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wongp/Documents/MSKCC Docs/18-140 Coleman VTP project/"/>
    </mc:Choice>
  </mc:AlternateContent>
  <xr:revisionPtr revIDLastSave="0" documentId="13_ncr:1_{3363E7DA-E979-B843-B58E-04FF8225CB15}" xr6:coauthVersionLast="45" xr6:coauthVersionMax="45" xr10:uidLastSave="{00000000-0000-0000-0000-000000000000}"/>
  <bookViews>
    <workbookView xWindow="700" yWindow="460" windowWidth="28800" windowHeight="17540" tabRatio="452" firstSheet="2" activeTab="2" xr2:uid="{00000000-000D-0000-FFFF-FFFF00000000}"/>
  </bookViews>
  <sheets>
    <sheet name="18-140 Samples Tested" sheetId="20" r:id="rId1"/>
    <sheet name="Cell Counts &amp; Recoveries" sheetId="5" r:id="rId2"/>
    <sheet name="Results Summary" sheetId="13" r:id="rId3"/>
    <sheet name="CONTROLS" sheetId="22" state="hidden" r:id="rId4"/>
    <sheet name="Summary for PRism" sheetId="21" state="hidden" r:id="rId5"/>
    <sheet name="14-232 FLOWJO" sheetId="23" state="hidden" r:id="rId6"/>
    <sheet name="Results Summary (no iso)" sheetId="33" r:id="rId7"/>
    <sheet name="Results Summary (no iso, PBMC)" sheetId="34" r:id="rId8"/>
    <sheet name="Results Summary (no iso, Urine)" sheetId="35" r:id="rId9"/>
    <sheet name="Results (Urine, no low cells)" sheetId="36" r:id="rId10"/>
    <sheet name="Gated Cell Counts" sheetId="19" r:id="rId11"/>
    <sheet name="QC results" sheetId="31" r:id="rId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51" i="5" l="1"/>
  <c r="C441" i="13"/>
  <c r="DB112" i="34" l="1"/>
  <c r="DA112" i="34"/>
  <c r="CZ112" i="34"/>
  <c r="CY112" i="34"/>
  <c r="CX112" i="34"/>
  <c r="CW112" i="34"/>
  <c r="CV112" i="34"/>
  <c r="CU112" i="34"/>
  <c r="CT112" i="34"/>
  <c r="CS112" i="34"/>
  <c r="CR112" i="34"/>
  <c r="CQ112" i="34"/>
  <c r="CP112" i="34"/>
  <c r="CO112" i="34"/>
  <c r="AP112" i="34"/>
  <c r="AO112" i="34"/>
  <c r="AN112" i="34"/>
  <c r="AM112" i="34"/>
  <c r="AL112" i="34"/>
  <c r="AK112" i="34"/>
  <c r="AJ112" i="34"/>
  <c r="AI112" i="34"/>
  <c r="AH112" i="34"/>
  <c r="V112" i="34"/>
  <c r="W112" i="34" s="1"/>
  <c r="DA233" i="13"/>
  <c r="CZ233" i="13"/>
  <c r="CY233" i="13"/>
  <c r="CX233" i="13"/>
  <c r="CW233" i="13"/>
  <c r="CV233" i="13"/>
  <c r="CU233" i="13"/>
  <c r="CT233" i="13"/>
  <c r="CS233" i="13"/>
  <c r="CR233" i="13"/>
  <c r="CQ233" i="13"/>
  <c r="CP233" i="13"/>
  <c r="CO233" i="13"/>
  <c r="CN233" i="13"/>
  <c r="AO233" i="13"/>
  <c r="AN233" i="13"/>
  <c r="AM233" i="13"/>
  <c r="AL233" i="13"/>
  <c r="AK233" i="13"/>
  <c r="AJ233" i="13"/>
  <c r="AI233" i="13"/>
  <c r="AH233" i="13"/>
  <c r="AG233" i="13"/>
  <c r="U233" i="13"/>
  <c r="V233" i="13" s="1"/>
  <c r="V223" i="36" l="1"/>
  <c r="W223" i="36" s="1"/>
  <c r="V224" i="36"/>
  <c r="W224" i="36"/>
  <c r="DB38" i="35" l="1"/>
  <c r="DA38" i="35"/>
  <c r="CZ38" i="35"/>
  <c r="CY38" i="35"/>
  <c r="CX38" i="35"/>
  <c r="CW38" i="35"/>
  <c r="CV38" i="35"/>
  <c r="CU38" i="35"/>
  <c r="CT38" i="35"/>
  <c r="CS38" i="35"/>
  <c r="CR38" i="35"/>
  <c r="CQ38" i="35"/>
  <c r="CP38" i="35"/>
  <c r="CO38" i="35"/>
  <c r="AP38" i="35"/>
  <c r="AO38" i="35"/>
  <c r="AN38" i="35"/>
  <c r="AM38" i="35"/>
  <c r="AL38" i="35"/>
  <c r="AK38" i="35"/>
  <c r="AJ38" i="35"/>
  <c r="AI38" i="35"/>
  <c r="AH38" i="35"/>
  <c r="V38" i="35"/>
  <c r="W38" i="35" s="1"/>
  <c r="CV4" i="13" l="1"/>
  <c r="DA5" i="13"/>
  <c r="CQ5" i="13"/>
  <c r="CP5" i="13"/>
  <c r="CN4" i="13"/>
  <c r="U431" i="13"/>
  <c r="V431" i="13" s="1"/>
  <c r="U398" i="13"/>
  <c r="U4" i="13"/>
  <c r="V4" i="13" s="1"/>
  <c r="DA156" i="33"/>
  <c r="CZ156" i="33"/>
  <c r="CY156" i="33"/>
  <c r="CX156" i="33"/>
  <c r="CW156" i="33"/>
  <c r="CV156" i="33"/>
  <c r="CU156" i="33"/>
  <c r="CT156" i="33"/>
  <c r="CS156" i="33"/>
  <c r="CR156" i="33"/>
  <c r="CQ156" i="33"/>
  <c r="CP156" i="33"/>
  <c r="CO156" i="33"/>
  <c r="CN156" i="33"/>
  <c r="AO156" i="33"/>
  <c r="AN156" i="33"/>
  <c r="AM156" i="33"/>
  <c r="AL156" i="33"/>
  <c r="AK156" i="33"/>
  <c r="AJ156" i="33"/>
  <c r="AI156" i="33"/>
  <c r="AH156" i="33"/>
  <c r="AG156" i="33"/>
  <c r="U156" i="33"/>
  <c r="V156" i="33" s="1"/>
  <c r="DB253" i="36" l="1"/>
  <c r="DA253" i="36"/>
  <c r="CZ253" i="36"/>
  <c r="CY253" i="36"/>
  <c r="CX253" i="36"/>
  <c r="CW253" i="36"/>
  <c r="CV253" i="36"/>
  <c r="CU253" i="36"/>
  <c r="CT253" i="36"/>
  <c r="CS253" i="36"/>
  <c r="CR253" i="36"/>
  <c r="CQ253" i="36"/>
  <c r="CP253" i="36"/>
  <c r="CO253" i="36"/>
  <c r="AP253" i="36"/>
  <c r="AO253" i="36"/>
  <c r="AN253" i="36"/>
  <c r="AM253" i="36"/>
  <c r="AL253" i="36"/>
  <c r="AK253" i="36"/>
  <c r="AJ253" i="36"/>
  <c r="AI253" i="36"/>
  <c r="AH253" i="36"/>
  <c r="V253" i="36"/>
  <c r="W253" i="36" s="1"/>
  <c r="DB249" i="36"/>
  <c r="DA249" i="36"/>
  <c r="CZ249" i="36"/>
  <c r="CY249" i="36"/>
  <c r="CX249" i="36"/>
  <c r="CW249" i="36"/>
  <c r="CV249" i="36"/>
  <c r="CU249" i="36"/>
  <c r="CT249" i="36"/>
  <c r="CS249" i="36"/>
  <c r="CR249" i="36"/>
  <c r="CQ249" i="36"/>
  <c r="CP249" i="36"/>
  <c r="CO249" i="36"/>
  <c r="AP249" i="36"/>
  <c r="AO249" i="36"/>
  <c r="AN249" i="36"/>
  <c r="AM249" i="36"/>
  <c r="AL249" i="36"/>
  <c r="AK249" i="36"/>
  <c r="AJ249" i="36"/>
  <c r="AI249" i="36"/>
  <c r="AH249" i="36"/>
  <c r="W249" i="36"/>
  <c r="V249" i="36"/>
  <c r="DB248" i="36"/>
  <c r="DA248" i="36"/>
  <c r="CZ248" i="36"/>
  <c r="CY248" i="36"/>
  <c r="CX248" i="36"/>
  <c r="CW248" i="36"/>
  <c r="CV248" i="36"/>
  <c r="CU248" i="36"/>
  <c r="CT248" i="36"/>
  <c r="CS248" i="36"/>
  <c r="CR248" i="36"/>
  <c r="CQ248" i="36"/>
  <c r="CP248" i="36"/>
  <c r="CO248" i="36"/>
  <c r="AP248" i="36"/>
  <c r="AO248" i="36"/>
  <c r="AN248" i="36"/>
  <c r="AM248" i="36"/>
  <c r="AL248" i="36"/>
  <c r="AK248" i="36"/>
  <c r="AJ248" i="36"/>
  <c r="AI248" i="36"/>
  <c r="AH248" i="36"/>
  <c r="V248" i="36"/>
  <c r="W248" i="36" s="1"/>
  <c r="DB247" i="36"/>
  <c r="DA247" i="36"/>
  <c r="CZ247" i="36"/>
  <c r="CY247" i="36"/>
  <c r="CX247" i="36"/>
  <c r="CW247" i="36"/>
  <c r="CV247" i="36"/>
  <c r="CU247" i="36"/>
  <c r="CT247" i="36"/>
  <c r="CS247" i="36"/>
  <c r="CR247" i="36"/>
  <c r="CQ247" i="36"/>
  <c r="CP247" i="36"/>
  <c r="CO247" i="36"/>
  <c r="AP247" i="36"/>
  <c r="AO247" i="36"/>
  <c r="AN247" i="36"/>
  <c r="AM247" i="36"/>
  <c r="AL247" i="36"/>
  <c r="AK247" i="36"/>
  <c r="AJ247" i="36"/>
  <c r="AI247" i="36"/>
  <c r="AH247" i="36"/>
  <c r="V247" i="36"/>
  <c r="W247" i="36" s="1"/>
  <c r="DB245" i="36"/>
  <c r="DA245" i="36"/>
  <c r="CZ245" i="36"/>
  <c r="CY245" i="36"/>
  <c r="CX245" i="36"/>
  <c r="CW245" i="36"/>
  <c r="CV245" i="36"/>
  <c r="CU245" i="36"/>
  <c r="CT245" i="36"/>
  <c r="CS245" i="36"/>
  <c r="CR245" i="36"/>
  <c r="CQ245" i="36"/>
  <c r="CP245" i="36"/>
  <c r="CO245" i="36"/>
  <c r="AP245" i="36"/>
  <c r="AO245" i="36"/>
  <c r="AN245" i="36"/>
  <c r="AM245" i="36"/>
  <c r="AL245" i="36"/>
  <c r="AK245" i="36"/>
  <c r="AJ245" i="36"/>
  <c r="AI245" i="36"/>
  <c r="AH245" i="36"/>
  <c r="V245" i="36"/>
  <c r="W245" i="36" s="1"/>
  <c r="DB224" i="36"/>
  <c r="DA224" i="36"/>
  <c r="CZ224" i="36"/>
  <c r="CY224" i="36"/>
  <c r="CX224" i="36"/>
  <c r="CW224" i="36"/>
  <c r="CV224" i="36"/>
  <c r="CU224" i="36"/>
  <c r="CT224" i="36"/>
  <c r="CS224" i="36"/>
  <c r="CR224" i="36"/>
  <c r="CQ224" i="36"/>
  <c r="CP224" i="36"/>
  <c r="CO224" i="36"/>
  <c r="AP224" i="36"/>
  <c r="AO224" i="36"/>
  <c r="AN224" i="36"/>
  <c r="AM224" i="36"/>
  <c r="AL224" i="36"/>
  <c r="AK224" i="36"/>
  <c r="AJ224" i="36"/>
  <c r="AI224" i="36"/>
  <c r="AH224" i="36"/>
  <c r="DB223" i="36"/>
  <c r="DA223" i="36"/>
  <c r="CZ223" i="36"/>
  <c r="CY223" i="36"/>
  <c r="CX223" i="36"/>
  <c r="CW223" i="36"/>
  <c r="CV223" i="36"/>
  <c r="CU223" i="36"/>
  <c r="CT223" i="36"/>
  <c r="CS223" i="36"/>
  <c r="CR223" i="36"/>
  <c r="CQ223" i="36"/>
  <c r="CP223" i="36"/>
  <c r="CO223" i="36"/>
  <c r="AP223" i="36"/>
  <c r="AO223" i="36"/>
  <c r="AN223" i="36"/>
  <c r="AM223" i="36"/>
  <c r="AL223" i="36"/>
  <c r="AK223" i="36"/>
  <c r="AJ223" i="36"/>
  <c r="AI223" i="36"/>
  <c r="AH223" i="36"/>
  <c r="DB222" i="36"/>
  <c r="DA222" i="36"/>
  <c r="CZ222" i="36"/>
  <c r="CY222" i="36"/>
  <c r="CX222" i="36"/>
  <c r="CW222" i="36"/>
  <c r="CV222" i="36"/>
  <c r="CU222" i="36"/>
  <c r="CT222" i="36"/>
  <c r="CS222" i="36"/>
  <c r="CR222" i="36"/>
  <c r="CQ222" i="36"/>
  <c r="CP222" i="36"/>
  <c r="CO222" i="36"/>
  <c r="AP222" i="36"/>
  <c r="AO222" i="36"/>
  <c r="AN222" i="36"/>
  <c r="AM222" i="36"/>
  <c r="AL222" i="36"/>
  <c r="AK222" i="36"/>
  <c r="AJ222" i="36"/>
  <c r="AI222" i="36"/>
  <c r="AH222" i="36"/>
  <c r="V222" i="36"/>
  <c r="W222" i="36" s="1"/>
  <c r="DB221" i="36"/>
  <c r="DA221" i="36"/>
  <c r="CZ221" i="36"/>
  <c r="CY221" i="36"/>
  <c r="CX221" i="36"/>
  <c r="CW221" i="36"/>
  <c r="CV221" i="36"/>
  <c r="CU221" i="36"/>
  <c r="CT221" i="36"/>
  <c r="CS221" i="36"/>
  <c r="CR221" i="36"/>
  <c r="CQ221" i="36"/>
  <c r="CP221" i="36"/>
  <c r="CO221" i="36"/>
  <c r="AP221" i="36"/>
  <c r="AO221" i="36"/>
  <c r="AN221" i="36"/>
  <c r="AM221" i="36"/>
  <c r="AL221" i="36"/>
  <c r="AK221" i="36"/>
  <c r="AJ221" i="36"/>
  <c r="AI221" i="36"/>
  <c r="AH221" i="36"/>
  <c r="V221" i="36"/>
  <c r="W221" i="36" s="1"/>
  <c r="DB212" i="36"/>
  <c r="DA212" i="36"/>
  <c r="CZ212" i="36"/>
  <c r="CY212" i="36"/>
  <c r="CX212" i="36"/>
  <c r="CW212" i="36"/>
  <c r="CV212" i="36"/>
  <c r="CU212" i="36"/>
  <c r="CT212" i="36"/>
  <c r="CS212" i="36"/>
  <c r="CR212" i="36"/>
  <c r="CQ212" i="36"/>
  <c r="CP212" i="36"/>
  <c r="CO212" i="36"/>
  <c r="AP212" i="36"/>
  <c r="AO212" i="36"/>
  <c r="AN212" i="36"/>
  <c r="AM212" i="36"/>
  <c r="AL212" i="36"/>
  <c r="AK212" i="36"/>
  <c r="AJ212" i="36"/>
  <c r="AI212" i="36"/>
  <c r="AH212" i="36"/>
  <c r="V212" i="36"/>
  <c r="W212" i="36" s="1"/>
  <c r="DB211" i="36"/>
  <c r="DA211" i="36"/>
  <c r="CZ211" i="36"/>
  <c r="CY211" i="36"/>
  <c r="CX211" i="36"/>
  <c r="CW211" i="36"/>
  <c r="CV211" i="36"/>
  <c r="CU211" i="36"/>
  <c r="CT211" i="36"/>
  <c r="CS211" i="36"/>
  <c r="CR211" i="36"/>
  <c r="CQ211" i="36"/>
  <c r="CP211" i="36"/>
  <c r="CO211" i="36"/>
  <c r="AP211" i="36"/>
  <c r="AO211" i="36"/>
  <c r="AN211" i="36"/>
  <c r="AM211" i="36"/>
  <c r="AL211" i="36"/>
  <c r="AK211" i="36"/>
  <c r="AJ211" i="36"/>
  <c r="AI211" i="36"/>
  <c r="AH211" i="36"/>
  <c r="V211" i="36"/>
  <c r="W211" i="36" s="1"/>
  <c r="DB209" i="36"/>
  <c r="DA209" i="36"/>
  <c r="CZ209" i="36"/>
  <c r="CY209" i="36"/>
  <c r="CX209" i="36"/>
  <c r="CW209" i="36"/>
  <c r="CV209" i="36"/>
  <c r="CU209" i="36"/>
  <c r="CT209" i="36"/>
  <c r="CS209" i="36"/>
  <c r="CR209" i="36"/>
  <c r="CQ209" i="36"/>
  <c r="CP209" i="36"/>
  <c r="CO209" i="36"/>
  <c r="AP209" i="36"/>
  <c r="AO209" i="36"/>
  <c r="AN209" i="36"/>
  <c r="AM209" i="36"/>
  <c r="AL209" i="36"/>
  <c r="AK209" i="36"/>
  <c r="AJ209" i="36"/>
  <c r="AI209" i="36"/>
  <c r="AH209" i="36"/>
  <c r="V209" i="36"/>
  <c r="W209" i="36" s="1"/>
  <c r="DB200" i="36"/>
  <c r="DA200" i="36"/>
  <c r="CZ200" i="36"/>
  <c r="CY200" i="36"/>
  <c r="CX200" i="36"/>
  <c r="CW200" i="36"/>
  <c r="CV200" i="36"/>
  <c r="CU200" i="36"/>
  <c r="CT200" i="36"/>
  <c r="CS200" i="36"/>
  <c r="CR200" i="36"/>
  <c r="CQ200" i="36"/>
  <c r="CP200" i="36"/>
  <c r="CO200" i="36"/>
  <c r="AP200" i="36"/>
  <c r="AO200" i="36"/>
  <c r="AN200" i="36"/>
  <c r="AM200" i="36"/>
  <c r="AL200" i="36"/>
  <c r="AK200" i="36"/>
  <c r="AJ200" i="36"/>
  <c r="AI200" i="36"/>
  <c r="AH200" i="36"/>
  <c r="V200" i="36"/>
  <c r="W200" i="36" s="1"/>
  <c r="DB199" i="36"/>
  <c r="DA199" i="36"/>
  <c r="CZ199" i="36"/>
  <c r="CY199" i="36"/>
  <c r="CX199" i="36"/>
  <c r="CW199" i="36"/>
  <c r="CV199" i="36"/>
  <c r="CU199" i="36"/>
  <c r="CT199" i="36"/>
  <c r="CS199" i="36"/>
  <c r="CR199" i="36"/>
  <c r="CQ199" i="36"/>
  <c r="CP199" i="36"/>
  <c r="CO199" i="36"/>
  <c r="AP199" i="36"/>
  <c r="AO199" i="36"/>
  <c r="AN199" i="36"/>
  <c r="AM199" i="36"/>
  <c r="AL199" i="36"/>
  <c r="AK199" i="36"/>
  <c r="AJ199" i="36"/>
  <c r="AI199" i="36"/>
  <c r="AH199" i="36"/>
  <c r="V199" i="36"/>
  <c r="W199" i="36" s="1"/>
  <c r="DB198" i="36"/>
  <c r="DA198" i="36"/>
  <c r="CZ198" i="36"/>
  <c r="CY198" i="36"/>
  <c r="CX198" i="36"/>
  <c r="CW198" i="36"/>
  <c r="CV198" i="36"/>
  <c r="CU198" i="36"/>
  <c r="CT198" i="36"/>
  <c r="CS198" i="36"/>
  <c r="CR198" i="36"/>
  <c r="CQ198" i="36"/>
  <c r="CP198" i="36"/>
  <c r="CO198" i="36"/>
  <c r="AP198" i="36"/>
  <c r="AO198" i="36"/>
  <c r="AN198" i="36"/>
  <c r="AM198" i="36"/>
  <c r="AL198" i="36"/>
  <c r="AK198" i="36"/>
  <c r="AJ198" i="36"/>
  <c r="AI198" i="36"/>
  <c r="AH198" i="36"/>
  <c r="V198" i="36"/>
  <c r="W198" i="36" s="1"/>
  <c r="DB197" i="36"/>
  <c r="DA197" i="36"/>
  <c r="CZ197" i="36"/>
  <c r="CY197" i="36"/>
  <c r="CX197" i="36"/>
  <c r="CW197" i="36"/>
  <c r="CV197" i="36"/>
  <c r="CU197" i="36"/>
  <c r="CT197" i="36"/>
  <c r="CS197" i="36"/>
  <c r="CR197" i="36"/>
  <c r="CQ197" i="36"/>
  <c r="CP197" i="36"/>
  <c r="CO197" i="36"/>
  <c r="AP197" i="36"/>
  <c r="AO197" i="36"/>
  <c r="AN197" i="36"/>
  <c r="AM197" i="36"/>
  <c r="AL197" i="36"/>
  <c r="AK197" i="36"/>
  <c r="AJ197" i="36"/>
  <c r="AI197" i="36"/>
  <c r="AH197" i="36"/>
  <c r="V197" i="36"/>
  <c r="W197" i="36" s="1"/>
  <c r="DB195" i="36"/>
  <c r="DA195" i="36"/>
  <c r="CZ195" i="36"/>
  <c r="CY195" i="36"/>
  <c r="CX195" i="36"/>
  <c r="CW195" i="36"/>
  <c r="CV195" i="36"/>
  <c r="CU195" i="36"/>
  <c r="CT195" i="36"/>
  <c r="CS195" i="36"/>
  <c r="CR195" i="36"/>
  <c r="CQ195" i="36"/>
  <c r="CP195" i="36"/>
  <c r="CO195" i="36"/>
  <c r="AP195" i="36"/>
  <c r="AO195" i="36"/>
  <c r="AN195" i="36"/>
  <c r="AM195" i="36"/>
  <c r="AL195" i="36"/>
  <c r="AK195" i="36"/>
  <c r="AJ195" i="36"/>
  <c r="AI195" i="36"/>
  <c r="AH195" i="36"/>
  <c r="V195" i="36"/>
  <c r="W195" i="36" s="1"/>
  <c r="DB190" i="36"/>
  <c r="DA190" i="36"/>
  <c r="CZ190" i="36"/>
  <c r="CY190" i="36"/>
  <c r="CX190" i="36"/>
  <c r="CW190" i="36"/>
  <c r="CV190" i="36"/>
  <c r="CU190" i="36"/>
  <c r="CT190" i="36"/>
  <c r="CS190" i="36"/>
  <c r="CR190" i="36"/>
  <c r="CQ190" i="36"/>
  <c r="CP190" i="36"/>
  <c r="CO190" i="36"/>
  <c r="AP190" i="36"/>
  <c r="AO190" i="36"/>
  <c r="AN190" i="36"/>
  <c r="AM190" i="36"/>
  <c r="AL190" i="36"/>
  <c r="AK190" i="36"/>
  <c r="AJ190" i="36"/>
  <c r="AI190" i="36"/>
  <c r="AH190" i="36"/>
  <c r="V190" i="36"/>
  <c r="W190" i="36" s="1"/>
  <c r="DB189" i="36"/>
  <c r="DA189" i="36"/>
  <c r="CZ189" i="36"/>
  <c r="CY189" i="36"/>
  <c r="CX189" i="36"/>
  <c r="CW189" i="36"/>
  <c r="CV189" i="36"/>
  <c r="CU189" i="36"/>
  <c r="CT189" i="36"/>
  <c r="CS189" i="36"/>
  <c r="CR189" i="36"/>
  <c r="CQ189" i="36"/>
  <c r="CP189" i="36"/>
  <c r="CO189" i="36"/>
  <c r="AP189" i="36"/>
  <c r="AO189" i="36"/>
  <c r="AN189" i="36"/>
  <c r="AM189" i="36"/>
  <c r="AL189" i="36"/>
  <c r="AK189" i="36"/>
  <c r="AJ189" i="36"/>
  <c r="AI189" i="36"/>
  <c r="AH189" i="36"/>
  <c r="V189" i="36"/>
  <c r="W189" i="36" s="1"/>
  <c r="DB188" i="36"/>
  <c r="DA188" i="36"/>
  <c r="CZ188" i="36"/>
  <c r="CY188" i="36"/>
  <c r="CX188" i="36"/>
  <c r="CW188" i="36"/>
  <c r="CV188" i="36"/>
  <c r="CU188" i="36"/>
  <c r="CT188" i="36"/>
  <c r="CS188" i="36"/>
  <c r="CR188" i="36"/>
  <c r="CQ188" i="36"/>
  <c r="CP188" i="36"/>
  <c r="CO188" i="36"/>
  <c r="AP188" i="36"/>
  <c r="AO188" i="36"/>
  <c r="AN188" i="36"/>
  <c r="AM188" i="36"/>
  <c r="AL188" i="36"/>
  <c r="AK188" i="36"/>
  <c r="AJ188" i="36"/>
  <c r="AI188" i="36"/>
  <c r="AH188" i="36"/>
  <c r="V188" i="36"/>
  <c r="W188" i="36" s="1"/>
  <c r="DB187" i="36"/>
  <c r="DA187" i="36"/>
  <c r="CZ187" i="36"/>
  <c r="CY187" i="36"/>
  <c r="CX187" i="36"/>
  <c r="CW187" i="36"/>
  <c r="CV187" i="36"/>
  <c r="CU187" i="36"/>
  <c r="CT187" i="36"/>
  <c r="CS187" i="36"/>
  <c r="CR187" i="36"/>
  <c r="CQ187" i="36"/>
  <c r="CP187" i="36"/>
  <c r="CO187" i="36"/>
  <c r="AP187" i="36"/>
  <c r="AO187" i="36"/>
  <c r="AN187" i="36"/>
  <c r="AM187" i="36"/>
  <c r="AL187" i="36"/>
  <c r="AK187" i="36"/>
  <c r="AJ187" i="36"/>
  <c r="AI187" i="36"/>
  <c r="AH187" i="36"/>
  <c r="V187" i="36"/>
  <c r="W187" i="36" s="1"/>
  <c r="DB185" i="36"/>
  <c r="DA185" i="36"/>
  <c r="CZ185" i="36"/>
  <c r="CY185" i="36"/>
  <c r="CX185" i="36"/>
  <c r="CW185" i="36"/>
  <c r="CV185" i="36"/>
  <c r="CU185" i="36"/>
  <c r="CT185" i="36"/>
  <c r="CS185" i="36"/>
  <c r="CR185" i="36"/>
  <c r="CQ185" i="36"/>
  <c r="CP185" i="36"/>
  <c r="CO185" i="36"/>
  <c r="AP185" i="36"/>
  <c r="AO185" i="36"/>
  <c r="AN185" i="36"/>
  <c r="AM185" i="36"/>
  <c r="AL185" i="36"/>
  <c r="AK185" i="36"/>
  <c r="AJ185" i="36"/>
  <c r="AI185" i="36"/>
  <c r="AH185" i="36"/>
  <c r="W185" i="36"/>
  <c r="V185" i="36"/>
  <c r="DB175" i="36"/>
  <c r="DA175" i="36"/>
  <c r="CZ175" i="36"/>
  <c r="CY175" i="36"/>
  <c r="CX175" i="36"/>
  <c r="CW175" i="36"/>
  <c r="CV175" i="36"/>
  <c r="CU175" i="36"/>
  <c r="CT175" i="36"/>
  <c r="CS175" i="36"/>
  <c r="CR175" i="36"/>
  <c r="CQ175" i="36"/>
  <c r="CP175" i="36"/>
  <c r="CO175" i="36"/>
  <c r="AP175" i="36"/>
  <c r="AO175" i="36"/>
  <c r="AN175" i="36"/>
  <c r="AM175" i="36"/>
  <c r="AL175" i="36"/>
  <c r="AK175" i="36"/>
  <c r="AJ175" i="36"/>
  <c r="AI175" i="36"/>
  <c r="AH175" i="36"/>
  <c r="V175" i="36"/>
  <c r="W175" i="36" s="1"/>
  <c r="DB173" i="36"/>
  <c r="DA173" i="36"/>
  <c r="CZ173" i="36"/>
  <c r="CY173" i="36"/>
  <c r="CX173" i="36"/>
  <c r="CW173" i="36"/>
  <c r="CV173" i="36"/>
  <c r="CU173" i="36"/>
  <c r="CT173" i="36"/>
  <c r="CS173" i="36"/>
  <c r="CR173" i="36"/>
  <c r="CQ173" i="36"/>
  <c r="CP173" i="36"/>
  <c r="CO173" i="36"/>
  <c r="AP173" i="36"/>
  <c r="AO173" i="36"/>
  <c r="AN173" i="36"/>
  <c r="AM173" i="36"/>
  <c r="AL173" i="36"/>
  <c r="AK173" i="36"/>
  <c r="AJ173" i="36"/>
  <c r="AI173" i="36"/>
  <c r="AH173" i="36"/>
  <c r="V173" i="36"/>
  <c r="W173" i="36" s="1"/>
  <c r="DB156" i="36"/>
  <c r="DA156" i="36"/>
  <c r="CZ156" i="36"/>
  <c r="CY156" i="36"/>
  <c r="CW156" i="36"/>
  <c r="CV156" i="36"/>
  <c r="CU156" i="36"/>
  <c r="CS156" i="36"/>
  <c r="CR156" i="36"/>
  <c r="CQ156" i="36"/>
  <c r="CP156" i="36"/>
  <c r="AP156" i="36"/>
  <c r="AO156" i="36"/>
  <c r="AN156" i="36"/>
  <c r="AM156" i="36"/>
  <c r="AK156" i="36"/>
  <c r="AJ156" i="36"/>
  <c r="AI156" i="36"/>
  <c r="V156" i="36"/>
  <c r="W156" i="36" s="1"/>
  <c r="DB155" i="36"/>
  <c r="DA155" i="36"/>
  <c r="CZ155" i="36"/>
  <c r="CY155" i="36"/>
  <c r="CW155" i="36"/>
  <c r="CV155" i="36"/>
  <c r="CU155" i="36"/>
  <c r="CS155" i="36"/>
  <c r="CR155" i="36"/>
  <c r="CQ155" i="36"/>
  <c r="CP155" i="36"/>
  <c r="AP155" i="36"/>
  <c r="AO155" i="36"/>
  <c r="AN155" i="36"/>
  <c r="AM155" i="36"/>
  <c r="AK155" i="36"/>
  <c r="AJ155" i="36"/>
  <c r="AI155" i="36"/>
  <c r="V155" i="36"/>
  <c r="W155" i="36" s="1"/>
  <c r="DB153" i="36"/>
  <c r="DA153" i="36"/>
  <c r="CZ153" i="36"/>
  <c r="CY153" i="36"/>
  <c r="CW153" i="36"/>
  <c r="CV153" i="36"/>
  <c r="CU153" i="36"/>
  <c r="CS153" i="36"/>
  <c r="CR153" i="36"/>
  <c r="CQ153" i="36"/>
  <c r="CP153" i="36"/>
  <c r="AP153" i="36"/>
  <c r="AO153" i="36"/>
  <c r="AN153" i="36"/>
  <c r="AM153" i="36"/>
  <c r="AK153" i="36"/>
  <c r="AJ153" i="36"/>
  <c r="AI153" i="36"/>
  <c r="V153" i="36"/>
  <c r="W153" i="36" s="1"/>
  <c r="DB151" i="36"/>
  <c r="DA151" i="36"/>
  <c r="CZ151" i="36"/>
  <c r="CY151" i="36"/>
  <c r="CX151" i="36"/>
  <c r="CW151" i="36"/>
  <c r="CV151" i="36"/>
  <c r="CU151" i="36"/>
  <c r="CT151" i="36"/>
  <c r="CS151" i="36"/>
  <c r="CR151" i="36"/>
  <c r="CQ151" i="36"/>
  <c r="CP151" i="36"/>
  <c r="CO151" i="36"/>
  <c r="AP151" i="36"/>
  <c r="AO151" i="36"/>
  <c r="AN151" i="36"/>
  <c r="AM151" i="36"/>
  <c r="AL151" i="36"/>
  <c r="AK151" i="36"/>
  <c r="AJ151" i="36"/>
  <c r="AI151" i="36"/>
  <c r="AH151" i="36"/>
  <c r="V151" i="36"/>
  <c r="W151" i="36" s="1"/>
  <c r="DB149" i="36"/>
  <c r="DA149" i="36"/>
  <c r="CZ149" i="36"/>
  <c r="CY149" i="36"/>
  <c r="CX149" i="36"/>
  <c r="CW149" i="36"/>
  <c r="CV149" i="36"/>
  <c r="CU149" i="36"/>
  <c r="CT149" i="36"/>
  <c r="CS149" i="36"/>
  <c r="CR149" i="36"/>
  <c r="CQ149" i="36"/>
  <c r="CP149" i="36"/>
  <c r="CO149" i="36"/>
  <c r="AP149" i="36"/>
  <c r="AO149" i="36"/>
  <c r="AN149" i="36"/>
  <c r="AM149" i="36"/>
  <c r="AL149" i="36"/>
  <c r="AK149" i="36"/>
  <c r="AJ149" i="36"/>
  <c r="AI149" i="36"/>
  <c r="AH149" i="36"/>
  <c r="V149" i="36"/>
  <c r="W149" i="36" s="1"/>
  <c r="DB143" i="36"/>
  <c r="DA143" i="36"/>
  <c r="CZ143" i="36"/>
  <c r="CY143" i="36"/>
  <c r="CX143" i="36"/>
  <c r="CW143" i="36"/>
  <c r="CV143" i="36"/>
  <c r="CU143" i="36"/>
  <c r="CT143" i="36"/>
  <c r="CS143" i="36"/>
  <c r="CR143" i="36"/>
  <c r="CQ143" i="36"/>
  <c r="CP143" i="36"/>
  <c r="CO143" i="36"/>
  <c r="AP143" i="36"/>
  <c r="AO143" i="36"/>
  <c r="AN143" i="36"/>
  <c r="AM143" i="36"/>
  <c r="AL143" i="36"/>
  <c r="AK143" i="36"/>
  <c r="AJ143" i="36"/>
  <c r="AI143" i="36"/>
  <c r="AH143" i="36"/>
  <c r="V143" i="36"/>
  <c r="W143" i="36" s="1"/>
  <c r="DB141" i="36"/>
  <c r="DA141" i="36"/>
  <c r="CZ141" i="36"/>
  <c r="CY141" i="36"/>
  <c r="CX141" i="36"/>
  <c r="CW141" i="36"/>
  <c r="CV141" i="36"/>
  <c r="CU141" i="36"/>
  <c r="CT141" i="36"/>
  <c r="CS141" i="36"/>
  <c r="CR141" i="36"/>
  <c r="CQ141" i="36"/>
  <c r="CP141" i="36"/>
  <c r="CO141" i="36"/>
  <c r="AP141" i="36"/>
  <c r="AO141" i="36"/>
  <c r="AN141" i="36"/>
  <c r="AM141" i="36"/>
  <c r="AL141" i="36"/>
  <c r="AK141" i="36"/>
  <c r="AJ141" i="36"/>
  <c r="AI141" i="36"/>
  <c r="AH141" i="36"/>
  <c r="V141" i="36"/>
  <c r="W141" i="36" s="1"/>
  <c r="DB139" i="36"/>
  <c r="DA139" i="36"/>
  <c r="CZ139" i="36"/>
  <c r="CY139" i="36"/>
  <c r="CX139" i="36"/>
  <c r="CW139" i="36"/>
  <c r="CV139" i="36"/>
  <c r="CU139" i="36"/>
  <c r="CT139" i="36"/>
  <c r="CS139" i="36"/>
  <c r="CR139" i="36"/>
  <c r="CQ139" i="36"/>
  <c r="CP139" i="36"/>
  <c r="CO139" i="36"/>
  <c r="AP139" i="36"/>
  <c r="AO139" i="36"/>
  <c r="AN139" i="36"/>
  <c r="AM139" i="36"/>
  <c r="AL139" i="36"/>
  <c r="AK139" i="36"/>
  <c r="AJ139" i="36"/>
  <c r="AI139" i="36"/>
  <c r="AH139" i="36"/>
  <c r="V139" i="36"/>
  <c r="W139" i="36" s="1"/>
  <c r="DB137" i="36"/>
  <c r="DA137" i="36"/>
  <c r="CZ137" i="36"/>
  <c r="CY137" i="36"/>
  <c r="CX137" i="36"/>
  <c r="CW137" i="36"/>
  <c r="CV137" i="36"/>
  <c r="CU137" i="36"/>
  <c r="CT137" i="36"/>
  <c r="CS137" i="36"/>
  <c r="CR137" i="36"/>
  <c r="CQ137" i="36"/>
  <c r="CP137" i="36"/>
  <c r="CO137" i="36"/>
  <c r="AP137" i="36"/>
  <c r="AO137" i="36"/>
  <c r="AN137" i="36"/>
  <c r="AM137" i="36"/>
  <c r="AL137" i="36"/>
  <c r="AK137" i="36"/>
  <c r="AJ137" i="36"/>
  <c r="AI137" i="36"/>
  <c r="AH137" i="36"/>
  <c r="V137" i="36"/>
  <c r="W137" i="36" s="1"/>
  <c r="DB135" i="36"/>
  <c r="DA135" i="36"/>
  <c r="CZ135" i="36"/>
  <c r="CY135" i="36"/>
  <c r="CX135" i="36"/>
  <c r="CW135" i="36"/>
  <c r="CV135" i="36"/>
  <c r="CU135" i="36"/>
  <c r="CT135" i="36"/>
  <c r="CS135" i="36"/>
  <c r="CR135" i="36"/>
  <c r="CQ135" i="36"/>
  <c r="CP135" i="36"/>
  <c r="CO135" i="36"/>
  <c r="AP135" i="36"/>
  <c r="AO135" i="36"/>
  <c r="AN135" i="36"/>
  <c r="AM135" i="36"/>
  <c r="AL135" i="36"/>
  <c r="AK135" i="36"/>
  <c r="AJ135" i="36"/>
  <c r="AI135" i="36"/>
  <c r="AH135" i="36"/>
  <c r="V135" i="36"/>
  <c r="W135" i="36" s="1"/>
  <c r="DB132" i="36"/>
  <c r="DA132" i="36"/>
  <c r="CZ132" i="36"/>
  <c r="CY132" i="36"/>
  <c r="CX132" i="36"/>
  <c r="CW132" i="36"/>
  <c r="CV132" i="36"/>
  <c r="CU132" i="36"/>
  <c r="CT132" i="36"/>
  <c r="CS132" i="36"/>
  <c r="CR132" i="36"/>
  <c r="CQ132" i="36"/>
  <c r="CP132" i="36"/>
  <c r="CO132" i="36"/>
  <c r="AP132" i="36"/>
  <c r="AO132" i="36"/>
  <c r="AN132" i="36"/>
  <c r="AM132" i="36"/>
  <c r="AL132" i="36"/>
  <c r="AK132" i="36"/>
  <c r="AJ132" i="36"/>
  <c r="AI132" i="36"/>
  <c r="AH132" i="36"/>
  <c r="V132" i="36"/>
  <c r="W132" i="36" s="1"/>
  <c r="DB131" i="36"/>
  <c r="DA131" i="36"/>
  <c r="CZ131" i="36"/>
  <c r="CY131" i="36"/>
  <c r="CX131" i="36"/>
  <c r="CW131" i="36"/>
  <c r="CV131" i="36"/>
  <c r="CU131" i="36"/>
  <c r="CT131" i="36"/>
  <c r="CS131" i="36"/>
  <c r="CR131" i="36"/>
  <c r="CQ131" i="36"/>
  <c r="CP131" i="36"/>
  <c r="CO131" i="36"/>
  <c r="AP131" i="36"/>
  <c r="AO131" i="36"/>
  <c r="AN131" i="36"/>
  <c r="AM131" i="36"/>
  <c r="AL131" i="36"/>
  <c r="AK131" i="36"/>
  <c r="AJ131" i="36"/>
  <c r="AI131" i="36"/>
  <c r="AH131" i="36"/>
  <c r="V131" i="36"/>
  <c r="W131" i="36" s="1"/>
  <c r="DB130" i="36"/>
  <c r="DA130" i="36"/>
  <c r="CZ130" i="36"/>
  <c r="CY130" i="36"/>
  <c r="CX130" i="36"/>
  <c r="CW130" i="36"/>
  <c r="CV130" i="36"/>
  <c r="CU130" i="36"/>
  <c r="CT130" i="36"/>
  <c r="CS130" i="36"/>
  <c r="CR130" i="36"/>
  <c r="CQ130" i="36"/>
  <c r="CP130" i="36"/>
  <c r="CO130" i="36"/>
  <c r="AP130" i="36"/>
  <c r="AO130" i="36"/>
  <c r="AN130" i="36"/>
  <c r="AM130" i="36"/>
  <c r="AL130" i="36"/>
  <c r="AK130" i="36"/>
  <c r="AJ130" i="36"/>
  <c r="AI130" i="36"/>
  <c r="AH130" i="36"/>
  <c r="V130" i="36"/>
  <c r="W130" i="36" s="1"/>
  <c r="DB129" i="36"/>
  <c r="DA129" i="36"/>
  <c r="CZ129" i="36"/>
  <c r="CY129" i="36"/>
  <c r="CX129" i="36"/>
  <c r="CW129" i="36"/>
  <c r="CV129" i="36"/>
  <c r="CU129" i="36"/>
  <c r="CT129" i="36"/>
  <c r="CS129" i="36"/>
  <c r="CR129" i="36"/>
  <c r="CQ129" i="36"/>
  <c r="CP129" i="36"/>
  <c r="CO129" i="36"/>
  <c r="AP129" i="36"/>
  <c r="AO129" i="36"/>
  <c r="AN129" i="36"/>
  <c r="AM129" i="36"/>
  <c r="AL129" i="36"/>
  <c r="AK129" i="36"/>
  <c r="AJ129" i="36"/>
  <c r="AI129" i="36"/>
  <c r="AH129" i="36"/>
  <c r="V129" i="36"/>
  <c r="W129" i="36" s="1"/>
  <c r="DB127" i="36"/>
  <c r="DA127" i="36"/>
  <c r="CZ127" i="36"/>
  <c r="CY127" i="36"/>
  <c r="CX127" i="36"/>
  <c r="CW127" i="36"/>
  <c r="CV127" i="36"/>
  <c r="CU127" i="36"/>
  <c r="CT127" i="36"/>
  <c r="CS127" i="36"/>
  <c r="CR127" i="36"/>
  <c r="CQ127" i="36"/>
  <c r="CP127" i="36"/>
  <c r="CO127" i="36"/>
  <c r="AP127" i="36"/>
  <c r="AO127" i="36"/>
  <c r="AN127" i="36"/>
  <c r="AM127" i="36"/>
  <c r="AL127" i="36"/>
  <c r="AK127" i="36"/>
  <c r="AJ127" i="36"/>
  <c r="AI127" i="36"/>
  <c r="AH127" i="36"/>
  <c r="V127" i="36"/>
  <c r="W127" i="36" s="1"/>
  <c r="DB125" i="36"/>
  <c r="DA125" i="36"/>
  <c r="CZ125" i="36"/>
  <c r="CY125" i="36"/>
  <c r="CX125" i="36"/>
  <c r="CW125" i="36"/>
  <c r="CV125" i="36"/>
  <c r="CU125" i="36"/>
  <c r="CT125" i="36"/>
  <c r="CS125" i="36"/>
  <c r="CR125" i="36"/>
  <c r="CQ125" i="36"/>
  <c r="CP125" i="36"/>
  <c r="CO125" i="36"/>
  <c r="AP125" i="36"/>
  <c r="AO125" i="36"/>
  <c r="AN125" i="36"/>
  <c r="AM125" i="36"/>
  <c r="AL125" i="36"/>
  <c r="AK125" i="36"/>
  <c r="AJ125" i="36"/>
  <c r="AI125" i="36"/>
  <c r="AH125" i="36"/>
  <c r="V125" i="36"/>
  <c r="W125" i="36" s="1"/>
  <c r="DB119" i="36"/>
  <c r="DA119" i="36"/>
  <c r="CZ119" i="36"/>
  <c r="CY119" i="36"/>
  <c r="CX119" i="36"/>
  <c r="CW119" i="36"/>
  <c r="CV119" i="36"/>
  <c r="CU119" i="36"/>
  <c r="CT119" i="36"/>
  <c r="CS119" i="36"/>
  <c r="CR119" i="36"/>
  <c r="CQ119" i="36"/>
  <c r="CP119" i="36"/>
  <c r="CO119" i="36"/>
  <c r="AP119" i="36"/>
  <c r="AO119" i="36"/>
  <c r="AN119" i="36"/>
  <c r="AM119" i="36"/>
  <c r="AL119" i="36"/>
  <c r="AK119" i="36"/>
  <c r="AJ119" i="36"/>
  <c r="AI119" i="36"/>
  <c r="AH119" i="36"/>
  <c r="V119" i="36"/>
  <c r="W119" i="36" s="1"/>
  <c r="DB117" i="36"/>
  <c r="DA117" i="36"/>
  <c r="CZ117" i="36"/>
  <c r="CY117" i="36"/>
  <c r="CX117" i="36"/>
  <c r="CW117" i="36"/>
  <c r="CV117" i="36"/>
  <c r="CU117" i="36"/>
  <c r="CT117" i="36"/>
  <c r="CS117" i="36"/>
  <c r="CR117" i="36"/>
  <c r="CQ117" i="36"/>
  <c r="CP117" i="36"/>
  <c r="CO117" i="36"/>
  <c r="AP117" i="36"/>
  <c r="AO117" i="36"/>
  <c r="AN117" i="36"/>
  <c r="AM117" i="36"/>
  <c r="AL117" i="36"/>
  <c r="AK117" i="36"/>
  <c r="AJ117" i="36"/>
  <c r="AI117" i="36"/>
  <c r="AH117" i="36"/>
  <c r="V117" i="36"/>
  <c r="W117" i="36" s="1"/>
  <c r="DB115" i="36"/>
  <c r="DA115" i="36"/>
  <c r="CZ115" i="36"/>
  <c r="CY115" i="36"/>
  <c r="CX115" i="36"/>
  <c r="CW115" i="36"/>
  <c r="CV115" i="36"/>
  <c r="CU115" i="36"/>
  <c r="CT115" i="36"/>
  <c r="CS115" i="36"/>
  <c r="CR115" i="36"/>
  <c r="CQ115" i="36"/>
  <c r="CP115" i="36"/>
  <c r="CO115" i="36"/>
  <c r="AP115" i="36"/>
  <c r="AO115" i="36"/>
  <c r="AN115" i="36"/>
  <c r="AM115" i="36"/>
  <c r="AL115" i="36"/>
  <c r="AK115" i="36"/>
  <c r="AJ115" i="36"/>
  <c r="AI115" i="36"/>
  <c r="AH115" i="36"/>
  <c r="V115" i="36"/>
  <c r="W115" i="36" s="1"/>
  <c r="DB113" i="36"/>
  <c r="DA113" i="36"/>
  <c r="CZ113" i="36"/>
  <c r="CY113" i="36"/>
  <c r="CX113" i="36"/>
  <c r="CW113" i="36"/>
  <c r="CV113" i="36"/>
  <c r="CU113" i="36"/>
  <c r="CT113" i="36"/>
  <c r="CS113" i="36"/>
  <c r="CR113" i="36"/>
  <c r="CQ113" i="36"/>
  <c r="CP113" i="36"/>
  <c r="CO113" i="36"/>
  <c r="AP113" i="36"/>
  <c r="AO113" i="36"/>
  <c r="AN113" i="36"/>
  <c r="AM113" i="36"/>
  <c r="AL113" i="36"/>
  <c r="AK113" i="36"/>
  <c r="AJ113" i="36"/>
  <c r="AI113" i="36"/>
  <c r="AH113" i="36"/>
  <c r="V113" i="36"/>
  <c r="W113" i="36" s="1"/>
  <c r="DB111" i="36"/>
  <c r="DA111" i="36"/>
  <c r="CZ111" i="36"/>
  <c r="CY111" i="36"/>
  <c r="CX111" i="36"/>
  <c r="CW111" i="36"/>
  <c r="CV111" i="36"/>
  <c r="CU111" i="36"/>
  <c r="CT111" i="36"/>
  <c r="CS111" i="36"/>
  <c r="CR111" i="36"/>
  <c r="CQ111" i="36"/>
  <c r="CP111" i="36"/>
  <c r="CO111" i="36"/>
  <c r="AP111" i="36"/>
  <c r="AO111" i="36"/>
  <c r="AN111" i="36"/>
  <c r="AM111" i="36"/>
  <c r="AL111" i="36"/>
  <c r="AK111" i="36"/>
  <c r="AJ111" i="36"/>
  <c r="AI111" i="36"/>
  <c r="AH111" i="36"/>
  <c r="V111" i="36"/>
  <c r="W111" i="36" s="1"/>
  <c r="DB109" i="36"/>
  <c r="DA109" i="36"/>
  <c r="CZ109" i="36"/>
  <c r="CY109" i="36"/>
  <c r="CX109" i="36"/>
  <c r="CW109" i="36"/>
  <c r="CV109" i="36"/>
  <c r="CU109" i="36"/>
  <c r="CT109" i="36"/>
  <c r="CS109" i="36"/>
  <c r="CR109" i="36"/>
  <c r="CQ109" i="36"/>
  <c r="CP109" i="36"/>
  <c r="CO109" i="36"/>
  <c r="AP109" i="36"/>
  <c r="AO109" i="36"/>
  <c r="AN109" i="36"/>
  <c r="AM109" i="36"/>
  <c r="AL109" i="36"/>
  <c r="AK109" i="36"/>
  <c r="AJ109" i="36"/>
  <c r="AI109" i="36"/>
  <c r="AH109" i="36"/>
  <c r="V109" i="36"/>
  <c r="W109" i="36" s="1"/>
  <c r="DB108" i="36"/>
  <c r="DA108" i="36"/>
  <c r="CZ108" i="36"/>
  <c r="CY108" i="36"/>
  <c r="CX108" i="36"/>
  <c r="CW108" i="36"/>
  <c r="CV108" i="36"/>
  <c r="CU108" i="36"/>
  <c r="CT108" i="36"/>
  <c r="CS108" i="36"/>
  <c r="CR108" i="36"/>
  <c r="CQ108" i="36"/>
  <c r="CP108" i="36"/>
  <c r="CO108" i="36"/>
  <c r="AP108" i="36"/>
  <c r="AO108" i="36"/>
  <c r="AN108" i="36"/>
  <c r="AM108" i="36"/>
  <c r="AL108" i="36"/>
  <c r="AK108" i="36"/>
  <c r="AJ108" i="36"/>
  <c r="AI108" i="36"/>
  <c r="AH108" i="36"/>
  <c r="V108" i="36"/>
  <c r="W108" i="36" s="1"/>
  <c r="DB107" i="36"/>
  <c r="DA107" i="36"/>
  <c r="CZ107" i="36"/>
  <c r="CY107" i="36"/>
  <c r="CX107" i="36"/>
  <c r="CW107" i="36"/>
  <c r="CV107" i="36"/>
  <c r="CU107" i="36"/>
  <c r="CT107" i="36"/>
  <c r="CS107" i="36"/>
  <c r="CR107" i="36"/>
  <c r="CQ107" i="36"/>
  <c r="CP107" i="36"/>
  <c r="CO107" i="36"/>
  <c r="AP107" i="36"/>
  <c r="AO107" i="36"/>
  <c r="AN107" i="36"/>
  <c r="AM107" i="36"/>
  <c r="AL107" i="36"/>
  <c r="AK107" i="36"/>
  <c r="AJ107" i="36"/>
  <c r="AI107" i="36"/>
  <c r="AH107" i="36"/>
  <c r="V107" i="36"/>
  <c r="W107" i="36" s="1"/>
  <c r="DB106" i="36"/>
  <c r="DA106" i="36"/>
  <c r="CZ106" i="36"/>
  <c r="CY106" i="36"/>
  <c r="CX106" i="36"/>
  <c r="CW106" i="36"/>
  <c r="CV106" i="36"/>
  <c r="CU106" i="36"/>
  <c r="CT106" i="36"/>
  <c r="CS106" i="36"/>
  <c r="CR106" i="36"/>
  <c r="CQ106" i="36"/>
  <c r="CP106" i="36"/>
  <c r="CO106" i="36"/>
  <c r="AP106" i="36"/>
  <c r="AO106" i="36"/>
  <c r="AN106" i="36"/>
  <c r="AM106" i="36"/>
  <c r="AL106" i="36"/>
  <c r="AK106" i="36"/>
  <c r="AJ106" i="36"/>
  <c r="AI106" i="36"/>
  <c r="AH106" i="36"/>
  <c r="V106" i="36"/>
  <c r="W106" i="36" s="1"/>
  <c r="DB105" i="36"/>
  <c r="DA105" i="36"/>
  <c r="CZ105" i="36"/>
  <c r="CY105" i="36"/>
  <c r="CX105" i="36"/>
  <c r="CW105" i="36"/>
  <c r="CV105" i="36"/>
  <c r="CU105" i="36"/>
  <c r="CT105" i="36"/>
  <c r="CS105" i="36"/>
  <c r="CR105" i="36"/>
  <c r="CQ105" i="36"/>
  <c r="CP105" i="36"/>
  <c r="CO105" i="36"/>
  <c r="AP105" i="36"/>
  <c r="AO105" i="36"/>
  <c r="AN105" i="36"/>
  <c r="AM105" i="36"/>
  <c r="AL105" i="36"/>
  <c r="AK105" i="36"/>
  <c r="AJ105" i="36"/>
  <c r="AI105" i="36"/>
  <c r="AH105" i="36"/>
  <c r="V105" i="36"/>
  <c r="W105" i="36" s="1"/>
  <c r="DB104" i="36"/>
  <c r="DA104" i="36"/>
  <c r="CZ104" i="36"/>
  <c r="CY104" i="36"/>
  <c r="CX104" i="36"/>
  <c r="CW104" i="36"/>
  <c r="CV104" i="36"/>
  <c r="CU104" i="36"/>
  <c r="CT104" i="36"/>
  <c r="CS104" i="36"/>
  <c r="CR104" i="36"/>
  <c r="CQ104" i="36"/>
  <c r="CP104" i="36"/>
  <c r="CO104" i="36"/>
  <c r="AP104" i="36"/>
  <c r="AO104" i="36"/>
  <c r="AN104" i="36"/>
  <c r="AM104" i="36"/>
  <c r="AL104" i="36"/>
  <c r="AK104" i="36"/>
  <c r="AJ104" i="36"/>
  <c r="AI104" i="36"/>
  <c r="AH104" i="36"/>
  <c r="W104" i="36"/>
  <c r="V104" i="36"/>
  <c r="DB103" i="36"/>
  <c r="DA103" i="36"/>
  <c r="CZ103" i="36"/>
  <c r="CY103" i="36"/>
  <c r="CX103" i="36"/>
  <c r="CW103" i="36"/>
  <c r="CV103" i="36"/>
  <c r="CU103" i="36"/>
  <c r="CT103" i="36"/>
  <c r="CS103" i="36"/>
  <c r="CR103" i="36"/>
  <c r="CQ103" i="36"/>
  <c r="CP103" i="36"/>
  <c r="CO103" i="36"/>
  <c r="AP103" i="36"/>
  <c r="AO103" i="36"/>
  <c r="AN103" i="36"/>
  <c r="AM103" i="36"/>
  <c r="AL103" i="36"/>
  <c r="AK103" i="36"/>
  <c r="AJ103" i="36"/>
  <c r="AI103" i="36"/>
  <c r="AH103" i="36"/>
  <c r="V103" i="36"/>
  <c r="W103" i="36" s="1"/>
  <c r="DB102" i="36"/>
  <c r="DA102" i="36"/>
  <c r="CZ102" i="36"/>
  <c r="CY102" i="36"/>
  <c r="CX102" i="36"/>
  <c r="CW102" i="36"/>
  <c r="CV102" i="36"/>
  <c r="CU102" i="36"/>
  <c r="CT102" i="36"/>
  <c r="CS102" i="36"/>
  <c r="CR102" i="36"/>
  <c r="CQ102" i="36"/>
  <c r="CP102" i="36"/>
  <c r="CO102" i="36"/>
  <c r="AP102" i="36"/>
  <c r="AO102" i="36"/>
  <c r="AN102" i="36"/>
  <c r="AM102" i="36"/>
  <c r="AL102" i="36"/>
  <c r="AK102" i="36"/>
  <c r="AJ102" i="36"/>
  <c r="AI102" i="36"/>
  <c r="AH102" i="36"/>
  <c r="V102" i="36"/>
  <c r="W102" i="36" s="1"/>
  <c r="DB101" i="36"/>
  <c r="DA101" i="36"/>
  <c r="CZ101" i="36"/>
  <c r="CY101" i="36"/>
  <c r="CX101" i="36"/>
  <c r="CW101" i="36"/>
  <c r="CV101" i="36"/>
  <c r="CU101" i="36"/>
  <c r="CT101" i="36"/>
  <c r="CS101" i="36"/>
  <c r="CR101" i="36"/>
  <c r="CQ101" i="36"/>
  <c r="CP101" i="36"/>
  <c r="CO101" i="36"/>
  <c r="AP101" i="36"/>
  <c r="AO101" i="36"/>
  <c r="AN101" i="36"/>
  <c r="AM101" i="36"/>
  <c r="AL101" i="36"/>
  <c r="AK101" i="36"/>
  <c r="AJ101" i="36"/>
  <c r="AI101" i="36"/>
  <c r="AH101" i="36"/>
  <c r="V101" i="36"/>
  <c r="W101" i="36" s="1"/>
  <c r="DB99" i="36"/>
  <c r="DA99" i="36"/>
  <c r="CZ99" i="36"/>
  <c r="CY99" i="36"/>
  <c r="CX99" i="36"/>
  <c r="CW99" i="36"/>
  <c r="CV99" i="36"/>
  <c r="CU99" i="36"/>
  <c r="CT99" i="36"/>
  <c r="CS99" i="36"/>
  <c r="CR99" i="36"/>
  <c r="CQ99" i="36"/>
  <c r="CP99" i="36"/>
  <c r="CO99" i="36"/>
  <c r="AP99" i="36"/>
  <c r="AO99" i="36"/>
  <c r="AN99" i="36"/>
  <c r="AM99" i="36"/>
  <c r="AL99" i="36"/>
  <c r="AK99" i="36"/>
  <c r="AJ99" i="36"/>
  <c r="AI99" i="36"/>
  <c r="AH99" i="36"/>
  <c r="V99" i="36"/>
  <c r="W99" i="36" s="1"/>
  <c r="DB86" i="36"/>
  <c r="DA86" i="36"/>
  <c r="CZ86" i="36"/>
  <c r="CY86" i="36"/>
  <c r="CX86" i="36"/>
  <c r="CW86" i="36"/>
  <c r="CV86" i="36"/>
  <c r="CU86" i="36"/>
  <c r="CT86" i="36"/>
  <c r="CS86" i="36"/>
  <c r="CR86" i="36"/>
  <c r="CQ86" i="36"/>
  <c r="CP86" i="36"/>
  <c r="CO86" i="36"/>
  <c r="AP86" i="36"/>
  <c r="AO86" i="36"/>
  <c r="AN86" i="36"/>
  <c r="AM86" i="36"/>
  <c r="AL86" i="36"/>
  <c r="AK86" i="36"/>
  <c r="AJ86" i="36"/>
  <c r="AI86" i="36"/>
  <c r="AH86" i="36"/>
  <c r="V86" i="36"/>
  <c r="W86" i="36" s="1"/>
  <c r="DB85" i="36"/>
  <c r="DA85" i="36"/>
  <c r="CZ85" i="36"/>
  <c r="CY85" i="36"/>
  <c r="CX85" i="36"/>
  <c r="CW85" i="36"/>
  <c r="CV85" i="36"/>
  <c r="CU85" i="36"/>
  <c r="CT85" i="36"/>
  <c r="CS85" i="36"/>
  <c r="CR85" i="36"/>
  <c r="CQ85" i="36"/>
  <c r="CP85" i="36"/>
  <c r="CO85" i="36"/>
  <c r="AP85" i="36"/>
  <c r="AO85" i="36"/>
  <c r="AN85" i="36"/>
  <c r="AM85" i="36"/>
  <c r="AL85" i="36"/>
  <c r="AK85" i="36"/>
  <c r="AJ85" i="36"/>
  <c r="AI85" i="36"/>
  <c r="AH85" i="36"/>
  <c r="V85" i="36"/>
  <c r="W85" i="36" s="1"/>
  <c r="DB83" i="36"/>
  <c r="DA83" i="36"/>
  <c r="CZ83" i="36"/>
  <c r="CY83" i="36"/>
  <c r="CX83" i="36"/>
  <c r="CW83" i="36"/>
  <c r="CV83" i="36"/>
  <c r="CU83" i="36"/>
  <c r="CT83" i="36"/>
  <c r="CS83" i="36"/>
  <c r="CR83" i="36"/>
  <c r="CQ83" i="36"/>
  <c r="CP83" i="36"/>
  <c r="CO83" i="36"/>
  <c r="AP83" i="36"/>
  <c r="AO83" i="36"/>
  <c r="AN83" i="36"/>
  <c r="AM83" i="36"/>
  <c r="AL83" i="36"/>
  <c r="AK83" i="36"/>
  <c r="AJ83" i="36"/>
  <c r="AI83" i="36"/>
  <c r="AH83" i="36"/>
  <c r="V83" i="36"/>
  <c r="W83" i="36" s="1"/>
  <c r="DB80" i="36"/>
  <c r="DA80" i="36"/>
  <c r="CZ80" i="36"/>
  <c r="CY80" i="36"/>
  <c r="CX80" i="36"/>
  <c r="CW80" i="36"/>
  <c r="CV80" i="36"/>
  <c r="CU80" i="36"/>
  <c r="CT80" i="36"/>
  <c r="CS80" i="36"/>
  <c r="CR80" i="36"/>
  <c r="CQ80" i="36"/>
  <c r="CP80" i="36"/>
  <c r="CO80" i="36"/>
  <c r="AP80" i="36"/>
  <c r="AO80" i="36"/>
  <c r="AN80" i="36"/>
  <c r="AM80" i="36"/>
  <c r="AL80" i="36"/>
  <c r="AK80" i="36"/>
  <c r="AJ80" i="36"/>
  <c r="AI80" i="36"/>
  <c r="AH80" i="36"/>
  <c r="W80" i="36"/>
  <c r="V80" i="36"/>
  <c r="DB79" i="36"/>
  <c r="DA79" i="36"/>
  <c r="CZ79" i="36"/>
  <c r="CY79" i="36"/>
  <c r="CX79" i="36"/>
  <c r="CW79" i="36"/>
  <c r="CV79" i="36"/>
  <c r="CU79" i="36"/>
  <c r="CT79" i="36"/>
  <c r="CS79" i="36"/>
  <c r="CR79" i="36"/>
  <c r="CQ79" i="36"/>
  <c r="CP79" i="36"/>
  <c r="CO79" i="36"/>
  <c r="AP79" i="36"/>
  <c r="AO79" i="36"/>
  <c r="AN79" i="36"/>
  <c r="AM79" i="36"/>
  <c r="AL79" i="36"/>
  <c r="AK79" i="36"/>
  <c r="AJ79" i="36"/>
  <c r="AI79" i="36"/>
  <c r="AH79" i="36"/>
  <c r="V79" i="36"/>
  <c r="W79" i="36" s="1"/>
  <c r="DB78" i="36"/>
  <c r="DA78" i="36"/>
  <c r="CZ78" i="36"/>
  <c r="CY78" i="36"/>
  <c r="CX78" i="36"/>
  <c r="CW78" i="36"/>
  <c r="CV78" i="36"/>
  <c r="CU78" i="36"/>
  <c r="CT78" i="36"/>
  <c r="CS78" i="36"/>
  <c r="CR78" i="36"/>
  <c r="CQ78" i="36"/>
  <c r="CP78" i="36"/>
  <c r="CO78" i="36"/>
  <c r="AP78" i="36"/>
  <c r="AO78" i="36"/>
  <c r="AN78" i="36"/>
  <c r="AM78" i="36"/>
  <c r="AL78" i="36"/>
  <c r="AK78" i="36"/>
  <c r="AJ78" i="36"/>
  <c r="AI78" i="36"/>
  <c r="AH78" i="36"/>
  <c r="V78" i="36"/>
  <c r="W78" i="36" s="1"/>
  <c r="DB77" i="36"/>
  <c r="DA77" i="36"/>
  <c r="CZ77" i="36"/>
  <c r="CY77" i="36"/>
  <c r="CX77" i="36"/>
  <c r="CW77" i="36"/>
  <c r="CV77" i="36"/>
  <c r="CU77" i="36"/>
  <c r="CT77" i="36"/>
  <c r="CS77" i="36"/>
  <c r="CR77" i="36"/>
  <c r="CQ77" i="36"/>
  <c r="CP77" i="36"/>
  <c r="CO77" i="36"/>
  <c r="AP77" i="36"/>
  <c r="AO77" i="36"/>
  <c r="AN77" i="36"/>
  <c r="AM77" i="36"/>
  <c r="AL77" i="36"/>
  <c r="AK77" i="36"/>
  <c r="AJ77" i="36"/>
  <c r="AI77" i="36"/>
  <c r="AH77" i="36"/>
  <c r="V77" i="36"/>
  <c r="W77" i="36" s="1"/>
  <c r="DB75" i="36"/>
  <c r="DA75" i="36"/>
  <c r="CZ75" i="36"/>
  <c r="CY75" i="36"/>
  <c r="CX75" i="36"/>
  <c r="CW75" i="36"/>
  <c r="CV75" i="36"/>
  <c r="CU75" i="36"/>
  <c r="CT75" i="36"/>
  <c r="CS75" i="36"/>
  <c r="CR75" i="36"/>
  <c r="CQ75" i="36"/>
  <c r="CP75" i="36"/>
  <c r="CO75" i="36"/>
  <c r="AP75" i="36"/>
  <c r="AO75" i="36"/>
  <c r="AN75" i="36"/>
  <c r="AM75" i="36"/>
  <c r="AL75" i="36"/>
  <c r="AK75" i="36"/>
  <c r="AJ75" i="36"/>
  <c r="AI75" i="36"/>
  <c r="AH75" i="36"/>
  <c r="V75" i="36"/>
  <c r="W75" i="36" s="1"/>
  <c r="DB74" i="36"/>
  <c r="DA74" i="36"/>
  <c r="CZ74" i="36"/>
  <c r="CY74" i="36"/>
  <c r="CX74" i="36"/>
  <c r="CW74" i="36"/>
  <c r="CV74" i="36"/>
  <c r="CU74" i="36"/>
  <c r="CT74" i="36"/>
  <c r="CS74" i="36"/>
  <c r="CR74" i="36"/>
  <c r="CQ74" i="36"/>
  <c r="CP74" i="36"/>
  <c r="CO74" i="36"/>
  <c r="AP74" i="36"/>
  <c r="AO74" i="36"/>
  <c r="AN74" i="36"/>
  <c r="AM74" i="36"/>
  <c r="AL74" i="36"/>
  <c r="AK74" i="36"/>
  <c r="AJ74" i="36"/>
  <c r="AI74" i="36"/>
  <c r="AH74" i="36"/>
  <c r="V74" i="36"/>
  <c r="W74" i="36" s="1"/>
  <c r="DB73" i="36"/>
  <c r="DA73" i="36"/>
  <c r="CZ73" i="36"/>
  <c r="CY73" i="36"/>
  <c r="CX73" i="36"/>
  <c r="CW73" i="36"/>
  <c r="CV73" i="36"/>
  <c r="CU73" i="36"/>
  <c r="CT73" i="36"/>
  <c r="CS73" i="36"/>
  <c r="CR73" i="36"/>
  <c r="CQ73" i="36"/>
  <c r="CP73" i="36"/>
  <c r="CO73" i="36"/>
  <c r="AP73" i="36"/>
  <c r="AO73" i="36"/>
  <c r="AN73" i="36"/>
  <c r="AM73" i="36"/>
  <c r="AL73" i="36"/>
  <c r="AK73" i="36"/>
  <c r="AJ73" i="36"/>
  <c r="AI73" i="36"/>
  <c r="AH73" i="36"/>
  <c r="V73" i="36"/>
  <c r="W73" i="36" s="1"/>
  <c r="DB72" i="36"/>
  <c r="DA72" i="36"/>
  <c r="CZ72" i="36"/>
  <c r="CY72" i="36"/>
  <c r="CX72" i="36"/>
  <c r="CW72" i="36"/>
  <c r="CV72" i="36"/>
  <c r="CU72" i="36"/>
  <c r="CT72" i="36"/>
  <c r="CS72" i="36"/>
  <c r="CR72" i="36"/>
  <c r="CQ72" i="36"/>
  <c r="CP72" i="36"/>
  <c r="CO72" i="36"/>
  <c r="AP72" i="36"/>
  <c r="AO72" i="36"/>
  <c r="AN72" i="36"/>
  <c r="AM72" i="36"/>
  <c r="AL72" i="36"/>
  <c r="AK72" i="36"/>
  <c r="AJ72" i="36"/>
  <c r="AI72" i="36"/>
  <c r="AH72" i="36"/>
  <c r="V72" i="36"/>
  <c r="W72" i="36" s="1"/>
  <c r="DB71" i="36"/>
  <c r="DA71" i="36"/>
  <c r="CZ71" i="36"/>
  <c r="CY71" i="36"/>
  <c r="CX71" i="36"/>
  <c r="CW71" i="36"/>
  <c r="CV71" i="36"/>
  <c r="CU71" i="36"/>
  <c r="CT71" i="36"/>
  <c r="CS71" i="36"/>
  <c r="CR71" i="36"/>
  <c r="CQ71" i="36"/>
  <c r="CP71" i="36"/>
  <c r="CO71" i="36"/>
  <c r="AP71" i="36"/>
  <c r="AO71" i="36"/>
  <c r="AN71" i="36"/>
  <c r="AM71" i="36"/>
  <c r="AL71" i="36"/>
  <c r="AK71" i="36"/>
  <c r="AJ71" i="36"/>
  <c r="AI71" i="36"/>
  <c r="AH71" i="36"/>
  <c r="V71" i="36"/>
  <c r="W71" i="36" s="1"/>
  <c r="DB69" i="36"/>
  <c r="DA69" i="36"/>
  <c r="CZ69" i="36"/>
  <c r="CY69" i="36"/>
  <c r="CX69" i="36"/>
  <c r="CW69" i="36"/>
  <c r="CV69" i="36"/>
  <c r="CU69" i="36"/>
  <c r="CT69" i="36"/>
  <c r="CS69" i="36"/>
  <c r="CR69" i="36"/>
  <c r="CQ69" i="36"/>
  <c r="CP69" i="36"/>
  <c r="CO69" i="36"/>
  <c r="AP69" i="36"/>
  <c r="AO69" i="36"/>
  <c r="AN69" i="36"/>
  <c r="AM69" i="36"/>
  <c r="AL69" i="36"/>
  <c r="AK69" i="36"/>
  <c r="AJ69" i="36"/>
  <c r="AI69" i="36"/>
  <c r="AH69" i="36"/>
  <c r="V69" i="36"/>
  <c r="W69" i="36" s="1"/>
  <c r="DB67" i="36"/>
  <c r="DA67" i="36"/>
  <c r="CZ67" i="36"/>
  <c r="CY67" i="36"/>
  <c r="CX67" i="36"/>
  <c r="CW67" i="36"/>
  <c r="CV67" i="36"/>
  <c r="CU67" i="36"/>
  <c r="CT67" i="36"/>
  <c r="CS67" i="36"/>
  <c r="CR67" i="36"/>
  <c r="CQ67" i="36"/>
  <c r="CP67" i="36"/>
  <c r="CO67" i="36"/>
  <c r="AP67" i="36"/>
  <c r="AO67" i="36"/>
  <c r="AN67" i="36"/>
  <c r="AM67" i="36"/>
  <c r="AL67" i="36"/>
  <c r="AK67" i="36"/>
  <c r="AJ67" i="36"/>
  <c r="AI67" i="36"/>
  <c r="AH67" i="36"/>
  <c r="V67" i="36"/>
  <c r="W67" i="36" s="1"/>
  <c r="AP65" i="36"/>
  <c r="AO65" i="36"/>
  <c r="AN65" i="36"/>
  <c r="AM65" i="36"/>
  <c r="AL65" i="36"/>
  <c r="AK65" i="36"/>
  <c r="AJ65" i="36"/>
  <c r="AI65" i="36"/>
  <c r="AH65" i="36"/>
  <c r="V65" i="36"/>
  <c r="W65" i="36" s="1"/>
  <c r="DB63" i="36"/>
  <c r="DA63" i="36"/>
  <c r="CZ63" i="36"/>
  <c r="CY63" i="36"/>
  <c r="CX63" i="36"/>
  <c r="CW63" i="36"/>
  <c r="CV63" i="36"/>
  <c r="CU63" i="36"/>
  <c r="CT63" i="36"/>
  <c r="CS63" i="36"/>
  <c r="CR63" i="36"/>
  <c r="CQ63" i="36"/>
  <c r="CP63" i="36"/>
  <c r="CO63" i="36"/>
  <c r="AP63" i="36"/>
  <c r="AO63" i="36"/>
  <c r="AN63" i="36"/>
  <c r="AM63" i="36"/>
  <c r="AL63" i="36"/>
  <c r="AK63" i="36"/>
  <c r="AJ63" i="36"/>
  <c r="AI63" i="36"/>
  <c r="AH63" i="36"/>
  <c r="V63" i="36"/>
  <c r="W63" i="36" s="1"/>
  <c r="DB61" i="36"/>
  <c r="DA61" i="36"/>
  <c r="CZ61" i="36"/>
  <c r="CY61" i="36"/>
  <c r="CX61" i="36"/>
  <c r="CW61" i="36"/>
  <c r="CV61" i="36"/>
  <c r="CU61" i="36"/>
  <c r="CT61" i="36"/>
  <c r="CS61" i="36"/>
  <c r="CR61" i="36"/>
  <c r="CQ61" i="36"/>
  <c r="CP61" i="36"/>
  <c r="CO61" i="36"/>
  <c r="AP61" i="36"/>
  <c r="AO61" i="36"/>
  <c r="AN61" i="36"/>
  <c r="AM61" i="36"/>
  <c r="AL61" i="36"/>
  <c r="AK61" i="36"/>
  <c r="AJ61" i="36"/>
  <c r="AI61" i="36"/>
  <c r="AH61" i="36"/>
  <c r="V61" i="36"/>
  <c r="W61" i="36" s="1"/>
  <c r="DB59" i="36"/>
  <c r="DA59" i="36"/>
  <c r="CZ59" i="36"/>
  <c r="CY59" i="36"/>
  <c r="CX59" i="36"/>
  <c r="CW59" i="36"/>
  <c r="CV59" i="36"/>
  <c r="CU59" i="36"/>
  <c r="CT59" i="36"/>
  <c r="CS59" i="36"/>
  <c r="CR59" i="36"/>
  <c r="CQ59" i="36"/>
  <c r="CP59" i="36"/>
  <c r="CO59" i="36"/>
  <c r="AP59" i="36"/>
  <c r="AO59" i="36"/>
  <c r="AN59" i="36"/>
  <c r="AM59" i="36"/>
  <c r="AL59" i="36"/>
  <c r="AK59" i="36"/>
  <c r="AJ59" i="36"/>
  <c r="AI59" i="36"/>
  <c r="AH59" i="36"/>
  <c r="V59" i="36"/>
  <c r="W59" i="36" s="1"/>
  <c r="DB57" i="36"/>
  <c r="DA57" i="36"/>
  <c r="CZ57" i="36"/>
  <c r="CY57" i="36"/>
  <c r="CX57" i="36"/>
  <c r="CW57" i="36"/>
  <c r="CV57" i="36"/>
  <c r="CU57" i="36"/>
  <c r="CT57" i="36"/>
  <c r="CS57" i="36"/>
  <c r="CR57" i="36"/>
  <c r="CQ57" i="36"/>
  <c r="CP57" i="36"/>
  <c r="CO57" i="36"/>
  <c r="AP57" i="36"/>
  <c r="AO57" i="36"/>
  <c r="AN57" i="36"/>
  <c r="AM57" i="36"/>
  <c r="AL57" i="36"/>
  <c r="AK57" i="36"/>
  <c r="AJ57" i="36"/>
  <c r="AI57" i="36"/>
  <c r="AH57" i="36"/>
  <c r="V57" i="36"/>
  <c r="W57" i="36" s="1"/>
  <c r="DB55" i="36"/>
  <c r="DA55" i="36"/>
  <c r="CZ55" i="36"/>
  <c r="CY55" i="36"/>
  <c r="CX55" i="36"/>
  <c r="CW55" i="36"/>
  <c r="CV55" i="36"/>
  <c r="CU55" i="36"/>
  <c r="CT55" i="36"/>
  <c r="CS55" i="36"/>
  <c r="CR55" i="36"/>
  <c r="CQ55" i="36"/>
  <c r="CP55" i="36"/>
  <c r="CO55" i="36"/>
  <c r="AP55" i="36"/>
  <c r="AO55" i="36"/>
  <c r="AN55" i="36"/>
  <c r="AM55" i="36"/>
  <c r="AL55" i="36"/>
  <c r="AK55" i="36"/>
  <c r="AJ55" i="36"/>
  <c r="AI55" i="36"/>
  <c r="AH55" i="36"/>
  <c r="V55" i="36"/>
  <c r="W55" i="36" s="1"/>
  <c r="DB53" i="36"/>
  <c r="DA53" i="36"/>
  <c r="CZ53" i="36"/>
  <c r="CY53" i="36"/>
  <c r="CX53" i="36"/>
  <c r="CW53" i="36"/>
  <c r="CV53" i="36"/>
  <c r="CU53" i="36"/>
  <c r="CT53" i="36"/>
  <c r="CS53" i="36"/>
  <c r="CR53" i="36"/>
  <c r="CQ53" i="36"/>
  <c r="CP53" i="36"/>
  <c r="CO53" i="36"/>
  <c r="AP53" i="36"/>
  <c r="AO53" i="36"/>
  <c r="AN53" i="36"/>
  <c r="AM53" i="36"/>
  <c r="AL53" i="36"/>
  <c r="AK53" i="36"/>
  <c r="AJ53" i="36"/>
  <c r="AI53" i="36"/>
  <c r="AH53" i="36"/>
  <c r="V53" i="36"/>
  <c r="W53" i="36" s="1"/>
  <c r="AP51" i="36"/>
  <c r="AO51" i="36"/>
  <c r="AN51" i="36"/>
  <c r="AM51" i="36"/>
  <c r="AL51" i="36"/>
  <c r="AK51" i="36"/>
  <c r="AJ51" i="36"/>
  <c r="AI51" i="36"/>
  <c r="AH51" i="36"/>
  <c r="V51" i="36"/>
  <c r="W51" i="36" s="1"/>
  <c r="DB49" i="36"/>
  <c r="DA49" i="36"/>
  <c r="CZ49" i="36"/>
  <c r="CY49" i="36"/>
  <c r="CX49" i="36"/>
  <c r="CW49" i="36"/>
  <c r="CV49" i="36"/>
  <c r="CU49" i="36"/>
  <c r="CT49" i="36"/>
  <c r="CS49" i="36"/>
  <c r="CR49" i="36"/>
  <c r="CQ49" i="36"/>
  <c r="CP49" i="36"/>
  <c r="CO49" i="36"/>
  <c r="AP49" i="36"/>
  <c r="AO49" i="36"/>
  <c r="AN49" i="36"/>
  <c r="AM49" i="36"/>
  <c r="AL49" i="36"/>
  <c r="AK49" i="36"/>
  <c r="AJ49" i="36"/>
  <c r="AI49" i="36"/>
  <c r="AH49" i="36"/>
  <c r="V49" i="36"/>
  <c r="W49" i="36" s="1"/>
  <c r="DB46" i="36"/>
  <c r="DA46" i="36"/>
  <c r="CZ46" i="36"/>
  <c r="CY46" i="36"/>
  <c r="CX46" i="36"/>
  <c r="CW46" i="36"/>
  <c r="CV46" i="36"/>
  <c r="CU46" i="36"/>
  <c r="CT46" i="36"/>
  <c r="CS46" i="36"/>
  <c r="CR46" i="36"/>
  <c r="CQ46" i="36"/>
  <c r="CP46" i="36"/>
  <c r="CO46" i="36"/>
  <c r="AP46" i="36"/>
  <c r="AO46" i="36"/>
  <c r="AN46" i="36"/>
  <c r="AM46" i="36"/>
  <c r="AL46" i="36"/>
  <c r="AK46" i="36"/>
  <c r="AJ46" i="36"/>
  <c r="AI46" i="36"/>
  <c r="AH46" i="36"/>
  <c r="V46" i="36"/>
  <c r="W46" i="36" s="1"/>
  <c r="DB45" i="36"/>
  <c r="DA45" i="36"/>
  <c r="CZ45" i="36"/>
  <c r="CY45" i="36"/>
  <c r="CX45" i="36"/>
  <c r="CW45" i="36"/>
  <c r="CV45" i="36"/>
  <c r="CU45" i="36"/>
  <c r="CT45" i="36"/>
  <c r="CS45" i="36"/>
  <c r="CR45" i="36"/>
  <c r="CQ45" i="36"/>
  <c r="CP45" i="36"/>
  <c r="CO45" i="36"/>
  <c r="AP45" i="36"/>
  <c r="AO45" i="36"/>
  <c r="AN45" i="36"/>
  <c r="AM45" i="36"/>
  <c r="AL45" i="36"/>
  <c r="AK45" i="36"/>
  <c r="AJ45" i="36"/>
  <c r="AI45" i="36"/>
  <c r="AH45" i="36"/>
  <c r="V45" i="36"/>
  <c r="W45" i="36" s="1"/>
  <c r="DB42" i="36"/>
  <c r="DA42" i="36"/>
  <c r="CZ42" i="36"/>
  <c r="CY42" i="36"/>
  <c r="CX42" i="36"/>
  <c r="CW42" i="36"/>
  <c r="CV42" i="36"/>
  <c r="CU42" i="36"/>
  <c r="CT42" i="36"/>
  <c r="CS42" i="36"/>
  <c r="CR42" i="36"/>
  <c r="CQ42" i="36"/>
  <c r="CP42" i="36"/>
  <c r="CO42" i="36"/>
  <c r="AP42" i="36"/>
  <c r="AO42" i="36"/>
  <c r="AN42" i="36"/>
  <c r="AM42" i="36"/>
  <c r="AL42" i="36"/>
  <c r="AK42" i="36"/>
  <c r="AJ42" i="36"/>
  <c r="AI42" i="36"/>
  <c r="AH42" i="36"/>
  <c r="V42" i="36"/>
  <c r="W42" i="36" s="1"/>
  <c r="DB41" i="36"/>
  <c r="DA41" i="36"/>
  <c r="CZ41" i="36"/>
  <c r="CY41" i="36"/>
  <c r="CX41" i="36"/>
  <c r="CW41" i="36"/>
  <c r="CV41" i="36"/>
  <c r="CU41" i="36"/>
  <c r="CT41" i="36"/>
  <c r="CS41" i="36"/>
  <c r="CR41" i="36"/>
  <c r="CQ41" i="36"/>
  <c r="CP41" i="36"/>
  <c r="CO41" i="36"/>
  <c r="AP41" i="36"/>
  <c r="AO41" i="36"/>
  <c r="AN41" i="36"/>
  <c r="AM41" i="36"/>
  <c r="AL41" i="36"/>
  <c r="AK41" i="36"/>
  <c r="AJ41" i="36"/>
  <c r="AI41" i="36"/>
  <c r="AH41" i="36"/>
  <c r="V41" i="36"/>
  <c r="W41" i="36" s="1"/>
  <c r="AP37" i="36"/>
  <c r="AO37" i="36"/>
  <c r="AN37" i="36"/>
  <c r="AM37" i="36"/>
  <c r="AL37" i="36"/>
  <c r="AK37" i="36"/>
  <c r="AJ37" i="36"/>
  <c r="AI37" i="36"/>
  <c r="AH37" i="36"/>
  <c r="V37" i="36"/>
  <c r="W37" i="36" s="1"/>
  <c r="AP33" i="36"/>
  <c r="AO33" i="36"/>
  <c r="AN33" i="36"/>
  <c r="AM33" i="36"/>
  <c r="AL33" i="36"/>
  <c r="AK33" i="36"/>
  <c r="AJ33" i="36"/>
  <c r="AI33" i="36"/>
  <c r="AH33" i="36"/>
  <c r="V33" i="36"/>
  <c r="W33" i="36" s="1"/>
  <c r="DB31" i="36"/>
  <c r="DA31" i="36"/>
  <c r="CZ31" i="36"/>
  <c r="CY31" i="36"/>
  <c r="CX31" i="36"/>
  <c r="CW31" i="36"/>
  <c r="CV31" i="36"/>
  <c r="CU31" i="36"/>
  <c r="CT31" i="36"/>
  <c r="CS31" i="36"/>
  <c r="CR31" i="36"/>
  <c r="CQ31" i="36"/>
  <c r="CP31" i="36"/>
  <c r="CO31" i="36"/>
  <c r="AP31" i="36"/>
  <c r="AO31" i="36"/>
  <c r="AN31" i="36"/>
  <c r="AM31" i="36"/>
  <c r="AL31" i="36"/>
  <c r="AK31" i="36"/>
  <c r="AJ31" i="36"/>
  <c r="AI31" i="36"/>
  <c r="AH31" i="36"/>
  <c r="W31" i="36"/>
  <c r="V31" i="36"/>
  <c r="DB29" i="36"/>
  <c r="DA29" i="36"/>
  <c r="CZ29" i="36"/>
  <c r="CY29" i="36"/>
  <c r="CX29" i="36"/>
  <c r="CW29" i="36"/>
  <c r="CV29" i="36"/>
  <c r="CU29" i="36"/>
  <c r="CT29" i="36"/>
  <c r="CS29" i="36"/>
  <c r="CR29" i="36"/>
  <c r="CQ29" i="36"/>
  <c r="CP29" i="36"/>
  <c r="CO29" i="36"/>
  <c r="AP29" i="36"/>
  <c r="AO29" i="36"/>
  <c r="AN29" i="36"/>
  <c r="AM29" i="36"/>
  <c r="AL29" i="36"/>
  <c r="AK29" i="36"/>
  <c r="AJ29" i="36"/>
  <c r="AI29" i="36"/>
  <c r="AH29" i="36"/>
  <c r="V29" i="36"/>
  <c r="W29" i="36" s="1"/>
  <c r="DB27" i="36"/>
  <c r="DA27" i="36"/>
  <c r="CZ27" i="36"/>
  <c r="CY27" i="36"/>
  <c r="CX27" i="36"/>
  <c r="CW27" i="36"/>
  <c r="CV27" i="36"/>
  <c r="CU27" i="36"/>
  <c r="CT27" i="36"/>
  <c r="CS27" i="36"/>
  <c r="CR27" i="36"/>
  <c r="CQ27" i="36"/>
  <c r="CP27" i="36"/>
  <c r="CO27" i="36"/>
  <c r="AP27" i="36"/>
  <c r="AO27" i="36"/>
  <c r="AN27" i="36"/>
  <c r="AM27" i="36"/>
  <c r="AL27" i="36"/>
  <c r="AK27" i="36"/>
  <c r="AJ27" i="36"/>
  <c r="AI27" i="36"/>
  <c r="AH27" i="36"/>
  <c r="V27" i="36"/>
  <c r="W27" i="36" s="1"/>
  <c r="DB13" i="36"/>
  <c r="DA13" i="36"/>
  <c r="CZ13" i="36"/>
  <c r="CY13" i="36"/>
  <c r="CX13" i="36"/>
  <c r="CW13" i="36"/>
  <c r="CV13" i="36"/>
  <c r="CU13" i="36"/>
  <c r="CT13" i="36"/>
  <c r="CS13" i="36"/>
  <c r="CR13" i="36"/>
  <c r="CQ13" i="36"/>
  <c r="CP13" i="36"/>
  <c r="CO13" i="36"/>
  <c r="AP13" i="36"/>
  <c r="AO13" i="36"/>
  <c r="AN13" i="36"/>
  <c r="AM13" i="36"/>
  <c r="AL13" i="36"/>
  <c r="AK13" i="36"/>
  <c r="AJ13" i="36"/>
  <c r="AI13" i="36"/>
  <c r="AH13" i="36"/>
  <c r="V13" i="36"/>
  <c r="W13" i="36" s="1"/>
  <c r="DB9" i="36"/>
  <c r="DA9" i="36"/>
  <c r="CZ9" i="36"/>
  <c r="CY9" i="36"/>
  <c r="CX9" i="36"/>
  <c r="CW9" i="36"/>
  <c r="CV9" i="36"/>
  <c r="CU9" i="36"/>
  <c r="CT9" i="36"/>
  <c r="CS9" i="36"/>
  <c r="CR9" i="36"/>
  <c r="CQ9" i="36"/>
  <c r="CP9" i="36"/>
  <c r="CO9" i="36"/>
  <c r="AP9" i="36"/>
  <c r="AO9" i="36"/>
  <c r="AN9" i="36"/>
  <c r="AM9" i="36"/>
  <c r="AL9" i="36"/>
  <c r="AK9" i="36"/>
  <c r="AJ9" i="36"/>
  <c r="AI9" i="36"/>
  <c r="AH9" i="36"/>
  <c r="V9" i="36"/>
  <c r="W9" i="36" s="1"/>
  <c r="DB7" i="36"/>
  <c r="DA7" i="36"/>
  <c r="CZ7" i="36"/>
  <c r="CY7" i="36"/>
  <c r="CX7" i="36"/>
  <c r="CW7" i="36"/>
  <c r="CV7" i="36"/>
  <c r="CU7" i="36"/>
  <c r="CT7" i="36"/>
  <c r="CS7" i="36"/>
  <c r="CR7" i="36"/>
  <c r="CQ7" i="36"/>
  <c r="CP7" i="36"/>
  <c r="CO7" i="36"/>
  <c r="AP7" i="36"/>
  <c r="AO7" i="36"/>
  <c r="AN7" i="36"/>
  <c r="AM7" i="36"/>
  <c r="AL7" i="36"/>
  <c r="AK7" i="36"/>
  <c r="AJ7" i="36"/>
  <c r="AI7" i="36"/>
  <c r="AH7" i="36"/>
  <c r="V7" i="36"/>
  <c r="W7" i="36" s="1"/>
  <c r="DB5" i="36"/>
  <c r="DA5" i="36"/>
  <c r="CZ5" i="36"/>
  <c r="CY5" i="36"/>
  <c r="CX5" i="36"/>
  <c r="CW5" i="36"/>
  <c r="CV5" i="36"/>
  <c r="CU5" i="36"/>
  <c r="CT5" i="36"/>
  <c r="CS5" i="36"/>
  <c r="CR5" i="36"/>
  <c r="CQ5" i="36"/>
  <c r="CP5" i="36"/>
  <c r="CO5" i="36"/>
  <c r="AP5" i="36"/>
  <c r="AO5" i="36"/>
  <c r="AN5" i="36"/>
  <c r="AM5" i="36"/>
  <c r="AL5" i="36"/>
  <c r="AK5" i="36"/>
  <c r="AJ5" i="36"/>
  <c r="AI5" i="36"/>
  <c r="AH5" i="36"/>
  <c r="V5" i="36"/>
  <c r="W5" i="36" s="1"/>
  <c r="AP3" i="36"/>
  <c r="AO3" i="36"/>
  <c r="AN3" i="36"/>
  <c r="AM3" i="36"/>
  <c r="AL3" i="36"/>
  <c r="AK3" i="36"/>
  <c r="AJ3" i="36"/>
  <c r="AI3" i="36"/>
  <c r="AH3" i="36"/>
  <c r="V3" i="36"/>
  <c r="W3" i="36" s="1"/>
  <c r="DB254" i="35" l="1"/>
  <c r="DA254" i="35"/>
  <c r="CZ254" i="35"/>
  <c r="CY254" i="35"/>
  <c r="CX254" i="35"/>
  <c r="CW254" i="35"/>
  <c r="CV254" i="35"/>
  <c r="CU254" i="35"/>
  <c r="CT254" i="35"/>
  <c r="CS254" i="35"/>
  <c r="CR254" i="35"/>
  <c r="CQ254" i="35"/>
  <c r="CP254" i="35"/>
  <c r="CO254" i="35"/>
  <c r="AP254" i="35"/>
  <c r="AO254" i="35"/>
  <c r="AN254" i="35"/>
  <c r="AM254" i="35"/>
  <c r="AL254" i="35"/>
  <c r="AK254" i="35"/>
  <c r="AJ254" i="35"/>
  <c r="AI254" i="35"/>
  <c r="AH254" i="35"/>
  <c r="W254" i="35"/>
  <c r="V254" i="35"/>
  <c r="DB253" i="35"/>
  <c r="DA253" i="35"/>
  <c r="CZ253" i="35"/>
  <c r="CY253" i="35"/>
  <c r="CX253" i="35"/>
  <c r="CW253" i="35"/>
  <c r="CV253" i="35"/>
  <c r="CU253" i="35"/>
  <c r="CT253" i="35"/>
  <c r="CS253" i="35"/>
  <c r="CR253" i="35"/>
  <c r="CQ253" i="35"/>
  <c r="CP253" i="35"/>
  <c r="CO253" i="35"/>
  <c r="AP253" i="35"/>
  <c r="AO253" i="35"/>
  <c r="AN253" i="35"/>
  <c r="AM253" i="35"/>
  <c r="AL253" i="35"/>
  <c r="AK253" i="35"/>
  <c r="AJ253" i="35"/>
  <c r="AI253" i="35"/>
  <c r="AH253" i="35"/>
  <c r="V253" i="35"/>
  <c r="W253" i="35" s="1"/>
  <c r="DB250" i="35"/>
  <c r="DA250" i="35"/>
  <c r="CZ250" i="35"/>
  <c r="CY250" i="35"/>
  <c r="CX250" i="35"/>
  <c r="CW250" i="35"/>
  <c r="CV250" i="35"/>
  <c r="CU250" i="35"/>
  <c r="CT250" i="35"/>
  <c r="CS250" i="35"/>
  <c r="CR250" i="35"/>
  <c r="CQ250" i="35"/>
  <c r="CP250" i="35"/>
  <c r="CO250" i="35"/>
  <c r="AP250" i="35"/>
  <c r="AO250" i="35"/>
  <c r="AN250" i="35"/>
  <c r="AM250" i="35"/>
  <c r="AL250" i="35"/>
  <c r="AK250" i="35"/>
  <c r="AJ250" i="35"/>
  <c r="AI250" i="35"/>
  <c r="AH250" i="35"/>
  <c r="V250" i="35"/>
  <c r="W250" i="35" s="1"/>
  <c r="DB249" i="35"/>
  <c r="DA249" i="35"/>
  <c r="CZ249" i="35"/>
  <c r="CY249" i="35"/>
  <c r="CX249" i="35"/>
  <c r="CW249" i="35"/>
  <c r="CV249" i="35"/>
  <c r="CU249" i="35"/>
  <c r="CT249" i="35"/>
  <c r="CS249" i="35"/>
  <c r="CR249" i="35"/>
  <c r="CQ249" i="35"/>
  <c r="CP249" i="35"/>
  <c r="CO249" i="35"/>
  <c r="AP249" i="35"/>
  <c r="AO249" i="35"/>
  <c r="AN249" i="35"/>
  <c r="AM249" i="35"/>
  <c r="AL249" i="35"/>
  <c r="AK249" i="35"/>
  <c r="AJ249" i="35"/>
  <c r="AI249" i="35"/>
  <c r="AH249" i="35"/>
  <c r="V249" i="35"/>
  <c r="W249" i="35" s="1"/>
  <c r="DB248" i="35"/>
  <c r="DA248" i="35"/>
  <c r="CZ248" i="35"/>
  <c r="CY248" i="35"/>
  <c r="CX248" i="35"/>
  <c r="CW248" i="35"/>
  <c r="CV248" i="35"/>
  <c r="CU248" i="35"/>
  <c r="CT248" i="35"/>
  <c r="CS248" i="35"/>
  <c r="CR248" i="35"/>
  <c r="CQ248" i="35"/>
  <c r="CP248" i="35"/>
  <c r="CO248" i="35"/>
  <c r="AP248" i="35"/>
  <c r="AO248" i="35"/>
  <c r="AN248" i="35"/>
  <c r="AM248" i="35"/>
  <c r="AL248" i="35"/>
  <c r="AK248" i="35"/>
  <c r="AJ248" i="35"/>
  <c r="AI248" i="35"/>
  <c r="AH248" i="35"/>
  <c r="V248" i="35"/>
  <c r="W248" i="35" s="1"/>
  <c r="DB247" i="35"/>
  <c r="DA247" i="35"/>
  <c r="CZ247" i="35"/>
  <c r="CY247" i="35"/>
  <c r="CX247" i="35"/>
  <c r="CW247" i="35"/>
  <c r="CV247" i="35"/>
  <c r="CU247" i="35"/>
  <c r="CT247" i="35"/>
  <c r="CS247" i="35"/>
  <c r="CR247" i="35"/>
  <c r="CQ247" i="35"/>
  <c r="CP247" i="35"/>
  <c r="CO247" i="35"/>
  <c r="AP247" i="35"/>
  <c r="AO247" i="35"/>
  <c r="AN247" i="35"/>
  <c r="AM247" i="35"/>
  <c r="AL247" i="35"/>
  <c r="AK247" i="35"/>
  <c r="AJ247" i="35"/>
  <c r="AI247" i="35"/>
  <c r="AH247" i="35"/>
  <c r="V247" i="35"/>
  <c r="W247" i="35" s="1"/>
  <c r="DB246" i="35"/>
  <c r="DA246" i="35"/>
  <c r="CZ246" i="35"/>
  <c r="CY246" i="35"/>
  <c r="CX246" i="35"/>
  <c r="CW246" i="35"/>
  <c r="CV246" i="35"/>
  <c r="CU246" i="35"/>
  <c r="CT246" i="35"/>
  <c r="CS246" i="35"/>
  <c r="CR246" i="35"/>
  <c r="CQ246" i="35"/>
  <c r="CP246" i="35"/>
  <c r="CO246" i="35"/>
  <c r="AP246" i="35"/>
  <c r="AO246" i="35"/>
  <c r="AN246" i="35"/>
  <c r="AM246" i="35"/>
  <c r="AL246" i="35"/>
  <c r="AK246" i="35"/>
  <c r="AJ246" i="35"/>
  <c r="AI246" i="35"/>
  <c r="AH246" i="35"/>
  <c r="V246" i="35"/>
  <c r="W246" i="35" s="1"/>
  <c r="DB245" i="35"/>
  <c r="DA245" i="35"/>
  <c r="CZ245" i="35"/>
  <c r="CY245" i="35"/>
  <c r="CX245" i="35"/>
  <c r="CW245" i="35"/>
  <c r="CV245" i="35"/>
  <c r="CU245" i="35"/>
  <c r="CT245" i="35"/>
  <c r="CS245" i="35"/>
  <c r="CR245" i="35"/>
  <c r="CQ245" i="35"/>
  <c r="CP245" i="35"/>
  <c r="CO245" i="35"/>
  <c r="AP245" i="35"/>
  <c r="AO245" i="35"/>
  <c r="AN245" i="35"/>
  <c r="AM245" i="35"/>
  <c r="AL245" i="35"/>
  <c r="AK245" i="35"/>
  <c r="AJ245" i="35"/>
  <c r="AI245" i="35"/>
  <c r="AH245" i="35"/>
  <c r="V245" i="35"/>
  <c r="W245" i="35" s="1"/>
  <c r="DB244" i="35"/>
  <c r="DA244" i="35"/>
  <c r="CZ244" i="35"/>
  <c r="CY244" i="35"/>
  <c r="CX244" i="35"/>
  <c r="CW244" i="35"/>
  <c r="CV244" i="35"/>
  <c r="CU244" i="35"/>
  <c r="CT244" i="35"/>
  <c r="CS244" i="35"/>
  <c r="CR244" i="35"/>
  <c r="CQ244" i="35"/>
  <c r="CP244" i="35"/>
  <c r="CO244" i="35"/>
  <c r="AP244" i="35"/>
  <c r="AO244" i="35"/>
  <c r="AN244" i="35"/>
  <c r="AM244" i="35"/>
  <c r="AL244" i="35"/>
  <c r="AK244" i="35"/>
  <c r="AJ244" i="35"/>
  <c r="AI244" i="35"/>
  <c r="AH244" i="35"/>
  <c r="V244" i="35"/>
  <c r="W244" i="35" s="1"/>
  <c r="DB243" i="35"/>
  <c r="DA243" i="35"/>
  <c r="CZ243" i="35"/>
  <c r="CY243" i="35"/>
  <c r="CX243" i="35"/>
  <c r="CW243" i="35"/>
  <c r="CV243" i="35"/>
  <c r="CU243" i="35"/>
  <c r="CT243" i="35"/>
  <c r="CS243" i="35"/>
  <c r="CR243" i="35"/>
  <c r="CQ243" i="35"/>
  <c r="CP243" i="35"/>
  <c r="CO243" i="35"/>
  <c r="AP243" i="35"/>
  <c r="AO243" i="35"/>
  <c r="AN243" i="35"/>
  <c r="AM243" i="35"/>
  <c r="AL243" i="35"/>
  <c r="AK243" i="35"/>
  <c r="AJ243" i="35"/>
  <c r="AI243" i="35"/>
  <c r="AH243" i="35"/>
  <c r="V243" i="35"/>
  <c r="W243" i="35" s="1"/>
  <c r="DB230" i="35"/>
  <c r="DA230" i="35"/>
  <c r="CZ230" i="35"/>
  <c r="CY230" i="35"/>
  <c r="CX230" i="35"/>
  <c r="CW230" i="35"/>
  <c r="CV230" i="35"/>
  <c r="CU230" i="35"/>
  <c r="CT230" i="35"/>
  <c r="CS230" i="35"/>
  <c r="CR230" i="35"/>
  <c r="CQ230" i="35"/>
  <c r="CP230" i="35"/>
  <c r="CO230" i="35"/>
  <c r="AP230" i="35"/>
  <c r="AO230" i="35"/>
  <c r="AN230" i="35"/>
  <c r="AM230" i="35"/>
  <c r="AL230" i="35"/>
  <c r="AK230" i="35"/>
  <c r="AJ230" i="35"/>
  <c r="AI230" i="35"/>
  <c r="AH230" i="35"/>
  <c r="V230" i="35"/>
  <c r="W230" i="35" s="1"/>
  <c r="DB229" i="35"/>
  <c r="DA229" i="35"/>
  <c r="CZ229" i="35"/>
  <c r="CY229" i="35"/>
  <c r="CX229" i="35"/>
  <c r="CW229" i="35"/>
  <c r="CV229" i="35"/>
  <c r="CU229" i="35"/>
  <c r="CT229" i="35"/>
  <c r="CS229" i="35"/>
  <c r="CR229" i="35"/>
  <c r="CQ229" i="35"/>
  <c r="CP229" i="35"/>
  <c r="CO229" i="35"/>
  <c r="AP229" i="35"/>
  <c r="AO229" i="35"/>
  <c r="AN229" i="35"/>
  <c r="AM229" i="35"/>
  <c r="AL229" i="35"/>
  <c r="AK229" i="35"/>
  <c r="AJ229" i="35"/>
  <c r="AI229" i="35"/>
  <c r="AH229" i="35"/>
  <c r="V229" i="35"/>
  <c r="W229" i="35" s="1"/>
  <c r="DB228" i="35"/>
  <c r="DA228" i="35"/>
  <c r="CZ228" i="35"/>
  <c r="CY228" i="35"/>
  <c r="CX228" i="35"/>
  <c r="CW228" i="35"/>
  <c r="CV228" i="35"/>
  <c r="CU228" i="35"/>
  <c r="CT228" i="35"/>
  <c r="CS228" i="35"/>
  <c r="CR228" i="35"/>
  <c r="CQ228" i="35"/>
  <c r="CP228" i="35"/>
  <c r="CO228" i="35"/>
  <c r="AP228" i="35"/>
  <c r="AO228" i="35"/>
  <c r="AN228" i="35"/>
  <c r="AM228" i="35"/>
  <c r="AL228" i="35"/>
  <c r="AK228" i="35"/>
  <c r="AJ228" i="35"/>
  <c r="AI228" i="35"/>
  <c r="AH228" i="35"/>
  <c r="V228" i="35"/>
  <c r="W228" i="35" s="1"/>
  <c r="DB227" i="35"/>
  <c r="DA227" i="35"/>
  <c r="CZ227" i="35"/>
  <c r="CY227" i="35"/>
  <c r="CX227" i="35"/>
  <c r="CW227" i="35"/>
  <c r="CV227" i="35"/>
  <c r="CU227" i="35"/>
  <c r="CT227" i="35"/>
  <c r="CS227" i="35"/>
  <c r="CR227" i="35"/>
  <c r="CQ227" i="35"/>
  <c r="CP227" i="35"/>
  <c r="CO227" i="35"/>
  <c r="AP227" i="35"/>
  <c r="AO227" i="35"/>
  <c r="AN227" i="35"/>
  <c r="AM227" i="35"/>
  <c r="AL227" i="35"/>
  <c r="AK227" i="35"/>
  <c r="AJ227" i="35"/>
  <c r="AI227" i="35"/>
  <c r="AH227" i="35"/>
  <c r="V227" i="35"/>
  <c r="W227" i="35" s="1"/>
  <c r="DB226" i="35"/>
  <c r="DA226" i="35"/>
  <c r="CZ226" i="35"/>
  <c r="CY226" i="35"/>
  <c r="CX226" i="35"/>
  <c r="CW226" i="35"/>
  <c r="CV226" i="35"/>
  <c r="CU226" i="35"/>
  <c r="CT226" i="35"/>
  <c r="CS226" i="35"/>
  <c r="CR226" i="35"/>
  <c r="CQ226" i="35"/>
  <c r="CP226" i="35"/>
  <c r="CO226" i="35"/>
  <c r="AP226" i="35"/>
  <c r="AO226" i="35"/>
  <c r="AN226" i="35"/>
  <c r="AM226" i="35"/>
  <c r="AL226" i="35"/>
  <c r="AK226" i="35"/>
  <c r="AJ226" i="35"/>
  <c r="AI226" i="35"/>
  <c r="AH226" i="35"/>
  <c r="V226" i="35"/>
  <c r="W226" i="35" s="1"/>
  <c r="DB225" i="35"/>
  <c r="DA225" i="35"/>
  <c r="CZ225" i="35"/>
  <c r="CY225" i="35"/>
  <c r="CX225" i="35"/>
  <c r="CW225" i="35"/>
  <c r="CV225" i="35"/>
  <c r="CU225" i="35"/>
  <c r="CT225" i="35"/>
  <c r="CS225" i="35"/>
  <c r="CR225" i="35"/>
  <c r="CQ225" i="35"/>
  <c r="CP225" i="35"/>
  <c r="CO225" i="35"/>
  <c r="AP225" i="35"/>
  <c r="AO225" i="35"/>
  <c r="AN225" i="35"/>
  <c r="AM225" i="35"/>
  <c r="AL225" i="35"/>
  <c r="AK225" i="35"/>
  <c r="AJ225" i="35"/>
  <c r="AI225" i="35"/>
  <c r="AH225" i="35"/>
  <c r="V225" i="35"/>
  <c r="W225" i="35" s="1"/>
  <c r="DB224" i="35"/>
  <c r="DA224" i="35"/>
  <c r="CZ224" i="35"/>
  <c r="CY224" i="35"/>
  <c r="CX224" i="35"/>
  <c r="CW224" i="35"/>
  <c r="CV224" i="35"/>
  <c r="CU224" i="35"/>
  <c r="CT224" i="35"/>
  <c r="CS224" i="35"/>
  <c r="CR224" i="35"/>
  <c r="CQ224" i="35"/>
  <c r="CP224" i="35"/>
  <c r="CO224" i="35"/>
  <c r="AP224" i="35"/>
  <c r="AO224" i="35"/>
  <c r="AN224" i="35"/>
  <c r="AM224" i="35"/>
  <c r="AL224" i="35"/>
  <c r="AK224" i="35"/>
  <c r="AJ224" i="35"/>
  <c r="AI224" i="35"/>
  <c r="AH224" i="35"/>
  <c r="V224" i="35"/>
  <c r="W224" i="35" s="1"/>
  <c r="DB223" i="35"/>
  <c r="DA223" i="35"/>
  <c r="CZ223" i="35"/>
  <c r="CY223" i="35"/>
  <c r="CX223" i="35"/>
  <c r="CW223" i="35"/>
  <c r="CV223" i="35"/>
  <c r="CU223" i="35"/>
  <c r="CT223" i="35"/>
  <c r="CS223" i="35"/>
  <c r="CR223" i="35"/>
  <c r="CQ223" i="35"/>
  <c r="CP223" i="35"/>
  <c r="CO223" i="35"/>
  <c r="AP223" i="35"/>
  <c r="AO223" i="35"/>
  <c r="AN223" i="35"/>
  <c r="AM223" i="35"/>
  <c r="AL223" i="35"/>
  <c r="AK223" i="35"/>
  <c r="AJ223" i="35"/>
  <c r="AI223" i="35"/>
  <c r="AH223" i="35"/>
  <c r="V223" i="35"/>
  <c r="W223" i="35" s="1"/>
  <c r="DB222" i="35"/>
  <c r="DA222" i="35"/>
  <c r="CZ222" i="35"/>
  <c r="CY222" i="35"/>
  <c r="CX222" i="35"/>
  <c r="CW222" i="35"/>
  <c r="CV222" i="35"/>
  <c r="CU222" i="35"/>
  <c r="CT222" i="35"/>
  <c r="CS222" i="35"/>
  <c r="CR222" i="35"/>
  <c r="CQ222" i="35"/>
  <c r="CP222" i="35"/>
  <c r="CO222" i="35"/>
  <c r="AP222" i="35"/>
  <c r="AO222" i="35"/>
  <c r="AN222" i="35"/>
  <c r="AM222" i="35"/>
  <c r="AL222" i="35"/>
  <c r="AK222" i="35"/>
  <c r="AJ222" i="35"/>
  <c r="AI222" i="35"/>
  <c r="AH222" i="35"/>
  <c r="V222" i="35"/>
  <c r="W222" i="35" s="1"/>
  <c r="DB221" i="35"/>
  <c r="DA221" i="35"/>
  <c r="CZ221" i="35"/>
  <c r="CY221" i="35"/>
  <c r="CX221" i="35"/>
  <c r="CW221" i="35"/>
  <c r="CV221" i="35"/>
  <c r="CU221" i="35"/>
  <c r="CT221" i="35"/>
  <c r="CS221" i="35"/>
  <c r="CR221" i="35"/>
  <c r="CQ221" i="35"/>
  <c r="CP221" i="35"/>
  <c r="CO221" i="35"/>
  <c r="AP221" i="35"/>
  <c r="AO221" i="35"/>
  <c r="AN221" i="35"/>
  <c r="AM221" i="35"/>
  <c r="AL221" i="35"/>
  <c r="AK221" i="35"/>
  <c r="AJ221" i="35"/>
  <c r="AI221" i="35"/>
  <c r="AH221" i="35"/>
  <c r="V221" i="35"/>
  <c r="W221" i="35" s="1"/>
  <c r="DB220" i="35"/>
  <c r="DA220" i="35"/>
  <c r="CZ220" i="35"/>
  <c r="CY220" i="35"/>
  <c r="CX220" i="35"/>
  <c r="CW220" i="35"/>
  <c r="CV220" i="35"/>
  <c r="CU220" i="35"/>
  <c r="CT220" i="35"/>
  <c r="CS220" i="35"/>
  <c r="CR220" i="35"/>
  <c r="CQ220" i="35"/>
  <c r="CP220" i="35"/>
  <c r="CO220" i="35"/>
  <c r="AP220" i="35"/>
  <c r="AO220" i="35"/>
  <c r="AN220" i="35"/>
  <c r="AM220" i="35"/>
  <c r="AL220" i="35"/>
  <c r="AK220" i="35"/>
  <c r="AJ220" i="35"/>
  <c r="AI220" i="35"/>
  <c r="AH220" i="35"/>
  <c r="V220" i="35"/>
  <c r="W220" i="35" s="1"/>
  <c r="DB219" i="35"/>
  <c r="DA219" i="35"/>
  <c r="CZ219" i="35"/>
  <c r="CY219" i="35"/>
  <c r="CX219" i="35"/>
  <c r="CW219" i="35"/>
  <c r="CV219" i="35"/>
  <c r="CU219" i="35"/>
  <c r="CT219" i="35"/>
  <c r="CS219" i="35"/>
  <c r="CR219" i="35"/>
  <c r="CQ219" i="35"/>
  <c r="CP219" i="35"/>
  <c r="CO219" i="35"/>
  <c r="AP219" i="35"/>
  <c r="AO219" i="35"/>
  <c r="AN219" i="35"/>
  <c r="AM219" i="35"/>
  <c r="AL219" i="35"/>
  <c r="AK219" i="35"/>
  <c r="AJ219" i="35"/>
  <c r="AI219" i="35"/>
  <c r="AH219" i="35"/>
  <c r="V219" i="35"/>
  <c r="W219" i="35" s="1"/>
  <c r="DB214" i="35"/>
  <c r="DA214" i="35"/>
  <c r="CZ214" i="35"/>
  <c r="CY214" i="35"/>
  <c r="CX214" i="35"/>
  <c r="CW214" i="35"/>
  <c r="CV214" i="35"/>
  <c r="CU214" i="35"/>
  <c r="CT214" i="35"/>
  <c r="CS214" i="35"/>
  <c r="CR214" i="35"/>
  <c r="CQ214" i="35"/>
  <c r="CP214" i="35"/>
  <c r="CO214" i="35"/>
  <c r="AP214" i="35"/>
  <c r="AO214" i="35"/>
  <c r="AN214" i="35"/>
  <c r="AM214" i="35"/>
  <c r="AL214" i="35"/>
  <c r="AK214" i="35"/>
  <c r="AJ214" i="35"/>
  <c r="AI214" i="35"/>
  <c r="AH214" i="35"/>
  <c r="V214" i="35"/>
  <c r="W214" i="35" s="1"/>
  <c r="DB213" i="35"/>
  <c r="DA213" i="35"/>
  <c r="CZ213" i="35"/>
  <c r="CY213" i="35"/>
  <c r="CX213" i="35"/>
  <c r="CW213" i="35"/>
  <c r="CV213" i="35"/>
  <c r="CU213" i="35"/>
  <c r="CT213" i="35"/>
  <c r="CS213" i="35"/>
  <c r="CR213" i="35"/>
  <c r="CQ213" i="35"/>
  <c r="CP213" i="35"/>
  <c r="CO213" i="35"/>
  <c r="AP213" i="35"/>
  <c r="AO213" i="35"/>
  <c r="AN213" i="35"/>
  <c r="AM213" i="35"/>
  <c r="AL213" i="35"/>
  <c r="AK213" i="35"/>
  <c r="AJ213" i="35"/>
  <c r="AI213" i="35"/>
  <c r="AH213" i="35"/>
  <c r="V213" i="35"/>
  <c r="W213" i="35" s="1"/>
  <c r="DB212" i="35"/>
  <c r="DA212" i="35"/>
  <c r="CZ212" i="35"/>
  <c r="CY212" i="35"/>
  <c r="CX212" i="35"/>
  <c r="CW212" i="35"/>
  <c r="CV212" i="35"/>
  <c r="CU212" i="35"/>
  <c r="CT212" i="35"/>
  <c r="CS212" i="35"/>
  <c r="CR212" i="35"/>
  <c r="CQ212" i="35"/>
  <c r="CP212" i="35"/>
  <c r="CO212" i="35"/>
  <c r="AP212" i="35"/>
  <c r="AO212" i="35"/>
  <c r="AN212" i="35"/>
  <c r="AM212" i="35"/>
  <c r="AL212" i="35"/>
  <c r="AK212" i="35"/>
  <c r="AJ212" i="35"/>
  <c r="AI212" i="35"/>
  <c r="AH212" i="35"/>
  <c r="V212" i="35"/>
  <c r="W212" i="35" s="1"/>
  <c r="DB211" i="35"/>
  <c r="DA211" i="35"/>
  <c r="CZ211" i="35"/>
  <c r="CY211" i="35"/>
  <c r="CX211" i="35"/>
  <c r="CW211" i="35"/>
  <c r="CV211" i="35"/>
  <c r="CU211" i="35"/>
  <c r="CT211" i="35"/>
  <c r="CS211" i="35"/>
  <c r="CR211" i="35"/>
  <c r="CQ211" i="35"/>
  <c r="CP211" i="35"/>
  <c r="CO211" i="35"/>
  <c r="AP211" i="35"/>
  <c r="AO211" i="35"/>
  <c r="AN211" i="35"/>
  <c r="AM211" i="35"/>
  <c r="AL211" i="35"/>
  <c r="AK211" i="35"/>
  <c r="AJ211" i="35"/>
  <c r="AI211" i="35"/>
  <c r="AH211" i="35"/>
  <c r="V211" i="35"/>
  <c r="W211" i="35" s="1"/>
  <c r="DB210" i="35"/>
  <c r="DA210" i="35"/>
  <c r="CZ210" i="35"/>
  <c r="CY210" i="35"/>
  <c r="CX210" i="35"/>
  <c r="CW210" i="35"/>
  <c r="CV210" i="35"/>
  <c r="CU210" i="35"/>
  <c r="CT210" i="35"/>
  <c r="CS210" i="35"/>
  <c r="CR210" i="35"/>
  <c r="CQ210" i="35"/>
  <c r="CP210" i="35"/>
  <c r="CO210" i="35"/>
  <c r="AP210" i="35"/>
  <c r="AO210" i="35"/>
  <c r="AN210" i="35"/>
  <c r="AM210" i="35"/>
  <c r="AL210" i="35"/>
  <c r="AK210" i="35"/>
  <c r="AJ210" i="35"/>
  <c r="AI210" i="35"/>
  <c r="AH210" i="35"/>
  <c r="V210" i="35"/>
  <c r="W210" i="35" s="1"/>
  <c r="DB209" i="35"/>
  <c r="DA209" i="35"/>
  <c r="CZ209" i="35"/>
  <c r="CY209" i="35"/>
  <c r="CX209" i="35"/>
  <c r="CW209" i="35"/>
  <c r="CV209" i="35"/>
  <c r="CU209" i="35"/>
  <c r="CT209" i="35"/>
  <c r="CS209" i="35"/>
  <c r="CR209" i="35"/>
  <c r="CQ209" i="35"/>
  <c r="CP209" i="35"/>
  <c r="CO209" i="35"/>
  <c r="AP209" i="35"/>
  <c r="AO209" i="35"/>
  <c r="AN209" i="35"/>
  <c r="AM209" i="35"/>
  <c r="AL209" i="35"/>
  <c r="AK209" i="35"/>
  <c r="AJ209" i="35"/>
  <c r="AI209" i="35"/>
  <c r="AH209" i="35"/>
  <c r="V209" i="35"/>
  <c r="W209" i="35" s="1"/>
  <c r="DB208" i="35"/>
  <c r="DA208" i="35"/>
  <c r="CZ208" i="35"/>
  <c r="CY208" i="35"/>
  <c r="CX208" i="35"/>
  <c r="CW208" i="35"/>
  <c r="CV208" i="35"/>
  <c r="CU208" i="35"/>
  <c r="CT208" i="35"/>
  <c r="CS208" i="35"/>
  <c r="CR208" i="35"/>
  <c r="CQ208" i="35"/>
  <c r="CP208" i="35"/>
  <c r="CO208" i="35"/>
  <c r="AP208" i="35"/>
  <c r="AO208" i="35"/>
  <c r="AN208" i="35"/>
  <c r="AM208" i="35"/>
  <c r="AL208" i="35"/>
  <c r="AK208" i="35"/>
  <c r="AJ208" i="35"/>
  <c r="AI208" i="35"/>
  <c r="AH208" i="35"/>
  <c r="V208" i="35"/>
  <c r="W208" i="35" s="1"/>
  <c r="DB207" i="35"/>
  <c r="DA207" i="35"/>
  <c r="CZ207" i="35"/>
  <c r="CY207" i="35"/>
  <c r="CX207" i="35"/>
  <c r="CW207" i="35"/>
  <c r="CV207" i="35"/>
  <c r="CU207" i="35"/>
  <c r="CT207" i="35"/>
  <c r="CS207" i="35"/>
  <c r="CR207" i="35"/>
  <c r="CQ207" i="35"/>
  <c r="CP207" i="35"/>
  <c r="CO207" i="35"/>
  <c r="AP207" i="35"/>
  <c r="AO207" i="35"/>
  <c r="AN207" i="35"/>
  <c r="AM207" i="35"/>
  <c r="AL207" i="35"/>
  <c r="AK207" i="35"/>
  <c r="AJ207" i="35"/>
  <c r="AI207" i="35"/>
  <c r="AH207" i="35"/>
  <c r="V207" i="35"/>
  <c r="W207" i="35" s="1"/>
  <c r="DB206" i="35"/>
  <c r="DA206" i="35"/>
  <c r="CZ206" i="35"/>
  <c r="CY206" i="35"/>
  <c r="CX206" i="35"/>
  <c r="CW206" i="35"/>
  <c r="CV206" i="35"/>
  <c r="CU206" i="35"/>
  <c r="CT206" i="35"/>
  <c r="CS206" i="35"/>
  <c r="CR206" i="35"/>
  <c r="CQ206" i="35"/>
  <c r="CP206" i="35"/>
  <c r="CO206" i="35"/>
  <c r="AP206" i="35"/>
  <c r="AO206" i="35"/>
  <c r="AN206" i="35"/>
  <c r="AM206" i="35"/>
  <c r="AL206" i="35"/>
  <c r="AK206" i="35"/>
  <c r="AJ206" i="35"/>
  <c r="AI206" i="35"/>
  <c r="AH206" i="35"/>
  <c r="V206" i="35"/>
  <c r="W206" i="35" s="1"/>
  <c r="DB205" i="35"/>
  <c r="DA205" i="35"/>
  <c r="CZ205" i="35"/>
  <c r="CY205" i="35"/>
  <c r="CX205" i="35"/>
  <c r="CW205" i="35"/>
  <c r="CV205" i="35"/>
  <c r="CU205" i="35"/>
  <c r="CT205" i="35"/>
  <c r="CS205" i="35"/>
  <c r="CR205" i="35"/>
  <c r="CQ205" i="35"/>
  <c r="CP205" i="35"/>
  <c r="CO205" i="35"/>
  <c r="AP205" i="35"/>
  <c r="AO205" i="35"/>
  <c r="AN205" i="35"/>
  <c r="AM205" i="35"/>
  <c r="AL205" i="35"/>
  <c r="AK205" i="35"/>
  <c r="AJ205" i="35"/>
  <c r="AI205" i="35"/>
  <c r="AH205" i="35"/>
  <c r="V205" i="35"/>
  <c r="W205" i="35" s="1"/>
  <c r="DB204" i="35"/>
  <c r="DA204" i="35"/>
  <c r="CZ204" i="35"/>
  <c r="CY204" i="35"/>
  <c r="CX204" i="35"/>
  <c r="CW204" i="35"/>
  <c r="CV204" i="35"/>
  <c r="CU204" i="35"/>
  <c r="CT204" i="35"/>
  <c r="CS204" i="35"/>
  <c r="CR204" i="35"/>
  <c r="CQ204" i="35"/>
  <c r="CP204" i="35"/>
  <c r="CO204" i="35"/>
  <c r="AP204" i="35"/>
  <c r="AO204" i="35"/>
  <c r="AN204" i="35"/>
  <c r="AM204" i="35"/>
  <c r="AL204" i="35"/>
  <c r="AK204" i="35"/>
  <c r="AJ204" i="35"/>
  <c r="AI204" i="35"/>
  <c r="AH204" i="35"/>
  <c r="V204" i="35"/>
  <c r="W204" i="35" s="1"/>
  <c r="DB203" i="35"/>
  <c r="DA203" i="35"/>
  <c r="CZ203" i="35"/>
  <c r="CY203" i="35"/>
  <c r="CX203" i="35"/>
  <c r="CW203" i="35"/>
  <c r="CV203" i="35"/>
  <c r="CU203" i="35"/>
  <c r="CT203" i="35"/>
  <c r="CS203" i="35"/>
  <c r="CR203" i="35"/>
  <c r="CQ203" i="35"/>
  <c r="CP203" i="35"/>
  <c r="CO203" i="35"/>
  <c r="AP203" i="35"/>
  <c r="AO203" i="35"/>
  <c r="AN203" i="35"/>
  <c r="AM203" i="35"/>
  <c r="AL203" i="35"/>
  <c r="AK203" i="35"/>
  <c r="AJ203" i="35"/>
  <c r="AI203" i="35"/>
  <c r="AH203" i="35"/>
  <c r="V203" i="35"/>
  <c r="W203" i="35" s="1"/>
  <c r="DB202" i="35"/>
  <c r="DA202" i="35"/>
  <c r="CZ202" i="35"/>
  <c r="CY202" i="35"/>
  <c r="CX202" i="35"/>
  <c r="CW202" i="35"/>
  <c r="CV202" i="35"/>
  <c r="CU202" i="35"/>
  <c r="CT202" i="35"/>
  <c r="CS202" i="35"/>
  <c r="CR202" i="35"/>
  <c r="CQ202" i="35"/>
  <c r="CP202" i="35"/>
  <c r="CO202" i="35"/>
  <c r="AP202" i="35"/>
  <c r="AO202" i="35"/>
  <c r="AN202" i="35"/>
  <c r="AM202" i="35"/>
  <c r="AL202" i="35"/>
  <c r="AK202" i="35"/>
  <c r="AJ202" i="35"/>
  <c r="AI202" i="35"/>
  <c r="AH202" i="35"/>
  <c r="V202" i="35"/>
  <c r="W202" i="35" s="1"/>
  <c r="DB201" i="35"/>
  <c r="DA201" i="35"/>
  <c r="CZ201" i="35"/>
  <c r="CY201" i="35"/>
  <c r="CX201" i="35"/>
  <c r="CW201" i="35"/>
  <c r="CV201" i="35"/>
  <c r="CU201" i="35"/>
  <c r="CT201" i="35"/>
  <c r="CS201" i="35"/>
  <c r="CR201" i="35"/>
  <c r="CQ201" i="35"/>
  <c r="CP201" i="35"/>
  <c r="CO201" i="35"/>
  <c r="AP201" i="35"/>
  <c r="AO201" i="35"/>
  <c r="AN201" i="35"/>
  <c r="AM201" i="35"/>
  <c r="AL201" i="35"/>
  <c r="AK201" i="35"/>
  <c r="AJ201" i="35"/>
  <c r="AI201" i="35"/>
  <c r="AH201" i="35"/>
  <c r="V201" i="35"/>
  <c r="W201" i="35" s="1"/>
  <c r="DB200" i="35"/>
  <c r="DA200" i="35"/>
  <c r="CZ200" i="35"/>
  <c r="CY200" i="35"/>
  <c r="CX200" i="35"/>
  <c r="CW200" i="35"/>
  <c r="CV200" i="35"/>
  <c r="CU200" i="35"/>
  <c r="CT200" i="35"/>
  <c r="CS200" i="35"/>
  <c r="CR200" i="35"/>
  <c r="CQ200" i="35"/>
  <c r="CP200" i="35"/>
  <c r="CO200" i="35"/>
  <c r="AP200" i="35"/>
  <c r="AO200" i="35"/>
  <c r="AN200" i="35"/>
  <c r="AM200" i="35"/>
  <c r="AL200" i="35"/>
  <c r="AK200" i="35"/>
  <c r="AJ200" i="35"/>
  <c r="AI200" i="35"/>
  <c r="AH200" i="35"/>
  <c r="V200" i="35"/>
  <c r="W200" i="35" s="1"/>
  <c r="DB199" i="35"/>
  <c r="DA199" i="35"/>
  <c r="CZ199" i="35"/>
  <c r="CY199" i="35"/>
  <c r="CX199" i="35"/>
  <c r="CW199" i="35"/>
  <c r="CV199" i="35"/>
  <c r="CU199" i="35"/>
  <c r="CT199" i="35"/>
  <c r="CS199" i="35"/>
  <c r="CR199" i="35"/>
  <c r="CQ199" i="35"/>
  <c r="CP199" i="35"/>
  <c r="CO199" i="35"/>
  <c r="AP199" i="35"/>
  <c r="AO199" i="35"/>
  <c r="AN199" i="35"/>
  <c r="AM199" i="35"/>
  <c r="AL199" i="35"/>
  <c r="AK199" i="35"/>
  <c r="AJ199" i="35"/>
  <c r="AI199" i="35"/>
  <c r="AH199" i="35"/>
  <c r="V199" i="35"/>
  <c r="W199" i="35" s="1"/>
  <c r="DB198" i="35"/>
  <c r="DA198" i="35"/>
  <c r="CZ198" i="35"/>
  <c r="CY198" i="35"/>
  <c r="CX198" i="35"/>
  <c r="CW198" i="35"/>
  <c r="CV198" i="35"/>
  <c r="CU198" i="35"/>
  <c r="CT198" i="35"/>
  <c r="CS198" i="35"/>
  <c r="CR198" i="35"/>
  <c r="CQ198" i="35"/>
  <c r="CP198" i="35"/>
  <c r="CO198" i="35"/>
  <c r="AP198" i="35"/>
  <c r="AO198" i="35"/>
  <c r="AN198" i="35"/>
  <c r="AM198" i="35"/>
  <c r="AL198" i="35"/>
  <c r="AK198" i="35"/>
  <c r="AJ198" i="35"/>
  <c r="AI198" i="35"/>
  <c r="AH198" i="35"/>
  <c r="V198" i="35"/>
  <c r="W198" i="35" s="1"/>
  <c r="DB197" i="35"/>
  <c r="DA197" i="35"/>
  <c r="CZ197" i="35"/>
  <c r="CY197" i="35"/>
  <c r="CX197" i="35"/>
  <c r="CW197" i="35"/>
  <c r="CV197" i="35"/>
  <c r="CU197" i="35"/>
  <c r="CT197" i="35"/>
  <c r="CS197" i="35"/>
  <c r="CR197" i="35"/>
  <c r="CQ197" i="35"/>
  <c r="CP197" i="35"/>
  <c r="CO197" i="35"/>
  <c r="AP197" i="35"/>
  <c r="AO197" i="35"/>
  <c r="AN197" i="35"/>
  <c r="AM197" i="35"/>
  <c r="AL197" i="35"/>
  <c r="AK197" i="35"/>
  <c r="AJ197" i="35"/>
  <c r="AI197" i="35"/>
  <c r="AH197" i="35"/>
  <c r="V197" i="35"/>
  <c r="W197" i="35" s="1"/>
  <c r="DB196" i="35"/>
  <c r="DA196" i="35"/>
  <c r="CZ196" i="35"/>
  <c r="CY196" i="35"/>
  <c r="CX196" i="35"/>
  <c r="CW196" i="35"/>
  <c r="CV196" i="35"/>
  <c r="CU196" i="35"/>
  <c r="CT196" i="35"/>
  <c r="CS196" i="35"/>
  <c r="CR196" i="35"/>
  <c r="CQ196" i="35"/>
  <c r="CP196" i="35"/>
  <c r="CO196" i="35"/>
  <c r="AP196" i="35"/>
  <c r="AO196" i="35"/>
  <c r="AN196" i="35"/>
  <c r="AM196" i="35"/>
  <c r="AL196" i="35"/>
  <c r="AK196" i="35"/>
  <c r="AJ196" i="35"/>
  <c r="AI196" i="35"/>
  <c r="AH196" i="35"/>
  <c r="V196" i="35"/>
  <c r="W196" i="35" s="1"/>
  <c r="DB195" i="35"/>
  <c r="DA195" i="35"/>
  <c r="CZ195" i="35"/>
  <c r="CY195" i="35"/>
  <c r="CX195" i="35"/>
  <c r="CW195" i="35"/>
  <c r="CV195" i="35"/>
  <c r="CU195" i="35"/>
  <c r="CT195" i="35"/>
  <c r="CS195" i="35"/>
  <c r="CR195" i="35"/>
  <c r="CQ195" i="35"/>
  <c r="CP195" i="35"/>
  <c r="CO195" i="35"/>
  <c r="AP195" i="35"/>
  <c r="AO195" i="35"/>
  <c r="AN195" i="35"/>
  <c r="AM195" i="35"/>
  <c r="AL195" i="35"/>
  <c r="AK195" i="35"/>
  <c r="AJ195" i="35"/>
  <c r="AI195" i="35"/>
  <c r="AH195" i="35"/>
  <c r="V195" i="35"/>
  <c r="W195" i="35" s="1"/>
  <c r="DB190" i="35"/>
  <c r="DA190" i="35"/>
  <c r="CZ190" i="35"/>
  <c r="CY190" i="35"/>
  <c r="CX190" i="35"/>
  <c r="CW190" i="35"/>
  <c r="CV190" i="35"/>
  <c r="CU190" i="35"/>
  <c r="CT190" i="35"/>
  <c r="CS190" i="35"/>
  <c r="CR190" i="35"/>
  <c r="CQ190" i="35"/>
  <c r="CP190" i="35"/>
  <c r="CO190" i="35"/>
  <c r="AP190" i="35"/>
  <c r="AO190" i="35"/>
  <c r="AN190" i="35"/>
  <c r="AM190" i="35"/>
  <c r="AL190" i="35"/>
  <c r="AK190" i="35"/>
  <c r="AJ190" i="35"/>
  <c r="AI190" i="35"/>
  <c r="AH190" i="35"/>
  <c r="V190" i="35"/>
  <c r="W190" i="35" s="1"/>
  <c r="DB189" i="35"/>
  <c r="DA189" i="35"/>
  <c r="CZ189" i="35"/>
  <c r="CY189" i="35"/>
  <c r="CX189" i="35"/>
  <c r="CW189" i="35"/>
  <c r="CV189" i="35"/>
  <c r="CU189" i="35"/>
  <c r="CT189" i="35"/>
  <c r="CS189" i="35"/>
  <c r="CR189" i="35"/>
  <c r="CQ189" i="35"/>
  <c r="CP189" i="35"/>
  <c r="CO189" i="35"/>
  <c r="AP189" i="35"/>
  <c r="AO189" i="35"/>
  <c r="AN189" i="35"/>
  <c r="AM189" i="35"/>
  <c r="AL189" i="35"/>
  <c r="AK189" i="35"/>
  <c r="AJ189" i="35"/>
  <c r="AI189" i="35"/>
  <c r="AH189" i="35"/>
  <c r="V189" i="35"/>
  <c r="W189" i="35" s="1"/>
  <c r="DB188" i="35"/>
  <c r="DA188" i="35"/>
  <c r="CZ188" i="35"/>
  <c r="CY188" i="35"/>
  <c r="CX188" i="35"/>
  <c r="CW188" i="35"/>
  <c r="CV188" i="35"/>
  <c r="CU188" i="35"/>
  <c r="CT188" i="35"/>
  <c r="CS188" i="35"/>
  <c r="CR188" i="35"/>
  <c r="CQ188" i="35"/>
  <c r="CP188" i="35"/>
  <c r="CO188" i="35"/>
  <c r="AP188" i="35"/>
  <c r="AO188" i="35"/>
  <c r="AN188" i="35"/>
  <c r="AM188" i="35"/>
  <c r="AL188" i="35"/>
  <c r="AK188" i="35"/>
  <c r="AJ188" i="35"/>
  <c r="AI188" i="35"/>
  <c r="AH188" i="35"/>
  <c r="V188" i="35"/>
  <c r="W188" i="35" s="1"/>
  <c r="DB187" i="35"/>
  <c r="DA187" i="35"/>
  <c r="CZ187" i="35"/>
  <c r="CY187" i="35"/>
  <c r="CX187" i="35"/>
  <c r="CW187" i="35"/>
  <c r="CV187" i="35"/>
  <c r="CU187" i="35"/>
  <c r="CT187" i="35"/>
  <c r="CS187" i="35"/>
  <c r="CR187" i="35"/>
  <c r="CQ187" i="35"/>
  <c r="CP187" i="35"/>
  <c r="CO187" i="35"/>
  <c r="AP187" i="35"/>
  <c r="AO187" i="35"/>
  <c r="AN187" i="35"/>
  <c r="AM187" i="35"/>
  <c r="AL187" i="35"/>
  <c r="AK187" i="35"/>
  <c r="AJ187" i="35"/>
  <c r="AI187" i="35"/>
  <c r="AH187" i="35"/>
  <c r="V187" i="35"/>
  <c r="W187" i="35" s="1"/>
  <c r="DB186" i="35"/>
  <c r="DA186" i="35"/>
  <c r="CZ186" i="35"/>
  <c r="CY186" i="35"/>
  <c r="CX186" i="35"/>
  <c r="CW186" i="35"/>
  <c r="CV186" i="35"/>
  <c r="CU186" i="35"/>
  <c r="CT186" i="35"/>
  <c r="CS186" i="35"/>
  <c r="CR186" i="35"/>
  <c r="CQ186" i="35"/>
  <c r="CP186" i="35"/>
  <c r="CO186" i="35"/>
  <c r="AP186" i="35"/>
  <c r="AO186" i="35"/>
  <c r="AN186" i="35"/>
  <c r="AM186" i="35"/>
  <c r="AL186" i="35"/>
  <c r="AK186" i="35"/>
  <c r="AJ186" i="35"/>
  <c r="AI186" i="35"/>
  <c r="AH186" i="35"/>
  <c r="V186" i="35"/>
  <c r="W186" i="35" s="1"/>
  <c r="DB185" i="35"/>
  <c r="DA185" i="35"/>
  <c r="CZ185" i="35"/>
  <c r="CY185" i="35"/>
  <c r="CX185" i="35"/>
  <c r="CW185" i="35"/>
  <c r="CV185" i="35"/>
  <c r="CU185" i="35"/>
  <c r="CT185" i="35"/>
  <c r="CS185" i="35"/>
  <c r="CR185" i="35"/>
  <c r="CQ185" i="35"/>
  <c r="CP185" i="35"/>
  <c r="CO185" i="35"/>
  <c r="AP185" i="35"/>
  <c r="AO185" i="35"/>
  <c r="AN185" i="35"/>
  <c r="AM185" i="35"/>
  <c r="AL185" i="35"/>
  <c r="AK185" i="35"/>
  <c r="AJ185" i="35"/>
  <c r="AI185" i="35"/>
  <c r="AH185" i="35"/>
  <c r="V185" i="35"/>
  <c r="W185" i="35" s="1"/>
  <c r="DB184" i="35"/>
  <c r="DA184" i="35"/>
  <c r="CZ184" i="35"/>
  <c r="CY184" i="35"/>
  <c r="CX184" i="35"/>
  <c r="CW184" i="35"/>
  <c r="CV184" i="35"/>
  <c r="CU184" i="35"/>
  <c r="CT184" i="35"/>
  <c r="CS184" i="35"/>
  <c r="CR184" i="35"/>
  <c r="CQ184" i="35"/>
  <c r="CP184" i="35"/>
  <c r="CO184" i="35"/>
  <c r="AP184" i="35"/>
  <c r="AO184" i="35"/>
  <c r="AN184" i="35"/>
  <c r="AM184" i="35"/>
  <c r="AL184" i="35"/>
  <c r="AK184" i="35"/>
  <c r="AJ184" i="35"/>
  <c r="AI184" i="35"/>
  <c r="AH184" i="35"/>
  <c r="V184" i="35"/>
  <c r="W184" i="35" s="1"/>
  <c r="DB183" i="35"/>
  <c r="DA183" i="35"/>
  <c r="CZ183" i="35"/>
  <c r="CY183" i="35"/>
  <c r="CX183" i="35"/>
  <c r="CW183" i="35"/>
  <c r="CV183" i="35"/>
  <c r="CU183" i="35"/>
  <c r="CT183" i="35"/>
  <c r="CS183" i="35"/>
  <c r="CR183" i="35"/>
  <c r="CQ183" i="35"/>
  <c r="CP183" i="35"/>
  <c r="CO183" i="35"/>
  <c r="AP183" i="35"/>
  <c r="AO183" i="35"/>
  <c r="AN183" i="35"/>
  <c r="AM183" i="35"/>
  <c r="AL183" i="35"/>
  <c r="AK183" i="35"/>
  <c r="AJ183" i="35"/>
  <c r="AI183" i="35"/>
  <c r="AH183" i="35"/>
  <c r="V183" i="35"/>
  <c r="W183" i="35" s="1"/>
  <c r="DB182" i="35"/>
  <c r="DA182" i="35"/>
  <c r="CZ182" i="35"/>
  <c r="CY182" i="35"/>
  <c r="CX182" i="35"/>
  <c r="CW182" i="35"/>
  <c r="CV182" i="35"/>
  <c r="CU182" i="35"/>
  <c r="CT182" i="35"/>
  <c r="CS182" i="35"/>
  <c r="CR182" i="35"/>
  <c r="CQ182" i="35"/>
  <c r="CP182" i="35"/>
  <c r="CO182" i="35"/>
  <c r="AP182" i="35"/>
  <c r="AO182" i="35"/>
  <c r="AN182" i="35"/>
  <c r="AM182" i="35"/>
  <c r="AL182" i="35"/>
  <c r="AK182" i="35"/>
  <c r="AJ182" i="35"/>
  <c r="AI182" i="35"/>
  <c r="AH182" i="35"/>
  <c r="V182" i="35"/>
  <c r="W182" i="35" s="1"/>
  <c r="DB181" i="35"/>
  <c r="DA181" i="35"/>
  <c r="CZ181" i="35"/>
  <c r="CY181" i="35"/>
  <c r="CX181" i="35"/>
  <c r="CW181" i="35"/>
  <c r="CV181" i="35"/>
  <c r="CU181" i="35"/>
  <c r="CT181" i="35"/>
  <c r="CS181" i="35"/>
  <c r="CR181" i="35"/>
  <c r="CQ181" i="35"/>
  <c r="CP181" i="35"/>
  <c r="CO181" i="35"/>
  <c r="AP181" i="35"/>
  <c r="AO181" i="35"/>
  <c r="AN181" i="35"/>
  <c r="AM181" i="35"/>
  <c r="AL181" i="35"/>
  <c r="AK181" i="35"/>
  <c r="AJ181" i="35"/>
  <c r="AI181" i="35"/>
  <c r="AH181" i="35"/>
  <c r="V181" i="35"/>
  <c r="W181" i="35" s="1"/>
  <c r="DB180" i="35"/>
  <c r="DA180" i="35"/>
  <c r="CZ180" i="35"/>
  <c r="CY180" i="35"/>
  <c r="CX180" i="35"/>
  <c r="CW180" i="35"/>
  <c r="CV180" i="35"/>
  <c r="CU180" i="35"/>
  <c r="CT180" i="35"/>
  <c r="CS180" i="35"/>
  <c r="CR180" i="35"/>
  <c r="CQ180" i="35"/>
  <c r="CP180" i="35"/>
  <c r="CO180" i="35"/>
  <c r="AP180" i="35"/>
  <c r="AO180" i="35"/>
  <c r="AN180" i="35"/>
  <c r="AM180" i="35"/>
  <c r="AL180" i="35"/>
  <c r="AK180" i="35"/>
  <c r="AJ180" i="35"/>
  <c r="AI180" i="35"/>
  <c r="AH180" i="35"/>
  <c r="V180" i="35"/>
  <c r="W180" i="35" s="1"/>
  <c r="DB179" i="35"/>
  <c r="DA179" i="35"/>
  <c r="CZ179" i="35"/>
  <c r="CY179" i="35"/>
  <c r="CX179" i="35"/>
  <c r="CW179" i="35"/>
  <c r="CV179" i="35"/>
  <c r="CU179" i="35"/>
  <c r="CT179" i="35"/>
  <c r="CS179" i="35"/>
  <c r="CR179" i="35"/>
  <c r="CQ179" i="35"/>
  <c r="CP179" i="35"/>
  <c r="CO179" i="35"/>
  <c r="AP179" i="35"/>
  <c r="AO179" i="35"/>
  <c r="AN179" i="35"/>
  <c r="AM179" i="35"/>
  <c r="AL179" i="35"/>
  <c r="AK179" i="35"/>
  <c r="AJ179" i="35"/>
  <c r="AI179" i="35"/>
  <c r="AH179" i="35"/>
  <c r="V179" i="35"/>
  <c r="W179" i="35" s="1"/>
  <c r="DB178" i="35"/>
  <c r="DA178" i="35"/>
  <c r="CZ178" i="35"/>
  <c r="CY178" i="35"/>
  <c r="CX178" i="35"/>
  <c r="CW178" i="35"/>
  <c r="CV178" i="35"/>
  <c r="CU178" i="35"/>
  <c r="CT178" i="35"/>
  <c r="CS178" i="35"/>
  <c r="CR178" i="35"/>
  <c r="CQ178" i="35"/>
  <c r="CP178" i="35"/>
  <c r="CO178" i="35"/>
  <c r="AP178" i="35"/>
  <c r="AO178" i="35"/>
  <c r="AN178" i="35"/>
  <c r="AM178" i="35"/>
  <c r="AL178" i="35"/>
  <c r="AK178" i="35"/>
  <c r="AJ178" i="35"/>
  <c r="AI178" i="35"/>
  <c r="AH178" i="35"/>
  <c r="V178" i="35"/>
  <c r="W178" i="35" s="1"/>
  <c r="DB177" i="35"/>
  <c r="DA177" i="35"/>
  <c r="CZ177" i="35"/>
  <c r="CY177" i="35"/>
  <c r="CX177" i="35"/>
  <c r="CW177" i="35"/>
  <c r="CV177" i="35"/>
  <c r="CU177" i="35"/>
  <c r="CT177" i="35"/>
  <c r="CS177" i="35"/>
  <c r="CR177" i="35"/>
  <c r="CQ177" i="35"/>
  <c r="CP177" i="35"/>
  <c r="CO177" i="35"/>
  <c r="AP177" i="35"/>
  <c r="AO177" i="35"/>
  <c r="AN177" i="35"/>
  <c r="AM177" i="35"/>
  <c r="AL177" i="35"/>
  <c r="AK177" i="35"/>
  <c r="AJ177" i="35"/>
  <c r="AI177" i="35"/>
  <c r="AH177" i="35"/>
  <c r="V177" i="35"/>
  <c r="W177" i="35" s="1"/>
  <c r="DB176" i="35"/>
  <c r="DA176" i="35"/>
  <c r="CZ176" i="35"/>
  <c r="CY176" i="35"/>
  <c r="CX176" i="35"/>
  <c r="CW176" i="35"/>
  <c r="CV176" i="35"/>
  <c r="CU176" i="35"/>
  <c r="CT176" i="35"/>
  <c r="CS176" i="35"/>
  <c r="CR176" i="35"/>
  <c r="CQ176" i="35"/>
  <c r="CP176" i="35"/>
  <c r="CO176" i="35"/>
  <c r="AP176" i="35"/>
  <c r="AO176" i="35"/>
  <c r="AN176" i="35"/>
  <c r="AM176" i="35"/>
  <c r="AL176" i="35"/>
  <c r="AK176" i="35"/>
  <c r="AJ176" i="35"/>
  <c r="AI176" i="35"/>
  <c r="AH176" i="35"/>
  <c r="V176" i="35"/>
  <c r="W176" i="35" s="1"/>
  <c r="DB175" i="35"/>
  <c r="DA175" i="35"/>
  <c r="CZ175" i="35"/>
  <c r="CY175" i="35"/>
  <c r="CX175" i="35"/>
  <c r="CW175" i="35"/>
  <c r="CV175" i="35"/>
  <c r="CU175" i="35"/>
  <c r="CT175" i="35"/>
  <c r="CS175" i="35"/>
  <c r="CR175" i="35"/>
  <c r="CQ175" i="35"/>
  <c r="CP175" i="35"/>
  <c r="CO175" i="35"/>
  <c r="AP175" i="35"/>
  <c r="AO175" i="35"/>
  <c r="AN175" i="35"/>
  <c r="AM175" i="35"/>
  <c r="AL175" i="35"/>
  <c r="AK175" i="35"/>
  <c r="AJ175" i="35"/>
  <c r="AI175" i="35"/>
  <c r="AH175" i="35"/>
  <c r="V175" i="35"/>
  <c r="W175" i="35" s="1"/>
  <c r="DB174" i="35"/>
  <c r="DA174" i="35"/>
  <c r="CZ174" i="35"/>
  <c r="CY174" i="35"/>
  <c r="CX174" i="35"/>
  <c r="CW174" i="35"/>
  <c r="CV174" i="35"/>
  <c r="CU174" i="35"/>
  <c r="CT174" i="35"/>
  <c r="CS174" i="35"/>
  <c r="CR174" i="35"/>
  <c r="CQ174" i="35"/>
  <c r="CP174" i="35"/>
  <c r="CO174" i="35"/>
  <c r="AP174" i="35"/>
  <c r="AO174" i="35"/>
  <c r="AN174" i="35"/>
  <c r="AM174" i="35"/>
  <c r="AL174" i="35"/>
  <c r="AK174" i="35"/>
  <c r="AJ174" i="35"/>
  <c r="AI174" i="35"/>
  <c r="AH174" i="35"/>
  <c r="V174" i="35"/>
  <c r="W174" i="35" s="1"/>
  <c r="DB173" i="35"/>
  <c r="DA173" i="35"/>
  <c r="CZ173" i="35"/>
  <c r="CY173" i="35"/>
  <c r="CX173" i="35"/>
  <c r="CW173" i="35"/>
  <c r="CV173" i="35"/>
  <c r="CU173" i="35"/>
  <c r="CT173" i="35"/>
  <c r="CS173" i="35"/>
  <c r="CR173" i="35"/>
  <c r="CQ173" i="35"/>
  <c r="CP173" i="35"/>
  <c r="CO173" i="35"/>
  <c r="AP173" i="35"/>
  <c r="AO173" i="35"/>
  <c r="AN173" i="35"/>
  <c r="AM173" i="35"/>
  <c r="AL173" i="35"/>
  <c r="AK173" i="35"/>
  <c r="AJ173" i="35"/>
  <c r="AI173" i="35"/>
  <c r="AH173" i="35"/>
  <c r="V173" i="35"/>
  <c r="W173" i="35" s="1"/>
  <c r="DB172" i="35"/>
  <c r="DA172" i="35"/>
  <c r="CZ172" i="35"/>
  <c r="CY172" i="35"/>
  <c r="CX172" i="35"/>
  <c r="CW172" i="35"/>
  <c r="CV172" i="35"/>
  <c r="CU172" i="35"/>
  <c r="CT172" i="35"/>
  <c r="CS172" i="35"/>
  <c r="CR172" i="35"/>
  <c r="CQ172" i="35"/>
  <c r="CP172" i="35"/>
  <c r="CO172" i="35"/>
  <c r="AP172" i="35"/>
  <c r="AO172" i="35"/>
  <c r="AN172" i="35"/>
  <c r="AM172" i="35"/>
  <c r="AL172" i="35"/>
  <c r="AK172" i="35"/>
  <c r="AJ172" i="35"/>
  <c r="AI172" i="35"/>
  <c r="AH172" i="35"/>
  <c r="V172" i="35"/>
  <c r="W172" i="35" s="1"/>
  <c r="DB171" i="35"/>
  <c r="DA171" i="35"/>
  <c r="CZ171" i="35"/>
  <c r="CY171" i="35"/>
  <c r="CX171" i="35"/>
  <c r="CW171" i="35"/>
  <c r="CV171" i="35"/>
  <c r="CU171" i="35"/>
  <c r="CT171" i="35"/>
  <c r="CS171" i="35"/>
  <c r="CR171" i="35"/>
  <c r="CQ171" i="35"/>
  <c r="CP171" i="35"/>
  <c r="CO171" i="35"/>
  <c r="AP171" i="35"/>
  <c r="AO171" i="35"/>
  <c r="AN171" i="35"/>
  <c r="AM171" i="35"/>
  <c r="AL171" i="35"/>
  <c r="AK171" i="35"/>
  <c r="AJ171" i="35"/>
  <c r="AI171" i="35"/>
  <c r="AH171" i="35"/>
  <c r="V171" i="35"/>
  <c r="W171" i="35" s="1"/>
  <c r="DB158" i="35"/>
  <c r="DA158" i="35"/>
  <c r="CZ158" i="35"/>
  <c r="CY158" i="35"/>
  <c r="CX158" i="35"/>
  <c r="CW158" i="35"/>
  <c r="CV158" i="35"/>
  <c r="CU158" i="35"/>
  <c r="CT158" i="35"/>
  <c r="CS158" i="35"/>
  <c r="CR158" i="35"/>
  <c r="CQ158" i="35"/>
  <c r="CP158" i="35"/>
  <c r="CO158" i="35"/>
  <c r="AP158" i="35"/>
  <c r="AO158" i="35"/>
  <c r="AN158" i="35"/>
  <c r="AM158" i="35"/>
  <c r="AL158" i="35"/>
  <c r="AK158" i="35"/>
  <c r="AJ158" i="35"/>
  <c r="AI158" i="35"/>
  <c r="AH158" i="35"/>
  <c r="V158" i="35"/>
  <c r="W158" i="35" s="1"/>
  <c r="DB157" i="35"/>
  <c r="DA157" i="35"/>
  <c r="CZ157" i="35"/>
  <c r="CY157" i="35"/>
  <c r="CX157" i="35"/>
  <c r="CW157" i="35"/>
  <c r="CV157" i="35"/>
  <c r="CU157" i="35"/>
  <c r="CT157" i="35"/>
  <c r="CS157" i="35"/>
  <c r="CR157" i="35"/>
  <c r="CQ157" i="35"/>
  <c r="CP157" i="35"/>
  <c r="CO157" i="35"/>
  <c r="AP157" i="35"/>
  <c r="AO157" i="35"/>
  <c r="AN157" i="35"/>
  <c r="AM157" i="35"/>
  <c r="AL157" i="35"/>
  <c r="AK157" i="35"/>
  <c r="AJ157" i="35"/>
  <c r="AI157" i="35"/>
  <c r="AH157" i="35"/>
  <c r="V157" i="35"/>
  <c r="W157" i="35" s="1"/>
  <c r="DB156" i="35"/>
  <c r="DA156" i="35"/>
  <c r="CZ156" i="35"/>
  <c r="CY156" i="35"/>
  <c r="CX156" i="35"/>
  <c r="CW156" i="35"/>
  <c r="CV156" i="35"/>
  <c r="CU156" i="35"/>
  <c r="CT156" i="35"/>
  <c r="CS156" i="35"/>
  <c r="CR156" i="35"/>
  <c r="CQ156" i="35"/>
  <c r="CP156" i="35"/>
  <c r="CO156" i="35"/>
  <c r="AP156" i="35"/>
  <c r="AO156" i="35"/>
  <c r="AN156" i="35"/>
  <c r="AM156" i="35"/>
  <c r="AL156" i="35"/>
  <c r="AK156" i="35"/>
  <c r="AJ156" i="35"/>
  <c r="AI156" i="35"/>
  <c r="AH156" i="35"/>
  <c r="V156" i="35"/>
  <c r="W156" i="35" s="1"/>
  <c r="DB155" i="35"/>
  <c r="DA155" i="35"/>
  <c r="CZ155" i="35"/>
  <c r="CY155" i="35"/>
  <c r="CX155" i="35"/>
  <c r="CW155" i="35"/>
  <c r="CV155" i="35"/>
  <c r="CU155" i="35"/>
  <c r="CT155" i="35"/>
  <c r="CS155" i="35"/>
  <c r="CR155" i="35"/>
  <c r="CQ155" i="35"/>
  <c r="CP155" i="35"/>
  <c r="CO155" i="35"/>
  <c r="AP155" i="35"/>
  <c r="AO155" i="35"/>
  <c r="AN155" i="35"/>
  <c r="AM155" i="35"/>
  <c r="AL155" i="35"/>
  <c r="AK155" i="35"/>
  <c r="AJ155" i="35"/>
  <c r="AI155" i="35"/>
  <c r="AH155" i="35"/>
  <c r="V155" i="35"/>
  <c r="W155" i="35" s="1"/>
  <c r="DB154" i="35"/>
  <c r="DA154" i="35"/>
  <c r="CZ154" i="35"/>
  <c r="CY154" i="35"/>
  <c r="CX154" i="35"/>
  <c r="CW154" i="35"/>
  <c r="CV154" i="35"/>
  <c r="CU154" i="35"/>
  <c r="CT154" i="35"/>
  <c r="CS154" i="35"/>
  <c r="CR154" i="35"/>
  <c r="CQ154" i="35"/>
  <c r="CP154" i="35"/>
  <c r="CO154" i="35"/>
  <c r="AP154" i="35"/>
  <c r="AO154" i="35"/>
  <c r="AN154" i="35"/>
  <c r="AM154" i="35"/>
  <c r="AL154" i="35"/>
  <c r="AK154" i="35"/>
  <c r="AJ154" i="35"/>
  <c r="AI154" i="35"/>
  <c r="AH154" i="35"/>
  <c r="V154" i="35"/>
  <c r="W154" i="35" s="1"/>
  <c r="DB153" i="35"/>
  <c r="DA153" i="35"/>
  <c r="CZ153" i="35"/>
  <c r="CY153" i="35"/>
  <c r="CX153" i="35"/>
  <c r="CW153" i="35"/>
  <c r="CV153" i="35"/>
  <c r="CU153" i="35"/>
  <c r="CT153" i="35"/>
  <c r="CS153" i="35"/>
  <c r="CR153" i="35"/>
  <c r="CQ153" i="35"/>
  <c r="CP153" i="35"/>
  <c r="CO153" i="35"/>
  <c r="AP153" i="35"/>
  <c r="AO153" i="35"/>
  <c r="AN153" i="35"/>
  <c r="AM153" i="35"/>
  <c r="AL153" i="35"/>
  <c r="AK153" i="35"/>
  <c r="AJ153" i="35"/>
  <c r="AI153" i="35"/>
  <c r="AH153" i="35"/>
  <c r="V153" i="35"/>
  <c r="W153" i="35" s="1"/>
  <c r="DB152" i="35"/>
  <c r="DA152" i="35"/>
  <c r="CZ152" i="35"/>
  <c r="CY152" i="35"/>
  <c r="CX152" i="35"/>
  <c r="CW152" i="35"/>
  <c r="CV152" i="35"/>
  <c r="CU152" i="35"/>
  <c r="CT152" i="35"/>
  <c r="CS152" i="35"/>
  <c r="CR152" i="35"/>
  <c r="CQ152" i="35"/>
  <c r="CP152" i="35"/>
  <c r="CO152" i="35"/>
  <c r="AP152" i="35"/>
  <c r="AO152" i="35"/>
  <c r="AN152" i="35"/>
  <c r="AM152" i="35"/>
  <c r="AL152" i="35"/>
  <c r="AK152" i="35"/>
  <c r="AJ152" i="35"/>
  <c r="AI152" i="35"/>
  <c r="AH152" i="35"/>
  <c r="V152" i="35"/>
  <c r="W152" i="35" s="1"/>
  <c r="DB151" i="35"/>
  <c r="DA151" i="35"/>
  <c r="CZ151" i="35"/>
  <c r="CY151" i="35"/>
  <c r="CX151" i="35"/>
  <c r="CW151" i="35"/>
  <c r="CV151" i="35"/>
  <c r="CU151" i="35"/>
  <c r="CT151" i="35"/>
  <c r="CS151" i="35"/>
  <c r="CR151" i="35"/>
  <c r="CQ151" i="35"/>
  <c r="CP151" i="35"/>
  <c r="CO151" i="35"/>
  <c r="AP151" i="35"/>
  <c r="AO151" i="35"/>
  <c r="AN151" i="35"/>
  <c r="AM151" i="35"/>
  <c r="AL151" i="35"/>
  <c r="AK151" i="35"/>
  <c r="AJ151" i="35"/>
  <c r="AI151" i="35"/>
  <c r="AH151" i="35"/>
  <c r="V151" i="35"/>
  <c r="W151" i="35" s="1"/>
  <c r="DB150" i="35"/>
  <c r="DA150" i="35"/>
  <c r="CZ150" i="35"/>
  <c r="CY150" i="35"/>
  <c r="CX150" i="35"/>
  <c r="CW150" i="35"/>
  <c r="CV150" i="35"/>
  <c r="CU150" i="35"/>
  <c r="CT150" i="35"/>
  <c r="CS150" i="35"/>
  <c r="CR150" i="35"/>
  <c r="CQ150" i="35"/>
  <c r="CP150" i="35"/>
  <c r="CO150" i="35"/>
  <c r="AP150" i="35"/>
  <c r="AO150" i="35"/>
  <c r="AN150" i="35"/>
  <c r="AM150" i="35"/>
  <c r="AL150" i="35"/>
  <c r="AK150" i="35"/>
  <c r="AJ150" i="35"/>
  <c r="AI150" i="35"/>
  <c r="AH150" i="35"/>
  <c r="V150" i="35"/>
  <c r="W150" i="35" s="1"/>
  <c r="DB149" i="35"/>
  <c r="DA149" i="35"/>
  <c r="CZ149" i="35"/>
  <c r="CY149" i="35"/>
  <c r="CX149" i="35"/>
  <c r="CW149" i="35"/>
  <c r="CV149" i="35"/>
  <c r="CU149" i="35"/>
  <c r="CT149" i="35"/>
  <c r="CS149" i="35"/>
  <c r="CR149" i="35"/>
  <c r="CQ149" i="35"/>
  <c r="CP149" i="35"/>
  <c r="CO149" i="35"/>
  <c r="AP149" i="35"/>
  <c r="AO149" i="35"/>
  <c r="AN149" i="35"/>
  <c r="AM149" i="35"/>
  <c r="AL149" i="35"/>
  <c r="AK149" i="35"/>
  <c r="AJ149" i="35"/>
  <c r="AI149" i="35"/>
  <c r="AH149" i="35"/>
  <c r="V149" i="35"/>
  <c r="W149" i="35" s="1"/>
  <c r="DB148" i="35"/>
  <c r="DA148" i="35"/>
  <c r="CZ148" i="35"/>
  <c r="CY148" i="35"/>
  <c r="CX148" i="35"/>
  <c r="CW148" i="35"/>
  <c r="CV148" i="35"/>
  <c r="CU148" i="35"/>
  <c r="CT148" i="35"/>
  <c r="CS148" i="35"/>
  <c r="CR148" i="35"/>
  <c r="CQ148" i="35"/>
  <c r="CP148" i="35"/>
  <c r="CO148" i="35"/>
  <c r="AP148" i="35"/>
  <c r="AO148" i="35"/>
  <c r="AN148" i="35"/>
  <c r="AM148" i="35"/>
  <c r="AL148" i="35"/>
  <c r="AK148" i="35"/>
  <c r="AJ148" i="35"/>
  <c r="AI148" i="35"/>
  <c r="AH148" i="35"/>
  <c r="V148" i="35"/>
  <c r="W148" i="35" s="1"/>
  <c r="DB147" i="35"/>
  <c r="DA147" i="35"/>
  <c r="CZ147" i="35"/>
  <c r="CY147" i="35"/>
  <c r="CX147" i="35"/>
  <c r="CW147" i="35"/>
  <c r="CV147" i="35"/>
  <c r="CU147" i="35"/>
  <c r="CT147" i="35"/>
  <c r="CS147" i="35"/>
  <c r="CR147" i="35"/>
  <c r="CQ147" i="35"/>
  <c r="CP147" i="35"/>
  <c r="CO147" i="35"/>
  <c r="AP147" i="35"/>
  <c r="AO147" i="35"/>
  <c r="AN147" i="35"/>
  <c r="AM147" i="35"/>
  <c r="AL147" i="35"/>
  <c r="AK147" i="35"/>
  <c r="AJ147" i="35"/>
  <c r="AI147" i="35"/>
  <c r="AH147" i="35"/>
  <c r="V147" i="35"/>
  <c r="W147" i="35" s="1"/>
  <c r="DB146" i="35"/>
  <c r="DA146" i="35"/>
  <c r="CZ146" i="35"/>
  <c r="CY146" i="35"/>
  <c r="CX146" i="35"/>
  <c r="CW146" i="35"/>
  <c r="CV146" i="35"/>
  <c r="CU146" i="35"/>
  <c r="CT146" i="35"/>
  <c r="CS146" i="35"/>
  <c r="CR146" i="35"/>
  <c r="CQ146" i="35"/>
  <c r="CP146" i="35"/>
  <c r="CO146" i="35"/>
  <c r="AP146" i="35"/>
  <c r="AO146" i="35"/>
  <c r="AN146" i="35"/>
  <c r="AM146" i="35"/>
  <c r="AL146" i="35"/>
  <c r="AK146" i="35"/>
  <c r="AJ146" i="35"/>
  <c r="AI146" i="35"/>
  <c r="AH146" i="35"/>
  <c r="V146" i="35"/>
  <c r="W146" i="35" s="1"/>
  <c r="DB145" i="35"/>
  <c r="DA145" i="35"/>
  <c r="CZ145" i="35"/>
  <c r="CY145" i="35"/>
  <c r="CX145" i="35"/>
  <c r="CW145" i="35"/>
  <c r="CV145" i="35"/>
  <c r="CU145" i="35"/>
  <c r="CT145" i="35"/>
  <c r="CS145" i="35"/>
  <c r="CR145" i="35"/>
  <c r="CQ145" i="35"/>
  <c r="CP145" i="35"/>
  <c r="CO145" i="35"/>
  <c r="AP145" i="35"/>
  <c r="AO145" i="35"/>
  <c r="AN145" i="35"/>
  <c r="AM145" i="35"/>
  <c r="AL145" i="35"/>
  <c r="AK145" i="35"/>
  <c r="AJ145" i="35"/>
  <c r="AI145" i="35"/>
  <c r="AH145" i="35"/>
  <c r="V145" i="35"/>
  <c r="W145" i="35" s="1"/>
  <c r="DB144" i="35"/>
  <c r="DA144" i="35"/>
  <c r="CZ144" i="35"/>
  <c r="CY144" i="35"/>
  <c r="CX144" i="35"/>
  <c r="CW144" i="35"/>
  <c r="CV144" i="35"/>
  <c r="CU144" i="35"/>
  <c r="CT144" i="35"/>
  <c r="CS144" i="35"/>
  <c r="CR144" i="35"/>
  <c r="CQ144" i="35"/>
  <c r="CP144" i="35"/>
  <c r="CO144" i="35"/>
  <c r="AP144" i="35"/>
  <c r="AO144" i="35"/>
  <c r="AN144" i="35"/>
  <c r="AM144" i="35"/>
  <c r="AL144" i="35"/>
  <c r="AK144" i="35"/>
  <c r="AJ144" i="35"/>
  <c r="AI144" i="35"/>
  <c r="AH144" i="35"/>
  <c r="V144" i="35"/>
  <c r="W144" i="35" s="1"/>
  <c r="DB143" i="35"/>
  <c r="DA143" i="35"/>
  <c r="CZ143" i="35"/>
  <c r="CY143" i="35"/>
  <c r="CX143" i="35"/>
  <c r="CW143" i="35"/>
  <c r="CV143" i="35"/>
  <c r="CU143" i="35"/>
  <c r="CT143" i="35"/>
  <c r="CS143" i="35"/>
  <c r="CR143" i="35"/>
  <c r="CQ143" i="35"/>
  <c r="CP143" i="35"/>
  <c r="CO143" i="35"/>
  <c r="AP143" i="35"/>
  <c r="AO143" i="35"/>
  <c r="AN143" i="35"/>
  <c r="AM143" i="35"/>
  <c r="AL143" i="35"/>
  <c r="AK143" i="35"/>
  <c r="AJ143" i="35"/>
  <c r="AI143" i="35"/>
  <c r="AH143" i="35"/>
  <c r="V143" i="35"/>
  <c r="W143" i="35" s="1"/>
  <c r="DB142" i="35"/>
  <c r="DA142" i="35"/>
  <c r="CZ142" i="35"/>
  <c r="CY142" i="35"/>
  <c r="CX142" i="35"/>
  <c r="CW142" i="35"/>
  <c r="CV142" i="35"/>
  <c r="CU142" i="35"/>
  <c r="CT142" i="35"/>
  <c r="CS142" i="35"/>
  <c r="CR142" i="35"/>
  <c r="CQ142" i="35"/>
  <c r="CP142" i="35"/>
  <c r="CO142" i="35"/>
  <c r="AP142" i="35"/>
  <c r="AO142" i="35"/>
  <c r="AN142" i="35"/>
  <c r="AM142" i="35"/>
  <c r="AL142" i="35"/>
  <c r="AK142" i="35"/>
  <c r="AJ142" i="35"/>
  <c r="AI142" i="35"/>
  <c r="AH142" i="35"/>
  <c r="V142" i="35"/>
  <c r="W142" i="35" s="1"/>
  <c r="DB141" i="35"/>
  <c r="DA141" i="35"/>
  <c r="CZ141" i="35"/>
  <c r="CY141" i="35"/>
  <c r="CX141" i="35"/>
  <c r="CW141" i="35"/>
  <c r="CV141" i="35"/>
  <c r="CU141" i="35"/>
  <c r="CT141" i="35"/>
  <c r="CS141" i="35"/>
  <c r="CR141" i="35"/>
  <c r="CQ141" i="35"/>
  <c r="CP141" i="35"/>
  <c r="CO141" i="35"/>
  <c r="AP141" i="35"/>
  <c r="AO141" i="35"/>
  <c r="AN141" i="35"/>
  <c r="AM141" i="35"/>
  <c r="AL141" i="35"/>
  <c r="AK141" i="35"/>
  <c r="AJ141" i="35"/>
  <c r="AI141" i="35"/>
  <c r="AH141" i="35"/>
  <c r="V141" i="35"/>
  <c r="W141" i="35" s="1"/>
  <c r="DB140" i="35"/>
  <c r="DA140" i="35"/>
  <c r="CZ140" i="35"/>
  <c r="CY140" i="35"/>
  <c r="CX140" i="35"/>
  <c r="CW140" i="35"/>
  <c r="CV140" i="35"/>
  <c r="CU140" i="35"/>
  <c r="CT140" i="35"/>
  <c r="CS140" i="35"/>
  <c r="CR140" i="35"/>
  <c r="CQ140" i="35"/>
  <c r="CP140" i="35"/>
  <c r="CO140" i="35"/>
  <c r="AP140" i="35"/>
  <c r="AO140" i="35"/>
  <c r="AN140" i="35"/>
  <c r="AM140" i="35"/>
  <c r="AL140" i="35"/>
  <c r="AK140" i="35"/>
  <c r="AJ140" i="35"/>
  <c r="AI140" i="35"/>
  <c r="AH140" i="35"/>
  <c r="V140" i="35"/>
  <c r="W140" i="35" s="1"/>
  <c r="DB139" i="35"/>
  <c r="DA139" i="35"/>
  <c r="CZ139" i="35"/>
  <c r="CY139" i="35"/>
  <c r="CX139" i="35"/>
  <c r="CW139" i="35"/>
  <c r="CV139" i="35"/>
  <c r="CU139" i="35"/>
  <c r="CT139" i="35"/>
  <c r="CS139" i="35"/>
  <c r="CR139" i="35"/>
  <c r="CQ139" i="35"/>
  <c r="CP139" i="35"/>
  <c r="CO139" i="35"/>
  <c r="AP139" i="35"/>
  <c r="AO139" i="35"/>
  <c r="AN139" i="35"/>
  <c r="AM139" i="35"/>
  <c r="AL139" i="35"/>
  <c r="AK139" i="35"/>
  <c r="AJ139" i="35"/>
  <c r="AI139" i="35"/>
  <c r="AH139" i="35"/>
  <c r="V139" i="35"/>
  <c r="W139" i="35" s="1"/>
  <c r="DB138" i="35"/>
  <c r="DA138" i="35"/>
  <c r="CZ138" i="35"/>
  <c r="CY138" i="35"/>
  <c r="CX138" i="35"/>
  <c r="CW138" i="35"/>
  <c r="CV138" i="35"/>
  <c r="CU138" i="35"/>
  <c r="CT138" i="35"/>
  <c r="CS138" i="35"/>
  <c r="CR138" i="35"/>
  <c r="CQ138" i="35"/>
  <c r="CP138" i="35"/>
  <c r="CO138" i="35"/>
  <c r="AP138" i="35"/>
  <c r="AO138" i="35"/>
  <c r="AN138" i="35"/>
  <c r="AM138" i="35"/>
  <c r="AL138" i="35"/>
  <c r="AK138" i="35"/>
  <c r="AJ138" i="35"/>
  <c r="AI138" i="35"/>
  <c r="AH138" i="35"/>
  <c r="V138" i="35"/>
  <c r="W138" i="35" s="1"/>
  <c r="DB137" i="35"/>
  <c r="DA137" i="35"/>
  <c r="CZ137" i="35"/>
  <c r="CY137" i="35"/>
  <c r="CX137" i="35"/>
  <c r="CW137" i="35"/>
  <c r="CV137" i="35"/>
  <c r="CU137" i="35"/>
  <c r="CT137" i="35"/>
  <c r="CS137" i="35"/>
  <c r="CR137" i="35"/>
  <c r="CQ137" i="35"/>
  <c r="CP137" i="35"/>
  <c r="CO137" i="35"/>
  <c r="AP137" i="35"/>
  <c r="AO137" i="35"/>
  <c r="AN137" i="35"/>
  <c r="AM137" i="35"/>
  <c r="AL137" i="35"/>
  <c r="AK137" i="35"/>
  <c r="AJ137" i="35"/>
  <c r="AI137" i="35"/>
  <c r="AH137" i="35"/>
  <c r="V137" i="35"/>
  <c r="W137" i="35" s="1"/>
  <c r="DB136" i="35"/>
  <c r="DA136" i="35"/>
  <c r="CZ136" i="35"/>
  <c r="CY136" i="35"/>
  <c r="CX136" i="35"/>
  <c r="CW136" i="35"/>
  <c r="CV136" i="35"/>
  <c r="CU136" i="35"/>
  <c r="CT136" i="35"/>
  <c r="CS136" i="35"/>
  <c r="CR136" i="35"/>
  <c r="CQ136" i="35"/>
  <c r="CP136" i="35"/>
  <c r="CO136" i="35"/>
  <c r="AP136" i="35"/>
  <c r="AO136" i="35"/>
  <c r="AN136" i="35"/>
  <c r="AM136" i="35"/>
  <c r="AL136" i="35"/>
  <c r="AK136" i="35"/>
  <c r="AJ136" i="35"/>
  <c r="AI136" i="35"/>
  <c r="AH136" i="35"/>
  <c r="V136" i="35"/>
  <c r="W136" i="35" s="1"/>
  <c r="DB135" i="35"/>
  <c r="DA135" i="35"/>
  <c r="CZ135" i="35"/>
  <c r="CY135" i="35"/>
  <c r="CX135" i="35"/>
  <c r="CW135" i="35"/>
  <c r="CV135" i="35"/>
  <c r="CU135" i="35"/>
  <c r="CT135" i="35"/>
  <c r="CS135" i="35"/>
  <c r="CR135" i="35"/>
  <c r="CQ135" i="35"/>
  <c r="CP135" i="35"/>
  <c r="CO135" i="35"/>
  <c r="AP135" i="35"/>
  <c r="AO135" i="35"/>
  <c r="AN135" i="35"/>
  <c r="AM135" i="35"/>
  <c r="AL135" i="35"/>
  <c r="AK135" i="35"/>
  <c r="AJ135" i="35"/>
  <c r="AI135" i="35"/>
  <c r="AH135" i="35"/>
  <c r="V135" i="35"/>
  <c r="W135" i="35" s="1"/>
  <c r="DB134" i="35"/>
  <c r="DA134" i="35"/>
  <c r="CZ134" i="35"/>
  <c r="CY134" i="35"/>
  <c r="CX134" i="35"/>
  <c r="CW134" i="35"/>
  <c r="CV134" i="35"/>
  <c r="CU134" i="35"/>
  <c r="CT134" i="35"/>
  <c r="CS134" i="35"/>
  <c r="CR134" i="35"/>
  <c r="CQ134" i="35"/>
  <c r="CP134" i="35"/>
  <c r="CO134" i="35"/>
  <c r="AP134" i="35"/>
  <c r="AO134" i="35"/>
  <c r="AN134" i="35"/>
  <c r="AM134" i="35"/>
  <c r="AL134" i="35"/>
  <c r="AK134" i="35"/>
  <c r="AJ134" i="35"/>
  <c r="AI134" i="35"/>
  <c r="AH134" i="35"/>
  <c r="V134" i="35"/>
  <c r="W134" i="35" s="1"/>
  <c r="DB133" i="35"/>
  <c r="DA133" i="35"/>
  <c r="CZ133" i="35"/>
  <c r="CY133" i="35"/>
  <c r="CX133" i="35"/>
  <c r="CW133" i="35"/>
  <c r="CV133" i="35"/>
  <c r="CU133" i="35"/>
  <c r="CT133" i="35"/>
  <c r="CS133" i="35"/>
  <c r="CR133" i="35"/>
  <c r="CQ133" i="35"/>
  <c r="CP133" i="35"/>
  <c r="CO133" i="35"/>
  <c r="AP133" i="35"/>
  <c r="AO133" i="35"/>
  <c r="AN133" i="35"/>
  <c r="AM133" i="35"/>
  <c r="AL133" i="35"/>
  <c r="AK133" i="35"/>
  <c r="AJ133" i="35"/>
  <c r="AI133" i="35"/>
  <c r="AH133" i="35"/>
  <c r="V133" i="35"/>
  <c r="W133" i="35" s="1"/>
  <c r="DB132" i="35"/>
  <c r="DA132" i="35"/>
  <c r="CZ132" i="35"/>
  <c r="CY132" i="35"/>
  <c r="CX132" i="35"/>
  <c r="CW132" i="35"/>
  <c r="CV132" i="35"/>
  <c r="CU132" i="35"/>
  <c r="CT132" i="35"/>
  <c r="CS132" i="35"/>
  <c r="CR132" i="35"/>
  <c r="CQ132" i="35"/>
  <c r="CP132" i="35"/>
  <c r="CO132" i="35"/>
  <c r="AP132" i="35"/>
  <c r="AO132" i="35"/>
  <c r="AN132" i="35"/>
  <c r="AM132" i="35"/>
  <c r="AL132" i="35"/>
  <c r="AK132" i="35"/>
  <c r="AJ132" i="35"/>
  <c r="AI132" i="35"/>
  <c r="AH132" i="35"/>
  <c r="V132" i="35"/>
  <c r="W132" i="35" s="1"/>
  <c r="DB131" i="35"/>
  <c r="DA131" i="35"/>
  <c r="CZ131" i="35"/>
  <c r="CY131" i="35"/>
  <c r="CX131" i="35"/>
  <c r="CW131" i="35"/>
  <c r="CV131" i="35"/>
  <c r="CU131" i="35"/>
  <c r="CT131" i="35"/>
  <c r="CS131" i="35"/>
  <c r="CR131" i="35"/>
  <c r="CQ131" i="35"/>
  <c r="CP131" i="35"/>
  <c r="CO131" i="35"/>
  <c r="AP131" i="35"/>
  <c r="AO131" i="35"/>
  <c r="AN131" i="35"/>
  <c r="AM131" i="35"/>
  <c r="AL131" i="35"/>
  <c r="AK131" i="35"/>
  <c r="AJ131" i="35"/>
  <c r="AI131" i="35"/>
  <c r="AH131" i="35"/>
  <c r="V131" i="35"/>
  <c r="W131" i="35" s="1"/>
  <c r="DB130" i="35"/>
  <c r="DA130" i="35"/>
  <c r="CZ130" i="35"/>
  <c r="CY130" i="35"/>
  <c r="CX130" i="35"/>
  <c r="CW130" i="35"/>
  <c r="CV130" i="35"/>
  <c r="CU130" i="35"/>
  <c r="CT130" i="35"/>
  <c r="CS130" i="35"/>
  <c r="CR130" i="35"/>
  <c r="CQ130" i="35"/>
  <c r="CP130" i="35"/>
  <c r="CO130" i="35"/>
  <c r="AP130" i="35"/>
  <c r="AO130" i="35"/>
  <c r="AN130" i="35"/>
  <c r="AM130" i="35"/>
  <c r="AL130" i="35"/>
  <c r="AK130" i="35"/>
  <c r="AJ130" i="35"/>
  <c r="AI130" i="35"/>
  <c r="AH130" i="35"/>
  <c r="V130" i="35"/>
  <c r="W130" i="35" s="1"/>
  <c r="DB129" i="35"/>
  <c r="DA129" i="35"/>
  <c r="CZ129" i="35"/>
  <c r="CY129" i="35"/>
  <c r="CX129" i="35"/>
  <c r="CW129" i="35"/>
  <c r="CV129" i="35"/>
  <c r="CU129" i="35"/>
  <c r="CT129" i="35"/>
  <c r="CS129" i="35"/>
  <c r="CR129" i="35"/>
  <c r="CQ129" i="35"/>
  <c r="CP129" i="35"/>
  <c r="CO129" i="35"/>
  <c r="AP129" i="35"/>
  <c r="AO129" i="35"/>
  <c r="AN129" i="35"/>
  <c r="AM129" i="35"/>
  <c r="AL129" i="35"/>
  <c r="AK129" i="35"/>
  <c r="AJ129" i="35"/>
  <c r="AI129" i="35"/>
  <c r="AH129" i="35"/>
  <c r="V129" i="35"/>
  <c r="W129" i="35" s="1"/>
  <c r="DB128" i="35"/>
  <c r="DA128" i="35"/>
  <c r="CZ128" i="35"/>
  <c r="CY128" i="35"/>
  <c r="CX128" i="35"/>
  <c r="CW128" i="35"/>
  <c r="CV128" i="35"/>
  <c r="CU128" i="35"/>
  <c r="CT128" i="35"/>
  <c r="CS128" i="35"/>
  <c r="CR128" i="35"/>
  <c r="CQ128" i="35"/>
  <c r="CP128" i="35"/>
  <c r="CO128" i="35"/>
  <c r="AP128" i="35"/>
  <c r="AO128" i="35"/>
  <c r="AN128" i="35"/>
  <c r="AM128" i="35"/>
  <c r="AL128" i="35"/>
  <c r="AK128" i="35"/>
  <c r="AJ128" i="35"/>
  <c r="AI128" i="35"/>
  <c r="AH128" i="35"/>
  <c r="V128" i="35"/>
  <c r="W128" i="35" s="1"/>
  <c r="DB127" i="35"/>
  <c r="DA127" i="35"/>
  <c r="CZ127" i="35"/>
  <c r="CY127" i="35"/>
  <c r="CX127" i="35"/>
  <c r="CW127" i="35"/>
  <c r="CV127" i="35"/>
  <c r="CU127" i="35"/>
  <c r="CT127" i="35"/>
  <c r="CS127" i="35"/>
  <c r="CR127" i="35"/>
  <c r="CQ127" i="35"/>
  <c r="CP127" i="35"/>
  <c r="CO127" i="35"/>
  <c r="AP127" i="35"/>
  <c r="AO127" i="35"/>
  <c r="AN127" i="35"/>
  <c r="AM127" i="35"/>
  <c r="AL127" i="35"/>
  <c r="AK127" i="35"/>
  <c r="AJ127" i="35"/>
  <c r="AI127" i="35"/>
  <c r="AH127" i="35"/>
  <c r="V127" i="35"/>
  <c r="W127" i="35" s="1"/>
  <c r="DB126" i="35"/>
  <c r="DA126" i="35"/>
  <c r="CZ126" i="35"/>
  <c r="CY126" i="35"/>
  <c r="CX126" i="35"/>
  <c r="CW126" i="35"/>
  <c r="CV126" i="35"/>
  <c r="CU126" i="35"/>
  <c r="CT126" i="35"/>
  <c r="CS126" i="35"/>
  <c r="CR126" i="35"/>
  <c r="CQ126" i="35"/>
  <c r="CP126" i="35"/>
  <c r="CO126" i="35"/>
  <c r="AP126" i="35"/>
  <c r="AO126" i="35"/>
  <c r="AN126" i="35"/>
  <c r="AM126" i="35"/>
  <c r="AL126" i="35"/>
  <c r="AK126" i="35"/>
  <c r="AJ126" i="35"/>
  <c r="AI126" i="35"/>
  <c r="AH126" i="35"/>
  <c r="V126" i="35"/>
  <c r="W126" i="35" s="1"/>
  <c r="DB125" i="35"/>
  <c r="DA125" i="35"/>
  <c r="CZ125" i="35"/>
  <c r="CY125" i="35"/>
  <c r="CX125" i="35"/>
  <c r="CW125" i="35"/>
  <c r="CV125" i="35"/>
  <c r="CU125" i="35"/>
  <c r="CT125" i="35"/>
  <c r="CS125" i="35"/>
  <c r="CR125" i="35"/>
  <c r="CQ125" i="35"/>
  <c r="CP125" i="35"/>
  <c r="CO125" i="35"/>
  <c r="AP125" i="35"/>
  <c r="AO125" i="35"/>
  <c r="AN125" i="35"/>
  <c r="AM125" i="35"/>
  <c r="AL125" i="35"/>
  <c r="AK125" i="35"/>
  <c r="AJ125" i="35"/>
  <c r="AI125" i="35"/>
  <c r="AH125" i="35"/>
  <c r="V125" i="35"/>
  <c r="W125" i="35" s="1"/>
  <c r="DB124" i="35"/>
  <c r="DA124" i="35"/>
  <c r="CZ124" i="35"/>
  <c r="CY124" i="35"/>
  <c r="CX124" i="35"/>
  <c r="CW124" i="35"/>
  <c r="CV124" i="35"/>
  <c r="CU124" i="35"/>
  <c r="CT124" i="35"/>
  <c r="CS124" i="35"/>
  <c r="CR124" i="35"/>
  <c r="CQ124" i="35"/>
  <c r="CP124" i="35"/>
  <c r="CO124" i="35"/>
  <c r="AP124" i="35"/>
  <c r="AO124" i="35"/>
  <c r="AN124" i="35"/>
  <c r="AM124" i="35"/>
  <c r="AL124" i="35"/>
  <c r="AK124" i="35"/>
  <c r="AJ124" i="35"/>
  <c r="AI124" i="35"/>
  <c r="AH124" i="35"/>
  <c r="V124" i="35"/>
  <c r="W124" i="35" s="1"/>
  <c r="DB123" i="35"/>
  <c r="DA123" i="35"/>
  <c r="CZ123" i="35"/>
  <c r="CY123" i="35"/>
  <c r="CX123" i="35"/>
  <c r="CW123" i="35"/>
  <c r="CV123" i="35"/>
  <c r="CU123" i="35"/>
  <c r="CT123" i="35"/>
  <c r="CS123" i="35"/>
  <c r="CR123" i="35"/>
  <c r="CQ123" i="35"/>
  <c r="CP123" i="35"/>
  <c r="CO123" i="35"/>
  <c r="AP123" i="35"/>
  <c r="AO123" i="35"/>
  <c r="AN123" i="35"/>
  <c r="AM123" i="35"/>
  <c r="AL123" i="35"/>
  <c r="AK123" i="35"/>
  <c r="AJ123" i="35"/>
  <c r="AI123" i="35"/>
  <c r="AH123" i="35"/>
  <c r="V123" i="35"/>
  <c r="W123" i="35" s="1"/>
  <c r="DB122" i="35"/>
  <c r="DA122" i="35"/>
  <c r="CZ122" i="35"/>
  <c r="CY122" i="35"/>
  <c r="CX122" i="35"/>
  <c r="CW122" i="35"/>
  <c r="CV122" i="35"/>
  <c r="CU122" i="35"/>
  <c r="CT122" i="35"/>
  <c r="CS122" i="35"/>
  <c r="CR122" i="35"/>
  <c r="CQ122" i="35"/>
  <c r="CP122" i="35"/>
  <c r="CO122" i="35"/>
  <c r="AP122" i="35"/>
  <c r="AO122" i="35"/>
  <c r="AN122" i="35"/>
  <c r="AM122" i="35"/>
  <c r="AL122" i="35"/>
  <c r="AK122" i="35"/>
  <c r="AJ122" i="35"/>
  <c r="AI122" i="35"/>
  <c r="AH122" i="35"/>
  <c r="V122" i="35"/>
  <c r="W122" i="35" s="1"/>
  <c r="DB121" i="35"/>
  <c r="DA121" i="35"/>
  <c r="CZ121" i="35"/>
  <c r="CY121" i="35"/>
  <c r="CX121" i="35"/>
  <c r="CW121" i="35"/>
  <c r="CV121" i="35"/>
  <c r="CU121" i="35"/>
  <c r="CT121" i="35"/>
  <c r="CS121" i="35"/>
  <c r="CR121" i="35"/>
  <c r="CQ121" i="35"/>
  <c r="CP121" i="35"/>
  <c r="CO121" i="35"/>
  <c r="AP121" i="35"/>
  <c r="AO121" i="35"/>
  <c r="AN121" i="35"/>
  <c r="AM121" i="35"/>
  <c r="AL121" i="35"/>
  <c r="AK121" i="35"/>
  <c r="AJ121" i="35"/>
  <c r="AI121" i="35"/>
  <c r="AH121" i="35"/>
  <c r="V121" i="35"/>
  <c r="W121" i="35" s="1"/>
  <c r="DB120" i="35"/>
  <c r="DA120" i="35"/>
  <c r="CZ120" i="35"/>
  <c r="CY120" i="35"/>
  <c r="CX120" i="35"/>
  <c r="CW120" i="35"/>
  <c r="CV120" i="35"/>
  <c r="CU120" i="35"/>
  <c r="CT120" i="35"/>
  <c r="CS120" i="35"/>
  <c r="CR120" i="35"/>
  <c r="CQ120" i="35"/>
  <c r="CP120" i="35"/>
  <c r="CO120" i="35"/>
  <c r="AP120" i="35"/>
  <c r="AO120" i="35"/>
  <c r="AN120" i="35"/>
  <c r="AM120" i="35"/>
  <c r="AL120" i="35"/>
  <c r="AK120" i="35"/>
  <c r="AJ120" i="35"/>
  <c r="AI120" i="35"/>
  <c r="AH120" i="35"/>
  <c r="V120" i="35"/>
  <c r="W120" i="35" s="1"/>
  <c r="DB119" i="35"/>
  <c r="DA119" i="35"/>
  <c r="CZ119" i="35"/>
  <c r="CY119" i="35"/>
  <c r="CX119" i="35"/>
  <c r="CW119" i="35"/>
  <c r="CV119" i="35"/>
  <c r="CU119" i="35"/>
  <c r="CT119" i="35"/>
  <c r="CS119" i="35"/>
  <c r="CR119" i="35"/>
  <c r="CQ119" i="35"/>
  <c r="CP119" i="35"/>
  <c r="CO119" i="35"/>
  <c r="AP119" i="35"/>
  <c r="AO119" i="35"/>
  <c r="AN119" i="35"/>
  <c r="AM119" i="35"/>
  <c r="AL119" i="35"/>
  <c r="AK119" i="35"/>
  <c r="AJ119" i="35"/>
  <c r="AI119" i="35"/>
  <c r="AH119" i="35"/>
  <c r="V119" i="35"/>
  <c r="W119" i="35" s="1"/>
  <c r="DB118" i="35"/>
  <c r="DA118" i="35"/>
  <c r="CZ118" i="35"/>
  <c r="CY118" i="35"/>
  <c r="CX118" i="35"/>
  <c r="CW118" i="35"/>
  <c r="CV118" i="35"/>
  <c r="CU118" i="35"/>
  <c r="CT118" i="35"/>
  <c r="CS118" i="35"/>
  <c r="CR118" i="35"/>
  <c r="CQ118" i="35"/>
  <c r="CP118" i="35"/>
  <c r="CO118" i="35"/>
  <c r="AP118" i="35"/>
  <c r="AO118" i="35"/>
  <c r="AN118" i="35"/>
  <c r="AM118" i="35"/>
  <c r="AL118" i="35"/>
  <c r="AK118" i="35"/>
  <c r="AJ118" i="35"/>
  <c r="AI118" i="35"/>
  <c r="AH118" i="35"/>
  <c r="V118" i="35"/>
  <c r="W118" i="35" s="1"/>
  <c r="DB117" i="35"/>
  <c r="DA117" i="35"/>
  <c r="CZ117" i="35"/>
  <c r="CY117" i="35"/>
  <c r="CX117" i="35"/>
  <c r="CW117" i="35"/>
  <c r="CV117" i="35"/>
  <c r="CU117" i="35"/>
  <c r="CT117" i="35"/>
  <c r="CS117" i="35"/>
  <c r="CR117" i="35"/>
  <c r="CQ117" i="35"/>
  <c r="CP117" i="35"/>
  <c r="CO117" i="35"/>
  <c r="AP117" i="35"/>
  <c r="AO117" i="35"/>
  <c r="AN117" i="35"/>
  <c r="AM117" i="35"/>
  <c r="AL117" i="35"/>
  <c r="AK117" i="35"/>
  <c r="AJ117" i="35"/>
  <c r="AI117" i="35"/>
  <c r="AH117" i="35"/>
  <c r="V117" i="35"/>
  <c r="W117" i="35" s="1"/>
  <c r="DB116" i="35"/>
  <c r="DA116" i="35"/>
  <c r="CZ116" i="35"/>
  <c r="CY116" i="35"/>
  <c r="CX116" i="35"/>
  <c r="CW116" i="35"/>
  <c r="CV116" i="35"/>
  <c r="CU116" i="35"/>
  <c r="CT116" i="35"/>
  <c r="CS116" i="35"/>
  <c r="CR116" i="35"/>
  <c r="CQ116" i="35"/>
  <c r="CP116" i="35"/>
  <c r="CO116" i="35"/>
  <c r="AP116" i="35"/>
  <c r="AO116" i="35"/>
  <c r="AN116" i="35"/>
  <c r="AM116" i="35"/>
  <c r="AL116" i="35"/>
  <c r="AK116" i="35"/>
  <c r="AJ116" i="35"/>
  <c r="AI116" i="35"/>
  <c r="AH116" i="35"/>
  <c r="V116" i="35"/>
  <c r="W116" i="35" s="1"/>
  <c r="DB115" i="35"/>
  <c r="DA115" i="35"/>
  <c r="CZ115" i="35"/>
  <c r="CY115" i="35"/>
  <c r="CX115" i="35"/>
  <c r="CW115" i="35"/>
  <c r="CV115" i="35"/>
  <c r="CU115" i="35"/>
  <c r="CT115" i="35"/>
  <c r="CS115" i="35"/>
  <c r="CR115" i="35"/>
  <c r="CQ115" i="35"/>
  <c r="CP115" i="35"/>
  <c r="CO115" i="35"/>
  <c r="AP115" i="35"/>
  <c r="AO115" i="35"/>
  <c r="AN115" i="35"/>
  <c r="AM115" i="35"/>
  <c r="AL115" i="35"/>
  <c r="AK115" i="35"/>
  <c r="AJ115" i="35"/>
  <c r="AI115" i="35"/>
  <c r="AH115" i="35"/>
  <c r="V115" i="35"/>
  <c r="W115" i="35" s="1"/>
  <c r="DB114" i="35"/>
  <c r="DA114" i="35"/>
  <c r="CZ114" i="35"/>
  <c r="CY114" i="35"/>
  <c r="CX114" i="35"/>
  <c r="CW114" i="35"/>
  <c r="CV114" i="35"/>
  <c r="CU114" i="35"/>
  <c r="CT114" i="35"/>
  <c r="CS114" i="35"/>
  <c r="CR114" i="35"/>
  <c r="CQ114" i="35"/>
  <c r="CP114" i="35"/>
  <c r="CO114" i="35"/>
  <c r="AP114" i="35"/>
  <c r="AO114" i="35"/>
  <c r="AN114" i="35"/>
  <c r="AM114" i="35"/>
  <c r="AL114" i="35"/>
  <c r="AK114" i="35"/>
  <c r="AJ114" i="35"/>
  <c r="AI114" i="35"/>
  <c r="AH114" i="35"/>
  <c r="V114" i="35"/>
  <c r="W114" i="35" s="1"/>
  <c r="DB113" i="35"/>
  <c r="DA113" i="35"/>
  <c r="CZ113" i="35"/>
  <c r="CY113" i="35"/>
  <c r="CX113" i="35"/>
  <c r="CW113" i="35"/>
  <c r="CV113" i="35"/>
  <c r="CU113" i="35"/>
  <c r="CT113" i="35"/>
  <c r="CS113" i="35"/>
  <c r="CR113" i="35"/>
  <c r="CQ113" i="35"/>
  <c r="CP113" i="35"/>
  <c r="CO113" i="35"/>
  <c r="AP113" i="35"/>
  <c r="AO113" i="35"/>
  <c r="AN113" i="35"/>
  <c r="AM113" i="35"/>
  <c r="AL113" i="35"/>
  <c r="AK113" i="35"/>
  <c r="AJ113" i="35"/>
  <c r="AI113" i="35"/>
  <c r="AH113" i="35"/>
  <c r="V113" i="35"/>
  <c r="W113" i="35" s="1"/>
  <c r="DB112" i="35"/>
  <c r="DA112" i="35"/>
  <c r="CZ112" i="35"/>
  <c r="CY112" i="35"/>
  <c r="CX112" i="35"/>
  <c r="CW112" i="35"/>
  <c r="CV112" i="35"/>
  <c r="CU112" i="35"/>
  <c r="CT112" i="35"/>
  <c r="CS112" i="35"/>
  <c r="CR112" i="35"/>
  <c r="CQ112" i="35"/>
  <c r="CP112" i="35"/>
  <c r="CO112" i="35"/>
  <c r="AP112" i="35"/>
  <c r="AO112" i="35"/>
  <c r="AN112" i="35"/>
  <c r="AM112" i="35"/>
  <c r="AL112" i="35"/>
  <c r="AK112" i="35"/>
  <c r="AJ112" i="35"/>
  <c r="AI112" i="35"/>
  <c r="AH112" i="35"/>
  <c r="V112" i="35"/>
  <c r="W112" i="35" s="1"/>
  <c r="DB111" i="35"/>
  <c r="DA111" i="35"/>
  <c r="CZ111" i="35"/>
  <c r="CY111" i="35"/>
  <c r="CX111" i="35"/>
  <c r="CW111" i="35"/>
  <c r="CV111" i="35"/>
  <c r="CU111" i="35"/>
  <c r="CT111" i="35"/>
  <c r="CS111" i="35"/>
  <c r="CR111" i="35"/>
  <c r="CQ111" i="35"/>
  <c r="CP111" i="35"/>
  <c r="CO111" i="35"/>
  <c r="AP111" i="35"/>
  <c r="AO111" i="35"/>
  <c r="AN111" i="35"/>
  <c r="AM111" i="35"/>
  <c r="AL111" i="35"/>
  <c r="AK111" i="35"/>
  <c r="AJ111" i="35"/>
  <c r="AI111" i="35"/>
  <c r="AH111" i="35"/>
  <c r="V111" i="35"/>
  <c r="W111" i="35" s="1"/>
  <c r="DB110" i="35"/>
  <c r="DA110" i="35"/>
  <c r="CZ110" i="35"/>
  <c r="CY110" i="35"/>
  <c r="CX110" i="35"/>
  <c r="CW110" i="35"/>
  <c r="CV110" i="35"/>
  <c r="CU110" i="35"/>
  <c r="CT110" i="35"/>
  <c r="CS110" i="35"/>
  <c r="CR110" i="35"/>
  <c r="CQ110" i="35"/>
  <c r="CP110" i="35"/>
  <c r="CO110" i="35"/>
  <c r="AP110" i="35"/>
  <c r="AO110" i="35"/>
  <c r="AN110" i="35"/>
  <c r="AM110" i="35"/>
  <c r="AL110" i="35"/>
  <c r="AK110" i="35"/>
  <c r="AJ110" i="35"/>
  <c r="AI110" i="35"/>
  <c r="AH110" i="35"/>
  <c r="V110" i="35"/>
  <c r="W110" i="35" s="1"/>
  <c r="DB109" i="35"/>
  <c r="DA109" i="35"/>
  <c r="CZ109" i="35"/>
  <c r="CY109" i="35"/>
  <c r="CX109" i="35"/>
  <c r="CW109" i="35"/>
  <c r="CV109" i="35"/>
  <c r="CU109" i="35"/>
  <c r="CT109" i="35"/>
  <c r="CS109" i="35"/>
  <c r="CR109" i="35"/>
  <c r="CQ109" i="35"/>
  <c r="CP109" i="35"/>
  <c r="CO109" i="35"/>
  <c r="AP109" i="35"/>
  <c r="AO109" i="35"/>
  <c r="AN109" i="35"/>
  <c r="AM109" i="35"/>
  <c r="AL109" i="35"/>
  <c r="AK109" i="35"/>
  <c r="AJ109" i="35"/>
  <c r="AI109" i="35"/>
  <c r="AH109" i="35"/>
  <c r="V109" i="35"/>
  <c r="W109" i="35" s="1"/>
  <c r="DB108" i="35"/>
  <c r="DA108" i="35"/>
  <c r="CZ108" i="35"/>
  <c r="CY108" i="35"/>
  <c r="CX108" i="35"/>
  <c r="CW108" i="35"/>
  <c r="CV108" i="35"/>
  <c r="CU108" i="35"/>
  <c r="CT108" i="35"/>
  <c r="CS108" i="35"/>
  <c r="CR108" i="35"/>
  <c r="CQ108" i="35"/>
  <c r="CP108" i="35"/>
  <c r="CO108" i="35"/>
  <c r="AP108" i="35"/>
  <c r="AO108" i="35"/>
  <c r="AN108" i="35"/>
  <c r="AM108" i="35"/>
  <c r="AL108" i="35"/>
  <c r="AK108" i="35"/>
  <c r="AJ108" i="35"/>
  <c r="AI108" i="35"/>
  <c r="AH108" i="35"/>
  <c r="V108" i="35"/>
  <c r="W108" i="35" s="1"/>
  <c r="DB107" i="35"/>
  <c r="DA107" i="35"/>
  <c r="CZ107" i="35"/>
  <c r="CY107" i="35"/>
  <c r="CX107" i="35"/>
  <c r="CW107" i="35"/>
  <c r="CV107" i="35"/>
  <c r="CU107" i="35"/>
  <c r="CT107" i="35"/>
  <c r="CS107" i="35"/>
  <c r="CR107" i="35"/>
  <c r="CQ107" i="35"/>
  <c r="CP107" i="35"/>
  <c r="CO107" i="35"/>
  <c r="AP107" i="35"/>
  <c r="AO107" i="35"/>
  <c r="AN107" i="35"/>
  <c r="AM107" i="35"/>
  <c r="AL107" i="35"/>
  <c r="AK107" i="35"/>
  <c r="AJ107" i="35"/>
  <c r="AI107" i="35"/>
  <c r="AH107" i="35"/>
  <c r="V107" i="35"/>
  <c r="W107" i="35" s="1"/>
  <c r="DB106" i="35"/>
  <c r="DA106" i="35"/>
  <c r="CZ106" i="35"/>
  <c r="CY106" i="35"/>
  <c r="CX106" i="35"/>
  <c r="CW106" i="35"/>
  <c r="CV106" i="35"/>
  <c r="CU106" i="35"/>
  <c r="CT106" i="35"/>
  <c r="CS106" i="35"/>
  <c r="CR106" i="35"/>
  <c r="CQ106" i="35"/>
  <c r="CP106" i="35"/>
  <c r="CO106" i="35"/>
  <c r="AP106" i="35"/>
  <c r="AO106" i="35"/>
  <c r="AN106" i="35"/>
  <c r="AM106" i="35"/>
  <c r="AL106" i="35"/>
  <c r="AK106" i="35"/>
  <c r="AJ106" i="35"/>
  <c r="AI106" i="35"/>
  <c r="AH106" i="35"/>
  <c r="V106" i="35"/>
  <c r="W106" i="35" s="1"/>
  <c r="DB105" i="35"/>
  <c r="DA105" i="35"/>
  <c r="CZ105" i="35"/>
  <c r="CY105" i="35"/>
  <c r="CX105" i="35"/>
  <c r="CW105" i="35"/>
  <c r="CV105" i="35"/>
  <c r="CU105" i="35"/>
  <c r="CT105" i="35"/>
  <c r="CS105" i="35"/>
  <c r="CR105" i="35"/>
  <c r="CQ105" i="35"/>
  <c r="CP105" i="35"/>
  <c r="CO105" i="35"/>
  <c r="AP105" i="35"/>
  <c r="AO105" i="35"/>
  <c r="AN105" i="35"/>
  <c r="AM105" i="35"/>
  <c r="AL105" i="35"/>
  <c r="AK105" i="35"/>
  <c r="AJ105" i="35"/>
  <c r="AI105" i="35"/>
  <c r="AH105" i="35"/>
  <c r="V105" i="35"/>
  <c r="W105" i="35" s="1"/>
  <c r="DB104" i="35"/>
  <c r="DA104" i="35"/>
  <c r="CZ104" i="35"/>
  <c r="CY104" i="35"/>
  <c r="CX104" i="35"/>
  <c r="CW104" i="35"/>
  <c r="CV104" i="35"/>
  <c r="CU104" i="35"/>
  <c r="CT104" i="35"/>
  <c r="CS104" i="35"/>
  <c r="CR104" i="35"/>
  <c r="CQ104" i="35"/>
  <c r="CP104" i="35"/>
  <c r="CO104" i="35"/>
  <c r="AP104" i="35"/>
  <c r="AO104" i="35"/>
  <c r="AN104" i="35"/>
  <c r="AM104" i="35"/>
  <c r="AL104" i="35"/>
  <c r="AK104" i="35"/>
  <c r="AJ104" i="35"/>
  <c r="AI104" i="35"/>
  <c r="AH104" i="35"/>
  <c r="V104" i="35"/>
  <c r="W104" i="35" s="1"/>
  <c r="DB103" i="35"/>
  <c r="DA103" i="35"/>
  <c r="CZ103" i="35"/>
  <c r="CY103" i="35"/>
  <c r="CX103" i="35"/>
  <c r="CW103" i="35"/>
  <c r="CV103" i="35"/>
  <c r="CU103" i="35"/>
  <c r="CT103" i="35"/>
  <c r="CS103" i="35"/>
  <c r="CR103" i="35"/>
  <c r="CQ103" i="35"/>
  <c r="CP103" i="35"/>
  <c r="CO103" i="35"/>
  <c r="AP103" i="35"/>
  <c r="AO103" i="35"/>
  <c r="AN103" i="35"/>
  <c r="AM103" i="35"/>
  <c r="AL103" i="35"/>
  <c r="AK103" i="35"/>
  <c r="AJ103" i="35"/>
  <c r="AI103" i="35"/>
  <c r="AH103" i="35"/>
  <c r="V103" i="35"/>
  <c r="W103" i="35" s="1"/>
  <c r="DB102" i="35"/>
  <c r="DA102" i="35"/>
  <c r="CZ102" i="35"/>
  <c r="CY102" i="35"/>
  <c r="CX102" i="35"/>
  <c r="CW102" i="35"/>
  <c r="CV102" i="35"/>
  <c r="CU102" i="35"/>
  <c r="CT102" i="35"/>
  <c r="CS102" i="35"/>
  <c r="CR102" i="35"/>
  <c r="CQ102" i="35"/>
  <c r="CP102" i="35"/>
  <c r="CO102" i="35"/>
  <c r="AP102" i="35"/>
  <c r="AO102" i="35"/>
  <c r="AN102" i="35"/>
  <c r="AM102" i="35"/>
  <c r="AL102" i="35"/>
  <c r="AK102" i="35"/>
  <c r="AJ102" i="35"/>
  <c r="AI102" i="35"/>
  <c r="AH102" i="35"/>
  <c r="V102" i="35"/>
  <c r="W102" i="35" s="1"/>
  <c r="DB101" i="35"/>
  <c r="DA101" i="35"/>
  <c r="CZ101" i="35"/>
  <c r="CY101" i="35"/>
  <c r="CX101" i="35"/>
  <c r="CW101" i="35"/>
  <c r="CV101" i="35"/>
  <c r="CU101" i="35"/>
  <c r="CT101" i="35"/>
  <c r="CS101" i="35"/>
  <c r="CR101" i="35"/>
  <c r="CQ101" i="35"/>
  <c r="CP101" i="35"/>
  <c r="CO101" i="35"/>
  <c r="AP101" i="35"/>
  <c r="AO101" i="35"/>
  <c r="AN101" i="35"/>
  <c r="AM101" i="35"/>
  <c r="AL101" i="35"/>
  <c r="AK101" i="35"/>
  <c r="AJ101" i="35"/>
  <c r="AI101" i="35"/>
  <c r="AH101" i="35"/>
  <c r="V101" i="35"/>
  <c r="W101" i="35" s="1"/>
  <c r="DB100" i="35"/>
  <c r="DA100" i="35"/>
  <c r="CZ100" i="35"/>
  <c r="CY100" i="35"/>
  <c r="CX100" i="35"/>
  <c r="CW100" i="35"/>
  <c r="CV100" i="35"/>
  <c r="CU100" i="35"/>
  <c r="CT100" i="35"/>
  <c r="CS100" i="35"/>
  <c r="CR100" i="35"/>
  <c r="CQ100" i="35"/>
  <c r="CP100" i="35"/>
  <c r="CO100" i="35"/>
  <c r="AP100" i="35"/>
  <c r="AO100" i="35"/>
  <c r="AN100" i="35"/>
  <c r="AM100" i="35"/>
  <c r="AL100" i="35"/>
  <c r="AK100" i="35"/>
  <c r="AJ100" i="35"/>
  <c r="AI100" i="35"/>
  <c r="AH100" i="35"/>
  <c r="V100" i="35"/>
  <c r="W100" i="35" s="1"/>
  <c r="DB99" i="35"/>
  <c r="DA99" i="35"/>
  <c r="CZ99" i="35"/>
  <c r="CY99" i="35"/>
  <c r="CX99" i="35"/>
  <c r="CW99" i="35"/>
  <c r="CV99" i="35"/>
  <c r="CU99" i="35"/>
  <c r="CT99" i="35"/>
  <c r="CS99" i="35"/>
  <c r="CR99" i="35"/>
  <c r="CQ99" i="35"/>
  <c r="CP99" i="35"/>
  <c r="CO99" i="35"/>
  <c r="AP99" i="35"/>
  <c r="AO99" i="35"/>
  <c r="AN99" i="35"/>
  <c r="AM99" i="35"/>
  <c r="AL99" i="35"/>
  <c r="AK99" i="35"/>
  <c r="AJ99" i="35"/>
  <c r="AI99" i="35"/>
  <c r="AH99" i="35"/>
  <c r="V99" i="35"/>
  <c r="W99" i="35" s="1"/>
  <c r="DB86" i="35"/>
  <c r="DA86" i="35"/>
  <c r="CZ86" i="35"/>
  <c r="CY86" i="35"/>
  <c r="CX86" i="35"/>
  <c r="CW86" i="35"/>
  <c r="CV86" i="35"/>
  <c r="CU86" i="35"/>
  <c r="CT86" i="35"/>
  <c r="CS86" i="35"/>
  <c r="CR86" i="35"/>
  <c r="CQ86" i="35"/>
  <c r="CP86" i="35"/>
  <c r="CO86" i="35"/>
  <c r="AP86" i="35"/>
  <c r="AO86" i="35"/>
  <c r="AN86" i="35"/>
  <c r="AM86" i="35"/>
  <c r="AL86" i="35"/>
  <c r="AK86" i="35"/>
  <c r="AJ86" i="35"/>
  <c r="AI86" i="35"/>
  <c r="AH86" i="35"/>
  <c r="V86" i="35"/>
  <c r="W86" i="35" s="1"/>
  <c r="DB85" i="35"/>
  <c r="DA85" i="35"/>
  <c r="CZ85" i="35"/>
  <c r="CY85" i="35"/>
  <c r="CX85" i="35"/>
  <c r="CW85" i="35"/>
  <c r="CV85" i="35"/>
  <c r="CU85" i="35"/>
  <c r="CT85" i="35"/>
  <c r="CS85" i="35"/>
  <c r="CR85" i="35"/>
  <c r="CQ85" i="35"/>
  <c r="CP85" i="35"/>
  <c r="CO85" i="35"/>
  <c r="AP85" i="35"/>
  <c r="AO85" i="35"/>
  <c r="AN85" i="35"/>
  <c r="AM85" i="35"/>
  <c r="AL85" i="35"/>
  <c r="AK85" i="35"/>
  <c r="AJ85" i="35"/>
  <c r="AI85" i="35"/>
  <c r="AH85" i="35"/>
  <c r="V85" i="35"/>
  <c r="W85" i="35" s="1"/>
  <c r="DB84" i="35"/>
  <c r="DA84" i="35"/>
  <c r="CZ84" i="35"/>
  <c r="CY84" i="35"/>
  <c r="CX84" i="35"/>
  <c r="CW84" i="35"/>
  <c r="CV84" i="35"/>
  <c r="CU84" i="35"/>
  <c r="CT84" i="35"/>
  <c r="CS84" i="35"/>
  <c r="CR84" i="35"/>
  <c r="CQ84" i="35"/>
  <c r="CP84" i="35"/>
  <c r="CO84" i="35"/>
  <c r="AP84" i="35"/>
  <c r="AO84" i="35"/>
  <c r="AN84" i="35"/>
  <c r="AM84" i="35"/>
  <c r="AL84" i="35"/>
  <c r="AK84" i="35"/>
  <c r="AJ84" i="35"/>
  <c r="AI84" i="35"/>
  <c r="AH84" i="35"/>
  <c r="V84" i="35"/>
  <c r="W84" i="35" s="1"/>
  <c r="DB83" i="35"/>
  <c r="DA83" i="35"/>
  <c r="CZ83" i="35"/>
  <c r="CY83" i="35"/>
  <c r="CX83" i="35"/>
  <c r="CW83" i="35"/>
  <c r="CV83" i="35"/>
  <c r="CU83" i="35"/>
  <c r="CT83" i="35"/>
  <c r="CS83" i="35"/>
  <c r="CR83" i="35"/>
  <c r="CQ83" i="35"/>
  <c r="CP83" i="35"/>
  <c r="CO83" i="35"/>
  <c r="AP83" i="35"/>
  <c r="AO83" i="35"/>
  <c r="AN83" i="35"/>
  <c r="AM83" i="35"/>
  <c r="AL83" i="35"/>
  <c r="AK83" i="35"/>
  <c r="AJ83" i="35"/>
  <c r="AI83" i="35"/>
  <c r="AH83" i="35"/>
  <c r="V83" i="35"/>
  <c r="W83" i="35" s="1"/>
  <c r="DB82" i="35"/>
  <c r="DA82" i="35"/>
  <c r="CZ82" i="35"/>
  <c r="CY82" i="35"/>
  <c r="CX82" i="35"/>
  <c r="CW82" i="35"/>
  <c r="CV82" i="35"/>
  <c r="CU82" i="35"/>
  <c r="CT82" i="35"/>
  <c r="CS82" i="35"/>
  <c r="CR82" i="35"/>
  <c r="CQ82" i="35"/>
  <c r="CP82" i="35"/>
  <c r="CO82" i="35"/>
  <c r="AP82" i="35"/>
  <c r="AO82" i="35"/>
  <c r="AN82" i="35"/>
  <c r="AM82" i="35"/>
  <c r="AL82" i="35"/>
  <c r="AK82" i="35"/>
  <c r="AJ82" i="35"/>
  <c r="AI82" i="35"/>
  <c r="AH82" i="35"/>
  <c r="V82" i="35"/>
  <c r="W82" i="35" s="1"/>
  <c r="DB81" i="35"/>
  <c r="DA81" i="35"/>
  <c r="CZ81" i="35"/>
  <c r="CY81" i="35"/>
  <c r="CX81" i="35"/>
  <c r="CW81" i="35"/>
  <c r="CV81" i="35"/>
  <c r="CU81" i="35"/>
  <c r="CT81" i="35"/>
  <c r="CS81" i="35"/>
  <c r="CR81" i="35"/>
  <c r="CQ81" i="35"/>
  <c r="CP81" i="35"/>
  <c r="CO81" i="35"/>
  <c r="AP81" i="35"/>
  <c r="AO81" i="35"/>
  <c r="AN81" i="35"/>
  <c r="AM81" i="35"/>
  <c r="AL81" i="35"/>
  <c r="AK81" i="35"/>
  <c r="AJ81" i="35"/>
  <c r="AI81" i="35"/>
  <c r="AH81" i="35"/>
  <c r="V81" i="35"/>
  <c r="W81" i="35" s="1"/>
  <c r="DB80" i="35"/>
  <c r="DA80" i="35"/>
  <c r="CZ80" i="35"/>
  <c r="CY80" i="35"/>
  <c r="CX80" i="35"/>
  <c r="CW80" i="35"/>
  <c r="CV80" i="35"/>
  <c r="CU80" i="35"/>
  <c r="CT80" i="35"/>
  <c r="CS80" i="35"/>
  <c r="CR80" i="35"/>
  <c r="CQ80" i="35"/>
  <c r="CP80" i="35"/>
  <c r="CO80" i="35"/>
  <c r="AP80" i="35"/>
  <c r="AO80" i="35"/>
  <c r="AN80" i="35"/>
  <c r="AM80" i="35"/>
  <c r="AL80" i="35"/>
  <c r="AK80" i="35"/>
  <c r="AJ80" i="35"/>
  <c r="AI80" i="35"/>
  <c r="AH80" i="35"/>
  <c r="V80" i="35"/>
  <c r="W80" i="35" s="1"/>
  <c r="DB79" i="35"/>
  <c r="DA79" i="35"/>
  <c r="CZ79" i="35"/>
  <c r="CY79" i="35"/>
  <c r="CX79" i="35"/>
  <c r="CW79" i="35"/>
  <c r="CV79" i="35"/>
  <c r="CU79" i="35"/>
  <c r="CT79" i="35"/>
  <c r="CS79" i="35"/>
  <c r="CR79" i="35"/>
  <c r="CQ79" i="35"/>
  <c r="CP79" i="35"/>
  <c r="CO79" i="35"/>
  <c r="AP79" i="35"/>
  <c r="AO79" i="35"/>
  <c r="AN79" i="35"/>
  <c r="AM79" i="35"/>
  <c r="AL79" i="35"/>
  <c r="AK79" i="35"/>
  <c r="AJ79" i="35"/>
  <c r="AI79" i="35"/>
  <c r="AH79" i="35"/>
  <c r="V79" i="35"/>
  <c r="W79" i="35" s="1"/>
  <c r="DB78" i="35"/>
  <c r="DA78" i="35"/>
  <c r="CZ78" i="35"/>
  <c r="CY78" i="35"/>
  <c r="CX78" i="35"/>
  <c r="CW78" i="35"/>
  <c r="CV78" i="35"/>
  <c r="CU78" i="35"/>
  <c r="CT78" i="35"/>
  <c r="CS78" i="35"/>
  <c r="CR78" i="35"/>
  <c r="CQ78" i="35"/>
  <c r="CP78" i="35"/>
  <c r="CO78" i="35"/>
  <c r="AP78" i="35"/>
  <c r="AO78" i="35"/>
  <c r="AN78" i="35"/>
  <c r="AM78" i="35"/>
  <c r="AL78" i="35"/>
  <c r="AK78" i="35"/>
  <c r="AJ78" i="35"/>
  <c r="AI78" i="35"/>
  <c r="AH78" i="35"/>
  <c r="V78" i="35"/>
  <c r="W78" i="35" s="1"/>
  <c r="DB77" i="35"/>
  <c r="DA77" i="35"/>
  <c r="CZ77" i="35"/>
  <c r="CY77" i="35"/>
  <c r="CX77" i="35"/>
  <c r="CW77" i="35"/>
  <c r="CV77" i="35"/>
  <c r="CU77" i="35"/>
  <c r="CT77" i="35"/>
  <c r="CS77" i="35"/>
  <c r="CR77" i="35"/>
  <c r="CQ77" i="35"/>
  <c r="CP77" i="35"/>
  <c r="CO77" i="35"/>
  <c r="AP77" i="35"/>
  <c r="AO77" i="35"/>
  <c r="AN77" i="35"/>
  <c r="AM77" i="35"/>
  <c r="AL77" i="35"/>
  <c r="AK77" i="35"/>
  <c r="AJ77" i="35"/>
  <c r="AI77" i="35"/>
  <c r="AH77" i="35"/>
  <c r="V77" i="35"/>
  <c r="W77" i="35" s="1"/>
  <c r="DB76" i="35"/>
  <c r="DA76" i="35"/>
  <c r="CZ76" i="35"/>
  <c r="CY76" i="35"/>
  <c r="CX76" i="35"/>
  <c r="CW76" i="35"/>
  <c r="CV76" i="35"/>
  <c r="CU76" i="35"/>
  <c r="CT76" i="35"/>
  <c r="CS76" i="35"/>
  <c r="CR76" i="35"/>
  <c r="CQ76" i="35"/>
  <c r="CP76" i="35"/>
  <c r="CO76" i="35"/>
  <c r="AP76" i="35"/>
  <c r="AO76" i="35"/>
  <c r="AN76" i="35"/>
  <c r="AM76" i="35"/>
  <c r="AL76" i="35"/>
  <c r="AK76" i="35"/>
  <c r="AJ76" i="35"/>
  <c r="AI76" i="35"/>
  <c r="AH76" i="35"/>
  <c r="V76" i="35"/>
  <c r="W76" i="35" s="1"/>
  <c r="DB75" i="35"/>
  <c r="DA75" i="35"/>
  <c r="CZ75" i="35"/>
  <c r="CY75" i="35"/>
  <c r="CX75" i="35"/>
  <c r="CW75" i="35"/>
  <c r="CV75" i="35"/>
  <c r="CU75" i="35"/>
  <c r="CT75" i="35"/>
  <c r="CS75" i="35"/>
  <c r="CR75" i="35"/>
  <c r="CQ75" i="35"/>
  <c r="CP75" i="35"/>
  <c r="CO75" i="35"/>
  <c r="AP75" i="35"/>
  <c r="AO75" i="35"/>
  <c r="AN75" i="35"/>
  <c r="AM75" i="35"/>
  <c r="AL75" i="35"/>
  <c r="AK75" i="35"/>
  <c r="AJ75" i="35"/>
  <c r="AI75" i="35"/>
  <c r="AH75" i="35"/>
  <c r="V75" i="35"/>
  <c r="W75" i="35" s="1"/>
  <c r="DB74" i="35"/>
  <c r="DA74" i="35"/>
  <c r="CZ74" i="35"/>
  <c r="CY74" i="35"/>
  <c r="CX74" i="35"/>
  <c r="CW74" i="35"/>
  <c r="CV74" i="35"/>
  <c r="CU74" i="35"/>
  <c r="CT74" i="35"/>
  <c r="CS74" i="35"/>
  <c r="CR74" i="35"/>
  <c r="CQ74" i="35"/>
  <c r="CP74" i="35"/>
  <c r="CO74" i="35"/>
  <c r="AP74" i="35"/>
  <c r="AO74" i="35"/>
  <c r="AN74" i="35"/>
  <c r="AM74" i="35"/>
  <c r="AL74" i="35"/>
  <c r="AK74" i="35"/>
  <c r="AJ74" i="35"/>
  <c r="AI74" i="35"/>
  <c r="AH74" i="35"/>
  <c r="V74" i="35"/>
  <c r="W74" i="35" s="1"/>
  <c r="DB73" i="35"/>
  <c r="DA73" i="35"/>
  <c r="CZ73" i="35"/>
  <c r="CY73" i="35"/>
  <c r="CX73" i="35"/>
  <c r="CW73" i="35"/>
  <c r="CV73" i="35"/>
  <c r="CU73" i="35"/>
  <c r="CT73" i="35"/>
  <c r="CS73" i="35"/>
  <c r="CR73" i="35"/>
  <c r="CQ73" i="35"/>
  <c r="CP73" i="35"/>
  <c r="CO73" i="35"/>
  <c r="AP73" i="35"/>
  <c r="AO73" i="35"/>
  <c r="AN73" i="35"/>
  <c r="AM73" i="35"/>
  <c r="AL73" i="35"/>
  <c r="AK73" i="35"/>
  <c r="AJ73" i="35"/>
  <c r="AI73" i="35"/>
  <c r="AH73" i="35"/>
  <c r="V73" i="35"/>
  <c r="W73" i="35" s="1"/>
  <c r="DB72" i="35"/>
  <c r="DA72" i="35"/>
  <c r="CZ72" i="35"/>
  <c r="CY72" i="35"/>
  <c r="CX72" i="35"/>
  <c r="CW72" i="35"/>
  <c r="CV72" i="35"/>
  <c r="CU72" i="35"/>
  <c r="CT72" i="35"/>
  <c r="CS72" i="35"/>
  <c r="CR72" i="35"/>
  <c r="CQ72" i="35"/>
  <c r="CP72" i="35"/>
  <c r="CO72" i="35"/>
  <c r="AP72" i="35"/>
  <c r="AO72" i="35"/>
  <c r="AN72" i="35"/>
  <c r="AM72" i="35"/>
  <c r="AL72" i="35"/>
  <c r="AK72" i="35"/>
  <c r="AJ72" i="35"/>
  <c r="AI72" i="35"/>
  <c r="AH72" i="35"/>
  <c r="V72" i="35"/>
  <c r="W72" i="35" s="1"/>
  <c r="DB71" i="35"/>
  <c r="DA71" i="35"/>
  <c r="CZ71" i="35"/>
  <c r="CY71" i="35"/>
  <c r="CX71" i="35"/>
  <c r="CW71" i="35"/>
  <c r="CV71" i="35"/>
  <c r="CU71" i="35"/>
  <c r="CT71" i="35"/>
  <c r="CS71" i="35"/>
  <c r="CR71" i="35"/>
  <c r="CQ71" i="35"/>
  <c r="CP71" i="35"/>
  <c r="CO71" i="35"/>
  <c r="AP71" i="35"/>
  <c r="AO71" i="35"/>
  <c r="AN71" i="35"/>
  <c r="AM71" i="35"/>
  <c r="AL71" i="35"/>
  <c r="AK71" i="35"/>
  <c r="AJ71" i="35"/>
  <c r="AI71" i="35"/>
  <c r="AH71" i="35"/>
  <c r="V71" i="35"/>
  <c r="W71" i="35" s="1"/>
  <c r="DB70" i="35"/>
  <c r="DA70" i="35"/>
  <c r="CZ70" i="35"/>
  <c r="CY70" i="35"/>
  <c r="CX70" i="35"/>
  <c r="CW70" i="35"/>
  <c r="CV70" i="35"/>
  <c r="CU70" i="35"/>
  <c r="CT70" i="35"/>
  <c r="CS70" i="35"/>
  <c r="CR70" i="35"/>
  <c r="CQ70" i="35"/>
  <c r="CP70" i="35"/>
  <c r="CO70" i="35"/>
  <c r="AP70" i="35"/>
  <c r="AO70" i="35"/>
  <c r="AN70" i="35"/>
  <c r="AM70" i="35"/>
  <c r="AL70" i="35"/>
  <c r="AK70" i="35"/>
  <c r="AJ70" i="35"/>
  <c r="AI70" i="35"/>
  <c r="AH70" i="35"/>
  <c r="V70" i="35"/>
  <c r="W70" i="35" s="1"/>
  <c r="DB69" i="35"/>
  <c r="DA69" i="35"/>
  <c r="CZ69" i="35"/>
  <c r="CY69" i="35"/>
  <c r="CX69" i="35"/>
  <c r="CW69" i="35"/>
  <c r="CV69" i="35"/>
  <c r="CU69" i="35"/>
  <c r="CT69" i="35"/>
  <c r="CS69" i="35"/>
  <c r="CR69" i="35"/>
  <c r="CQ69" i="35"/>
  <c r="CP69" i="35"/>
  <c r="CO69" i="35"/>
  <c r="AP69" i="35"/>
  <c r="AO69" i="35"/>
  <c r="AN69" i="35"/>
  <c r="AM69" i="35"/>
  <c r="AL69" i="35"/>
  <c r="AK69" i="35"/>
  <c r="AJ69" i="35"/>
  <c r="AI69" i="35"/>
  <c r="AH69" i="35"/>
  <c r="V69" i="35"/>
  <c r="W69" i="35" s="1"/>
  <c r="DB68" i="35"/>
  <c r="DA68" i="35"/>
  <c r="CZ68" i="35"/>
  <c r="CY68" i="35"/>
  <c r="CX68" i="35"/>
  <c r="CW68" i="35"/>
  <c r="CV68" i="35"/>
  <c r="CU68" i="35"/>
  <c r="CT68" i="35"/>
  <c r="CS68" i="35"/>
  <c r="CR68" i="35"/>
  <c r="CQ68" i="35"/>
  <c r="CP68" i="35"/>
  <c r="CO68" i="35"/>
  <c r="AP68" i="35"/>
  <c r="AO68" i="35"/>
  <c r="AN68" i="35"/>
  <c r="AM68" i="35"/>
  <c r="AL68" i="35"/>
  <c r="AK68" i="35"/>
  <c r="AJ68" i="35"/>
  <c r="AI68" i="35"/>
  <c r="AH68" i="35"/>
  <c r="V68" i="35"/>
  <c r="W68" i="35" s="1"/>
  <c r="DB67" i="35"/>
  <c r="DA67" i="35"/>
  <c r="CZ67" i="35"/>
  <c r="CY67" i="35"/>
  <c r="CX67" i="35"/>
  <c r="CW67" i="35"/>
  <c r="CV67" i="35"/>
  <c r="CU67" i="35"/>
  <c r="CT67" i="35"/>
  <c r="CS67" i="35"/>
  <c r="CR67" i="35"/>
  <c r="CQ67" i="35"/>
  <c r="CP67" i="35"/>
  <c r="CO67" i="35"/>
  <c r="AP67" i="35"/>
  <c r="AO67" i="35"/>
  <c r="AN67" i="35"/>
  <c r="AM67" i="35"/>
  <c r="AL67" i="35"/>
  <c r="AK67" i="35"/>
  <c r="AJ67" i="35"/>
  <c r="AI67" i="35"/>
  <c r="AH67" i="35"/>
  <c r="V67" i="35"/>
  <c r="W67" i="35" s="1"/>
  <c r="DB66" i="35"/>
  <c r="DA66" i="35"/>
  <c r="CZ66" i="35"/>
  <c r="CY66" i="35"/>
  <c r="CX66" i="35"/>
  <c r="CW66" i="35"/>
  <c r="CV66" i="35"/>
  <c r="CU66" i="35"/>
  <c r="CT66" i="35"/>
  <c r="CS66" i="35"/>
  <c r="CR66" i="35"/>
  <c r="CQ66" i="35"/>
  <c r="CP66" i="35"/>
  <c r="CO66" i="35"/>
  <c r="AP66" i="35"/>
  <c r="AO66" i="35"/>
  <c r="AN66" i="35"/>
  <c r="AM66" i="35"/>
  <c r="AL66" i="35"/>
  <c r="AK66" i="35"/>
  <c r="AJ66" i="35"/>
  <c r="AI66" i="35"/>
  <c r="AH66" i="35"/>
  <c r="V66" i="35"/>
  <c r="W66" i="35" s="1"/>
  <c r="DB65" i="35"/>
  <c r="DA65" i="35"/>
  <c r="CZ65" i="35"/>
  <c r="CY65" i="35"/>
  <c r="CX65" i="35"/>
  <c r="CW65" i="35"/>
  <c r="CV65" i="35"/>
  <c r="CU65" i="35"/>
  <c r="CT65" i="35"/>
  <c r="CS65" i="35"/>
  <c r="CR65" i="35"/>
  <c r="CQ65" i="35"/>
  <c r="CP65" i="35"/>
  <c r="CO65" i="35"/>
  <c r="AP65" i="35"/>
  <c r="AO65" i="35"/>
  <c r="AN65" i="35"/>
  <c r="AM65" i="35"/>
  <c r="AL65" i="35"/>
  <c r="AK65" i="35"/>
  <c r="AJ65" i="35"/>
  <c r="AI65" i="35"/>
  <c r="AH65" i="35"/>
  <c r="V65" i="35"/>
  <c r="W65" i="35" s="1"/>
  <c r="DB64" i="35"/>
  <c r="DA64" i="35"/>
  <c r="CZ64" i="35"/>
  <c r="CY64" i="35"/>
  <c r="CX64" i="35"/>
  <c r="CW64" i="35"/>
  <c r="CV64" i="35"/>
  <c r="CU64" i="35"/>
  <c r="CT64" i="35"/>
  <c r="CS64" i="35"/>
  <c r="CR64" i="35"/>
  <c r="CQ64" i="35"/>
  <c r="CP64" i="35"/>
  <c r="CO64" i="35"/>
  <c r="AP64" i="35"/>
  <c r="AO64" i="35"/>
  <c r="AN64" i="35"/>
  <c r="AM64" i="35"/>
  <c r="AL64" i="35"/>
  <c r="AK64" i="35"/>
  <c r="AJ64" i="35"/>
  <c r="AI64" i="35"/>
  <c r="AH64" i="35"/>
  <c r="V64" i="35"/>
  <c r="W64" i="35" s="1"/>
  <c r="DB63" i="35"/>
  <c r="DA63" i="35"/>
  <c r="CZ63" i="35"/>
  <c r="CY63" i="35"/>
  <c r="CX63" i="35"/>
  <c r="CW63" i="35"/>
  <c r="CV63" i="35"/>
  <c r="CU63" i="35"/>
  <c r="CT63" i="35"/>
  <c r="CS63" i="35"/>
  <c r="CR63" i="35"/>
  <c r="CQ63" i="35"/>
  <c r="CP63" i="35"/>
  <c r="CO63" i="35"/>
  <c r="AP63" i="35"/>
  <c r="AO63" i="35"/>
  <c r="AN63" i="35"/>
  <c r="AM63" i="35"/>
  <c r="AL63" i="35"/>
  <c r="AK63" i="35"/>
  <c r="AJ63" i="35"/>
  <c r="AI63" i="35"/>
  <c r="AH63" i="35"/>
  <c r="V63" i="35"/>
  <c r="W63" i="35" s="1"/>
  <c r="DB62" i="35"/>
  <c r="DA62" i="35"/>
  <c r="CZ62" i="35"/>
  <c r="CY62" i="35"/>
  <c r="CX62" i="35"/>
  <c r="CW62" i="35"/>
  <c r="CV62" i="35"/>
  <c r="CU62" i="35"/>
  <c r="CT62" i="35"/>
  <c r="CS62" i="35"/>
  <c r="CR62" i="35"/>
  <c r="CQ62" i="35"/>
  <c r="CP62" i="35"/>
  <c r="CO62" i="35"/>
  <c r="AP62" i="35"/>
  <c r="AO62" i="35"/>
  <c r="AN62" i="35"/>
  <c r="AM62" i="35"/>
  <c r="AL62" i="35"/>
  <c r="AK62" i="35"/>
  <c r="AJ62" i="35"/>
  <c r="AI62" i="35"/>
  <c r="AH62" i="35"/>
  <c r="V62" i="35"/>
  <c r="W62" i="35" s="1"/>
  <c r="DB61" i="35"/>
  <c r="DA61" i="35"/>
  <c r="CZ61" i="35"/>
  <c r="CY61" i="35"/>
  <c r="CX61" i="35"/>
  <c r="CW61" i="35"/>
  <c r="CV61" i="35"/>
  <c r="CU61" i="35"/>
  <c r="CT61" i="35"/>
  <c r="CS61" i="35"/>
  <c r="CR61" i="35"/>
  <c r="CQ61" i="35"/>
  <c r="CP61" i="35"/>
  <c r="CO61" i="35"/>
  <c r="AP61" i="35"/>
  <c r="AO61" i="35"/>
  <c r="AN61" i="35"/>
  <c r="AM61" i="35"/>
  <c r="AL61" i="35"/>
  <c r="AK61" i="35"/>
  <c r="AJ61" i="35"/>
  <c r="AI61" i="35"/>
  <c r="AH61" i="35"/>
  <c r="V61" i="35"/>
  <c r="W61" i="35" s="1"/>
  <c r="DB60" i="35"/>
  <c r="DA60" i="35"/>
  <c r="CZ60" i="35"/>
  <c r="CY60" i="35"/>
  <c r="CX60" i="35"/>
  <c r="CW60" i="35"/>
  <c r="CV60" i="35"/>
  <c r="CU60" i="35"/>
  <c r="CT60" i="35"/>
  <c r="CS60" i="35"/>
  <c r="CR60" i="35"/>
  <c r="CQ60" i="35"/>
  <c r="CP60" i="35"/>
  <c r="CO60" i="35"/>
  <c r="AP60" i="35"/>
  <c r="AO60" i="35"/>
  <c r="AN60" i="35"/>
  <c r="AM60" i="35"/>
  <c r="AL60" i="35"/>
  <c r="AK60" i="35"/>
  <c r="AJ60" i="35"/>
  <c r="AI60" i="35"/>
  <c r="AH60" i="35"/>
  <c r="V60" i="35"/>
  <c r="W60" i="35" s="1"/>
  <c r="DB59" i="35"/>
  <c r="DA59" i="35"/>
  <c r="CZ59" i="35"/>
  <c r="CY59" i="35"/>
  <c r="CX59" i="35"/>
  <c r="CW59" i="35"/>
  <c r="CV59" i="35"/>
  <c r="CU59" i="35"/>
  <c r="CT59" i="35"/>
  <c r="CS59" i="35"/>
  <c r="CR59" i="35"/>
  <c r="CQ59" i="35"/>
  <c r="CP59" i="35"/>
  <c r="CO59" i="35"/>
  <c r="AP59" i="35"/>
  <c r="AO59" i="35"/>
  <c r="AN59" i="35"/>
  <c r="AM59" i="35"/>
  <c r="AL59" i="35"/>
  <c r="AK59" i="35"/>
  <c r="AJ59" i="35"/>
  <c r="AI59" i="35"/>
  <c r="AH59" i="35"/>
  <c r="V59" i="35"/>
  <c r="W59" i="35" s="1"/>
  <c r="DB58" i="35"/>
  <c r="DA58" i="35"/>
  <c r="CZ58" i="35"/>
  <c r="CY58" i="35"/>
  <c r="CX58" i="35"/>
  <c r="CW58" i="35"/>
  <c r="CV58" i="35"/>
  <c r="CU58" i="35"/>
  <c r="CT58" i="35"/>
  <c r="CS58" i="35"/>
  <c r="CR58" i="35"/>
  <c r="CQ58" i="35"/>
  <c r="CP58" i="35"/>
  <c r="CO58" i="35"/>
  <c r="AP58" i="35"/>
  <c r="AO58" i="35"/>
  <c r="AN58" i="35"/>
  <c r="AM58" i="35"/>
  <c r="AL58" i="35"/>
  <c r="AK58" i="35"/>
  <c r="AJ58" i="35"/>
  <c r="AI58" i="35"/>
  <c r="AH58" i="35"/>
  <c r="V58" i="35"/>
  <c r="W58" i="35" s="1"/>
  <c r="DB57" i="35"/>
  <c r="DA57" i="35"/>
  <c r="CZ57" i="35"/>
  <c r="CY57" i="35"/>
  <c r="CX57" i="35"/>
  <c r="CW57" i="35"/>
  <c r="CV57" i="35"/>
  <c r="CU57" i="35"/>
  <c r="CT57" i="35"/>
  <c r="CS57" i="35"/>
  <c r="CR57" i="35"/>
  <c r="CQ57" i="35"/>
  <c r="CP57" i="35"/>
  <c r="CO57" i="35"/>
  <c r="AP57" i="35"/>
  <c r="AO57" i="35"/>
  <c r="AN57" i="35"/>
  <c r="AM57" i="35"/>
  <c r="AL57" i="35"/>
  <c r="AK57" i="35"/>
  <c r="AJ57" i="35"/>
  <c r="AI57" i="35"/>
  <c r="AH57" i="35"/>
  <c r="V57" i="35"/>
  <c r="W57" i="35" s="1"/>
  <c r="DB56" i="35"/>
  <c r="DA56" i="35"/>
  <c r="CZ56" i="35"/>
  <c r="CY56" i="35"/>
  <c r="CX56" i="35"/>
  <c r="CW56" i="35"/>
  <c r="CV56" i="35"/>
  <c r="CU56" i="35"/>
  <c r="CT56" i="35"/>
  <c r="CS56" i="35"/>
  <c r="CR56" i="35"/>
  <c r="CQ56" i="35"/>
  <c r="CP56" i="35"/>
  <c r="CO56" i="35"/>
  <c r="AP56" i="35"/>
  <c r="AO56" i="35"/>
  <c r="AN56" i="35"/>
  <c r="AM56" i="35"/>
  <c r="AL56" i="35"/>
  <c r="AK56" i="35"/>
  <c r="AJ56" i="35"/>
  <c r="AI56" i="35"/>
  <c r="AH56" i="35"/>
  <c r="V56" i="35"/>
  <c r="W56" i="35" s="1"/>
  <c r="DB55" i="35"/>
  <c r="DA55" i="35"/>
  <c r="CZ55" i="35"/>
  <c r="CY55" i="35"/>
  <c r="CX55" i="35"/>
  <c r="CW55" i="35"/>
  <c r="CV55" i="35"/>
  <c r="CU55" i="35"/>
  <c r="CT55" i="35"/>
  <c r="CS55" i="35"/>
  <c r="CR55" i="35"/>
  <c r="CQ55" i="35"/>
  <c r="CP55" i="35"/>
  <c r="CO55" i="35"/>
  <c r="AP55" i="35"/>
  <c r="AO55" i="35"/>
  <c r="AN55" i="35"/>
  <c r="AM55" i="35"/>
  <c r="AL55" i="35"/>
  <c r="AK55" i="35"/>
  <c r="AJ55" i="35"/>
  <c r="AI55" i="35"/>
  <c r="AH55" i="35"/>
  <c r="V55" i="35"/>
  <c r="W55" i="35" s="1"/>
  <c r="DB54" i="35"/>
  <c r="DA54" i="35"/>
  <c r="CZ54" i="35"/>
  <c r="CY54" i="35"/>
  <c r="CX54" i="35"/>
  <c r="CW54" i="35"/>
  <c r="CV54" i="35"/>
  <c r="CU54" i="35"/>
  <c r="CT54" i="35"/>
  <c r="CS54" i="35"/>
  <c r="CR54" i="35"/>
  <c r="CQ54" i="35"/>
  <c r="CP54" i="35"/>
  <c r="CO54" i="35"/>
  <c r="AP54" i="35"/>
  <c r="AO54" i="35"/>
  <c r="AN54" i="35"/>
  <c r="AM54" i="35"/>
  <c r="AL54" i="35"/>
  <c r="AK54" i="35"/>
  <c r="AJ54" i="35"/>
  <c r="AI54" i="35"/>
  <c r="AH54" i="35"/>
  <c r="V54" i="35"/>
  <c r="W54" i="35" s="1"/>
  <c r="DB53" i="35"/>
  <c r="DA53" i="35"/>
  <c r="CZ53" i="35"/>
  <c r="CY53" i="35"/>
  <c r="CX53" i="35"/>
  <c r="CW53" i="35"/>
  <c r="CV53" i="35"/>
  <c r="CU53" i="35"/>
  <c r="CT53" i="35"/>
  <c r="CS53" i="35"/>
  <c r="CR53" i="35"/>
  <c r="CQ53" i="35"/>
  <c r="CP53" i="35"/>
  <c r="CO53" i="35"/>
  <c r="AP53" i="35"/>
  <c r="AO53" i="35"/>
  <c r="AN53" i="35"/>
  <c r="AM53" i="35"/>
  <c r="AL53" i="35"/>
  <c r="AK53" i="35"/>
  <c r="AJ53" i="35"/>
  <c r="AI53" i="35"/>
  <c r="AH53" i="35"/>
  <c r="V53" i="35"/>
  <c r="W53" i="35" s="1"/>
  <c r="DB52" i="35"/>
  <c r="DA52" i="35"/>
  <c r="CZ52" i="35"/>
  <c r="CY52" i="35"/>
  <c r="CX52" i="35"/>
  <c r="CW52" i="35"/>
  <c r="CV52" i="35"/>
  <c r="CU52" i="35"/>
  <c r="CT52" i="35"/>
  <c r="CS52" i="35"/>
  <c r="CR52" i="35"/>
  <c r="CQ52" i="35"/>
  <c r="CP52" i="35"/>
  <c r="CO52" i="35"/>
  <c r="AP52" i="35"/>
  <c r="AO52" i="35"/>
  <c r="AN52" i="35"/>
  <c r="AM52" i="35"/>
  <c r="AL52" i="35"/>
  <c r="AK52" i="35"/>
  <c r="AJ52" i="35"/>
  <c r="AI52" i="35"/>
  <c r="AH52" i="35"/>
  <c r="V52" i="35"/>
  <c r="W52" i="35" s="1"/>
  <c r="DB51" i="35"/>
  <c r="DA51" i="35"/>
  <c r="CZ51" i="35"/>
  <c r="CY51" i="35"/>
  <c r="CX51" i="35"/>
  <c r="CW51" i="35"/>
  <c r="CV51" i="35"/>
  <c r="CU51" i="35"/>
  <c r="CT51" i="35"/>
  <c r="CS51" i="35"/>
  <c r="CR51" i="35"/>
  <c r="CQ51" i="35"/>
  <c r="CP51" i="35"/>
  <c r="CO51" i="35"/>
  <c r="AP51" i="35"/>
  <c r="AO51" i="35"/>
  <c r="AN51" i="35"/>
  <c r="AM51" i="35"/>
  <c r="AL51" i="35"/>
  <c r="AK51" i="35"/>
  <c r="AJ51" i="35"/>
  <c r="AI51" i="35"/>
  <c r="AH51" i="35"/>
  <c r="V51" i="35"/>
  <c r="W51" i="35" s="1"/>
  <c r="DB50" i="35"/>
  <c r="DA50" i="35"/>
  <c r="CZ50" i="35"/>
  <c r="CY50" i="35"/>
  <c r="CX50" i="35"/>
  <c r="CW50" i="35"/>
  <c r="CV50" i="35"/>
  <c r="CU50" i="35"/>
  <c r="CT50" i="35"/>
  <c r="CS50" i="35"/>
  <c r="CR50" i="35"/>
  <c r="CQ50" i="35"/>
  <c r="CP50" i="35"/>
  <c r="CO50" i="35"/>
  <c r="AP50" i="35"/>
  <c r="AO50" i="35"/>
  <c r="AN50" i="35"/>
  <c r="AM50" i="35"/>
  <c r="AL50" i="35"/>
  <c r="AK50" i="35"/>
  <c r="AJ50" i="35"/>
  <c r="AI50" i="35"/>
  <c r="AH50" i="35"/>
  <c r="V50" i="35"/>
  <c r="W50" i="35" s="1"/>
  <c r="DB49" i="35"/>
  <c r="DA49" i="35"/>
  <c r="CZ49" i="35"/>
  <c r="CY49" i="35"/>
  <c r="CX49" i="35"/>
  <c r="CW49" i="35"/>
  <c r="CV49" i="35"/>
  <c r="CU49" i="35"/>
  <c r="CT49" i="35"/>
  <c r="CS49" i="35"/>
  <c r="CR49" i="35"/>
  <c r="CQ49" i="35"/>
  <c r="CP49" i="35"/>
  <c r="CO49" i="35"/>
  <c r="AP49" i="35"/>
  <c r="AO49" i="35"/>
  <c r="AN49" i="35"/>
  <c r="AM49" i="35"/>
  <c r="AL49" i="35"/>
  <c r="AK49" i="35"/>
  <c r="AJ49" i="35"/>
  <c r="AI49" i="35"/>
  <c r="AH49" i="35"/>
  <c r="V49" i="35"/>
  <c r="W49" i="35" s="1"/>
  <c r="DB48" i="35"/>
  <c r="DA48" i="35"/>
  <c r="CZ48" i="35"/>
  <c r="CY48" i="35"/>
  <c r="CX48" i="35"/>
  <c r="CW48" i="35"/>
  <c r="CV48" i="35"/>
  <c r="CU48" i="35"/>
  <c r="CT48" i="35"/>
  <c r="CS48" i="35"/>
  <c r="CR48" i="35"/>
  <c r="CQ48" i="35"/>
  <c r="CP48" i="35"/>
  <c r="CO48" i="35"/>
  <c r="AP48" i="35"/>
  <c r="AO48" i="35"/>
  <c r="AN48" i="35"/>
  <c r="AM48" i="35"/>
  <c r="AL48" i="35"/>
  <c r="AK48" i="35"/>
  <c r="AJ48" i="35"/>
  <c r="AI48" i="35"/>
  <c r="AH48" i="35"/>
  <c r="V48" i="35"/>
  <c r="W48" i="35" s="1"/>
  <c r="DB47" i="35"/>
  <c r="DA47" i="35"/>
  <c r="CZ47" i="35"/>
  <c r="CY47" i="35"/>
  <c r="CX47" i="35"/>
  <c r="CW47" i="35"/>
  <c r="CV47" i="35"/>
  <c r="CU47" i="35"/>
  <c r="CT47" i="35"/>
  <c r="CS47" i="35"/>
  <c r="CR47" i="35"/>
  <c r="CQ47" i="35"/>
  <c r="CP47" i="35"/>
  <c r="CO47" i="35"/>
  <c r="AP47" i="35"/>
  <c r="AO47" i="35"/>
  <c r="AN47" i="35"/>
  <c r="AM47" i="35"/>
  <c r="AL47" i="35"/>
  <c r="AK47" i="35"/>
  <c r="AJ47" i="35"/>
  <c r="AI47" i="35"/>
  <c r="AH47" i="35"/>
  <c r="V47" i="35"/>
  <c r="W47" i="35" s="1"/>
  <c r="DB46" i="35"/>
  <c r="DA46" i="35"/>
  <c r="CZ46" i="35"/>
  <c r="CY46" i="35"/>
  <c r="CX46" i="35"/>
  <c r="CW46" i="35"/>
  <c r="CV46" i="35"/>
  <c r="CU46" i="35"/>
  <c r="CT46" i="35"/>
  <c r="CS46" i="35"/>
  <c r="CR46" i="35"/>
  <c r="CQ46" i="35"/>
  <c r="CP46" i="35"/>
  <c r="CO46" i="35"/>
  <c r="AP46" i="35"/>
  <c r="AO46" i="35"/>
  <c r="AN46" i="35"/>
  <c r="AM46" i="35"/>
  <c r="AL46" i="35"/>
  <c r="AK46" i="35"/>
  <c r="AJ46" i="35"/>
  <c r="AI46" i="35"/>
  <c r="AH46" i="35"/>
  <c r="V46" i="35"/>
  <c r="W46" i="35" s="1"/>
  <c r="DB45" i="35"/>
  <c r="DA45" i="35"/>
  <c r="CZ45" i="35"/>
  <c r="CY45" i="35"/>
  <c r="CX45" i="35"/>
  <c r="CW45" i="35"/>
  <c r="CV45" i="35"/>
  <c r="CU45" i="35"/>
  <c r="CT45" i="35"/>
  <c r="CS45" i="35"/>
  <c r="CR45" i="35"/>
  <c r="CQ45" i="35"/>
  <c r="CP45" i="35"/>
  <c r="CO45" i="35"/>
  <c r="AP45" i="35"/>
  <c r="AO45" i="35"/>
  <c r="AN45" i="35"/>
  <c r="AM45" i="35"/>
  <c r="AL45" i="35"/>
  <c r="AK45" i="35"/>
  <c r="AJ45" i="35"/>
  <c r="AI45" i="35"/>
  <c r="AH45" i="35"/>
  <c r="V45" i="35"/>
  <c r="W45" i="35" s="1"/>
  <c r="DB42" i="35"/>
  <c r="DA42" i="35"/>
  <c r="CZ42" i="35"/>
  <c r="CY42" i="35"/>
  <c r="CX42" i="35"/>
  <c r="CW42" i="35"/>
  <c r="CV42" i="35"/>
  <c r="CU42" i="35"/>
  <c r="CT42" i="35"/>
  <c r="CS42" i="35"/>
  <c r="CR42" i="35"/>
  <c r="CQ42" i="35"/>
  <c r="CP42" i="35"/>
  <c r="CO42" i="35"/>
  <c r="AP42" i="35"/>
  <c r="AO42" i="35"/>
  <c r="AN42" i="35"/>
  <c r="AM42" i="35"/>
  <c r="AL42" i="35"/>
  <c r="AK42" i="35"/>
  <c r="AJ42" i="35"/>
  <c r="AI42" i="35"/>
  <c r="AH42" i="35"/>
  <c r="V42" i="35"/>
  <c r="W42" i="35" s="1"/>
  <c r="DB41" i="35"/>
  <c r="DA41" i="35"/>
  <c r="CZ41" i="35"/>
  <c r="CY41" i="35"/>
  <c r="CX41" i="35"/>
  <c r="CW41" i="35"/>
  <c r="CV41" i="35"/>
  <c r="CU41" i="35"/>
  <c r="CT41" i="35"/>
  <c r="CS41" i="35"/>
  <c r="CR41" i="35"/>
  <c r="CQ41" i="35"/>
  <c r="CP41" i="35"/>
  <c r="CO41" i="35"/>
  <c r="AP41" i="35"/>
  <c r="AO41" i="35"/>
  <c r="AN41" i="35"/>
  <c r="AM41" i="35"/>
  <c r="AL41" i="35"/>
  <c r="AK41" i="35"/>
  <c r="AJ41" i="35"/>
  <c r="AI41" i="35"/>
  <c r="AH41" i="35"/>
  <c r="V41" i="35"/>
  <c r="W41" i="35" s="1"/>
  <c r="DB37" i="35"/>
  <c r="DA37" i="35"/>
  <c r="CZ37" i="35"/>
  <c r="CY37" i="35"/>
  <c r="CX37" i="35"/>
  <c r="CW37" i="35"/>
  <c r="CV37" i="35"/>
  <c r="CU37" i="35"/>
  <c r="CT37" i="35"/>
  <c r="CS37" i="35"/>
  <c r="CR37" i="35"/>
  <c r="CQ37" i="35"/>
  <c r="CP37" i="35"/>
  <c r="CO37" i="35"/>
  <c r="AP37" i="35"/>
  <c r="AO37" i="35"/>
  <c r="AN37" i="35"/>
  <c r="AM37" i="35"/>
  <c r="AL37" i="35"/>
  <c r="AK37" i="35"/>
  <c r="AJ37" i="35"/>
  <c r="AI37" i="35"/>
  <c r="AH37" i="35"/>
  <c r="V37" i="35"/>
  <c r="W37" i="35" s="1"/>
  <c r="DB36" i="35"/>
  <c r="DA36" i="35"/>
  <c r="CZ36" i="35"/>
  <c r="CY36" i="35"/>
  <c r="CX36" i="35"/>
  <c r="CW36" i="35"/>
  <c r="CV36" i="35"/>
  <c r="CU36" i="35"/>
  <c r="CT36" i="35"/>
  <c r="CS36" i="35"/>
  <c r="CR36" i="35"/>
  <c r="CQ36" i="35"/>
  <c r="CP36" i="35"/>
  <c r="CO36" i="35"/>
  <c r="AP36" i="35"/>
  <c r="AO36" i="35"/>
  <c r="AN36" i="35"/>
  <c r="AM36" i="35"/>
  <c r="AL36" i="35"/>
  <c r="AK36" i="35"/>
  <c r="AJ36" i="35"/>
  <c r="AI36" i="35"/>
  <c r="AH36" i="35"/>
  <c r="V36" i="35"/>
  <c r="W36" i="35" s="1"/>
  <c r="DB35" i="35"/>
  <c r="DA35" i="35"/>
  <c r="CZ35" i="35"/>
  <c r="CY35" i="35"/>
  <c r="CX35" i="35"/>
  <c r="CW35" i="35"/>
  <c r="CV35" i="35"/>
  <c r="CU35" i="35"/>
  <c r="CT35" i="35"/>
  <c r="CS35" i="35"/>
  <c r="CR35" i="35"/>
  <c r="CQ35" i="35"/>
  <c r="CP35" i="35"/>
  <c r="CO35" i="35"/>
  <c r="AP35" i="35"/>
  <c r="AO35" i="35"/>
  <c r="AN35" i="35"/>
  <c r="AM35" i="35"/>
  <c r="AL35" i="35"/>
  <c r="AK35" i="35"/>
  <c r="AJ35" i="35"/>
  <c r="AI35" i="35"/>
  <c r="AH35" i="35"/>
  <c r="V35" i="35"/>
  <c r="W35" i="35" s="1"/>
  <c r="DB34" i="35"/>
  <c r="DA34" i="35"/>
  <c r="CZ34" i="35"/>
  <c r="CY34" i="35"/>
  <c r="CX34" i="35"/>
  <c r="CW34" i="35"/>
  <c r="CV34" i="35"/>
  <c r="CU34" i="35"/>
  <c r="CT34" i="35"/>
  <c r="CS34" i="35"/>
  <c r="CR34" i="35"/>
  <c r="CQ34" i="35"/>
  <c r="CP34" i="35"/>
  <c r="CO34" i="35"/>
  <c r="AP34" i="35"/>
  <c r="AO34" i="35"/>
  <c r="AN34" i="35"/>
  <c r="AM34" i="35"/>
  <c r="AL34" i="35"/>
  <c r="AK34" i="35"/>
  <c r="AJ34" i="35"/>
  <c r="AI34" i="35"/>
  <c r="AH34" i="35"/>
  <c r="V34" i="35"/>
  <c r="W34" i="35" s="1"/>
  <c r="DB33" i="35"/>
  <c r="DA33" i="35"/>
  <c r="CZ33" i="35"/>
  <c r="CY33" i="35"/>
  <c r="CX33" i="35"/>
  <c r="CW33" i="35"/>
  <c r="CV33" i="35"/>
  <c r="CU33" i="35"/>
  <c r="CT33" i="35"/>
  <c r="CS33" i="35"/>
  <c r="CR33" i="35"/>
  <c r="CQ33" i="35"/>
  <c r="CP33" i="35"/>
  <c r="CO33" i="35"/>
  <c r="AP33" i="35"/>
  <c r="AO33" i="35"/>
  <c r="AN33" i="35"/>
  <c r="AM33" i="35"/>
  <c r="AL33" i="35"/>
  <c r="AK33" i="35"/>
  <c r="AJ33" i="35"/>
  <c r="AI33" i="35"/>
  <c r="AH33" i="35"/>
  <c r="V33" i="35"/>
  <c r="W33" i="35" s="1"/>
  <c r="DB32" i="35"/>
  <c r="DA32" i="35"/>
  <c r="CZ32" i="35"/>
  <c r="CY32" i="35"/>
  <c r="CX32" i="35"/>
  <c r="CW32" i="35"/>
  <c r="CV32" i="35"/>
  <c r="CU32" i="35"/>
  <c r="CT32" i="35"/>
  <c r="CS32" i="35"/>
  <c r="CR32" i="35"/>
  <c r="CQ32" i="35"/>
  <c r="CP32" i="35"/>
  <c r="CO32" i="35"/>
  <c r="AP32" i="35"/>
  <c r="AO32" i="35"/>
  <c r="AN32" i="35"/>
  <c r="AM32" i="35"/>
  <c r="AL32" i="35"/>
  <c r="AK32" i="35"/>
  <c r="AJ32" i="35"/>
  <c r="AI32" i="35"/>
  <c r="AH32" i="35"/>
  <c r="V32" i="35"/>
  <c r="W32" i="35" s="1"/>
  <c r="DB31" i="35"/>
  <c r="DA31" i="35"/>
  <c r="CZ31" i="35"/>
  <c r="CY31" i="35"/>
  <c r="CX31" i="35"/>
  <c r="CW31" i="35"/>
  <c r="CV31" i="35"/>
  <c r="CU31" i="35"/>
  <c r="CT31" i="35"/>
  <c r="CS31" i="35"/>
  <c r="CR31" i="35"/>
  <c r="CQ31" i="35"/>
  <c r="CP31" i="35"/>
  <c r="CO31" i="35"/>
  <c r="AP31" i="35"/>
  <c r="AO31" i="35"/>
  <c r="AN31" i="35"/>
  <c r="AM31" i="35"/>
  <c r="AL31" i="35"/>
  <c r="AK31" i="35"/>
  <c r="AJ31" i="35"/>
  <c r="AI31" i="35"/>
  <c r="AH31" i="35"/>
  <c r="V31" i="35"/>
  <c r="W31" i="35" s="1"/>
  <c r="DB30" i="35"/>
  <c r="DA30" i="35"/>
  <c r="CZ30" i="35"/>
  <c r="CY30" i="35"/>
  <c r="CX30" i="35"/>
  <c r="CW30" i="35"/>
  <c r="CV30" i="35"/>
  <c r="CU30" i="35"/>
  <c r="CT30" i="35"/>
  <c r="CS30" i="35"/>
  <c r="CR30" i="35"/>
  <c r="CQ30" i="35"/>
  <c r="CP30" i="35"/>
  <c r="CO30" i="35"/>
  <c r="AP30" i="35"/>
  <c r="AO30" i="35"/>
  <c r="AN30" i="35"/>
  <c r="AM30" i="35"/>
  <c r="AL30" i="35"/>
  <c r="AK30" i="35"/>
  <c r="AJ30" i="35"/>
  <c r="AI30" i="35"/>
  <c r="AH30" i="35"/>
  <c r="V30" i="35"/>
  <c r="W30" i="35" s="1"/>
  <c r="DB29" i="35"/>
  <c r="DA29" i="35"/>
  <c r="CZ29" i="35"/>
  <c r="CY29" i="35"/>
  <c r="CX29" i="35"/>
  <c r="CW29" i="35"/>
  <c r="CV29" i="35"/>
  <c r="CU29" i="35"/>
  <c r="CT29" i="35"/>
  <c r="CS29" i="35"/>
  <c r="CR29" i="35"/>
  <c r="CQ29" i="35"/>
  <c r="CP29" i="35"/>
  <c r="CO29" i="35"/>
  <c r="AP29" i="35"/>
  <c r="AO29" i="35"/>
  <c r="AN29" i="35"/>
  <c r="AM29" i="35"/>
  <c r="AL29" i="35"/>
  <c r="AK29" i="35"/>
  <c r="AJ29" i="35"/>
  <c r="AI29" i="35"/>
  <c r="AH29" i="35"/>
  <c r="V29" i="35"/>
  <c r="W29" i="35" s="1"/>
  <c r="DB28" i="35"/>
  <c r="DA28" i="35"/>
  <c r="CZ28" i="35"/>
  <c r="CY28" i="35"/>
  <c r="CX28" i="35"/>
  <c r="CW28" i="35"/>
  <c r="CV28" i="35"/>
  <c r="CU28" i="35"/>
  <c r="CT28" i="35"/>
  <c r="CS28" i="35"/>
  <c r="CR28" i="35"/>
  <c r="CQ28" i="35"/>
  <c r="CP28" i="35"/>
  <c r="CO28" i="35"/>
  <c r="AP28" i="35"/>
  <c r="AO28" i="35"/>
  <c r="AN28" i="35"/>
  <c r="AM28" i="35"/>
  <c r="AL28" i="35"/>
  <c r="AK28" i="35"/>
  <c r="AJ28" i="35"/>
  <c r="AI28" i="35"/>
  <c r="AH28" i="35"/>
  <c r="V28" i="35"/>
  <c r="W28" i="35" s="1"/>
  <c r="DB27" i="35"/>
  <c r="DA27" i="35"/>
  <c r="CZ27" i="35"/>
  <c r="CY27" i="35"/>
  <c r="CX27" i="35"/>
  <c r="CW27" i="35"/>
  <c r="CV27" i="35"/>
  <c r="CU27" i="35"/>
  <c r="CT27" i="35"/>
  <c r="CS27" i="35"/>
  <c r="CR27" i="35"/>
  <c r="CQ27" i="35"/>
  <c r="CP27" i="35"/>
  <c r="CO27" i="35"/>
  <c r="AP27" i="35"/>
  <c r="AO27" i="35"/>
  <c r="AN27" i="35"/>
  <c r="AM27" i="35"/>
  <c r="AL27" i="35"/>
  <c r="AK27" i="35"/>
  <c r="AJ27" i="35"/>
  <c r="AI27" i="35"/>
  <c r="AH27" i="35"/>
  <c r="V27" i="35"/>
  <c r="W27" i="35" s="1"/>
  <c r="DB14" i="35"/>
  <c r="DA14" i="35"/>
  <c r="CZ14" i="35"/>
  <c r="CY14" i="35"/>
  <c r="CX14" i="35"/>
  <c r="CW14" i="35"/>
  <c r="CV14" i="35"/>
  <c r="CU14" i="35"/>
  <c r="CT14" i="35"/>
  <c r="CS14" i="35"/>
  <c r="CR14" i="35"/>
  <c r="CQ14" i="35"/>
  <c r="CP14" i="35"/>
  <c r="CO14" i="35"/>
  <c r="AP14" i="35"/>
  <c r="AO14" i="35"/>
  <c r="AN14" i="35"/>
  <c r="AM14" i="35"/>
  <c r="AL14" i="35"/>
  <c r="AK14" i="35"/>
  <c r="AJ14" i="35"/>
  <c r="AI14" i="35"/>
  <c r="AH14" i="35"/>
  <c r="V14" i="35"/>
  <c r="W14" i="35" s="1"/>
  <c r="DB13" i="35"/>
  <c r="DA13" i="35"/>
  <c r="CZ13" i="35"/>
  <c r="CY13" i="35"/>
  <c r="CX13" i="35"/>
  <c r="CW13" i="35"/>
  <c r="CV13" i="35"/>
  <c r="CU13" i="35"/>
  <c r="CT13" i="35"/>
  <c r="CS13" i="35"/>
  <c r="CR13" i="35"/>
  <c r="CQ13" i="35"/>
  <c r="CP13" i="35"/>
  <c r="CO13" i="35"/>
  <c r="AP13" i="35"/>
  <c r="AO13" i="35"/>
  <c r="AN13" i="35"/>
  <c r="AM13" i="35"/>
  <c r="AL13" i="35"/>
  <c r="AK13" i="35"/>
  <c r="AJ13" i="35"/>
  <c r="AI13" i="35"/>
  <c r="AH13" i="35"/>
  <c r="V13" i="35"/>
  <c r="W13" i="35" s="1"/>
  <c r="DB12" i="35"/>
  <c r="DA12" i="35"/>
  <c r="CZ12" i="35"/>
  <c r="CY12" i="35"/>
  <c r="CX12" i="35"/>
  <c r="CW12" i="35"/>
  <c r="CV12" i="35"/>
  <c r="CU12" i="35"/>
  <c r="CT12" i="35"/>
  <c r="CS12" i="35"/>
  <c r="CR12" i="35"/>
  <c r="CQ12" i="35"/>
  <c r="CP12" i="35"/>
  <c r="CO12" i="35"/>
  <c r="AP12" i="35"/>
  <c r="AO12" i="35"/>
  <c r="AN12" i="35"/>
  <c r="AM12" i="35"/>
  <c r="AL12" i="35"/>
  <c r="AK12" i="35"/>
  <c r="AJ12" i="35"/>
  <c r="AI12" i="35"/>
  <c r="AH12" i="35"/>
  <c r="V12" i="35"/>
  <c r="W12" i="35" s="1"/>
  <c r="DB11" i="35"/>
  <c r="DA11" i="35"/>
  <c r="CZ11" i="35"/>
  <c r="CY11" i="35"/>
  <c r="CX11" i="35"/>
  <c r="CW11" i="35"/>
  <c r="CV11" i="35"/>
  <c r="CU11" i="35"/>
  <c r="CT11" i="35"/>
  <c r="CS11" i="35"/>
  <c r="CR11" i="35"/>
  <c r="CQ11" i="35"/>
  <c r="CP11" i="35"/>
  <c r="CO11" i="35"/>
  <c r="AP11" i="35"/>
  <c r="AO11" i="35"/>
  <c r="AN11" i="35"/>
  <c r="AM11" i="35"/>
  <c r="AL11" i="35"/>
  <c r="AK11" i="35"/>
  <c r="AJ11" i="35"/>
  <c r="AI11" i="35"/>
  <c r="AH11" i="35"/>
  <c r="V11" i="35"/>
  <c r="W11" i="35" s="1"/>
  <c r="DB10" i="35"/>
  <c r="DA10" i="35"/>
  <c r="CZ10" i="35"/>
  <c r="CY10" i="35"/>
  <c r="CX10" i="35"/>
  <c r="CW10" i="35"/>
  <c r="CV10" i="35"/>
  <c r="CU10" i="35"/>
  <c r="CT10" i="35"/>
  <c r="CS10" i="35"/>
  <c r="CR10" i="35"/>
  <c r="CQ10" i="35"/>
  <c r="CP10" i="35"/>
  <c r="CO10" i="35"/>
  <c r="AP10" i="35"/>
  <c r="AO10" i="35"/>
  <c r="AN10" i="35"/>
  <c r="AM10" i="35"/>
  <c r="AL10" i="35"/>
  <c r="AK10" i="35"/>
  <c r="AJ10" i="35"/>
  <c r="AI10" i="35"/>
  <c r="AH10" i="35"/>
  <c r="V10" i="35"/>
  <c r="W10" i="35" s="1"/>
  <c r="DB9" i="35"/>
  <c r="DA9" i="35"/>
  <c r="CZ9" i="35"/>
  <c r="CY9" i="35"/>
  <c r="CX9" i="35"/>
  <c r="CW9" i="35"/>
  <c r="CV9" i="35"/>
  <c r="CU9" i="35"/>
  <c r="CT9" i="35"/>
  <c r="CS9" i="35"/>
  <c r="CR9" i="35"/>
  <c r="CQ9" i="35"/>
  <c r="CP9" i="35"/>
  <c r="CO9" i="35"/>
  <c r="AP9" i="35"/>
  <c r="AO9" i="35"/>
  <c r="AN9" i="35"/>
  <c r="AM9" i="35"/>
  <c r="AL9" i="35"/>
  <c r="AK9" i="35"/>
  <c r="AJ9" i="35"/>
  <c r="AI9" i="35"/>
  <c r="AH9" i="35"/>
  <c r="V9" i="35"/>
  <c r="W9" i="35" s="1"/>
  <c r="DB8" i="35"/>
  <c r="DA8" i="35"/>
  <c r="CZ8" i="35"/>
  <c r="CY8" i="35"/>
  <c r="CX8" i="35"/>
  <c r="CW8" i="35"/>
  <c r="CV8" i="35"/>
  <c r="CU8" i="35"/>
  <c r="CT8" i="35"/>
  <c r="CS8" i="35"/>
  <c r="CR8" i="35"/>
  <c r="CQ8" i="35"/>
  <c r="CP8" i="35"/>
  <c r="CO8" i="35"/>
  <c r="AP8" i="35"/>
  <c r="AO8" i="35"/>
  <c r="AN8" i="35"/>
  <c r="AM8" i="35"/>
  <c r="AL8" i="35"/>
  <c r="AK8" i="35"/>
  <c r="AJ8" i="35"/>
  <c r="AI8" i="35"/>
  <c r="AH8" i="35"/>
  <c r="V8" i="35"/>
  <c r="W8" i="35" s="1"/>
  <c r="DB7" i="35"/>
  <c r="DA7" i="35"/>
  <c r="CZ7" i="35"/>
  <c r="CY7" i="35"/>
  <c r="CX7" i="35"/>
  <c r="CW7" i="35"/>
  <c r="CV7" i="35"/>
  <c r="CU7" i="35"/>
  <c r="CT7" i="35"/>
  <c r="CS7" i="35"/>
  <c r="CR7" i="35"/>
  <c r="CQ7" i="35"/>
  <c r="CP7" i="35"/>
  <c r="CO7" i="35"/>
  <c r="AP7" i="35"/>
  <c r="AO7" i="35"/>
  <c r="AN7" i="35"/>
  <c r="AM7" i="35"/>
  <c r="AL7" i="35"/>
  <c r="AK7" i="35"/>
  <c r="AJ7" i="35"/>
  <c r="AI7" i="35"/>
  <c r="AH7" i="35"/>
  <c r="V7" i="35"/>
  <c r="W7" i="35" s="1"/>
  <c r="DB6" i="35"/>
  <c r="DA6" i="35"/>
  <c r="CZ6" i="35"/>
  <c r="CY6" i="35"/>
  <c r="CX6" i="35"/>
  <c r="CW6" i="35"/>
  <c r="CV6" i="35"/>
  <c r="CU6" i="35"/>
  <c r="CT6" i="35"/>
  <c r="CS6" i="35"/>
  <c r="CR6" i="35"/>
  <c r="CQ6" i="35"/>
  <c r="CP6" i="35"/>
  <c r="CO6" i="35"/>
  <c r="AP6" i="35"/>
  <c r="AO6" i="35"/>
  <c r="AN6" i="35"/>
  <c r="AM6" i="35"/>
  <c r="AL6" i="35"/>
  <c r="AK6" i="35"/>
  <c r="AJ6" i="35"/>
  <c r="AI6" i="35"/>
  <c r="AH6" i="35"/>
  <c r="V6" i="35"/>
  <c r="W6" i="35" s="1"/>
  <c r="DB5" i="35"/>
  <c r="DA5" i="35"/>
  <c r="CZ5" i="35"/>
  <c r="CY5" i="35"/>
  <c r="CX5" i="35"/>
  <c r="CW5" i="35"/>
  <c r="CV5" i="35"/>
  <c r="CU5" i="35"/>
  <c r="CT5" i="35"/>
  <c r="CS5" i="35"/>
  <c r="CR5" i="35"/>
  <c r="CQ5" i="35"/>
  <c r="CP5" i="35"/>
  <c r="CO5" i="35"/>
  <c r="AP5" i="35"/>
  <c r="AO5" i="35"/>
  <c r="AN5" i="35"/>
  <c r="AM5" i="35"/>
  <c r="AL5" i="35"/>
  <c r="AK5" i="35"/>
  <c r="AJ5" i="35"/>
  <c r="AI5" i="35"/>
  <c r="AH5" i="35"/>
  <c r="V5" i="35"/>
  <c r="W5" i="35" s="1"/>
  <c r="DB4" i="35"/>
  <c r="DA4" i="35"/>
  <c r="CZ4" i="35"/>
  <c r="CY4" i="35"/>
  <c r="CX4" i="35"/>
  <c r="CW4" i="35"/>
  <c r="CV4" i="35"/>
  <c r="CU4" i="35"/>
  <c r="CT4" i="35"/>
  <c r="CS4" i="35"/>
  <c r="CR4" i="35"/>
  <c r="CQ4" i="35"/>
  <c r="CP4" i="35"/>
  <c r="CO4" i="35"/>
  <c r="AP4" i="35"/>
  <c r="AO4" i="35"/>
  <c r="AN4" i="35"/>
  <c r="AM4" i="35"/>
  <c r="AL4" i="35"/>
  <c r="AK4" i="35"/>
  <c r="AJ4" i="35"/>
  <c r="AI4" i="35"/>
  <c r="AH4" i="35"/>
  <c r="V4" i="35"/>
  <c r="W4" i="35" s="1"/>
  <c r="DB3" i="35"/>
  <c r="DA3" i="35"/>
  <c r="CZ3" i="35"/>
  <c r="CY3" i="35"/>
  <c r="CX3" i="35"/>
  <c r="CW3" i="35"/>
  <c r="CV3" i="35"/>
  <c r="CU3" i="35"/>
  <c r="CT3" i="35"/>
  <c r="CS3" i="35"/>
  <c r="CR3" i="35"/>
  <c r="CQ3" i="35"/>
  <c r="CP3" i="35"/>
  <c r="CO3" i="35"/>
  <c r="AP3" i="35"/>
  <c r="AO3" i="35"/>
  <c r="AN3" i="35"/>
  <c r="AM3" i="35"/>
  <c r="AL3" i="35"/>
  <c r="AK3" i="35"/>
  <c r="AJ3" i="35"/>
  <c r="AI3" i="35"/>
  <c r="AH3" i="35"/>
  <c r="V3" i="35"/>
  <c r="W3" i="35" s="1"/>
  <c r="DB182" i="34"/>
  <c r="DA182" i="34"/>
  <c r="CZ182" i="34"/>
  <c r="CY182" i="34"/>
  <c r="CX182" i="34"/>
  <c r="CW182" i="34"/>
  <c r="CV182" i="34"/>
  <c r="CU182" i="34"/>
  <c r="CT182" i="34"/>
  <c r="CS182" i="34"/>
  <c r="CR182" i="34"/>
  <c r="CQ182" i="34"/>
  <c r="CP182" i="34"/>
  <c r="CO182" i="34"/>
  <c r="AP182" i="34"/>
  <c r="AO182" i="34"/>
  <c r="AN182" i="34"/>
  <c r="AM182" i="34"/>
  <c r="AL182" i="34"/>
  <c r="AK182" i="34"/>
  <c r="AJ182" i="34"/>
  <c r="AI182" i="34"/>
  <c r="AH182" i="34"/>
  <c r="V182" i="34"/>
  <c r="W182" i="34" s="1"/>
  <c r="DB181" i="34"/>
  <c r="DA181" i="34"/>
  <c r="CZ181" i="34"/>
  <c r="CY181" i="34"/>
  <c r="CX181" i="34"/>
  <c r="CW181" i="34"/>
  <c r="CV181" i="34"/>
  <c r="CU181" i="34"/>
  <c r="CT181" i="34"/>
  <c r="CS181" i="34"/>
  <c r="CR181" i="34"/>
  <c r="CQ181" i="34"/>
  <c r="CP181" i="34"/>
  <c r="CO181" i="34"/>
  <c r="AP181" i="34"/>
  <c r="AO181" i="34"/>
  <c r="AN181" i="34"/>
  <c r="AM181" i="34"/>
  <c r="AL181" i="34"/>
  <c r="AK181" i="34"/>
  <c r="AJ181" i="34"/>
  <c r="AI181" i="34"/>
  <c r="AH181" i="34"/>
  <c r="V181" i="34"/>
  <c r="W181" i="34" s="1"/>
  <c r="DB180" i="34"/>
  <c r="DA180" i="34"/>
  <c r="CZ180" i="34"/>
  <c r="CY180" i="34"/>
  <c r="CX180" i="34"/>
  <c r="CW180" i="34"/>
  <c r="CV180" i="34"/>
  <c r="CU180" i="34"/>
  <c r="CT180" i="34"/>
  <c r="CS180" i="34"/>
  <c r="CR180" i="34"/>
  <c r="CQ180" i="34"/>
  <c r="CP180" i="34"/>
  <c r="CO180" i="34"/>
  <c r="AP180" i="34"/>
  <c r="AO180" i="34"/>
  <c r="AN180" i="34"/>
  <c r="AM180" i="34"/>
  <c r="AL180" i="34"/>
  <c r="AK180" i="34"/>
  <c r="AJ180" i="34"/>
  <c r="AI180" i="34"/>
  <c r="AH180" i="34"/>
  <c r="V180" i="34"/>
  <c r="W180" i="34" s="1"/>
  <c r="DB179" i="34"/>
  <c r="DA179" i="34"/>
  <c r="CZ179" i="34"/>
  <c r="CY179" i="34"/>
  <c r="CX179" i="34"/>
  <c r="CW179" i="34"/>
  <c r="CV179" i="34"/>
  <c r="CU179" i="34"/>
  <c r="CT179" i="34"/>
  <c r="CS179" i="34"/>
  <c r="CR179" i="34"/>
  <c r="CQ179" i="34"/>
  <c r="CP179" i="34"/>
  <c r="CO179" i="34"/>
  <c r="AP179" i="34"/>
  <c r="AO179" i="34"/>
  <c r="AN179" i="34"/>
  <c r="AM179" i="34"/>
  <c r="AL179" i="34"/>
  <c r="AK179" i="34"/>
  <c r="AJ179" i="34"/>
  <c r="AI179" i="34"/>
  <c r="AH179" i="34"/>
  <c r="V179" i="34"/>
  <c r="W179" i="34" s="1"/>
  <c r="DB178" i="34"/>
  <c r="DA178" i="34"/>
  <c r="CZ178" i="34"/>
  <c r="CY178" i="34"/>
  <c r="CX178" i="34"/>
  <c r="CW178" i="34"/>
  <c r="CV178" i="34"/>
  <c r="CU178" i="34"/>
  <c r="CT178" i="34"/>
  <c r="CS178" i="34"/>
  <c r="CR178" i="34"/>
  <c r="CQ178" i="34"/>
  <c r="CP178" i="34"/>
  <c r="CO178" i="34"/>
  <c r="AP178" i="34"/>
  <c r="AO178" i="34"/>
  <c r="AN178" i="34"/>
  <c r="AM178" i="34"/>
  <c r="AL178" i="34"/>
  <c r="AK178" i="34"/>
  <c r="AJ178" i="34"/>
  <c r="AI178" i="34"/>
  <c r="AH178" i="34"/>
  <c r="V178" i="34"/>
  <c r="W178" i="34" s="1"/>
  <c r="DB177" i="34"/>
  <c r="DA177" i="34"/>
  <c r="CZ177" i="34"/>
  <c r="CY177" i="34"/>
  <c r="CX177" i="34"/>
  <c r="CW177" i="34"/>
  <c r="CV177" i="34"/>
  <c r="CU177" i="34"/>
  <c r="CT177" i="34"/>
  <c r="CS177" i="34"/>
  <c r="CR177" i="34"/>
  <c r="CQ177" i="34"/>
  <c r="CP177" i="34"/>
  <c r="CO177" i="34"/>
  <c r="AP177" i="34"/>
  <c r="AO177" i="34"/>
  <c r="AN177" i="34"/>
  <c r="AM177" i="34"/>
  <c r="AL177" i="34"/>
  <c r="AK177" i="34"/>
  <c r="AJ177" i="34"/>
  <c r="AI177" i="34"/>
  <c r="AH177" i="34"/>
  <c r="V177" i="34"/>
  <c r="W177" i="34" s="1"/>
  <c r="DB176" i="34"/>
  <c r="DA176" i="34"/>
  <c r="CZ176" i="34"/>
  <c r="CY176" i="34"/>
  <c r="CX176" i="34"/>
  <c r="CW176" i="34"/>
  <c r="CV176" i="34"/>
  <c r="CU176" i="34"/>
  <c r="CT176" i="34"/>
  <c r="CS176" i="34"/>
  <c r="CR176" i="34"/>
  <c r="CQ176" i="34"/>
  <c r="CP176" i="34"/>
  <c r="CO176" i="34"/>
  <c r="AP176" i="34"/>
  <c r="AO176" i="34"/>
  <c r="AN176" i="34"/>
  <c r="AM176" i="34"/>
  <c r="AL176" i="34"/>
  <c r="AK176" i="34"/>
  <c r="AJ176" i="34"/>
  <c r="AI176" i="34"/>
  <c r="AH176" i="34"/>
  <c r="V176" i="34"/>
  <c r="W176" i="34" s="1"/>
  <c r="DB175" i="34"/>
  <c r="DA175" i="34"/>
  <c r="CZ175" i="34"/>
  <c r="CY175" i="34"/>
  <c r="CX175" i="34"/>
  <c r="CW175" i="34"/>
  <c r="CV175" i="34"/>
  <c r="CU175" i="34"/>
  <c r="CT175" i="34"/>
  <c r="CS175" i="34"/>
  <c r="CR175" i="34"/>
  <c r="CQ175" i="34"/>
  <c r="CP175" i="34"/>
  <c r="CO175" i="34"/>
  <c r="AP175" i="34"/>
  <c r="AO175" i="34"/>
  <c r="AN175" i="34"/>
  <c r="AM175" i="34"/>
  <c r="AL175" i="34"/>
  <c r="AK175" i="34"/>
  <c r="AJ175" i="34"/>
  <c r="AI175" i="34"/>
  <c r="AH175" i="34"/>
  <c r="V175" i="34"/>
  <c r="W175" i="34" s="1"/>
  <c r="DB174" i="34"/>
  <c r="DA174" i="34"/>
  <c r="CZ174" i="34"/>
  <c r="CY174" i="34"/>
  <c r="CX174" i="34"/>
  <c r="CW174" i="34"/>
  <c r="CV174" i="34"/>
  <c r="CU174" i="34"/>
  <c r="CT174" i="34"/>
  <c r="CS174" i="34"/>
  <c r="CR174" i="34"/>
  <c r="CQ174" i="34"/>
  <c r="CP174" i="34"/>
  <c r="CO174" i="34"/>
  <c r="AP174" i="34"/>
  <c r="AO174" i="34"/>
  <c r="AN174" i="34"/>
  <c r="AM174" i="34"/>
  <c r="AL174" i="34"/>
  <c r="AK174" i="34"/>
  <c r="AJ174" i="34"/>
  <c r="AI174" i="34"/>
  <c r="AH174" i="34"/>
  <c r="V174" i="34"/>
  <c r="W174" i="34" s="1"/>
  <c r="DB173" i="34"/>
  <c r="DA173" i="34"/>
  <c r="CZ173" i="34"/>
  <c r="CY173" i="34"/>
  <c r="CX173" i="34"/>
  <c r="CW173" i="34"/>
  <c r="CV173" i="34"/>
  <c r="CU173" i="34"/>
  <c r="CT173" i="34"/>
  <c r="CS173" i="34"/>
  <c r="CR173" i="34"/>
  <c r="CQ173" i="34"/>
  <c r="CP173" i="34"/>
  <c r="CO173" i="34"/>
  <c r="AP173" i="34"/>
  <c r="AO173" i="34"/>
  <c r="AN173" i="34"/>
  <c r="AM173" i="34"/>
  <c r="AL173" i="34"/>
  <c r="AK173" i="34"/>
  <c r="AJ173" i="34"/>
  <c r="AI173" i="34"/>
  <c r="AH173" i="34"/>
  <c r="V173" i="34"/>
  <c r="W173" i="34" s="1"/>
  <c r="DB172" i="34"/>
  <c r="DA172" i="34"/>
  <c r="CZ172" i="34"/>
  <c r="CY172" i="34"/>
  <c r="CX172" i="34"/>
  <c r="CW172" i="34"/>
  <c r="CV172" i="34"/>
  <c r="CU172" i="34"/>
  <c r="CT172" i="34"/>
  <c r="CS172" i="34"/>
  <c r="CR172" i="34"/>
  <c r="CQ172" i="34"/>
  <c r="CP172" i="34"/>
  <c r="CO172" i="34"/>
  <c r="AP172" i="34"/>
  <c r="AO172" i="34"/>
  <c r="AN172" i="34"/>
  <c r="AM172" i="34"/>
  <c r="AL172" i="34"/>
  <c r="AK172" i="34"/>
  <c r="AJ172" i="34"/>
  <c r="AI172" i="34"/>
  <c r="AH172" i="34"/>
  <c r="V172" i="34"/>
  <c r="W172" i="34" s="1"/>
  <c r="DB171" i="34"/>
  <c r="DA171" i="34"/>
  <c r="CZ171" i="34"/>
  <c r="CY171" i="34"/>
  <c r="CX171" i="34"/>
  <c r="CW171" i="34"/>
  <c r="CV171" i="34"/>
  <c r="CU171" i="34"/>
  <c r="CT171" i="34"/>
  <c r="CS171" i="34"/>
  <c r="CR171" i="34"/>
  <c r="CQ171" i="34"/>
  <c r="CP171" i="34"/>
  <c r="CO171" i="34"/>
  <c r="AP171" i="34"/>
  <c r="AO171" i="34"/>
  <c r="AN171" i="34"/>
  <c r="AM171" i="34"/>
  <c r="AL171" i="34"/>
  <c r="AK171" i="34"/>
  <c r="AJ171" i="34"/>
  <c r="AI171" i="34"/>
  <c r="AH171" i="34"/>
  <c r="V171" i="34"/>
  <c r="W171" i="34" s="1"/>
  <c r="DB166" i="34"/>
  <c r="DA166" i="34"/>
  <c r="CZ166" i="34"/>
  <c r="CY166" i="34"/>
  <c r="CX166" i="34"/>
  <c r="CW166" i="34"/>
  <c r="CV166" i="34"/>
  <c r="CU166" i="34"/>
  <c r="CT166" i="34"/>
  <c r="CS166" i="34"/>
  <c r="CR166" i="34"/>
  <c r="CQ166" i="34"/>
  <c r="CP166" i="34"/>
  <c r="CO166" i="34"/>
  <c r="AP166" i="34"/>
  <c r="AO166" i="34"/>
  <c r="AN166" i="34"/>
  <c r="AM166" i="34"/>
  <c r="AL166" i="34"/>
  <c r="AK166" i="34"/>
  <c r="AJ166" i="34"/>
  <c r="AI166" i="34"/>
  <c r="AH166" i="34"/>
  <c r="V166" i="34"/>
  <c r="W166" i="34" s="1"/>
  <c r="DB165" i="34"/>
  <c r="DA165" i="34"/>
  <c r="CZ165" i="34"/>
  <c r="CY165" i="34"/>
  <c r="CX165" i="34"/>
  <c r="CW165" i="34"/>
  <c r="CV165" i="34"/>
  <c r="CU165" i="34"/>
  <c r="CT165" i="34"/>
  <c r="CS165" i="34"/>
  <c r="CR165" i="34"/>
  <c r="CQ165" i="34"/>
  <c r="CP165" i="34"/>
  <c r="CO165" i="34"/>
  <c r="AP165" i="34"/>
  <c r="AO165" i="34"/>
  <c r="AN165" i="34"/>
  <c r="AM165" i="34"/>
  <c r="AL165" i="34"/>
  <c r="AK165" i="34"/>
  <c r="AJ165" i="34"/>
  <c r="AI165" i="34"/>
  <c r="AH165" i="34"/>
  <c r="V165" i="34"/>
  <c r="W165" i="34" s="1"/>
  <c r="DB164" i="34"/>
  <c r="DA164" i="34"/>
  <c r="CZ164" i="34"/>
  <c r="CY164" i="34"/>
  <c r="CX164" i="34"/>
  <c r="CW164" i="34"/>
  <c r="CV164" i="34"/>
  <c r="CU164" i="34"/>
  <c r="CT164" i="34"/>
  <c r="CS164" i="34"/>
  <c r="CR164" i="34"/>
  <c r="CQ164" i="34"/>
  <c r="CP164" i="34"/>
  <c r="CO164" i="34"/>
  <c r="AP164" i="34"/>
  <c r="AO164" i="34"/>
  <c r="AN164" i="34"/>
  <c r="AM164" i="34"/>
  <c r="AL164" i="34"/>
  <c r="AK164" i="34"/>
  <c r="AJ164" i="34"/>
  <c r="AI164" i="34"/>
  <c r="AH164" i="34"/>
  <c r="V164" i="34"/>
  <c r="W164" i="34" s="1"/>
  <c r="DB163" i="34"/>
  <c r="DA163" i="34"/>
  <c r="CZ163" i="34"/>
  <c r="CY163" i="34"/>
  <c r="CX163" i="34"/>
  <c r="CW163" i="34"/>
  <c r="CV163" i="34"/>
  <c r="CU163" i="34"/>
  <c r="CT163" i="34"/>
  <c r="CS163" i="34"/>
  <c r="CR163" i="34"/>
  <c r="CQ163" i="34"/>
  <c r="CP163" i="34"/>
  <c r="CO163" i="34"/>
  <c r="AP163" i="34"/>
  <c r="AO163" i="34"/>
  <c r="AN163" i="34"/>
  <c r="AM163" i="34"/>
  <c r="AL163" i="34"/>
  <c r="AK163" i="34"/>
  <c r="AJ163" i="34"/>
  <c r="AI163" i="34"/>
  <c r="AH163" i="34"/>
  <c r="V163" i="34"/>
  <c r="W163" i="34" s="1"/>
  <c r="DB162" i="34"/>
  <c r="DA162" i="34"/>
  <c r="CZ162" i="34"/>
  <c r="CY162" i="34"/>
  <c r="CX162" i="34"/>
  <c r="CW162" i="34"/>
  <c r="CV162" i="34"/>
  <c r="CU162" i="34"/>
  <c r="CT162" i="34"/>
  <c r="CS162" i="34"/>
  <c r="CR162" i="34"/>
  <c r="CQ162" i="34"/>
  <c r="CP162" i="34"/>
  <c r="CO162" i="34"/>
  <c r="AP162" i="34"/>
  <c r="AO162" i="34"/>
  <c r="AN162" i="34"/>
  <c r="AM162" i="34"/>
  <c r="AL162" i="34"/>
  <c r="AK162" i="34"/>
  <c r="AJ162" i="34"/>
  <c r="AI162" i="34"/>
  <c r="AH162" i="34"/>
  <c r="V162" i="34"/>
  <c r="W162" i="34" s="1"/>
  <c r="DB161" i="34"/>
  <c r="DA161" i="34"/>
  <c r="CZ161" i="34"/>
  <c r="CY161" i="34"/>
  <c r="CX161" i="34"/>
  <c r="CW161" i="34"/>
  <c r="CV161" i="34"/>
  <c r="CU161" i="34"/>
  <c r="CT161" i="34"/>
  <c r="CS161" i="34"/>
  <c r="CR161" i="34"/>
  <c r="CQ161" i="34"/>
  <c r="CP161" i="34"/>
  <c r="CO161" i="34"/>
  <c r="AP161" i="34"/>
  <c r="AO161" i="34"/>
  <c r="AN161" i="34"/>
  <c r="AM161" i="34"/>
  <c r="AL161" i="34"/>
  <c r="AK161" i="34"/>
  <c r="AJ161" i="34"/>
  <c r="AI161" i="34"/>
  <c r="AH161" i="34"/>
  <c r="V161" i="34"/>
  <c r="W161" i="34" s="1"/>
  <c r="DB160" i="34"/>
  <c r="DA160" i="34"/>
  <c r="CZ160" i="34"/>
  <c r="CY160" i="34"/>
  <c r="CX160" i="34"/>
  <c r="CW160" i="34"/>
  <c r="CV160" i="34"/>
  <c r="CU160" i="34"/>
  <c r="CT160" i="34"/>
  <c r="CS160" i="34"/>
  <c r="CR160" i="34"/>
  <c r="CQ160" i="34"/>
  <c r="CP160" i="34"/>
  <c r="CO160" i="34"/>
  <c r="AP160" i="34"/>
  <c r="AO160" i="34"/>
  <c r="AN160" i="34"/>
  <c r="AM160" i="34"/>
  <c r="AL160" i="34"/>
  <c r="AK160" i="34"/>
  <c r="AJ160" i="34"/>
  <c r="AI160" i="34"/>
  <c r="AH160" i="34"/>
  <c r="V160" i="34"/>
  <c r="W160" i="34" s="1"/>
  <c r="DB159" i="34"/>
  <c r="DA159" i="34"/>
  <c r="CZ159" i="34"/>
  <c r="CY159" i="34"/>
  <c r="CX159" i="34"/>
  <c r="CW159" i="34"/>
  <c r="CV159" i="34"/>
  <c r="CU159" i="34"/>
  <c r="CT159" i="34"/>
  <c r="CS159" i="34"/>
  <c r="CR159" i="34"/>
  <c r="CQ159" i="34"/>
  <c r="CP159" i="34"/>
  <c r="CO159" i="34"/>
  <c r="AP159" i="34"/>
  <c r="AO159" i="34"/>
  <c r="AN159" i="34"/>
  <c r="AM159" i="34"/>
  <c r="AL159" i="34"/>
  <c r="AK159" i="34"/>
  <c r="AJ159" i="34"/>
  <c r="AI159" i="34"/>
  <c r="AH159" i="34"/>
  <c r="V159" i="34"/>
  <c r="W159" i="34" s="1"/>
  <c r="DB142" i="34"/>
  <c r="DA142" i="34"/>
  <c r="CZ142" i="34"/>
  <c r="CY142" i="34"/>
  <c r="CX142" i="34"/>
  <c r="CW142" i="34"/>
  <c r="CV142" i="34"/>
  <c r="CU142" i="34"/>
  <c r="CT142" i="34"/>
  <c r="CS142" i="34"/>
  <c r="CR142" i="34"/>
  <c r="CQ142" i="34"/>
  <c r="CP142" i="34"/>
  <c r="CO142" i="34"/>
  <c r="AP142" i="34"/>
  <c r="AO142" i="34"/>
  <c r="AN142" i="34"/>
  <c r="AM142" i="34"/>
  <c r="AL142" i="34"/>
  <c r="AK142" i="34"/>
  <c r="AJ142" i="34"/>
  <c r="AI142" i="34"/>
  <c r="AH142" i="34"/>
  <c r="V142" i="34"/>
  <c r="W142" i="34" s="1"/>
  <c r="DB141" i="34"/>
  <c r="DA141" i="34"/>
  <c r="CZ141" i="34"/>
  <c r="CY141" i="34"/>
  <c r="CX141" i="34"/>
  <c r="CW141" i="34"/>
  <c r="CV141" i="34"/>
  <c r="CU141" i="34"/>
  <c r="CT141" i="34"/>
  <c r="CS141" i="34"/>
  <c r="CR141" i="34"/>
  <c r="CQ141" i="34"/>
  <c r="CP141" i="34"/>
  <c r="CO141" i="34"/>
  <c r="AP141" i="34"/>
  <c r="AO141" i="34"/>
  <c r="AN141" i="34"/>
  <c r="AM141" i="34"/>
  <c r="AL141" i="34"/>
  <c r="AK141" i="34"/>
  <c r="AJ141" i="34"/>
  <c r="AI141" i="34"/>
  <c r="AH141" i="34"/>
  <c r="V141" i="34"/>
  <c r="W141" i="34" s="1"/>
  <c r="DB140" i="34"/>
  <c r="DA140" i="34"/>
  <c r="CZ140" i="34"/>
  <c r="CY140" i="34"/>
  <c r="CX140" i="34"/>
  <c r="CW140" i="34"/>
  <c r="CV140" i="34"/>
  <c r="CU140" i="34"/>
  <c r="CT140" i="34"/>
  <c r="CS140" i="34"/>
  <c r="CR140" i="34"/>
  <c r="CQ140" i="34"/>
  <c r="CP140" i="34"/>
  <c r="CO140" i="34"/>
  <c r="AP140" i="34"/>
  <c r="AO140" i="34"/>
  <c r="AN140" i="34"/>
  <c r="AM140" i="34"/>
  <c r="AL140" i="34"/>
  <c r="AK140" i="34"/>
  <c r="AJ140" i="34"/>
  <c r="AI140" i="34"/>
  <c r="AH140" i="34"/>
  <c r="V140" i="34"/>
  <c r="W140" i="34" s="1"/>
  <c r="DB139" i="34"/>
  <c r="DA139" i="34"/>
  <c r="CZ139" i="34"/>
  <c r="CY139" i="34"/>
  <c r="CX139" i="34"/>
  <c r="CW139" i="34"/>
  <c r="CV139" i="34"/>
  <c r="CU139" i="34"/>
  <c r="CT139" i="34"/>
  <c r="CS139" i="34"/>
  <c r="CR139" i="34"/>
  <c r="CQ139" i="34"/>
  <c r="CP139" i="34"/>
  <c r="CO139" i="34"/>
  <c r="AP139" i="34"/>
  <c r="AO139" i="34"/>
  <c r="AN139" i="34"/>
  <c r="AM139" i="34"/>
  <c r="AL139" i="34"/>
  <c r="AK139" i="34"/>
  <c r="AJ139" i="34"/>
  <c r="AI139" i="34"/>
  <c r="AH139" i="34"/>
  <c r="V139" i="34"/>
  <c r="W139" i="34" s="1"/>
  <c r="DB138" i="34"/>
  <c r="DA138" i="34"/>
  <c r="CZ138" i="34"/>
  <c r="CY138" i="34"/>
  <c r="CX138" i="34"/>
  <c r="CW138" i="34"/>
  <c r="CV138" i="34"/>
  <c r="CU138" i="34"/>
  <c r="CT138" i="34"/>
  <c r="CS138" i="34"/>
  <c r="CR138" i="34"/>
  <c r="CQ138" i="34"/>
  <c r="CP138" i="34"/>
  <c r="CO138" i="34"/>
  <c r="AP138" i="34"/>
  <c r="AO138" i="34"/>
  <c r="AN138" i="34"/>
  <c r="AM138" i="34"/>
  <c r="AL138" i="34"/>
  <c r="AK138" i="34"/>
  <c r="AJ138" i="34"/>
  <c r="AI138" i="34"/>
  <c r="AH138" i="34"/>
  <c r="V138" i="34"/>
  <c r="W138" i="34" s="1"/>
  <c r="DB137" i="34"/>
  <c r="DA137" i="34"/>
  <c r="CZ137" i="34"/>
  <c r="CY137" i="34"/>
  <c r="CX137" i="34"/>
  <c r="CW137" i="34"/>
  <c r="CV137" i="34"/>
  <c r="CU137" i="34"/>
  <c r="CT137" i="34"/>
  <c r="CS137" i="34"/>
  <c r="CR137" i="34"/>
  <c r="CQ137" i="34"/>
  <c r="CP137" i="34"/>
  <c r="CO137" i="34"/>
  <c r="AP137" i="34"/>
  <c r="AO137" i="34"/>
  <c r="AN137" i="34"/>
  <c r="AM137" i="34"/>
  <c r="AL137" i="34"/>
  <c r="AK137" i="34"/>
  <c r="AJ137" i="34"/>
  <c r="AI137" i="34"/>
  <c r="AH137" i="34"/>
  <c r="V137" i="34"/>
  <c r="W137" i="34" s="1"/>
  <c r="DB136" i="34"/>
  <c r="DA136" i="34"/>
  <c r="CZ136" i="34"/>
  <c r="CY136" i="34"/>
  <c r="CX136" i="34"/>
  <c r="CW136" i="34"/>
  <c r="CV136" i="34"/>
  <c r="CU136" i="34"/>
  <c r="CT136" i="34"/>
  <c r="CS136" i="34"/>
  <c r="CR136" i="34"/>
  <c r="CQ136" i="34"/>
  <c r="CP136" i="34"/>
  <c r="CO136" i="34"/>
  <c r="AP136" i="34"/>
  <c r="AO136" i="34"/>
  <c r="AN136" i="34"/>
  <c r="AM136" i="34"/>
  <c r="AL136" i="34"/>
  <c r="AK136" i="34"/>
  <c r="AJ136" i="34"/>
  <c r="AI136" i="34"/>
  <c r="AH136" i="34"/>
  <c r="V136" i="34"/>
  <c r="W136" i="34" s="1"/>
  <c r="DB135" i="34"/>
  <c r="DA135" i="34"/>
  <c r="CZ135" i="34"/>
  <c r="CY135" i="34"/>
  <c r="CX135" i="34"/>
  <c r="CW135" i="34"/>
  <c r="CV135" i="34"/>
  <c r="CU135" i="34"/>
  <c r="CT135" i="34"/>
  <c r="CS135" i="34"/>
  <c r="CR135" i="34"/>
  <c r="CQ135" i="34"/>
  <c r="CP135" i="34"/>
  <c r="CO135" i="34"/>
  <c r="AP135" i="34"/>
  <c r="AO135" i="34"/>
  <c r="AN135" i="34"/>
  <c r="AM135" i="34"/>
  <c r="AL135" i="34"/>
  <c r="AK135" i="34"/>
  <c r="AJ135" i="34"/>
  <c r="AI135" i="34"/>
  <c r="AH135" i="34"/>
  <c r="V135" i="34"/>
  <c r="W135" i="34" s="1"/>
  <c r="DB122" i="34"/>
  <c r="DA122" i="34"/>
  <c r="CZ122" i="34"/>
  <c r="CY122" i="34"/>
  <c r="CX122" i="34"/>
  <c r="CW122" i="34"/>
  <c r="CV122" i="34"/>
  <c r="CU122" i="34"/>
  <c r="CT122" i="34"/>
  <c r="CS122" i="34"/>
  <c r="CR122" i="34"/>
  <c r="CQ122" i="34"/>
  <c r="CP122" i="34"/>
  <c r="CO122" i="34"/>
  <c r="AP122" i="34"/>
  <c r="AO122" i="34"/>
  <c r="AN122" i="34"/>
  <c r="AM122" i="34"/>
  <c r="AL122" i="34"/>
  <c r="AK122" i="34"/>
  <c r="AJ122" i="34"/>
  <c r="AI122" i="34"/>
  <c r="AH122" i="34"/>
  <c r="V122" i="34"/>
  <c r="W122" i="34" s="1"/>
  <c r="DB121" i="34"/>
  <c r="DA121" i="34"/>
  <c r="CZ121" i="34"/>
  <c r="CY121" i="34"/>
  <c r="CX121" i="34"/>
  <c r="CW121" i="34"/>
  <c r="CV121" i="34"/>
  <c r="CU121" i="34"/>
  <c r="CT121" i="34"/>
  <c r="CS121" i="34"/>
  <c r="CR121" i="34"/>
  <c r="CQ121" i="34"/>
  <c r="CP121" i="34"/>
  <c r="CO121" i="34"/>
  <c r="AP121" i="34"/>
  <c r="AO121" i="34"/>
  <c r="AN121" i="34"/>
  <c r="AM121" i="34"/>
  <c r="AL121" i="34"/>
  <c r="AK121" i="34"/>
  <c r="AJ121" i="34"/>
  <c r="AI121" i="34"/>
  <c r="AH121" i="34"/>
  <c r="V121" i="34"/>
  <c r="W121" i="34" s="1"/>
  <c r="DB120" i="34"/>
  <c r="DA120" i="34"/>
  <c r="CZ120" i="34"/>
  <c r="CY120" i="34"/>
  <c r="CX120" i="34"/>
  <c r="CW120" i="34"/>
  <c r="CV120" i="34"/>
  <c r="CU120" i="34"/>
  <c r="CT120" i="34"/>
  <c r="CS120" i="34"/>
  <c r="CR120" i="34"/>
  <c r="CQ120" i="34"/>
  <c r="CP120" i="34"/>
  <c r="CO120" i="34"/>
  <c r="AP120" i="34"/>
  <c r="AO120" i="34"/>
  <c r="AN120" i="34"/>
  <c r="AM120" i="34"/>
  <c r="AL120" i="34"/>
  <c r="AK120" i="34"/>
  <c r="AJ120" i="34"/>
  <c r="AI120" i="34"/>
  <c r="AH120" i="34"/>
  <c r="V120" i="34"/>
  <c r="W120" i="34" s="1"/>
  <c r="DB119" i="34"/>
  <c r="DA119" i="34"/>
  <c r="CZ119" i="34"/>
  <c r="CY119" i="34"/>
  <c r="CX119" i="34"/>
  <c r="CW119" i="34"/>
  <c r="CV119" i="34"/>
  <c r="CU119" i="34"/>
  <c r="CT119" i="34"/>
  <c r="CS119" i="34"/>
  <c r="CR119" i="34"/>
  <c r="CQ119" i="34"/>
  <c r="CP119" i="34"/>
  <c r="CO119" i="34"/>
  <c r="AP119" i="34"/>
  <c r="AO119" i="34"/>
  <c r="AN119" i="34"/>
  <c r="AM119" i="34"/>
  <c r="AL119" i="34"/>
  <c r="AK119" i="34"/>
  <c r="AJ119" i="34"/>
  <c r="AI119" i="34"/>
  <c r="AH119" i="34"/>
  <c r="V119" i="34"/>
  <c r="W119" i="34" s="1"/>
  <c r="DB118" i="34"/>
  <c r="DA118" i="34"/>
  <c r="CZ118" i="34"/>
  <c r="CY118" i="34"/>
  <c r="CX118" i="34"/>
  <c r="CW118" i="34"/>
  <c r="CV118" i="34"/>
  <c r="CU118" i="34"/>
  <c r="CT118" i="34"/>
  <c r="CS118" i="34"/>
  <c r="CR118" i="34"/>
  <c r="CQ118" i="34"/>
  <c r="CP118" i="34"/>
  <c r="CO118" i="34"/>
  <c r="AP118" i="34"/>
  <c r="AO118" i="34"/>
  <c r="AN118" i="34"/>
  <c r="AM118" i="34"/>
  <c r="AL118" i="34"/>
  <c r="AK118" i="34"/>
  <c r="AJ118" i="34"/>
  <c r="AI118" i="34"/>
  <c r="AH118" i="34"/>
  <c r="V118" i="34"/>
  <c r="W118" i="34" s="1"/>
  <c r="DB117" i="34"/>
  <c r="DA117" i="34"/>
  <c r="CZ117" i="34"/>
  <c r="CY117" i="34"/>
  <c r="CX117" i="34"/>
  <c r="CW117" i="34"/>
  <c r="CV117" i="34"/>
  <c r="CU117" i="34"/>
  <c r="CT117" i="34"/>
  <c r="CS117" i="34"/>
  <c r="CR117" i="34"/>
  <c r="CQ117" i="34"/>
  <c r="CP117" i="34"/>
  <c r="CO117" i="34"/>
  <c r="AP117" i="34"/>
  <c r="AO117" i="34"/>
  <c r="AN117" i="34"/>
  <c r="AM117" i="34"/>
  <c r="AL117" i="34"/>
  <c r="AK117" i="34"/>
  <c r="AJ117" i="34"/>
  <c r="AI117" i="34"/>
  <c r="AH117" i="34"/>
  <c r="V117" i="34"/>
  <c r="W117" i="34" s="1"/>
  <c r="DB116" i="34"/>
  <c r="DA116" i="34"/>
  <c r="CZ116" i="34"/>
  <c r="CY116" i="34"/>
  <c r="CX116" i="34"/>
  <c r="CW116" i="34"/>
  <c r="CV116" i="34"/>
  <c r="CU116" i="34"/>
  <c r="CT116" i="34"/>
  <c r="CS116" i="34"/>
  <c r="CR116" i="34"/>
  <c r="CQ116" i="34"/>
  <c r="CP116" i="34"/>
  <c r="CO116" i="34"/>
  <c r="AP116" i="34"/>
  <c r="AO116" i="34"/>
  <c r="AN116" i="34"/>
  <c r="AM116" i="34"/>
  <c r="AL116" i="34"/>
  <c r="AK116" i="34"/>
  <c r="AJ116" i="34"/>
  <c r="AI116" i="34"/>
  <c r="AH116" i="34"/>
  <c r="V116" i="34"/>
  <c r="W116" i="34" s="1"/>
  <c r="DB115" i="34"/>
  <c r="DA115" i="34"/>
  <c r="CZ115" i="34"/>
  <c r="CY115" i="34"/>
  <c r="CX115" i="34"/>
  <c r="CW115" i="34"/>
  <c r="CV115" i="34"/>
  <c r="CU115" i="34"/>
  <c r="CT115" i="34"/>
  <c r="CS115" i="34"/>
  <c r="CR115" i="34"/>
  <c r="CQ115" i="34"/>
  <c r="CP115" i="34"/>
  <c r="CO115" i="34"/>
  <c r="AP115" i="34"/>
  <c r="AO115" i="34"/>
  <c r="AN115" i="34"/>
  <c r="AM115" i="34"/>
  <c r="AL115" i="34"/>
  <c r="AK115" i="34"/>
  <c r="AJ115" i="34"/>
  <c r="AI115" i="34"/>
  <c r="AH115" i="34"/>
  <c r="V115" i="34"/>
  <c r="W115" i="34" s="1"/>
  <c r="DB114" i="34"/>
  <c r="DA114" i="34"/>
  <c r="CZ114" i="34"/>
  <c r="CY114" i="34"/>
  <c r="CX114" i="34"/>
  <c r="CW114" i="34"/>
  <c r="CV114" i="34"/>
  <c r="CU114" i="34"/>
  <c r="CT114" i="34"/>
  <c r="CS114" i="34"/>
  <c r="CR114" i="34"/>
  <c r="CQ114" i="34"/>
  <c r="CP114" i="34"/>
  <c r="CO114" i="34"/>
  <c r="AP114" i="34"/>
  <c r="AO114" i="34"/>
  <c r="AN114" i="34"/>
  <c r="AM114" i="34"/>
  <c r="AL114" i="34"/>
  <c r="AK114" i="34"/>
  <c r="AJ114" i="34"/>
  <c r="AI114" i="34"/>
  <c r="AH114" i="34"/>
  <c r="V114" i="34"/>
  <c r="W114" i="34" s="1"/>
  <c r="DB113" i="34"/>
  <c r="DA113" i="34"/>
  <c r="CZ113" i="34"/>
  <c r="CY113" i="34"/>
  <c r="CX113" i="34"/>
  <c r="CW113" i="34"/>
  <c r="CV113" i="34"/>
  <c r="CU113" i="34"/>
  <c r="CT113" i="34"/>
  <c r="CS113" i="34"/>
  <c r="CR113" i="34"/>
  <c r="CQ113" i="34"/>
  <c r="CP113" i="34"/>
  <c r="CO113" i="34"/>
  <c r="AP113" i="34"/>
  <c r="AO113" i="34"/>
  <c r="AN113" i="34"/>
  <c r="AM113" i="34"/>
  <c r="AL113" i="34"/>
  <c r="AK113" i="34"/>
  <c r="AJ113" i="34"/>
  <c r="AI113" i="34"/>
  <c r="AH113" i="34"/>
  <c r="V113" i="34"/>
  <c r="W113" i="34" s="1"/>
  <c r="DB111" i="34"/>
  <c r="DA111" i="34"/>
  <c r="CZ111" i="34"/>
  <c r="CY111" i="34"/>
  <c r="CX111" i="34"/>
  <c r="CW111" i="34"/>
  <c r="CV111" i="34"/>
  <c r="CU111" i="34"/>
  <c r="CT111" i="34"/>
  <c r="CS111" i="34"/>
  <c r="CR111" i="34"/>
  <c r="CQ111" i="34"/>
  <c r="CP111" i="34"/>
  <c r="CO111" i="34"/>
  <c r="AP111" i="34"/>
  <c r="AO111" i="34"/>
  <c r="AN111" i="34"/>
  <c r="AM111" i="34"/>
  <c r="AL111" i="34"/>
  <c r="AK111" i="34"/>
  <c r="AJ111" i="34"/>
  <c r="AI111" i="34"/>
  <c r="AH111" i="34"/>
  <c r="V111" i="34"/>
  <c r="W111" i="34" s="1"/>
  <c r="DB98" i="34"/>
  <c r="DA98" i="34"/>
  <c r="CZ98" i="34"/>
  <c r="CY98" i="34"/>
  <c r="CX98" i="34"/>
  <c r="CW98" i="34"/>
  <c r="CV98" i="34"/>
  <c r="CU98" i="34"/>
  <c r="CT98" i="34"/>
  <c r="CS98" i="34"/>
  <c r="CR98" i="34"/>
  <c r="CQ98" i="34"/>
  <c r="CP98" i="34"/>
  <c r="CO98" i="34"/>
  <c r="AP98" i="34"/>
  <c r="AO98" i="34"/>
  <c r="AN98" i="34"/>
  <c r="AM98" i="34"/>
  <c r="AL98" i="34"/>
  <c r="AK98" i="34"/>
  <c r="AJ98" i="34"/>
  <c r="AI98" i="34"/>
  <c r="AH98" i="34"/>
  <c r="V98" i="34"/>
  <c r="W98" i="34" s="1"/>
  <c r="DB97" i="34"/>
  <c r="DA97" i="34"/>
  <c r="CZ97" i="34"/>
  <c r="CY97" i="34"/>
  <c r="CX97" i="34"/>
  <c r="CW97" i="34"/>
  <c r="CV97" i="34"/>
  <c r="CU97" i="34"/>
  <c r="CT97" i="34"/>
  <c r="CS97" i="34"/>
  <c r="CR97" i="34"/>
  <c r="CQ97" i="34"/>
  <c r="CP97" i="34"/>
  <c r="CO97" i="34"/>
  <c r="AP97" i="34"/>
  <c r="AO97" i="34"/>
  <c r="AN97" i="34"/>
  <c r="AM97" i="34"/>
  <c r="AL97" i="34"/>
  <c r="AK97" i="34"/>
  <c r="AJ97" i="34"/>
  <c r="AI97" i="34"/>
  <c r="AH97" i="34"/>
  <c r="V97" i="34"/>
  <c r="W97" i="34" s="1"/>
  <c r="DB96" i="34"/>
  <c r="DA96" i="34"/>
  <c r="CZ96" i="34"/>
  <c r="CY96" i="34"/>
  <c r="CX96" i="34"/>
  <c r="CW96" i="34"/>
  <c r="CV96" i="34"/>
  <c r="CU96" i="34"/>
  <c r="CT96" i="34"/>
  <c r="CS96" i="34"/>
  <c r="CR96" i="34"/>
  <c r="CQ96" i="34"/>
  <c r="CP96" i="34"/>
  <c r="CO96" i="34"/>
  <c r="AP96" i="34"/>
  <c r="AO96" i="34"/>
  <c r="AN96" i="34"/>
  <c r="AM96" i="34"/>
  <c r="AL96" i="34"/>
  <c r="AK96" i="34"/>
  <c r="AJ96" i="34"/>
  <c r="AI96" i="34"/>
  <c r="AH96" i="34"/>
  <c r="V96" i="34"/>
  <c r="W96" i="34" s="1"/>
  <c r="DB95" i="34"/>
  <c r="DA95" i="34"/>
  <c r="CZ95" i="34"/>
  <c r="CY95" i="34"/>
  <c r="CX95" i="34"/>
  <c r="CW95" i="34"/>
  <c r="CV95" i="34"/>
  <c r="CU95" i="34"/>
  <c r="CT95" i="34"/>
  <c r="CS95" i="34"/>
  <c r="CR95" i="34"/>
  <c r="CQ95" i="34"/>
  <c r="CP95" i="34"/>
  <c r="CO95" i="34"/>
  <c r="AP95" i="34"/>
  <c r="AO95" i="34"/>
  <c r="AN95" i="34"/>
  <c r="AM95" i="34"/>
  <c r="AL95" i="34"/>
  <c r="AK95" i="34"/>
  <c r="AJ95" i="34"/>
  <c r="AI95" i="34"/>
  <c r="AH95" i="34"/>
  <c r="V95" i="34"/>
  <c r="W95" i="34" s="1"/>
  <c r="DB94" i="34"/>
  <c r="DA94" i="34"/>
  <c r="CZ94" i="34"/>
  <c r="CY94" i="34"/>
  <c r="CX94" i="34"/>
  <c r="CW94" i="34"/>
  <c r="CV94" i="34"/>
  <c r="CU94" i="34"/>
  <c r="CT94" i="34"/>
  <c r="CS94" i="34"/>
  <c r="CR94" i="34"/>
  <c r="CQ94" i="34"/>
  <c r="CP94" i="34"/>
  <c r="CO94" i="34"/>
  <c r="AP94" i="34"/>
  <c r="AO94" i="34"/>
  <c r="AN94" i="34"/>
  <c r="AM94" i="34"/>
  <c r="AL94" i="34"/>
  <c r="AK94" i="34"/>
  <c r="AJ94" i="34"/>
  <c r="AI94" i="34"/>
  <c r="AH94" i="34"/>
  <c r="V94" i="34"/>
  <c r="W94" i="34" s="1"/>
  <c r="DB93" i="34"/>
  <c r="DA93" i="34"/>
  <c r="CZ93" i="34"/>
  <c r="CY93" i="34"/>
  <c r="CX93" i="34"/>
  <c r="CW93" i="34"/>
  <c r="CV93" i="34"/>
  <c r="CU93" i="34"/>
  <c r="CT93" i="34"/>
  <c r="CS93" i="34"/>
  <c r="CR93" i="34"/>
  <c r="CQ93" i="34"/>
  <c r="CP93" i="34"/>
  <c r="CO93" i="34"/>
  <c r="AP93" i="34"/>
  <c r="AO93" i="34"/>
  <c r="AN93" i="34"/>
  <c r="AM93" i="34"/>
  <c r="AL93" i="34"/>
  <c r="AK93" i="34"/>
  <c r="AJ93" i="34"/>
  <c r="AI93" i="34"/>
  <c r="AH93" i="34"/>
  <c r="V93" i="34"/>
  <c r="W93" i="34" s="1"/>
  <c r="DB92" i="34"/>
  <c r="DA92" i="34"/>
  <c r="CZ92" i="34"/>
  <c r="CY92" i="34"/>
  <c r="CX92" i="34"/>
  <c r="CW92" i="34"/>
  <c r="CV92" i="34"/>
  <c r="CU92" i="34"/>
  <c r="CT92" i="34"/>
  <c r="CS92" i="34"/>
  <c r="CR92" i="34"/>
  <c r="CQ92" i="34"/>
  <c r="CP92" i="34"/>
  <c r="CO92" i="34"/>
  <c r="AP92" i="34"/>
  <c r="AO92" i="34"/>
  <c r="AN92" i="34"/>
  <c r="AM92" i="34"/>
  <c r="AL92" i="34"/>
  <c r="AK92" i="34"/>
  <c r="AJ92" i="34"/>
  <c r="AI92" i="34"/>
  <c r="AH92" i="34"/>
  <c r="V92" i="34"/>
  <c r="W92" i="34" s="1"/>
  <c r="DB91" i="34"/>
  <c r="DA91" i="34"/>
  <c r="CZ91" i="34"/>
  <c r="CY91" i="34"/>
  <c r="CX91" i="34"/>
  <c r="CW91" i="34"/>
  <c r="CV91" i="34"/>
  <c r="CU91" i="34"/>
  <c r="CT91" i="34"/>
  <c r="CS91" i="34"/>
  <c r="CR91" i="34"/>
  <c r="CQ91" i="34"/>
  <c r="CP91" i="34"/>
  <c r="CO91" i="34"/>
  <c r="AP91" i="34"/>
  <c r="AO91" i="34"/>
  <c r="AN91" i="34"/>
  <c r="AM91" i="34"/>
  <c r="AL91" i="34"/>
  <c r="AK91" i="34"/>
  <c r="AJ91" i="34"/>
  <c r="AI91" i="34"/>
  <c r="AH91" i="34"/>
  <c r="V91" i="34"/>
  <c r="W91" i="34" s="1"/>
  <c r="DB90" i="34"/>
  <c r="DA90" i="34"/>
  <c r="CZ90" i="34"/>
  <c r="CY90" i="34"/>
  <c r="CX90" i="34"/>
  <c r="CW90" i="34"/>
  <c r="CV90" i="34"/>
  <c r="CU90" i="34"/>
  <c r="CT90" i="34"/>
  <c r="CS90" i="34"/>
  <c r="CR90" i="34"/>
  <c r="CQ90" i="34"/>
  <c r="CP90" i="34"/>
  <c r="CO90" i="34"/>
  <c r="AP90" i="34"/>
  <c r="AO90" i="34"/>
  <c r="AN90" i="34"/>
  <c r="AM90" i="34"/>
  <c r="AL90" i="34"/>
  <c r="AK90" i="34"/>
  <c r="AJ90" i="34"/>
  <c r="AI90" i="34"/>
  <c r="AH90" i="34"/>
  <c r="V90" i="34"/>
  <c r="W90" i="34" s="1"/>
  <c r="DB89" i="34"/>
  <c r="DA89" i="34"/>
  <c r="CZ89" i="34"/>
  <c r="CY89" i="34"/>
  <c r="CX89" i="34"/>
  <c r="CW89" i="34"/>
  <c r="CV89" i="34"/>
  <c r="CU89" i="34"/>
  <c r="CT89" i="34"/>
  <c r="CS89" i="34"/>
  <c r="CR89" i="34"/>
  <c r="CQ89" i="34"/>
  <c r="CP89" i="34"/>
  <c r="CO89" i="34"/>
  <c r="AP89" i="34"/>
  <c r="AO89" i="34"/>
  <c r="AN89" i="34"/>
  <c r="AM89" i="34"/>
  <c r="AL89" i="34"/>
  <c r="AK89" i="34"/>
  <c r="AJ89" i="34"/>
  <c r="AI89" i="34"/>
  <c r="AH89" i="34"/>
  <c r="V89" i="34"/>
  <c r="W89" i="34" s="1"/>
  <c r="DB88" i="34"/>
  <c r="DA88" i="34"/>
  <c r="CZ88" i="34"/>
  <c r="CY88" i="34"/>
  <c r="CX88" i="34"/>
  <c r="CW88" i="34"/>
  <c r="CV88" i="34"/>
  <c r="CU88" i="34"/>
  <c r="CT88" i="34"/>
  <c r="CS88" i="34"/>
  <c r="CR88" i="34"/>
  <c r="CQ88" i="34"/>
  <c r="CP88" i="34"/>
  <c r="CO88" i="34"/>
  <c r="AP88" i="34"/>
  <c r="AO88" i="34"/>
  <c r="AN88" i="34"/>
  <c r="AM88" i="34"/>
  <c r="AL88" i="34"/>
  <c r="AK88" i="34"/>
  <c r="AJ88" i="34"/>
  <c r="AI88" i="34"/>
  <c r="AH88" i="34"/>
  <c r="V88" i="34"/>
  <c r="W88" i="34" s="1"/>
  <c r="DB87" i="34"/>
  <c r="DA87" i="34"/>
  <c r="CZ87" i="34"/>
  <c r="CY87" i="34"/>
  <c r="CX87" i="34"/>
  <c r="CW87" i="34"/>
  <c r="CV87" i="34"/>
  <c r="CU87" i="34"/>
  <c r="CT87" i="34"/>
  <c r="CS87" i="34"/>
  <c r="CR87" i="34"/>
  <c r="CQ87" i="34"/>
  <c r="CP87" i="34"/>
  <c r="CO87" i="34"/>
  <c r="AP87" i="34"/>
  <c r="AO87" i="34"/>
  <c r="AN87" i="34"/>
  <c r="AM87" i="34"/>
  <c r="AL87" i="34"/>
  <c r="AK87" i="34"/>
  <c r="AJ87" i="34"/>
  <c r="AI87" i="34"/>
  <c r="AH87" i="34"/>
  <c r="V87" i="34"/>
  <c r="W87" i="34" s="1"/>
  <c r="DB86" i="34"/>
  <c r="DA86" i="34"/>
  <c r="CZ86" i="34"/>
  <c r="CY86" i="34"/>
  <c r="CX86" i="34"/>
  <c r="CW86" i="34"/>
  <c r="CV86" i="34"/>
  <c r="CU86" i="34"/>
  <c r="CT86" i="34"/>
  <c r="CS86" i="34"/>
  <c r="CR86" i="34"/>
  <c r="CQ86" i="34"/>
  <c r="CP86" i="34"/>
  <c r="CO86" i="34"/>
  <c r="AP86" i="34"/>
  <c r="AO86" i="34"/>
  <c r="AN86" i="34"/>
  <c r="AM86" i="34"/>
  <c r="AL86" i="34"/>
  <c r="AK86" i="34"/>
  <c r="AJ86" i="34"/>
  <c r="AI86" i="34"/>
  <c r="AH86" i="34"/>
  <c r="V86" i="34"/>
  <c r="W86" i="34" s="1"/>
  <c r="DB85" i="34"/>
  <c r="DA85" i="34"/>
  <c r="CZ85" i="34"/>
  <c r="CY85" i="34"/>
  <c r="CX85" i="34"/>
  <c r="CW85" i="34"/>
  <c r="CV85" i="34"/>
  <c r="CU85" i="34"/>
  <c r="CT85" i="34"/>
  <c r="CS85" i="34"/>
  <c r="CR85" i="34"/>
  <c r="CQ85" i="34"/>
  <c r="CP85" i="34"/>
  <c r="CO85" i="34"/>
  <c r="AP85" i="34"/>
  <c r="AO85" i="34"/>
  <c r="AN85" i="34"/>
  <c r="AM85" i="34"/>
  <c r="AL85" i="34"/>
  <c r="AK85" i="34"/>
  <c r="AJ85" i="34"/>
  <c r="AI85" i="34"/>
  <c r="AH85" i="34"/>
  <c r="V85" i="34"/>
  <c r="W85" i="34" s="1"/>
  <c r="DB84" i="34"/>
  <c r="DA84" i="34"/>
  <c r="CZ84" i="34"/>
  <c r="CY84" i="34"/>
  <c r="CX84" i="34"/>
  <c r="CW84" i="34"/>
  <c r="CV84" i="34"/>
  <c r="CU84" i="34"/>
  <c r="CT84" i="34"/>
  <c r="CS84" i="34"/>
  <c r="CR84" i="34"/>
  <c r="CQ84" i="34"/>
  <c r="CP84" i="34"/>
  <c r="CO84" i="34"/>
  <c r="AP84" i="34"/>
  <c r="AO84" i="34"/>
  <c r="AN84" i="34"/>
  <c r="AM84" i="34"/>
  <c r="AL84" i="34"/>
  <c r="AK84" i="34"/>
  <c r="AJ84" i="34"/>
  <c r="AI84" i="34"/>
  <c r="AH84" i="34"/>
  <c r="V84" i="34"/>
  <c r="W84" i="34" s="1"/>
  <c r="DB83" i="34"/>
  <c r="DA83" i="34"/>
  <c r="CZ83" i="34"/>
  <c r="CY83" i="34"/>
  <c r="CX83" i="34"/>
  <c r="CW83" i="34"/>
  <c r="CV83" i="34"/>
  <c r="CU83" i="34"/>
  <c r="CT83" i="34"/>
  <c r="CS83" i="34"/>
  <c r="CR83" i="34"/>
  <c r="CQ83" i="34"/>
  <c r="CP83" i="34"/>
  <c r="CO83" i="34"/>
  <c r="AP83" i="34"/>
  <c r="AO83" i="34"/>
  <c r="AN83" i="34"/>
  <c r="AM83" i="34"/>
  <c r="AL83" i="34"/>
  <c r="AK83" i="34"/>
  <c r="AJ83" i="34"/>
  <c r="AI83" i="34"/>
  <c r="AH83" i="34"/>
  <c r="V83" i="34"/>
  <c r="W83" i="34" s="1"/>
  <c r="DB82" i="34"/>
  <c r="DA82" i="34"/>
  <c r="CZ82" i="34"/>
  <c r="CY82" i="34"/>
  <c r="CX82" i="34"/>
  <c r="CW82" i="34"/>
  <c r="CV82" i="34"/>
  <c r="CU82" i="34"/>
  <c r="CT82" i="34"/>
  <c r="CS82" i="34"/>
  <c r="CR82" i="34"/>
  <c r="CQ82" i="34"/>
  <c r="CP82" i="34"/>
  <c r="CO82" i="34"/>
  <c r="AP82" i="34"/>
  <c r="AO82" i="34"/>
  <c r="AN82" i="34"/>
  <c r="AM82" i="34"/>
  <c r="AL82" i="34"/>
  <c r="AK82" i="34"/>
  <c r="AJ82" i="34"/>
  <c r="AI82" i="34"/>
  <c r="AH82" i="34"/>
  <c r="V82" i="34"/>
  <c r="W82" i="34" s="1"/>
  <c r="DB81" i="34"/>
  <c r="DA81" i="34"/>
  <c r="CZ81" i="34"/>
  <c r="CY81" i="34"/>
  <c r="CX81" i="34"/>
  <c r="CW81" i="34"/>
  <c r="CV81" i="34"/>
  <c r="CU81" i="34"/>
  <c r="CT81" i="34"/>
  <c r="CS81" i="34"/>
  <c r="CR81" i="34"/>
  <c r="CQ81" i="34"/>
  <c r="CP81" i="34"/>
  <c r="CO81" i="34"/>
  <c r="AP81" i="34"/>
  <c r="AO81" i="34"/>
  <c r="AN81" i="34"/>
  <c r="AM81" i="34"/>
  <c r="AL81" i="34"/>
  <c r="AK81" i="34"/>
  <c r="AJ81" i="34"/>
  <c r="AI81" i="34"/>
  <c r="AH81" i="34"/>
  <c r="V81" i="34"/>
  <c r="W81" i="34" s="1"/>
  <c r="DB80" i="34"/>
  <c r="DA80" i="34"/>
  <c r="CZ80" i="34"/>
  <c r="CY80" i="34"/>
  <c r="CX80" i="34"/>
  <c r="CW80" i="34"/>
  <c r="CV80" i="34"/>
  <c r="CU80" i="34"/>
  <c r="CT80" i="34"/>
  <c r="CS80" i="34"/>
  <c r="CR80" i="34"/>
  <c r="CQ80" i="34"/>
  <c r="CP80" i="34"/>
  <c r="CO80" i="34"/>
  <c r="AP80" i="34"/>
  <c r="AO80" i="34"/>
  <c r="AN80" i="34"/>
  <c r="AM80" i="34"/>
  <c r="AL80" i="34"/>
  <c r="AK80" i="34"/>
  <c r="AJ80" i="34"/>
  <c r="AI80" i="34"/>
  <c r="AH80" i="34"/>
  <c r="V80" i="34"/>
  <c r="W80" i="34" s="1"/>
  <c r="DB79" i="34"/>
  <c r="DA79" i="34"/>
  <c r="CZ79" i="34"/>
  <c r="CY79" i="34"/>
  <c r="CX79" i="34"/>
  <c r="CW79" i="34"/>
  <c r="CV79" i="34"/>
  <c r="CU79" i="34"/>
  <c r="CT79" i="34"/>
  <c r="CS79" i="34"/>
  <c r="CR79" i="34"/>
  <c r="CQ79" i="34"/>
  <c r="CP79" i="34"/>
  <c r="CO79" i="34"/>
  <c r="AP79" i="34"/>
  <c r="AO79" i="34"/>
  <c r="AN79" i="34"/>
  <c r="AM79" i="34"/>
  <c r="AL79" i="34"/>
  <c r="AK79" i="34"/>
  <c r="AJ79" i="34"/>
  <c r="AI79" i="34"/>
  <c r="AH79" i="34"/>
  <c r="V79" i="34"/>
  <c r="W79" i="34" s="1"/>
  <c r="DB78" i="34"/>
  <c r="DA78" i="34"/>
  <c r="CZ78" i="34"/>
  <c r="CY78" i="34"/>
  <c r="CX78" i="34"/>
  <c r="CW78" i="34"/>
  <c r="CV78" i="34"/>
  <c r="CU78" i="34"/>
  <c r="CT78" i="34"/>
  <c r="CS78" i="34"/>
  <c r="CR78" i="34"/>
  <c r="CQ78" i="34"/>
  <c r="CP78" i="34"/>
  <c r="CO78" i="34"/>
  <c r="AP78" i="34"/>
  <c r="AO78" i="34"/>
  <c r="AN78" i="34"/>
  <c r="AM78" i="34"/>
  <c r="AL78" i="34"/>
  <c r="AK78" i="34"/>
  <c r="AJ78" i="34"/>
  <c r="AI78" i="34"/>
  <c r="AH78" i="34"/>
  <c r="V78" i="34"/>
  <c r="W78" i="34" s="1"/>
  <c r="DB77" i="34"/>
  <c r="DA77" i="34"/>
  <c r="CZ77" i="34"/>
  <c r="CY77" i="34"/>
  <c r="CX77" i="34"/>
  <c r="CW77" i="34"/>
  <c r="CV77" i="34"/>
  <c r="CU77" i="34"/>
  <c r="CT77" i="34"/>
  <c r="CS77" i="34"/>
  <c r="CR77" i="34"/>
  <c r="CQ77" i="34"/>
  <c r="CP77" i="34"/>
  <c r="CO77" i="34"/>
  <c r="AP77" i="34"/>
  <c r="AO77" i="34"/>
  <c r="AN77" i="34"/>
  <c r="AM77" i="34"/>
  <c r="AL77" i="34"/>
  <c r="AK77" i="34"/>
  <c r="AJ77" i="34"/>
  <c r="AI77" i="34"/>
  <c r="AH77" i="34"/>
  <c r="V77" i="34"/>
  <c r="W77" i="34" s="1"/>
  <c r="DB76" i="34"/>
  <c r="DA76" i="34"/>
  <c r="CZ76" i="34"/>
  <c r="CY76" i="34"/>
  <c r="CX76" i="34"/>
  <c r="CW76" i="34"/>
  <c r="CV76" i="34"/>
  <c r="CU76" i="34"/>
  <c r="CT76" i="34"/>
  <c r="CS76" i="34"/>
  <c r="CR76" i="34"/>
  <c r="CQ76" i="34"/>
  <c r="CP76" i="34"/>
  <c r="CO76" i="34"/>
  <c r="AP76" i="34"/>
  <c r="AO76" i="34"/>
  <c r="AN76" i="34"/>
  <c r="AM76" i="34"/>
  <c r="AL76" i="34"/>
  <c r="AK76" i="34"/>
  <c r="AJ76" i="34"/>
  <c r="AI76" i="34"/>
  <c r="AH76" i="34"/>
  <c r="V76" i="34"/>
  <c r="W76" i="34" s="1"/>
  <c r="DB75" i="34"/>
  <c r="DA75" i="34"/>
  <c r="CZ75" i="34"/>
  <c r="CY75" i="34"/>
  <c r="CX75" i="34"/>
  <c r="CW75" i="34"/>
  <c r="CV75" i="34"/>
  <c r="CU75" i="34"/>
  <c r="CT75" i="34"/>
  <c r="CS75" i="34"/>
  <c r="CR75" i="34"/>
  <c r="CQ75" i="34"/>
  <c r="CP75" i="34"/>
  <c r="CO75" i="34"/>
  <c r="AP75" i="34"/>
  <c r="AO75" i="34"/>
  <c r="AN75" i="34"/>
  <c r="AM75" i="34"/>
  <c r="AL75" i="34"/>
  <c r="AK75" i="34"/>
  <c r="AJ75" i="34"/>
  <c r="AI75" i="34"/>
  <c r="AH75" i="34"/>
  <c r="V75" i="34"/>
  <c r="W75" i="34" s="1"/>
  <c r="DB62" i="34"/>
  <c r="DA62" i="34"/>
  <c r="CZ62" i="34"/>
  <c r="CY62" i="34"/>
  <c r="CX62" i="34"/>
  <c r="CW62" i="34"/>
  <c r="CV62" i="34"/>
  <c r="CU62" i="34"/>
  <c r="CT62" i="34"/>
  <c r="CS62" i="34"/>
  <c r="CR62" i="34"/>
  <c r="CQ62" i="34"/>
  <c r="CP62" i="34"/>
  <c r="CO62" i="34"/>
  <c r="AP62" i="34"/>
  <c r="AO62" i="34"/>
  <c r="AN62" i="34"/>
  <c r="AM62" i="34"/>
  <c r="AL62" i="34"/>
  <c r="AK62" i="34"/>
  <c r="AJ62" i="34"/>
  <c r="AI62" i="34"/>
  <c r="AH62" i="34"/>
  <c r="V62" i="34"/>
  <c r="W62" i="34" s="1"/>
  <c r="DB61" i="34"/>
  <c r="DA61" i="34"/>
  <c r="CZ61" i="34"/>
  <c r="CY61" i="34"/>
  <c r="CX61" i="34"/>
  <c r="CW61" i="34"/>
  <c r="CV61" i="34"/>
  <c r="CU61" i="34"/>
  <c r="CT61" i="34"/>
  <c r="CS61" i="34"/>
  <c r="CR61" i="34"/>
  <c r="CQ61" i="34"/>
  <c r="CP61" i="34"/>
  <c r="CO61" i="34"/>
  <c r="AP61" i="34"/>
  <c r="AO61" i="34"/>
  <c r="AN61" i="34"/>
  <c r="AM61" i="34"/>
  <c r="AL61" i="34"/>
  <c r="AK61" i="34"/>
  <c r="AJ61" i="34"/>
  <c r="AI61" i="34"/>
  <c r="AH61" i="34"/>
  <c r="V61" i="34"/>
  <c r="W61" i="34" s="1"/>
  <c r="DB60" i="34"/>
  <c r="DA60" i="34"/>
  <c r="CZ60" i="34"/>
  <c r="CY60" i="34"/>
  <c r="CX60" i="34"/>
  <c r="CW60" i="34"/>
  <c r="CV60" i="34"/>
  <c r="CU60" i="34"/>
  <c r="CT60" i="34"/>
  <c r="CS60" i="34"/>
  <c r="CR60" i="34"/>
  <c r="CQ60" i="34"/>
  <c r="CP60" i="34"/>
  <c r="CO60" i="34"/>
  <c r="AP60" i="34"/>
  <c r="AO60" i="34"/>
  <c r="AN60" i="34"/>
  <c r="AM60" i="34"/>
  <c r="AL60" i="34"/>
  <c r="AK60" i="34"/>
  <c r="AJ60" i="34"/>
  <c r="AI60" i="34"/>
  <c r="AH60" i="34"/>
  <c r="V60" i="34"/>
  <c r="W60" i="34" s="1"/>
  <c r="DB59" i="34"/>
  <c r="DA59" i="34"/>
  <c r="CZ59" i="34"/>
  <c r="CY59" i="34"/>
  <c r="CX59" i="34"/>
  <c r="CW59" i="34"/>
  <c r="CV59" i="34"/>
  <c r="CU59" i="34"/>
  <c r="CT59" i="34"/>
  <c r="CS59" i="34"/>
  <c r="CR59" i="34"/>
  <c r="CQ59" i="34"/>
  <c r="CP59" i="34"/>
  <c r="CO59" i="34"/>
  <c r="AP59" i="34"/>
  <c r="AO59" i="34"/>
  <c r="AN59" i="34"/>
  <c r="AM59" i="34"/>
  <c r="AL59" i="34"/>
  <c r="AK59" i="34"/>
  <c r="AJ59" i="34"/>
  <c r="AI59" i="34"/>
  <c r="AH59" i="34"/>
  <c r="V59" i="34"/>
  <c r="W59" i="34" s="1"/>
  <c r="DB58" i="34"/>
  <c r="DA58" i="34"/>
  <c r="CZ58" i="34"/>
  <c r="CY58" i="34"/>
  <c r="CX58" i="34"/>
  <c r="CW58" i="34"/>
  <c r="CV58" i="34"/>
  <c r="CU58" i="34"/>
  <c r="CT58" i="34"/>
  <c r="CS58" i="34"/>
  <c r="CR58" i="34"/>
  <c r="CQ58" i="34"/>
  <c r="CP58" i="34"/>
  <c r="CO58" i="34"/>
  <c r="AP58" i="34"/>
  <c r="AO58" i="34"/>
  <c r="AN58" i="34"/>
  <c r="AM58" i="34"/>
  <c r="AL58" i="34"/>
  <c r="AK58" i="34"/>
  <c r="AJ58" i="34"/>
  <c r="AI58" i="34"/>
  <c r="AH58" i="34"/>
  <c r="V58" i="34"/>
  <c r="W58" i="34" s="1"/>
  <c r="DB57" i="34"/>
  <c r="DA57" i="34"/>
  <c r="CZ57" i="34"/>
  <c r="CY57" i="34"/>
  <c r="CX57" i="34"/>
  <c r="CW57" i="34"/>
  <c r="CV57" i="34"/>
  <c r="CU57" i="34"/>
  <c r="CT57" i="34"/>
  <c r="CS57" i="34"/>
  <c r="CR57" i="34"/>
  <c r="CQ57" i="34"/>
  <c r="CP57" i="34"/>
  <c r="CO57" i="34"/>
  <c r="AP57" i="34"/>
  <c r="AO57" i="34"/>
  <c r="AN57" i="34"/>
  <c r="AM57" i="34"/>
  <c r="AL57" i="34"/>
  <c r="AK57" i="34"/>
  <c r="AJ57" i="34"/>
  <c r="AI57" i="34"/>
  <c r="AH57" i="34"/>
  <c r="V57" i="34"/>
  <c r="W57" i="34" s="1"/>
  <c r="DB56" i="34"/>
  <c r="DA56" i="34"/>
  <c r="CZ56" i="34"/>
  <c r="CY56" i="34"/>
  <c r="CX56" i="34"/>
  <c r="CW56" i="34"/>
  <c r="CV56" i="34"/>
  <c r="CU56" i="34"/>
  <c r="CT56" i="34"/>
  <c r="CS56" i="34"/>
  <c r="CR56" i="34"/>
  <c r="CQ56" i="34"/>
  <c r="CP56" i="34"/>
  <c r="CO56" i="34"/>
  <c r="AP56" i="34"/>
  <c r="AO56" i="34"/>
  <c r="AN56" i="34"/>
  <c r="AM56" i="34"/>
  <c r="AL56" i="34"/>
  <c r="AK56" i="34"/>
  <c r="AJ56" i="34"/>
  <c r="AI56" i="34"/>
  <c r="AH56" i="34"/>
  <c r="V56" i="34"/>
  <c r="W56" i="34" s="1"/>
  <c r="DB55" i="34"/>
  <c r="DA55" i="34"/>
  <c r="CZ55" i="34"/>
  <c r="CY55" i="34"/>
  <c r="CX55" i="34"/>
  <c r="CW55" i="34"/>
  <c r="CV55" i="34"/>
  <c r="CU55" i="34"/>
  <c r="CT55" i="34"/>
  <c r="CS55" i="34"/>
  <c r="CR55" i="34"/>
  <c r="CQ55" i="34"/>
  <c r="CP55" i="34"/>
  <c r="CO55" i="34"/>
  <c r="AP55" i="34"/>
  <c r="AO55" i="34"/>
  <c r="AN55" i="34"/>
  <c r="AM55" i="34"/>
  <c r="AL55" i="34"/>
  <c r="AK55" i="34"/>
  <c r="AJ55" i="34"/>
  <c r="AI55" i="34"/>
  <c r="AH55" i="34"/>
  <c r="V55" i="34"/>
  <c r="W55" i="34" s="1"/>
  <c r="DB54" i="34"/>
  <c r="DA54" i="34"/>
  <c r="CZ54" i="34"/>
  <c r="CY54" i="34"/>
  <c r="CX54" i="34"/>
  <c r="CW54" i="34"/>
  <c r="CV54" i="34"/>
  <c r="CU54" i="34"/>
  <c r="CT54" i="34"/>
  <c r="CS54" i="34"/>
  <c r="CR54" i="34"/>
  <c r="CQ54" i="34"/>
  <c r="CP54" i="34"/>
  <c r="CO54" i="34"/>
  <c r="AP54" i="34"/>
  <c r="AO54" i="34"/>
  <c r="AN54" i="34"/>
  <c r="AM54" i="34"/>
  <c r="AL54" i="34"/>
  <c r="AK54" i="34"/>
  <c r="AJ54" i="34"/>
  <c r="AI54" i="34"/>
  <c r="AH54" i="34"/>
  <c r="V54" i="34"/>
  <c r="W54" i="34" s="1"/>
  <c r="DB53" i="34"/>
  <c r="DA53" i="34"/>
  <c r="CZ53" i="34"/>
  <c r="CY53" i="34"/>
  <c r="CX53" i="34"/>
  <c r="CW53" i="34"/>
  <c r="CV53" i="34"/>
  <c r="CU53" i="34"/>
  <c r="CT53" i="34"/>
  <c r="CS53" i="34"/>
  <c r="CR53" i="34"/>
  <c r="CQ53" i="34"/>
  <c r="CP53" i="34"/>
  <c r="CO53" i="34"/>
  <c r="AP53" i="34"/>
  <c r="AO53" i="34"/>
  <c r="AN53" i="34"/>
  <c r="AM53" i="34"/>
  <c r="AL53" i="34"/>
  <c r="AK53" i="34"/>
  <c r="AJ53" i="34"/>
  <c r="AI53" i="34"/>
  <c r="AH53" i="34"/>
  <c r="V53" i="34"/>
  <c r="W53" i="34" s="1"/>
  <c r="DB52" i="34"/>
  <c r="DA52" i="34"/>
  <c r="CZ52" i="34"/>
  <c r="CY52" i="34"/>
  <c r="CX52" i="34"/>
  <c r="CW52" i="34"/>
  <c r="CV52" i="34"/>
  <c r="CU52" i="34"/>
  <c r="CT52" i="34"/>
  <c r="CS52" i="34"/>
  <c r="CR52" i="34"/>
  <c r="CQ52" i="34"/>
  <c r="CP52" i="34"/>
  <c r="CO52" i="34"/>
  <c r="AP52" i="34"/>
  <c r="AO52" i="34"/>
  <c r="AN52" i="34"/>
  <c r="AM52" i="34"/>
  <c r="AL52" i="34"/>
  <c r="AK52" i="34"/>
  <c r="AJ52" i="34"/>
  <c r="AI52" i="34"/>
  <c r="AH52" i="34"/>
  <c r="V52" i="34"/>
  <c r="W52" i="34" s="1"/>
  <c r="DB51" i="34"/>
  <c r="DA51" i="34"/>
  <c r="CZ51" i="34"/>
  <c r="CY51" i="34"/>
  <c r="CX51" i="34"/>
  <c r="CW51" i="34"/>
  <c r="CV51" i="34"/>
  <c r="CU51" i="34"/>
  <c r="CT51" i="34"/>
  <c r="CS51" i="34"/>
  <c r="CR51" i="34"/>
  <c r="CQ51" i="34"/>
  <c r="CP51" i="34"/>
  <c r="CO51" i="34"/>
  <c r="AP51" i="34"/>
  <c r="AO51" i="34"/>
  <c r="AN51" i="34"/>
  <c r="AM51" i="34"/>
  <c r="AL51" i="34"/>
  <c r="AK51" i="34"/>
  <c r="AJ51" i="34"/>
  <c r="AI51" i="34"/>
  <c r="AH51" i="34"/>
  <c r="V51" i="34"/>
  <c r="W51" i="34" s="1"/>
  <c r="DB50" i="34"/>
  <c r="DA50" i="34"/>
  <c r="CZ50" i="34"/>
  <c r="CY50" i="34"/>
  <c r="CX50" i="34"/>
  <c r="CW50" i="34"/>
  <c r="CV50" i="34"/>
  <c r="CU50" i="34"/>
  <c r="CT50" i="34"/>
  <c r="CS50" i="34"/>
  <c r="CR50" i="34"/>
  <c r="CQ50" i="34"/>
  <c r="CP50" i="34"/>
  <c r="CO50" i="34"/>
  <c r="AP50" i="34"/>
  <c r="AO50" i="34"/>
  <c r="AN50" i="34"/>
  <c r="AM50" i="34"/>
  <c r="AL50" i="34"/>
  <c r="AK50" i="34"/>
  <c r="AJ50" i="34"/>
  <c r="AI50" i="34"/>
  <c r="AH50" i="34"/>
  <c r="V50" i="34"/>
  <c r="W50" i="34" s="1"/>
  <c r="DB49" i="34"/>
  <c r="DA49" i="34"/>
  <c r="CZ49" i="34"/>
  <c r="CY49" i="34"/>
  <c r="CX49" i="34"/>
  <c r="CW49" i="34"/>
  <c r="CV49" i="34"/>
  <c r="CU49" i="34"/>
  <c r="CT49" i="34"/>
  <c r="CS49" i="34"/>
  <c r="CR49" i="34"/>
  <c r="CQ49" i="34"/>
  <c r="CP49" i="34"/>
  <c r="CO49" i="34"/>
  <c r="AP49" i="34"/>
  <c r="AO49" i="34"/>
  <c r="AN49" i="34"/>
  <c r="AM49" i="34"/>
  <c r="AL49" i="34"/>
  <c r="AK49" i="34"/>
  <c r="AJ49" i="34"/>
  <c r="AI49" i="34"/>
  <c r="AH49" i="34"/>
  <c r="V49" i="34"/>
  <c r="W49" i="34" s="1"/>
  <c r="DB48" i="34"/>
  <c r="DA48" i="34"/>
  <c r="CZ48" i="34"/>
  <c r="CY48" i="34"/>
  <c r="CX48" i="34"/>
  <c r="CW48" i="34"/>
  <c r="CV48" i="34"/>
  <c r="CU48" i="34"/>
  <c r="CT48" i="34"/>
  <c r="CS48" i="34"/>
  <c r="CR48" i="34"/>
  <c r="CQ48" i="34"/>
  <c r="CP48" i="34"/>
  <c r="CO48" i="34"/>
  <c r="AP48" i="34"/>
  <c r="AO48" i="34"/>
  <c r="AN48" i="34"/>
  <c r="AM48" i="34"/>
  <c r="AL48" i="34"/>
  <c r="AK48" i="34"/>
  <c r="AJ48" i="34"/>
  <c r="AI48" i="34"/>
  <c r="AH48" i="34"/>
  <c r="V48" i="34"/>
  <c r="W48" i="34" s="1"/>
  <c r="DB47" i="34"/>
  <c r="DA47" i="34"/>
  <c r="CZ47" i="34"/>
  <c r="CY47" i="34"/>
  <c r="CX47" i="34"/>
  <c r="CW47" i="34"/>
  <c r="CV47" i="34"/>
  <c r="CU47" i="34"/>
  <c r="CT47" i="34"/>
  <c r="CS47" i="34"/>
  <c r="CR47" i="34"/>
  <c r="CQ47" i="34"/>
  <c r="CP47" i="34"/>
  <c r="CO47" i="34"/>
  <c r="AP47" i="34"/>
  <c r="AO47" i="34"/>
  <c r="AN47" i="34"/>
  <c r="AM47" i="34"/>
  <c r="AL47" i="34"/>
  <c r="AK47" i="34"/>
  <c r="AJ47" i="34"/>
  <c r="AI47" i="34"/>
  <c r="AH47" i="34"/>
  <c r="V47" i="34"/>
  <c r="W47" i="34" s="1"/>
  <c r="DB46" i="34"/>
  <c r="DA46" i="34"/>
  <c r="CZ46" i="34"/>
  <c r="CY46" i="34"/>
  <c r="CX46" i="34"/>
  <c r="CW46" i="34"/>
  <c r="CV46" i="34"/>
  <c r="CU46" i="34"/>
  <c r="CT46" i="34"/>
  <c r="CS46" i="34"/>
  <c r="CR46" i="34"/>
  <c r="CQ46" i="34"/>
  <c r="CP46" i="34"/>
  <c r="CO46" i="34"/>
  <c r="AP46" i="34"/>
  <c r="AO46" i="34"/>
  <c r="AN46" i="34"/>
  <c r="AM46" i="34"/>
  <c r="AL46" i="34"/>
  <c r="AK46" i="34"/>
  <c r="AJ46" i="34"/>
  <c r="AI46" i="34"/>
  <c r="AH46" i="34"/>
  <c r="V46" i="34"/>
  <c r="W46" i="34" s="1"/>
  <c r="DB45" i="34"/>
  <c r="DA45" i="34"/>
  <c r="CZ45" i="34"/>
  <c r="CY45" i="34"/>
  <c r="CX45" i="34"/>
  <c r="CW45" i="34"/>
  <c r="CV45" i="34"/>
  <c r="CU45" i="34"/>
  <c r="CT45" i="34"/>
  <c r="CS45" i="34"/>
  <c r="CR45" i="34"/>
  <c r="CQ45" i="34"/>
  <c r="CP45" i="34"/>
  <c r="CO45" i="34"/>
  <c r="AP45" i="34"/>
  <c r="AO45" i="34"/>
  <c r="AN45" i="34"/>
  <c r="AM45" i="34"/>
  <c r="AL45" i="34"/>
  <c r="AK45" i="34"/>
  <c r="AJ45" i="34"/>
  <c r="AI45" i="34"/>
  <c r="AH45" i="34"/>
  <c r="V45" i="34"/>
  <c r="W45" i="34" s="1"/>
  <c r="DB44" i="34"/>
  <c r="DA44" i="34"/>
  <c r="CZ44" i="34"/>
  <c r="CY44" i="34"/>
  <c r="CX44" i="34"/>
  <c r="CW44" i="34"/>
  <c r="CV44" i="34"/>
  <c r="CU44" i="34"/>
  <c r="CT44" i="34"/>
  <c r="CS44" i="34"/>
  <c r="CR44" i="34"/>
  <c r="CQ44" i="34"/>
  <c r="CP44" i="34"/>
  <c r="CO44" i="34"/>
  <c r="AP44" i="34"/>
  <c r="AO44" i="34"/>
  <c r="AN44" i="34"/>
  <c r="AM44" i="34"/>
  <c r="AL44" i="34"/>
  <c r="AK44" i="34"/>
  <c r="AJ44" i="34"/>
  <c r="AI44" i="34"/>
  <c r="AH44" i="34"/>
  <c r="V44" i="34"/>
  <c r="W44" i="34" s="1"/>
  <c r="DB43" i="34"/>
  <c r="DA43" i="34"/>
  <c r="CZ43" i="34"/>
  <c r="CY43" i="34"/>
  <c r="CX43" i="34"/>
  <c r="CW43" i="34"/>
  <c r="CV43" i="34"/>
  <c r="CU43" i="34"/>
  <c r="CT43" i="34"/>
  <c r="CS43" i="34"/>
  <c r="CR43" i="34"/>
  <c r="CQ43" i="34"/>
  <c r="CP43" i="34"/>
  <c r="CO43" i="34"/>
  <c r="AP43" i="34"/>
  <c r="AO43" i="34"/>
  <c r="AN43" i="34"/>
  <c r="AM43" i="34"/>
  <c r="AL43" i="34"/>
  <c r="AK43" i="34"/>
  <c r="AJ43" i="34"/>
  <c r="AI43" i="34"/>
  <c r="AH43" i="34"/>
  <c r="V43" i="34"/>
  <c r="W43" i="34" s="1"/>
  <c r="DB42" i="34"/>
  <c r="DA42" i="34"/>
  <c r="CZ42" i="34"/>
  <c r="CY42" i="34"/>
  <c r="CX42" i="34"/>
  <c r="CW42" i="34"/>
  <c r="CV42" i="34"/>
  <c r="CU42" i="34"/>
  <c r="CT42" i="34"/>
  <c r="CS42" i="34"/>
  <c r="CR42" i="34"/>
  <c r="CQ42" i="34"/>
  <c r="CP42" i="34"/>
  <c r="CO42" i="34"/>
  <c r="AP42" i="34"/>
  <c r="AO42" i="34"/>
  <c r="AN42" i="34"/>
  <c r="AM42" i="34"/>
  <c r="AL42" i="34"/>
  <c r="AK42" i="34"/>
  <c r="AJ42" i="34"/>
  <c r="AI42" i="34"/>
  <c r="AH42" i="34"/>
  <c r="V42" i="34"/>
  <c r="W42" i="34" s="1"/>
  <c r="DB41" i="34"/>
  <c r="DA41" i="34"/>
  <c r="CZ41" i="34"/>
  <c r="CY41" i="34"/>
  <c r="CX41" i="34"/>
  <c r="CW41" i="34"/>
  <c r="CV41" i="34"/>
  <c r="CU41" i="34"/>
  <c r="CT41" i="34"/>
  <c r="CS41" i="34"/>
  <c r="CR41" i="34"/>
  <c r="CQ41" i="34"/>
  <c r="CP41" i="34"/>
  <c r="CO41" i="34"/>
  <c r="AP41" i="34"/>
  <c r="AO41" i="34"/>
  <c r="AN41" i="34"/>
  <c r="AM41" i="34"/>
  <c r="AL41" i="34"/>
  <c r="AK41" i="34"/>
  <c r="AJ41" i="34"/>
  <c r="AI41" i="34"/>
  <c r="AH41" i="34"/>
  <c r="V41" i="34"/>
  <c r="W41" i="34" s="1"/>
  <c r="DB40" i="34"/>
  <c r="DA40" i="34"/>
  <c r="CZ40" i="34"/>
  <c r="CY40" i="34"/>
  <c r="CX40" i="34"/>
  <c r="CW40" i="34"/>
  <c r="CV40" i="34"/>
  <c r="CU40" i="34"/>
  <c r="CT40" i="34"/>
  <c r="CS40" i="34"/>
  <c r="CR40" i="34"/>
  <c r="CQ40" i="34"/>
  <c r="CP40" i="34"/>
  <c r="CO40" i="34"/>
  <c r="AP40" i="34"/>
  <c r="AO40" i="34"/>
  <c r="AN40" i="34"/>
  <c r="AM40" i="34"/>
  <c r="AL40" i="34"/>
  <c r="AK40" i="34"/>
  <c r="AJ40" i="34"/>
  <c r="AI40" i="34"/>
  <c r="AH40" i="34"/>
  <c r="V40" i="34"/>
  <c r="W40" i="34" s="1"/>
  <c r="DB39" i="34"/>
  <c r="DA39" i="34"/>
  <c r="CZ39" i="34"/>
  <c r="CY39" i="34"/>
  <c r="CX39" i="34"/>
  <c r="CW39" i="34"/>
  <c r="CV39" i="34"/>
  <c r="CU39" i="34"/>
  <c r="CT39" i="34"/>
  <c r="CS39" i="34"/>
  <c r="CR39" i="34"/>
  <c r="CQ39" i="34"/>
  <c r="CP39" i="34"/>
  <c r="CO39" i="34"/>
  <c r="AP39" i="34"/>
  <c r="AO39" i="34"/>
  <c r="AN39" i="34"/>
  <c r="AM39" i="34"/>
  <c r="AL39" i="34"/>
  <c r="AK39" i="34"/>
  <c r="AJ39" i="34"/>
  <c r="AI39" i="34"/>
  <c r="AH39" i="34"/>
  <c r="V39" i="34"/>
  <c r="W39" i="34" s="1"/>
  <c r="DB14" i="34"/>
  <c r="DA14" i="34"/>
  <c r="CZ14" i="34"/>
  <c r="CY14" i="34"/>
  <c r="CX14" i="34"/>
  <c r="CW14" i="34"/>
  <c r="CV14" i="34"/>
  <c r="CU14" i="34"/>
  <c r="CT14" i="34"/>
  <c r="CS14" i="34"/>
  <c r="CR14" i="34"/>
  <c r="CQ14" i="34"/>
  <c r="CP14" i="34"/>
  <c r="CO14" i="34"/>
  <c r="AP14" i="34"/>
  <c r="AO14" i="34"/>
  <c r="AN14" i="34"/>
  <c r="AM14" i="34"/>
  <c r="AL14" i="34"/>
  <c r="AK14" i="34"/>
  <c r="AJ14" i="34"/>
  <c r="AI14" i="34"/>
  <c r="AH14" i="34"/>
  <c r="V14" i="34"/>
  <c r="W14" i="34" s="1"/>
  <c r="DB13" i="34"/>
  <c r="DA13" i="34"/>
  <c r="CZ13" i="34"/>
  <c r="CY13" i="34"/>
  <c r="CX13" i="34"/>
  <c r="CW13" i="34"/>
  <c r="CV13" i="34"/>
  <c r="CU13" i="34"/>
  <c r="CT13" i="34"/>
  <c r="CS13" i="34"/>
  <c r="CR13" i="34"/>
  <c r="CQ13" i="34"/>
  <c r="CP13" i="34"/>
  <c r="CO13" i="34"/>
  <c r="AP13" i="34"/>
  <c r="AO13" i="34"/>
  <c r="AN13" i="34"/>
  <c r="AM13" i="34"/>
  <c r="AL13" i="34"/>
  <c r="AK13" i="34"/>
  <c r="AJ13" i="34"/>
  <c r="AI13" i="34"/>
  <c r="AH13" i="34"/>
  <c r="V13" i="34"/>
  <c r="W13" i="34" s="1"/>
  <c r="DB12" i="34"/>
  <c r="DA12" i="34"/>
  <c r="CZ12" i="34"/>
  <c r="CY12" i="34"/>
  <c r="CX12" i="34"/>
  <c r="CW12" i="34"/>
  <c r="CV12" i="34"/>
  <c r="CU12" i="34"/>
  <c r="CT12" i="34"/>
  <c r="CS12" i="34"/>
  <c r="CR12" i="34"/>
  <c r="CQ12" i="34"/>
  <c r="CP12" i="34"/>
  <c r="CO12" i="34"/>
  <c r="AP12" i="34"/>
  <c r="AO12" i="34"/>
  <c r="AN12" i="34"/>
  <c r="AM12" i="34"/>
  <c r="AL12" i="34"/>
  <c r="AK12" i="34"/>
  <c r="AJ12" i="34"/>
  <c r="AI12" i="34"/>
  <c r="AH12" i="34"/>
  <c r="V12" i="34"/>
  <c r="W12" i="34" s="1"/>
  <c r="DB11" i="34"/>
  <c r="DA11" i="34"/>
  <c r="CZ11" i="34"/>
  <c r="CY11" i="34"/>
  <c r="CX11" i="34"/>
  <c r="CW11" i="34"/>
  <c r="CV11" i="34"/>
  <c r="CU11" i="34"/>
  <c r="CT11" i="34"/>
  <c r="CS11" i="34"/>
  <c r="CR11" i="34"/>
  <c r="CQ11" i="34"/>
  <c r="CP11" i="34"/>
  <c r="CO11" i="34"/>
  <c r="AP11" i="34"/>
  <c r="AO11" i="34"/>
  <c r="AN11" i="34"/>
  <c r="AM11" i="34"/>
  <c r="AL11" i="34"/>
  <c r="AK11" i="34"/>
  <c r="AJ11" i="34"/>
  <c r="AI11" i="34"/>
  <c r="AH11" i="34"/>
  <c r="V11" i="34"/>
  <c r="W11" i="34" s="1"/>
  <c r="DB10" i="34"/>
  <c r="DA10" i="34"/>
  <c r="CZ10" i="34"/>
  <c r="CY10" i="34"/>
  <c r="CX10" i="34"/>
  <c r="CW10" i="34"/>
  <c r="CV10" i="34"/>
  <c r="CU10" i="34"/>
  <c r="CT10" i="34"/>
  <c r="CS10" i="34"/>
  <c r="CR10" i="34"/>
  <c r="CQ10" i="34"/>
  <c r="CP10" i="34"/>
  <c r="CO10" i="34"/>
  <c r="AP10" i="34"/>
  <c r="AO10" i="34"/>
  <c r="AN10" i="34"/>
  <c r="AM10" i="34"/>
  <c r="AL10" i="34"/>
  <c r="AK10" i="34"/>
  <c r="AJ10" i="34"/>
  <c r="AI10" i="34"/>
  <c r="AH10" i="34"/>
  <c r="V10" i="34"/>
  <c r="W10" i="34" s="1"/>
  <c r="DB9" i="34"/>
  <c r="DA9" i="34"/>
  <c r="CZ9" i="34"/>
  <c r="CY9" i="34"/>
  <c r="CX9" i="34"/>
  <c r="CW9" i="34"/>
  <c r="CV9" i="34"/>
  <c r="CU9" i="34"/>
  <c r="CT9" i="34"/>
  <c r="CS9" i="34"/>
  <c r="CR9" i="34"/>
  <c r="CQ9" i="34"/>
  <c r="CP9" i="34"/>
  <c r="CO9" i="34"/>
  <c r="AP9" i="34"/>
  <c r="AO9" i="34"/>
  <c r="AN9" i="34"/>
  <c r="AM9" i="34"/>
  <c r="AL9" i="34"/>
  <c r="AK9" i="34"/>
  <c r="AJ9" i="34"/>
  <c r="AI9" i="34"/>
  <c r="AH9" i="34"/>
  <c r="V9" i="34"/>
  <c r="W9" i="34" s="1"/>
  <c r="DB8" i="34"/>
  <c r="DA8" i="34"/>
  <c r="CZ8" i="34"/>
  <c r="CY8" i="34"/>
  <c r="CX8" i="34"/>
  <c r="CW8" i="34"/>
  <c r="CV8" i="34"/>
  <c r="CU8" i="34"/>
  <c r="CT8" i="34"/>
  <c r="CS8" i="34"/>
  <c r="CR8" i="34"/>
  <c r="CQ8" i="34"/>
  <c r="CP8" i="34"/>
  <c r="CO8" i="34"/>
  <c r="AP8" i="34"/>
  <c r="AO8" i="34"/>
  <c r="AN8" i="34"/>
  <c r="AM8" i="34"/>
  <c r="AL8" i="34"/>
  <c r="AK8" i="34"/>
  <c r="AJ8" i="34"/>
  <c r="AI8" i="34"/>
  <c r="AH8" i="34"/>
  <c r="V8" i="34"/>
  <c r="W8" i="34" s="1"/>
  <c r="DB7" i="34"/>
  <c r="DA7" i="34"/>
  <c r="CZ7" i="34"/>
  <c r="CY7" i="34"/>
  <c r="CX7" i="34"/>
  <c r="CW7" i="34"/>
  <c r="CV7" i="34"/>
  <c r="CU7" i="34"/>
  <c r="CT7" i="34"/>
  <c r="CS7" i="34"/>
  <c r="CR7" i="34"/>
  <c r="CQ7" i="34"/>
  <c r="CP7" i="34"/>
  <c r="CO7" i="34"/>
  <c r="AP7" i="34"/>
  <c r="AO7" i="34"/>
  <c r="AN7" i="34"/>
  <c r="AM7" i="34"/>
  <c r="AL7" i="34"/>
  <c r="AK7" i="34"/>
  <c r="AJ7" i="34"/>
  <c r="AI7" i="34"/>
  <c r="AH7" i="34"/>
  <c r="V7" i="34"/>
  <c r="W7" i="34" s="1"/>
  <c r="DB6" i="34"/>
  <c r="DA6" i="34"/>
  <c r="CZ6" i="34"/>
  <c r="CY6" i="34"/>
  <c r="CX6" i="34"/>
  <c r="CW6" i="34"/>
  <c r="CV6" i="34"/>
  <c r="CU6" i="34"/>
  <c r="CT6" i="34"/>
  <c r="CS6" i="34"/>
  <c r="CR6" i="34"/>
  <c r="CQ6" i="34"/>
  <c r="CP6" i="34"/>
  <c r="CO6" i="34"/>
  <c r="AP6" i="34"/>
  <c r="AO6" i="34"/>
  <c r="AN6" i="34"/>
  <c r="AM6" i="34"/>
  <c r="AL6" i="34"/>
  <c r="AK6" i="34"/>
  <c r="AJ6" i="34"/>
  <c r="AI6" i="34"/>
  <c r="AH6" i="34"/>
  <c r="V6" i="34"/>
  <c r="W6" i="34" s="1"/>
  <c r="DB5" i="34"/>
  <c r="DA5" i="34"/>
  <c r="CZ5" i="34"/>
  <c r="CY5" i="34"/>
  <c r="CX5" i="34"/>
  <c r="CW5" i="34"/>
  <c r="CV5" i="34"/>
  <c r="CU5" i="34"/>
  <c r="CT5" i="34"/>
  <c r="CS5" i="34"/>
  <c r="CR5" i="34"/>
  <c r="CQ5" i="34"/>
  <c r="CP5" i="34"/>
  <c r="CO5" i="34"/>
  <c r="AP5" i="34"/>
  <c r="AO5" i="34"/>
  <c r="AN5" i="34"/>
  <c r="AM5" i="34"/>
  <c r="AL5" i="34"/>
  <c r="AK5" i="34"/>
  <c r="AJ5" i="34"/>
  <c r="AI5" i="34"/>
  <c r="AH5" i="34"/>
  <c r="V5" i="34"/>
  <c r="W5" i="34" s="1"/>
  <c r="DB4" i="34"/>
  <c r="DA4" i="34"/>
  <c r="CZ4" i="34"/>
  <c r="CY4" i="34"/>
  <c r="CX4" i="34"/>
  <c r="CW4" i="34"/>
  <c r="CV4" i="34"/>
  <c r="CU4" i="34"/>
  <c r="CT4" i="34"/>
  <c r="CS4" i="34"/>
  <c r="CR4" i="34"/>
  <c r="CQ4" i="34"/>
  <c r="CP4" i="34"/>
  <c r="CO4" i="34"/>
  <c r="AP4" i="34"/>
  <c r="AO4" i="34"/>
  <c r="AN4" i="34"/>
  <c r="AM4" i="34"/>
  <c r="AL4" i="34"/>
  <c r="AK4" i="34"/>
  <c r="AJ4" i="34"/>
  <c r="AI4" i="34"/>
  <c r="AH4" i="34"/>
  <c r="V4" i="34"/>
  <c r="W4" i="34" s="1"/>
  <c r="DB3" i="34"/>
  <c r="DA3" i="34"/>
  <c r="CZ3" i="34"/>
  <c r="CY3" i="34"/>
  <c r="CX3" i="34"/>
  <c r="CW3" i="34"/>
  <c r="CV3" i="34"/>
  <c r="CU3" i="34"/>
  <c r="CT3" i="34"/>
  <c r="CS3" i="34"/>
  <c r="CR3" i="34"/>
  <c r="CQ3" i="34"/>
  <c r="CP3" i="34"/>
  <c r="CO3" i="34"/>
  <c r="AP3" i="34"/>
  <c r="AO3" i="34"/>
  <c r="AN3" i="34"/>
  <c r="AM3" i="34"/>
  <c r="AL3" i="34"/>
  <c r="AK3" i="34"/>
  <c r="AJ3" i="34"/>
  <c r="AI3" i="34"/>
  <c r="AH3" i="34"/>
  <c r="V3" i="34"/>
  <c r="W3" i="34" s="1"/>
  <c r="DA292" i="33"/>
  <c r="CZ292" i="33"/>
  <c r="CY292" i="33"/>
  <c r="CX292" i="33"/>
  <c r="CW292" i="33"/>
  <c r="CV292" i="33"/>
  <c r="CU292" i="33"/>
  <c r="CT292" i="33"/>
  <c r="CS292" i="33"/>
  <c r="CR292" i="33"/>
  <c r="CQ292" i="33"/>
  <c r="CP292" i="33"/>
  <c r="CO292" i="33"/>
  <c r="CN292" i="33"/>
  <c r="AO292" i="33"/>
  <c r="AN292" i="33"/>
  <c r="AM292" i="33"/>
  <c r="AL292" i="33"/>
  <c r="AK292" i="33"/>
  <c r="AJ292" i="33"/>
  <c r="AI292" i="33"/>
  <c r="AH292" i="33"/>
  <c r="AG292" i="33"/>
  <c r="U292" i="33"/>
  <c r="V292" i="33" s="1"/>
  <c r="DA291" i="33"/>
  <c r="CZ291" i="33"/>
  <c r="CY291" i="33"/>
  <c r="CX291" i="33"/>
  <c r="CW291" i="33"/>
  <c r="CV291" i="33"/>
  <c r="CU291" i="33"/>
  <c r="CT291" i="33"/>
  <c r="CS291" i="33"/>
  <c r="CR291" i="33"/>
  <c r="CQ291" i="33"/>
  <c r="CP291" i="33"/>
  <c r="CO291" i="33"/>
  <c r="CN291" i="33"/>
  <c r="AO291" i="33"/>
  <c r="AN291" i="33"/>
  <c r="AM291" i="33"/>
  <c r="AL291" i="33"/>
  <c r="AK291" i="33"/>
  <c r="AJ291" i="33"/>
  <c r="AI291" i="33"/>
  <c r="AH291" i="33"/>
  <c r="AG291" i="33"/>
  <c r="U291" i="33"/>
  <c r="V291" i="33" s="1"/>
  <c r="DA290" i="33"/>
  <c r="CZ290" i="33"/>
  <c r="CY290" i="33"/>
  <c r="CX290" i="33"/>
  <c r="CW290" i="33"/>
  <c r="CV290" i="33"/>
  <c r="CU290" i="33"/>
  <c r="CT290" i="33"/>
  <c r="CS290" i="33"/>
  <c r="CR290" i="33"/>
  <c r="CQ290" i="33"/>
  <c r="CP290" i="33"/>
  <c r="CO290" i="33"/>
  <c r="CN290" i="33"/>
  <c r="AO290" i="33"/>
  <c r="AN290" i="33"/>
  <c r="AM290" i="33"/>
  <c r="AL290" i="33"/>
  <c r="AK290" i="33"/>
  <c r="AJ290" i="33"/>
  <c r="AI290" i="33"/>
  <c r="AH290" i="33"/>
  <c r="AG290" i="33"/>
  <c r="U290" i="33"/>
  <c r="V290" i="33" s="1"/>
  <c r="DA289" i="33"/>
  <c r="CZ289" i="33"/>
  <c r="CY289" i="33"/>
  <c r="CX289" i="33"/>
  <c r="CW289" i="33"/>
  <c r="CV289" i="33"/>
  <c r="CU289" i="33"/>
  <c r="CT289" i="33"/>
  <c r="CS289" i="33"/>
  <c r="CR289" i="33"/>
  <c r="CQ289" i="33"/>
  <c r="CP289" i="33"/>
  <c r="CO289" i="33"/>
  <c r="CN289" i="33"/>
  <c r="AO289" i="33"/>
  <c r="AN289" i="33"/>
  <c r="AM289" i="33"/>
  <c r="AL289" i="33"/>
  <c r="AK289" i="33"/>
  <c r="AJ289" i="33"/>
  <c r="AI289" i="33"/>
  <c r="AH289" i="33"/>
  <c r="AG289" i="33"/>
  <c r="U289" i="33"/>
  <c r="V289" i="33" s="1"/>
  <c r="DA288" i="33"/>
  <c r="CZ288" i="33"/>
  <c r="CY288" i="33"/>
  <c r="CX288" i="33"/>
  <c r="CW288" i="33"/>
  <c r="CV288" i="33"/>
  <c r="CU288" i="33"/>
  <c r="CT288" i="33"/>
  <c r="CS288" i="33"/>
  <c r="CR288" i="33"/>
  <c r="CQ288" i="33"/>
  <c r="CP288" i="33"/>
  <c r="CO288" i="33"/>
  <c r="CN288" i="33"/>
  <c r="AO288" i="33"/>
  <c r="AN288" i="33"/>
  <c r="AM288" i="33"/>
  <c r="AL288" i="33"/>
  <c r="AK288" i="33"/>
  <c r="AJ288" i="33"/>
  <c r="AI288" i="33"/>
  <c r="AH288" i="33"/>
  <c r="AG288" i="33"/>
  <c r="U288" i="33"/>
  <c r="V288" i="33" s="1"/>
  <c r="DA287" i="33"/>
  <c r="CZ287" i="33"/>
  <c r="CY287" i="33"/>
  <c r="CX287" i="33"/>
  <c r="CW287" i="33"/>
  <c r="CV287" i="33"/>
  <c r="CU287" i="33"/>
  <c r="CT287" i="33"/>
  <c r="CS287" i="33"/>
  <c r="CR287" i="33"/>
  <c r="CQ287" i="33"/>
  <c r="CP287" i="33"/>
  <c r="CO287" i="33"/>
  <c r="CN287" i="33"/>
  <c r="AO287" i="33"/>
  <c r="AN287" i="33"/>
  <c r="AM287" i="33"/>
  <c r="AL287" i="33"/>
  <c r="AK287" i="33"/>
  <c r="AJ287" i="33"/>
  <c r="AI287" i="33"/>
  <c r="AH287" i="33"/>
  <c r="AG287" i="33"/>
  <c r="U287" i="33"/>
  <c r="V287" i="33" s="1"/>
  <c r="DA286" i="33"/>
  <c r="CZ286" i="33"/>
  <c r="CY286" i="33"/>
  <c r="CX286" i="33"/>
  <c r="CW286" i="33"/>
  <c r="CV286" i="33"/>
  <c r="CU286" i="33"/>
  <c r="CT286" i="33"/>
  <c r="CS286" i="33"/>
  <c r="CR286" i="33"/>
  <c r="CQ286" i="33"/>
  <c r="CP286" i="33"/>
  <c r="CO286" i="33"/>
  <c r="CN286" i="33"/>
  <c r="AO286" i="33"/>
  <c r="AN286" i="33"/>
  <c r="AM286" i="33"/>
  <c r="AL286" i="33"/>
  <c r="AK286" i="33"/>
  <c r="AJ286" i="33"/>
  <c r="AI286" i="33"/>
  <c r="AH286" i="33"/>
  <c r="AG286" i="33"/>
  <c r="U286" i="33"/>
  <c r="V286" i="33" s="1"/>
  <c r="DA285" i="33"/>
  <c r="CZ285" i="33"/>
  <c r="CY285" i="33"/>
  <c r="CX285" i="33"/>
  <c r="CW285" i="33"/>
  <c r="CV285" i="33"/>
  <c r="CU285" i="33"/>
  <c r="CT285" i="33"/>
  <c r="CS285" i="33"/>
  <c r="CR285" i="33"/>
  <c r="CQ285" i="33"/>
  <c r="CP285" i="33"/>
  <c r="CO285" i="33"/>
  <c r="CN285" i="33"/>
  <c r="AO285" i="33"/>
  <c r="AN285" i="33"/>
  <c r="AM285" i="33"/>
  <c r="AL285" i="33"/>
  <c r="AK285" i="33"/>
  <c r="AJ285" i="33"/>
  <c r="AI285" i="33"/>
  <c r="AH285" i="33"/>
  <c r="AG285" i="33"/>
  <c r="U285" i="33"/>
  <c r="V285" i="33" s="1"/>
  <c r="DA284" i="33"/>
  <c r="CZ284" i="33"/>
  <c r="CY284" i="33"/>
  <c r="CX284" i="33"/>
  <c r="CW284" i="33"/>
  <c r="CV284" i="33"/>
  <c r="CU284" i="33"/>
  <c r="CT284" i="33"/>
  <c r="CS284" i="33"/>
  <c r="CR284" i="33"/>
  <c r="CQ284" i="33"/>
  <c r="CP284" i="33"/>
  <c r="CO284" i="33"/>
  <c r="CN284" i="33"/>
  <c r="AO284" i="33"/>
  <c r="AN284" i="33"/>
  <c r="AM284" i="33"/>
  <c r="AL284" i="33"/>
  <c r="AK284" i="33"/>
  <c r="AJ284" i="33"/>
  <c r="AI284" i="33"/>
  <c r="AH284" i="33"/>
  <c r="AG284" i="33"/>
  <c r="U284" i="33"/>
  <c r="V284" i="33" s="1"/>
  <c r="DA283" i="33"/>
  <c r="CZ283" i="33"/>
  <c r="CY283" i="33"/>
  <c r="CX283" i="33"/>
  <c r="CW283" i="33"/>
  <c r="CV283" i="33"/>
  <c r="CU283" i="33"/>
  <c r="CT283" i="33"/>
  <c r="CS283" i="33"/>
  <c r="CR283" i="33"/>
  <c r="CQ283" i="33"/>
  <c r="CP283" i="33"/>
  <c r="CO283" i="33"/>
  <c r="CN283" i="33"/>
  <c r="AO283" i="33"/>
  <c r="AN283" i="33"/>
  <c r="AM283" i="33"/>
  <c r="AL283" i="33"/>
  <c r="AK283" i="33"/>
  <c r="AJ283" i="33"/>
  <c r="AI283" i="33"/>
  <c r="AH283" i="33"/>
  <c r="AG283" i="33"/>
  <c r="U283" i="33"/>
  <c r="V283" i="33" s="1"/>
  <c r="DA282" i="33"/>
  <c r="CZ282" i="33"/>
  <c r="CY282" i="33"/>
  <c r="CX282" i="33"/>
  <c r="CW282" i="33"/>
  <c r="CV282" i="33"/>
  <c r="CU282" i="33"/>
  <c r="CT282" i="33"/>
  <c r="CS282" i="33"/>
  <c r="CR282" i="33"/>
  <c r="CQ282" i="33"/>
  <c r="CP282" i="33"/>
  <c r="CO282" i="33"/>
  <c r="CN282" i="33"/>
  <c r="AO282" i="33"/>
  <c r="AN282" i="33"/>
  <c r="AM282" i="33"/>
  <c r="AL282" i="33"/>
  <c r="AK282" i="33"/>
  <c r="AJ282" i="33"/>
  <c r="AI282" i="33"/>
  <c r="AH282" i="33"/>
  <c r="AG282" i="33"/>
  <c r="U282" i="33"/>
  <c r="V282" i="33" s="1"/>
  <c r="DA281" i="33"/>
  <c r="CZ281" i="33"/>
  <c r="CY281" i="33"/>
  <c r="CX281" i="33"/>
  <c r="CW281" i="33"/>
  <c r="CV281" i="33"/>
  <c r="CU281" i="33"/>
  <c r="CT281" i="33"/>
  <c r="CS281" i="33"/>
  <c r="CR281" i="33"/>
  <c r="CQ281" i="33"/>
  <c r="CP281" i="33"/>
  <c r="CO281" i="33"/>
  <c r="CN281" i="33"/>
  <c r="AO281" i="33"/>
  <c r="AN281" i="33"/>
  <c r="AM281" i="33"/>
  <c r="AL281" i="33"/>
  <c r="AK281" i="33"/>
  <c r="AJ281" i="33"/>
  <c r="AI281" i="33"/>
  <c r="AH281" i="33"/>
  <c r="AG281" i="33"/>
  <c r="U281" i="33"/>
  <c r="V281" i="33" s="1"/>
  <c r="DA280" i="33"/>
  <c r="CZ280" i="33"/>
  <c r="CY280" i="33"/>
  <c r="CX280" i="33"/>
  <c r="CW280" i="33"/>
  <c r="CV280" i="33"/>
  <c r="CU280" i="33"/>
  <c r="CT280" i="33"/>
  <c r="CS280" i="33"/>
  <c r="CR280" i="33"/>
  <c r="CQ280" i="33"/>
  <c r="CP280" i="33"/>
  <c r="CO280" i="33"/>
  <c r="CN280" i="33"/>
  <c r="AO280" i="33"/>
  <c r="AN280" i="33"/>
  <c r="AM280" i="33"/>
  <c r="AL280" i="33"/>
  <c r="AK280" i="33"/>
  <c r="AJ280" i="33"/>
  <c r="AI280" i="33"/>
  <c r="AH280" i="33"/>
  <c r="AG280" i="33"/>
  <c r="U280" i="33"/>
  <c r="V280" i="33" s="1"/>
  <c r="DA279" i="33"/>
  <c r="CZ279" i="33"/>
  <c r="CY279" i="33"/>
  <c r="CX279" i="33"/>
  <c r="CW279" i="33"/>
  <c r="CV279" i="33"/>
  <c r="CU279" i="33"/>
  <c r="CT279" i="33"/>
  <c r="CS279" i="33"/>
  <c r="CR279" i="33"/>
  <c r="CQ279" i="33"/>
  <c r="CP279" i="33"/>
  <c r="CO279" i="33"/>
  <c r="CN279" i="33"/>
  <c r="AO279" i="33"/>
  <c r="AN279" i="33"/>
  <c r="AM279" i="33"/>
  <c r="AL279" i="33"/>
  <c r="AK279" i="33"/>
  <c r="AJ279" i="33"/>
  <c r="AI279" i="33"/>
  <c r="AH279" i="33"/>
  <c r="AG279" i="33"/>
  <c r="U279" i="33"/>
  <c r="V279" i="33" s="1"/>
  <c r="DA278" i="33"/>
  <c r="CZ278" i="33"/>
  <c r="CY278" i="33"/>
  <c r="CX278" i="33"/>
  <c r="CW278" i="33"/>
  <c r="CV278" i="33"/>
  <c r="CU278" i="33"/>
  <c r="CT278" i="33"/>
  <c r="CS278" i="33"/>
  <c r="CR278" i="33"/>
  <c r="CQ278" i="33"/>
  <c r="CP278" i="33"/>
  <c r="CO278" i="33"/>
  <c r="CN278" i="33"/>
  <c r="AO278" i="33"/>
  <c r="AN278" i="33"/>
  <c r="AM278" i="33"/>
  <c r="AL278" i="33"/>
  <c r="AK278" i="33"/>
  <c r="AJ278" i="33"/>
  <c r="AI278" i="33"/>
  <c r="AH278" i="33"/>
  <c r="AG278" i="33"/>
  <c r="U278" i="33"/>
  <c r="V278" i="33" s="1"/>
  <c r="DA277" i="33"/>
  <c r="CZ277" i="33"/>
  <c r="CY277" i="33"/>
  <c r="CX277" i="33"/>
  <c r="CW277" i="33"/>
  <c r="CV277" i="33"/>
  <c r="CU277" i="33"/>
  <c r="CT277" i="33"/>
  <c r="CS277" i="33"/>
  <c r="CR277" i="33"/>
  <c r="CQ277" i="33"/>
  <c r="CP277" i="33"/>
  <c r="CO277" i="33"/>
  <c r="CN277" i="33"/>
  <c r="AO277" i="33"/>
  <c r="AN277" i="33"/>
  <c r="AM277" i="33"/>
  <c r="AL277" i="33"/>
  <c r="AK277" i="33"/>
  <c r="AJ277" i="33"/>
  <c r="AI277" i="33"/>
  <c r="AH277" i="33"/>
  <c r="AG277" i="33"/>
  <c r="U277" i="33"/>
  <c r="V277" i="33" s="1"/>
  <c r="DA276" i="33"/>
  <c r="CZ276" i="33"/>
  <c r="CY276" i="33"/>
  <c r="CX276" i="33"/>
  <c r="CW276" i="33"/>
  <c r="CV276" i="33"/>
  <c r="CU276" i="33"/>
  <c r="CT276" i="33"/>
  <c r="CS276" i="33"/>
  <c r="CR276" i="33"/>
  <c r="CQ276" i="33"/>
  <c r="CP276" i="33"/>
  <c r="CO276" i="33"/>
  <c r="CN276" i="33"/>
  <c r="AO276" i="33"/>
  <c r="AN276" i="33"/>
  <c r="AM276" i="33"/>
  <c r="AL276" i="33"/>
  <c r="AK276" i="33"/>
  <c r="AJ276" i="33"/>
  <c r="AI276" i="33"/>
  <c r="AH276" i="33"/>
  <c r="AG276" i="33"/>
  <c r="U276" i="33"/>
  <c r="V276" i="33" s="1"/>
  <c r="DA275" i="33"/>
  <c r="CZ275" i="33"/>
  <c r="CY275" i="33"/>
  <c r="CX275" i="33"/>
  <c r="CW275" i="33"/>
  <c r="CV275" i="33"/>
  <c r="CU275" i="33"/>
  <c r="CT275" i="33"/>
  <c r="CS275" i="33"/>
  <c r="CR275" i="33"/>
  <c r="CQ275" i="33"/>
  <c r="CP275" i="33"/>
  <c r="CO275" i="33"/>
  <c r="CN275" i="33"/>
  <c r="AO275" i="33"/>
  <c r="AN275" i="33"/>
  <c r="AM275" i="33"/>
  <c r="AL275" i="33"/>
  <c r="AK275" i="33"/>
  <c r="AJ275" i="33"/>
  <c r="AI275" i="33"/>
  <c r="AH275" i="33"/>
  <c r="AG275" i="33"/>
  <c r="U275" i="33"/>
  <c r="V275" i="33" s="1"/>
  <c r="DA274" i="33"/>
  <c r="CZ274" i="33"/>
  <c r="CY274" i="33"/>
  <c r="CX274" i="33"/>
  <c r="CW274" i="33"/>
  <c r="CV274" i="33"/>
  <c r="CU274" i="33"/>
  <c r="CT274" i="33"/>
  <c r="CS274" i="33"/>
  <c r="CR274" i="33"/>
  <c r="CQ274" i="33"/>
  <c r="CP274" i="33"/>
  <c r="CO274" i="33"/>
  <c r="CN274" i="33"/>
  <c r="AO274" i="33"/>
  <c r="AN274" i="33"/>
  <c r="AM274" i="33"/>
  <c r="AL274" i="33"/>
  <c r="AK274" i="33"/>
  <c r="AJ274" i="33"/>
  <c r="AI274" i="33"/>
  <c r="AH274" i="33"/>
  <c r="AG274" i="33"/>
  <c r="U274" i="33"/>
  <c r="V274" i="33" s="1"/>
  <c r="DA273" i="33"/>
  <c r="CZ273" i="33"/>
  <c r="CY273" i="33"/>
  <c r="CX273" i="33"/>
  <c r="CW273" i="33"/>
  <c r="CV273" i="33"/>
  <c r="CU273" i="33"/>
  <c r="CT273" i="33"/>
  <c r="CS273" i="33"/>
  <c r="CR273" i="33"/>
  <c r="CQ273" i="33"/>
  <c r="CP273" i="33"/>
  <c r="CO273" i="33"/>
  <c r="CN273" i="33"/>
  <c r="AO273" i="33"/>
  <c r="AN273" i="33"/>
  <c r="AM273" i="33"/>
  <c r="AL273" i="33"/>
  <c r="AK273" i="33"/>
  <c r="AJ273" i="33"/>
  <c r="AI273" i="33"/>
  <c r="AH273" i="33"/>
  <c r="AG273" i="33"/>
  <c r="U273" i="33"/>
  <c r="V273" i="33" s="1"/>
  <c r="DA272" i="33"/>
  <c r="CZ272" i="33"/>
  <c r="CY272" i="33"/>
  <c r="CX272" i="33"/>
  <c r="CW272" i="33"/>
  <c r="CV272" i="33"/>
  <c r="CU272" i="33"/>
  <c r="CT272" i="33"/>
  <c r="CS272" i="33"/>
  <c r="CR272" i="33"/>
  <c r="CQ272" i="33"/>
  <c r="CP272" i="33"/>
  <c r="CO272" i="33"/>
  <c r="CN272" i="33"/>
  <c r="AO272" i="33"/>
  <c r="AN272" i="33"/>
  <c r="AM272" i="33"/>
  <c r="AL272" i="33"/>
  <c r="AK272" i="33"/>
  <c r="AJ272" i="33"/>
  <c r="AI272" i="33"/>
  <c r="AH272" i="33"/>
  <c r="AG272" i="33"/>
  <c r="U272" i="33"/>
  <c r="V272" i="33" s="1"/>
  <c r="DA271" i="33"/>
  <c r="CZ271" i="33"/>
  <c r="CY271" i="33"/>
  <c r="CX271" i="33"/>
  <c r="CW271" i="33"/>
  <c r="CV271" i="33"/>
  <c r="CU271" i="33"/>
  <c r="CT271" i="33"/>
  <c r="CS271" i="33"/>
  <c r="CR271" i="33"/>
  <c r="CQ271" i="33"/>
  <c r="CP271" i="33"/>
  <c r="CO271" i="33"/>
  <c r="CN271" i="33"/>
  <c r="AO271" i="33"/>
  <c r="AN271" i="33"/>
  <c r="AM271" i="33"/>
  <c r="AL271" i="33"/>
  <c r="AK271" i="33"/>
  <c r="AJ271" i="33"/>
  <c r="AI271" i="33"/>
  <c r="AH271" i="33"/>
  <c r="AG271" i="33"/>
  <c r="U271" i="33"/>
  <c r="V271" i="33" s="1"/>
  <c r="DA270" i="33"/>
  <c r="CZ270" i="33"/>
  <c r="CY270" i="33"/>
  <c r="CX270" i="33"/>
  <c r="CW270" i="33"/>
  <c r="CV270" i="33"/>
  <c r="CU270" i="33"/>
  <c r="CT270" i="33"/>
  <c r="CS270" i="33"/>
  <c r="CR270" i="33"/>
  <c r="CQ270" i="33"/>
  <c r="CP270" i="33"/>
  <c r="CO270" i="33"/>
  <c r="CN270" i="33"/>
  <c r="AO270" i="33"/>
  <c r="AN270" i="33"/>
  <c r="AM270" i="33"/>
  <c r="AL270" i="33"/>
  <c r="AK270" i="33"/>
  <c r="AJ270" i="33"/>
  <c r="AI270" i="33"/>
  <c r="AH270" i="33"/>
  <c r="AG270" i="33"/>
  <c r="U270" i="33"/>
  <c r="V270" i="33" s="1"/>
  <c r="DA269" i="33"/>
  <c r="CZ269" i="33"/>
  <c r="CY269" i="33"/>
  <c r="CX269" i="33"/>
  <c r="CW269" i="33"/>
  <c r="CV269" i="33"/>
  <c r="CU269" i="33"/>
  <c r="CT269" i="33"/>
  <c r="CS269" i="33"/>
  <c r="CR269" i="33"/>
  <c r="CQ269" i="33"/>
  <c r="CP269" i="33"/>
  <c r="CO269" i="33"/>
  <c r="CN269" i="33"/>
  <c r="AO269" i="33"/>
  <c r="AN269" i="33"/>
  <c r="AM269" i="33"/>
  <c r="AL269" i="33"/>
  <c r="AK269" i="33"/>
  <c r="AJ269" i="33"/>
  <c r="AI269" i="33"/>
  <c r="AH269" i="33"/>
  <c r="AG269" i="33"/>
  <c r="U269" i="33"/>
  <c r="V269" i="33" s="1"/>
  <c r="DA268" i="33"/>
  <c r="CZ268" i="33"/>
  <c r="CY268" i="33"/>
  <c r="CX268" i="33"/>
  <c r="CW268" i="33"/>
  <c r="CV268" i="33"/>
  <c r="CU268" i="33"/>
  <c r="CT268" i="33"/>
  <c r="CS268" i="33"/>
  <c r="CR268" i="33"/>
  <c r="CQ268" i="33"/>
  <c r="CP268" i="33"/>
  <c r="CO268" i="33"/>
  <c r="CN268" i="33"/>
  <c r="AO268" i="33"/>
  <c r="AN268" i="33"/>
  <c r="AM268" i="33"/>
  <c r="AL268" i="33"/>
  <c r="AK268" i="33"/>
  <c r="AJ268" i="33"/>
  <c r="AI268" i="33"/>
  <c r="AH268" i="33"/>
  <c r="AG268" i="33"/>
  <c r="U268" i="33"/>
  <c r="V268" i="33" s="1"/>
  <c r="DA267" i="33"/>
  <c r="CZ267" i="33"/>
  <c r="CY267" i="33"/>
  <c r="CX267" i="33"/>
  <c r="CW267" i="33"/>
  <c r="CV267" i="33"/>
  <c r="CU267" i="33"/>
  <c r="CT267" i="33"/>
  <c r="CS267" i="33"/>
  <c r="CR267" i="33"/>
  <c r="CQ267" i="33"/>
  <c r="CP267" i="33"/>
  <c r="CO267" i="33"/>
  <c r="CN267" i="33"/>
  <c r="AO267" i="33"/>
  <c r="AN267" i="33"/>
  <c r="AM267" i="33"/>
  <c r="AL267" i="33"/>
  <c r="AK267" i="33"/>
  <c r="AJ267" i="33"/>
  <c r="AI267" i="33"/>
  <c r="AH267" i="33"/>
  <c r="AG267" i="33"/>
  <c r="U267" i="33"/>
  <c r="V267" i="33" s="1"/>
  <c r="DA266" i="33"/>
  <c r="CZ266" i="33"/>
  <c r="CY266" i="33"/>
  <c r="CX266" i="33"/>
  <c r="CW266" i="33"/>
  <c r="CV266" i="33"/>
  <c r="CU266" i="33"/>
  <c r="CT266" i="33"/>
  <c r="CS266" i="33"/>
  <c r="CR266" i="33"/>
  <c r="CQ266" i="33"/>
  <c r="CP266" i="33"/>
  <c r="CO266" i="33"/>
  <c r="CN266" i="33"/>
  <c r="AO266" i="33"/>
  <c r="AN266" i="33"/>
  <c r="AM266" i="33"/>
  <c r="AL266" i="33"/>
  <c r="AK266" i="33"/>
  <c r="AJ266" i="33"/>
  <c r="AI266" i="33"/>
  <c r="AH266" i="33"/>
  <c r="AG266" i="33"/>
  <c r="U266" i="33"/>
  <c r="V266" i="33" s="1"/>
  <c r="DA265" i="33"/>
  <c r="CZ265" i="33"/>
  <c r="CY265" i="33"/>
  <c r="CX265" i="33"/>
  <c r="CW265" i="33"/>
  <c r="CV265" i="33"/>
  <c r="CU265" i="33"/>
  <c r="CT265" i="33"/>
  <c r="CS265" i="33"/>
  <c r="CR265" i="33"/>
  <c r="CQ265" i="33"/>
  <c r="CP265" i="33"/>
  <c r="CO265" i="33"/>
  <c r="CN265" i="33"/>
  <c r="AO265" i="33"/>
  <c r="AN265" i="33"/>
  <c r="AM265" i="33"/>
  <c r="AL265" i="33"/>
  <c r="AK265" i="33"/>
  <c r="AJ265" i="33"/>
  <c r="AI265" i="33"/>
  <c r="AH265" i="33"/>
  <c r="AG265" i="33"/>
  <c r="U265" i="33"/>
  <c r="V265" i="33" s="1"/>
  <c r="DA264" i="33"/>
  <c r="CZ264" i="33"/>
  <c r="CY264" i="33"/>
  <c r="CX264" i="33"/>
  <c r="CW264" i="33"/>
  <c r="CV264" i="33"/>
  <c r="CU264" i="33"/>
  <c r="CT264" i="33"/>
  <c r="CS264" i="33"/>
  <c r="CR264" i="33"/>
  <c r="CQ264" i="33"/>
  <c r="CP264" i="33"/>
  <c r="CO264" i="33"/>
  <c r="CN264" i="33"/>
  <c r="AO264" i="33"/>
  <c r="AN264" i="33"/>
  <c r="AM264" i="33"/>
  <c r="AL264" i="33"/>
  <c r="AK264" i="33"/>
  <c r="AJ264" i="33"/>
  <c r="AI264" i="33"/>
  <c r="AH264" i="33"/>
  <c r="AG264" i="33"/>
  <c r="U264" i="33"/>
  <c r="V264" i="33" s="1"/>
  <c r="DA263" i="33"/>
  <c r="CZ263" i="33"/>
  <c r="CY263" i="33"/>
  <c r="CX263" i="33"/>
  <c r="CW263" i="33"/>
  <c r="CV263" i="33"/>
  <c r="CU263" i="33"/>
  <c r="CT263" i="33"/>
  <c r="CS263" i="33"/>
  <c r="CR263" i="33"/>
  <c r="CQ263" i="33"/>
  <c r="CP263" i="33"/>
  <c r="CO263" i="33"/>
  <c r="CN263" i="33"/>
  <c r="AO263" i="33"/>
  <c r="AN263" i="33"/>
  <c r="AM263" i="33"/>
  <c r="AL263" i="33"/>
  <c r="AK263" i="33"/>
  <c r="AJ263" i="33"/>
  <c r="AI263" i="33"/>
  <c r="AH263" i="33"/>
  <c r="AG263" i="33"/>
  <c r="U263" i="33"/>
  <c r="V263" i="33" s="1"/>
  <c r="DA262" i="33"/>
  <c r="CZ262" i="33"/>
  <c r="CY262" i="33"/>
  <c r="CX262" i="33"/>
  <c r="CW262" i="33"/>
  <c r="CV262" i="33"/>
  <c r="CU262" i="33"/>
  <c r="CT262" i="33"/>
  <c r="CS262" i="33"/>
  <c r="CR262" i="33"/>
  <c r="CQ262" i="33"/>
  <c r="CP262" i="33"/>
  <c r="CO262" i="33"/>
  <c r="CN262" i="33"/>
  <c r="AO262" i="33"/>
  <c r="AN262" i="33"/>
  <c r="AM262" i="33"/>
  <c r="AL262" i="33"/>
  <c r="AK262" i="33"/>
  <c r="AJ262" i="33"/>
  <c r="AI262" i="33"/>
  <c r="AH262" i="33"/>
  <c r="AG262" i="33"/>
  <c r="U262" i="33"/>
  <c r="V262" i="33" s="1"/>
  <c r="DA261" i="33"/>
  <c r="CZ261" i="33"/>
  <c r="CY261" i="33"/>
  <c r="CX261" i="33"/>
  <c r="CW261" i="33"/>
  <c r="CV261" i="33"/>
  <c r="CU261" i="33"/>
  <c r="CT261" i="33"/>
  <c r="CS261" i="33"/>
  <c r="CR261" i="33"/>
  <c r="CQ261" i="33"/>
  <c r="CP261" i="33"/>
  <c r="CO261" i="33"/>
  <c r="CN261" i="33"/>
  <c r="AO261" i="33"/>
  <c r="AN261" i="33"/>
  <c r="AM261" i="33"/>
  <c r="AL261" i="33"/>
  <c r="AK261" i="33"/>
  <c r="AJ261" i="33"/>
  <c r="AI261" i="33"/>
  <c r="AH261" i="33"/>
  <c r="AG261" i="33"/>
  <c r="U261" i="33"/>
  <c r="V261" i="33" s="1"/>
  <c r="DA260" i="33"/>
  <c r="CZ260" i="33"/>
  <c r="CY260" i="33"/>
  <c r="CX260" i="33"/>
  <c r="CW260" i="33"/>
  <c r="CV260" i="33"/>
  <c r="CU260" i="33"/>
  <c r="CT260" i="33"/>
  <c r="CS260" i="33"/>
  <c r="CR260" i="33"/>
  <c r="CQ260" i="33"/>
  <c r="CP260" i="33"/>
  <c r="CO260" i="33"/>
  <c r="CN260" i="33"/>
  <c r="AO260" i="33"/>
  <c r="AN260" i="33"/>
  <c r="AM260" i="33"/>
  <c r="AL260" i="33"/>
  <c r="AK260" i="33"/>
  <c r="AJ260" i="33"/>
  <c r="AI260" i="33"/>
  <c r="AH260" i="33"/>
  <c r="AG260" i="33"/>
  <c r="U260" i="33"/>
  <c r="V260" i="33" s="1"/>
  <c r="DA259" i="33"/>
  <c r="CZ259" i="33"/>
  <c r="CY259" i="33"/>
  <c r="CX259" i="33"/>
  <c r="CW259" i="33"/>
  <c r="CV259" i="33"/>
  <c r="CU259" i="33"/>
  <c r="CT259" i="33"/>
  <c r="CS259" i="33"/>
  <c r="CR259" i="33"/>
  <c r="CQ259" i="33"/>
  <c r="CP259" i="33"/>
  <c r="CO259" i="33"/>
  <c r="CN259" i="33"/>
  <c r="AO259" i="33"/>
  <c r="AN259" i="33"/>
  <c r="AM259" i="33"/>
  <c r="AL259" i="33"/>
  <c r="AK259" i="33"/>
  <c r="AJ259" i="33"/>
  <c r="AI259" i="33"/>
  <c r="AH259" i="33"/>
  <c r="AG259" i="33"/>
  <c r="U259" i="33"/>
  <c r="V259" i="33" s="1"/>
  <c r="DA258" i="33"/>
  <c r="CZ258" i="33"/>
  <c r="CY258" i="33"/>
  <c r="CX258" i="33"/>
  <c r="CW258" i="33"/>
  <c r="CV258" i="33"/>
  <c r="CU258" i="33"/>
  <c r="CT258" i="33"/>
  <c r="CS258" i="33"/>
  <c r="CR258" i="33"/>
  <c r="CQ258" i="33"/>
  <c r="CP258" i="33"/>
  <c r="CO258" i="33"/>
  <c r="CN258" i="33"/>
  <c r="AO258" i="33"/>
  <c r="AN258" i="33"/>
  <c r="AM258" i="33"/>
  <c r="AL258" i="33"/>
  <c r="AK258" i="33"/>
  <c r="AJ258" i="33"/>
  <c r="AI258" i="33"/>
  <c r="AH258" i="33"/>
  <c r="AG258" i="33"/>
  <c r="U258" i="33"/>
  <c r="V258" i="33" s="1"/>
  <c r="DA257" i="33"/>
  <c r="CZ257" i="33"/>
  <c r="CY257" i="33"/>
  <c r="CX257" i="33"/>
  <c r="CW257" i="33"/>
  <c r="CV257" i="33"/>
  <c r="CU257" i="33"/>
  <c r="CT257" i="33"/>
  <c r="CS257" i="33"/>
  <c r="CR257" i="33"/>
  <c r="CQ257" i="33"/>
  <c r="CP257" i="33"/>
  <c r="CO257" i="33"/>
  <c r="CN257" i="33"/>
  <c r="AO257" i="33"/>
  <c r="AN257" i="33"/>
  <c r="AM257" i="33"/>
  <c r="AL257" i="33"/>
  <c r="AK257" i="33"/>
  <c r="AJ257" i="33"/>
  <c r="AI257" i="33"/>
  <c r="AH257" i="33"/>
  <c r="AG257" i="33"/>
  <c r="U257" i="33"/>
  <c r="V257" i="33" s="1"/>
  <c r="DA256" i="33"/>
  <c r="CZ256" i="33"/>
  <c r="CY256" i="33"/>
  <c r="CX256" i="33"/>
  <c r="CW256" i="33"/>
  <c r="CV256" i="33"/>
  <c r="CU256" i="33"/>
  <c r="CT256" i="33"/>
  <c r="CS256" i="33"/>
  <c r="CR256" i="33"/>
  <c r="CQ256" i="33"/>
  <c r="CP256" i="33"/>
  <c r="CO256" i="33"/>
  <c r="CN256" i="33"/>
  <c r="AO256" i="33"/>
  <c r="AN256" i="33"/>
  <c r="AM256" i="33"/>
  <c r="AL256" i="33"/>
  <c r="AK256" i="33"/>
  <c r="AJ256" i="33"/>
  <c r="AI256" i="33"/>
  <c r="AH256" i="33"/>
  <c r="AG256" i="33"/>
  <c r="U256" i="33"/>
  <c r="V256" i="33" s="1"/>
  <c r="DA255" i="33"/>
  <c r="CZ255" i="33"/>
  <c r="CY255" i="33"/>
  <c r="CX255" i="33"/>
  <c r="CW255" i="33"/>
  <c r="CV255" i="33"/>
  <c r="CU255" i="33"/>
  <c r="CT255" i="33"/>
  <c r="CS255" i="33"/>
  <c r="CR255" i="33"/>
  <c r="CQ255" i="33"/>
  <c r="CP255" i="33"/>
  <c r="CO255" i="33"/>
  <c r="CN255" i="33"/>
  <c r="AO255" i="33"/>
  <c r="AN255" i="33"/>
  <c r="AM255" i="33"/>
  <c r="AL255" i="33"/>
  <c r="AK255" i="33"/>
  <c r="AJ255" i="33"/>
  <c r="AI255" i="33"/>
  <c r="AH255" i="33"/>
  <c r="AG255" i="33"/>
  <c r="U255" i="33"/>
  <c r="V255" i="33" s="1"/>
  <c r="DA254" i="33"/>
  <c r="CZ254" i="33"/>
  <c r="CY254" i="33"/>
  <c r="CX254" i="33"/>
  <c r="CW254" i="33"/>
  <c r="CV254" i="33"/>
  <c r="CU254" i="33"/>
  <c r="CT254" i="33"/>
  <c r="CS254" i="33"/>
  <c r="CR254" i="33"/>
  <c r="CQ254" i="33"/>
  <c r="CP254" i="33"/>
  <c r="CO254" i="33"/>
  <c r="CN254" i="33"/>
  <c r="AO254" i="33"/>
  <c r="AN254" i="33"/>
  <c r="AM254" i="33"/>
  <c r="AL254" i="33"/>
  <c r="AK254" i="33"/>
  <c r="AJ254" i="33"/>
  <c r="AI254" i="33"/>
  <c r="AH254" i="33"/>
  <c r="AG254" i="33"/>
  <c r="U254" i="33"/>
  <c r="V254" i="33" s="1"/>
  <c r="DA253" i="33"/>
  <c r="CZ253" i="33"/>
  <c r="CY253" i="33"/>
  <c r="CX253" i="33"/>
  <c r="CW253" i="33"/>
  <c r="CV253" i="33"/>
  <c r="CU253" i="33"/>
  <c r="CT253" i="33"/>
  <c r="CS253" i="33"/>
  <c r="CR253" i="33"/>
  <c r="CQ253" i="33"/>
  <c r="CP253" i="33"/>
  <c r="CO253" i="33"/>
  <c r="CN253" i="33"/>
  <c r="AO253" i="33"/>
  <c r="AN253" i="33"/>
  <c r="AM253" i="33"/>
  <c r="AL253" i="33"/>
  <c r="AK253" i="33"/>
  <c r="AJ253" i="33"/>
  <c r="AI253" i="33"/>
  <c r="AH253" i="33"/>
  <c r="AG253" i="33"/>
  <c r="U253" i="33"/>
  <c r="V253" i="33" s="1"/>
  <c r="DA252" i="33"/>
  <c r="CZ252" i="33"/>
  <c r="CY252" i="33"/>
  <c r="CX252" i="33"/>
  <c r="CW252" i="33"/>
  <c r="CV252" i="33"/>
  <c r="CU252" i="33"/>
  <c r="CT252" i="33"/>
  <c r="CS252" i="33"/>
  <c r="CR252" i="33"/>
  <c r="CQ252" i="33"/>
  <c r="CP252" i="33"/>
  <c r="CO252" i="33"/>
  <c r="CN252" i="33"/>
  <c r="AO252" i="33"/>
  <c r="AN252" i="33"/>
  <c r="AM252" i="33"/>
  <c r="AL252" i="33"/>
  <c r="AK252" i="33"/>
  <c r="AJ252" i="33"/>
  <c r="AI252" i="33"/>
  <c r="AH252" i="33"/>
  <c r="AG252" i="33"/>
  <c r="U252" i="33"/>
  <c r="V252" i="33" s="1"/>
  <c r="DA251" i="33"/>
  <c r="CZ251" i="33"/>
  <c r="CY251" i="33"/>
  <c r="CX251" i="33"/>
  <c r="CW251" i="33"/>
  <c r="CV251" i="33"/>
  <c r="CU251" i="33"/>
  <c r="CT251" i="33"/>
  <c r="CS251" i="33"/>
  <c r="CR251" i="33"/>
  <c r="CQ251" i="33"/>
  <c r="CP251" i="33"/>
  <c r="CO251" i="33"/>
  <c r="CN251" i="33"/>
  <c r="AO251" i="33"/>
  <c r="AN251" i="33"/>
  <c r="AM251" i="33"/>
  <c r="AL251" i="33"/>
  <c r="AK251" i="33"/>
  <c r="AJ251" i="33"/>
  <c r="AI251" i="33"/>
  <c r="AH251" i="33"/>
  <c r="AG251" i="33"/>
  <c r="U251" i="33"/>
  <c r="V251" i="33" s="1"/>
  <c r="DA250" i="33"/>
  <c r="CZ250" i="33"/>
  <c r="CY250" i="33"/>
  <c r="CX250" i="33"/>
  <c r="CW250" i="33"/>
  <c r="CV250" i="33"/>
  <c r="CU250" i="33"/>
  <c r="CT250" i="33"/>
  <c r="CS250" i="33"/>
  <c r="CR250" i="33"/>
  <c r="CQ250" i="33"/>
  <c r="CP250" i="33"/>
  <c r="CO250" i="33"/>
  <c r="CN250" i="33"/>
  <c r="AO250" i="33"/>
  <c r="AN250" i="33"/>
  <c r="AM250" i="33"/>
  <c r="AL250" i="33"/>
  <c r="AK250" i="33"/>
  <c r="AJ250" i="33"/>
  <c r="AI250" i="33"/>
  <c r="AH250" i="33"/>
  <c r="AG250" i="33"/>
  <c r="U250" i="33"/>
  <c r="V250" i="33" s="1"/>
  <c r="DA249" i="33"/>
  <c r="CZ249" i="33"/>
  <c r="CY249" i="33"/>
  <c r="CX249" i="33"/>
  <c r="CW249" i="33"/>
  <c r="CV249" i="33"/>
  <c r="CU249" i="33"/>
  <c r="CT249" i="33"/>
  <c r="CS249" i="33"/>
  <c r="CR249" i="33"/>
  <c r="CQ249" i="33"/>
  <c r="CP249" i="33"/>
  <c r="CO249" i="33"/>
  <c r="CN249" i="33"/>
  <c r="AO249" i="33"/>
  <c r="AN249" i="33"/>
  <c r="AM249" i="33"/>
  <c r="AL249" i="33"/>
  <c r="AK249" i="33"/>
  <c r="AJ249" i="33"/>
  <c r="AI249" i="33"/>
  <c r="AH249" i="33"/>
  <c r="AG249" i="33"/>
  <c r="U249" i="33"/>
  <c r="V249" i="33" s="1"/>
  <c r="DA248" i="33"/>
  <c r="CZ248" i="33"/>
  <c r="CY248" i="33"/>
  <c r="CX248" i="33"/>
  <c r="CW248" i="33"/>
  <c r="CV248" i="33"/>
  <c r="CU248" i="33"/>
  <c r="CT248" i="33"/>
  <c r="CS248" i="33"/>
  <c r="CR248" i="33"/>
  <c r="CQ248" i="33"/>
  <c r="CP248" i="33"/>
  <c r="CO248" i="33"/>
  <c r="CN248" i="33"/>
  <c r="AO248" i="33"/>
  <c r="AN248" i="33"/>
  <c r="AM248" i="33"/>
  <c r="AL248" i="33"/>
  <c r="AK248" i="33"/>
  <c r="AJ248" i="33"/>
  <c r="AI248" i="33"/>
  <c r="AH248" i="33"/>
  <c r="AG248" i="33"/>
  <c r="U248" i="33"/>
  <c r="V248" i="33" s="1"/>
  <c r="DA247" i="33"/>
  <c r="CZ247" i="33"/>
  <c r="CY247" i="33"/>
  <c r="CX247" i="33"/>
  <c r="CW247" i="33"/>
  <c r="CV247" i="33"/>
  <c r="CU247" i="33"/>
  <c r="CT247" i="33"/>
  <c r="CS247" i="33"/>
  <c r="CR247" i="33"/>
  <c r="CQ247" i="33"/>
  <c r="CP247" i="33"/>
  <c r="CO247" i="33"/>
  <c r="CN247" i="33"/>
  <c r="AO247" i="33"/>
  <c r="AN247" i="33"/>
  <c r="AM247" i="33"/>
  <c r="AL247" i="33"/>
  <c r="AK247" i="33"/>
  <c r="AJ247" i="33"/>
  <c r="AI247" i="33"/>
  <c r="AH247" i="33"/>
  <c r="AG247" i="33"/>
  <c r="U247" i="33"/>
  <c r="V247" i="33" s="1"/>
  <c r="DA246" i="33"/>
  <c r="CZ246" i="33"/>
  <c r="CY246" i="33"/>
  <c r="CX246" i="33"/>
  <c r="CW246" i="33"/>
  <c r="CV246" i="33"/>
  <c r="CU246" i="33"/>
  <c r="CT246" i="33"/>
  <c r="CS246" i="33"/>
  <c r="CR246" i="33"/>
  <c r="CQ246" i="33"/>
  <c r="CP246" i="33"/>
  <c r="CO246" i="33"/>
  <c r="CN246" i="33"/>
  <c r="AO246" i="33"/>
  <c r="AN246" i="33"/>
  <c r="AM246" i="33"/>
  <c r="AL246" i="33"/>
  <c r="AK246" i="33"/>
  <c r="AJ246" i="33"/>
  <c r="AI246" i="33"/>
  <c r="AH246" i="33"/>
  <c r="AG246" i="33"/>
  <c r="U246" i="33"/>
  <c r="V246" i="33" s="1"/>
  <c r="DA245" i="33"/>
  <c r="CZ245" i="33"/>
  <c r="CY245" i="33"/>
  <c r="CX245" i="33"/>
  <c r="CW245" i="33"/>
  <c r="CV245" i="33"/>
  <c r="CU245" i="33"/>
  <c r="CT245" i="33"/>
  <c r="CS245" i="33"/>
  <c r="CR245" i="33"/>
  <c r="CQ245" i="33"/>
  <c r="CP245" i="33"/>
  <c r="CO245" i="33"/>
  <c r="CN245" i="33"/>
  <c r="AO245" i="33"/>
  <c r="AN245" i="33"/>
  <c r="AM245" i="33"/>
  <c r="AL245" i="33"/>
  <c r="AK245" i="33"/>
  <c r="AJ245" i="33"/>
  <c r="AI245" i="33"/>
  <c r="AH245" i="33"/>
  <c r="AG245" i="33"/>
  <c r="U245" i="33"/>
  <c r="V245" i="33" s="1"/>
  <c r="DA244" i="33"/>
  <c r="CZ244" i="33"/>
  <c r="CY244" i="33"/>
  <c r="CX244" i="33"/>
  <c r="CW244" i="33"/>
  <c r="CV244" i="33"/>
  <c r="CU244" i="33"/>
  <c r="CT244" i="33"/>
  <c r="CS244" i="33"/>
  <c r="CR244" i="33"/>
  <c r="CQ244" i="33"/>
  <c r="CP244" i="33"/>
  <c r="CO244" i="33"/>
  <c r="CN244" i="33"/>
  <c r="AO244" i="33"/>
  <c r="AN244" i="33"/>
  <c r="AM244" i="33"/>
  <c r="AL244" i="33"/>
  <c r="AK244" i="33"/>
  <c r="AJ244" i="33"/>
  <c r="AI244" i="33"/>
  <c r="AH244" i="33"/>
  <c r="AG244" i="33"/>
  <c r="U244" i="33"/>
  <c r="V244" i="33" s="1"/>
  <c r="DA243" i="33"/>
  <c r="CZ243" i="33"/>
  <c r="CY243" i="33"/>
  <c r="CX243" i="33"/>
  <c r="CW243" i="33"/>
  <c r="CV243" i="33"/>
  <c r="CU243" i="33"/>
  <c r="CT243" i="33"/>
  <c r="CS243" i="33"/>
  <c r="CR243" i="33"/>
  <c r="CQ243" i="33"/>
  <c r="CP243" i="33"/>
  <c r="CO243" i="33"/>
  <c r="CN243" i="33"/>
  <c r="AO243" i="33"/>
  <c r="AN243" i="33"/>
  <c r="AM243" i="33"/>
  <c r="AL243" i="33"/>
  <c r="AK243" i="33"/>
  <c r="AJ243" i="33"/>
  <c r="AI243" i="33"/>
  <c r="AH243" i="33"/>
  <c r="AG243" i="33"/>
  <c r="U243" i="33"/>
  <c r="V243" i="33" s="1"/>
  <c r="DA242" i="33"/>
  <c r="CZ242" i="33"/>
  <c r="CY242" i="33"/>
  <c r="CX242" i="33"/>
  <c r="CW242" i="33"/>
  <c r="CV242" i="33"/>
  <c r="CU242" i="33"/>
  <c r="CT242" i="33"/>
  <c r="CS242" i="33"/>
  <c r="CR242" i="33"/>
  <c r="CQ242" i="33"/>
  <c r="CP242" i="33"/>
  <c r="CO242" i="33"/>
  <c r="CN242" i="33"/>
  <c r="AO242" i="33"/>
  <c r="AN242" i="33"/>
  <c r="AM242" i="33"/>
  <c r="AL242" i="33"/>
  <c r="AK242" i="33"/>
  <c r="AJ242" i="33"/>
  <c r="AI242" i="33"/>
  <c r="AH242" i="33"/>
  <c r="AG242" i="33"/>
  <c r="U242" i="33"/>
  <c r="V242" i="33" s="1"/>
  <c r="DA241" i="33"/>
  <c r="CZ241" i="33"/>
  <c r="CY241" i="33"/>
  <c r="CX241" i="33"/>
  <c r="CW241" i="33"/>
  <c r="CV241" i="33"/>
  <c r="CU241" i="33"/>
  <c r="CT241" i="33"/>
  <c r="CS241" i="33"/>
  <c r="CR241" i="33"/>
  <c r="CQ241" i="33"/>
  <c r="CP241" i="33"/>
  <c r="CO241" i="33"/>
  <c r="CN241" i="33"/>
  <c r="AO241" i="33"/>
  <c r="AN241" i="33"/>
  <c r="AM241" i="33"/>
  <c r="AL241" i="33"/>
  <c r="AK241" i="33"/>
  <c r="AJ241" i="33"/>
  <c r="AI241" i="33"/>
  <c r="AH241" i="33"/>
  <c r="AG241" i="33"/>
  <c r="U241" i="33"/>
  <c r="V241" i="33" s="1"/>
  <c r="DA240" i="33"/>
  <c r="CZ240" i="33"/>
  <c r="CY240" i="33"/>
  <c r="CX240" i="33"/>
  <c r="CW240" i="33"/>
  <c r="CV240" i="33"/>
  <c r="CU240" i="33"/>
  <c r="CT240" i="33"/>
  <c r="CS240" i="33"/>
  <c r="CR240" i="33"/>
  <c r="CQ240" i="33"/>
  <c r="CP240" i="33"/>
  <c r="CO240" i="33"/>
  <c r="CN240" i="33"/>
  <c r="AO240" i="33"/>
  <c r="AN240" i="33"/>
  <c r="AM240" i="33"/>
  <c r="AL240" i="33"/>
  <c r="AK240" i="33"/>
  <c r="AJ240" i="33"/>
  <c r="AI240" i="33"/>
  <c r="AH240" i="33"/>
  <c r="AG240" i="33"/>
  <c r="U240" i="33"/>
  <c r="V240" i="33" s="1"/>
  <c r="DA239" i="33"/>
  <c r="CZ239" i="33"/>
  <c r="CY239" i="33"/>
  <c r="CX239" i="33"/>
  <c r="CW239" i="33"/>
  <c r="CV239" i="33"/>
  <c r="CU239" i="33"/>
  <c r="CT239" i="33"/>
  <c r="CS239" i="33"/>
  <c r="CR239" i="33"/>
  <c r="CQ239" i="33"/>
  <c r="CP239" i="33"/>
  <c r="CO239" i="33"/>
  <c r="CN239" i="33"/>
  <c r="AO239" i="33"/>
  <c r="AN239" i="33"/>
  <c r="AM239" i="33"/>
  <c r="AL239" i="33"/>
  <c r="AK239" i="33"/>
  <c r="AJ239" i="33"/>
  <c r="AI239" i="33"/>
  <c r="AH239" i="33"/>
  <c r="AG239" i="33"/>
  <c r="U239" i="33"/>
  <c r="V239" i="33" s="1"/>
  <c r="DA238" i="33"/>
  <c r="CZ238" i="33"/>
  <c r="CY238" i="33"/>
  <c r="CX238" i="33"/>
  <c r="CW238" i="33"/>
  <c r="CV238" i="33"/>
  <c r="CU238" i="33"/>
  <c r="CT238" i="33"/>
  <c r="CS238" i="33"/>
  <c r="CR238" i="33"/>
  <c r="CQ238" i="33"/>
  <c r="CP238" i="33"/>
  <c r="CO238" i="33"/>
  <c r="CN238" i="33"/>
  <c r="AO238" i="33"/>
  <c r="AN238" i="33"/>
  <c r="AM238" i="33"/>
  <c r="AL238" i="33"/>
  <c r="AK238" i="33"/>
  <c r="AJ238" i="33"/>
  <c r="AI238" i="33"/>
  <c r="AH238" i="33"/>
  <c r="AG238" i="33"/>
  <c r="U238" i="33"/>
  <c r="V238" i="33" s="1"/>
  <c r="DA237" i="33"/>
  <c r="CZ237" i="33"/>
  <c r="CY237" i="33"/>
  <c r="CX237" i="33"/>
  <c r="CW237" i="33"/>
  <c r="CV237" i="33"/>
  <c r="CU237" i="33"/>
  <c r="CT237" i="33"/>
  <c r="CS237" i="33"/>
  <c r="CR237" i="33"/>
  <c r="CQ237" i="33"/>
  <c r="CP237" i="33"/>
  <c r="CO237" i="33"/>
  <c r="CN237" i="33"/>
  <c r="AO237" i="33"/>
  <c r="AN237" i="33"/>
  <c r="AM237" i="33"/>
  <c r="AL237" i="33"/>
  <c r="AK237" i="33"/>
  <c r="AJ237" i="33"/>
  <c r="AI237" i="33"/>
  <c r="AH237" i="33"/>
  <c r="AG237" i="33"/>
  <c r="U237" i="33"/>
  <c r="V237" i="33" s="1"/>
  <c r="DA236" i="33"/>
  <c r="CZ236" i="33"/>
  <c r="CY236" i="33"/>
  <c r="CX236" i="33"/>
  <c r="CW236" i="33"/>
  <c r="CV236" i="33"/>
  <c r="CU236" i="33"/>
  <c r="CT236" i="33"/>
  <c r="CS236" i="33"/>
  <c r="CR236" i="33"/>
  <c r="CQ236" i="33"/>
  <c r="CP236" i="33"/>
  <c r="CO236" i="33"/>
  <c r="CN236" i="33"/>
  <c r="AO236" i="33"/>
  <c r="AN236" i="33"/>
  <c r="AM236" i="33"/>
  <c r="AL236" i="33"/>
  <c r="AK236" i="33"/>
  <c r="AJ236" i="33"/>
  <c r="AI236" i="33"/>
  <c r="AH236" i="33"/>
  <c r="AG236" i="33"/>
  <c r="U236" i="33"/>
  <c r="V236" i="33" s="1"/>
  <c r="DA235" i="33"/>
  <c r="CZ235" i="33"/>
  <c r="CY235" i="33"/>
  <c r="CX235" i="33"/>
  <c r="CW235" i="33"/>
  <c r="CV235" i="33"/>
  <c r="CU235" i="33"/>
  <c r="CT235" i="33"/>
  <c r="CS235" i="33"/>
  <c r="CR235" i="33"/>
  <c r="CQ235" i="33"/>
  <c r="CP235" i="33"/>
  <c r="CO235" i="33"/>
  <c r="CN235" i="33"/>
  <c r="AO235" i="33"/>
  <c r="AN235" i="33"/>
  <c r="AM235" i="33"/>
  <c r="AL235" i="33"/>
  <c r="AK235" i="33"/>
  <c r="AJ235" i="33"/>
  <c r="AI235" i="33"/>
  <c r="AH235" i="33"/>
  <c r="AG235" i="33"/>
  <c r="U235" i="33"/>
  <c r="V235" i="33" s="1"/>
  <c r="DA234" i="33"/>
  <c r="CZ234" i="33"/>
  <c r="CY234" i="33"/>
  <c r="CX234" i="33"/>
  <c r="CW234" i="33"/>
  <c r="CV234" i="33"/>
  <c r="CU234" i="33"/>
  <c r="CT234" i="33"/>
  <c r="CS234" i="33"/>
  <c r="CR234" i="33"/>
  <c r="CQ234" i="33"/>
  <c r="CP234" i="33"/>
  <c r="CO234" i="33"/>
  <c r="CN234" i="33"/>
  <c r="AO234" i="33"/>
  <c r="AN234" i="33"/>
  <c r="AM234" i="33"/>
  <c r="AL234" i="33"/>
  <c r="AK234" i="33"/>
  <c r="AJ234" i="33"/>
  <c r="AI234" i="33"/>
  <c r="AH234" i="33"/>
  <c r="AG234" i="33"/>
  <c r="U234" i="33"/>
  <c r="V234" i="33" s="1"/>
  <c r="DA233" i="33"/>
  <c r="CZ233" i="33"/>
  <c r="CY233" i="33"/>
  <c r="CX233" i="33"/>
  <c r="CW233" i="33"/>
  <c r="CV233" i="33"/>
  <c r="CU233" i="33"/>
  <c r="CT233" i="33"/>
  <c r="CS233" i="33"/>
  <c r="CR233" i="33"/>
  <c r="CQ233" i="33"/>
  <c r="CP233" i="33"/>
  <c r="CO233" i="33"/>
  <c r="CN233" i="33"/>
  <c r="AO233" i="33"/>
  <c r="AN233" i="33"/>
  <c r="AM233" i="33"/>
  <c r="AL233" i="33"/>
  <c r="AK233" i="33"/>
  <c r="AJ233" i="33"/>
  <c r="AI233" i="33"/>
  <c r="AH233" i="33"/>
  <c r="AG233" i="33"/>
  <c r="U233" i="33"/>
  <c r="V233" i="33" s="1"/>
  <c r="DA232" i="33"/>
  <c r="CZ232" i="33"/>
  <c r="CY232" i="33"/>
  <c r="CX232" i="33"/>
  <c r="CW232" i="33"/>
  <c r="CV232" i="33"/>
  <c r="CU232" i="33"/>
  <c r="CT232" i="33"/>
  <c r="CS232" i="33"/>
  <c r="CR232" i="33"/>
  <c r="CQ232" i="33"/>
  <c r="CP232" i="33"/>
  <c r="CO232" i="33"/>
  <c r="CN232" i="33"/>
  <c r="AO232" i="33"/>
  <c r="AN232" i="33"/>
  <c r="AM232" i="33"/>
  <c r="AL232" i="33"/>
  <c r="AK232" i="33"/>
  <c r="AJ232" i="33"/>
  <c r="AI232" i="33"/>
  <c r="AH232" i="33"/>
  <c r="AG232" i="33"/>
  <c r="U232" i="33"/>
  <c r="V232" i="33" s="1"/>
  <c r="DA231" i="33"/>
  <c r="CZ231" i="33"/>
  <c r="CY231" i="33"/>
  <c r="CX231" i="33"/>
  <c r="CW231" i="33"/>
  <c r="CV231" i="33"/>
  <c r="CU231" i="33"/>
  <c r="CT231" i="33"/>
  <c r="CS231" i="33"/>
  <c r="CR231" i="33"/>
  <c r="CQ231" i="33"/>
  <c r="CP231" i="33"/>
  <c r="CO231" i="33"/>
  <c r="CN231" i="33"/>
  <c r="AO231" i="33"/>
  <c r="AN231" i="33"/>
  <c r="AM231" i="33"/>
  <c r="AL231" i="33"/>
  <c r="AK231" i="33"/>
  <c r="AJ231" i="33"/>
  <c r="AI231" i="33"/>
  <c r="AH231" i="33"/>
  <c r="AG231" i="33"/>
  <c r="U231" i="33"/>
  <c r="V231" i="33" s="1"/>
  <c r="DA230" i="33"/>
  <c r="CZ230" i="33"/>
  <c r="CY230" i="33"/>
  <c r="CX230" i="33"/>
  <c r="CW230" i="33"/>
  <c r="CV230" i="33"/>
  <c r="CU230" i="33"/>
  <c r="CT230" i="33"/>
  <c r="CS230" i="33"/>
  <c r="CR230" i="33"/>
  <c r="CQ230" i="33"/>
  <c r="CP230" i="33"/>
  <c r="CO230" i="33"/>
  <c r="CN230" i="33"/>
  <c r="AO230" i="33"/>
  <c r="AN230" i="33"/>
  <c r="AM230" i="33"/>
  <c r="AL230" i="33"/>
  <c r="AK230" i="33"/>
  <c r="AJ230" i="33"/>
  <c r="AI230" i="33"/>
  <c r="AH230" i="33"/>
  <c r="AG230" i="33"/>
  <c r="U230" i="33"/>
  <c r="V230" i="33" s="1"/>
  <c r="DA229" i="33"/>
  <c r="CZ229" i="33"/>
  <c r="CY229" i="33"/>
  <c r="CX229" i="33"/>
  <c r="CW229" i="33"/>
  <c r="CV229" i="33"/>
  <c r="CU229" i="33"/>
  <c r="CT229" i="33"/>
  <c r="CS229" i="33"/>
  <c r="CR229" i="33"/>
  <c r="CQ229" i="33"/>
  <c r="CP229" i="33"/>
  <c r="CO229" i="33"/>
  <c r="CN229" i="33"/>
  <c r="AO229" i="33"/>
  <c r="AN229" i="33"/>
  <c r="AM229" i="33"/>
  <c r="AL229" i="33"/>
  <c r="AK229" i="33"/>
  <c r="AJ229" i="33"/>
  <c r="AI229" i="33"/>
  <c r="AH229" i="33"/>
  <c r="AG229" i="33"/>
  <c r="U229" i="33"/>
  <c r="V229" i="33" s="1"/>
  <c r="DA228" i="33"/>
  <c r="CZ228" i="33"/>
  <c r="CY228" i="33"/>
  <c r="CX228" i="33"/>
  <c r="CW228" i="33"/>
  <c r="CV228" i="33"/>
  <c r="CU228" i="33"/>
  <c r="CT228" i="33"/>
  <c r="CS228" i="33"/>
  <c r="CR228" i="33"/>
  <c r="CQ228" i="33"/>
  <c r="CP228" i="33"/>
  <c r="CO228" i="33"/>
  <c r="CN228" i="33"/>
  <c r="AO228" i="33"/>
  <c r="AN228" i="33"/>
  <c r="AM228" i="33"/>
  <c r="AL228" i="33"/>
  <c r="AK228" i="33"/>
  <c r="AJ228" i="33"/>
  <c r="AI228" i="33"/>
  <c r="AH228" i="33"/>
  <c r="AG228" i="33"/>
  <c r="U228" i="33"/>
  <c r="V228" i="33" s="1"/>
  <c r="DA227" i="33"/>
  <c r="CZ227" i="33"/>
  <c r="CY227" i="33"/>
  <c r="CX227" i="33"/>
  <c r="CW227" i="33"/>
  <c r="CV227" i="33"/>
  <c r="CU227" i="33"/>
  <c r="CT227" i="33"/>
  <c r="CS227" i="33"/>
  <c r="CR227" i="33"/>
  <c r="CQ227" i="33"/>
  <c r="CP227" i="33"/>
  <c r="CO227" i="33"/>
  <c r="CN227" i="33"/>
  <c r="AO227" i="33"/>
  <c r="AN227" i="33"/>
  <c r="AM227" i="33"/>
  <c r="AL227" i="33"/>
  <c r="AK227" i="33"/>
  <c r="AJ227" i="33"/>
  <c r="AI227" i="33"/>
  <c r="AH227" i="33"/>
  <c r="AG227" i="33"/>
  <c r="U227" i="33"/>
  <c r="V227" i="33" s="1"/>
  <c r="DA226" i="33"/>
  <c r="CZ226" i="33"/>
  <c r="CY226" i="33"/>
  <c r="CX226" i="33"/>
  <c r="CW226" i="33"/>
  <c r="CV226" i="33"/>
  <c r="CU226" i="33"/>
  <c r="CT226" i="33"/>
  <c r="CS226" i="33"/>
  <c r="CR226" i="33"/>
  <c r="CQ226" i="33"/>
  <c r="CP226" i="33"/>
  <c r="CO226" i="33"/>
  <c r="CN226" i="33"/>
  <c r="AO226" i="33"/>
  <c r="AN226" i="33"/>
  <c r="AM226" i="33"/>
  <c r="AL226" i="33"/>
  <c r="AK226" i="33"/>
  <c r="AJ226" i="33"/>
  <c r="AI226" i="33"/>
  <c r="AH226" i="33"/>
  <c r="AG226" i="33"/>
  <c r="U226" i="33"/>
  <c r="V226" i="33" s="1"/>
  <c r="DA225" i="33"/>
  <c r="CZ225" i="33"/>
  <c r="CY225" i="33"/>
  <c r="CX225" i="33"/>
  <c r="CW225" i="33"/>
  <c r="CV225" i="33"/>
  <c r="CU225" i="33"/>
  <c r="CT225" i="33"/>
  <c r="CS225" i="33"/>
  <c r="CR225" i="33"/>
  <c r="CQ225" i="33"/>
  <c r="CP225" i="33"/>
  <c r="CO225" i="33"/>
  <c r="CN225" i="33"/>
  <c r="AO225" i="33"/>
  <c r="AN225" i="33"/>
  <c r="AM225" i="33"/>
  <c r="AL225" i="33"/>
  <c r="AK225" i="33"/>
  <c r="AJ225" i="33"/>
  <c r="AI225" i="33"/>
  <c r="AH225" i="33"/>
  <c r="AG225" i="33"/>
  <c r="U225" i="33"/>
  <c r="V225" i="33" s="1"/>
  <c r="DA224" i="33"/>
  <c r="CZ224" i="33"/>
  <c r="CY224" i="33"/>
  <c r="CX224" i="33"/>
  <c r="CW224" i="33"/>
  <c r="CV224" i="33"/>
  <c r="CU224" i="33"/>
  <c r="CT224" i="33"/>
  <c r="CS224" i="33"/>
  <c r="CR224" i="33"/>
  <c r="CQ224" i="33"/>
  <c r="CP224" i="33"/>
  <c r="CO224" i="33"/>
  <c r="CN224" i="33"/>
  <c r="AO224" i="33"/>
  <c r="AN224" i="33"/>
  <c r="AM224" i="33"/>
  <c r="AL224" i="33"/>
  <c r="AK224" i="33"/>
  <c r="AJ224" i="33"/>
  <c r="AI224" i="33"/>
  <c r="AH224" i="33"/>
  <c r="AG224" i="33"/>
  <c r="U224" i="33"/>
  <c r="V224" i="33" s="1"/>
  <c r="DA223" i="33"/>
  <c r="CZ223" i="33"/>
  <c r="CY223" i="33"/>
  <c r="CX223" i="33"/>
  <c r="CW223" i="33"/>
  <c r="CV223" i="33"/>
  <c r="CU223" i="33"/>
  <c r="CT223" i="33"/>
  <c r="CS223" i="33"/>
  <c r="CR223" i="33"/>
  <c r="CQ223" i="33"/>
  <c r="CP223" i="33"/>
  <c r="CO223" i="33"/>
  <c r="CN223" i="33"/>
  <c r="AO223" i="33"/>
  <c r="AN223" i="33"/>
  <c r="AM223" i="33"/>
  <c r="AL223" i="33"/>
  <c r="AK223" i="33"/>
  <c r="AJ223" i="33"/>
  <c r="AI223" i="33"/>
  <c r="AH223" i="33"/>
  <c r="AG223" i="33"/>
  <c r="U223" i="33"/>
  <c r="V223" i="33" s="1"/>
  <c r="DA222" i="33"/>
  <c r="CZ222" i="33"/>
  <c r="CY222" i="33"/>
  <c r="CX222" i="33"/>
  <c r="CW222" i="33"/>
  <c r="CV222" i="33"/>
  <c r="CU222" i="33"/>
  <c r="CT222" i="33"/>
  <c r="CS222" i="33"/>
  <c r="CR222" i="33"/>
  <c r="CQ222" i="33"/>
  <c r="CP222" i="33"/>
  <c r="CO222" i="33"/>
  <c r="CN222" i="33"/>
  <c r="AO222" i="33"/>
  <c r="AN222" i="33"/>
  <c r="AM222" i="33"/>
  <c r="AL222" i="33"/>
  <c r="AK222" i="33"/>
  <c r="AJ222" i="33"/>
  <c r="AI222" i="33"/>
  <c r="AH222" i="33"/>
  <c r="AG222" i="33"/>
  <c r="U222" i="33"/>
  <c r="V222" i="33" s="1"/>
  <c r="DA221" i="33"/>
  <c r="CZ221" i="33"/>
  <c r="CY221" i="33"/>
  <c r="CX221" i="33"/>
  <c r="CW221" i="33"/>
  <c r="CV221" i="33"/>
  <c r="CU221" i="33"/>
  <c r="CT221" i="33"/>
  <c r="CS221" i="33"/>
  <c r="CR221" i="33"/>
  <c r="CQ221" i="33"/>
  <c r="CP221" i="33"/>
  <c r="CO221" i="33"/>
  <c r="CN221" i="33"/>
  <c r="AO221" i="33"/>
  <c r="AN221" i="33"/>
  <c r="AM221" i="33"/>
  <c r="AL221" i="33"/>
  <c r="AK221" i="33"/>
  <c r="AJ221" i="33"/>
  <c r="AI221" i="33"/>
  <c r="AH221" i="33"/>
  <c r="AG221" i="33"/>
  <c r="U221" i="33"/>
  <c r="V221" i="33" s="1"/>
  <c r="DA220" i="33"/>
  <c r="CZ220" i="33"/>
  <c r="CY220" i="33"/>
  <c r="CX220" i="33"/>
  <c r="CW220" i="33"/>
  <c r="CV220" i="33"/>
  <c r="CU220" i="33"/>
  <c r="CT220" i="33"/>
  <c r="CS220" i="33"/>
  <c r="CR220" i="33"/>
  <c r="CQ220" i="33"/>
  <c r="CP220" i="33"/>
  <c r="CO220" i="33"/>
  <c r="CN220" i="33"/>
  <c r="AO220" i="33"/>
  <c r="AN220" i="33"/>
  <c r="AM220" i="33"/>
  <c r="AL220" i="33"/>
  <c r="AK220" i="33"/>
  <c r="AJ220" i="33"/>
  <c r="AI220" i="33"/>
  <c r="AH220" i="33"/>
  <c r="AG220" i="33"/>
  <c r="U220" i="33"/>
  <c r="V220" i="33" s="1"/>
  <c r="DA219" i="33"/>
  <c r="CZ219" i="33"/>
  <c r="CY219" i="33"/>
  <c r="CX219" i="33"/>
  <c r="CW219" i="33"/>
  <c r="CV219" i="33"/>
  <c r="CU219" i="33"/>
  <c r="CT219" i="33"/>
  <c r="CS219" i="33"/>
  <c r="CR219" i="33"/>
  <c r="CQ219" i="33"/>
  <c r="CP219" i="33"/>
  <c r="CO219" i="33"/>
  <c r="CN219" i="33"/>
  <c r="AO219" i="33"/>
  <c r="AN219" i="33"/>
  <c r="AM219" i="33"/>
  <c r="AL219" i="33"/>
  <c r="AK219" i="33"/>
  <c r="AJ219" i="33"/>
  <c r="AI219" i="33"/>
  <c r="AH219" i="33"/>
  <c r="AG219" i="33"/>
  <c r="U219" i="33"/>
  <c r="V219" i="33" s="1"/>
  <c r="DA218" i="33"/>
  <c r="CZ218" i="33"/>
  <c r="CY218" i="33"/>
  <c r="CX218" i="33"/>
  <c r="CW218" i="33"/>
  <c r="CV218" i="33"/>
  <c r="CU218" i="33"/>
  <c r="CT218" i="33"/>
  <c r="CS218" i="33"/>
  <c r="CR218" i="33"/>
  <c r="CQ218" i="33"/>
  <c r="CP218" i="33"/>
  <c r="CO218" i="33"/>
  <c r="CN218" i="33"/>
  <c r="AO218" i="33"/>
  <c r="AN218" i="33"/>
  <c r="AM218" i="33"/>
  <c r="AL218" i="33"/>
  <c r="AK218" i="33"/>
  <c r="AJ218" i="33"/>
  <c r="AI218" i="33"/>
  <c r="AH218" i="33"/>
  <c r="AG218" i="33"/>
  <c r="U218" i="33"/>
  <c r="V218" i="33" s="1"/>
  <c r="DA217" i="33"/>
  <c r="CZ217" i="33"/>
  <c r="CY217" i="33"/>
  <c r="CX217" i="33"/>
  <c r="CW217" i="33"/>
  <c r="CV217" i="33"/>
  <c r="CU217" i="33"/>
  <c r="CT217" i="33"/>
  <c r="CS217" i="33"/>
  <c r="CR217" i="33"/>
  <c r="CQ217" i="33"/>
  <c r="CP217" i="33"/>
  <c r="CO217" i="33"/>
  <c r="CN217" i="33"/>
  <c r="AO217" i="33"/>
  <c r="AN217" i="33"/>
  <c r="AM217" i="33"/>
  <c r="AL217" i="33"/>
  <c r="AK217" i="33"/>
  <c r="AJ217" i="33"/>
  <c r="AI217" i="33"/>
  <c r="AH217" i="33"/>
  <c r="AG217" i="33"/>
  <c r="U217" i="33"/>
  <c r="V217" i="33" s="1"/>
  <c r="DA216" i="33"/>
  <c r="CZ216" i="33"/>
  <c r="CY216" i="33"/>
  <c r="CX216" i="33"/>
  <c r="CW216" i="33"/>
  <c r="CV216" i="33"/>
  <c r="CU216" i="33"/>
  <c r="CT216" i="33"/>
  <c r="CS216" i="33"/>
  <c r="CR216" i="33"/>
  <c r="CQ216" i="33"/>
  <c r="CP216" i="33"/>
  <c r="CO216" i="33"/>
  <c r="CN216" i="33"/>
  <c r="AO216" i="33"/>
  <c r="AN216" i="33"/>
  <c r="AM216" i="33"/>
  <c r="AL216" i="33"/>
  <c r="AK216" i="33"/>
  <c r="AJ216" i="33"/>
  <c r="AI216" i="33"/>
  <c r="AH216" i="33"/>
  <c r="AG216" i="33"/>
  <c r="U216" i="33"/>
  <c r="V216" i="33" s="1"/>
  <c r="DA215" i="33"/>
  <c r="CZ215" i="33"/>
  <c r="CY215" i="33"/>
  <c r="CX215" i="33"/>
  <c r="CW215" i="33"/>
  <c r="CV215" i="33"/>
  <c r="CU215" i="33"/>
  <c r="CT215" i="33"/>
  <c r="CS215" i="33"/>
  <c r="CR215" i="33"/>
  <c r="CQ215" i="33"/>
  <c r="CP215" i="33"/>
  <c r="CO215" i="33"/>
  <c r="CN215" i="33"/>
  <c r="AO215" i="33"/>
  <c r="AN215" i="33"/>
  <c r="AM215" i="33"/>
  <c r="AL215" i="33"/>
  <c r="AK215" i="33"/>
  <c r="AJ215" i="33"/>
  <c r="AI215" i="33"/>
  <c r="AH215" i="33"/>
  <c r="AG215" i="33"/>
  <c r="U215" i="33"/>
  <c r="V215" i="33" s="1"/>
  <c r="DA214" i="33"/>
  <c r="CZ214" i="33"/>
  <c r="CY214" i="33"/>
  <c r="CX214" i="33"/>
  <c r="CW214" i="33"/>
  <c r="CV214" i="33"/>
  <c r="CU214" i="33"/>
  <c r="CT214" i="33"/>
  <c r="CS214" i="33"/>
  <c r="CR214" i="33"/>
  <c r="CQ214" i="33"/>
  <c r="CP214" i="33"/>
  <c r="CO214" i="33"/>
  <c r="CN214" i="33"/>
  <c r="AO214" i="33"/>
  <c r="AN214" i="33"/>
  <c r="AM214" i="33"/>
  <c r="AL214" i="33"/>
  <c r="AK214" i="33"/>
  <c r="AJ214" i="33"/>
  <c r="AI214" i="33"/>
  <c r="AH214" i="33"/>
  <c r="AG214" i="33"/>
  <c r="U214" i="33"/>
  <c r="V214" i="33" s="1"/>
  <c r="DA213" i="33"/>
  <c r="CZ213" i="33"/>
  <c r="CY213" i="33"/>
  <c r="CX213" i="33"/>
  <c r="CW213" i="33"/>
  <c r="CV213" i="33"/>
  <c r="CU213" i="33"/>
  <c r="CT213" i="33"/>
  <c r="CS213" i="33"/>
  <c r="CR213" i="33"/>
  <c r="CQ213" i="33"/>
  <c r="CP213" i="33"/>
  <c r="CO213" i="33"/>
  <c r="CN213" i="33"/>
  <c r="AO213" i="33"/>
  <c r="AN213" i="33"/>
  <c r="AM213" i="33"/>
  <c r="AL213" i="33"/>
  <c r="AK213" i="33"/>
  <c r="AJ213" i="33"/>
  <c r="AI213" i="33"/>
  <c r="AH213" i="33"/>
  <c r="AG213" i="33"/>
  <c r="U213" i="33"/>
  <c r="V213" i="33" s="1"/>
  <c r="DA212" i="33"/>
  <c r="CZ212" i="33"/>
  <c r="CY212" i="33"/>
  <c r="CX212" i="33"/>
  <c r="CW212" i="33"/>
  <c r="CV212" i="33"/>
  <c r="CU212" i="33"/>
  <c r="CT212" i="33"/>
  <c r="CS212" i="33"/>
  <c r="CR212" i="33"/>
  <c r="CQ212" i="33"/>
  <c r="CP212" i="33"/>
  <c r="CO212" i="33"/>
  <c r="CN212" i="33"/>
  <c r="AO212" i="33"/>
  <c r="AN212" i="33"/>
  <c r="AM212" i="33"/>
  <c r="AL212" i="33"/>
  <c r="AK212" i="33"/>
  <c r="AJ212" i="33"/>
  <c r="AI212" i="33"/>
  <c r="AH212" i="33"/>
  <c r="AG212" i="33"/>
  <c r="U212" i="33"/>
  <c r="V212" i="33" s="1"/>
  <c r="DA211" i="33"/>
  <c r="CZ211" i="33"/>
  <c r="CY211" i="33"/>
  <c r="CX211" i="33"/>
  <c r="CW211" i="33"/>
  <c r="CV211" i="33"/>
  <c r="CU211" i="33"/>
  <c r="CT211" i="33"/>
  <c r="CS211" i="33"/>
  <c r="CR211" i="33"/>
  <c r="CQ211" i="33"/>
  <c r="CP211" i="33"/>
  <c r="CO211" i="33"/>
  <c r="CN211" i="33"/>
  <c r="AO211" i="33"/>
  <c r="AN211" i="33"/>
  <c r="AM211" i="33"/>
  <c r="AL211" i="33"/>
  <c r="AK211" i="33"/>
  <c r="AJ211" i="33"/>
  <c r="AI211" i="33"/>
  <c r="AH211" i="33"/>
  <c r="AG211" i="33"/>
  <c r="U211" i="33"/>
  <c r="V211" i="33" s="1"/>
  <c r="DA210" i="33"/>
  <c r="CZ210" i="33"/>
  <c r="CY210" i="33"/>
  <c r="CX210" i="33"/>
  <c r="CW210" i="33"/>
  <c r="CV210" i="33"/>
  <c r="CU210" i="33"/>
  <c r="CT210" i="33"/>
  <c r="CS210" i="33"/>
  <c r="CR210" i="33"/>
  <c r="CQ210" i="33"/>
  <c r="CP210" i="33"/>
  <c r="CO210" i="33"/>
  <c r="CN210" i="33"/>
  <c r="AO210" i="33"/>
  <c r="AN210" i="33"/>
  <c r="AM210" i="33"/>
  <c r="AL210" i="33"/>
  <c r="AK210" i="33"/>
  <c r="AJ210" i="33"/>
  <c r="AI210" i="33"/>
  <c r="AH210" i="33"/>
  <c r="AG210" i="33"/>
  <c r="U210" i="33"/>
  <c r="V210" i="33" s="1"/>
  <c r="DA209" i="33"/>
  <c r="CZ209" i="33"/>
  <c r="CY209" i="33"/>
  <c r="CX209" i="33"/>
  <c r="CW209" i="33"/>
  <c r="CV209" i="33"/>
  <c r="CU209" i="33"/>
  <c r="CT209" i="33"/>
  <c r="CS209" i="33"/>
  <c r="CR209" i="33"/>
  <c r="CQ209" i="33"/>
  <c r="CP209" i="33"/>
  <c r="CO209" i="33"/>
  <c r="CN209" i="33"/>
  <c r="AO209" i="33"/>
  <c r="AN209" i="33"/>
  <c r="AM209" i="33"/>
  <c r="AL209" i="33"/>
  <c r="AK209" i="33"/>
  <c r="AJ209" i="33"/>
  <c r="AI209" i="33"/>
  <c r="AH209" i="33"/>
  <c r="AG209" i="33"/>
  <c r="U209" i="33"/>
  <c r="V209" i="33" s="1"/>
  <c r="DA208" i="33"/>
  <c r="CZ208" i="33"/>
  <c r="CY208" i="33"/>
  <c r="CX208" i="33"/>
  <c r="CW208" i="33"/>
  <c r="CV208" i="33"/>
  <c r="CU208" i="33"/>
  <c r="CT208" i="33"/>
  <c r="CS208" i="33"/>
  <c r="CR208" i="33"/>
  <c r="CQ208" i="33"/>
  <c r="CP208" i="33"/>
  <c r="CO208" i="33"/>
  <c r="CN208" i="33"/>
  <c r="AO208" i="33"/>
  <c r="AN208" i="33"/>
  <c r="AM208" i="33"/>
  <c r="AL208" i="33"/>
  <c r="AK208" i="33"/>
  <c r="AJ208" i="33"/>
  <c r="AI208" i="33"/>
  <c r="AH208" i="33"/>
  <c r="AG208" i="33"/>
  <c r="U208" i="33"/>
  <c r="V208" i="33" s="1"/>
  <c r="DA207" i="33"/>
  <c r="CZ207" i="33"/>
  <c r="CY207" i="33"/>
  <c r="CX207" i="33"/>
  <c r="CW207" i="33"/>
  <c r="CV207" i="33"/>
  <c r="CU207" i="33"/>
  <c r="CT207" i="33"/>
  <c r="CS207" i="33"/>
  <c r="CR207" i="33"/>
  <c r="CQ207" i="33"/>
  <c r="CP207" i="33"/>
  <c r="CO207" i="33"/>
  <c r="CN207" i="33"/>
  <c r="AO207" i="33"/>
  <c r="AN207" i="33"/>
  <c r="AM207" i="33"/>
  <c r="AL207" i="33"/>
  <c r="AK207" i="33"/>
  <c r="AJ207" i="33"/>
  <c r="AI207" i="33"/>
  <c r="AH207" i="33"/>
  <c r="AG207" i="33"/>
  <c r="U207" i="33"/>
  <c r="V207" i="33" s="1"/>
  <c r="DA206" i="33"/>
  <c r="CZ206" i="33"/>
  <c r="CY206" i="33"/>
  <c r="CX206" i="33"/>
  <c r="CW206" i="33"/>
  <c r="CV206" i="33"/>
  <c r="CU206" i="33"/>
  <c r="CT206" i="33"/>
  <c r="CS206" i="33"/>
  <c r="CR206" i="33"/>
  <c r="CQ206" i="33"/>
  <c r="CP206" i="33"/>
  <c r="CO206" i="33"/>
  <c r="CN206" i="33"/>
  <c r="AO206" i="33"/>
  <c r="AN206" i="33"/>
  <c r="AM206" i="33"/>
  <c r="AL206" i="33"/>
  <c r="AK206" i="33"/>
  <c r="AJ206" i="33"/>
  <c r="AI206" i="33"/>
  <c r="AH206" i="33"/>
  <c r="AG206" i="33"/>
  <c r="U206" i="33"/>
  <c r="V206" i="33" s="1"/>
  <c r="DA205" i="33"/>
  <c r="CZ205" i="33"/>
  <c r="CY205" i="33"/>
  <c r="CX205" i="33"/>
  <c r="CW205" i="33"/>
  <c r="CV205" i="33"/>
  <c r="CU205" i="33"/>
  <c r="CT205" i="33"/>
  <c r="CS205" i="33"/>
  <c r="CR205" i="33"/>
  <c r="CQ205" i="33"/>
  <c r="CP205" i="33"/>
  <c r="CO205" i="33"/>
  <c r="CN205" i="33"/>
  <c r="AO205" i="33"/>
  <c r="AN205" i="33"/>
  <c r="AM205" i="33"/>
  <c r="AL205" i="33"/>
  <c r="AK205" i="33"/>
  <c r="AJ205" i="33"/>
  <c r="AI205" i="33"/>
  <c r="AH205" i="33"/>
  <c r="AG205" i="33"/>
  <c r="U205" i="33"/>
  <c r="V205" i="33" s="1"/>
  <c r="DA204" i="33"/>
  <c r="CZ204" i="33"/>
  <c r="CY204" i="33"/>
  <c r="CX204" i="33"/>
  <c r="CW204" i="33"/>
  <c r="CV204" i="33"/>
  <c r="CU204" i="33"/>
  <c r="CT204" i="33"/>
  <c r="CS204" i="33"/>
  <c r="CR204" i="33"/>
  <c r="CQ204" i="33"/>
  <c r="CP204" i="33"/>
  <c r="CO204" i="33"/>
  <c r="CN204" i="33"/>
  <c r="AO204" i="33"/>
  <c r="AN204" i="33"/>
  <c r="AM204" i="33"/>
  <c r="AL204" i="33"/>
  <c r="AK204" i="33"/>
  <c r="AJ204" i="33"/>
  <c r="AI204" i="33"/>
  <c r="AH204" i="33"/>
  <c r="AG204" i="33"/>
  <c r="U204" i="33"/>
  <c r="V204" i="33" s="1"/>
  <c r="DA203" i="33"/>
  <c r="CZ203" i="33"/>
  <c r="CY203" i="33"/>
  <c r="CX203" i="33"/>
  <c r="CW203" i="33"/>
  <c r="CV203" i="33"/>
  <c r="CU203" i="33"/>
  <c r="CT203" i="33"/>
  <c r="CS203" i="33"/>
  <c r="CR203" i="33"/>
  <c r="CQ203" i="33"/>
  <c r="CP203" i="33"/>
  <c r="CO203" i="33"/>
  <c r="CN203" i="33"/>
  <c r="AO203" i="33"/>
  <c r="AN203" i="33"/>
  <c r="AM203" i="33"/>
  <c r="AL203" i="33"/>
  <c r="AK203" i="33"/>
  <c r="AJ203" i="33"/>
  <c r="AI203" i="33"/>
  <c r="AH203" i="33"/>
  <c r="AG203" i="33"/>
  <c r="U203" i="33"/>
  <c r="V203" i="33" s="1"/>
  <c r="DA202" i="33"/>
  <c r="CZ202" i="33"/>
  <c r="CY202" i="33"/>
  <c r="CX202" i="33"/>
  <c r="CW202" i="33"/>
  <c r="CV202" i="33"/>
  <c r="CU202" i="33"/>
  <c r="CT202" i="33"/>
  <c r="CS202" i="33"/>
  <c r="CR202" i="33"/>
  <c r="CQ202" i="33"/>
  <c r="CP202" i="33"/>
  <c r="CO202" i="33"/>
  <c r="CN202" i="33"/>
  <c r="AO202" i="33"/>
  <c r="AN202" i="33"/>
  <c r="AM202" i="33"/>
  <c r="AL202" i="33"/>
  <c r="AK202" i="33"/>
  <c r="AJ202" i="33"/>
  <c r="AI202" i="33"/>
  <c r="AH202" i="33"/>
  <c r="AG202" i="33"/>
  <c r="U202" i="33"/>
  <c r="V202" i="33" s="1"/>
  <c r="DA201" i="33"/>
  <c r="CZ201" i="33"/>
  <c r="CY201" i="33"/>
  <c r="CX201" i="33"/>
  <c r="CW201" i="33"/>
  <c r="CV201" i="33"/>
  <c r="CU201" i="33"/>
  <c r="CT201" i="33"/>
  <c r="CS201" i="33"/>
  <c r="CR201" i="33"/>
  <c r="CQ201" i="33"/>
  <c r="CP201" i="33"/>
  <c r="CO201" i="33"/>
  <c r="CN201" i="33"/>
  <c r="AO201" i="33"/>
  <c r="AN201" i="33"/>
  <c r="AM201" i="33"/>
  <c r="AL201" i="33"/>
  <c r="AK201" i="33"/>
  <c r="AJ201" i="33"/>
  <c r="AI201" i="33"/>
  <c r="AH201" i="33"/>
  <c r="AG201" i="33"/>
  <c r="U201" i="33"/>
  <c r="V201" i="33" s="1"/>
  <c r="DA200" i="33"/>
  <c r="CZ200" i="33"/>
  <c r="CY200" i="33"/>
  <c r="CX200" i="33"/>
  <c r="CW200" i="33"/>
  <c r="CV200" i="33"/>
  <c r="CU200" i="33"/>
  <c r="CT200" i="33"/>
  <c r="CS200" i="33"/>
  <c r="CR200" i="33"/>
  <c r="CQ200" i="33"/>
  <c r="CP200" i="33"/>
  <c r="CO200" i="33"/>
  <c r="CN200" i="33"/>
  <c r="AO200" i="33"/>
  <c r="AN200" i="33"/>
  <c r="AM200" i="33"/>
  <c r="AL200" i="33"/>
  <c r="AK200" i="33"/>
  <c r="AJ200" i="33"/>
  <c r="AI200" i="33"/>
  <c r="AH200" i="33"/>
  <c r="AG200" i="33"/>
  <c r="U200" i="33"/>
  <c r="V200" i="33" s="1"/>
  <c r="DA199" i="33"/>
  <c r="CZ199" i="33"/>
  <c r="CY199" i="33"/>
  <c r="CX199" i="33"/>
  <c r="CW199" i="33"/>
  <c r="CV199" i="33"/>
  <c r="CU199" i="33"/>
  <c r="CT199" i="33"/>
  <c r="CS199" i="33"/>
  <c r="CR199" i="33"/>
  <c r="CQ199" i="33"/>
  <c r="CP199" i="33"/>
  <c r="CO199" i="33"/>
  <c r="CN199" i="33"/>
  <c r="AO199" i="33"/>
  <c r="AN199" i="33"/>
  <c r="AM199" i="33"/>
  <c r="AL199" i="33"/>
  <c r="AK199" i="33"/>
  <c r="AJ199" i="33"/>
  <c r="AI199" i="33"/>
  <c r="AH199" i="33"/>
  <c r="AG199" i="33"/>
  <c r="U199" i="33"/>
  <c r="V199" i="33" s="1"/>
  <c r="DA198" i="33"/>
  <c r="CZ198" i="33"/>
  <c r="CY198" i="33"/>
  <c r="CX198" i="33"/>
  <c r="CW198" i="33"/>
  <c r="CV198" i="33"/>
  <c r="CU198" i="33"/>
  <c r="CT198" i="33"/>
  <c r="CS198" i="33"/>
  <c r="CR198" i="33"/>
  <c r="CQ198" i="33"/>
  <c r="CP198" i="33"/>
  <c r="CO198" i="33"/>
  <c r="CN198" i="33"/>
  <c r="AO198" i="33"/>
  <c r="AN198" i="33"/>
  <c r="AM198" i="33"/>
  <c r="AL198" i="33"/>
  <c r="AK198" i="33"/>
  <c r="AJ198" i="33"/>
  <c r="AI198" i="33"/>
  <c r="AH198" i="33"/>
  <c r="AG198" i="33"/>
  <c r="U198" i="33"/>
  <c r="V198" i="33" s="1"/>
  <c r="DA197" i="33"/>
  <c r="CZ197" i="33"/>
  <c r="CY197" i="33"/>
  <c r="CX197" i="33"/>
  <c r="CW197" i="33"/>
  <c r="CV197" i="33"/>
  <c r="CU197" i="33"/>
  <c r="CT197" i="33"/>
  <c r="CS197" i="33"/>
  <c r="CR197" i="33"/>
  <c r="CQ197" i="33"/>
  <c r="CP197" i="33"/>
  <c r="CO197" i="33"/>
  <c r="CN197" i="33"/>
  <c r="AO197" i="33"/>
  <c r="AN197" i="33"/>
  <c r="AM197" i="33"/>
  <c r="AL197" i="33"/>
  <c r="AK197" i="33"/>
  <c r="AJ197" i="33"/>
  <c r="AI197" i="33"/>
  <c r="AH197" i="33"/>
  <c r="AG197" i="33"/>
  <c r="U197" i="33"/>
  <c r="V197" i="33" s="1"/>
  <c r="DA196" i="33"/>
  <c r="CZ196" i="33"/>
  <c r="CY196" i="33"/>
  <c r="CX196" i="33"/>
  <c r="CW196" i="33"/>
  <c r="CV196" i="33"/>
  <c r="CU196" i="33"/>
  <c r="CT196" i="33"/>
  <c r="CS196" i="33"/>
  <c r="CR196" i="33"/>
  <c r="CQ196" i="33"/>
  <c r="CP196" i="33"/>
  <c r="CO196" i="33"/>
  <c r="CN196" i="33"/>
  <c r="AO196" i="33"/>
  <c r="AN196" i="33"/>
  <c r="AM196" i="33"/>
  <c r="AL196" i="33"/>
  <c r="AK196" i="33"/>
  <c r="AJ196" i="33"/>
  <c r="AI196" i="33"/>
  <c r="AH196" i="33"/>
  <c r="AG196" i="33"/>
  <c r="U196" i="33"/>
  <c r="V196" i="33" s="1"/>
  <c r="DA195" i="33"/>
  <c r="CZ195" i="33"/>
  <c r="CY195" i="33"/>
  <c r="CX195" i="33"/>
  <c r="CW195" i="33"/>
  <c r="CV195" i="33"/>
  <c r="CU195" i="33"/>
  <c r="CT195" i="33"/>
  <c r="CS195" i="33"/>
  <c r="CR195" i="33"/>
  <c r="CQ195" i="33"/>
  <c r="CP195" i="33"/>
  <c r="CO195" i="33"/>
  <c r="CN195" i="33"/>
  <c r="AO195" i="33"/>
  <c r="AN195" i="33"/>
  <c r="AM195" i="33"/>
  <c r="AL195" i="33"/>
  <c r="AK195" i="33"/>
  <c r="AJ195" i="33"/>
  <c r="AI195" i="33"/>
  <c r="AH195" i="33"/>
  <c r="AG195" i="33"/>
  <c r="U195" i="33"/>
  <c r="V195" i="33" s="1"/>
  <c r="DA194" i="33"/>
  <c r="CZ194" i="33"/>
  <c r="CY194" i="33"/>
  <c r="CX194" i="33"/>
  <c r="CW194" i="33"/>
  <c r="CV194" i="33"/>
  <c r="CU194" i="33"/>
  <c r="CT194" i="33"/>
  <c r="CS194" i="33"/>
  <c r="CR194" i="33"/>
  <c r="CQ194" i="33"/>
  <c r="CP194" i="33"/>
  <c r="CO194" i="33"/>
  <c r="CN194" i="33"/>
  <c r="AO194" i="33"/>
  <c r="AN194" i="33"/>
  <c r="AM194" i="33"/>
  <c r="AL194" i="33"/>
  <c r="AK194" i="33"/>
  <c r="AJ194" i="33"/>
  <c r="AI194" i="33"/>
  <c r="AH194" i="33"/>
  <c r="AG194" i="33"/>
  <c r="U194" i="33"/>
  <c r="V194" i="33" s="1"/>
  <c r="DA193" i="33"/>
  <c r="CZ193" i="33"/>
  <c r="CY193" i="33"/>
  <c r="CX193" i="33"/>
  <c r="CW193" i="33"/>
  <c r="CV193" i="33"/>
  <c r="CU193" i="33"/>
  <c r="CT193" i="33"/>
  <c r="CS193" i="33"/>
  <c r="CR193" i="33"/>
  <c r="CQ193" i="33"/>
  <c r="CP193" i="33"/>
  <c r="CO193" i="33"/>
  <c r="CN193" i="33"/>
  <c r="AO193" i="33"/>
  <c r="AN193" i="33"/>
  <c r="AM193" i="33"/>
  <c r="AL193" i="33"/>
  <c r="AK193" i="33"/>
  <c r="AJ193" i="33"/>
  <c r="AI193" i="33"/>
  <c r="AH193" i="33"/>
  <c r="AG193" i="33"/>
  <c r="U193" i="33"/>
  <c r="V193" i="33" s="1"/>
  <c r="DA192" i="33"/>
  <c r="CZ192" i="33"/>
  <c r="CY192" i="33"/>
  <c r="CX192" i="33"/>
  <c r="CW192" i="33"/>
  <c r="CV192" i="33"/>
  <c r="CU192" i="33"/>
  <c r="CT192" i="33"/>
  <c r="CS192" i="33"/>
  <c r="CR192" i="33"/>
  <c r="CQ192" i="33"/>
  <c r="CP192" i="33"/>
  <c r="CO192" i="33"/>
  <c r="CN192" i="33"/>
  <c r="AO192" i="33"/>
  <c r="AN192" i="33"/>
  <c r="AM192" i="33"/>
  <c r="AL192" i="33"/>
  <c r="AK192" i="33"/>
  <c r="AJ192" i="33"/>
  <c r="AI192" i="33"/>
  <c r="AH192" i="33"/>
  <c r="AG192" i="33"/>
  <c r="U192" i="33"/>
  <c r="V192" i="33" s="1"/>
  <c r="DA191" i="33"/>
  <c r="CZ191" i="33"/>
  <c r="CY191" i="33"/>
  <c r="CX191" i="33"/>
  <c r="CW191" i="33"/>
  <c r="CV191" i="33"/>
  <c r="CU191" i="33"/>
  <c r="CT191" i="33"/>
  <c r="CS191" i="33"/>
  <c r="CR191" i="33"/>
  <c r="CQ191" i="33"/>
  <c r="CP191" i="33"/>
  <c r="CO191" i="33"/>
  <c r="CN191" i="33"/>
  <c r="AO191" i="33"/>
  <c r="AN191" i="33"/>
  <c r="AM191" i="33"/>
  <c r="AL191" i="33"/>
  <c r="AK191" i="33"/>
  <c r="AJ191" i="33"/>
  <c r="AI191" i="33"/>
  <c r="AH191" i="33"/>
  <c r="AG191" i="33"/>
  <c r="U191" i="33"/>
  <c r="V191" i="33" s="1"/>
  <c r="DA190" i="33"/>
  <c r="CZ190" i="33"/>
  <c r="CY190" i="33"/>
  <c r="CX190" i="33"/>
  <c r="CW190" i="33"/>
  <c r="CV190" i="33"/>
  <c r="CU190" i="33"/>
  <c r="CT190" i="33"/>
  <c r="CS190" i="33"/>
  <c r="CR190" i="33"/>
  <c r="CQ190" i="33"/>
  <c r="CP190" i="33"/>
  <c r="CO190" i="33"/>
  <c r="CN190" i="33"/>
  <c r="AO190" i="33"/>
  <c r="AN190" i="33"/>
  <c r="AM190" i="33"/>
  <c r="AL190" i="33"/>
  <c r="AK190" i="33"/>
  <c r="AJ190" i="33"/>
  <c r="AI190" i="33"/>
  <c r="AH190" i="33"/>
  <c r="AG190" i="33"/>
  <c r="U190" i="33"/>
  <c r="V190" i="33" s="1"/>
  <c r="DA189" i="33"/>
  <c r="CZ189" i="33"/>
  <c r="CY189" i="33"/>
  <c r="CX189" i="33"/>
  <c r="CW189" i="33"/>
  <c r="CV189" i="33"/>
  <c r="CU189" i="33"/>
  <c r="CT189" i="33"/>
  <c r="CS189" i="33"/>
  <c r="CR189" i="33"/>
  <c r="CQ189" i="33"/>
  <c r="CP189" i="33"/>
  <c r="CO189" i="33"/>
  <c r="CN189" i="33"/>
  <c r="AO189" i="33"/>
  <c r="AN189" i="33"/>
  <c r="AM189" i="33"/>
  <c r="AL189" i="33"/>
  <c r="AK189" i="33"/>
  <c r="AJ189" i="33"/>
  <c r="AI189" i="33"/>
  <c r="AH189" i="33"/>
  <c r="AG189" i="33"/>
  <c r="U189" i="33"/>
  <c r="V189" i="33" s="1"/>
  <c r="DA188" i="33"/>
  <c r="CZ188" i="33"/>
  <c r="CY188" i="33"/>
  <c r="CX188" i="33"/>
  <c r="CW188" i="33"/>
  <c r="CV188" i="33"/>
  <c r="CU188" i="33"/>
  <c r="CT188" i="33"/>
  <c r="CS188" i="33"/>
  <c r="CR188" i="33"/>
  <c r="CQ188" i="33"/>
  <c r="CP188" i="33"/>
  <c r="CO188" i="33"/>
  <c r="CN188" i="33"/>
  <c r="AO188" i="33"/>
  <c r="AN188" i="33"/>
  <c r="AM188" i="33"/>
  <c r="AL188" i="33"/>
  <c r="AK188" i="33"/>
  <c r="AJ188" i="33"/>
  <c r="AI188" i="33"/>
  <c r="AH188" i="33"/>
  <c r="AG188" i="33"/>
  <c r="U188" i="33"/>
  <c r="V188" i="33" s="1"/>
  <c r="DA187" i="33"/>
  <c r="CZ187" i="33"/>
  <c r="CY187" i="33"/>
  <c r="CX187" i="33"/>
  <c r="CW187" i="33"/>
  <c r="CV187" i="33"/>
  <c r="CU187" i="33"/>
  <c r="CT187" i="33"/>
  <c r="CS187" i="33"/>
  <c r="CR187" i="33"/>
  <c r="CQ187" i="33"/>
  <c r="CP187" i="33"/>
  <c r="CO187" i="33"/>
  <c r="CN187" i="33"/>
  <c r="AO187" i="33"/>
  <c r="AN187" i="33"/>
  <c r="AM187" i="33"/>
  <c r="AL187" i="33"/>
  <c r="AK187" i="33"/>
  <c r="AJ187" i="33"/>
  <c r="AI187" i="33"/>
  <c r="AH187" i="33"/>
  <c r="AG187" i="33"/>
  <c r="U187" i="33"/>
  <c r="V187" i="33" s="1"/>
  <c r="DA186" i="33"/>
  <c r="CZ186" i="33"/>
  <c r="CY186" i="33"/>
  <c r="CX186" i="33"/>
  <c r="CW186" i="33"/>
  <c r="CV186" i="33"/>
  <c r="CU186" i="33"/>
  <c r="CT186" i="33"/>
  <c r="CS186" i="33"/>
  <c r="CR186" i="33"/>
  <c r="CQ186" i="33"/>
  <c r="CP186" i="33"/>
  <c r="CO186" i="33"/>
  <c r="CN186" i="33"/>
  <c r="AO186" i="33"/>
  <c r="AN186" i="33"/>
  <c r="AM186" i="33"/>
  <c r="AL186" i="33"/>
  <c r="AK186" i="33"/>
  <c r="AJ186" i="33"/>
  <c r="AI186" i="33"/>
  <c r="AH186" i="33"/>
  <c r="AG186" i="33"/>
  <c r="U186" i="33"/>
  <c r="V186" i="33" s="1"/>
  <c r="DA185" i="33"/>
  <c r="CZ185" i="33"/>
  <c r="CY185" i="33"/>
  <c r="CX185" i="33"/>
  <c r="CW185" i="33"/>
  <c r="CV185" i="33"/>
  <c r="CU185" i="33"/>
  <c r="CT185" i="33"/>
  <c r="CS185" i="33"/>
  <c r="CR185" i="33"/>
  <c r="CQ185" i="33"/>
  <c r="CP185" i="33"/>
  <c r="CO185" i="33"/>
  <c r="CN185" i="33"/>
  <c r="AO185" i="33"/>
  <c r="AN185" i="33"/>
  <c r="AM185" i="33"/>
  <c r="AL185" i="33"/>
  <c r="AK185" i="33"/>
  <c r="AJ185" i="33"/>
  <c r="AI185" i="33"/>
  <c r="AH185" i="33"/>
  <c r="AG185" i="33"/>
  <c r="U185" i="33"/>
  <c r="V185" i="33" s="1"/>
  <c r="DA184" i="33"/>
  <c r="CZ184" i="33"/>
  <c r="CY184" i="33"/>
  <c r="CX184" i="33"/>
  <c r="CW184" i="33"/>
  <c r="CV184" i="33"/>
  <c r="CU184" i="33"/>
  <c r="CT184" i="33"/>
  <c r="CS184" i="33"/>
  <c r="CR184" i="33"/>
  <c r="CQ184" i="33"/>
  <c r="CP184" i="33"/>
  <c r="CO184" i="33"/>
  <c r="CN184" i="33"/>
  <c r="AO184" i="33"/>
  <c r="AN184" i="33"/>
  <c r="AM184" i="33"/>
  <c r="AL184" i="33"/>
  <c r="AK184" i="33"/>
  <c r="AJ184" i="33"/>
  <c r="AI184" i="33"/>
  <c r="AH184" i="33"/>
  <c r="AG184" i="33"/>
  <c r="U184" i="33"/>
  <c r="V184" i="33" s="1"/>
  <c r="DA183" i="33"/>
  <c r="CZ183" i="33"/>
  <c r="CY183" i="33"/>
  <c r="CX183" i="33"/>
  <c r="CW183" i="33"/>
  <c r="CV183" i="33"/>
  <c r="CU183" i="33"/>
  <c r="CT183" i="33"/>
  <c r="CS183" i="33"/>
  <c r="CR183" i="33"/>
  <c r="CQ183" i="33"/>
  <c r="CP183" i="33"/>
  <c r="CO183" i="33"/>
  <c r="CN183" i="33"/>
  <c r="AO183" i="33"/>
  <c r="AN183" i="33"/>
  <c r="AM183" i="33"/>
  <c r="AL183" i="33"/>
  <c r="AK183" i="33"/>
  <c r="AJ183" i="33"/>
  <c r="AI183" i="33"/>
  <c r="AH183" i="33"/>
  <c r="AG183" i="33"/>
  <c r="U183" i="33"/>
  <c r="V183" i="33" s="1"/>
  <c r="DA182" i="33"/>
  <c r="CZ182" i="33"/>
  <c r="CY182" i="33"/>
  <c r="CX182" i="33"/>
  <c r="CW182" i="33"/>
  <c r="CV182" i="33"/>
  <c r="CU182" i="33"/>
  <c r="CT182" i="33"/>
  <c r="CS182" i="33"/>
  <c r="CR182" i="33"/>
  <c r="CQ182" i="33"/>
  <c r="CP182" i="33"/>
  <c r="CO182" i="33"/>
  <c r="CN182" i="33"/>
  <c r="AO182" i="33"/>
  <c r="AN182" i="33"/>
  <c r="AM182" i="33"/>
  <c r="AL182" i="33"/>
  <c r="AK182" i="33"/>
  <c r="AJ182" i="33"/>
  <c r="AI182" i="33"/>
  <c r="AH182" i="33"/>
  <c r="AG182" i="33"/>
  <c r="U182" i="33"/>
  <c r="V182" i="33" s="1"/>
  <c r="DA181" i="33"/>
  <c r="CZ181" i="33"/>
  <c r="CY181" i="33"/>
  <c r="CX181" i="33"/>
  <c r="CW181" i="33"/>
  <c r="CV181" i="33"/>
  <c r="CU181" i="33"/>
  <c r="CT181" i="33"/>
  <c r="CS181" i="33"/>
  <c r="CR181" i="33"/>
  <c r="CQ181" i="33"/>
  <c r="CP181" i="33"/>
  <c r="CO181" i="33"/>
  <c r="CN181" i="33"/>
  <c r="AO181" i="33"/>
  <c r="AN181" i="33"/>
  <c r="AM181" i="33"/>
  <c r="AL181" i="33"/>
  <c r="AK181" i="33"/>
  <c r="AJ181" i="33"/>
  <c r="AI181" i="33"/>
  <c r="AH181" i="33"/>
  <c r="AG181" i="33"/>
  <c r="U181" i="33"/>
  <c r="V181" i="33" s="1"/>
  <c r="DA180" i="33"/>
  <c r="CZ180" i="33"/>
  <c r="CY180" i="33"/>
  <c r="CX180" i="33"/>
  <c r="CW180" i="33"/>
  <c r="CV180" i="33"/>
  <c r="CU180" i="33"/>
  <c r="CT180" i="33"/>
  <c r="CS180" i="33"/>
  <c r="CR180" i="33"/>
  <c r="CQ180" i="33"/>
  <c r="CP180" i="33"/>
  <c r="CO180" i="33"/>
  <c r="CN180" i="33"/>
  <c r="AO180" i="33"/>
  <c r="AN180" i="33"/>
  <c r="AM180" i="33"/>
  <c r="AL180" i="33"/>
  <c r="AK180" i="33"/>
  <c r="AJ180" i="33"/>
  <c r="AI180" i="33"/>
  <c r="AH180" i="33"/>
  <c r="AG180" i="33"/>
  <c r="U180" i="33"/>
  <c r="V180" i="33" s="1"/>
  <c r="DA179" i="33"/>
  <c r="CZ179" i="33"/>
  <c r="CY179" i="33"/>
  <c r="CX179" i="33"/>
  <c r="CW179" i="33"/>
  <c r="CV179" i="33"/>
  <c r="CU179" i="33"/>
  <c r="CT179" i="33"/>
  <c r="CS179" i="33"/>
  <c r="CR179" i="33"/>
  <c r="CQ179" i="33"/>
  <c r="CP179" i="33"/>
  <c r="CO179" i="33"/>
  <c r="CN179" i="33"/>
  <c r="AO179" i="33"/>
  <c r="AN179" i="33"/>
  <c r="AM179" i="33"/>
  <c r="AL179" i="33"/>
  <c r="AK179" i="33"/>
  <c r="AJ179" i="33"/>
  <c r="AI179" i="33"/>
  <c r="AH179" i="33"/>
  <c r="AG179" i="33"/>
  <c r="U179" i="33"/>
  <c r="V179" i="33" s="1"/>
  <c r="DA178" i="33"/>
  <c r="CZ178" i="33"/>
  <c r="CY178" i="33"/>
  <c r="CX178" i="33"/>
  <c r="CW178" i="33"/>
  <c r="CV178" i="33"/>
  <c r="CU178" i="33"/>
  <c r="CT178" i="33"/>
  <c r="CS178" i="33"/>
  <c r="CR178" i="33"/>
  <c r="CQ178" i="33"/>
  <c r="CP178" i="33"/>
  <c r="CO178" i="33"/>
  <c r="CN178" i="33"/>
  <c r="AO178" i="33"/>
  <c r="AN178" i="33"/>
  <c r="AM178" i="33"/>
  <c r="AL178" i="33"/>
  <c r="AK178" i="33"/>
  <c r="AJ178" i="33"/>
  <c r="AI178" i="33"/>
  <c r="AH178" i="33"/>
  <c r="AG178" i="33"/>
  <c r="U178" i="33"/>
  <c r="V178" i="33" s="1"/>
  <c r="DA177" i="33"/>
  <c r="CZ177" i="33"/>
  <c r="CY177" i="33"/>
  <c r="CX177" i="33"/>
  <c r="CW177" i="33"/>
  <c r="CV177" i="33"/>
  <c r="CU177" i="33"/>
  <c r="CT177" i="33"/>
  <c r="CS177" i="33"/>
  <c r="CR177" i="33"/>
  <c r="CQ177" i="33"/>
  <c r="CP177" i="33"/>
  <c r="CO177" i="33"/>
  <c r="CN177" i="33"/>
  <c r="AO177" i="33"/>
  <c r="AN177" i="33"/>
  <c r="AM177" i="33"/>
  <c r="AL177" i="33"/>
  <c r="AK177" i="33"/>
  <c r="AJ177" i="33"/>
  <c r="AI177" i="33"/>
  <c r="AH177" i="33"/>
  <c r="AG177" i="33"/>
  <c r="U177" i="33"/>
  <c r="V177" i="33" s="1"/>
  <c r="DA176" i="33"/>
  <c r="CZ176" i="33"/>
  <c r="CY176" i="33"/>
  <c r="CX176" i="33"/>
  <c r="CW176" i="33"/>
  <c r="CV176" i="33"/>
  <c r="CU176" i="33"/>
  <c r="CT176" i="33"/>
  <c r="CS176" i="33"/>
  <c r="CR176" i="33"/>
  <c r="CQ176" i="33"/>
  <c r="CP176" i="33"/>
  <c r="CO176" i="33"/>
  <c r="CN176" i="33"/>
  <c r="AO176" i="33"/>
  <c r="AN176" i="33"/>
  <c r="AM176" i="33"/>
  <c r="AL176" i="33"/>
  <c r="AK176" i="33"/>
  <c r="AJ176" i="33"/>
  <c r="AI176" i="33"/>
  <c r="AH176" i="33"/>
  <c r="AG176" i="33"/>
  <c r="U176" i="33"/>
  <c r="V176" i="33" s="1"/>
  <c r="DA175" i="33"/>
  <c r="CZ175" i="33"/>
  <c r="CY175" i="33"/>
  <c r="CX175" i="33"/>
  <c r="CW175" i="33"/>
  <c r="CV175" i="33"/>
  <c r="CU175" i="33"/>
  <c r="CT175" i="33"/>
  <c r="CS175" i="33"/>
  <c r="CR175" i="33"/>
  <c r="CQ175" i="33"/>
  <c r="CP175" i="33"/>
  <c r="CO175" i="33"/>
  <c r="CN175" i="33"/>
  <c r="AO175" i="33"/>
  <c r="AN175" i="33"/>
  <c r="AM175" i="33"/>
  <c r="AL175" i="33"/>
  <c r="AK175" i="33"/>
  <c r="AJ175" i="33"/>
  <c r="AI175" i="33"/>
  <c r="AH175" i="33"/>
  <c r="AG175" i="33"/>
  <c r="U175" i="33"/>
  <c r="V175" i="33" s="1"/>
  <c r="DA174" i="33"/>
  <c r="CZ174" i="33"/>
  <c r="CY174" i="33"/>
  <c r="CX174" i="33"/>
  <c r="CW174" i="33"/>
  <c r="CV174" i="33"/>
  <c r="CU174" i="33"/>
  <c r="CT174" i="33"/>
  <c r="CS174" i="33"/>
  <c r="CR174" i="33"/>
  <c r="CQ174" i="33"/>
  <c r="CP174" i="33"/>
  <c r="CO174" i="33"/>
  <c r="CN174" i="33"/>
  <c r="AO174" i="33"/>
  <c r="AN174" i="33"/>
  <c r="AM174" i="33"/>
  <c r="AL174" i="33"/>
  <c r="AK174" i="33"/>
  <c r="AJ174" i="33"/>
  <c r="AI174" i="33"/>
  <c r="AH174" i="33"/>
  <c r="AG174" i="33"/>
  <c r="U174" i="33"/>
  <c r="V174" i="33" s="1"/>
  <c r="DA173" i="33"/>
  <c r="CZ173" i="33"/>
  <c r="CY173" i="33"/>
  <c r="CX173" i="33"/>
  <c r="CW173" i="33"/>
  <c r="CV173" i="33"/>
  <c r="CU173" i="33"/>
  <c r="CT173" i="33"/>
  <c r="CS173" i="33"/>
  <c r="CR173" i="33"/>
  <c r="CQ173" i="33"/>
  <c r="CP173" i="33"/>
  <c r="CO173" i="33"/>
  <c r="CN173" i="33"/>
  <c r="AO173" i="33"/>
  <c r="AN173" i="33"/>
  <c r="AM173" i="33"/>
  <c r="AL173" i="33"/>
  <c r="AK173" i="33"/>
  <c r="AJ173" i="33"/>
  <c r="AI173" i="33"/>
  <c r="AH173" i="33"/>
  <c r="AG173" i="33"/>
  <c r="U173" i="33"/>
  <c r="V173" i="33" s="1"/>
  <c r="DA172" i="33"/>
  <c r="CZ172" i="33"/>
  <c r="CY172" i="33"/>
  <c r="CX172" i="33"/>
  <c r="CW172" i="33"/>
  <c r="CV172" i="33"/>
  <c r="CU172" i="33"/>
  <c r="CT172" i="33"/>
  <c r="CS172" i="33"/>
  <c r="CR172" i="33"/>
  <c r="CQ172" i="33"/>
  <c r="CP172" i="33"/>
  <c r="CO172" i="33"/>
  <c r="CN172" i="33"/>
  <c r="AO172" i="33"/>
  <c r="AN172" i="33"/>
  <c r="AM172" i="33"/>
  <c r="AL172" i="33"/>
  <c r="AK172" i="33"/>
  <c r="AJ172" i="33"/>
  <c r="AI172" i="33"/>
  <c r="AH172" i="33"/>
  <c r="AG172" i="33"/>
  <c r="U172" i="33"/>
  <c r="V172" i="33" s="1"/>
  <c r="DA171" i="33"/>
  <c r="CZ171" i="33"/>
  <c r="CY171" i="33"/>
  <c r="CX171" i="33"/>
  <c r="CW171" i="33"/>
  <c r="CV171" i="33"/>
  <c r="CU171" i="33"/>
  <c r="CT171" i="33"/>
  <c r="CS171" i="33"/>
  <c r="CR171" i="33"/>
  <c r="CQ171" i="33"/>
  <c r="CP171" i="33"/>
  <c r="CO171" i="33"/>
  <c r="CN171" i="33"/>
  <c r="AO171" i="33"/>
  <c r="AN171" i="33"/>
  <c r="AM171" i="33"/>
  <c r="AL171" i="33"/>
  <c r="AK171" i="33"/>
  <c r="AJ171" i="33"/>
  <c r="AI171" i="33"/>
  <c r="AH171" i="33"/>
  <c r="AG171" i="33"/>
  <c r="U171" i="33"/>
  <c r="V171" i="33" s="1"/>
  <c r="DA170" i="33"/>
  <c r="CZ170" i="33"/>
  <c r="CY170" i="33"/>
  <c r="CX170" i="33"/>
  <c r="CW170" i="33"/>
  <c r="CV170" i="33"/>
  <c r="CU170" i="33"/>
  <c r="CT170" i="33"/>
  <c r="CS170" i="33"/>
  <c r="CR170" i="33"/>
  <c r="CQ170" i="33"/>
  <c r="CP170" i="33"/>
  <c r="CO170" i="33"/>
  <c r="CN170" i="33"/>
  <c r="AO170" i="33"/>
  <c r="AN170" i="33"/>
  <c r="AM170" i="33"/>
  <c r="AL170" i="33"/>
  <c r="AK170" i="33"/>
  <c r="AJ170" i="33"/>
  <c r="AI170" i="33"/>
  <c r="AH170" i="33"/>
  <c r="AG170" i="33"/>
  <c r="U170" i="33"/>
  <c r="V170" i="33" s="1"/>
  <c r="DA169" i="33"/>
  <c r="CZ169" i="33"/>
  <c r="CY169" i="33"/>
  <c r="CX169" i="33"/>
  <c r="CW169" i="33"/>
  <c r="CV169" i="33"/>
  <c r="CU169" i="33"/>
  <c r="CT169" i="33"/>
  <c r="CS169" i="33"/>
  <c r="CR169" i="33"/>
  <c r="CQ169" i="33"/>
  <c r="CP169" i="33"/>
  <c r="CO169" i="33"/>
  <c r="CN169" i="33"/>
  <c r="AO169" i="33"/>
  <c r="AN169" i="33"/>
  <c r="AM169" i="33"/>
  <c r="AL169" i="33"/>
  <c r="AK169" i="33"/>
  <c r="AJ169" i="33"/>
  <c r="AI169" i="33"/>
  <c r="AH169" i="33"/>
  <c r="AG169" i="33"/>
  <c r="U169" i="33"/>
  <c r="V169" i="33" s="1"/>
  <c r="DA168" i="33"/>
  <c r="CZ168" i="33"/>
  <c r="CY168" i="33"/>
  <c r="CX168" i="33"/>
  <c r="CW168" i="33"/>
  <c r="CV168" i="33"/>
  <c r="CU168" i="33"/>
  <c r="CT168" i="33"/>
  <c r="CS168" i="33"/>
  <c r="CR168" i="33"/>
  <c r="CQ168" i="33"/>
  <c r="CP168" i="33"/>
  <c r="CO168" i="33"/>
  <c r="CN168" i="33"/>
  <c r="AO168" i="33"/>
  <c r="AN168" i="33"/>
  <c r="AM168" i="33"/>
  <c r="AL168" i="33"/>
  <c r="AK168" i="33"/>
  <c r="AJ168" i="33"/>
  <c r="AI168" i="33"/>
  <c r="AH168" i="33"/>
  <c r="AG168" i="33"/>
  <c r="U168" i="33"/>
  <c r="V168" i="33" s="1"/>
  <c r="DA167" i="33"/>
  <c r="CZ167" i="33"/>
  <c r="CY167" i="33"/>
  <c r="CX167" i="33"/>
  <c r="CW167" i="33"/>
  <c r="CV167" i="33"/>
  <c r="CU167" i="33"/>
  <c r="CT167" i="33"/>
  <c r="CS167" i="33"/>
  <c r="CR167" i="33"/>
  <c r="CQ167" i="33"/>
  <c r="CP167" i="33"/>
  <c r="CO167" i="33"/>
  <c r="CN167" i="33"/>
  <c r="AO167" i="33"/>
  <c r="AN167" i="33"/>
  <c r="AM167" i="33"/>
  <c r="AL167" i="33"/>
  <c r="AK167" i="33"/>
  <c r="AJ167" i="33"/>
  <c r="AI167" i="33"/>
  <c r="AH167" i="33"/>
  <c r="AG167" i="33"/>
  <c r="U167" i="33"/>
  <c r="V167" i="33" s="1"/>
  <c r="DA166" i="33"/>
  <c r="CZ166" i="33"/>
  <c r="CY166" i="33"/>
  <c r="CX166" i="33"/>
  <c r="CW166" i="33"/>
  <c r="CV166" i="33"/>
  <c r="CU166" i="33"/>
  <c r="CT166" i="33"/>
  <c r="CS166" i="33"/>
  <c r="CR166" i="33"/>
  <c r="CQ166" i="33"/>
  <c r="CP166" i="33"/>
  <c r="CO166" i="33"/>
  <c r="CN166" i="33"/>
  <c r="AO166" i="33"/>
  <c r="AN166" i="33"/>
  <c r="AM166" i="33"/>
  <c r="AL166" i="33"/>
  <c r="AK166" i="33"/>
  <c r="AJ166" i="33"/>
  <c r="AI166" i="33"/>
  <c r="AH166" i="33"/>
  <c r="AG166" i="33"/>
  <c r="U166" i="33"/>
  <c r="V166" i="33" s="1"/>
  <c r="DA165" i="33"/>
  <c r="CZ165" i="33"/>
  <c r="CY165" i="33"/>
  <c r="CX165" i="33"/>
  <c r="CW165" i="33"/>
  <c r="CV165" i="33"/>
  <c r="CU165" i="33"/>
  <c r="CT165" i="33"/>
  <c r="CS165" i="33"/>
  <c r="CR165" i="33"/>
  <c r="CQ165" i="33"/>
  <c r="CP165" i="33"/>
  <c r="CO165" i="33"/>
  <c r="CN165" i="33"/>
  <c r="AO165" i="33"/>
  <c r="AN165" i="33"/>
  <c r="AM165" i="33"/>
  <c r="AL165" i="33"/>
  <c r="AK165" i="33"/>
  <c r="AJ165" i="33"/>
  <c r="AI165" i="33"/>
  <c r="AH165" i="33"/>
  <c r="AG165" i="33"/>
  <c r="U165" i="33"/>
  <c r="V165" i="33" s="1"/>
  <c r="DA164" i="33"/>
  <c r="CZ164" i="33"/>
  <c r="CY164" i="33"/>
  <c r="CX164" i="33"/>
  <c r="CW164" i="33"/>
  <c r="CV164" i="33"/>
  <c r="CU164" i="33"/>
  <c r="CT164" i="33"/>
  <c r="CS164" i="33"/>
  <c r="CR164" i="33"/>
  <c r="CQ164" i="33"/>
  <c r="CP164" i="33"/>
  <c r="CO164" i="33"/>
  <c r="CN164" i="33"/>
  <c r="AO164" i="33"/>
  <c r="AN164" i="33"/>
  <c r="AM164" i="33"/>
  <c r="AL164" i="33"/>
  <c r="AK164" i="33"/>
  <c r="AJ164" i="33"/>
  <c r="AI164" i="33"/>
  <c r="AH164" i="33"/>
  <c r="AG164" i="33"/>
  <c r="U164" i="33"/>
  <c r="V164" i="33" s="1"/>
  <c r="DA163" i="33"/>
  <c r="CZ163" i="33"/>
  <c r="CY163" i="33"/>
  <c r="CX163" i="33"/>
  <c r="CW163" i="33"/>
  <c r="CV163" i="33"/>
  <c r="CU163" i="33"/>
  <c r="CT163" i="33"/>
  <c r="CS163" i="33"/>
  <c r="CR163" i="33"/>
  <c r="CQ163" i="33"/>
  <c r="CP163" i="33"/>
  <c r="CO163" i="33"/>
  <c r="CN163" i="33"/>
  <c r="AO163" i="33"/>
  <c r="AN163" i="33"/>
  <c r="AM163" i="33"/>
  <c r="AL163" i="33"/>
  <c r="AK163" i="33"/>
  <c r="AJ163" i="33"/>
  <c r="AI163" i="33"/>
  <c r="AH163" i="33"/>
  <c r="AG163" i="33"/>
  <c r="U163" i="33"/>
  <c r="V163" i="33" s="1"/>
  <c r="DA162" i="33"/>
  <c r="CZ162" i="33"/>
  <c r="CY162" i="33"/>
  <c r="CX162" i="33"/>
  <c r="CW162" i="33"/>
  <c r="CV162" i="33"/>
  <c r="CU162" i="33"/>
  <c r="CT162" i="33"/>
  <c r="CS162" i="33"/>
  <c r="CR162" i="33"/>
  <c r="CQ162" i="33"/>
  <c r="CP162" i="33"/>
  <c r="CO162" i="33"/>
  <c r="CN162" i="33"/>
  <c r="AO162" i="33"/>
  <c r="AN162" i="33"/>
  <c r="AM162" i="33"/>
  <c r="AL162" i="33"/>
  <c r="AK162" i="33"/>
  <c r="AJ162" i="33"/>
  <c r="AI162" i="33"/>
  <c r="AH162" i="33"/>
  <c r="AG162" i="33"/>
  <c r="U162" i="33"/>
  <c r="V162" i="33" s="1"/>
  <c r="DA161" i="33"/>
  <c r="CZ161" i="33"/>
  <c r="CY161" i="33"/>
  <c r="CX161" i="33"/>
  <c r="CW161" i="33"/>
  <c r="CV161" i="33"/>
  <c r="CU161" i="33"/>
  <c r="CT161" i="33"/>
  <c r="CS161" i="33"/>
  <c r="CR161" i="33"/>
  <c r="CQ161" i="33"/>
  <c r="CP161" i="33"/>
  <c r="CO161" i="33"/>
  <c r="CN161" i="33"/>
  <c r="AO161" i="33"/>
  <c r="AN161" i="33"/>
  <c r="AM161" i="33"/>
  <c r="AL161" i="33"/>
  <c r="AK161" i="33"/>
  <c r="AJ161" i="33"/>
  <c r="AI161" i="33"/>
  <c r="AH161" i="33"/>
  <c r="AG161" i="33"/>
  <c r="U161" i="33"/>
  <c r="V161" i="33" s="1"/>
  <c r="DA160" i="33"/>
  <c r="CZ160" i="33"/>
  <c r="CY160" i="33"/>
  <c r="CX160" i="33"/>
  <c r="CW160" i="33"/>
  <c r="CV160" i="33"/>
  <c r="CU160" i="33"/>
  <c r="CT160" i="33"/>
  <c r="CS160" i="33"/>
  <c r="CR160" i="33"/>
  <c r="CQ160" i="33"/>
  <c r="CP160" i="33"/>
  <c r="CO160" i="33"/>
  <c r="CN160" i="33"/>
  <c r="AO160" i="33"/>
  <c r="AN160" i="33"/>
  <c r="AM160" i="33"/>
  <c r="AL160" i="33"/>
  <c r="AK160" i="33"/>
  <c r="AJ160" i="33"/>
  <c r="AI160" i="33"/>
  <c r="AH160" i="33"/>
  <c r="AG160" i="33"/>
  <c r="U160" i="33"/>
  <c r="V160" i="33" s="1"/>
  <c r="DA159" i="33"/>
  <c r="CZ159" i="33"/>
  <c r="CY159" i="33"/>
  <c r="CX159" i="33"/>
  <c r="CW159" i="33"/>
  <c r="CV159" i="33"/>
  <c r="CU159" i="33"/>
  <c r="CT159" i="33"/>
  <c r="CS159" i="33"/>
  <c r="CR159" i="33"/>
  <c r="CQ159" i="33"/>
  <c r="CP159" i="33"/>
  <c r="CO159" i="33"/>
  <c r="CN159" i="33"/>
  <c r="AO159" i="33"/>
  <c r="AN159" i="33"/>
  <c r="AM159" i="33"/>
  <c r="AL159" i="33"/>
  <c r="AK159" i="33"/>
  <c r="AJ159" i="33"/>
  <c r="AI159" i="33"/>
  <c r="AH159" i="33"/>
  <c r="AG159" i="33"/>
  <c r="U159" i="33"/>
  <c r="V159" i="33" s="1"/>
  <c r="DA158" i="33"/>
  <c r="CZ158" i="33"/>
  <c r="CY158" i="33"/>
  <c r="CX158" i="33"/>
  <c r="CW158" i="33"/>
  <c r="CV158" i="33"/>
  <c r="CU158" i="33"/>
  <c r="CT158" i="33"/>
  <c r="CS158" i="33"/>
  <c r="CR158" i="33"/>
  <c r="CQ158" i="33"/>
  <c r="CP158" i="33"/>
  <c r="CO158" i="33"/>
  <c r="CN158" i="33"/>
  <c r="AO158" i="33"/>
  <c r="AN158" i="33"/>
  <c r="AM158" i="33"/>
  <c r="AL158" i="33"/>
  <c r="AK158" i="33"/>
  <c r="AJ158" i="33"/>
  <c r="AI158" i="33"/>
  <c r="AH158" i="33"/>
  <c r="AG158" i="33"/>
  <c r="U158" i="33"/>
  <c r="V158" i="33" s="1"/>
  <c r="DA157" i="33"/>
  <c r="CZ157" i="33"/>
  <c r="CY157" i="33"/>
  <c r="CX157" i="33"/>
  <c r="CW157" i="33"/>
  <c r="CV157" i="33"/>
  <c r="CU157" i="33"/>
  <c r="CT157" i="33"/>
  <c r="CS157" i="33"/>
  <c r="CR157" i="33"/>
  <c r="CQ157" i="33"/>
  <c r="CP157" i="33"/>
  <c r="CO157" i="33"/>
  <c r="CN157" i="33"/>
  <c r="AO157" i="33"/>
  <c r="AN157" i="33"/>
  <c r="AM157" i="33"/>
  <c r="AL157" i="33"/>
  <c r="AK157" i="33"/>
  <c r="AJ157" i="33"/>
  <c r="AI157" i="33"/>
  <c r="AH157" i="33"/>
  <c r="AG157" i="33"/>
  <c r="U157" i="33"/>
  <c r="V157" i="33" s="1"/>
  <c r="DA155" i="33"/>
  <c r="CZ155" i="33"/>
  <c r="CY155" i="33"/>
  <c r="CX155" i="33"/>
  <c r="CW155" i="33"/>
  <c r="CV155" i="33"/>
  <c r="CU155" i="33"/>
  <c r="CT155" i="33"/>
  <c r="CS155" i="33"/>
  <c r="CR155" i="33"/>
  <c r="CQ155" i="33"/>
  <c r="CP155" i="33"/>
  <c r="CO155" i="33"/>
  <c r="CN155" i="33"/>
  <c r="AO155" i="33"/>
  <c r="AN155" i="33"/>
  <c r="AM155" i="33"/>
  <c r="AL155" i="33"/>
  <c r="AK155" i="33"/>
  <c r="AJ155" i="33"/>
  <c r="AI155" i="33"/>
  <c r="AH155" i="33"/>
  <c r="AG155" i="33"/>
  <c r="U155" i="33"/>
  <c r="V155" i="33" s="1"/>
  <c r="DA154" i="33"/>
  <c r="CZ154" i="33"/>
  <c r="CY154" i="33"/>
  <c r="CX154" i="33"/>
  <c r="CW154" i="33"/>
  <c r="CV154" i="33"/>
  <c r="CU154" i="33"/>
  <c r="CT154" i="33"/>
  <c r="CS154" i="33"/>
  <c r="CR154" i="33"/>
  <c r="CQ154" i="33"/>
  <c r="CP154" i="33"/>
  <c r="CO154" i="33"/>
  <c r="CN154" i="33"/>
  <c r="AO154" i="33"/>
  <c r="AN154" i="33"/>
  <c r="AM154" i="33"/>
  <c r="AL154" i="33"/>
  <c r="AK154" i="33"/>
  <c r="AJ154" i="33"/>
  <c r="AI154" i="33"/>
  <c r="AH154" i="33"/>
  <c r="AG154" i="33"/>
  <c r="U154" i="33"/>
  <c r="V154" i="33" s="1"/>
  <c r="DA153" i="33"/>
  <c r="CZ153" i="33"/>
  <c r="CY153" i="33"/>
  <c r="CX153" i="33"/>
  <c r="CW153" i="33"/>
  <c r="CV153" i="33"/>
  <c r="CU153" i="33"/>
  <c r="CT153" i="33"/>
  <c r="CS153" i="33"/>
  <c r="CR153" i="33"/>
  <c r="CQ153" i="33"/>
  <c r="CP153" i="33"/>
  <c r="CO153" i="33"/>
  <c r="CN153" i="33"/>
  <c r="AO153" i="33"/>
  <c r="AN153" i="33"/>
  <c r="AM153" i="33"/>
  <c r="AL153" i="33"/>
  <c r="AK153" i="33"/>
  <c r="AJ153" i="33"/>
  <c r="AI153" i="33"/>
  <c r="AH153" i="33"/>
  <c r="AG153" i="33"/>
  <c r="U153" i="33"/>
  <c r="V153" i="33" s="1"/>
  <c r="DA152" i="33"/>
  <c r="CZ152" i="33"/>
  <c r="CY152" i="33"/>
  <c r="CX152" i="33"/>
  <c r="CW152" i="33"/>
  <c r="CV152" i="33"/>
  <c r="CU152" i="33"/>
  <c r="CT152" i="33"/>
  <c r="CS152" i="33"/>
  <c r="CR152" i="33"/>
  <c r="CQ152" i="33"/>
  <c r="CP152" i="33"/>
  <c r="CO152" i="33"/>
  <c r="CN152" i="33"/>
  <c r="AO152" i="33"/>
  <c r="AN152" i="33"/>
  <c r="AM152" i="33"/>
  <c r="AL152" i="33"/>
  <c r="AK152" i="33"/>
  <c r="AJ152" i="33"/>
  <c r="AI152" i="33"/>
  <c r="AH152" i="33"/>
  <c r="AG152" i="33"/>
  <c r="U152" i="33"/>
  <c r="V152" i="33" s="1"/>
  <c r="DA151" i="33"/>
  <c r="CZ151" i="33"/>
  <c r="CY151" i="33"/>
  <c r="CX151" i="33"/>
  <c r="CW151" i="33"/>
  <c r="CV151" i="33"/>
  <c r="CU151" i="33"/>
  <c r="CT151" i="33"/>
  <c r="CS151" i="33"/>
  <c r="CR151" i="33"/>
  <c r="CQ151" i="33"/>
  <c r="CP151" i="33"/>
  <c r="CO151" i="33"/>
  <c r="CN151" i="33"/>
  <c r="AO151" i="33"/>
  <c r="AN151" i="33"/>
  <c r="AM151" i="33"/>
  <c r="AL151" i="33"/>
  <c r="AK151" i="33"/>
  <c r="AJ151" i="33"/>
  <c r="AI151" i="33"/>
  <c r="AH151" i="33"/>
  <c r="AG151" i="33"/>
  <c r="U151" i="33"/>
  <c r="V151" i="33" s="1"/>
  <c r="DA150" i="33"/>
  <c r="CZ150" i="33"/>
  <c r="CY150" i="33"/>
  <c r="CX150" i="33"/>
  <c r="CW150" i="33"/>
  <c r="CV150" i="33"/>
  <c r="CU150" i="33"/>
  <c r="CT150" i="33"/>
  <c r="CS150" i="33"/>
  <c r="CR150" i="33"/>
  <c r="CQ150" i="33"/>
  <c r="CP150" i="33"/>
  <c r="CO150" i="33"/>
  <c r="CN150" i="33"/>
  <c r="AO150" i="33"/>
  <c r="AN150" i="33"/>
  <c r="AM150" i="33"/>
  <c r="AL150" i="33"/>
  <c r="AK150" i="33"/>
  <c r="AJ150" i="33"/>
  <c r="AI150" i="33"/>
  <c r="AH150" i="33"/>
  <c r="AG150" i="33"/>
  <c r="U150" i="33"/>
  <c r="V150" i="33" s="1"/>
  <c r="DA149" i="33"/>
  <c r="CZ149" i="33"/>
  <c r="CY149" i="33"/>
  <c r="CX149" i="33"/>
  <c r="CW149" i="33"/>
  <c r="CV149" i="33"/>
  <c r="CU149" i="33"/>
  <c r="CT149" i="33"/>
  <c r="CS149" i="33"/>
  <c r="CR149" i="33"/>
  <c r="CQ149" i="33"/>
  <c r="CP149" i="33"/>
  <c r="CO149" i="33"/>
  <c r="CN149" i="33"/>
  <c r="AO149" i="33"/>
  <c r="AN149" i="33"/>
  <c r="AM149" i="33"/>
  <c r="AL149" i="33"/>
  <c r="AK149" i="33"/>
  <c r="AJ149" i="33"/>
  <c r="AI149" i="33"/>
  <c r="AH149" i="33"/>
  <c r="AG149" i="33"/>
  <c r="U149" i="33"/>
  <c r="V149" i="33" s="1"/>
  <c r="DA148" i="33"/>
  <c r="CZ148" i="33"/>
  <c r="CY148" i="33"/>
  <c r="CX148" i="33"/>
  <c r="CW148" i="33"/>
  <c r="CV148" i="33"/>
  <c r="CU148" i="33"/>
  <c r="CT148" i="33"/>
  <c r="CS148" i="33"/>
  <c r="CR148" i="33"/>
  <c r="CQ148" i="33"/>
  <c r="CP148" i="33"/>
  <c r="CO148" i="33"/>
  <c r="CN148" i="33"/>
  <c r="AO148" i="33"/>
  <c r="AN148" i="33"/>
  <c r="AM148" i="33"/>
  <c r="AL148" i="33"/>
  <c r="AK148" i="33"/>
  <c r="AJ148" i="33"/>
  <c r="AI148" i="33"/>
  <c r="AH148" i="33"/>
  <c r="AG148" i="33"/>
  <c r="U148" i="33"/>
  <c r="V148" i="33" s="1"/>
  <c r="DA147" i="33"/>
  <c r="CZ147" i="33"/>
  <c r="CY147" i="33"/>
  <c r="CX147" i="33"/>
  <c r="CW147" i="33"/>
  <c r="CV147" i="33"/>
  <c r="CU147" i="33"/>
  <c r="CT147" i="33"/>
  <c r="CS147" i="33"/>
  <c r="CR147" i="33"/>
  <c r="CQ147" i="33"/>
  <c r="CP147" i="33"/>
  <c r="CO147" i="33"/>
  <c r="CN147" i="33"/>
  <c r="AO147" i="33"/>
  <c r="AN147" i="33"/>
  <c r="AM147" i="33"/>
  <c r="AL147" i="33"/>
  <c r="AK147" i="33"/>
  <c r="AJ147" i="33"/>
  <c r="AI147" i="33"/>
  <c r="AH147" i="33"/>
  <c r="AG147" i="33"/>
  <c r="U147" i="33"/>
  <c r="V147" i="33" s="1"/>
  <c r="DA146" i="33"/>
  <c r="CZ146" i="33"/>
  <c r="CY146" i="33"/>
  <c r="CX146" i="33"/>
  <c r="CW146" i="33"/>
  <c r="CV146" i="33"/>
  <c r="CU146" i="33"/>
  <c r="CT146" i="33"/>
  <c r="CS146" i="33"/>
  <c r="CR146" i="33"/>
  <c r="CQ146" i="33"/>
  <c r="CP146" i="33"/>
  <c r="CO146" i="33"/>
  <c r="CN146" i="33"/>
  <c r="AO146" i="33"/>
  <c r="AN146" i="33"/>
  <c r="AM146" i="33"/>
  <c r="AL146" i="33"/>
  <c r="AK146" i="33"/>
  <c r="AJ146" i="33"/>
  <c r="AI146" i="33"/>
  <c r="AH146" i="33"/>
  <c r="AG146" i="33"/>
  <c r="U146" i="33"/>
  <c r="V146" i="33" s="1"/>
  <c r="DA145" i="33"/>
  <c r="CZ145" i="33"/>
  <c r="CY145" i="33"/>
  <c r="CX145" i="33"/>
  <c r="CW145" i="33"/>
  <c r="CV145" i="33"/>
  <c r="CU145" i="33"/>
  <c r="CT145" i="33"/>
  <c r="CS145" i="33"/>
  <c r="CR145" i="33"/>
  <c r="CQ145" i="33"/>
  <c r="CP145" i="33"/>
  <c r="CO145" i="33"/>
  <c r="CN145" i="33"/>
  <c r="AO145" i="33"/>
  <c r="AN145" i="33"/>
  <c r="AM145" i="33"/>
  <c r="AL145" i="33"/>
  <c r="AK145" i="33"/>
  <c r="AJ145" i="33"/>
  <c r="AI145" i="33"/>
  <c r="AH145" i="33"/>
  <c r="AG145" i="33"/>
  <c r="U145" i="33"/>
  <c r="V145" i="33" s="1"/>
  <c r="DA144" i="33"/>
  <c r="CZ144" i="33"/>
  <c r="CY144" i="33"/>
  <c r="CX144" i="33"/>
  <c r="CW144" i="33"/>
  <c r="CV144" i="33"/>
  <c r="CU144" i="33"/>
  <c r="CT144" i="33"/>
  <c r="CS144" i="33"/>
  <c r="CR144" i="33"/>
  <c r="CQ144" i="33"/>
  <c r="CP144" i="33"/>
  <c r="CO144" i="33"/>
  <c r="CN144" i="33"/>
  <c r="AO144" i="33"/>
  <c r="AN144" i="33"/>
  <c r="AM144" i="33"/>
  <c r="AL144" i="33"/>
  <c r="AK144" i="33"/>
  <c r="AJ144" i="33"/>
  <c r="AI144" i="33"/>
  <c r="AH144" i="33"/>
  <c r="AG144" i="33"/>
  <c r="U144" i="33"/>
  <c r="V144" i="33" s="1"/>
  <c r="DA143" i="33"/>
  <c r="CZ143" i="33"/>
  <c r="CY143" i="33"/>
  <c r="CX143" i="33"/>
  <c r="CW143" i="33"/>
  <c r="CV143" i="33"/>
  <c r="CU143" i="33"/>
  <c r="CT143" i="33"/>
  <c r="CS143" i="33"/>
  <c r="CR143" i="33"/>
  <c r="CQ143" i="33"/>
  <c r="CP143" i="33"/>
  <c r="CO143" i="33"/>
  <c r="CN143" i="33"/>
  <c r="AO143" i="33"/>
  <c r="AN143" i="33"/>
  <c r="AM143" i="33"/>
  <c r="AL143" i="33"/>
  <c r="AK143" i="33"/>
  <c r="AJ143" i="33"/>
  <c r="AI143" i="33"/>
  <c r="AH143" i="33"/>
  <c r="AG143" i="33"/>
  <c r="U143" i="33"/>
  <c r="V143" i="33" s="1"/>
  <c r="DA142" i="33"/>
  <c r="CZ142" i="33"/>
  <c r="CY142" i="33"/>
  <c r="CX142" i="33"/>
  <c r="CW142" i="33"/>
  <c r="CV142" i="33"/>
  <c r="CU142" i="33"/>
  <c r="CT142" i="33"/>
  <c r="CS142" i="33"/>
  <c r="CR142" i="33"/>
  <c r="CQ142" i="33"/>
  <c r="CP142" i="33"/>
  <c r="CO142" i="33"/>
  <c r="CN142" i="33"/>
  <c r="AO142" i="33"/>
  <c r="AN142" i="33"/>
  <c r="AM142" i="33"/>
  <c r="AL142" i="33"/>
  <c r="AK142" i="33"/>
  <c r="AJ142" i="33"/>
  <c r="AI142" i="33"/>
  <c r="AH142" i="33"/>
  <c r="AG142" i="33"/>
  <c r="U142" i="33"/>
  <c r="V142" i="33" s="1"/>
  <c r="DA141" i="33"/>
  <c r="CZ141" i="33"/>
  <c r="CY141" i="33"/>
  <c r="CX141" i="33"/>
  <c r="CW141" i="33"/>
  <c r="CV141" i="33"/>
  <c r="CU141" i="33"/>
  <c r="CT141" i="33"/>
  <c r="CS141" i="33"/>
  <c r="CR141" i="33"/>
  <c r="CQ141" i="33"/>
  <c r="CP141" i="33"/>
  <c r="CO141" i="33"/>
  <c r="CN141" i="33"/>
  <c r="AO141" i="33"/>
  <c r="AN141" i="33"/>
  <c r="AM141" i="33"/>
  <c r="AL141" i="33"/>
  <c r="AK141" i="33"/>
  <c r="AJ141" i="33"/>
  <c r="AI141" i="33"/>
  <c r="AH141" i="33"/>
  <c r="AG141" i="33"/>
  <c r="U141" i="33"/>
  <c r="V141" i="33" s="1"/>
  <c r="DA140" i="33"/>
  <c r="CZ140" i="33"/>
  <c r="CY140" i="33"/>
  <c r="CX140" i="33"/>
  <c r="CW140" i="33"/>
  <c r="CV140" i="33"/>
  <c r="CU140" i="33"/>
  <c r="CT140" i="33"/>
  <c r="CS140" i="33"/>
  <c r="CR140" i="33"/>
  <c r="CQ140" i="33"/>
  <c r="CP140" i="33"/>
  <c r="CO140" i="33"/>
  <c r="CN140" i="33"/>
  <c r="AO140" i="33"/>
  <c r="AN140" i="33"/>
  <c r="AM140" i="33"/>
  <c r="AL140" i="33"/>
  <c r="AK140" i="33"/>
  <c r="AJ140" i="33"/>
  <c r="AI140" i="33"/>
  <c r="AH140" i="33"/>
  <c r="AG140" i="33"/>
  <c r="U140" i="33"/>
  <c r="V140" i="33" s="1"/>
  <c r="DA139" i="33"/>
  <c r="CZ139" i="33"/>
  <c r="CY139" i="33"/>
  <c r="CX139" i="33"/>
  <c r="CW139" i="33"/>
  <c r="CV139" i="33"/>
  <c r="CU139" i="33"/>
  <c r="CT139" i="33"/>
  <c r="CS139" i="33"/>
  <c r="CR139" i="33"/>
  <c r="CQ139" i="33"/>
  <c r="CP139" i="33"/>
  <c r="CO139" i="33"/>
  <c r="CN139" i="33"/>
  <c r="AO139" i="33"/>
  <c r="AN139" i="33"/>
  <c r="AM139" i="33"/>
  <c r="AL139" i="33"/>
  <c r="AK139" i="33"/>
  <c r="AJ139" i="33"/>
  <c r="AI139" i="33"/>
  <c r="AH139" i="33"/>
  <c r="AG139" i="33"/>
  <c r="U139" i="33"/>
  <c r="V139" i="33" s="1"/>
  <c r="DA138" i="33"/>
  <c r="CZ138" i="33"/>
  <c r="CY138" i="33"/>
  <c r="CX138" i="33"/>
  <c r="CW138" i="33"/>
  <c r="CV138" i="33"/>
  <c r="CU138" i="33"/>
  <c r="CT138" i="33"/>
  <c r="CS138" i="33"/>
  <c r="CR138" i="33"/>
  <c r="CQ138" i="33"/>
  <c r="CP138" i="33"/>
  <c r="CO138" i="33"/>
  <c r="CN138" i="33"/>
  <c r="AO138" i="33"/>
  <c r="AN138" i="33"/>
  <c r="AM138" i="33"/>
  <c r="AL138" i="33"/>
  <c r="AK138" i="33"/>
  <c r="AJ138" i="33"/>
  <c r="AI138" i="33"/>
  <c r="AH138" i="33"/>
  <c r="AG138" i="33"/>
  <c r="U138" i="33"/>
  <c r="V138" i="33" s="1"/>
  <c r="DA137" i="33"/>
  <c r="CZ137" i="33"/>
  <c r="CY137" i="33"/>
  <c r="CX137" i="33"/>
  <c r="CW137" i="33"/>
  <c r="CV137" i="33"/>
  <c r="CU137" i="33"/>
  <c r="CT137" i="33"/>
  <c r="CS137" i="33"/>
  <c r="CR137" i="33"/>
  <c r="CQ137" i="33"/>
  <c r="CP137" i="33"/>
  <c r="CO137" i="33"/>
  <c r="CN137" i="33"/>
  <c r="AO137" i="33"/>
  <c r="AN137" i="33"/>
  <c r="AM137" i="33"/>
  <c r="AL137" i="33"/>
  <c r="AK137" i="33"/>
  <c r="AJ137" i="33"/>
  <c r="AI137" i="33"/>
  <c r="AH137" i="33"/>
  <c r="AG137" i="33"/>
  <c r="U137" i="33"/>
  <c r="V137" i="33" s="1"/>
  <c r="DA136" i="33"/>
  <c r="CZ136" i="33"/>
  <c r="CY136" i="33"/>
  <c r="CX136" i="33"/>
  <c r="CW136" i="33"/>
  <c r="CV136" i="33"/>
  <c r="CU136" i="33"/>
  <c r="CT136" i="33"/>
  <c r="CS136" i="33"/>
  <c r="CR136" i="33"/>
  <c r="CQ136" i="33"/>
  <c r="CP136" i="33"/>
  <c r="CO136" i="33"/>
  <c r="CN136" i="33"/>
  <c r="AO136" i="33"/>
  <c r="AN136" i="33"/>
  <c r="AM136" i="33"/>
  <c r="AL136" i="33"/>
  <c r="AK136" i="33"/>
  <c r="AJ136" i="33"/>
  <c r="AI136" i="33"/>
  <c r="AH136" i="33"/>
  <c r="AG136" i="33"/>
  <c r="U136" i="33"/>
  <c r="V136" i="33" s="1"/>
  <c r="DA135" i="33"/>
  <c r="CZ135" i="33"/>
  <c r="CY135" i="33"/>
  <c r="CX135" i="33"/>
  <c r="CW135" i="33"/>
  <c r="CV135" i="33"/>
  <c r="CU135" i="33"/>
  <c r="CT135" i="33"/>
  <c r="CS135" i="33"/>
  <c r="CR135" i="33"/>
  <c r="CQ135" i="33"/>
  <c r="CP135" i="33"/>
  <c r="CO135" i="33"/>
  <c r="CN135" i="33"/>
  <c r="AO135" i="33"/>
  <c r="AN135" i="33"/>
  <c r="AM135" i="33"/>
  <c r="AL135" i="33"/>
  <c r="AK135" i="33"/>
  <c r="AJ135" i="33"/>
  <c r="AI135" i="33"/>
  <c r="AH135" i="33"/>
  <c r="AG135" i="33"/>
  <c r="U135" i="33"/>
  <c r="V135" i="33" s="1"/>
  <c r="DA134" i="33"/>
  <c r="CZ134" i="33"/>
  <c r="CY134" i="33"/>
  <c r="CX134" i="33"/>
  <c r="CW134" i="33"/>
  <c r="CV134" i="33"/>
  <c r="CU134" i="33"/>
  <c r="CT134" i="33"/>
  <c r="CS134" i="33"/>
  <c r="CR134" i="33"/>
  <c r="CQ134" i="33"/>
  <c r="CP134" i="33"/>
  <c r="CO134" i="33"/>
  <c r="CN134" i="33"/>
  <c r="AO134" i="33"/>
  <c r="AN134" i="33"/>
  <c r="AM134" i="33"/>
  <c r="AL134" i="33"/>
  <c r="AK134" i="33"/>
  <c r="AJ134" i="33"/>
  <c r="AI134" i="33"/>
  <c r="AH134" i="33"/>
  <c r="AG134" i="33"/>
  <c r="U134" i="33"/>
  <c r="V134" i="33" s="1"/>
  <c r="DA133" i="33"/>
  <c r="CZ133" i="33"/>
  <c r="CY133" i="33"/>
  <c r="CX133" i="33"/>
  <c r="CW133" i="33"/>
  <c r="CV133" i="33"/>
  <c r="CU133" i="33"/>
  <c r="CT133" i="33"/>
  <c r="CS133" i="33"/>
  <c r="CR133" i="33"/>
  <c r="CQ133" i="33"/>
  <c r="CP133" i="33"/>
  <c r="CO133" i="33"/>
  <c r="CN133" i="33"/>
  <c r="AO133" i="33"/>
  <c r="AN133" i="33"/>
  <c r="AM133" i="33"/>
  <c r="AL133" i="33"/>
  <c r="AK133" i="33"/>
  <c r="AJ133" i="33"/>
  <c r="AI133" i="33"/>
  <c r="AH133" i="33"/>
  <c r="AG133" i="33"/>
  <c r="U133" i="33"/>
  <c r="V133" i="33" s="1"/>
  <c r="DA132" i="33"/>
  <c r="CZ132" i="33"/>
  <c r="CY132" i="33"/>
  <c r="CX132" i="33"/>
  <c r="CW132" i="33"/>
  <c r="CV132" i="33"/>
  <c r="CU132" i="33"/>
  <c r="CT132" i="33"/>
  <c r="CS132" i="33"/>
  <c r="CR132" i="33"/>
  <c r="CQ132" i="33"/>
  <c r="CP132" i="33"/>
  <c r="CO132" i="33"/>
  <c r="CN132" i="33"/>
  <c r="AO132" i="33"/>
  <c r="AN132" i="33"/>
  <c r="AM132" i="33"/>
  <c r="AL132" i="33"/>
  <c r="AK132" i="33"/>
  <c r="AJ132" i="33"/>
  <c r="AI132" i="33"/>
  <c r="AH132" i="33"/>
  <c r="AG132" i="33"/>
  <c r="U132" i="33"/>
  <c r="V132" i="33" s="1"/>
  <c r="DA131" i="33"/>
  <c r="CZ131" i="33"/>
  <c r="CY131" i="33"/>
  <c r="CX131" i="33"/>
  <c r="CW131" i="33"/>
  <c r="CV131" i="33"/>
  <c r="CU131" i="33"/>
  <c r="CT131" i="33"/>
  <c r="CS131" i="33"/>
  <c r="CR131" i="33"/>
  <c r="CQ131" i="33"/>
  <c r="CP131" i="33"/>
  <c r="CO131" i="33"/>
  <c r="CN131" i="33"/>
  <c r="AO131" i="33"/>
  <c r="AN131" i="33"/>
  <c r="AM131" i="33"/>
  <c r="AL131" i="33"/>
  <c r="AK131" i="33"/>
  <c r="AJ131" i="33"/>
  <c r="AI131" i="33"/>
  <c r="AH131" i="33"/>
  <c r="AG131" i="33"/>
  <c r="U131" i="33"/>
  <c r="V131" i="33" s="1"/>
  <c r="DA130" i="33"/>
  <c r="CZ130" i="33"/>
  <c r="CY130" i="33"/>
  <c r="CX130" i="33"/>
  <c r="CW130" i="33"/>
  <c r="CV130" i="33"/>
  <c r="CU130" i="33"/>
  <c r="CT130" i="33"/>
  <c r="CS130" i="33"/>
  <c r="CR130" i="33"/>
  <c r="CQ130" i="33"/>
  <c r="CP130" i="33"/>
  <c r="CO130" i="33"/>
  <c r="CN130" i="33"/>
  <c r="AO130" i="33"/>
  <c r="AN130" i="33"/>
  <c r="AM130" i="33"/>
  <c r="AL130" i="33"/>
  <c r="AK130" i="33"/>
  <c r="AJ130" i="33"/>
  <c r="AI130" i="33"/>
  <c r="AH130" i="33"/>
  <c r="AG130" i="33"/>
  <c r="U130" i="33"/>
  <c r="V130" i="33" s="1"/>
  <c r="DA129" i="33"/>
  <c r="CZ129" i="33"/>
  <c r="CY129" i="33"/>
  <c r="CX129" i="33"/>
  <c r="CW129" i="33"/>
  <c r="CV129" i="33"/>
  <c r="CU129" i="33"/>
  <c r="CT129" i="33"/>
  <c r="CS129" i="33"/>
  <c r="CR129" i="33"/>
  <c r="CQ129" i="33"/>
  <c r="CP129" i="33"/>
  <c r="CO129" i="33"/>
  <c r="CN129" i="33"/>
  <c r="AO129" i="33"/>
  <c r="AN129" i="33"/>
  <c r="AM129" i="33"/>
  <c r="AL129" i="33"/>
  <c r="AK129" i="33"/>
  <c r="AJ129" i="33"/>
  <c r="AI129" i="33"/>
  <c r="AH129" i="33"/>
  <c r="AG129" i="33"/>
  <c r="U129" i="33"/>
  <c r="V129" i="33" s="1"/>
  <c r="DA128" i="33"/>
  <c r="CZ128" i="33"/>
  <c r="CY128" i="33"/>
  <c r="CX128" i="33"/>
  <c r="CW128" i="33"/>
  <c r="CV128" i="33"/>
  <c r="CU128" i="33"/>
  <c r="CT128" i="33"/>
  <c r="CS128" i="33"/>
  <c r="CR128" i="33"/>
  <c r="CQ128" i="33"/>
  <c r="CP128" i="33"/>
  <c r="CO128" i="33"/>
  <c r="CN128" i="33"/>
  <c r="AO128" i="33"/>
  <c r="AN128" i="33"/>
  <c r="AM128" i="33"/>
  <c r="AL128" i="33"/>
  <c r="AK128" i="33"/>
  <c r="AJ128" i="33"/>
  <c r="AI128" i="33"/>
  <c r="AH128" i="33"/>
  <c r="AG128" i="33"/>
  <c r="U128" i="33"/>
  <c r="V128" i="33" s="1"/>
  <c r="DA127" i="33"/>
  <c r="CZ127" i="33"/>
  <c r="CY127" i="33"/>
  <c r="CX127" i="33"/>
  <c r="CW127" i="33"/>
  <c r="CV127" i="33"/>
  <c r="CU127" i="33"/>
  <c r="CT127" i="33"/>
  <c r="CS127" i="33"/>
  <c r="CR127" i="33"/>
  <c r="CQ127" i="33"/>
  <c r="CP127" i="33"/>
  <c r="CO127" i="33"/>
  <c r="CN127" i="33"/>
  <c r="AO127" i="33"/>
  <c r="AN127" i="33"/>
  <c r="AM127" i="33"/>
  <c r="AL127" i="33"/>
  <c r="AK127" i="33"/>
  <c r="AJ127" i="33"/>
  <c r="AI127" i="33"/>
  <c r="AH127" i="33"/>
  <c r="AG127" i="33"/>
  <c r="U127" i="33"/>
  <c r="V127" i="33" s="1"/>
  <c r="DA126" i="33"/>
  <c r="CZ126" i="33"/>
  <c r="CY126" i="33"/>
  <c r="CX126" i="33"/>
  <c r="CW126" i="33"/>
  <c r="CV126" i="33"/>
  <c r="CU126" i="33"/>
  <c r="CT126" i="33"/>
  <c r="CS126" i="33"/>
  <c r="CR126" i="33"/>
  <c r="CQ126" i="33"/>
  <c r="CP126" i="33"/>
  <c r="CO126" i="33"/>
  <c r="CN126" i="33"/>
  <c r="AO126" i="33"/>
  <c r="AN126" i="33"/>
  <c r="AM126" i="33"/>
  <c r="AL126" i="33"/>
  <c r="AK126" i="33"/>
  <c r="AJ126" i="33"/>
  <c r="AI126" i="33"/>
  <c r="AH126" i="33"/>
  <c r="AG126" i="33"/>
  <c r="U126" i="33"/>
  <c r="V126" i="33" s="1"/>
  <c r="DA125" i="33"/>
  <c r="CZ125" i="33"/>
  <c r="CY125" i="33"/>
  <c r="CX125" i="33"/>
  <c r="CW125" i="33"/>
  <c r="CV125" i="33"/>
  <c r="CU125" i="33"/>
  <c r="CT125" i="33"/>
  <c r="CS125" i="33"/>
  <c r="CR125" i="33"/>
  <c r="CQ125" i="33"/>
  <c r="CP125" i="33"/>
  <c r="CO125" i="33"/>
  <c r="CN125" i="33"/>
  <c r="AO125" i="33"/>
  <c r="AN125" i="33"/>
  <c r="AM125" i="33"/>
  <c r="AL125" i="33"/>
  <c r="AK125" i="33"/>
  <c r="AJ125" i="33"/>
  <c r="AI125" i="33"/>
  <c r="AH125" i="33"/>
  <c r="AG125" i="33"/>
  <c r="U125" i="33"/>
  <c r="V125" i="33" s="1"/>
  <c r="DA124" i="33"/>
  <c r="CZ124" i="33"/>
  <c r="CY124" i="33"/>
  <c r="CX124" i="33"/>
  <c r="CW124" i="33"/>
  <c r="CV124" i="33"/>
  <c r="CU124" i="33"/>
  <c r="CT124" i="33"/>
  <c r="CS124" i="33"/>
  <c r="CR124" i="33"/>
  <c r="CQ124" i="33"/>
  <c r="CP124" i="33"/>
  <c r="CO124" i="33"/>
  <c r="CN124" i="33"/>
  <c r="AO124" i="33"/>
  <c r="AN124" i="33"/>
  <c r="AM124" i="33"/>
  <c r="AL124" i="33"/>
  <c r="AK124" i="33"/>
  <c r="AJ124" i="33"/>
  <c r="AI124" i="33"/>
  <c r="AH124" i="33"/>
  <c r="AG124" i="33"/>
  <c r="U124" i="33"/>
  <c r="V124" i="33" s="1"/>
  <c r="DA123" i="33"/>
  <c r="CZ123" i="33"/>
  <c r="CY123" i="33"/>
  <c r="CX123" i="33"/>
  <c r="CW123" i="33"/>
  <c r="CV123" i="33"/>
  <c r="CU123" i="33"/>
  <c r="CT123" i="33"/>
  <c r="CS123" i="33"/>
  <c r="CR123" i="33"/>
  <c r="CQ123" i="33"/>
  <c r="CP123" i="33"/>
  <c r="CO123" i="33"/>
  <c r="CN123" i="33"/>
  <c r="AO123" i="33"/>
  <c r="AN123" i="33"/>
  <c r="AM123" i="33"/>
  <c r="AL123" i="33"/>
  <c r="AK123" i="33"/>
  <c r="AJ123" i="33"/>
  <c r="AI123" i="33"/>
  <c r="AH123" i="33"/>
  <c r="AG123" i="33"/>
  <c r="U123" i="33"/>
  <c r="V123" i="33" s="1"/>
  <c r="DA122" i="33"/>
  <c r="CZ122" i="33"/>
  <c r="CY122" i="33"/>
  <c r="CX122" i="33"/>
  <c r="CW122" i="33"/>
  <c r="CV122" i="33"/>
  <c r="CU122" i="33"/>
  <c r="CT122" i="33"/>
  <c r="CS122" i="33"/>
  <c r="CR122" i="33"/>
  <c r="CQ122" i="33"/>
  <c r="CP122" i="33"/>
  <c r="CO122" i="33"/>
  <c r="CN122" i="33"/>
  <c r="AO122" i="33"/>
  <c r="AN122" i="33"/>
  <c r="AM122" i="33"/>
  <c r="AL122" i="33"/>
  <c r="AK122" i="33"/>
  <c r="AJ122" i="33"/>
  <c r="AI122" i="33"/>
  <c r="AH122" i="33"/>
  <c r="AG122" i="33"/>
  <c r="U122" i="33"/>
  <c r="V122" i="33" s="1"/>
  <c r="DA121" i="33"/>
  <c r="CZ121" i="33"/>
  <c r="CY121" i="33"/>
  <c r="CX121" i="33"/>
  <c r="CW121" i="33"/>
  <c r="CV121" i="33"/>
  <c r="CU121" i="33"/>
  <c r="CT121" i="33"/>
  <c r="CS121" i="33"/>
  <c r="CR121" i="33"/>
  <c r="CQ121" i="33"/>
  <c r="CP121" i="33"/>
  <c r="CO121" i="33"/>
  <c r="CN121" i="33"/>
  <c r="AO121" i="33"/>
  <c r="AN121" i="33"/>
  <c r="AM121" i="33"/>
  <c r="AL121" i="33"/>
  <c r="AK121" i="33"/>
  <c r="AJ121" i="33"/>
  <c r="AI121" i="33"/>
  <c r="AH121" i="33"/>
  <c r="AG121" i="33"/>
  <c r="U121" i="33"/>
  <c r="V121" i="33" s="1"/>
  <c r="DA120" i="33"/>
  <c r="CZ120" i="33"/>
  <c r="CY120" i="33"/>
  <c r="CX120" i="33"/>
  <c r="CW120" i="33"/>
  <c r="CV120" i="33"/>
  <c r="CU120" i="33"/>
  <c r="CT120" i="33"/>
  <c r="CS120" i="33"/>
  <c r="CR120" i="33"/>
  <c r="CQ120" i="33"/>
  <c r="CP120" i="33"/>
  <c r="CO120" i="33"/>
  <c r="CN120" i="33"/>
  <c r="AO120" i="33"/>
  <c r="AN120" i="33"/>
  <c r="AM120" i="33"/>
  <c r="AL120" i="33"/>
  <c r="AK120" i="33"/>
  <c r="AJ120" i="33"/>
  <c r="AI120" i="33"/>
  <c r="AH120" i="33"/>
  <c r="AG120" i="33"/>
  <c r="U120" i="33"/>
  <c r="V120" i="33" s="1"/>
  <c r="DA119" i="33"/>
  <c r="CZ119" i="33"/>
  <c r="CY119" i="33"/>
  <c r="CX119" i="33"/>
  <c r="CW119" i="33"/>
  <c r="CV119" i="33"/>
  <c r="CU119" i="33"/>
  <c r="CT119" i="33"/>
  <c r="CS119" i="33"/>
  <c r="CR119" i="33"/>
  <c r="CQ119" i="33"/>
  <c r="CP119" i="33"/>
  <c r="CO119" i="33"/>
  <c r="CN119" i="33"/>
  <c r="AO119" i="33"/>
  <c r="AN119" i="33"/>
  <c r="AM119" i="33"/>
  <c r="AL119" i="33"/>
  <c r="AK119" i="33"/>
  <c r="AJ119" i="33"/>
  <c r="AI119" i="33"/>
  <c r="AH119" i="33"/>
  <c r="AG119" i="33"/>
  <c r="U119" i="33"/>
  <c r="V119" i="33" s="1"/>
  <c r="DA118" i="33"/>
  <c r="CZ118" i="33"/>
  <c r="CY118" i="33"/>
  <c r="CX118" i="33"/>
  <c r="CW118" i="33"/>
  <c r="CV118" i="33"/>
  <c r="CU118" i="33"/>
  <c r="CT118" i="33"/>
  <c r="CS118" i="33"/>
  <c r="CR118" i="33"/>
  <c r="CQ118" i="33"/>
  <c r="CP118" i="33"/>
  <c r="CO118" i="33"/>
  <c r="CN118" i="33"/>
  <c r="AO118" i="33"/>
  <c r="AN118" i="33"/>
  <c r="AM118" i="33"/>
  <c r="AL118" i="33"/>
  <c r="AK118" i="33"/>
  <c r="AJ118" i="33"/>
  <c r="AI118" i="33"/>
  <c r="AH118" i="33"/>
  <c r="AG118" i="33"/>
  <c r="U118" i="33"/>
  <c r="V118" i="33" s="1"/>
  <c r="DA117" i="33"/>
  <c r="CZ117" i="33"/>
  <c r="CY117" i="33"/>
  <c r="CX117" i="33"/>
  <c r="CW117" i="33"/>
  <c r="CV117" i="33"/>
  <c r="CU117" i="33"/>
  <c r="CT117" i="33"/>
  <c r="CS117" i="33"/>
  <c r="CR117" i="33"/>
  <c r="CQ117" i="33"/>
  <c r="CP117" i="33"/>
  <c r="CO117" i="33"/>
  <c r="CN117" i="33"/>
  <c r="AO117" i="33"/>
  <c r="AN117" i="33"/>
  <c r="AM117" i="33"/>
  <c r="AL117" i="33"/>
  <c r="AK117" i="33"/>
  <c r="AJ117" i="33"/>
  <c r="AI117" i="33"/>
  <c r="AH117" i="33"/>
  <c r="AG117" i="33"/>
  <c r="U117" i="33"/>
  <c r="V117" i="33" s="1"/>
  <c r="DA116" i="33"/>
  <c r="CZ116" i="33"/>
  <c r="CY116" i="33"/>
  <c r="CX116" i="33"/>
  <c r="CW116" i="33"/>
  <c r="CV116" i="33"/>
  <c r="CU116" i="33"/>
  <c r="CT116" i="33"/>
  <c r="CS116" i="33"/>
  <c r="CR116" i="33"/>
  <c r="CQ116" i="33"/>
  <c r="CP116" i="33"/>
  <c r="CO116" i="33"/>
  <c r="CN116" i="33"/>
  <c r="AO116" i="33"/>
  <c r="AN116" i="33"/>
  <c r="AM116" i="33"/>
  <c r="AL116" i="33"/>
  <c r="AK116" i="33"/>
  <c r="AJ116" i="33"/>
  <c r="AI116" i="33"/>
  <c r="AH116" i="33"/>
  <c r="AG116" i="33"/>
  <c r="U116" i="33"/>
  <c r="V116" i="33" s="1"/>
  <c r="DA115" i="33"/>
  <c r="CZ115" i="33"/>
  <c r="CY115" i="33"/>
  <c r="CX115" i="33"/>
  <c r="CW115" i="33"/>
  <c r="CV115" i="33"/>
  <c r="CU115" i="33"/>
  <c r="CT115" i="33"/>
  <c r="CS115" i="33"/>
  <c r="CR115" i="33"/>
  <c r="CQ115" i="33"/>
  <c r="CP115" i="33"/>
  <c r="CO115" i="33"/>
  <c r="CN115" i="33"/>
  <c r="AO115" i="33"/>
  <c r="AN115" i="33"/>
  <c r="AM115" i="33"/>
  <c r="AL115" i="33"/>
  <c r="AK115" i="33"/>
  <c r="AJ115" i="33"/>
  <c r="AI115" i="33"/>
  <c r="AH115" i="33"/>
  <c r="AG115" i="33"/>
  <c r="U115" i="33"/>
  <c r="V115" i="33" s="1"/>
  <c r="DA114" i="33"/>
  <c r="CZ114" i="33"/>
  <c r="CY114" i="33"/>
  <c r="CX114" i="33"/>
  <c r="CW114" i="33"/>
  <c r="CV114" i="33"/>
  <c r="CU114" i="33"/>
  <c r="CT114" i="33"/>
  <c r="CS114" i="33"/>
  <c r="CR114" i="33"/>
  <c r="CQ114" i="33"/>
  <c r="CP114" i="33"/>
  <c r="CO114" i="33"/>
  <c r="CN114" i="33"/>
  <c r="AO114" i="33"/>
  <c r="AN114" i="33"/>
  <c r="AM114" i="33"/>
  <c r="AL114" i="33"/>
  <c r="AK114" i="33"/>
  <c r="AJ114" i="33"/>
  <c r="AI114" i="33"/>
  <c r="AH114" i="33"/>
  <c r="AG114" i="33"/>
  <c r="U114" i="33"/>
  <c r="V114" i="33" s="1"/>
  <c r="DA113" i="33"/>
  <c r="CZ113" i="33"/>
  <c r="CY113" i="33"/>
  <c r="CX113" i="33"/>
  <c r="CW113" i="33"/>
  <c r="CV113" i="33"/>
  <c r="CU113" i="33"/>
  <c r="CT113" i="33"/>
  <c r="CS113" i="33"/>
  <c r="CR113" i="33"/>
  <c r="CQ113" i="33"/>
  <c r="CP113" i="33"/>
  <c r="CO113" i="33"/>
  <c r="CN113" i="33"/>
  <c r="AO113" i="33"/>
  <c r="AN113" i="33"/>
  <c r="AM113" i="33"/>
  <c r="AL113" i="33"/>
  <c r="AK113" i="33"/>
  <c r="AJ113" i="33"/>
  <c r="AI113" i="33"/>
  <c r="AH113" i="33"/>
  <c r="AG113" i="33"/>
  <c r="U113" i="33"/>
  <c r="V113" i="33" s="1"/>
  <c r="DA112" i="33"/>
  <c r="CZ112" i="33"/>
  <c r="CY112" i="33"/>
  <c r="CX112" i="33"/>
  <c r="CW112" i="33"/>
  <c r="CV112" i="33"/>
  <c r="CU112" i="33"/>
  <c r="CT112" i="33"/>
  <c r="CS112" i="33"/>
  <c r="CR112" i="33"/>
  <c r="CQ112" i="33"/>
  <c r="CP112" i="33"/>
  <c r="CO112" i="33"/>
  <c r="CN112" i="33"/>
  <c r="AO112" i="33"/>
  <c r="AN112" i="33"/>
  <c r="AM112" i="33"/>
  <c r="AL112" i="33"/>
  <c r="AK112" i="33"/>
  <c r="AJ112" i="33"/>
  <c r="AI112" i="33"/>
  <c r="AH112" i="33"/>
  <c r="AG112" i="33"/>
  <c r="U112" i="33"/>
  <c r="V112" i="33" s="1"/>
  <c r="DA111" i="33"/>
  <c r="CZ111" i="33"/>
  <c r="CY111" i="33"/>
  <c r="CX111" i="33"/>
  <c r="CW111" i="33"/>
  <c r="CV111" i="33"/>
  <c r="CU111" i="33"/>
  <c r="CT111" i="33"/>
  <c r="CS111" i="33"/>
  <c r="CR111" i="33"/>
  <c r="CQ111" i="33"/>
  <c r="CP111" i="33"/>
  <c r="CO111" i="33"/>
  <c r="CN111" i="33"/>
  <c r="AO111" i="33"/>
  <c r="AN111" i="33"/>
  <c r="AM111" i="33"/>
  <c r="AL111" i="33"/>
  <c r="AK111" i="33"/>
  <c r="AJ111" i="33"/>
  <c r="AI111" i="33"/>
  <c r="AH111" i="33"/>
  <c r="AG111" i="33"/>
  <c r="U111" i="33"/>
  <c r="V111" i="33" s="1"/>
  <c r="DA110" i="33"/>
  <c r="CZ110" i="33"/>
  <c r="CY110" i="33"/>
  <c r="CX110" i="33"/>
  <c r="CW110" i="33"/>
  <c r="CV110" i="33"/>
  <c r="CU110" i="33"/>
  <c r="CT110" i="33"/>
  <c r="CS110" i="33"/>
  <c r="CR110" i="33"/>
  <c r="CQ110" i="33"/>
  <c r="CP110" i="33"/>
  <c r="CO110" i="33"/>
  <c r="CN110" i="33"/>
  <c r="AO110" i="33"/>
  <c r="AN110" i="33"/>
  <c r="AM110" i="33"/>
  <c r="AL110" i="33"/>
  <c r="AK110" i="33"/>
  <c r="AJ110" i="33"/>
  <c r="AI110" i="33"/>
  <c r="AH110" i="33"/>
  <c r="AG110" i="33"/>
  <c r="U110" i="33"/>
  <c r="V110" i="33" s="1"/>
  <c r="DA109" i="33"/>
  <c r="CZ109" i="33"/>
  <c r="CY109" i="33"/>
  <c r="CX109" i="33"/>
  <c r="CW109" i="33"/>
  <c r="CV109" i="33"/>
  <c r="CU109" i="33"/>
  <c r="CT109" i="33"/>
  <c r="CS109" i="33"/>
  <c r="CR109" i="33"/>
  <c r="CQ109" i="33"/>
  <c r="CP109" i="33"/>
  <c r="CO109" i="33"/>
  <c r="CN109" i="33"/>
  <c r="AO109" i="33"/>
  <c r="AN109" i="33"/>
  <c r="AM109" i="33"/>
  <c r="AL109" i="33"/>
  <c r="AK109" i="33"/>
  <c r="AJ109" i="33"/>
  <c r="AI109" i="33"/>
  <c r="AH109" i="33"/>
  <c r="AG109" i="33"/>
  <c r="U109" i="33"/>
  <c r="V109" i="33" s="1"/>
  <c r="DA108" i="33"/>
  <c r="CZ108" i="33"/>
  <c r="CY108" i="33"/>
  <c r="CX108" i="33"/>
  <c r="CW108" i="33"/>
  <c r="CV108" i="33"/>
  <c r="CU108" i="33"/>
  <c r="CT108" i="33"/>
  <c r="CS108" i="33"/>
  <c r="CR108" i="33"/>
  <c r="CQ108" i="33"/>
  <c r="CP108" i="33"/>
  <c r="CO108" i="33"/>
  <c r="CN108" i="33"/>
  <c r="AO108" i="33"/>
  <c r="AN108" i="33"/>
  <c r="AM108" i="33"/>
  <c r="AL108" i="33"/>
  <c r="AK108" i="33"/>
  <c r="AJ108" i="33"/>
  <c r="AI108" i="33"/>
  <c r="AH108" i="33"/>
  <c r="AG108" i="33"/>
  <c r="U108" i="33"/>
  <c r="V108" i="33" s="1"/>
  <c r="DA107" i="33"/>
  <c r="CZ107" i="33"/>
  <c r="CY107" i="33"/>
  <c r="CX107" i="33"/>
  <c r="CW107" i="33"/>
  <c r="CV107" i="33"/>
  <c r="CU107" i="33"/>
  <c r="CT107" i="33"/>
  <c r="CS107" i="33"/>
  <c r="CR107" i="33"/>
  <c r="CQ107" i="33"/>
  <c r="CP107" i="33"/>
  <c r="CO107" i="33"/>
  <c r="CN107" i="33"/>
  <c r="AO107" i="33"/>
  <c r="AN107" i="33"/>
  <c r="AM107" i="33"/>
  <c r="AL107" i="33"/>
  <c r="AK107" i="33"/>
  <c r="AJ107" i="33"/>
  <c r="AI107" i="33"/>
  <c r="AH107" i="33"/>
  <c r="AG107" i="33"/>
  <c r="U107" i="33"/>
  <c r="V107" i="33" s="1"/>
  <c r="DA106" i="33"/>
  <c r="CZ106" i="33"/>
  <c r="CY106" i="33"/>
  <c r="CX106" i="33"/>
  <c r="CW106" i="33"/>
  <c r="CV106" i="33"/>
  <c r="CU106" i="33"/>
  <c r="CT106" i="33"/>
  <c r="CS106" i="33"/>
  <c r="CR106" i="33"/>
  <c r="CQ106" i="33"/>
  <c r="CP106" i="33"/>
  <c r="CO106" i="33"/>
  <c r="CN106" i="33"/>
  <c r="AO106" i="33"/>
  <c r="AN106" i="33"/>
  <c r="AM106" i="33"/>
  <c r="AL106" i="33"/>
  <c r="AK106" i="33"/>
  <c r="AJ106" i="33"/>
  <c r="AI106" i="33"/>
  <c r="AH106" i="33"/>
  <c r="AG106" i="33"/>
  <c r="U106" i="33"/>
  <c r="V106" i="33" s="1"/>
  <c r="DA105" i="33"/>
  <c r="CZ105" i="33"/>
  <c r="CY105" i="33"/>
  <c r="CX105" i="33"/>
  <c r="CW105" i="33"/>
  <c r="CV105" i="33"/>
  <c r="CU105" i="33"/>
  <c r="CT105" i="33"/>
  <c r="CS105" i="33"/>
  <c r="CR105" i="33"/>
  <c r="CQ105" i="33"/>
  <c r="CP105" i="33"/>
  <c r="CO105" i="33"/>
  <c r="CN105" i="33"/>
  <c r="AO105" i="33"/>
  <c r="AN105" i="33"/>
  <c r="AM105" i="33"/>
  <c r="AL105" i="33"/>
  <c r="AK105" i="33"/>
  <c r="AJ105" i="33"/>
  <c r="AI105" i="33"/>
  <c r="AH105" i="33"/>
  <c r="AG105" i="33"/>
  <c r="U105" i="33"/>
  <c r="V105" i="33" s="1"/>
  <c r="DA104" i="33"/>
  <c r="CZ104" i="33"/>
  <c r="CY104" i="33"/>
  <c r="CX104" i="33"/>
  <c r="CW104" i="33"/>
  <c r="CV104" i="33"/>
  <c r="CU104" i="33"/>
  <c r="CT104" i="33"/>
  <c r="CS104" i="33"/>
  <c r="CR104" i="33"/>
  <c r="CQ104" i="33"/>
  <c r="CP104" i="33"/>
  <c r="CO104" i="33"/>
  <c r="CN104" i="33"/>
  <c r="AO104" i="33"/>
  <c r="AN104" i="33"/>
  <c r="AM104" i="33"/>
  <c r="AL104" i="33"/>
  <c r="AK104" i="33"/>
  <c r="AJ104" i="33"/>
  <c r="AI104" i="33"/>
  <c r="AH104" i="33"/>
  <c r="AG104" i="33"/>
  <c r="U104" i="33"/>
  <c r="V104" i="33" s="1"/>
  <c r="DA103" i="33"/>
  <c r="CZ103" i="33"/>
  <c r="CY103" i="33"/>
  <c r="CX103" i="33"/>
  <c r="CW103" i="33"/>
  <c r="CV103" i="33"/>
  <c r="CU103" i="33"/>
  <c r="CT103" i="33"/>
  <c r="CS103" i="33"/>
  <c r="CR103" i="33"/>
  <c r="CQ103" i="33"/>
  <c r="CP103" i="33"/>
  <c r="CO103" i="33"/>
  <c r="CN103" i="33"/>
  <c r="AO103" i="33"/>
  <c r="AN103" i="33"/>
  <c r="AM103" i="33"/>
  <c r="AL103" i="33"/>
  <c r="AK103" i="33"/>
  <c r="AJ103" i="33"/>
  <c r="AI103" i="33"/>
  <c r="AH103" i="33"/>
  <c r="AG103" i="33"/>
  <c r="U103" i="33"/>
  <c r="V103" i="33" s="1"/>
  <c r="DA102" i="33"/>
  <c r="CZ102" i="33"/>
  <c r="CY102" i="33"/>
  <c r="CX102" i="33"/>
  <c r="CW102" i="33"/>
  <c r="CV102" i="33"/>
  <c r="CU102" i="33"/>
  <c r="CT102" i="33"/>
  <c r="CS102" i="33"/>
  <c r="CR102" i="33"/>
  <c r="CQ102" i="33"/>
  <c r="CP102" i="33"/>
  <c r="CO102" i="33"/>
  <c r="CN102" i="33"/>
  <c r="AO102" i="33"/>
  <c r="AN102" i="33"/>
  <c r="AM102" i="33"/>
  <c r="AL102" i="33"/>
  <c r="AK102" i="33"/>
  <c r="AJ102" i="33"/>
  <c r="AI102" i="33"/>
  <c r="AH102" i="33"/>
  <c r="AG102" i="33"/>
  <c r="U102" i="33"/>
  <c r="V102" i="33" s="1"/>
  <c r="DA101" i="33"/>
  <c r="CZ101" i="33"/>
  <c r="CY101" i="33"/>
  <c r="CX101" i="33"/>
  <c r="CW101" i="33"/>
  <c r="CV101" i="33"/>
  <c r="CU101" i="33"/>
  <c r="CT101" i="33"/>
  <c r="CS101" i="33"/>
  <c r="CR101" i="33"/>
  <c r="CQ101" i="33"/>
  <c r="CP101" i="33"/>
  <c r="CO101" i="33"/>
  <c r="CN101" i="33"/>
  <c r="AO101" i="33"/>
  <c r="AN101" i="33"/>
  <c r="AM101" i="33"/>
  <c r="AL101" i="33"/>
  <c r="AK101" i="33"/>
  <c r="AJ101" i="33"/>
  <c r="AI101" i="33"/>
  <c r="AH101" i="33"/>
  <c r="AG101" i="33"/>
  <c r="U101" i="33"/>
  <c r="V101" i="33" s="1"/>
  <c r="DA100" i="33"/>
  <c r="CZ100" i="33"/>
  <c r="CY100" i="33"/>
  <c r="CX100" i="33"/>
  <c r="CW100" i="33"/>
  <c r="CV100" i="33"/>
  <c r="CU100" i="33"/>
  <c r="CT100" i="33"/>
  <c r="CS100" i="33"/>
  <c r="CR100" i="33"/>
  <c r="CQ100" i="33"/>
  <c r="CP100" i="33"/>
  <c r="CO100" i="33"/>
  <c r="CN100" i="33"/>
  <c r="AO100" i="33"/>
  <c r="AN100" i="33"/>
  <c r="AM100" i="33"/>
  <c r="AL100" i="33"/>
  <c r="AK100" i="33"/>
  <c r="AJ100" i="33"/>
  <c r="AI100" i="33"/>
  <c r="AH100" i="33"/>
  <c r="AG100" i="33"/>
  <c r="U100" i="33"/>
  <c r="V100" i="33" s="1"/>
  <c r="DA99" i="33"/>
  <c r="CZ99" i="33"/>
  <c r="CY99" i="33"/>
  <c r="CX99" i="33"/>
  <c r="CW99" i="33"/>
  <c r="CV99" i="33"/>
  <c r="CU99" i="33"/>
  <c r="CT99" i="33"/>
  <c r="CS99" i="33"/>
  <c r="CR99" i="33"/>
  <c r="CQ99" i="33"/>
  <c r="CP99" i="33"/>
  <c r="CO99" i="33"/>
  <c r="CN99" i="33"/>
  <c r="AO99" i="33"/>
  <c r="AN99" i="33"/>
  <c r="AM99" i="33"/>
  <c r="AL99" i="33"/>
  <c r="AK99" i="33"/>
  <c r="AJ99" i="33"/>
  <c r="AI99" i="33"/>
  <c r="AH99" i="33"/>
  <c r="AG99" i="33"/>
  <c r="U99" i="33"/>
  <c r="V99" i="33" s="1"/>
  <c r="DA98" i="33"/>
  <c r="CZ98" i="33"/>
  <c r="CY98" i="33"/>
  <c r="CX98" i="33"/>
  <c r="CW98" i="33"/>
  <c r="CV98" i="33"/>
  <c r="CU98" i="33"/>
  <c r="CT98" i="33"/>
  <c r="CS98" i="33"/>
  <c r="CR98" i="33"/>
  <c r="CQ98" i="33"/>
  <c r="CP98" i="33"/>
  <c r="CO98" i="33"/>
  <c r="CN98" i="33"/>
  <c r="AO98" i="33"/>
  <c r="AN98" i="33"/>
  <c r="AM98" i="33"/>
  <c r="AL98" i="33"/>
  <c r="AK98" i="33"/>
  <c r="AJ98" i="33"/>
  <c r="AI98" i="33"/>
  <c r="AH98" i="33"/>
  <c r="AG98" i="33"/>
  <c r="U98" i="33"/>
  <c r="V98" i="33" s="1"/>
  <c r="DA97" i="33"/>
  <c r="CZ97" i="33"/>
  <c r="CY97" i="33"/>
  <c r="CX97" i="33"/>
  <c r="CW97" i="33"/>
  <c r="CV97" i="33"/>
  <c r="CU97" i="33"/>
  <c r="CT97" i="33"/>
  <c r="CS97" i="33"/>
  <c r="CR97" i="33"/>
  <c r="CQ97" i="33"/>
  <c r="CP97" i="33"/>
  <c r="CO97" i="33"/>
  <c r="CN97" i="33"/>
  <c r="AO97" i="33"/>
  <c r="AN97" i="33"/>
  <c r="AM97" i="33"/>
  <c r="AL97" i="33"/>
  <c r="AK97" i="33"/>
  <c r="AJ97" i="33"/>
  <c r="AI97" i="33"/>
  <c r="AH97" i="33"/>
  <c r="AG97" i="33"/>
  <c r="U97" i="33"/>
  <c r="V97" i="33" s="1"/>
  <c r="DA96" i="33"/>
  <c r="CZ96" i="33"/>
  <c r="CY96" i="33"/>
  <c r="CX96" i="33"/>
  <c r="CW96" i="33"/>
  <c r="CV96" i="33"/>
  <c r="CU96" i="33"/>
  <c r="CT96" i="33"/>
  <c r="CS96" i="33"/>
  <c r="CR96" i="33"/>
  <c r="CQ96" i="33"/>
  <c r="CP96" i="33"/>
  <c r="CO96" i="33"/>
  <c r="CN96" i="33"/>
  <c r="AO96" i="33"/>
  <c r="AN96" i="33"/>
  <c r="AM96" i="33"/>
  <c r="AL96" i="33"/>
  <c r="AK96" i="33"/>
  <c r="AJ96" i="33"/>
  <c r="AI96" i="33"/>
  <c r="AH96" i="33"/>
  <c r="AG96" i="33"/>
  <c r="U96" i="33"/>
  <c r="V96" i="33" s="1"/>
  <c r="DA95" i="33"/>
  <c r="CZ95" i="33"/>
  <c r="CY95" i="33"/>
  <c r="CX95" i="33"/>
  <c r="CW95" i="33"/>
  <c r="CV95" i="33"/>
  <c r="CU95" i="33"/>
  <c r="CT95" i="33"/>
  <c r="CS95" i="33"/>
  <c r="CR95" i="33"/>
  <c r="CQ95" i="33"/>
  <c r="CP95" i="33"/>
  <c r="CO95" i="33"/>
  <c r="CN95" i="33"/>
  <c r="AO95" i="33"/>
  <c r="AN95" i="33"/>
  <c r="AM95" i="33"/>
  <c r="AL95" i="33"/>
  <c r="AK95" i="33"/>
  <c r="AJ95" i="33"/>
  <c r="AI95" i="33"/>
  <c r="AH95" i="33"/>
  <c r="AG95" i="33"/>
  <c r="U95" i="33"/>
  <c r="V95" i="33" s="1"/>
  <c r="DA94" i="33"/>
  <c r="CZ94" i="33"/>
  <c r="CY94" i="33"/>
  <c r="CX94" i="33"/>
  <c r="CW94" i="33"/>
  <c r="CV94" i="33"/>
  <c r="CU94" i="33"/>
  <c r="CT94" i="33"/>
  <c r="CS94" i="33"/>
  <c r="CR94" i="33"/>
  <c r="CQ94" i="33"/>
  <c r="CP94" i="33"/>
  <c r="CO94" i="33"/>
  <c r="CN94" i="33"/>
  <c r="AO94" i="33"/>
  <c r="AN94" i="33"/>
  <c r="AM94" i="33"/>
  <c r="AL94" i="33"/>
  <c r="AK94" i="33"/>
  <c r="AJ94" i="33"/>
  <c r="AI94" i="33"/>
  <c r="AH94" i="33"/>
  <c r="AG94" i="33"/>
  <c r="U94" i="33"/>
  <c r="V94" i="33" s="1"/>
  <c r="DA93" i="33"/>
  <c r="CZ93" i="33"/>
  <c r="CY93" i="33"/>
  <c r="CX93" i="33"/>
  <c r="CW93" i="33"/>
  <c r="CV93" i="33"/>
  <c r="CU93" i="33"/>
  <c r="CT93" i="33"/>
  <c r="CS93" i="33"/>
  <c r="CR93" i="33"/>
  <c r="CQ93" i="33"/>
  <c r="CP93" i="33"/>
  <c r="CO93" i="33"/>
  <c r="CN93" i="33"/>
  <c r="AO93" i="33"/>
  <c r="AN93" i="33"/>
  <c r="AM93" i="33"/>
  <c r="AL93" i="33"/>
  <c r="AK93" i="33"/>
  <c r="AJ93" i="33"/>
  <c r="AI93" i="33"/>
  <c r="AH93" i="33"/>
  <c r="AG93" i="33"/>
  <c r="U93" i="33"/>
  <c r="V93" i="33" s="1"/>
  <c r="DA92" i="33"/>
  <c r="CZ92" i="33"/>
  <c r="CY92" i="33"/>
  <c r="CX92" i="33"/>
  <c r="CW92" i="33"/>
  <c r="CV92" i="33"/>
  <c r="CU92" i="33"/>
  <c r="CT92" i="33"/>
  <c r="CS92" i="33"/>
  <c r="CR92" i="33"/>
  <c r="CQ92" i="33"/>
  <c r="CP92" i="33"/>
  <c r="CO92" i="33"/>
  <c r="CN92" i="33"/>
  <c r="AO92" i="33"/>
  <c r="AN92" i="33"/>
  <c r="AM92" i="33"/>
  <c r="AL92" i="33"/>
  <c r="AK92" i="33"/>
  <c r="AJ92" i="33"/>
  <c r="AI92" i="33"/>
  <c r="AH92" i="33"/>
  <c r="AG92" i="33"/>
  <c r="U92" i="33"/>
  <c r="V92" i="33" s="1"/>
  <c r="DA91" i="33"/>
  <c r="CZ91" i="33"/>
  <c r="CY91" i="33"/>
  <c r="CX91" i="33"/>
  <c r="CW91" i="33"/>
  <c r="CV91" i="33"/>
  <c r="CU91" i="33"/>
  <c r="CT91" i="33"/>
  <c r="CS91" i="33"/>
  <c r="CR91" i="33"/>
  <c r="CQ91" i="33"/>
  <c r="CP91" i="33"/>
  <c r="CO91" i="33"/>
  <c r="CN91" i="33"/>
  <c r="AO91" i="33"/>
  <c r="AN91" i="33"/>
  <c r="AM91" i="33"/>
  <c r="AL91" i="33"/>
  <c r="AK91" i="33"/>
  <c r="AJ91" i="33"/>
  <c r="AI91" i="33"/>
  <c r="AH91" i="33"/>
  <c r="AG91" i="33"/>
  <c r="U91" i="33"/>
  <c r="V91" i="33" s="1"/>
  <c r="DA90" i="33"/>
  <c r="CZ90" i="33"/>
  <c r="CY90" i="33"/>
  <c r="CX90" i="33"/>
  <c r="CW90" i="33"/>
  <c r="CV90" i="33"/>
  <c r="CU90" i="33"/>
  <c r="CT90" i="33"/>
  <c r="CS90" i="33"/>
  <c r="CR90" i="33"/>
  <c r="CQ90" i="33"/>
  <c r="CP90" i="33"/>
  <c r="CO90" i="33"/>
  <c r="CN90" i="33"/>
  <c r="AO90" i="33"/>
  <c r="AN90" i="33"/>
  <c r="AM90" i="33"/>
  <c r="AL90" i="33"/>
  <c r="AK90" i="33"/>
  <c r="AJ90" i="33"/>
  <c r="AI90" i="33"/>
  <c r="AH90" i="33"/>
  <c r="AG90" i="33"/>
  <c r="U90" i="33"/>
  <c r="V90" i="33" s="1"/>
  <c r="DA89" i="33"/>
  <c r="CZ89" i="33"/>
  <c r="CY89" i="33"/>
  <c r="CX89" i="33"/>
  <c r="CW89" i="33"/>
  <c r="CV89" i="33"/>
  <c r="CU89" i="33"/>
  <c r="CT89" i="33"/>
  <c r="CS89" i="33"/>
  <c r="CR89" i="33"/>
  <c r="CQ89" i="33"/>
  <c r="CP89" i="33"/>
  <c r="CO89" i="33"/>
  <c r="CN89" i="33"/>
  <c r="AO89" i="33"/>
  <c r="AN89" i="33"/>
  <c r="AM89" i="33"/>
  <c r="AL89" i="33"/>
  <c r="AK89" i="33"/>
  <c r="AJ89" i="33"/>
  <c r="AI89" i="33"/>
  <c r="AH89" i="33"/>
  <c r="AG89" i="33"/>
  <c r="U89" i="33"/>
  <c r="V89" i="33" s="1"/>
  <c r="DA88" i="33"/>
  <c r="CZ88" i="33"/>
  <c r="CY88" i="33"/>
  <c r="CX88" i="33"/>
  <c r="CW88" i="33"/>
  <c r="CV88" i="33"/>
  <c r="CU88" i="33"/>
  <c r="CT88" i="33"/>
  <c r="CS88" i="33"/>
  <c r="CR88" i="33"/>
  <c r="CQ88" i="33"/>
  <c r="CP88" i="33"/>
  <c r="CO88" i="33"/>
  <c r="CN88" i="33"/>
  <c r="AO88" i="33"/>
  <c r="AN88" i="33"/>
  <c r="AM88" i="33"/>
  <c r="AL88" i="33"/>
  <c r="AK88" i="33"/>
  <c r="AJ88" i="33"/>
  <c r="AI88" i="33"/>
  <c r="AH88" i="33"/>
  <c r="AG88" i="33"/>
  <c r="U88" i="33"/>
  <c r="V88" i="33" s="1"/>
  <c r="DA87" i="33"/>
  <c r="CZ87" i="33"/>
  <c r="CY87" i="33"/>
  <c r="CX87" i="33"/>
  <c r="CW87" i="33"/>
  <c r="CV87" i="33"/>
  <c r="CU87" i="33"/>
  <c r="CT87" i="33"/>
  <c r="CS87" i="33"/>
  <c r="CR87" i="33"/>
  <c r="CQ87" i="33"/>
  <c r="CP87" i="33"/>
  <c r="CO87" i="33"/>
  <c r="CN87" i="33"/>
  <c r="AO87" i="33"/>
  <c r="AN87" i="33"/>
  <c r="AM87" i="33"/>
  <c r="AL87" i="33"/>
  <c r="AK87" i="33"/>
  <c r="AJ87" i="33"/>
  <c r="AI87" i="33"/>
  <c r="AH87" i="33"/>
  <c r="AG87" i="33"/>
  <c r="U87" i="33"/>
  <c r="V87" i="33" s="1"/>
  <c r="DA86" i="33"/>
  <c r="CZ86" i="33"/>
  <c r="CY86" i="33"/>
  <c r="CX86" i="33"/>
  <c r="CW86" i="33"/>
  <c r="CV86" i="33"/>
  <c r="CU86" i="33"/>
  <c r="CT86" i="33"/>
  <c r="CS86" i="33"/>
  <c r="CR86" i="33"/>
  <c r="CQ86" i="33"/>
  <c r="CP86" i="33"/>
  <c r="CO86" i="33"/>
  <c r="CN86" i="33"/>
  <c r="AO86" i="33"/>
  <c r="AN86" i="33"/>
  <c r="AM86" i="33"/>
  <c r="AL86" i="33"/>
  <c r="AK86" i="33"/>
  <c r="AJ86" i="33"/>
  <c r="AI86" i="33"/>
  <c r="AH86" i="33"/>
  <c r="AG86" i="33"/>
  <c r="U86" i="33"/>
  <c r="V86" i="33" s="1"/>
  <c r="DA85" i="33"/>
  <c r="CZ85" i="33"/>
  <c r="CY85" i="33"/>
  <c r="CX85" i="33"/>
  <c r="CW85" i="33"/>
  <c r="CV85" i="33"/>
  <c r="CU85" i="33"/>
  <c r="CT85" i="33"/>
  <c r="CS85" i="33"/>
  <c r="CR85" i="33"/>
  <c r="CQ85" i="33"/>
  <c r="CP85" i="33"/>
  <c r="CO85" i="33"/>
  <c r="CN85" i="33"/>
  <c r="AO85" i="33"/>
  <c r="AN85" i="33"/>
  <c r="AM85" i="33"/>
  <c r="AL85" i="33"/>
  <c r="AK85" i="33"/>
  <c r="AJ85" i="33"/>
  <c r="AI85" i="33"/>
  <c r="AH85" i="33"/>
  <c r="AG85" i="33"/>
  <c r="U85" i="33"/>
  <c r="V85" i="33" s="1"/>
  <c r="DA84" i="33"/>
  <c r="CZ84" i="33"/>
  <c r="CY84" i="33"/>
  <c r="CX84" i="33"/>
  <c r="CW84" i="33"/>
  <c r="CV84" i="33"/>
  <c r="CU84" i="33"/>
  <c r="CT84" i="33"/>
  <c r="CS84" i="33"/>
  <c r="CR84" i="33"/>
  <c r="CQ84" i="33"/>
  <c r="CP84" i="33"/>
  <c r="CO84" i="33"/>
  <c r="CN84" i="33"/>
  <c r="AO84" i="33"/>
  <c r="AN84" i="33"/>
  <c r="AM84" i="33"/>
  <c r="AL84" i="33"/>
  <c r="AK84" i="33"/>
  <c r="AJ84" i="33"/>
  <c r="AI84" i="33"/>
  <c r="AH84" i="33"/>
  <c r="AG84" i="33"/>
  <c r="U84" i="33"/>
  <c r="V84" i="33" s="1"/>
  <c r="DA83" i="33"/>
  <c r="CZ83" i="33"/>
  <c r="CY83" i="33"/>
  <c r="CX83" i="33"/>
  <c r="CW83" i="33"/>
  <c r="CV83" i="33"/>
  <c r="CU83" i="33"/>
  <c r="CT83" i="33"/>
  <c r="CS83" i="33"/>
  <c r="CR83" i="33"/>
  <c r="CQ83" i="33"/>
  <c r="CP83" i="33"/>
  <c r="CO83" i="33"/>
  <c r="CN83" i="33"/>
  <c r="AO83" i="33"/>
  <c r="AN83" i="33"/>
  <c r="AM83" i="33"/>
  <c r="AL83" i="33"/>
  <c r="AK83" i="33"/>
  <c r="AJ83" i="33"/>
  <c r="AI83" i="33"/>
  <c r="AH83" i="33"/>
  <c r="AG83" i="33"/>
  <c r="U83" i="33"/>
  <c r="V83" i="33" s="1"/>
  <c r="DA82" i="33"/>
  <c r="CZ82" i="33"/>
  <c r="CY82" i="33"/>
  <c r="CX82" i="33"/>
  <c r="CW82" i="33"/>
  <c r="CV82" i="33"/>
  <c r="CU82" i="33"/>
  <c r="CT82" i="33"/>
  <c r="CS82" i="33"/>
  <c r="CR82" i="33"/>
  <c r="CQ82" i="33"/>
  <c r="CP82" i="33"/>
  <c r="CO82" i="33"/>
  <c r="CN82" i="33"/>
  <c r="AO82" i="33"/>
  <c r="AN82" i="33"/>
  <c r="AM82" i="33"/>
  <c r="AL82" i="33"/>
  <c r="AK82" i="33"/>
  <c r="AJ82" i="33"/>
  <c r="AI82" i="33"/>
  <c r="AH82" i="33"/>
  <c r="AG82" i="33"/>
  <c r="U82" i="33"/>
  <c r="V82" i="33" s="1"/>
  <c r="DA81" i="33"/>
  <c r="CZ81" i="33"/>
  <c r="CY81" i="33"/>
  <c r="CX81" i="33"/>
  <c r="CW81" i="33"/>
  <c r="CV81" i="33"/>
  <c r="CU81" i="33"/>
  <c r="CT81" i="33"/>
  <c r="CS81" i="33"/>
  <c r="CR81" i="33"/>
  <c r="CQ81" i="33"/>
  <c r="CP81" i="33"/>
  <c r="CO81" i="33"/>
  <c r="CN81" i="33"/>
  <c r="AO81" i="33"/>
  <c r="AN81" i="33"/>
  <c r="AM81" i="33"/>
  <c r="AL81" i="33"/>
  <c r="AK81" i="33"/>
  <c r="AJ81" i="33"/>
  <c r="AI81" i="33"/>
  <c r="AH81" i="33"/>
  <c r="AG81" i="33"/>
  <c r="U81" i="33"/>
  <c r="V81" i="33" s="1"/>
  <c r="DA80" i="33"/>
  <c r="CZ80" i="33"/>
  <c r="CY80" i="33"/>
  <c r="CX80" i="33"/>
  <c r="CW80" i="33"/>
  <c r="CV80" i="33"/>
  <c r="CU80" i="33"/>
  <c r="CT80" i="33"/>
  <c r="CS80" i="33"/>
  <c r="CR80" i="33"/>
  <c r="CQ80" i="33"/>
  <c r="CP80" i="33"/>
  <c r="CO80" i="33"/>
  <c r="CN80" i="33"/>
  <c r="AO80" i="33"/>
  <c r="AN80" i="33"/>
  <c r="AM80" i="33"/>
  <c r="AL80" i="33"/>
  <c r="AK80" i="33"/>
  <c r="AJ80" i="33"/>
  <c r="AI80" i="33"/>
  <c r="AH80" i="33"/>
  <c r="AG80" i="33"/>
  <c r="U80" i="33"/>
  <c r="V80" i="33" s="1"/>
  <c r="DA79" i="33"/>
  <c r="CZ79" i="33"/>
  <c r="CY79" i="33"/>
  <c r="CX79" i="33"/>
  <c r="CW79" i="33"/>
  <c r="CV79" i="33"/>
  <c r="CU79" i="33"/>
  <c r="CT79" i="33"/>
  <c r="CS79" i="33"/>
  <c r="CR79" i="33"/>
  <c r="CQ79" i="33"/>
  <c r="CP79" i="33"/>
  <c r="CO79" i="33"/>
  <c r="CN79" i="33"/>
  <c r="AO79" i="33"/>
  <c r="AN79" i="33"/>
  <c r="AM79" i="33"/>
  <c r="AL79" i="33"/>
  <c r="AK79" i="33"/>
  <c r="AJ79" i="33"/>
  <c r="AI79" i="33"/>
  <c r="AH79" i="33"/>
  <c r="AG79" i="33"/>
  <c r="U79" i="33"/>
  <c r="V79" i="33" s="1"/>
  <c r="DA78" i="33"/>
  <c r="CZ78" i="33"/>
  <c r="CY78" i="33"/>
  <c r="CX78" i="33"/>
  <c r="CW78" i="33"/>
  <c r="CV78" i="33"/>
  <c r="CU78" i="33"/>
  <c r="CT78" i="33"/>
  <c r="CS78" i="33"/>
  <c r="CR78" i="33"/>
  <c r="CQ78" i="33"/>
  <c r="CP78" i="33"/>
  <c r="CO78" i="33"/>
  <c r="CN78" i="33"/>
  <c r="AO78" i="33"/>
  <c r="AN78" i="33"/>
  <c r="AM78" i="33"/>
  <c r="AL78" i="33"/>
  <c r="AK78" i="33"/>
  <c r="AJ78" i="33"/>
  <c r="AI78" i="33"/>
  <c r="AH78" i="33"/>
  <c r="AG78" i="33"/>
  <c r="U78" i="33"/>
  <c r="V78" i="33" s="1"/>
  <c r="DA77" i="33"/>
  <c r="CZ77" i="33"/>
  <c r="CY77" i="33"/>
  <c r="CX77" i="33"/>
  <c r="CW77" i="33"/>
  <c r="CV77" i="33"/>
  <c r="CU77" i="33"/>
  <c r="CT77" i="33"/>
  <c r="CS77" i="33"/>
  <c r="CR77" i="33"/>
  <c r="CQ77" i="33"/>
  <c r="CP77" i="33"/>
  <c r="CO77" i="33"/>
  <c r="CN77" i="33"/>
  <c r="AO77" i="33"/>
  <c r="AN77" i="33"/>
  <c r="AM77" i="33"/>
  <c r="AL77" i="33"/>
  <c r="AK77" i="33"/>
  <c r="AJ77" i="33"/>
  <c r="AI77" i="33"/>
  <c r="AH77" i="33"/>
  <c r="AG77" i="33"/>
  <c r="U77" i="33"/>
  <c r="V77" i="33" s="1"/>
  <c r="DA76" i="33"/>
  <c r="CZ76" i="33"/>
  <c r="CY76" i="33"/>
  <c r="CX76" i="33"/>
  <c r="CW76" i="33"/>
  <c r="CV76" i="33"/>
  <c r="CU76" i="33"/>
  <c r="CT76" i="33"/>
  <c r="CS76" i="33"/>
  <c r="CR76" i="33"/>
  <c r="CQ76" i="33"/>
  <c r="CP76" i="33"/>
  <c r="CO76" i="33"/>
  <c r="CN76" i="33"/>
  <c r="AO76" i="33"/>
  <c r="AN76" i="33"/>
  <c r="AM76" i="33"/>
  <c r="AL76" i="33"/>
  <c r="AK76" i="33"/>
  <c r="AJ76" i="33"/>
  <c r="AI76" i="33"/>
  <c r="AH76" i="33"/>
  <c r="AG76" i="33"/>
  <c r="U76" i="33"/>
  <c r="V76" i="33" s="1"/>
  <c r="DA75" i="33"/>
  <c r="CZ75" i="33"/>
  <c r="CY75" i="33"/>
  <c r="CX75" i="33"/>
  <c r="CW75" i="33"/>
  <c r="CV75" i="33"/>
  <c r="CU75" i="33"/>
  <c r="CT75" i="33"/>
  <c r="CS75" i="33"/>
  <c r="CR75" i="33"/>
  <c r="CQ75" i="33"/>
  <c r="CP75" i="33"/>
  <c r="CO75" i="33"/>
  <c r="CN75" i="33"/>
  <c r="AO75" i="33"/>
  <c r="AN75" i="33"/>
  <c r="AM75" i="33"/>
  <c r="AL75" i="33"/>
  <c r="AK75" i="33"/>
  <c r="AJ75" i="33"/>
  <c r="AI75" i="33"/>
  <c r="AH75" i="33"/>
  <c r="AG75" i="33"/>
  <c r="U75" i="33"/>
  <c r="V75" i="33" s="1"/>
  <c r="DA74" i="33"/>
  <c r="CZ74" i="33"/>
  <c r="CY74" i="33"/>
  <c r="CX74" i="33"/>
  <c r="CW74" i="33"/>
  <c r="CV74" i="33"/>
  <c r="CU74" i="33"/>
  <c r="CT74" i="33"/>
  <c r="CS74" i="33"/>
  <c r="CR74" i="33"/>
  <c r="CQ74" i="33"/>
  <c r="CP74" i="33"/>
  <c r="CO74" i="33"/>
  <c r="CN74" i="33"/>
  <c r="AO74" i="33"/>
  <c r="AN74" i="33"/>
  <c r="AM74" i="33"/>
  <c r="AL74" i="33"/>
  <c r="AK74" i="33"/>
  <c r="AJ74" i="33"/>
  <c r="AI74" i="33"/>
  <c r="AH74" i="33"/>
  <c r="AG74" i="33"/>
  <c r="U74" i="33"/>
  <c r="V74" i="33" s="1"/>
  <c r="DA73" i="33"/>
  <c r="CZ73" i="33"/>
  <c r="CY73" i="33"/>
  <c r="CX73" i="33"/>
  <c r="CW73" i="33"/>
  <c r="CV73" i="33"/>
  <c r="CU73" i="33"/>
  <c r="CT73" i="33"/>
  <c r="CS73" i="33"/>
  <c r="CR73" i="33"/>
  <c r="CQ73" i="33"/>
  <c r="CP73" i="33"/>
  <c r="CO73" i="33"/>
  <c r="CN73" i="33"/>
  <c r="AO73" i="33"/>
  <c r="AN73" i="33"/>
  <c r="AM73" i="33"/>
  <c r="AL73" i="33"/>
  <c r="AK73" i="33"/>
  <c r="AJ73" i="33"/>
  <c r="AI73" i="33"/>
  <c r="AH73" i="33"/>
  <c r="AG73" i="33"/>
  <c r="U73" i="33"/>
  <c r="V73" i="33" s="1"/>
  <c r="DA72" i="33"/>
  <c r="CZ72" i="33"/>
  <c r="CY72" i="33"/>
  <c r="CX72" i="33"/>
  <c r="CW72" i="33"/>
  <c r="CV72" i="33"/>
  <c r="CU72" i="33"/>
  <c r="CT72" i="33"/>
  <c r="CS72" i="33"/>
  <c r="CR72" i="33"/>
  <c r="CQ72" i="33"/>
  <c r="CP72" i="33"/>
  <c r="CO72" i="33"/>
  <c r="CN72" i="33"/>
  <c r="AO72" i="33"/>
  <c r="AN72" i="33"/>
  <c r="AM72" i="33"/>
  <c r="AL72" i="33"/>
  <c r="AK72" i="33"/>
  <c r="AJ72" i="33"/>
  <c r="AI72" i="33"/>
  <c r="AH72" i="33"/>
  <c r="AG72" i="33"/>
  <c r="U72" i="33"/>
  <c r="V72" i="33" s="1"/>
  <c r="DA71" i="33"/>
  <c r="CZ71" i="33"/>
  <c r="CY71" i="33"/>
  <c r="CX71" i="33"/>
  <c r="CW71" i="33"/>
  <c r="CV71" i="33"/>
  <c r="CU71" i="33"/>
  <c r="CT71" i="33"/>
  <c r="CS71" i="33"/>
  <c r="CR71" i="33"/>
  <c r="CQ71" i="33"/>
  <c r="CP71" i="33"/>
  <c r="CO71" i="33"/>
  <c r="CN71" i="33"/>
  <c r="AO71" i="33"/>
  <c r="AN71" i="33"/>
  <c r="AM71" i="33"/>
  <c r="AL71" i="33"/>
  <c r="AK71" i="33"/>
  <c r="AJ71" i="33"/>
  <c r="AI71" i="33"/>
  <c r="AH71" i="33"/>
  <c r="AG71" i="33"/>
  <c r="U71" i="33"/>
  <c r="V71" i="33" s="1"/>
  <c r="DA70" i="33"/>
  <c r="CZ70" i="33"/>
  <c r="CY70" i="33"/>
  <c r="CX70" i="33"/>
  <c r="CW70" i="33"/>
  <c r="CV70" i="33"/>
  <c r="CU70" i="33"/>
  <c r="CT70" i="33"/>
  <c r="CS70" i="33"/>
  <c r="CR70" i="33"/>
  <c r="CQ70" i="33"/>
  <c r="CP70" i="33"/>
  <c r="CO70" i="33"/>
  <c r="CN70" i="33"/>
  <c r="AO70" i="33"/>
  <c r="AN70" i="33"/>
  <c r="AM70" i="33"/>
  <c r="AL70" i="33"/>
  <c r="AK70" i="33"/>
  <c r="AJ70" i="33"/>
  <c r="AI70" i="33"/>
  <c r="AH70" i="33"/>
  <c r="AG70" i="33"/>
  <c r="U70" i="33"/>
  <c r="V70" i="33" s="1"/>
  <c r="DA69" i="33"/>
  <c r="CZ69" i="33"/>
  <c r="CY69" i="33"/>
  <c r="CX69" i="33"/>
  <c r="CW69" i="33"/>
  <c r="CV69" i="33"/>
  <c r="CU69" i="33"/>
  <c r="CT69" i="33"/>
  <c r="CS69" i="33"/>
  <c r="CR69" i="33"/>
  <c r="CQ69" i="33"/>
  <c r="CP69" i="33"/>
  <c r="CO69" i="33"/>
  <c r="CN69" i="33"/>
  <c r="AO69" i="33"/>
  <c r="AN69" i="33"/>
  <c r="AM69" i="33"/>
  <c r="AL69" i="33"/>
  <c r="AK69" i="33"/>
  <c r="AJ69" i="33"/>
  <c r="AI69" i="33"/>
  <c r="AH69" i="33"/>
  <c r="AG69" i="33"/>
  <c r="U69" i="33"/>
  <c r="V69" i="33" s="1"/>
  <c r="DA68" i="33"/>
  <c r="CZ68" i="33"/>
  <c r="CY68" i="33"/>
  <c r="CX68" i="33"/>
  <c r="CW68" i="33"/>
  <c r="CV68" i="33"/>
  <c r="CU68" i="33"/>
  <c r="CT68" i="33"/>
  <c r="CS68" i="33"/>
  <c r="CR68" i="33"/>
  <c r="CQ68" i="33"/>
  <c r="CP68" i="33"/>
  <c r="CO68" i="33"/>
  <c r="CN68" i="33"/>
  <c r="AO68" i="33"/>
  <c r="AN68" i="33"/>
  <c r="AM68" i="33"/>
  <c r="AL68" i="33"/>
  <c r="AK68" i="33"/>
  <c r="AJ68" i="33"/>
  <c r="AI68" i="33"/>
  <c r="AH68" i="33"/>
  <c r="AG68" i="33"/>
  <c r="U68" i="33"/>
  <c r="V68" i="33" s="1"/>
  <c r="DA67" i="33"/>
  <c r="CZ67" i="33"/>
  <c r="CY67" i="33"/>
  <c r="CX67" i="33"/>
  <c r="CW67" i="33"/>
  <c r="CV67" i="33"/>
  <c r="CU67" i="33"/>
  <c r="CT67" i="33"/>
  <c r="CS67" i="33"/>
  <c r="CR67" i="33"/>
  <c r="CQ67" i="33"/>
  <c r="CP67" i="33"/>
  <c r="CO67" i="33"/>
  <c r="CN67" i="33"/>
  <c r="AO67" i="33"/>
  <c r="AN67" i="33"/>
  <c r="AM67" i="33"/>
  <c r="AL67" i="33"/>
  <c r="AK67" i="33"/>
  <c r="AJ67" i="33"/>
  <c r="AI67" i="33"/>
  <c r="AH67" i="33"/>
  <c r="AG67" i="33"/>
  <c r="U67" i="33"/>
  <c r="V67" i="33" s="1"/>
  <c r="DA66" i="33"/>
  <c r="CZ66" i="33"/>
  <c r="CY66" i="33"/>
  <c r="CX66" i="33"/>
  <c r="CW66" i="33"/>
  <c r="CV66" i="33"/>
  <c r="CU66" i="33"/>
  <c r="CT66" i="33"/>
  <c r="CS66" i="33"/>
  <c r="CR66" i="33"/>
  <c r="CQ66" i="33"/>
  <c r="CP66" i="33"/>
  <c r="CO66" i="33"/>
  <c r="CN66" i="33"/>
  <c r="AO66" i="33"/>
  <c r="AN66" i="33"/>
  <c r="AM66" i="33"/>
  <c r="AL66" i="33"/>
  <c r="AK66" i="33"/>
  <c r="AJ66" i="33"/>
  <c r="AI66" i="33"/>
  <c r="AH66" i="33"/>
  <c r="AG66" i="33"/>
  <c r="U66" i="33"/>
  <c r="V66" i="33" s="1"/>
  <c r="DA65" i="33"/>
  <c r="CZ65" i="33"/>
  <c r="CY65" i="33"/>
  <c r="CX65" i="33"/>
  <c r="CW65" i="33"/>
  <c r="CV65" i="33"/>
  <c r="CU65" i="33"/>
  <c r="CT65" i="33"/>
  <c r="CS65" i="33"/>
  <c r="CR65" i="33"/>
  <c r="CQ65" i="33"/>
  <c r="CP65" i="33"/>
  <c r="CO65" i="33"/>
  <c r="CN65" i="33"/>
  <c r="AO65" i="33"/>
  <c r="AN65" i="33"/>
  <c r="AM65" i="33"/>
  <c r="AL65" i="33"/>
  <c r="AK65" i="33"/>
  <c r="AJ65" i="33"/>
  <c r="AI65" i="33"/>
  <c r="AH65" i="33"/>
  <c r="AG65" i="33"/>
  <c r="U65" i="33"/>
  <c r="V65" i="33" s="1"/>
  <c r="DA64" i="33"/>
  <c r="CZ64" i="33"/>
  <c r="CY64" i="33"/>
  <c r="CX64" i="33"/>
  <c r="CW64" i="33"/>
  <c r="CV64" i="33"/>
  <c r="CU64" i="33"/>
  <c r="CT64" i="33"/>
  <c r="CS64" i="33"/>
  <c r="CR64" i="33"/>
  <c r="CQ64" i="33"/>
  <c r="CP64" i="33"/>
  <c r="CO64" i="33"/>
  <c r="CN64" i="33"/>
  <c r="AO64" i="33"/>
  <c r="AN64" i="33"/>
  <c r="AM64" i="33"/>
  <c r="AL64" i="33"/>
  <c r="AK64" i="33"/>
  <c r="AJ64" i="33"/>
  <c r="AI64" i="33"/>
  <c r="AH64" i="33"/>
  <c r="AG64" i="33"/>
  <c r="U64" i="33"/>
  <c r="V64" i="33" s="1"/>
  <c r="DA63" i="33"/>
  <c r="CZ63" i="33"/>
  <c r="CY63" i="33"/>
  <c r="CX63" i="33"/>
  <c r="CW63" i="33"/>
  <c r="CV63" i="33"/>
  <c r="CU63" i="33"/>
  <c r="CT63" i="33"/>
  <c r="CS63" i="33"/>
  <c r="CR63" i="33"/>
  <c r="CQ63" i="33"/>
  <c r="CP63" i="33"/>
  <c r="CO63" i="33"/>
  <c r="CN63" i="33"/>
  <c r="AO63" i="33"/>
  <c r="AN63" i="33"/>
  <c r="AM63" i="33"/>
  <c r="AL63" i="33"/>
  <c r="AK63" i="33"/>
  <c r="AJ63" i="33"/>
  <c r="AI63" i="33"/>
  <c r="AH63" i="33"/>
  <c r="AG63" i="33"/>
  <c r="U63" i="33"/>
  <c r="V63" i="33" s="1"/>
  <c r="DA62" i="33"/>
  <c r="CZ62" i="33"/>
  <c r="CY62" i="33"/>
  <c r="CX62" i="33"/>
  <c r="CW62" i="33"/>
  <c r="CV62" i="33"/>
  <c r="CU62" i="33"/>
  <c r="CT62" i="33"/>
  <c r="CS62" i="33"/>
  <c r="CR62" i="33"/>
  <c r="CQ62" i="33"/>
  <c r="CP62" i="33"/>
  <c r="CO62" i="33"/>
  <c r="CN62" i="33"/>
  <c r="AO62" i="33"/>
  <c r="AN62" i="33"/>
  <c r="AM62" i="33"/>
  <c r="AL62" i="33"/>
  <c r="AK62" i="33"/>
  <c r="AJ62" i="33"/>
  <c r="AI62" i="33"/>
  <c r="AH62" i="33"/>
  <c r="AG62" i="33"/>
  <c r="U62" i="33"/>
  <c r="V62" i="33" s="1"/>
  <c r="DA61" i="33"/>
  <c r="CZ61" i="33"/>
  <c r="CY61" i="33"/>
  <c r="CX61" i="33"/>
  <c r="CW61" i="33"/>
  <c r="CV61" i="33"/>
  <c r="CU61" i="33"/>
  <c r="CT61" i="33"/>
  <c r="CS61" i="33"/>
  <c r="CR61" i="33"/>
  <c r="CQ61" i="33"/>
  <c r="CP61" i="33"/>
  <c r="CO61" i="33"/>
  <c r="CN61" i="33"/>
  <c r="AO61" i="33"/>
  <c r="AN61" i="33"/>
  <c r="AM61" i="33"/>
  <c r="AL61" i="33"/>
  <c r="AK61" i="33"/>
  <c r="AJ61" i="33"/>
  <c r="AI61" i="33"/>
  <c r="AH61" i="33"/>
  <c r="AG61" i="33"/>
  <c r="U61" i="33"/>
  <c r="V61" i="33" s="1"/>
  <c r="DA60" i="33"/>
  <c r="CZ60" i="33"/>
  <c r="CY60" i="33"/>
  <c r="CX60" i="33"/>
  <c r="CW60" i="33"/>
  <c r="CV60" i="33"/>
  <c r="CU60" i="33"/>
  <c r="CT60" i="33"/>
  <c r="CS60" i="33"/>
  <c r="CR60" i="33"/>
  <c r="CQ60" i="33"/>
  <c r="CP60" i="33"/>
  <c r="CO60" i="33"/>
  <c r="CN60" i="33"/>
  <c r="AO60" i="33"/>
  <c r="AN60" i="33"/>
  <c r="AM60" i="33"/>
  <c r="AL60" i="33"/>
  <c r="AK60" i="33"/>
  <c r="AJ60" i="33"/>
  <c r="AI60" i="33"/>
  <c r="AH60" i="33"/>
  <c r="AG60" i="33"/>
  <c r="U60" i="33"/>
  <c r="V60" i="33" s="1"/>
  <c r="DA59" i="33"/>
  <c r="CZ59" i="33"/>
  <c r="CY59" i="33"/>
  <c r="CX59" i="33"/>
  <c r="CW59" i="33"/>
  <c r="CV59" i="33"/>
  <c r="CU59" i="33"/>
  <c r="CT59" i="33"/>
  <c r="CS59" i="33"/>
  <c r="CR59" i="33"/>
  <c r="CQ59" i="33"/>
  <c r="CP59" i="33"/>
  <c r="CO59" i="33"/>
  <c r="CN59" i="33"/>
  <c r="AO59" i="33"/>
  <c r="AN59" i="33"/>
  <c r="AM59" i="33"/>
  <c r="AL59" i="33"/>
  <c r="AK59" i="33"/>
  <c r="AJ59" i="33"/>
  <c r="AI59" i="33"/>
  <c r="AH59" i="33"/>
  <c r="AG59" i="33"/>
  <c r="U59" i="33"/>
  <c r="V59" i="33" s="1"/>
  <c r="DA58" i="33"/>
  <c r="CZ58" i="33"/>
  <c r="CY58" i="33"/>
  <c r="CX58" i="33"/>
  <c r="CW58" i="33"/>
  <c r="CV58" i="33"/>
  <c r="CU58" i="33"/>
  <c r="CT58" i="33"/>
  <c r="CS58" i="33"/>
  <c r="CR58" i="33"/>
  <c r="CQ58" i="33"/>
  <c r="CP58" i="33"/>
  <c r="CO58" i="33"/>
  <c r="CN58" i="33"/>
  <c r="AO58" i="33"/>
  <c r="AN58" i="33"/>
  <c r="AM58" i="33"/>
  <c r="AL58" i="33"/>
  <c r="AK58" i="33"/>
  <c r="AJ58" i="33"/>
  <c r="AI58" i="33"/>
  <c r="AH58" i="33"/>
  <c r="AG58" i="33"/>
  <c r="U58" i="33"/>
  <c r="V58" i="33" s="1"/>
  <c r="DA57" i="33"/>
  <c r="CZ57" i="33"/>
  <c r="CY57" i="33"/>
  <c r="CX57" i="33"/>
  <c r="CW57" i="33"/>
  <c r="CV57" i="33"/>
  <c r="CU57" i="33"/>
  <c r="CT57" i="33"/>
  <c r="CS57" i="33"/>
  <c r="CR57" i="33"/>
  <c r="CQ57" i="33"/>
  <c r="CP57" i="33"/>
  <c r="CO57" i="33"/>
  <c r="CN57" i="33"/>
  <c r="AO57" i="33"/>
  <c r="AN57" i="33"/>
  <c r="AM57" i="33"/>
  <c r="AL57" i="33"/>
  <c r="AK57" i="33"/>
  <c r="AJ57" i="33"/>
  <c r="AI57" i="33"/>
  <c r="AH57" i="33"/>
  <c r="AG57" i="33"/>
  <c r="U57" i="33"/>
  <c r="V57" i="33" s="1"/>
  <c r="DA56" i="33"/>
  <c r="CZ56" i="33"/>
  <c r="CY56" i="33"/>
  <c r="CX56" i="33"/>
  <c r="CW56" i="33"/>
  <c r="CV56" i="33"/>
  <c r="CU56" i="33"/>
  <c r="CT56" i="33"/>
  <c r="CS56" i="33"/>
  <c r="CR56" i="33"/>
  <c r="CQ56" i="33"/>
  <c r="CP56" i="33"/>
  <c r="CO56" i="33"/>
  <c r="CN56" i="33"/>
  <c r="AO56" i="33"/>
  <c r="AN56" i="33"/>
  <c r="AM56" i="33"/>
  <c r="AL56" i="33"/>
  <c r="AK56" i="33"/>
  <c r="AJ56" i="33"/>
  <c r="AI56" i="33"/>
  <c r="AH56" i="33"/>
  <c r="AG56" i="33"/>
  <c r="U56" i="33"/>
  <c r="V56" i="33" s="1"/>
  <c r="DA55" i="33"/>
  <c r="CZ55" i="33"/>
  <c r="CY55" i="33"/>
  <c r="CX55" i="33"/>
  <c r="CW55" i="33"/>
  <c r="CV55" i="33"/>
  <c r="CU55" i="33"/>
  <c r="CT55" i="33"/>
  <c r="CS55" i="33"/>
  <c r="CR55" i="33"/>
  <c r="CQ55" i="33"/>
  <c r="CP55" i="33"/>
  <c r="CO55" i="33"/>
  <c r="CN55" i="33"/>
  <c r="AO55" i="33"/>
  <c r="AN55" i="33"/>
  <c r="AM55" i="33"/>
  <c r="AL55" i="33"/>
  <c r="AK55" i="33"/>
  <c r="AJ55" i="33"/>
  <c r="AI55" i="33"/>
  <c r="AH55" i="33"/>
  <c r="AG55" i="33"/>
  <c r="U55" i="33"/>
  <c r="V55" i="33" s="1"/>
  <c r="DA54" i="33"/>
  <c r="CZ54" i="33"/>
  <c r="CY54" i="33"/>
  <c r="CX54" i="33"/>
  <c r="CW54" i="33"/>
  <c r="CV54" i="33"/>
  <c r="CU54" i="33"/>
  <c r="CT54" i="33"/>
  <c r="CS54" i="33"/>
  <c r="CR54" i="33"/>
  <c r="CQ54" i="33"/>
  <c r="CP54" i="33"/>
  <c r="CO54" i="33"/>
  <c r="CN54" i="33"/>
  <c r="AO54" i="33"/>
  <c r="AN54" i="33"/>
  <c r="AM54" i="33"/>
  <c r="AL54" i="33"/>
  <c r="AK54" i="33"/>
  <c r="AJ54" i="33"/>
  <c r="AI54" i="33"/>
  <c r="AH54" i="33"/>
  <c r="AG54" i="33"/>
  <c r="U54" i="33"/>
  <c r="V54" i="33" s="1"/>
  <c r="DA53" i="33"/>
  <c r="CZ53" i="33"/>
  <c r="CY53" i="33"/>
  <c r="CX53" i="33"/>
  <c r="CW53" i="33"/>
  <c r="CV53" i="33"/>
  <c r="CU53" i="33"/>
  <c r="CT53" i="33"/>
  <c r="CS53" i="33"/>
  <c r="CR53" i="33"/>
  <c r="CQ53" i="33"/>
  <c r="CP53" i="33"/>
  <c r="CO53" i="33"/>
  <c r="CN53" i="33"/>
  <c r="AO53" i="33"/>
  <c r="AN53" i="33"/>
  <c r="AM53" i="33"/>
  <c r="AL53" i="33"/>
  <c r="AK53" i="33"/>
  <c r="AJ53" i="33"/>
  <c r="AI53" i="33"/>
  <c r="AH53" i="33"/>
  <c r="AG53" i="33"/>
  <c r="U53" i="33"/>
  <c r="V53" i="33" s="1"/>
  <c r="DA52" i="33"/>
  <c r="CZ52" i="33"/>
  <c r="CY52" i="33"/>
  <c r="CX52" i="33"/>
  <c r="CW52" i="33"/>
  <c r="CV52" i="33"/>
  <c r="CU52" i="33"/>
  <c r="CT52" i="33"/>
  <c r="CS52" i="33"/>
  <c r="CR52" i="33"/>
  <c r="CQ52" i="33"/>
  <c r="CP52" i="33"/>
  <c r="CO52" i="33"/>
  <c r="CN52" i="33"/>
  <c r="AO52" i="33"/>
  <c r="AN52" i="33"/>
  <c r="AM52" i="33"/>
  <c r="AL52" i="33"/>
  <c r="AK52" i="33"/>
  <c r="AJ52" i="33"/>
  <c r="AI52" i="33"/>
  <c r="AH52" i="33"/>
  <c r="AG52" i="33"/>
  <c r="U52" i="33"/>
  <c r="V52" i="33" s="1"/>
  <c r="DA51" i="33"/>
  <c r="CZ51" i="33"/>
  <c r="CY51" i="33"/>
  <c r="CX51" i="33"/>
  <c r="CW51" i="33"/>
  <c r="CV51" i="33"/>
  <c r="CU51" i="33"/>
  <c r="CT51" i="33"/>
  <c r="CS51" i="33"/>
  <c r="CR51" i="33"/>
  <c r="CQ51" i="33"/>
  <c r="CP51" i="33"/>
  <c r="CO51" i="33"/>
  <c r="CN51" i="33"/>
  <c r="AO51" i="33"/>
  <c r="AN51" i="33"/>
  <c r="AM51" i="33"/>
  <c r="AL51" i="33"/>
  <c r="AK51" i="33"/>
  <c r="AJ51" i="33"/>
  <c r="AI51" i="33"/>
  <c r="AH51" i="33"/>
  <c r="AG51" i="33"/>
  <c r="U51" i="33"/>
  <c r="V51" i="33" s="1"/>
  <c r="DA50" i="33"/>
  <c r="CZ50" i="33"/>
  <c r="CY50" i="33"/>
  <c r="CX50" i="33"/>
  <c r="CW50" i="33"/>
  <c r="CV50" i="33"/>
  <c r="CU50" i="33"/>
  <c r="CT50" i="33"/>
  <c r="CS50" i="33"/>
  <c r="CR50" i="33"/>
  <c r="CQ50" i="33"/>
  <c r="CP50" i="33"/>
  <c r="CO50" i="33"/>
  <c r="CN50" i="33"/>
  <c r="AO50" i="33"/>
  <c r="AN50" i="33"/>
  <c r="AM50" i="33"/>
  <c r="AL50" i="33"/>
  <c r="AK50" i="33"/>
  <c r="AJ50" i="33"/>
  <c r="AI50" i="33"/>
  <c r="AH50" i="33"/>
  <c r="AG50" i="33"/>
  <c r="U50" i="33"/>
  <c r="V50" i="33" s="1"/>
  <c r="DA49" i="33"/>
  <c r="CZ49" i="33"/>
  <c r="CY49" i="33"/>
  <c r="CX49" i="33"/>
  <c r="CW49" i="33"/>
  <c r="CV49" i="33"/>
  <c r="CU49" i="33"/>
  <c r="CT49" i="33"/>
  <c r="CS49" i="33"/>
  <c r="CR49" i="33"/>
  <c r="CQ49" i="33"/>
  <c r="CP49" i="33"/>
  <c r="CO49" i="33"/>
  <c r="CN49" i="33"/>
  <c r="AO49" i="33"/>
  <c r="AN49" i="33"/>
  <c r="AM49" i="33"/>
  <c r="AL49" i="33"/>
  <c r="AK49" i="33"/>
  <c r="AJ49" i="33"/>
  <c r="AI49" i="33"/>
  <c r="AH49" i="33"/>
  <c r="AG49" i="33"/>
  <c r="U49" i="33"/>
  <c r="V49" i="33" s="1"/>
  <c r="DA48" i="33"/>
  <c r="CZ48" i="33"/>
  <c r="CY48" i="33"/>
  <c r="CX48" i="33"/>
  <c r="CW48" i="33"/>
  <c r="CV48" i="33"/>
  <c r="CU48" i="33"/>
  <c r="CT48" i="33"/>
  <c r="CS48" i="33"/>
  <c r="CR48" i="33"/>
  <c r="CQ48" i="33"/>
  <c r="CP48" i="33"/>
  <c r="CO48" i="33"/>
  <c r="CN48" i="33"/>
  <c r="AO48" i="33"/>
  <c r="AN48" i="33"/>
  <c r="AM48" i="33"/>
  <c r="AL48" i="33"/>
  <c r="AK48" i="33"/>
  <c r="AJ48" i="33"/>
  <c r="AI48" i="33"/>
  <c r="AH48" i="33"/>
  <c r="AG48" i="33"/>
  <c r="U48" i="33"/>
  <c r="V48" i="33" s="1"/>
  <c r="DA47" i="33"/>
  <c r="CZ47" i="33"/>
  <c r="CY47" i="33"/>
  <c r="CX47" i="33"/>
  <c r="CW47" i="33"/>
  <c r="CV47" i="33"/>
  <c r="CU47" i="33"/>
  <c r="CT47" i="33"/>
  <c r="CS47" i="33"/>
  <c r="CR47" i="33"/>
  <c r="CQ47" i="33"/>
  <c r="CP47" i="33"/>
  <c r="CO47" i="33"/>
  <c r="CN47" i="33"/>
  <c r="AO47" i="33"/>
  <c r="AN47" i="33"/>
  <c r="AM47" i="33"/>
  <c r="AL47" i="33"/>
  <c r="AK47" i="33"/>
  <c r="AJ47" i="33"/>
  <c r="AI47" i="33"/>
  <c r="AH47" i="33"/>
  <c r="AG47" i="33"/>
  <c r="U47" i="33"/>
  <c r="V47" i="33" s="1"/>
  <c r="DA46" i="33"/>
  <c r="CZ46" i="33"/>
  <c r="CY46" i="33"/>
  <c r="CX46" i="33"/>
  <c r="CW46" i="33"/>
  <c r="CV46" i="33"/>
  <c r="CU46" i="33"/>
  <c r="CT46" i="33"/>
  <c r="CS46" i="33"/>
  <c r="CR46" i="33"/>
  <c r="CQ46" i="33"/>
  <c r="CP46" i="33"/>
  <c r="CO46" i="33"/>
  <c r="CN46" i="33"/>
  <c r="AO46" i="33"/>
  <c r="AN46" i="33"/>
  <c r="AM46" i="33"/>
  <c r="AL46" i="33"/>
  <c r="AK46" i="33"/>
  <c r="AJ46" i="33"/>
  <c r="AI46" i="33"/>
  <c r="AH46" i="33"/>
  <c r="AG46" i="33"/>
  <c r="U46" i="33"/>
  <c r="V46" i="33" s="1"/>
  <c r="DA45" i="33"/>
  <c r="CZ45" i="33"/>
  <c r="CY45" i="33"/>
  <c r="CX45" i="33"/>
  <c r="CW45" i="33"/>
  <c r="CV45" i="33"/>
  <c r="CU45" i="33"/>
  <c r="CT45" i="33"/>
  <c r="CS45" i="33"/>
  <c r="CR45" i="33"/>
  <c r="CQ45" i="33"/>
  <c r="CP45" i="33"/>
  <c r="CO45" i="33"/>
  <c r="CN45" i="33"/>
  <c r="AO45" i="33"/>
  <c r="AN45" i="33"/>
  <c r="AM45" i="33"/>
  <c r="AL45" i="33"/>
  <c r="AK45" i="33"/>
  <c r="AJ45" i="33"/>
  <c r="AI45" i="33"/>
  <c r="AH45" i="33"/>
  <c r="AG45" i="33"/>
  <c r="U45" i="33"/>
  <c r="V45" i="33" s="1"/>
  <c r="DA44" i="33"/>
  <c r="CZ44" i="33"/>
  <c r="CY44" i="33"/>
  <c r="CX44" i="33"/>
  <c r="CW44" i="33"/>
  <c r="CV44" i="33"/>
  <c r="CU44" i="33"/>
  <c r="CT44" i="33"/>
  <c r="CS44" i="33"/>
  <c r="CR44" i="33"/>
  <c r="CQ44" i="33"/>
  <c r="CP44" i="33"/>
  <c r="CO44" i="33"/>
  <c r="CN44" i="33"/>
  <c r="AO44" i="33"/>
  <c r="AN44" i="33"/>
  <c r="AM44" i="33"/>
  <c r="AL44" i="33"/>
  <c r="AK44" i="33"/>
  <c r="AJ44" i="33"/>
  <c r="AI44" i="33"/>
  <c r="AH44" i="33"/>
  <c r="AG44" i="33"/>
  <c r="U44" i="33"/>
  <c r="V44" i="33" s="1"/>
  <c r="DA43" i="33"/>
  <c r="CZ43" i="33"/>
  <c r="CY43" i="33"/>
  <c r="CX43" i="33"/>
  <c r="CW43" i="33"/>
  <c r="CV43" i="33"/>
  <c r="CU43" i="33"/>
  <c r="CT43" i="33"/>
  <c r="CS43" i="33"/>
  <c r="CR43" i="33"/>
  <c r="CQ43" i="33"/>
  <c r="CP43" i="33"/>
  <c r="CO43" i="33"/>
  <c r="CN43" i="33"/>
  <c r="AO43" i="33"/>
  <c r="AN43" i="33"/>
  <c r="AM43" i="33"/>
  <c r="AL43" i="33"/>
  <c r="AK43" i="33"/>
  <c r="AJ43" i="33"/>
  <c r="AI43" i="33"/>
  <c r="AH43" i="33"/>
  <c r="AG43" i="33"/>
  <c r="U43" i="33"/>
  <c r="V43" i="33" s="1"/>
  <c r="DA42" i="33"/>
  <c r="CZ42" i="33"/>
  <c r="CY42" i="33"/>
  <c r="CX42" i="33"/>
  <c r="CW42" i="33"/>
  <c r="CV42" i="33"/>
  <c r="CU42" i="33"/>
  <c r="CT42" i="33"/>
  <c r="CS42" i="33"/>
  <c r="CR42" i="33"/>
  <c r="CQ42" i="33"/>
  <c r="CP42" i="33"/>
  <c r="CO42" i="33"/>
  <c r="CN42" i="33"/>
  <c r="AO42" i="33"/>
  <c r="AN42" i="33"/>
  <c r="AM42" i="33"/>
  <c r="AL42" i="33"/>
  <c r="AK42" i="33"/>
  <c r="AJ42" i="33"/>
  <c r="AI42" i="33"/>
  <c r="AH42" i="33"/>
  <c r="AG42" i="33"/>
  <c r="U42" i="33"/>
  <c r="V42" i="33" s="1"/>
  <c r="DA41" i="33"/>
  <c r="CZ41" i="33"/>
  <c r="CY41" i="33"/>
  <c r="CX41" i="33"/>
  <c r="CW41" i="33"/>
  <c r="CV41" i="33"/>
  <c r="CU41" i="33"/>
  <c r="CT41" i="33"/>
  <c r="CS41" i="33"/>
  <c r="CR41" i="33"/>
  <c r="CQ41" i="33"/>
  <c r="CP41" i="33"/>
  <c r="CO41" i="33"/>
  <c r="CN41" i="33"/>
  <c r="AO41" i="33"/>
  <c r="AN41" i="33"/>
  <c r="AM41" i="33"/>
  <c r="AL41" i="33"/>
  <c r="AK41" i="33"/>
  <c r="AJ41" i="33"/>
  <c r="AI41" i="33"/>
  <c r="AH41" i="33"/>
  <c r="AG41" i="33"/>
  <c r="U41" i="33"/>
  <c r="V41" i="33" s="1"/>
  <c r="DA40" i="33"/>
  <c r="CZ40" i="33"/>
  <c r="CY40" i="33"/>
  <c r="CX40" i="33"/>
  <c r="CW40" i="33"/>
  <c r="CV40" i="33"/>
  <c r="CU40" i="33"/>
  <c r="CT40" i="33"/>
  <c r="CS40" i="33"/>
  <c r="CR40" i="33"/>
  <c r="CQ40" i="33"/>
  <c r="CP40" i="33"/>
  <c r="CO40" i="33"/>
  <c r="CN40" i="33"/>
  <c r="AO40" i="33"/>
  <c r="AN40" i="33"/>
  <c r="AM40" i="33"/>
  <c r="AL40" i="33"/>
  <c r="AK40" i="33"/>
  <c r="AJ40" i="33"/>
  <c r="AI40" i="33"/>
  <c r="AH40" i="33"/>
  <c r="AG40" i="33"/>
  <c r="U40" i="33"/>
  <c r="V40" i="33" s="1"/>
  <c r="DA39" i="33"/>
  <c r="CZ39" i="33"/>
  <c r="CY39" i="33"/>
  <c r="CX39" i="33"/>
  <c r="CW39" i="33"/>
  <c r="CV39" i="33"/>
  <c r="CU39" i="33"/>
  <c r="CT39" i="33"/>
  <c r="CS39" i="33"/>
  <c r="CR39" i="33"/>
  <c r="CQ39" i="33"/>
  <c r="CP39" i="33"/>
  <c r="CO39" i="33"/>
  <c r="CN39" i="33"/>
  <c r="AO39" i="33"/>
  <c r="AN39" i="33"/>
  <c r="AM39" i="33"/>
  <c r="AL39" i="33"/>
  <c r="AK39" i="33"/>
  <c r="AJ39" i="33"/>
  <c r="AI39" i="33"/>
  <c r="AH39" i="33"/>
  <c r="AG39" i="33"/>
  <c r="U39" i="33"/>
  <c r="V39" i="33" s="1"/>
  <c r="DA38" i="33"/>
  <c r="CZ38" i="33"/>
  <c r="CY38" i="33"/>
  <c r="CX38" i="33"/>
  <c r="CW38" i="33"/>
  <c r="CV38" i="33"/>
  <c r="CU38" i="33"/>
  <c r="CT38" i="33"/>
  <c r="CS38" i="33"/>
  <c r="CR38" i="33"/>
  <c r="CQ38" i="33"/>
  <c r="CP38" i="33"/>
  <c r="CO38" i="33"/>
  <c r="CN38" i="33"/>
  <c r="AO38" i="33"/>
  <c r="AN38" i="33"/>
  <c r="AM38" i="33"/>
  <c r="AL38" i="33"/>
  <c r="AK38" i="33"/>
  <c r="AJ38" i="33"/>
  <c r="AI38" i="33"/>
  <c r="AH38" i="33"/>
  <c r="AG38" i="33"/>
  <c r="U38" i="33"/>
  <c r="V38" i="33" s="1"/>
  <c r="DA37" i="33"/>
  <c r="CZ37" i="33"/>
  <c r="CY37" i="33"/>
  <c r="CX37" i="33"/>
  <c r="CW37" i="33"/>
  <c r="CV37" i="33"/>
  <c r="CU37" i="33"/>
  <c r="CT37" i="33"/>
  <c r="CS37" i="33"/>
  <c r="CR37" i="33"/>
  <c r="CQ37" i="33"/>
  <c r="CP37" i="33"/>
  <c r="CO37" i="33"/>
  <c r="CN37" i="33"/>
  <c r="AO37" i="33"/>
  <c r="AN37" i="33"/>
  <c r="AM37" i="33"/>
  <c r="AL37" i="33"/>
  <c r="AK37" i="33"/>
  <c r="AJ37" i="33"/>
  <c r="AI37" i="33"/>
  <c r="AH37" i="33"/>
  <c r="AG37" i="33"/>
  <c r="U37" i="33"/>
  <c r="V37" i="33" s="1"/>
  <c r="DA36" i="33"/>
  <c r="CZ36" i="33"/>
  <c r="CY36" i="33"/>
  <c r="CX36" i="33"/>
  <c r="CW36" i="33"/>
  <c r="CV36" i="33"/>
  <c r="CU36" i="33"/>
  <c r="CT36" i="33"/>
  <c r="CS36" i="33"/>
  <c r="CR36" i="33"/>
  <c r="CQ36" i="33"/>
  <c r="CP36" i="33"/>
  <c r="CO36" i="33"/>
  <c r="CN36" i="33"/>
  <c r="AO36" i="33"/>
  <c r="AN36" i="33"/>
  <c r="AM36" i="33"/>
  <c r="AL36" i="33"/>
  <c r="AK36" i="33"/>
  <c r="AJ36" i="33"/>
  <c r="AI36" i="33"/>
  <c r="AH36" i="33"/>
  <c r="AG36" i="33"/>
  <c r="U36" i="33"/>
  <c r="V36" i="33" s="1"/>
  <c r="DA35" i="33"/>
  <c r="CZ35" i="33"/>
  <c r="CY35" i="33"/>
  <c r="CX35" i="33"/>
  <c r="CW35" i="33"/>
  <c r="CV35" i="33"/>
  <c r="CU35" i="33"/>
  <c r="CT35" i="33"/>
  <c r="CS35" i="33"/>
  <c r="CR35" i="33"/>
  <c r="CQ35" i="33"/>
  <c r="CP35" i="33"/>
  <c r="CO35" i="33"/>
  <c r="CN35" i="33"/>
  <c r="AO35" i="33"/>
  <c r="AN35" i="33"/>
  <c r="AM35" i="33"/>
  <c r="AL35" i="33"/>
  <c r="AK35" i="33"/>
  <c r="AJ35" i="33"/>
  <c r="AI35" i="33"/>
  <c r="AH35" i="33"/>
  <c r="AG35" i="33"/>
  <c r="U35" i="33"/>
  <c r="V35" i="33" s="1"/>
  <c r="DA34" i="33"/>
  <c r="CZ34" i="33"/>
  <c r="CY34" i="33"/>
  <c r="CX34" i="33"/>
  <c r="CW34" i="33"/>
  <c r="CV34" i="33"/>
  <c r="CU34" i="33"/>
  <c r="CT34" i="33"/>
  <c r="CS34" i="33"/>
  <c r="CR34" i="33"/>
  <c r="CQ34" i="33"/>
  <c r="CP34" i="33"/>
  <c r="CO34" i="33"/>
  <c r="CN34" i="33"/>
  <c r="AO34" i="33"/>
  <c r="AN34" i="33"/>
  <c r="AM34" i="33"/>
  <c r="AL34" i="33"/>
  <c r="AK34" i="33"/>
  <c r="AJ34" i="33"/>
  <c r="AI34" i="33"/>
  <c r="AH34" i="33"/>
  <c r="AG34" i="33"/>
  <c r="U34" i="33"/>
  <c r="V34" i="33" s="1"/>
  <c r="DA33" i="33"/>
  <c r="CZ33" i="33"/>
  <c r="CY33" i="33"/>
  <c r="CX33" i="33"/>
  <c r="CW33" i="33"/>
  <c r="CV33" i="33"/>
  <c r="CU33" i="33"/>
  <c r="CT33" i="33"/>
  <c r="CS33" i="33"/>
  <c r="CR33" i="33"/>
  <c r="CQ33" i="33"/>
  <c r="CP33" i="33"/>
  <c r="CO33" i="33"/>
  <c r="CN33" i="33"/>
  <c r="AO33" i="33"/>
  <c r="AN33" i="33"/>
  <c r="AM33" i="33"/>
  <c r="AL33" i="33"/>
  <c r="AK33" i="33"/>
  <c r="AJ33" i="33"/>
  <c r="AI33" i="33"/>
  <c r="AH33" i="33"/>
  <c r="AG33" i="33"/>
  <c r="U33" i="33"/>
  <c r="V33" i="33" s="1"/>
  <c r="DA32" i="33"/>
  <c r="CZ32" i="33"/>
  <c r="CY32" i="33"/>
  <c r="CX32" i="33"/>
  <c r="CW32" i="33"/>
  <c r="CV32" i="33"/>
  <c r="CU32" i="33"/>
  <c r="CT32" i="33"/>
  <c r="CS32" i="33"/>
  <c r="CR32" i="33"/>
  <c r="CQ32" i="33"/>
  <c r="CP32" i="33"/>
  <c r="CO32" i="33"/>
  <c r="CN32" i="33"/>
  <c r="AO32" i="33"/>
  <c r="AN32" i="33"/>
  <c r="AM32" i="33"/>
  <c r="AL32" i="33"/>
  <c r="AK32" i="33"/>
  <c r="AJ32" i="33"/>
  <c r="AI32" i="33"/>
  <c r="AH32" i="33"/>
  <c r="AG32" i="33"/>
  <c r="U32" i="33"/>
  <c r="V32" i="33" s="1"/>
  <c r="DA31" i="33"/>
  <c r="CZ31" i="33"/>
  <c r="CY31" i="33"/>
  <c r="CX31" i="33"/>
  <c r="CW31" i="33"/>
  <c r="CV31" i="33"/>
  <c r="CU31" i="33"/>
  <c r="CT31" i="33"/>
  <c r="CS31" i="33"/>
  <c r="CR31" i="33"/>
  <c r="CQ31" i="33"/>
  <c r="CP31" i="33"/>
  <c r="CO31" i="33"/>
  <c r="CN31" i="33"/>
  <c r="AO31" i="33"/>
  <c r="AN31" i="33"/>
  <c r="AM31" i="33"/>
  <c r="AL31" i="33"/>
  <c r="AK31" i="33"/>
  <c r="AJ31" i="33"/>
  <c r="AI31" i="33"/>
  <c r="AH31" i="33"/>
  <c r="AG31" i="33"/>
  <c r="U31" i="33"/>
  <c r="V31" i="33" s="1"/>
  <c r="DA30" i="33"/>
  <c r="CZ30" i="33"/>
  <c r="CY30" i="33"/>
  <c r="CX30" i="33"/>
  <c r="CW30" i="33"/>
  <c r="CV30" i="33"/>
  <c r="CU30" i="33"/>
  <c r="CT30" i="33"/>
  <c r="CS30" i="33"/>
  <c r="CR30" i="33"/>
  <c r="CQ30" i="33"/>
  <c r="CP30" i="33"/>
  <c r="CO30" i="33"/>
  <c r="CN30" i="33"/>
  <c r="AO30" i="33"/>
  <c r="AN30" i="33"/>
  <c r="AM30" i="33"/>
  <c r="AL30" i="33"/>
  <c r="AK30" i="33"/>
  <c r="AJ30" i="33"/>
  <c r="AI30" i="33"/>
  <c r="AH30" i="33"/>
  <c r="AG30" i="33"/>
  <c r="U30" i="33"/>
  <c r="V30" i="33" s="1"/>
  <c r="DA29" i="33"/>
  <c r="CZ29" i="33"/>
  <c r="CY29" i="33"/>
  <c r="CX29" i="33"/>
  <c r="CW29" i="33"/>
  <c r="CV29" i="33"/>
  <c r="CU29" i="33"/>
  <c r="CT29" i="33"/>
  <c r="CS29" i="33"/>
  <c r="CR29" i="33"/>
  <c r="CQ29" i="33"/>
  <c r="CP29" i="33"/>
  <c r="CO29" i="33"/>
  <c r="CN29" i="33"/>
  <c r="AO29" i="33"/>
  <c r="AN29" i="33"/>
  <c r="AM29" i="33"/>
  <c r="AL29" i="33"/>
  <c r="AK29" i="33"/>
  <c r="AJ29" i="33"/>
  <c r="AI29" i="33"/>
  <c r="AH29" i="33"/>
  <c r="AG29" i="33"/>
  <c r="U29" i="33"/>
  <c r="V29" i="33" s="1"/>
  <c r="DA28" i="33"/>
  <c r="CZ28" i="33"/>
  <c r="CY28" i="33"/>
  <c r="CX28" i="33"/>
  <c r="CW28" i="33"/>
  <c r="CV28" i="33"/>
  <c r="CU28" i="33"/>
  <c r="CT28" i="33"/>
  <c r="CS28" i="33"/>
  <c r="CR28" i="33"/>
  <c r="CQ28" i="33"/>
  <c r="CP28" i="33"/>
  <c r="CO28" i="33"/>
  <c r="CN28" i="33"/>
  <c r="AO28" i="33"/>
  <c r="AN28" i="33"/>
  <c r="AM28" i="33"/>
  <c r="AL28" i="33"/>
  <c r="AK28" i="33"/>
  <c r="AJ28" i="33"/>
  <c r="AI28" i="33"/>
  <c r="AH28" i="33"/>
  <c r="AG28" i="33"/>
  <c r="U28" i="33"/>
  <c r="V28" i="33" s="1"/>
  <c r="DA27" i="33"/>
  <c r="CZ27" i="33"/>
  <c r="CY27" i="33"/>
  <c r="CX27" i="33"/>
  <c r="CW27" i="33"/>
  <c r="CV27" i="33"/>
  <c r="CU27" i="33"/>
  <c r="CT27" i="33"/>
  <c r="CS27" i="33"/>
  <c r="CR27" i="33"/>
  <c r="CQ27" i="33"/>
  <c r="CP27" i="33"/>
  <c r="CO27" i="33"/>
  <c r="CN27" i="33"/>
  <c r="AO27" i="33"/>
  <c r="AN27" i="33"/>
  <c r="AM27" i="33"/>
  <c r="AL27" i="33"/>
  <c r="AK27" i="33"/>
  <c r="AJ27" i="33"/>
  <c r="AI27" i="33"/>
  <c r="AH27" i="33"/>
  <c r="AG27" i="33"/>
  <c r="U27" i="33"/>
  <c r="V27" i="33" s="1"/>
  <c r="DA26" i="33"/>
  <c r="CZ26" i="33"/>
  <c r="CY26" i="33"/>
  <c r="CX26" i="33"/>
  <c r="CW26" i="33"/>
  <c r="CV26" i="33"/>
  <c r="CU26" i="33"/>
  <c r="CT26" i="33"/>
  <c r="CS26" i="33"/>
  <c r="CR26" i="33"/>
  <c r="CQ26" i="33"/>
  <c r="CP26" i="33"/>
  <c r="CO26" i="33"/>
  <c r="CN26" i="33"/>
  <c r="AO26" i="33"/>
  <c r="AN26" i="33"/>
  <c r="AM26" i="33"/>
  <c r="AL26" i="33"/>
  <c r="AK26" i="33"/>
  <c r="AJ26" i="33"/>
  <c r="AI26" i="33"/>
  <c r="AH26" i="33"/>
  <c r="AG26" i="33"/>
  <c r="U26" i="33"/>
  <c r="V26" i="33" s="1"/>
  <c r="DA25" i="33"/>
  <c r="CZ25" i="33"/>
  <c r="CY25" i="33"/>
  <c r="CX25" i="33"/>
  <c r="CW25" i="33"/>
  <c r="CV25" i="33"/>
  <c r="CU25" i="33"/>
  <c r="CT25" i="33"/>
  <c r="CS25" i="33"/>
  <c r="CR25" i="33"/>
  <c r="CQ25" i="33"/>
  <c r="CP25" i="33"/>
  <c r="CO25" i="33"/>
  <c r="CN25" i="33"/>
  <c r="AO25" i="33"/>
  <c r="AN25" i="33"/>
  <c r="AM25" i="33"/>
  <c r="AL25" i="33"/>
  <c r="AK25" i="33"/>
  <c r="AJ25" i="33"/>
  <c r="AI25" i="33"/>
  <c r="AH25" i="33"/>
  <c r="AG25" i="33"/>
  <c r="U25" i="33"/>
  <c r="V25" i="33" s="1"/>
  <c r="DA24" i="33"/>
  <c r="CZ24" i="33"/>
  <c r="CY24" i="33"/>
  <c r="CX24" i="33"/>
  <c r="CW24" i="33"/>
  <c r="CV24" i="33"/>
  <c r="CU24" i="33"/>
  <c r="CT24" i="33"/>
  <c r="CS24" i="33"/>
  <c r="CR24" i="33"/>
  <c r="CQ24" i="33"/>
  <c r="CP24" i="33"/>
  <c r="CO24" i="33"/>
  <c r="CN24" i="33"/>
  <c r="AO24" i="33"/>
  <c r="AN24" i="33"/>
  <c r="AM24" i="33"/>
  <c r="AL24" i="33"/>
  <c r="AK24" i="33"/>
  <c r="AJ24" i="33"/>
  <c r="AI24" i="33"/>
  <c r="AH24" i="33"/>
  <c r="AG24" i="33"/>
  <c r="U24" i="33"/>
  <c r="V24" i="33" s="1"/>
  <c r="DA23" i="33"/>
  <c r="CZ23" i="33"/>
  <c r="CY23" i="33"/>
  <c r="CX23" i="33"/>
  <c r="CW23" i="33"/>
  <c r="CV23" i="33"/>
  <c r="CU23" i="33"/>
  <c r="CT23" i="33"/>
  <c r="CS23" i="33"/>
  <c r="CR23" i="33"/>
  <c r="CQ23" i="33"/>
  <c r="CP23" i="33"/>
  <c r="CO23" i="33"/>
  <c r="CN23" i="33"/>
  <c r="AO23" i="33"/>
  <c r="AN23" i="33"/>
  <c r="AM23" i="33"/>
  <c r="AL23" i="33"/>
  <c r="AK23" i="33"/>
  <c r="AJ23" i="33"/>
  <c r="AI23" i="33"/>
  <c r="AH23" i="33"/>
  <c r="AG23" i="33"/>
  <c r="U23" i="33"/>
  <c r="V23" i="33" s="1"/>
  <c r="DA22" i="33"/>
  <c r="CZ22" i="33"/>
  <c r="CY22" i="33"/>
  <c r="CX22" i="33"/>
  <c r="CW22" i="33"/>
  <c r="CV22" i="33"/>
  <c r="CU22" i="33"/>
  <c r="CT22" i="33"/>
  <c r="CS22" i="33"/>
  <c r="CR22" i="33"/>
  <c r="CQ22" i="33"/>
  <c r="CP22" i="33"/>
  <c r="CO22" i="33"/>
  <c r="CN22" i="33"/>
  <c r="AO22" i="33"/>
  <c r="AN22" i="33"/>
  <c r="AM22" i="33"/>
  <c r="AL22" i="33"/>
  <c r="AK22" i="33"/>
  <c r="AJ22" i="33"/>
  <c r="AI22" i="33"/>
  <c r="AH22" i="33"/>
  <c r="AG22" i="33"/>
  <c r="U22" i="33"/>
  <c r="V22" i="33" s="1"/>
  <c r="DA21" i="33"/>
  <c r="CZ21" i="33"/>
  <c r="CY21" i="33"/>
  <c r="CX21" i="33"/>
  <c r="CW21" i="33"/>
  <c r="CV21" i="33"/>
  <c r="CU21" i="33"/>
  <c r="CT21" i="33"/>
  <c r="CS21" i="33"/>
  <c r="CR21" i="33"/>
  <c r="CQ21" i="33"/>
  <c r="CP21" i="33"/>
  <c r="CO21" i="33"/>
  <c r="CN21" i="33"/>
  <c r="AO21" i="33"/>
  <c r="AN21" i="33"/>
  <c r="AM21" i="33"/>
  <c r="AL21" i="33"/>
  <c r="AK21" i="33"/>
  <c r="AJ21" i="33"/>
  <c r="AI21" i="33"/>
  <c r="AH21" i="33"/>
  <c r="AG21" i="33"/>
  <c r="U21" i="33"/>
  <c r="V21" i="33" s="1"/>
  <c r="DA20" i="33"/>
  <c r="CZ20" i="33"/>
  <c r="CY20" i="33"/>
  <c r="CX20" i="33"/>
  <c r="CW20" i="33"/>
  <c r="CV20" i="33"/>
  <c r="CU20" i="33"/>
  <c r="CT20" i="33"/>
  <c r="CS20" i="33"/>
  <c r="CR20" i="33"/>
  <c r="CQ20" i="33"/>
  <c r="CP20" i="33"/>
  <c r="CO20" i="33"/>
  <c r="CN20" i="33"/>
  <c r="AO20" i="33"/>
  <c r="AN20" i="33"/>
  <c r="AM20" i="33"/>
  <c r="AL20" i="33"/>
  <c r="AK20" i="33"/>
  <c r="AJ20" i="33"/>
  <c r="AI20" i="33"/>
  <c r="AH20" i="33"/>
  <c r="AG20" i="33"/>
  <c r="U20" i="33"/>
  <c r="V20" i="33" s="1"/>
  <c r="DA19" i="33"/>
  <c r="CZ19" i="33"/>
  <c r="CY19" i="33"/>
  <c r="CX19" i="33"/>
  <c r="CW19" i="33"/>
  <c r="CV19" i="33"/>
  <c r="CU19" i="33"/>
  <c r="CT19" i="33"/>
  <c r="CS19" i="33"/>
  <c r="CR19" i="33"/>
  <c r="CQ19" i="33"/>
  <c r="CP19" i="33"/>
  <c r="CO19" i="33"/>
  <c r="CN19" i="33"/>
  <c r="AO19" i="33"/>
  <c r="AN19" i="33"/>
  <c r="AM19" i="33"/>
  <c r="AL19" i="33"/>
  <c r="AK19" i="33"/>
  <c r="AJ19" i="33"/>
  <c r="AI19" i="33"/>
  <c r="AH19" i="33"/>
  <c r="AG19" i="33"/>
  <c r="U19" i="33"/>
  <c r="V19" i="33" s="1"/>
  <c r="DA18" i="33"/>
  <c r="CZ18" i="33"/>
  <c r="CY18" i="33"/>
  <c r="CX18" i="33"/>
  <c r="CW18" i="33"/>
  <c r="CV18" i="33"/>
  <c r="CU18" i="33"/>
  <c r="CT18" i="33"/>
  <c r="CS18" i="33"/>
  <c r="CR18" i="33"/>
  <c r="CQ18" i="33"/>
  <c r="CP18" i="33"/>
  <c r="CO18" i="33"/>
  <c r="CN18" i="33"/>
  <c r="AO18" i="33"/>
  <c r="AN18" i="33"/>
  <c r="AM18" i="33"/>
  <c r="AL18" i="33"/>
  <c r="AK18" i="33"/>
  <c r="AJ18" i="33"/>
  <c r="AI18" i="33"/>
  <c r="AH18" i="33"/>
  <c r="AG18" i="33"/>
  <c r="U18" i="33"/>
  <c r="V18" i="33" s="1"/>
  <c r="DA17" i="33"/>
  <c r="CZ17" i="33"/>
  <c r="CY17" i="33"/>
  <c r="CX17" i="33"/>
  <c r="CW17" i="33"/>
  <c r="CV17" i="33"/>
  <c r="CU17" i="33"/>
  <c r="CT17" i="33"/>
  <c r="CS17" i="33"/>
  <c r="CR17" i="33"/>
  <c r="CQ17" i="33"/>
  <c r="CP17" i="33"/>
  <c r="CO17" i="33"/>
  <c r="CN17" i="33"/>
  <c r="AO17" i="33"/>
  <c r="AN17" i="33"/>
  <c r="AM17" i="33"/>
  <c r="AL17" i="33"/>
  <c r="AK17" i="33"/>
  <c r="AJ17" i="33"/>
  <c r="AI17" i="33"/>
  <c r="AH17" i="33"/>
  <c r="AG17" i="33"/>
  <c r="U17" i="33"/>
  <c r="V17" i="33" s="1"/>
  <c r="DA16" i="33"/>
  <c r="CZ16" i="33"/>
  <c r="CY16" i="33"/>
  <c r="CX16" i="33"/>
  <c r="CW16" i="33"/>
  <c r="CV16" i="33"/>
  <c r="CU16" i="33"/>
  <c r="CT16" i="33"/>
  <c r="CS16" i="33"/>
  <c r="CR16" i="33"/>
  <c r="CQ16" i="33"/>
  <c r="CP16" i="33"/>
  <c r="CO16" i="33"/>
  <c r="CN16" i="33"/>
  <c r="AO16" i="33"/>
  <c r="AN16" i="33"/>
  <c r="AM16" i="33"/>
  <c r="AL16" i="33"/>
  <c r="AK16" i="33"/>
  <c r="AJ16" i="33"/>
  <c r="AI16" i="33"/>
  <c r="AH16" i="33"/>
  <c r="AG16" i="33"/>
  <c r="U16" i="33"/>
  <c r="V16" i="33" s="1"/>
  <c r="DA15" i="33"/>
  <c r="CZ15" i="33"/>
  <c r="CY15" i="33"/>
  <c r="CX15" i="33"/>
  <c r="CW15" i="33"/>
  <c r="CV15" i="33"/>
  <c r="CU15" i="33"/>
  <c r="CT15" i="33"/>
  <c r="CS15" i="33"/>
  <c r="CR15" i="33"/>
  <c r="CQ15" i="33"/>
  <c r="CP15" i="33"/>
  <c r="CO15" i="33"/>
  <c r="CN15" i="33"/>
  <c r="AO15" i="33"/>
  <c r="AN15" i="33"/>
  <c r="AM15" i="33"/>
  <c r="AL15" i="33"/>
  <c r="AK15" i="33"/>
  <c r="AJ15" i="33"/>
  <c r="AI15" i="33"/>
  <c r="AH15" i="33"/>
  <c r="AG15" i="33"/>
  <c r="U15" i="33"/>
  <c r="V15" i="33" s="1"/>
  <c r="DA14" i="33"/>
  <c r="CZ14" i="33"/>
  <c r="CY14" i="33"/>
  <c r="CX14" i="33"/>
  <c r="CW14" i="33"/>
  <c r="CV14" i="33"/>
  <c r="CU14" i="33"/>
  <c r="CT14" i="33"/>
  <c r="CS14" i="33"/>
  <c r="CR14" i="33"/>
  <c r="CQ14" i="33"/>
  <c r="CP14" i="33"/>
  <c r="CO14" i="33"/>
  <c r="CN14" i="33"/>
  <c r="AO14" i="33"/>
  <c r="AN14" i="33"/>
  <c r="AM14" i="33"/>
  <c r="AL14" i="33"/>
  <c r="AK14" i="33"/>
  <c r="AJ14" i="33"/>
  <c r="AI14" i="33"/>
  <c r="AH14" i="33"/>
  <c r="AG14" i="33"/>
  <c r="U14" i="33"/>
  <c r="V14" i="33" s="1"/>
  <c r="DA13" i="33"/>
  <c r="CZ13" i="33"/>
  <c r="CY13" i="33"/>
  <c r="CX13" i="33"/>
  <c r="CW13" i="33"/>
  <c r="CV13" i="33"/>
  <c r="CU13" i="33"/>
  <c r="CT13" i="33"/>
  <c r="CS13" i="33"/>
  <c r="CR13" i="33"/>
  <c r="CQ13" i="33"/>
  <c r="CP13" i="33"/>
  <c r="CO13" i="33"/>
  <c r="CN13" i="33"/>
  <c r="AO13" i="33"/>
  <c r="AN13" i="33"/>
  <c r="AM13" i="33"/>
  <c r="AL13" i="33"/>
  <c r="AK13" i="33"/>
  <c r="AJ13" i="33"/>
  <c r="AI13" i="33"/>
  <c r="AH13" i="33"/>
  <c r="AG13" i="33"/>
  <c r="U13" i="33"/>
  <c r="V13" i="33" s="1"/>
  <c r="DA12" i="33"/>
  <c r="CZ12" i="33"/>
  <c r="CY12" i="33"/>
  <c r="CX12" i="33"/>
  <c r="CW12" i="33"/>
  <c r="CV12" i="33"/>
  <c r="CU12" i="33"/>
  <c r="CT12" i="33"/>
  <c r="CS12" i="33"/>
  <c r="CR12" i="33"/>
  <c r="CQ12" i="33"/>
  <c r="CP12" i="33"/>
  <c r="CO12" i="33"/>
  <c r="CN12" i="33"/>
  <c r="AO12" i="33"/>
  <c r="AN12" i="33"/>
  <c r="AM12" i="33"/>
  <c r="AL12" i="33"/>
  <c r="AK12" i="33"/>
  <c r="AJ12" i="33"/>
  <c r="AI12" i="33"/>
  <c r="AH12" i="33"/>
  <c r="AG12" i="33"/>
  <c r="U12" i="33"/>
  <c r="V12" i="33" s="1"/>
  <c r="DA11" i="33"/>
  <c r="CZ11" i="33"/>
  <c r="CY11" i="33"/>
  <c r="CX11" i="33"/>
  <c r="CW11" i="33"/>
  <c r="CV11" i="33"/>
  <c r="CU11" i="33"/>
  <c r="CT11" i="33"/>
  <c r="CS11" i="33"/>
  <c r="CR11" i="33"/>
  <c r="CQ11" i="33"/>
  <c r="CP11" i="33"/>
  <c r="CO11" i="33"/>
  <c r="CN11" i="33"/>
  <c r="AO11" i="33"/>
  <c r="AN11" i="33"/>
  <c r="AM11" i="33"/>
  <c r="AL11" i="33"/>
  <c r="AK11" i="33"/>
  <c r="AJ11" i="33"/>
  <c r="AI11" i="33"/>
  <c r="AH11" i="33"/>
  <c r="AG11" i="33"/>
  <c r="U11" i="33"/>
  <c r="V11" i="33" s="1"/>
  <c r="DA10" i="33"/>
  <c r="CZ10" i="33"/>
  <c r="CY10" i="33"/>
  <c r="CX10" i="33"/>
  <c r="CW10" i="33"/>
  <c r="CV10" i="33"/>
  <c r="CU10" i="33"/>
  <c r="CT10" i="33"/>
  <c r="CS10" i="33"/>
  <c r="CR10" i="33"/>
  <c r="CQ10" i="33"/>
  <c r="CP10" i="33"/>
  <c r="CO10" i="33"/>
  <c r="CN10" i="33"/>
  <c r="AO10" i="33"/>
  <c r="AN10" i="33"/>
  <c r="AM10" i="33"/>
  <c r="AL10" i="33"/>
  <c r="AK10" i="33"/>
  <c r="AJ10" i="33"/>
  <c r="AI10" i="33"/>
  <c r="AH10" i="33"/>
  <c r="AG10" i="33"/>
  <c r="U10" i="33"/>
  <c r="V10" i="33" s="1"/>
  <c r="DA9" i="33"/>
  <c r="CZ9" i="33"/>
  <c r="CY9" i="33"/>
  <c r="CX9" i="33"/>
  <c r="CW9" i="33"/>
  <c r="CV9" i="33"/>
  <c r="CU9" i="33"/>
  <c r="CT9" i="33"/>
  <c r="CS9" i="33"/>
  <c r="CR9" i="33"/>
  <c r="CQ9" i="33"/>
  <c r="CP9" i="33"/>
  <c r="CO9" i="33"/>
  <c r="CN9" i="33"/>
  <c r="AO9" i="33"/>
  <c r="AN9" i="33"/>
  <c r="AM9" i="33"/>
  <c r="AL9" i="33"/>
  <c r="AK9" i="33"/>
  <c r="AJ9" i="33"/>
  <c r="AI9" i="33"/>
  <c r="AH9" i="33"/>
  <c r="AG9" i="33"/>
  <c r="U9" i="33"/>
  <c r="V9" i="33" s="1"/>
  <c r="DA8" i="33"/>
  <c r="CZ8" i="33"/>
  <c r="CY8" i="33"/>
  <c r="CX8" i="33"/>
  <c r="CW8" i="33"/>
  <c r="CV8" i="33"/>
  <c r="CU8" i="33"/>
  <c r="CT8" i="33"/>
  <c r="CS8" i="33"/>
  <c r="CR8" i="33"/>
  <c r="CQ8" i="33"/>
  <c r="CP8" i="33"/>
  <c r="CO8" i="33"/>
  <c r="CN8" i="33"/>
  <c r="AO8" i="33"/>
  <c r="AN8" i="33"/>
  <c r="AM8" i="33"/>
  <c r="AL8" i="33"/>
  <c r="AK8" i="33"/>
  <c r="AJ8" i="33"/>
  <c r="AI8" i="33"/>
  <c r="AH8" i="33"/>
  <c r="AG8" i="33"/>
  <c r="U8" i="33"/>
  <c r="V8" i="33" s="1"/>
  <c r="DA7" i="33"/>
  <c r="CZ7" i="33"/>
  <c r="CY7" i="33"/>
  <c r="CX7" i="33"/>
  <c r="CW7" i="33"/>
  <c r="CV7" i="33"/>
  <c r="CU7" i="33"/>
  <c r="CT7" i="33"/>
  <c r="CS7" i="33"/>
  <c r="CR7" i="33"/>
  <c r="CQ7" i="33"/>
  <c r="CP7" i="33"/>
  <c r="CO7" i="33"/>
  <c r="CN7" i="33"/>
  <c r="AO7" i="33"/>
  <c r="AN7" i="33"/>
  <c r="AM7" i="33"/>
  <c r="AL7" i="33"/>
  <c r="AK7" i="33"/>
  <c r="AJ7" i="33"/>
  <c r="AI7" i="33"/>
  <c r="AH7" i="33"/>
  <c r="AG7" i="33"/>
  <c r="U7" i="33"/>
  <c r="V7" i="33" s="1"/>
  <c r="DA6" i="33"/>
  <c r="CZ6" i="33"/>
  <c r="CY6" i="33"/>
  <c r="CX6" i="33"/>
  <c r="CW6" i="33"/>
  <c r="CV6" i="33"/>
  <c r="CU6" i="33"/>
  <c r="CT6" i="33"/>
  <c r="CS6" i="33"/>
  <c r="CR6" i="33"/>
  <c r="CQ6" i="33"/>
  <c r="CP6" i="33"/>
  <c r="CO6" i="33"/>
  <c r="CN6" i="33"/>
  <c r="AO6" i="33"/>
  <c r="AN6" i="33"/>
  <c r="AM6" i="33"/>
  <c r="AL6" i="33"/>
  <c r="AK6" i="33"/>
  <c r="AJ6" i="33"/>
  <c r="AI6" i="33"/>
  <c r="AH6" i="33"/>
  <c r="AG6" i="33"/>
  <c r="U6" i="33"/>
  <c r="V6" i="33" s="1"/>
  <c r="DA5" i="33"/>
  <c r="CZ5" i="33"/>
  <c r="CY5" i="33"/>
  <c r="CX5" i="33"/>
  <c r="CW5" i="33"/>
  <c r="CV5" i="33"/>
  <c r="CU5" i="33"/>
  <c r="CT5" i="33"/>
  <c r="CS5" i="33"/>
  <c r="CR5" i="33"/>
  <c r="CQ5" i="33"/>
  <c r="CP5" i="33"/>
  <c r="CO5" i="33"/>
  <c r="CN5" i="33"/>
  <c r="AO5" i="33"/>
  <c r="AN5" i="33"/>
  <c r="AM5" i="33"/>
  <c r="AL5" i="33"/>
  <c r="AK5" i="33"/>
  <c r="AJ5" i="33"/>
  <c r="AI5" i="33"/>
  <c r="AH5" i="33"/>
  <c r="AG5" i="33"/>
  <c r="U5" i="33"/>
  <c r="V5" i="33" s="1"/>
  <c r="DA4" i="33"/>
  <c r="CZ4" i="33"/>
  <c r="CY4" i="33"/>
  <c r="CX4" i="33"/>
  <c r="CW4" i="33"/>
  <c r="CV4" i="33"/>
  <c r="CU4" i="33"/>
  <c r="CT4" i="33"/>
  <c r="CS4" i="33"/>
  <c r="CR4" i="33"/>
  <c r="CQ4" i="33"/>
  <c r="CP4" i="33"/>
  <c r="CO4" i="33"/>
  <c r="CN4" i="33"/>
  <c r="AO4" i="33"/>
  <c r="AN4" i="33"/>
  <c r="AM4" i="33"/>
  <c r="AL4" i="33"/>
  <c r="AK4" i="33"/>
  <c r="AJ4" i="33"/>
  <c r="AI4" i="33"/>
  <c r="AH4" i="33"/>
  <c r="AG4" i="33"/>
  <c r="U4" i="33"/>
  <c r="V4" i="33" s="1"/>
  <c r="DA3" i="33"/>
  <c r="CZ3" i="33"/>
  <c r="CY3" i="33"/>
  <c r="CX3" i="33"/>
  <c r="CW3" i="33"/>
  <c r="CV3" i="33"/>
  <c r="CU3" i="33"/>
  <c r="CT3" i="33"/>
  <c r="CS3" i="33"/>
  <c r="CR3" i="33"/>
  <c r="CQ3" i="33"/>
  <c r="CP3" i="33"/>
  <c r="CO3" i="33"/>
  <c r="CN3" i="33"/>
  <c r="AO3" i="33"/>
  <c r="AN3" i="33"/>
  <c r="AM3" i="33"/>
  <c r="AL3" i="33"/>
  <c r="AK3" i="33"/>
  <c r="AJ3" i="33"/>
  <c r="AI3" i="33"/>
  <c r="AH3" i="33"/>
  <c r="AG3" i="33"/>
  <c r="U3" i="33"/>
  <c r="V3" i="33" s="1"/>
  <c r="F436" i="13" l="1"/>
  <c r="F433" i="13"/>
  <c r="F430" i="13"/>
  <c r="F424" i="13"/>
  <c r="F427" i="13"/>
  <c r="F421" i="13"/>
  <c r="F418" i="13"/>
  <c r="F415" i="13"/>
  <c r="F412" i="13"/>
  <c r="F406" i="13"/>
  <c r="F409" i="13"/>
  <c r="F403" i="13"/>
  <c r="F400" i="13"/>
  <c r="F397" i="13"/>
  <c r="F394" i="13"/>
  <c r="F388" i="13"/>
  <c r="F391" i="13"/>
  <c r="F385" i="13"/>
  <c r="F382" i="13"/>
  <c r="F376" i="13"/>
  <c r="F379" i="13"/>
  <c r="F373" i="13"/>
  <c r="F370" i="13"/>
  <c r="F367" i="13"/>
  <c r="F364" i="13"/>
  <c r="F358" i="13"/>
  <c r="F361" i="13"/>
  <c r="F355" i="13"/>
  <c r="F352" i="13"/>
  <c r="F346" i="13"/>
  <c r="F349" i="13"/>
  <c r="F343" i="13"/>
  <c r="F340" i="13"/>
  <c r="F334" i="13"/>
  <c r="F337" i="13"/>
  <c r="F331" i="13"/>
  <c r="F328" i="13"/>
  <c r="F325" i="13"/>
  <c r="F322" i="13"/>
  <c r="F316" i="13"/>
  <c r="F319" i="13"/>
  <c r="F313" i="13"/>
  <c r="F310" i="13"/>
  <c r="F304" i="13"/>
  <c r="F307" i="13"/>
  <c r="F301" i="13"/>
  <c r="F298" i="13"/>
  <c r="F295" i="13"/>
  <c r="F292" i="13"/>
  <c r="F286" i="13"/>
  <c r="F289" i="13"/>
  <c r="F283" i="13"/>
  <c r="F280" i="13"/>
  <c r="F277" i="13"/>
  <c r="F274" i="13"/>
  <c r="F268" i="13"/>
  <c r="F271" i="13"/>
  <c r="F265" i="13"/>
  <c r="F262" i="13"/>
  <c r="F259" i="13"/>
  <c r="F256" i="13"/>
  <c r="F250" i="13"/>
  <c r="F253" i="13"/>
  <c r="F247" i="13"/>
  <c r="F244" i="13"/>
  <c r="F241" i="13"/>
  <c r="F238" i="13"/>
  <c r="F232" i="13"/>
  <c r="F235" i="13"/>
  <c r="F229" i="13"/>
  <c r="F226" i="13"/>
  <c r="F223" i="13"/>
  <c r="F220" i="13"/>
  <c r="F214" i="13"/>
  <c r="F217" i="13"/>
  <c r="F211" i="13"/>
  <c r="F208" i="13"/>
  <c r="F205" i="13"/>
  <c r="F202" i="13"/>
  <c r="F196" i="13"/>
  <c r="F199" i="13"/>
  <c r="F193" i="13"/>
  <c r="F190" i="13"/>
  <c r="F187" i="13"/>
  <c r="F184" i="13"/>
  <c r="F178" i="13"/>
  <c r="F181" i="13"/>
  <c r="F175" i="13"/>
  <c r="F172" i="13"/>
  <c r="F169" i="13"/>
  <c r="F166" i="13"/>
  <c r="F160" i="13"/>
  <c r="F163" i="13"/>
  <c r="F157" i="13"/>
  <c r="F154" i="13"/>
  <c r="F151" i="13"/>
  <c r="F148" i="13"/>
  <c r="F142" i="13"/>
  <c r="F145" i="13"/>
  <c r="F139" i="13"/>
  <c r="F136" i="13"/>
  <c r="F133" i="13"/>
  <c r="F130" i="13"/>
  <c r="F124" i="13"/>
  <c r="F127" i="13"/>
  <c r="F121" i="13"/>
  <c r="F118" i="13"/>
  <c r="F115" i="13"/>
  <c r="F112" i="13"/>
  <c r="F106" i="13"/>
  <c r="F109" i="13"/>
  <c r="K197" i="31"/>
  <c r="AH198" i="31"/>
  <c r="AG198" i="31"/>
  <c r="AF198" i="31"/>
  <c r="AE198" i="31"/>
  <c r="AD198" i="31"/>
  <c r="AC198" i="31"/>
  <c r="AB198" i="31"/>
  <c r="AA198" i="31"/>
  <c r="Z198" i="31"/>
  <c r="Y198" i="31"/>
  <c r="X198" i="31"/>
  <c r="W198" i="31"/>
  <c r="V198" i="31"/>
  <c r="U198" i="31"/>
  <c r="AH197" i="31"/>
  <c r="AG197" i="31"/>
  <c r="AF197" i="31"/>
  <c r="AE197" i="31"/>
  <c r="AD197" i="31"/>
  <c r="AC197" i="31"/>
  <c r="AB197" i="31"/>
  <c r="AA197" i="31"/>
  <c r="Z197" i="31"/>
  <c r="Y197" i="31"/>
  <c r="X197" i="31"/>
  <c r="W197" i="31"/>
  <c r="V197" i="31"/>
  <c r="U197" i="31"/>
  <c r="E197" i="31"/>
  <c r="F197" i="31"/>
  <c r="G197" i="31"/>
  <c r="H197" i="31"/>
  <c r="I197" i="31"/>
  <c r="J197" i="31"/>
  <c r="L197" i="31"/>
  <c r="M197" i="31"/>
  <c r="N197" i="31"/>
  <c r="O197" i="31"/>
  <c r="P197" i="31"/>
  <c r="Q197" i="31"/>
  <c r="E198" i="31"/>
  <c r="F198" i="31"/>
  <c r="G198" i="31"/>
  <c r="H198" i="31"/>
  <c r="I198" i="31"/>
  <c r="J198" i="31"/>
  <c r="K198" i="31"/>
  <c r="K201" i="31" s="1"/>
  <c r="L198" i="31"/>
  <c r="M198" i="31"/>
  <c r="N198" i="31"/>
  <c r="O198" i="31"/>
  <c r="P198" i="31"/>
  <c r="Q198" i="31"/>
  <c r="D198" i="31"/>
  <c r="D197" i="31"/>
  <c r="D215" i="31"/>
  <c r="D209" i="31"/>
  <c r="D210" i="31" s="1"/>
  <c r="D206" i="31"/>
  <c r="D203" i="31"/>
  <c r="D204" i="31" s="1"/>
  <c r="AH215" i="31"/>
  <c r="AG215" i="31"/>
  <c r="AF215" i="31"/>
  <c r="AF216" i="31" s="1"/>
  <c r="AE215" i="31"/>
  <c r="AD215" i="31"/>
  <c r="AC215" i="31"/>
  <c r="AB215" i="31"/>
  <c r="AB216" i="31" s="1"/>
  <c r="AA215" i="31"/>
  <c r="Z215" i="31"/>
  <c r="Y215" i="31"/>
  <c r="X215" i="31"/>
  <c r="X216" i="31" s="1"/>
  <c r="W215" i="31"/>
  <c r="V215" i="31"/>
  <c r="U215" i="31"/>
  <c r="Q215" i="31"/>
  <c r="Q216" i="31" s="1"/>
  <c r="P215" i="31"/>
  <c r="O215" i="31"/>
  <c r="N215" i="31"/>
  <c r="M215" i="31"/>
  <c r="M216" i="31" s="1"/>
  <c r="L215" i="31"/>
  <c r="K215" i="31"/>
  <c r="J215" i="31"/>
  <c r="I215" i="31"/>
  <c r="I216" i="31" s="1"/>
  <c r="H215" i="31"/>
  <c r="G215" i="31"/>
  <c r="F215" i="31"/>
  <c r="E215" i="31"/>
  <c r="E216" i="31" s="1"/>
  <c r="AH212" i="31"/>
  <c r="AG212" i="31"/>
  <c r="AF212" i="31"/>
  <c r="AF213" i="31" s="1"/>
  <c r="AE212" i="31"/>
  <c r="AD212" i="31"/>
  <c r="AC212" i="31"/>
  <c r="AB212" i="31"/>
  <c r="AB213" i="31" s="1"/>
  <c r="AA212" i="31"/>
  <c r="AA213" i="31" s="1"/>
  <c r="Z212" i="31"/>
  <c r="Y212" i="31"/>
  <c r="X212" i="31"/>
  <c r="X213" i="31" s="1"/>
  <c r="W212" i="31"/>
  <c r="V212" i="31"/>
  <c r="U212" i="31"/>
  <c r="Q212" i="31"/>
  <c r="Q213" i="31" s="1"/>
  <c r="P212" i="31"/>
  <c r="P213" i="31" s="1"/>
  <c r="O212" i="31"/>
  <c r="N212" i="31"/>
  <c r="N213" i="31" s="1"/>
  <c r="M212" i="31"/>
  <c r="M213" i="31" s="1"/>
  <c r="L212" i="31"/>
  <c r="L213" i="31" s="1"/>
  <c r="K212" i="31"/>
  <c r="J212" i="31"/>
  <c r="J213" i="31" s="1"/>
  <c r="I212" i="31"/>
  <c r="I213" i="31" s="1"/>
  <c r="H212" i="31"/>
  <c r="H213" i="31" s="1"/>
  <c r="G212" i="31"/>
  <c r="F212" i="31"/>
  <c r="F213" i="31" s="1"/>
  <c r="E212" i="31"/>
  <c r="E213" i="31" s="1"/>
  <c r="D212" i="31"/>
  <c r="D213" i="31" s="1"/>
  <c r="AH209" i="31"/>
  <c r="AG209" i="31"/>
  <c r="AF209" i="31"/>
  <c r="AF210" i="31" s="1"/>
  <c r="AE209" i="31"/>
  <c r="AE210" i="31" s="1"/>
  <c r="AD209" i="31"/>
  <c r="AC209" i="31"/>
  <c r="AB209" i="31"/>
  <c r="AB210" i="31" s="1"/>
  <c r="AA209" i="31"/>
  <c r="AA210" i="31" s="1"/>
  <c r="Z209" i="31"/>
  <c r="Y209" i="31"/>
  <c r="X209" i="31"/>
  <c r="X210" i="31" s="1"/>
  <c r="W209" i="31"/>
  <c r="W210" i="31" s="1"/>
  <c r="V209" i="31"/>
  <c r="U209" i="31"/>
  <c r="Q209" i="31"/>
  <c r="Q210" i="31" s="1"/>
  <c r="P209" i="31"/>
  <c r="P210" i="31" s="1"/>
  <c r="O209" i="31"/>
  <c r="N209" i="31"/>
  <c r="N210" i="31" s="1"/>
  <c r="M209" i="31"/>
  <c r="M210" i="31" s="1"/>
  <c r="L209" i="31"/>
  <c r="L210" i="31" s="1"/>
  <c r="K209" i="31"/>
  <c r="J209" i="31"/>
  <c r="J210" i="31" s="1"/>
  <c r="I209" i="31"/>
  <c r="I210" i="31" s="1"/>
  <c r="H209" i="31"/>
  <c r="H210" i="31" s="1"/>
  <c r="G209" i="31"/>
  <c r="F209" i="31"/>
  <c r="F210" i="31" s="1"/>
  <c r="E209" i="31"/>
  <c r="E210" i="31" s="1"/>
  <c r="AH206" i="31"/>
  <c r="AG206" i="31"/>
  <c r="AF206" i="31"/>
  <c r="AF207" i="31" s="1"/>
  <c r="AE206" i="31"/>
  <c r="AE207" i="31" s="1"/>
  <c r="AD206" i="31"/>
  <c r="AC206" i="31"/>
  <c r="AB206" i="31"/>
  <c r="AB207" i="31" s="1"/>
  <c r="AA206" i="31"/>
  <c r="AA207" i="31" s="1"/>
  <c r="Z206" i="31"/>
  <c r="Y206" i="31"/>
  <c r="X206" i="31"/>
  <c r="X207" i="31" s="1"/>
  <c r="W206" i="31"/>
  <c r="W207" i="31" s="1"/>
  <c r="V206" i="31"/>
  <c r="U206" i="31"/>
  <c r="Q206" i="31"/>
  <c r="Q207" i="31" s="1"/>
  <c r="P206" i="31"/>
  <c r="P207" i="31" s="1"/>
  <c r="O206" i="31"/>
  <c r="N206" i="31"/>
  <c r="N207" i="31" s="1"/>
  <c r="M206" i="31"/>
  <c r="M207" i="31" s="1"/>
  <c r="L206" i="31"/>
  <c r="L207" i="31" s="1"/>
  <c r="K206" i="31"/>
  <c r="J206" i="31"/>
  <c r="J207" i="31" s="1"/>
  <c r="I206" i="31"/>
  <c r="I207" i="31" s="1"/>
  <c r="H206" i="31"/>
  <c r="H207" i="31" s="1"/>
  <c r="G206" i="31"/>
  <c r="F206" i="31"/>
  <c r="F207" i="31" s="1"/>
  <c r="E206" i="31"/>
  <c r="E207" i="31" s="1"/>
  <c r="D207" i="31"/>
  <c r="AH203" i="31"/>
  <c r="AG203" i="31"/>
  <c r="AF203" i="31"/>
  <c r="AF204" i="31" s="1"/>
  <c r="AE203" i="31"/>
  <c r="AE204" i="31" s="1"/>
  <c r="AD203" i="31"/>
  <c r="AC203" i="31"/>
  <c r="AB203" i="31"/>
  <c r="AB204" i="31" s="1"/>
  <c r="AA203" i="31"/>
  <c r="AA204" i="31" s="1"/>
  <c r="Z203" i="31"/>
  <c r="Y203" i="31"/>
  <c r="X203" i="31"/>
  <c r="X204" i="31" s="1"/>
  <c r="W203" i="31"/>
  <c r="W204" i="31" s="1"/>
  <c r="V203" i="31"/>
  <c r="U203" i="31"/>
  <c r="Q203" i="31"/>
  <c r="Q204" i="31" s="1"/>
  <c r="P203" i="31"/>
  <c r="P204" i="31" s="1"/>
  <c r="O203" i="31"/>
  <c r="N203" i="31"/>
  <c r="N204" i="31" s="1"/>
  <c r="M203" i="31"/>
  <c r="M204" i="31" s="1"/>
  <c r="L203" i="31"/>
  <c r="L204" i="31" s="1"/>
  <c r="K203" i="31"/>
  <c r="J203" i="31"/>
  <c r="J204" i="31" s="1"/>
  <c r="I203" i="31"/>
  <c r="I204" i="31" s="1"/>
  <c r="H203" i="31"/>
  <c r="H204" i="31" s="1"/>
  <c r="G203" i="31"/>
  <c r="F203" i="31"/>
  <c r="F204" i="31" s="1"/>
  <c r="E203" i="31"/>
  <c r="E204" i="31" s="1"/>
  <c r="AH201" i="31"/>
  <c r="AD201" i="31"/>
  <c r="Z201" i="31"/>
  <c r="V201" i="31"/>
  <c r="Q201" i="31"/>
  <c r="N201" i="31"/>
  <c r="M201" i="31"/>
  <c r="J201" i="31"/>
  <c r="I201" i="31"/>
  <c r="F201" i="31"/>
  <c r="E201" i="31"/>
  <c r="D201" i="31"/>
  <c r="D216" i="31" l="1"/>
  <c r="P201" i="31"/>
  <c r="H201" i="31"/>
  <c r="Y201" i="31"/>
  <c r="AG201" i="31"/>
  <c r="AA201" i="31"/>
  <c r="F216" i="31"/>
  <c r="N216" i="31"/>
  <c r="O201" i="31"/>
  <c r="G201" i="31"/>
  <c r="AB201" i="31"/>
  <c r="AA216" i="31"/>
  <c r="W213" i="31"/>
  <c r="AE213" i="31"/>
  <c r="L201" i="31"/>
  <c r="U201" i="31"/>
  <c r="AC201" i="31"/>
  <c r="W201" i="31"/>
  <c r="AE201" i="31"/>
  <c r="J216" i="31"/>
  <c r="X201" i="31"/>
  <c r="AF201" i="31"/>
  <c r="W216" i="31"/>
  <c r="AE216" i="31"/>
  <c r="U216" i="31"/>
  <c r="AC216" i="31"/>
  <c r="U204" i="31"/>
  <c r="Y204" i="31"/>
  <c r="AC204" i="31"/>
  <c r="AG204" i="31"/>
  <c r="U207" i="31"/>
  <c r="Y207" i="31"/>
  <c r="AC207" i="31"/>
  <c r="AG207" i="31"/>
  <c r="U210" i="31"/>
  <c r="Y210" i="31"/>
  <c r="AC210" i="31"/>
  <c r="AG210" i="31"/>
  <c r="U213" i="31"/>
  <c r="Y213" i="31"/>
  <c r="AC213" i="31"/>
  <c r="AG213" i="31"/>
  <c r="V216" i="31"/>
  <c r="Z216" i="31"/>
  <c r="AD216" i="31"/>
  <c r="AH216" i="31"/>
  <c r="Y216" i="31"/>
  <c r="AG216" i="31"/>
  <c r="V204" i="31"/>
  <c r="Z204" i="31"/>
  <c r="AD204" i="31"/>
  <c r="AH204" i="31"/>
  <c r="V207" i="31"/>
  <c r="Z207" i="31"/>
  <c r="AD207" i="31"/>
  <c r="AH207" i="31"/>
  <c r="V210" i="31"/>
  <c r="Z210" i="31"/>
  <c r="AD210" i="31"/>
  <c r="AH210" i="31"/>
  <c r="V213" i="31"/>
  <c r="Z213" i="31"/>
  <c r="AD213" i="31"/>
  <c r="AH213" i="31"/>
  <c r="G216" i="31"/>
  <c r="O216" i="31"/>
  <c r="K216" i="31"/>
  <c r="G204" i="31"/>
  <c r="K204" i="31"/>
  <c r="O204" i="31"/>
  <c r="G207" i="31"/>
  <c r="K207" i="31"/>
  <c r="O207" i="31"/>
  <c r="G210" i="31"/>
  <c r="K210" i="31"/>
  <c r="O210" i="31"/>
  <c r="G213" i="31"/>
  <c r="K213" i="31"/>
  <c r="O213" i="31"/>
  <c r="H216" i="31"/>
  <c r="L216" i="31"/>
  <c r="P216" i="31"/>
  <c r="D200" i="31"/>
  <c r="H200" i="31"/>
  <c r="L200" i="31"/>
  <c r="P200" i="31"/>
  <c r="W200" i="31"/>
  <c r="AA200" i="31"/>
  <c r="AE200" i="31"/>
  <c r="E200" i="31"/>
  <c r="I200" i="31"/>
  <c r="M200" i="31"/>
  <c r="Q200" i="31"/>
  <c r="X200" i="31"/>
  <c r="AB200" i="31"/>
  <c r="AF200" i="31"/>
  <c r="F200" i="31"/>
  <c r="J200" i="31"/>
  <c r="N200" i="31"/>
  <c r="U200" i="31"/>
  <c r="Y200" i="31"/>
  <c r="AC200" i="31"/>
  <c r="AG200" i="31"/>
  <c r="G200" i="31"/>
  <c r="K200" i="31"/>
  <c r="O200" i="31"/>
  <c r="V200" i="31"/>
  <c r="Z200" i="31"/>
  <c r="AD200" i="31"/>
  <c r="AH200" i="31"/>
  <c r="F103" i="13" l="1"/>
  <c r="F100" i="13"/>
  <c r="F97" i="13"/>
  <c r="F94" i="13"/>
  <c r="F88" i="13"/>
  <c r="F91" i="13"/>
  <c r="F85" i="13"/>
  <c r="F82" i="13"/>
  <c r="F79" i="13"/>
  <c r="F76" i="13"/>
  <c r="F70" i="13"/>
  <c r="F73" i="13"/>
  <c r="F67" i="13"/>
  <c r="F64" i="13"/>
  <c r="F61" i="13"/>
  <c r="F58" i="13"/>
  <c r="F55" i="13"/>
  <c r="F52" i="13"/>
  <c r="F49" i="13"/>
  <c r="F46" i="13"/>
  <c r="F40" i="13"/>
  <c r="F43" i="13"/>
  <c r="F34" i="13"/>
  <c r="F37" i="13"/>
  <c r="F31" i="13"/>
  <c r="F28" i="13"/>
  <c r="F22" i="13"/>
  <c r="F25" i="13"/>
  <c r="F19" i="13"/>
  <c r="F16" i="13"/>
  <c r="F13" i="13"/>
  <c r="F10" i="13"/>
  <c r="F4" i="13"/>
  <c r="F7" i="13"/>
  <c r="K148" i="5"/>
  <c r="J3" i="5"/>
  <c r="I151" i="5"/>
  <c r="I147" i="5"/>
  <c r="J146" i="5"/>
  <c r="J2" i="5"/>
  <c r="I150" i="5"/>
  <c r="H150" i="5"/>
  <c r="H147" i="5"/>
  <c r="CN99" i="13" l="1"/>
  <c r="CO99" i="13"/>
  <c r="CP99" i="13"/>
  <c r="CQ99" i="13"/>
  <c r="CR99" i="13"/>
  <c r="CS99" i="13"/>
  <c r="CT99" i="13"/>
  <c r="CU99" i="13"/>
  <c r="CV99" i="13"/>
  <c r="CW99" i="13"/>
  <c r="CX99" i="13"/>
  <c r="CY99" i="13"/>
  <c r="CZ99" i="13"/>
  <c r="DA99" i="13"/>
  <c r="CN100" i="13"/>
  <c r="CO100" i="13"/>
  <c r="CP100" i="13"/>
  <c r="CQ100" i="13"/>
  <c r="CR100" i="13"/>
  <c r="CS100" i="13"/>
  <c r="CT100" i="13"/>
  <c r="CU100" i="13"/>
  <c r="CV100" i="13"/>
  <c r="CW100" i="13"/>
  <c r="CX100" i="13"/>
  <c r="CY100" i="13"/>
  <c r="CZ100" i="13"/>
  <c r="DA100" i="13"/>
  <c r="CN101" i="13"/>
  <c r="CO101" i="13"/>
  <c r="CP101" i="13"/>
  <c r="CQ101" i="13"/>
  <c r="CR101" i="13"/>
  <c r="CS101" i="13"/>
  <c r="CT101" i="13"/>
  <c r="CU101" i="13"/>
  <c r="CV101" i="13"/>
  <c r="CW101" i="13"/>
  <c r="CX101" i="13"/>
  <c r="CY101" i="13"/>
  <c r="CZ101" i="13"/>
  <c r="DA101" i="13"/>
  <c r="CN102" i="13"/>
  <c r="CO102" i="13"/>
  <c r="CP102" i="13"/>
  <c r="CQ102" i="13"/>
  <c r="CR102" i="13"/>
  <c r="CS102" i="13"/>
  <c r="CT102" i="13"/>
  <c r="CU102" i="13"/>
  <c r="CV102" i="13"/>
  <c r="CW102" i="13"/>
  <c r="CX102" i="13"/>
  <c r="CY102" i="13"/>
  <c r="CZ102" i="13"/>
  <c r="DA102" i="13"/>
  <c r="CN103" i="13"/>
  <c r="CO103" i="13"/>
  <c r="CP103" i="13"/>
  <c r="CQ103" i="13"/>
  <c r="CR103" i="13"/>
  <c r="CS103" i="13"/>
  <c r="CT103" i="13"/>
  <c r="CU103" i="13"/>
  <c r="CV103" i="13"/>
  <c r="CW103" i="13"/>
  <c r="CX103" i="13"/>
  <c r="CY103" i="13"/>
  <c r="CZ103" i="13"/>
  <c r="DA103" i="13"/>
  <c r="CN104" i="13"/>
  <c r="CO104" i="13"/>
  <c r="CP104" i="13"/>
  <c r="CQ104" i="13"/>
  <c r="CR104" i="13"/>
  <c r="CS104" i="13"/>
  <c r="CT104" i="13"/>
  <c r="CU104" i="13"/>
  <c r="CV104" i="13"/>
  <c r="CW104" i="13"/>
  <c r="CX104" i="13"/>
  <c r="CY104" i="13"/>
  <c r="CZ104" i="13"/>
  <c r="DA104" i="13"/>
  <c r="CN105" i="13"/>
  <c r="CO105" i="13"/>
  <c r="CP105" i="13"/>
  <c r="CQ105" i="13"/>
  <c r="CR105" i="13"/>
  <c r="CS105" i="13"/>
  <c r="CT105" i="13"/>
  <c r="CU105" i="13"/>
  <c r="CV105" i="13"/>
  <c r="CW105" i="13"/>
  <c r="CX105" i="13"/>
  <c r="CY105" i="13"/>
  <c r="CZ105" i="13"/>
  <c r="DA105" i="13"/>
  <c r="CN106" i="13"/>
  <c r="CO106" i="13"/>
  <c r="CP106" i="13"/>
  <c r="CQ106" i="13"/>
  <c r="CR106" i="13"/>
  <c r="CS106" i="13"/>
  <c r="CT106" i="13"/>
  <c r="CU106" i="13"/>
  <c r="CV106" i="13"/>
  <c r="CW106" i="13"/>
  <c r="CX106" i="13"/>
  <c r="CY106" i="13"/>
  <c r="CZ106" i="13"/>
  <c r="DA106" i="13"/>
  <c r="CN107" i="13"/>
  <c r="CO107" i="13"/>
  <c r="CP107" i="13"/>
  <c r="CQ107" i="13"/>
  <c r="CR107" i="13"/>
  <c r="CS107" i="13"/>
  <c r="CT107" i="13"/>
  <c r="CU107" i="13"/>
  <c r="CV107" i="13"/>
  <c r="CW107" i="13"/>
  <c r="CX107" i="13"/>
  <c r="CY107" i="13"/>
  <c r="CZ107" i="13"/>
  <c r="DA107" i="13"/>
  <c r="CN108" i="13"/>
  <c r="CO108" i="13"/>
  <c r="CP108" i="13"/>
  <c r="CQ108" i="13"/>
  <c r="CR108" i="13"/>
  <c r="CS108" i="13"/>
  <c r="CT108" i="13"/>
  <c r="CU108" i="13"/>
  <c r="CV108" i="13"/>
  <c r="CW108" i="13"/>
  <c r="CX108" i="13"/>
  <c r="CY108" i="13"/>
  <c r="CZ108" i="13"/>
  <c r="DA108" i="13"/>
  <c r="CN109" i="13"/>
  <c r="CO109" i="13"/>
  <c r="CP109" i="13"/>
  <c r="CQ109" i="13"/>
  <c r="CR109" i="13"/>
  <c r="CS109" i="13"/>
  <c r="CT109" i="13"/>
  <c r="CU109" i="13"/>
  <c r="CV109" i="13"/>
  <c r="CW109" i="13"/>
  <c r="CX109" i="13"/>
  <c r="CY109" i="13"/>
  <c r="CZ109" i="13"/>
  <c r="DA109" i="13"/>
  <c r="CN110" i="13"/>
  <c r="CO110" i="13"/>
  <c r="CP110" i="13"/>
  <c r="CQ110" i="13"/>
  <c r="CR110" i="13"/>
  <c r="CS110" i="13"/>
  <c r="CT110" i="13"/>
  <c r="CU110" i="13"/>
  <c r="CV110" i="13"/>
  <c r="CW110" i="13"/>
  <c r="CX110" i="13"/>
  <c r="CY110" i="13"/>
  <c r="CZ110" i="13"/>
  <c r="DA110" i="13"/>
  <c r="CN111" i="13"/>
  <c r="CO111" i="13"/>
  <c r="CP111" i="13"/>
  <c r="CQ111" i="13"/>
  <c r="CR111" i="13"/>
  <c r="CS111" i="13"/>
  <c r="CT111" i="13"/>
  <c r="CU111" i="13"/>
  <c r="CV111" i="13"/>
  <c r="CW111" i="13"/>
  <c r="CX111" i="13"/>
  <c r="CY111" i="13"/>
  <c r="CZ111" i="13"/>
  <c r="DA111" i="13"/>
  <c r="CN112" i="13"/>
  <c r="CO112" i="13"/>
  <c r="CP112" i="13"/>
  <c r="CQ112" i="13"/>
  <c r="CR112" i="13"/>
  <c r="CS112" i="13"/>
  <c r="CT112" i="13"/>
  <c r="CU112" i="13"/>
  <c r="CV112" i="13"/>
  <c r="CW112" i="13"/>
  <c r="CX112" i="13"/>
  <c r="CY112" i="13"/>
  <c r="CZ112" i="13"/>
  <c r="DA112" i="13"/>
  <c r="CN113" i="13"/>
  <c r="CO113" i="13"/>
  <c r="CP113" i="13"/>
  <c r="CQ113" i="13"/>
  <c r="CR113" i="13"/>
  <c r="CS113" i="13"/>
  <c r="CT113" i="13"/>
  <c r="CU113" i="13"/>
  <c r="CV113" i="13"/>
  <c r="CW113" i="13"/>
  <c r="CX113" i="13"/>
  <c r="CY113" i="13"/>
  <c r="CZ113" i="13"/>
  <c r="DA113" i="13"/>
  <c r="CN114" i="13"/>
  <c r="CO114" i="13"/>
  <c r="CP114" i="13"/>
  <c r="CQ114" i="13"/>
  <c r="CR114" i="13"/>
  <c r="CS114" i="13"/>
  <c r="CT114" i="13"/>
  <c r="CU114" i="13"/>
  <c r="CV114" i="13"/>
  <c r="CW114" i="13"/>
  <c r="CX114" i="13"/>
  <c r="CY114" i="13"/>
  <c r="CZ114" i="13"/>
  <c r="DA114" i="13"/>
  <c r="CN115" i="13"/>
  <c r="CO115" i="13"/>
  <c r="CP115" i="13"/>
  <c r="CQ115" i="13"/>
  <c r="CR115" i="13"/>
  <c r="CS115" i="13"/>
  <c r="CT115" i="13"/>
  <c r="CU115" i="13"/>
  <c r="CV115" i="13"/>
  <c r="CW115" i="13"/>
  <c r="CX115" i="13"/>
  <c r="CY115" i="13"/>
  <c r="CZ115" i="13"/>
  <c r="DA115" i="13"/>
  <c r="CN116" i="13"/>
  <c r="CO116" i="13"/>
  <c r="CP116" i="13"/>
  <c r="CQ116" i="13"/>
  <c r="CR116" i="13"/>
  <c r="CS116" i="13"/>
  <c r="CT116" i="13"/>
  <c r="CU116" i="13"/>
  <c r="CV116" i="13"/>
  <c r="CW116" i="13"/>
  <c r="CX116" i="13"/>
  <c r="CY116" i="13"/>
  <c r="CZ116" i="13"/>
  <c r="DA116" i="13"/>
  <c r="CN117" i="13"/>
  <c r="CO117" i="13"/>
  <c r="CP117" i="13"/>
  <c r="CQ117" i="13"/>
  <c r="CR117" i="13"/>
  <c r="CS117" i="13"/>
  <c r="CT117" i="13"/>
  <c r="CU117" i="13"/>
  <c r="CV117" i="13"/>
  <c r="CW117" i="13"/>
  <c r="CX117" i="13"/>
  <c r="CY117" i="13"/>
  <c r="CZ117" i="13"/>
  <c r="DA117" i="13"/>
  <c r="CN118" i="13"/>
  <c r="CO118" i="13"/>
  <c r="CP118" i="13"/>
  <c r="CQ118" i="13"/>
  <c r="CR118" i="13"/>
  <c r="CS118" i="13"/>
  <c r="CT118" i="13"/>
  <c r="CU118" i="13"/>
  <c r="CV118" i="13"/>
  <c r="CW118" i="13"/>
  <c r="CX118" i="13"/>
  <c r="CY118" i="13"/>
  <c r="CZ118" i="13"/>
  <c r="DA118" i="13"/>
  <c r="CN119" i="13"/>
  <c r="CO119" i="13"/>
  <c r="CP119" i="13"/>
  <c r="CQ119" i="13"/>
  <c r="CR119" i="13"/>
  <c r="CS119" i="13"/>
  <c r="CT119" i="13"/>
  <c r="CU119" i="13"/>
  <c r="CV119" i="13"/>
  <c r="CW119" i="13"/>
  <c r="CX119" i="13"/>
  <c r="CY119" i="13"/>
  <c r="CZ119" i="13"/>
  <c r="DA119" i="13"/>
  <c r="CN120" i="13"/>
  <c r="CO120" i="13"/>
  <c r="CP120" i="13"/>
  <c r="CQ120" i="13"/>
  <c r="CR120" i="13"/>
  <c r="CS120" i="13"/>
  <c r="CT120" i="13"/>
  <c r="CU120" i="13"/>
  <c r="CV120" i="13"/>
  <c r="CW120" i="13"/>
  <c r="CX120" i="13"/>
  <c r="CY120" i="13"/>
  <c r="CZ120" i="13"/>
  <c r="DA120" i="13"/>
  <c r="CN121" i="13"/>
  <c r="CO121" i="13"/>
  <c r="CP121" i="13"/>
  <c r="CQ121" i="13"/>
  <c r="CR121" i="13"/>
  <c r="CS121" i="13"/>
  <c r="CT121" i="13"/>
  <c r="CU121" i="13"/>
  <c r="CV121" i="13"/>
  <c r="CW121" i="13"/>
  <c r="CX121" i="13"/>
  <c r="CY121" i="13"/>
  <c r="CZ121" i="13"/>
  <c r="DA121" i="13"/>
  <c r="CN122" i="13"/>
  <c r="CO122" i="13"/>
  <c r="CP122" i="13"/>
  <c r="CQ122" i="13"/>
  <c r="CR122" i="13"/>
  <c r="CS122" i="13"/>
  <c r="CT122" i="13"/>
  <c r="CU122" i="13"/>
  <c r="CV122" i="13"/>
  <c r="CW122" i="13"/>
  <c r="CX122" i="13"/>
  <c r="CY122" i="13"/>
  <c r="CZ122" i="13"/>
  <c r="DA122" i="13"/>
  <c r="CN123" i="13"/>
  <c r="CO123" i="13"/>
  <c r="CP123" i="13"/>
  <c r="CQ123" i="13"/>
  <c r="CR123" i="13"/>
  <c r="CS123" i="13"/>
  <c r="CT123" i="13"/>
  <c r="CU123" i="13"/>
  <c r="CV123" i="13"/>
  <c r="CW123" i="13"/>
  <c r="CX123" i="13"/>
  <c r="CY123" i="13"/>
  <c r="CZ123" i="13"/>
  <c r="DA123" i="13"/>
  <c r="CN124" i="13"/>
  <c r="CO124" i="13"/>
  <c r="CP124" i="13"/>
  <c r="CQ124" i="13"/>
  <c r="CR124" i="13"/>
  <c r="CS124" i="13"/>
  <c r="CT124" i="13"/>
  <c r="CU124" i="13"/>
  <c r="CV124" i="13"/>
  <c r="CW124" i="13"/>
  <c r="CX124" i="13"/>
  <c r="CY124" i="13"/>
  <c r="CZ124" i="13"/>
  <c r="DA124" i="13"/>
  <c r="CN125" i="13"/>
  <c r="CO125" i="13"/>
  <c r="CP125" i="13"/>
  <c r="CQ125" i="13"/>
  <c r="CR125" i="13"/>
  <c r="CS125" i="13"/>
  <c r="CT125" i="13"/>
  <c r="CU125" i="13"/>
  <c r="CV125" i="13"/>
  <c r="CW125" i="13"/>
  <c r="CX125" i="13"/>
  <c r="CY125" i="13"/>
  <c r="CZ125" i="13"/>
  <c r="DA125" i="13"/>
  <c r="CN126" i="13"/>
  <c r="CO126" i="13"/>
  <c r="CP126" i="13"/>
  <c r="CQ126" i="13"/>
  <c r="CR126" i="13"/>
  <c r="CS126" i="13"/>
  <c r="CT126" i="13"/>
  <c r="CU126" i="13"/>
  <c r="CV126" i="13"/>
  <c r="CW126" i="13"/>
  <c r="CX126" i="13"/>
  <c r="CY126" i="13"/>
  <c r="CZ126" i="13"/>
  <c r="DA126" i="13"/>
  <c r="CN127" i="13"/>
  <c r="CO127" i="13"/>
  <c r="CP127" i="13"/>
  <c r="CQ127" i="13"/>
  <c r="CR127" i="13"/>
  <c r="CS127" i="13"/>
  <c r="CT127" i="13"/>
  <c r="CU127" i="13"/>
  <c r="CV127" i="13"/>
  <c r="CW127" i="13"/>
  <c r="CX127" i="13"/>
  <c r="CY127" i="13"/>
  <c r="CZ127" i="13"/>
  <c r="DA127" i="13"/>
  <c r="CN128" i="13"/>
  <c r="CO128" i="13"/>
  <c r="CP128" i="13"/>
  <c r="CQ128" i="13"/>
  <c r="CR128" i="13"/>
  <c r="CS128" i="13"/>
  <c r="CT128" i="13"/>
  <c r="CU128" i="13"/>
  <c r="CV128" i="13"/>
  <c r="CW128" i="13"/>
  <c r="CX128" i="13"/>
  <c r="CY128" i="13"/>
  <c r="CZ128" i="13"/>
  <c r="DA128" i="13"/>
  <c r="CN129" i="13"/>
  <c r="CO129" i="13"/>
  <c r="CP129" i="13"/>
  <c r="CQ129" i="13"/>
  <c r="CR129" i="13"/>
  <c r="CS129" i="13"/>
  <c r="CT129" i="13"/>
  <c r="CU129" i="13"/>
  <c r="CV129" i="13"/>
  <c r="CW129" i="13"/>
  <c r="CX129" i="13"/>
  <c r="CY129" i="13"/>
  <c r="CZ129" i="13"/>
  <c r="DA129" i="13"/>
  <c r="CN130" i="13"/>
  <c r="CO130" i="13"/>
  <c r="CP130" i="13"/>
  <c r="CQ130" i="13"/>
  <c r="CR130" i="13"/>
  <c r="CS130" i="13"/>
  <c r="CT130" i="13"/>
  <c r="CU130" i="13"/>
  <c r="CV130" i="13"/>
  <c r="CW130" i="13"/>
  <c r="CX130" i="13"/>
  <c r="CY130" i="13"/>
  <c r="CZ130" i="13"/>
  <c r="DA130" i="13"/>
  <c r="CN131" i="13"/>
  <c r="CO131" i="13"/>
  <c r="CP131" i="13"/>
  <c r="CQ131" i="13"/>
  <c r="CR131" i="13"/>
  <c r="CS131" i="13"/>
  <c r="CT131" i="13"/>
  <c r="CU131" i="13"/>
  <c r="CV131" i="13"/>
  <c r="CW131" i="13"/>
  <c r="CX131" i="13"/>
  <c r="CY131" i="13"/>
  <c r="CZ131" i="13"/>
  <c r="DA131" i="13"/>
  <c r="CN132" i="13"/>
  <c r="CO132" i="13"/>
  <c r="CP132" i="13"/>
  <c r="CQ132" i="13"/>
  <c r="CR132" i="13"/>
  <c r="CS132" i="13"/>
  <c r="CT132" i="13"/>
  <c r="CU132" i="13"/>
  <c r="CV132" i="13"/>
  <c r="CW132" i="13"/>
  <c r="CX132" i="13"/>
  <c r="CY132" i="13"/>
  <c r="CZ132" i="13"/>
  <c r="DA132" i="13"/>
  <c r="CN133" i="13"/>
  <c r="CO133" i="13"/>
  <c r="CP133" i="13"/>
  <c r="CQ133" i="13"/>
  <c r="CR133" i="13"/>
  <c r="CS133" i="13"/>
  <c r="CT133" i="13"/>
  <c r="CU133" i="13"/>
  <c r="CV133" i="13"/>
  <c r="CW133" i="13"/>
  <c r="CX133" i="13"/>
  <c r="CY133" i="13"/>
  <c r="CZ133" i="13"/>
  <c r="DA133" i="13"/>
  <c r="CN134" i="13"/>
  <c r="CO134" i="13"/>
  <c r="CP134" i="13"/>
  <c r="CQ134" i="13"/>
  <c r="CR134" i="13"/>
  <c r="CS134" i="13"/>
  <c r="CT134" i="13"/>
  <c r="CU134" i="13"/>
  <c r="CV134" i="13"/>
  <c r="CW134" i="13"/>
  <c r="CX134" i="13"/>
  <c r="CY134" i="13"/>
  <c r="CZ134" i="13"/>
  <c r="DA134" i="13"/>
  <c r="CN135" i="13"/>
  <c r="CO135" i="13"/>
  <c r="CP135" i="13"/>
  <c r="CQ135" i="13"/>
  <c r="CR135" i="13"/>
  <c r="CS135" i="13"/>
  <c r="CT135" i="13"/>
  <c r="CU135" i="13"/>
  <c r="CV135" i="13"/>
  <c r="CW135" i="13"/>
  <c r="CX135" i="13"/>
  <c r="CY135" i="13"/>
  <c r="CZ135" i="13"/>
  <c r="DA135" i="13"/>
  <c r="CN136" i="13"/>
  <c r="CO136" i="13"/>
  <c r="CP136" i="13"/>
  <c r="CQ136" i="13"/>
  <c r="CR136" i="13"/>
  <c r="CS136" i="13"/>
  <c r="CT136" i="13"/>
  <c r="CU136" i="13"/>
  <c r="CV136" i="13"/>
  <c r="CW136" i="13"/>
  <c r="CX136" i="13"/>
  <c r="CY136" i="13"/>
  <c r="CZ136" i="13"/>
  <c r="DA136" i="13"/>
  <c r="CN137" i="13"/>
  <c r="CO137" i="13"/>
  <c r="CP137" i="13"/>
  <c r="CQ137" i="13"/>
  <c r="CR137" i="13"/>
  <c r="CS137" i="13"/>
  <c r="CT137" i="13"/>
  <c r="CU137" i="13"/>
  <c r="CV137" i="13"/>
  <c r="CW137" i="13"/>
  <c r="CX137" i="13"/>
  <c r="CY137" i="13"/>
  <c r="CZ137" i="13"/>
  <c r="DA137" i="13"/>
  <c r="CN138" i="13"/>
  <c r="CO138" i="13"/>
  <c r="CP138" i="13"/>
  <c r="CQ138" i="13"/>
  <c r="CR138" i="13"/>
  <c r="CS138" i="13"/>
  <c r="CT138" i="13"/>
  <c r="CU138" i="13"/>
  <c r="CV138" i="13"/>
  <c r="CW138" i="13"/>
  <c r="CX138" i="13"/>
  <c r="CY138" i="13"/>
  <c r="CZ138" i="13"/>
  <c r="DA138" i="13"/>
  <c r="CN139" i="13"/>
  <c r="CO139" i="13"/>
  <c r="CP139" i="13"/>
  <c r="CQ139" i="13"/>
  <c r="CR139" i="13"/>
  <c r="CS139" i="13"/>
  <c r="CT139" i="13"/>
  <c r="CU139" i="13"/>
  <c r="CV139" i="13"/>
  <c r="CW139" i="13"/>
  <c r="CX139" i="13"/>
  <c r="CY139" i="13"/>
  <c r="CZ139" i="13"/>
  <c r="DA139" i="13"/>
  <c r="CN140" i="13"/>
  <c r="CO140" i="13"/>
  <c r="CP140" i="13"/>
  <c r="CQ140" i="13"/>
  <c r="CR140" i="13"/>
  <c r="CS140" i="13"/>
  <c r="CT140" i="13"/>
  <c r="CU140" i="13"/>
  <c r="CV140" i="13"/>
  <c r="CW140" i="13"/>
  <c r="CX140" i="13"/>
  <c r="CY140" i="13"/>
  <c r="CZ140" i="13"/>
  <c r="DA140" i="13"/>
  <c r="CN141" i="13"/>
  <c r="CO141" i="13"/>
  <c r="CP141" i="13"/>
  <c r="CQ141" i="13"/>
  <c r="CR141" i="13"/>
  <c r="CS141" i="13"/>
  <c r="CT141" i="13"/>
  <c r="CU141" i="13"/>
  <c r="CV141" i="13"/>
  <c r="CW141" i="13"/>
  <c r="CX141" i="13"/>
  <c r="CY141" i="13"/>
  <c r="CZ141" i="13"/>
  <c r="DA141" i="13"/>
  <c r="CN142" i="13"/>
  <c r="CO142" i="13"/>
  <c r="CP142" i="13"/>
  <c r="CQ142" i="13"/>
  <c r="CR142" i="13"/>
  <c r="CS142" i="13"/>
  <c r="CT142" i="13"/>
  <c r="CU142" i="13"/>
  <c r="CV142" i="13"/>
  <c r="CW142" i="13"/>
  <c r="CX142" i="13"/>
  <c r="CY142" i="13"/>
  <c r="CZ142" i="13"/>
  <c r="DA142" i="13"/>
  <c r="CN143" i="13"/>
  <c r="CO143" i="13"/>
  <c r="CP143" i="13"/>
  <c r="CQ143" i="13"/>
  <c r="CR143" i="13"/>
  <c r="CS143" i="13"/>
  <c r="CT143" i="13"/>
  <c r="CU143" i="13"/>
  <c r="CV143" i="13"/>
  <c r="CW143" i="13"/>
  <c r="CX143" i="13"/>
  <c r="CY143" i="13"/>
  <c r="CZ143" i="13"/>
  <c r="DA143" i="13"/>
  <c r="CN144" i="13"/>
  <c r="CO144" i="13"/>
  <c r="CP144" i="13"/>
  <c r="CQ144" i="13"/>
  <c r="CR144" i="13"/>
  <c r="CS144" i="13"/>
  <c r="CT144" i="13"/>
  <c r="CU144" i="13"/>
  <c r="CV144" i="13"/>
  <c r="CW144" i="13"/>
  <c r="CX144" i="13"/>
  <c r="CY144" i="13"/>
  <c r="CZ144" i="13"/>
  <c r="DA144" i="13"/>
  <c r="CN145" i="13"/>
  <c r="CO145" i="13"/>
  <c r="CP145" i="13"/>
  <c r="CQ145" i="13"/>
  <c r="CR145" i="13"/>
  <c r="CS145" i="13"/>
  <c r="CT145" i="13"/>
  <c r="CU145" i="13"/>
  <c r="CV145" i="13"/>
  <c r="CW145" i="13"/>
  <c r="CX145" i="13"/>
  <c r="CY145" i="13"/>
  <c r="CZ145" i="13"/>
  <c r="DA145" i="13"/>
  <c r="CN146" i="13"/>
  <c r="CO146" i="13"/>
  <c r="CP146" i="13"/>
  <c r="CQ146" i="13"/>
  <c r="CR146" i="13"/>
  <c r="CS146" i="13"/>
  <c r="CT146" i="13"/>
  <c r="CU146" i="13"/>
  <c r="CV146" i="13"/>
  <c r="CW146" i="13"/>
  <c r="CX146" i="13"/>
  <c r="CY146" i="13"/>
  <c r="CZ146" i="13"/>
  <c r="DA146" i="13"/>
  <c r="CN147" i="13"/>
  <c r="CO147" i="13"/>
  <c r="CP147" i="13"/>
  <c r="CQ147" i="13"/>
  <c r="CR147" i="13"/>
  <c r="CS147" i="13"/>
  <c r="CT147" i="13"/>
  <c r="CU147" i="13"/>
  <c r="CV147" i="13"/>
  <c r="CW147" i="13"/>
  <c r="CX147" i="13"/>
  <c r="CY147" i="13"/>
  <c r="CZ147" i="13"/>
  <c r="DA147" i="13"/>
  <c r="CN148" i="13"/>
  <c r="CO148" i="13"/>
  <c r="CP148" i="13"/>
  <c r="CQ148" i="13"/>
  <c r="CR148" i="13"/>
  <c r="CS148" i="13"/>
  <c r="CT148" i="13"/>
  <c r="CU148" i="13"/>
  <c r="CV148" i="13"/>
  <c r="CW148" i="13"/>
  <c r="CX148" i="13"/>
  <c r="CY148" i="13"/>
  <c r="CZ148" i="13"/>
  <c r="DA148" i="13"/>
  <c r="CN149" i="13"/>
  <c r="CO149" i="13"/>
  <c r="CP149" i="13"/>
  <c r="CQ149" i="13"/>
  <c r="CR149" i="13"/>
  <c r="CS149" i="13"/>
  <c r="CT149" i="13"/>
  <c r="CU149" i="13"/>
  <c r="CV149" i="13"/>
  <c r="CW149" i="13"/>
  <c r="CX149" i="13"/>
  <c r="CY149" i="13"/>
  <c r="CZ149" i="13"/>
  <c r="DA149" i="13"/>
  <c r="CN150" i="13"/>
  <c r="CO150" i="13"/>
  <c r="CP150" i="13"/>
  <c r="CQ150" i="13"/>
  <c r="CR150" i="13"/>
  <c r="CS150" i="13"/>
  <c r="CT150" i="13"/>
  <c r="CU150" i="13"/>
  <c r="CV150" i="13"/>
  <c r="CW150" i="13"/>
  <c r="CX150" i="13"/>
  <c r="CY150" i="13"/>
  <c r="CZ150" i="13"/>
  <c r="DA150" i="13"/>
  <c r="CN151" i="13"/>
  <c r="CO151" i="13"/>
  <c r="CP151" i="13"/>
  <c r="CQ151" i="13"/>
  <c r="CR151" i="13"/>
  <c r="CS151" i="13"/>
  <c r="CT151" i="13"/>
  <c r="CU151" i="13"/>
  <c r="CV151" i="13"/>
  <c r="CW151" i="13"/>
  <c r="CX151" i="13"/>
  <c r="CY151" i="13"/>
  <c r="CZ151" i="13"/>
  <c r="DA151" i="13"/>
  <c r="CN152" i="13"/>
  <c r="CO152" i="13"/>
  <c r="CP152" i="13"/>
  <c r="CQ152" i="13"/>
  <c r="CR152" i="13"/>
  <c r="CS152" i="13"/>
  <c r="CT152" i="13"/>
  <c r="CU152" i="13"/>
  <c r="CV152" i="13"/>
  <c r="CW152" i="13"/>
  <c r="CX152" i="13"/>
  <c r="CY152" i="13"/>
  <c r="CZ152" i="13"/>
  <c r="DA152" i="13"/>
  <c r="CN153" i="13"/>
  <c r="CO153" i="13"/>
  <c r="CP153" i="13"/>
  <c r="CQ153" i="13"/>
  <c r="CR153" i="13"/>
  <c r="CS153" i="13"/>
  <c r="CT153" i="13"/>
  <c r="CU153" i="13"/>
  <c r="CV153" i="13"/>
  <c r="CW153" i="13"/>
  <c r="CX153" i="13"/>
  <c r="CY153" i="13"/>
  <c r="CZ153" i="13"/>
  <c r="DA153" i="13"/>
  <c r="CN154" i="13"/>
  <c r="CO154" i="13"/>
  <c r="CP154" i="13"/>
  <c r="CQ154" i="13"/>
  <c r="CR154" i="13"/>
  <c r="CS154" i="13"/>
  <c r="CT154" i="13"/>
  <c r="CU154" i="13"/>
  <c r="CV154" i="13"/>
  <c r="CW154" i="13"/>
  <c r="CX154" i="13"/>
  <c r="CY154" i="13"/>
  <c r="CZ154" i="13"/>
  <c r="DA154" i="13"/>
  <c r="CN155" i="13"/>
  <c r="CO155" i="13"/>
  <c r="CP155" i="13"/>
  <c r="CQ155" i="13"/>
  <c r="CR155" i="13"/>
  <c r="CS155" i="13"/>
  <c r="CT155" i="13"/>
  <c r="CU155" i="13"/>
  <c r="CV155" i="13"/>
  <c r="CW155" i="13"/>
  <c r="CX155" i="13"/>
  <c r="CY155" i="13"/>
  <c r="CZ155" i="13"/>
  <c r="DA155" i="13"/>
  <c r="CN156" i="13"/>
  <c r="CO156" i="13"/>
  <c r="CP156" i="13"/>
  <c r="CQ156" i="13"/>
  <c r="CR156" i="13"/>
  <c r="CS156" i="13"/>
  <c r="CT156" i="13"/>
  <c r="CU156" i="13"/>
  <c r="CV156" i="13"/>
  <c r="CW156" i="13"/>
  <c r="CX156" i="13"/>
  <c r="CY156" i="13"/>
  <c r="CZ156" i="13"/>
  <c r="DA156" i="13"/>
  <c r="CN157" i="13"/>
  <c r="CO157" i="13"/>
  <c r="CP157" i="13"/>
  <c r="CQ157" i="13"/>
  <c r="CR157" i="13"/>
  <c r="CS157" i="13"/>
  <c r="CT157" i="13"/>
  <c r="CU157" i="13"/>
  <c r="CV157" i="13"/>
  <c r="CW157" i="13"/>
  <c r="CX157" i="13"/>
  <c r="CY157" i="13"/>
  <c r="CZ157" i="13"/>
  <c r="DA157" i="13"/>
  <c r="CN158" i="13"/>
  <c r="CO158" i="13"/>
  <c r="CP158" i="13"/>
  <c r="CQ158" i="13"/>
  <c r="CR158" i="13"/>
  <c r="CS158" i="13"/>
  <c r="CT158" i="13"/>
  <c r="CU158" i="13"/>
  <c r="CV158" i="13"/>
  <c r="CW158" i="13"/>
  <c r="CX158" i="13"/>
  <c r="CY158" i="13"/>
  <c r="CZ158" i="13"/>
  <c r="DA158" i="13"/>
  <c r="CN159" i="13"/>
  <c r="CO159" i="13"/>
  <c r="CP159" i="13"/>
  <c r="CQ159" i="13"/>
  <c r="CR159" i="13"/>
  <c r="CS159" i="13"/>
  <c r="CT159" i="13"/>
  <c r="CU159" i="13"/>
  <c r="CV159" i="13"/>
  <c r="CW159" i="13"/>
  <c r="CX159" i="13"/>
  <c r="CY159" i="13"/>
  <c r="CZ159" i="13"/>
  <c r="DA159" i="13"/>
  <c r="CN160" i="13"/>
  <c r="CO160" i="13"/>
  <c r="CP160" i="13"/>
  <c r="CQ160" i="13"/>
  <c r="CR160" i="13"/>
  <c r="CS160" i="13"/>
  <c r="CT160" i="13"/>
  <c r="CU160" i="13"/>
  <c r="CV160" i="13"/>
  <c r="CW160" i="13"/>
  <c r="CX160" i="13"/>
  <c r="CY160" i="13"/>
  <c r="CZ160" i="13"/>
  <c r="DA160" i="13"/>
  <c r="CN161" i="13"/>
  <c r="CO161" i="13"/>
  <c r="CP161" i="13"/>
  <c r="CQ161" i="13"/>
  <c r="CR161" i="13"/>
  <c r="CS161" i="13"/>
  <c r="CT161" i="13"/>
  <c r="CU161" i="13"/>
  <c r="CV161" i="13"/>
  <c r="CW161" i="13"/>
  <c r="CX161" i="13"/>
  <c r="CY161" i="13"/>
  <c r="CZ161" i="13"/>
  <c r="DA161" i="13"/>
  <c r="CN162" i="13"/>
  <c r="CO162" i="13"/>
  <c r="CP162" i="13"/>
  <c r="CQ162" i="13"/>
  <c r="CR162" i="13"/>
  <c r="CS162" i="13"/>
  <c r="CT162" i="13"/>
  <c r="CU162" i="13"/>
  <c r="CV162" i="13"/>
  <c r="CW162" i="13"/>
  <c r="CX162" i="13"/>
  <c r="CY162" i="13"/>
  <c r="CZ162" i="13"/>
  <c r="DA162" i="13"/>
  <c r="CN163" i="13"/>
  <c r="CO163" i="13"/>
  <c r="CP163" i="13"/>
  <c r="CQ163" i="13"/>
  <c r="CR163" i="13"/>
  <c r="CS163" i="13"/>
  <c r="CT163" i="13"/>
  <c r="CU163" i="13"/>
  <c r="CV163" i="13"/>
  <c r="CW163" i="13"/>
  <c r="CX163" i="13"/>
  <c r="CY163" i="13"/>
  <c r="CZ163" i="13"/>
  <c r="DA163" i="13"/>
  <c r="CN164" i="13"/>
  <c r="CO164" i="13"/>
  <c r="CP164" i="13"/>
  <c r="CQ164" i="13"/>
  <c r="CR164" i="13"/>
  <c r="CS164" i="13"/>
  <c r="CT164" i="13"/>
  <c r="CU164" i="13"/>
  <c r="CV164" i="13"/>
  <c r="CW164" i="13"/>
  <c r="CX164" i="13"/>
  <c r="CY164" i="13"/>
  <c r="CZ164" i="13"/>
  <c r="DA164" i="13"/>
  <c r="CN165" i="13"/>
  <c r="CO165" i="13"/>
  <c r="CP165" i="13"/>
  <c r="CQ165" i="13"/>
  <c r="CR165" i="13"/>
  <c r="CS165" i="13"/>
  <c r="CT165" i="13"/>
  <c r="CU165" i="13"/>
  <c r="CV165" i="13"/>
  <c r="CW165" i="13"/>
  <c r="CX165" i="13"/>
  <c r="CY165" i="13"/>
  <c r="CZ165" i="13"/>
  <c r="DA165" i="13"/>
  <c r="CN166" i="13"/>
  <c r="CO166" i="13"/>
  <c r="CP166" i="13"/>
  <c r="CQ166" i="13"/>
  <c r="CR166" i="13"/>
  <c r="CS166" i="13"/>
  <c r="CT166" i="13"/>
  <c r="CU166" i="13"/>
  <c r="CV166" i="13"/>
  <c r="CW166" i="13"/>
  <c r="CX166" i="13"/>
  <c r="CY166" i="13"/>
  <c r="CZ166" i="13"/>
  <c r="DA166" i="13"/>
  <c r="CN167" i="13"/>
  <c r="CO167" i="13"/>
  <c r="CP167" i="13"/>
  <c r="CQ167" i="13"/>
  <c r="CR167" i="13"/>
  <c r="CS167" i="13"/>
  <c r="CT167" i="13"/>
  <c r="CU167" i="13"/>
  <c r="CV167" i="13"/>
  <c r="CW167" i="13"/>
  <c r="CX167" i="13"/>
  <c r="CY167" i="13"/>
  <c r="CZ167" i="13"/>
  <c r="DA167" i="13"/>
  <c r="CN168" i="13"/>
  <c r="CO168" i="13"/>
  <c r="CP168" i="13"/>
  <c r="CQ168" i="13"/>
  <c r="CR168" i="13"/>
  <c r="CS168" i="13"/>
  <c r="CT168" i="13"/>
  <c r="CU168" i="13"/>
  <c r="CV168" i="13"/>
  <c r="CW168" i="13"/>
  <c r="CX168" i="13"/>
  <c r="CY168" i="13"/>
  <c r="CZ168" i="13"/>
  <c r="DA168" i="13"/>
  <c r="CN169" i="13"/>
  <c r="CO169" i="13"/>
  <c r="CP169" i="13"/>
  <c r="CQ169" i="13"/>
  <c r="CR169" i="13"/>
  <c r="CS169" i="13"/>
  <c r="CT169" i="13"/>
  <c r="CU169" i="13"/>
  <c r="CV169" i="13"/>
  <c r="CW169" i="13"/>
  <c r="CX169" i="13"/>
  <c r="CY169" i="13"/>
  <c r="CZ169" i="13"/>
  <c r="DA169" i="13"/>
  <c r="CN170" i="13"/>
  <c r="CO170" i="13"/>
  <c r="CP170" i="13"/>
  <c r="CQ170" i="13"/>
  <c r="CR170" i="13"/>
  <c r="CS170" i="13"/>
  <c r="CT170" i="13"/>
  <c r="CU170" i="13"/>
  <c r="CV170" i="13"/>
  <c r="CW170" i="13"/>
  <c r="CX170" i="13"/>
  <c r="CY170" i="13"/>
  <c r="CZ170" i="13"/>
  <c r="DA170" i="13"/>
  <c r="CN171" i="13"/>
  <c r="CO171" i="13"/>
  <c r="CP171" i="13"/>
  <c r="CQ171" i="13"/>
  <c r="CR171" i="13"/>
  <c r="CS171" i="13"/>
  <c r="CT171" i="13"/>
  <c r="CU171" i="13"/>
  <c r="CV171" i="13"/>
  <c r="CW171" i="13"/>
  <c r="CX171" i="13"/>
  <c r="CY171" i="13"/>
  <c r="CZ171" i="13"/>
  <c r="DA171" i="13"/>
  <c r="CN172" i="13"/>
  <c r="CO172" i="13"/>
  <c r="CP172" i="13"/>
  <c r="CQ172" i="13"/>
  <c r="CR172" i="13"/>
  <c r="CS172" i="13"/>
  <c r="CT172" i="13"/>
  <c r="CU172" i="13"/>
  <c r="CV172" i="13"/>
  <c r="CW172" i="13"/>
  <c r="CX172" i="13"/>
  <c r="CY172" i="13"/>
  <c r="CZ172" i="13"/>
  <c r="DA172" i="13"/>
  <c r="CN173" i="13"/>
  <c r="CO173" i="13"/>
  <c r="CP173" i="13"/>
  <c r="CQ173" i="13"/>
  <c r="CR173" i="13"/>
  <c r="CS173" i="13"/>
  <c r="CT173" i="13"/>
  <c r="CU173" i="13"/>
  <c r="CV173" i="13"/>
  <c r="CW173" i="13"/>
  <c r="CX173" i="13"/>
  <c r="CY173" i="13"/>
  <c r="CZ173" i="13"/>
  <c r="DA173" i="13"/>
  <c r="CN174" i="13"/>
  <c r="CO174" i="13"/>
  <c r="CP174" i="13"/>
  <c r="CQ174" i="13"/>
  <c r="CR174" i="13"/>
  <c r="CS174" i="13"/>
  <c r="CT174" i="13"/>
  <c r="CU174" i="13"/>
  <c r="CV174" i="13"/>
  <c r="CW174" i="13"/>
  <c r="CX174" i="13"/>
  <c r="CY174" i="13"/>
  <c r="CZ174" i="13"/>
  <c r="DA174" i="13"/>
  <c r="CN175" i="13"/>
  <c r="CO175" i="13"/>
  <c r="CP175" i="13"/>
  <c r="CQ175" i="13"/>
  <c r="CR175" i="13"/>
  <c r="CS175" i="13"/>
  <c r="CT175" i="13"/>
  <c r="CU175" i="13"/>
  <c r="CV175" i="13"/>
  <c r="CW175" i="13"/>
  <c r="CX175" i="13"/>
  <c r="CY175" i="13"/>
  <c r="CZ175" i="13"/>
  <c r="DA175" i="13"/>
  <c r="CN176" i="13"/>
  <c r="CO176" i="13"/>
  <c r="CP176" i="13"/>
  <c r="CQ176" i="13"/>
  <c r="CR176" i="13"/>
  <c r="CS176" i="13"/>
  <c r="CT176" i="13"/>
  <c r="CU176" i="13"/>
  <c r="CV176" i="13"/>
  <c r="CW176" i="13"/>
  <c r="CX176" i="13"/>
  <c r="CY176" i="13"/>
  <c r="CZ176" i="13"/>
  <c r="DA176" i="13"/>
  <c r="CN177" i="13"/>
  <c r="CO177" i="13"/>
  <c r="CP177" i="13"/>
  <c r="CQ177" i="13"/>
  <c r="CR177" i="13"/>
  <c r="CS177" i="13"/>
  <c r="CT177" i="13"/>
  <c r="CU177" i="13"/>
  <c r="CV177" i="13"/>
  <c r="CW177" i="13"/>
  <c r="CX177" i="13"/>
  <c r="CY177" i="13"/>
  <c r="CZ177" i="13"/>
  <c r="DA177" i="13"/>
  <c r="CN178" i="13"/>
  <c r="CO178" i="13"/>
  <c r="CP178" i="13"/>
  <c r="CQ178" i="13"/>
  <c r="CR178" i="13"/>
  <c r="CS178" i="13"/>
  <c r="CT178" i="13"/>
  <c r="CU178" i="13"/>
  <c r="CV178" i="13"/>
  <c r="CW178" i="13"/>
  <c r="CX178" i="13"/>
  <c r="CY178" i="13"/>
  <c r="CZ178" i="13"/>
  <c r="DA178" i="13"/>
  <c r="CN179" i="13"/>
  <c r="CO179" i="13"/>
  <c r="CP179" i="13"/>
  <c r="CQ179" i="13"/>
  <c r="CR179" i="13"/>
  <c r="CS179" i="13"/>
  <c r="CT179" i="13"/>
  <c r="CU179" i="13"/>
  <c r="CV179" i="13"/>
  <c r="CW179" i="13"/>
  <c r="CX179" i="13"/>
  <c r="CY179" i="13"/>
  <c r="CZ179" i="13"/>
  <c r="DA179" i="13"/>
  <c r="CN180" i="13"/>
  <c r="CO180" i="13"/>
  <c r="CP180" i="13"/>
  <c r="CQ180" i="13"/>
  <c r="CR180" i="13"/>
  <c r="CS180" i="13"/>
  <c r="CT180" i="13"/>
  <c r="CU180" i="13"/>
  <c r="CV180" i="13"/>
  <c r="CW180" i="13"/>
  <c r="CX180" i="13"/>
  <c r="CY180" i="13"/>
  <c r="CZ180" i="13"/>
  <c r="DA180" i="13"/>
  <c r="CN181" i="13"/>
  <c r="CO181" i="13"/>
  <c r="CP181" i="13"/>
  <c r="CQ181" i="13"/>
  <c r="CR181" i="13"/>
  <c r="CS181" i="13"/>
  <c r="CT181" i="13"/>
  <c r="CU181" i="13"/>
  <c r="CV181" i="13"/>
  <c r="CW181" i="13"/>
  <c r="CX181" i="13"/>
  <c r="CY181" i="13"/>
  <c r="CZ181" i="13"/>
  <c r="DA181" i="13"/>
  <c r="CN182" i="13"/>
  <c r="CO182" i="13"/>
  <c r="CP182" i="13"/>
  <c r="CQ182" i="13"/>
  <c r="CR182" i="13"/>
  <c r="CS182" i="13"/>
  <c r="CT182" i="13"/>
  <c r="CU182" i="13"/>
  <c r="CV182" i="13"/>
  <c r="CW182" i="13"/>
  <c r="CX182" i="13"/>
  <c r="CY182" i="13"/>
  <c r="CZ182" i="13"/>
  <c r="DA182" i="13"/>
  <c r="CN183" i="13"/>
  <c r="CO183" i="13"/>
  <c r="CP183" i="13"/>
  <c r="CQ183" i="13"/>
  <c r="CR183" i="13"/>
  <c r="CS183" i="13"/>
  <c r="CT183" i="13"/>
  <c r="CU183" i="13"/>
  <c r="CV183" i="13"/>
  <c r="CW183" i="13"/>
  <c r="CX183" i="13"/>
  <c r="CY183" i="13"/>
  <c r="CZ183" i="13"/>
  <c r="DA183" i="13"/>
  <c r="CN184" i="13"/>
  <c r="CO184" i="13"/>
  <c r="CP184" i="13"/>
  <c r="CQ184" i="13"/>
  <c r="CR184" i="13"/>
  <c r="CS184" i="13"/>
  <c r="CT184" i="13"/>
  <c r="CU184" i="13"/>
  <c r="CV184" i="13"/>
  <c r="CW184" i="13"/>
  <c r="CX184" i="13"/>
  <c r="CY184" i="13"/>
  <c r="CZ184" i="13"/>
  <c r="DA184" i="13"/>
  <c r="CN185" i="13"/>
  <c r="CO185" i="13"/>
  <c r="CP185" i="13"/>
  <c r="CQ185" i="13"/>
  <c r="CR185" i="13"/>
  <c r="CS185" i="13"/>
  <c r="CT185" i="13"/>
  <c r="CU185" i="13"/>
  <c r="CV185" i="13"/>
  <c r="CW185" i="13"/>
  <c r="CX185" i="13"/>
  <c r="CY185" i="13"/>
  <c r="CZ185" i="13"/>
  <c r="DA185" i="13"/>
  <c r="CN186" i="13"/>
  <c r="CO186" i="13"/>
  <c r="CP186" i="13"/>
  <c r="CQ186" i="13"/>
  <c r="CR186" i="13"/>
  <c r="CS186" i="13"/>
  <c r="CT186" i="13"/>
  <c r="CU186" i="13"/>
  <c r="CV186" i="13"/>
  <c r="CW186" i="13"/>
  <c r="CX186" i="13"/>
  <c r="CY186" i="13"/>
  <c r="CZ186" i="13"/>
  <c r="DA186" i="13"/>
  <c r="CN187" i="13"/>
  <c r="CO187" i="13"/>
  <c r="CP187" i="13"/>
  <c r="CQ187" i="13"/>
  <c r="CR187" i="13"/>
  <c r="CS187" i="13"/>
  <c r="CT187" i="13"/>
  <c r="CU187" i="13"/>
  <c r="CV187" i="13"/>
  <c r="CW187" i="13"/>
  <c r="CX187" i="13"/>
  <c r="CY187" i="13"/>
  <c r="CZ187" i="13"/>
  <c r="DA187" i="13"/>
  <c r="CN188" i="13"/>
  <c r="CO188" i="13"/>
  <c r="CP188" i="13"/>
  <c r="CQ188" i="13"/>
  <c r="CR188" i="13"/>
  <c r="CS188" i="13"/>
  <c r="CT188" i="13"/>
  <c r="CU188" i="13"/>
  <c r="CV188" i="13"/>
  <c r="CW188" i="13"/>
  <c r="CX188" i="13"/>
  <c r="CY188" i="13"/>
  <c r="CZ188" i="13"/>
  <c r="DA188" i="13"/>
  <c r="CN189" i="13"/>
  <c r="CO189" i="13"/>
  <c r="CP189" i="13"/>
  <c r="CQ189" i="13"/>
  <c r="CR189" i="13"/>
  <c r="CS189" i="13"/>
  <c r="CT189" i="13"/>
  <c r="CU189" i="13"/>
  <c r="CV189" i="13"/>
  <c r="CW189" i="13"/>
  <c r="CX189" i="13"/>
  <c r="CY189" i="13"/>
  <c r="CZ189" i="13"/>
  <c r="DA189" i="13"/>
  <c r="CN190" i="13"/>
  <c r="CO190" i="13"/>
  <c r="CP190" i="13"/>
  <c r="CQ190" i="13"/>
  <c r="CR190" i="13"/>
  <c r="CS190" i="13"/>
  <c r="CT190" i="13"/>
  <c r="CU190" i="13"/>
  <c r="CV190" i="13"/>
  <c r="CW190" i="13"/>
  <c r="CX190" i="13"/>
  <c r="CY190" i="13"/>
  <c r="CZ190" i="13"/>
  <c r="DA190" i="13"/>
  <c r="CN191" i="13"/>
  <c r="CO191" i="13"/>
  <c r="CP191" i="13"/>
  <c r="CQ191" i="13"/>
  <c r="CR191" i="13"/>
  <c r="CS191" i="13"/>
  <c r="CT191" i="13"/>
  <c r="CU191" i="13"/>
  <c r="CV191" i="13"/>
  <c r="CW191" i="13"/>
  <c r="CX191" i="13"/>
  <c r="CY191" i="13"/>
  <c r="CZ191" i="13"/>
  <c r="DA191" i="13"/>
  <c r="CN192" i="13"/>
  <c r="CO192" i="13"/>
  <c r="CP192" i="13"/>
  <c r="CQ192" i="13"/>
  <c r="CR192" i="13"/>
  <c r="CS192" i="13"/>
  <c r="CT192" i="13"/>
  <c r="CU192" i="13"/>
  <c r="CV192" i="13"/>
  <c r="CW192" i="13"/>
  <c r="CX192" i="13"/>
  <c r="CY192" i="13"/>
  <c r="CZ192" i="13"/>
  <c r="DA192" i="13"/>
  <c r="CN193" i="13"/>
  <c r="CO193" i="13"/>
  <c r="CP193" i="13"/>
  <c r="CQ193" i="13"/>
  <c r="CR193" i="13"/>
  <c r="CS193" i="13"/>
  <c r="CT193" i="13"/>
  <c r="CU193" i="13"/>
  <c r="CV193" i="13"/>
  <c r="CW193" i="13"/>
  <c r="CX193" i="13"/>
  <c r="CY193" i="13"/>
  <c r="CZ193" i="13"/>
  <c r="DA193" i="13"/>
  <c r="CN194" i="13"/>
  <c r="CO194" i="13"/>
  <c r="CP194" i="13"/>
  <c r="CQ194" i="13"/>
  <c r="CR194" i="13"/>
  <c r="CS194" i="13"/>
  <c r="CT194" i="13"/>
  <c r="CU194" i="13"/>
  <c r="CV194" i="13"/>
  <c r="CW194" i="13"/>
  <c r="CX194" i="13"/>
  <c r="CY194" i="13"/>
  <c r="CZ194" i="13"/>
  <c r="DA194" i="13"/>
  <c r="CN195" i="13"/>
  <c r="CO195" i="13"/>
  <c r="CP195" i="13"/>
  <c r="CQ195" i="13"/>
  <c r="CR195" i="13"/>
  <c r="CS195" i="13"/>
  <c r="CT195" i="13"/>
  <c r="CU195" i="13"/>
  <c r="CV195" i="13"/>
  <c r="CW195" i="13"/>
  <c r="CX195" i="13"/>
  <c r="CY195" i="13"/>
  <c r="CZ195" i="13"/>
  <c r="DA195" i="13"/>
  <c r="CN196" i="13"/>
  <c r="CO196" i="13"/>
  <c r="CP196" i="13"/>
  <c r="CQ196" i="13"/>
  <c r="CR196" i="13"/>
  <c r="CS196" i="13"/>
  <c r="CT196" i="13"/>
  <c r="CU196" i="13"/>
  <c r="CV196" i="13"/>
  <c r="CW196" i="13"/>
  <c r="CX196" i="13"/>
  <c r="CY196" i="13"/>
  <c r="CZ196" i="13"/>
  <c r="DA196" i="13"/>
  <c r="CN197" i="13"/>
  <c r="CO197" i="13"/>
  <c r="CP197" i="13"/>
  <c r="CQ197" i="13"/>
  <c r="CR197" i="13"/>
  <c r="CS197" i="13"/>
  <c r="CT197" i="13"/>
  <c r="CU197" i="13"/>
  <c r="CV197" i="13"/>
  <c r="CW197" i="13"/>
  <c r="CX197" i="13"/>
  <c r="CY197" i="13"/>
  <c r="CZ197" i="13"/>
  <c r="DA197" i="13"/>
  <c r="CN198" i="13"/>
  <c r="CO198" i="13"/>
  <c r="CP198" i="13"/>
  <c r="CQ198" i="13"/>
  <c r="CR198" i="13"/>
  <c r="CS198" i="13"/>
  <c r="CT198" i="13"/>
  <c r="CU198" i="13"/>
  <c r="CV198" i="13"/>
  <c r="CW198" i="13"/>
  <c r="CX198" i="13"/>
  <c r="CY198" i="13"/>
  <c r="CZ198" i="13"/>
  <c r="DA198" i="13"/>
  <c r="CN199" i="13"/>
  <c r="CO199" i="13"/>
  <c r="CP199" i="13"/>
  <c r="CQ199" i="13"/>
  <c r="CR199" i="13"/>
  <c r="CS199" i="13"/>
  <c r="CT199" i="13"/>
  <c r="CU199" i="13"/>
  <c r="CV199" i="13"/>
  <c r="CW199" i="13"/>
  <c r="CX199" i="13"/>
  <c r="CY199" i="13"/>
  <c r="CZ199" i="13"/>
  <c r="DA199" i="13"/>
  <c r="CN200" i="13"/>
  <c r="CO200" i="13"/>
  <c r="CP200" i="13"/>
  <c r="CQ200" i="13"/>
  <c r="CR200" i="13"/>
  <c r="CS200" i="13"/>
  <c r="CT200" i="13"/>
  <c r="CU200" i="13"/>
  <c r="CV200" i="13"/>
  <c r="CW200" i="13"/>
  <c r="CX200" i="13"/>
  <c r="CY200" i="13"/>
  <c r="CZ200" i="13"/>
  <c r="DA200" i="13"/>
  <c r="CN201" i="13"/>
  <c r="CO201" i="13"/>
  <c r="CP201" i="13"/>
  <c r="CQ201" i="13"/>
  <c r="CR201" i="13"/>
  <c r="CS201" i="13"/>
  <c r="CT201" i="13"/>
  <c r="CU201" i="13"/>
  <c r="CV201" i="13"/>
  <c r="CW201" i="13"/>
  <c r="CX201" i="13"/>
  <c r="CY201" i="13"/>
  <c r="CZ201" i="13"/>
  <c r="DA201" i="13"/>
  <c r="CN202" i="13"/>
  <c r="CO202" i="13"/>
  <c r="CP202" i="13"/>
  <c r="CQ202" i="13"/>
  <c r="CR202" i="13"/>
  <c r="CS202" i="13"/>
  <c r="CT202" i="13"/>
  <c r="CU202" i="13"/>
  <c r="CV202" i="13"/>
  <c r="CW202" i="13"/>
  <c r="CX202" i="13"/>
  <c r="CY202" i="13"/>
  <c r="CZ202" i="13"/>
  <c r="DA202" i="13"/>
  <c r="CN203" i="13"/>
  <c r="CO203" i="13"/>
  <c r="CP203" i="13"/>
  <c r="CQ203" i="13"/>
  <c r="CR203" i="13"/>
  <c r="CS203" i="13"/>
  <c r="CT203" i="13"/>
  <c r="CU203" i="13"/>
  <c r="CV203" i="13"/>
  <c r="CW203" i="13"/>
  <c r="CX203" i="13"/>
  <c r="CY203" i="13"/>
  <c r="CZ203" i="13"/>
  <c r="DA203" i="13"/>
  <c r="CN204" i="13"/>
  <c r="CO204" i="13"/>
  <c r="CP204" i="13"/>
  <c r="CQ204" i="13"/>
  <c r="CR204" i="13"/>
  <c r="CS204" i="13"/>
  <c r="CT204" i="13"/>
  <c r="CU204" i="13"/>
  <c r="CV204" i="13"/>
  <c r="CW204" i="13"/>
  <c r="CX204" i="13"/>
  <c r="CY204" i="13"/>
  <c r="CZ204" i="13"/>
  <c r="DA204" i="13"/>
  <c r="CN205" i="13"/>
  <c r="CO205" i="13"/>
  <c r="CP205" i="13"/>
  <c r="CQ205" i="13"/>
  <c r="CR205" i="13"/>
  <c r="CS205" i="13"/>
  <c r="CT205" i="13"/>
  <c r="CU205" i="13"/>
  <c r="CV205" i="13"/>
  <c r="CW205" i="13"/>
  <c r="CX205" i="13"/>
  <c r="CY205" i="13"/>
  <c r="CZ205" i="13"/>
  <c r="DA205" i="13"/>
  <c r="CN206" i="13"/>
  <c r="CO206" i="13"/>
  <c r="CP206" i="13"/>
  <c r="CQ206" i="13"/>
  <c r="CR206" i="13"/>
  <c r="CS206" i="13"/>
  <c r="CT206" i="13"/>
  <c r="CU206" i="13"/>
  <c r="CV206" i="13"/>
  <c r="CW206" i="13"/>
  <c r="CX206" i="13"/>
  <c r="CY206" i="13"/>
  <c r="CZ206" i="13"/>
  <c r="DA206" i="13"/>
  <c r="CN207" i="13"/>
  <c r="CO207" i="13"/>
  <c r="CP207" i="13"/>
  <c r="CQ207" i="13"/>
  <c r="CR207" i="13"/>
  <c r="CS207" i="13"/>
  <c r="CT207" i="13"/>
  <c r="CU207" i="13"/>
  <c r="CV207" i="13"/>
  <c r="CW207" i="13"/>
  <c r="CX207" i="13"/>
  <c r="CY207" i="13"/>
  <c r="CZ207" i="13"/>
  <c r="DA207" i="13"/>
  <c r="CN208" i="13"/>
  <c r="CO208" i="13"/>
  <c r="CP208" i="13"/>
  <c r="CQ208" i="13"/>
  <c r="CR208" i="13"/>
  <c r="CS208" i="13"/>
  <c r="CT208" i="13"/>
  <c r="CU208" i="13"/>
  <c r="CV208" i="13"/>
  <c r="CW208" i="13"/>
  <c r="CX208" i="13"/>
  <c r="CY208" i="13"/>
  <c r="CZ208" i="13"/>
  <c r="DA208" i="13"/>
  <c r="CN209" i="13"/>
  <c r="CO209" i="13"/>
  <c r="CP209" i="13"/>
  <c r="CQ209" i="13"/>
  <c r="CR209" i="13"/>
  <c r="CS209" i="13"/>
  <c r="CT209" i="13"/>
  <c r="CU209" i="13"/>
  <c r="CV209" i="13"/>
  <c r="CW209" i="13"/>
  <c r="CX209" i="13"/>
  <c r="CY209" i="13"/>
  <c r="CZ209" i="13"/>
  <c r="DA209" i="13"/>
  <c r="CN210" i="13"/>
  <c r="CO210" i="13"/>
  <c r="CP210" i="13"/>
  <c r="CQ210" i="13"/>
  <c r="CR210" i="13"/>
  <c r="CS210" i="13"/>
  <c r="CT210" i="13"/>
  <c r="CU210" i="13"/>
  <c r="CV210" i="13"/>
  <c r="CW210" i="13"/>
  <c r="CX210" i="13"/>
  <c r="CY210" i="13"/>
  <c r="CZ210" i="13"/>
  <c r="DA210" i="13"/>
  <c r="CN211" i="13"/>
  <c r="CO211" i="13"/>
  <c r="CP211" i="13"/>
  <c r="CQ211" i="13"/>
  <c r="CR211" i="13"/>
  <c r="CS211" i="13"/>
  <c r="CT211" i="13"/>
  <c r="CU211" i="13"/>
  <c r="CV211" i="13"/>
  <c r="CW211" i="13"/>
  <c r="CX211" i="13"/>
  <c r="CY211" i="13"/>
  <c r="CZ211" i="13"/>
  <c r="DA211" i="13"/>
  <c r="CN212" i="13"/>
  <c r="CO212" i="13"/>
  <c r="CP212" i="13"/>
  <c r="CQ212" i="13"/>
  <c r="CR212" i="13"/>
  <c r="CS212" i="13"/>
  <c r="CT212" i="13"/>
  <c r="CU212" i="13"/>
  <c r="CV212" i="13"/>
  <c r="CW212" i="13"/>
  <c r="CX212" i="13"/>
  <c r="CY212" i="13"/>
  <c r="CZ212" i="13"/>
  <c r="DA212" i="13"/>
  <c r="CN213" i="13"/>
  <c r="CO213" i="13"/>
  <c r="CP213" i="13"/>
  <c r="CQ213" i="13"/>
  <c r="CR213" i="13"/>
  <c r="CS213" i="13"/>
  <c r="CT213" i="13"/>
  <c r="CU213" i="13"/>
  <c r="CV213" i="13"/>
  <c r="CW213" i="13"/>
  <c r="CX213" i="13"/>
  <c r="CY213" i="13"/>
  <c r="CZ213" i="13"/>
  <c r="DA213" i="13"/>
  <c r="CN214" i="13"/>
  <c r="CO214" i="13"/>
  <c r="CP214" i="13"/>
  <c r="CQ214" i="13"/>
  <c r="CR214" i="13"/>
  <c r="CS214" i="13"/>
  <c r="CT214" i="13"/>
  <c r="CU214" i="13"/>
  <c r="CV214" i="13"/>
  <c r="CW214" i="13"/>
  <c r="CX214" i="13"/>
  <c r="CY214" i="13"/>
  <c r="CZ214" i="13"/>
  <c r="DA214" i="13"/>
  <c r="CN215" i="13"/>
  <c r="CO215" i="13"/>
  <c r="CP215" i="13"/>
  <c r="CQ215" i="13"/>
  <c r="CR215" i="13"/>
  <c r="CS215" i="13"/>
  <c r="CT215" i="13"/>
  <c r="CU215" i="13"/>
  <c r="CV215" i="13"/>
  <c r="CW215" i="13"/>
  <c r="CX215" i="13"/>
  <c r="CY215" i="13"/>
  <c r="CZ215" i="13"/>
  <c r="DA215" i="13"/>
  <c r="CN216" i="13"/>
  <c r="CO216" i="13"/>
  <c r="CP216" i="13"/>
  <c r="CQ216" i="13"/>
  <c r="CR216" i="13"/>
  <c r="CS216" i="13"/>
  <c r="CT216" i="13"/>
  <c r="CU216" i="13"/>
  <c r="CV216" i="13"/>
  <c r="CW216" i="13"/>
  <c r="CX216" i="13"/>
  <c r="CY216" i="13"/>
  <c r="CZ216" i="13"/>
  <c r="DA216" i="13"/>
  <c r="CN217" i="13"/>
  <c r="CO217" i="13"/>
  <c r="CP217" i="13"/>
  <c r="CQ217" i="13"/>
  <c r="CR217" i="13"/>
  <c r="CS217" i="13"/>
  <c r="CT217" i="13"/>
  <c r="CU217" i="13"/>
  <c r="CV217" i="13"/>
  <c r="CW217" i="13"/>
  <c r="CX217" i="13"/>
  <c r="CY217" i="13"/>
  <c r="CZ217" i="13"/>
  <c r="DA217" i="13"/>
  <c r="CN218" i="13"/>
  <c r="CO218" i="13"/>
  <c r="CP218" i="13"/>
  <c r="CQ218" i="13"/>
  <c r="CR218" i="13"/>
  <c r="CS218" i="13"/>
  <c r="CT218" i="13"/>
  <c r="CU218" i="13"/>
  <c r="CV218" i="13"/>
  <c r="CW218" i="13"/>
  <c r="CX218" i="13"/>
  <c r="CY218" i="13"/>
  <c r="CZ218" i="13"/>
  <c r="DA218" i="13"/>
  <c r="CN219" i="13"/>
  <c r="CO219" i="13"/>
  <c r="CP219" i="13"/>
  <c r="CQ219" i="13"/>
  <c r="CR219" i="13"/>
  <c r="CS219" i="13"/>
  <c r="CT219" i="13"/>
  <c r="CU219" i="13"/>
  <c r="CV219" i="13"/>
  <c r="CW219" i="13"/>
  <c r="CX219" i="13"/>
  <c r="CY219" i="13"/>
  <c r="CZ219" i="13"/>
  <c r="DA219" i="13"/>
  <c r="CN220" i="13"/>
  <c r="CO220" i="13"/>
  <c r="CP220" i="13"/>
  <c r="CQ220" i="13"/>
  <c r="CR220" i="13"/>
  <c r="CS220" i="13"/>
  <c r="CT220" i="13"/>
  <c r="CU220" i="13"/>
  <c r="CV220" i="13"/>
  <c r="CW220" i="13"/>
  <c r="CX220" i="13"/>
  <c r="CY220" i="13"/>
  <c r="CZ220" i="13"/>
  <c r="DA220" i="13"/>
  <c r="CN221" i="13"/>
  <c r="CO221" i="13"/>
  <c r="CP221" i="13"/>
  <c r="CQ221" i="13"/>
  <c r="CR221" i="13"/>
  <c r="CS221" i="13"/>
  <c r="CT221" i="13"/>
  <c r="CU221" i="13"/>
  <c r="CV221" i="13"/>
  <c r="CW221" i="13"/>
  <c r="CX221" i="13"/>
  <c r="CY221" i="13"/>
  <c r="CZ221" i="13"/>
  <c r="DA221" i="13"/>
  <c r="CN222" i="13"/>
  <c r="CO222" i="13"/>
  <c r="CP222" i="13"/>
  <c r="CQ222" i="13"/>
  <c r="CR222" i="13"/>
  <c r="CS222" i="13"/>
  <c r="CT222" i="13"/>
  <c r="CU222" i="13"/>
  <c r="CV222" i="13"/>
  <c r="CW222" i="13"/>
  <c r="CX222" i="13"/>
  <c r="CY222" i="13"/>
  <c r="CZ222" i="13"/>
  <c r="DA222" i="13"/>
  <c r="CN223" i="13"/>
  <c r="CO223" i="13"/>
  <c r="CP223" i="13"/>
  <c r="CQ223" i="13"/>
  <c r="CR223" i="13"/>
  <c r="CS223" i="13"/>
  <c r="CT223" i="13"/>
  <c r="CU223" i="13"/>
  <c r="CV223" i="13"/>
  <c r="CW223" i="13"/>
  <c r="CX223" i="13"/>
  <c r="CY223" i="13"/>
  <c r="CZ223" i="13"/>
  <c r="DA223" i="13"/>
  <c r="CN224" i="13"/>
  <c r="CO224" i="13"/>
  <c r="CP224" i="13"/>
  <c r="CQ224" i="13"/>
  <c r="CR224" i="13"/>
  <c r="CS224" i="13"/>
  <c r="CT224" i="13"/>
  <c r="CU224" i="13"/>
  <c r="CV224" i="13"/>
  <c r="CW224" i="13"/>
  <c r="CX224" i="13"/>
  <c r="CY224" i="13"/>
  <c r="CZ224" i="13"/>
  <c r="DA224" i="13"/>
  <c r="CN225" i="13"/>
  <c r="CO225" i="13"/>
  <c r="CP225" i="13"/>
  <c r="CQ225" i="13"/>
  <c r="CR225" i="13"/>
  <c r="CS225" i="13"/>
  <c r="CT225" i="13"/>
  <c r="CU225" i="13"/>
  <c r="CV225" i="13"/>
  <c r="CW225" i="13"/>
  <c r="CX225" i="13"/>
  <c r="CY225" i="13"/>
  <c r="CZ225" i="13"/>
  <c r="DA225" i="13"/>
  <c r="CN226" i="13"/>
  <c r="CO226" i="13"/>
  <c r="CP226" i="13"/>
  <c r="CQ226" i="13"/>
  <c r="CR226" i="13"/>
  <c r="CS226" i="13"/>
  <c r="CT226" i="13"/>
  <c r="CU226" i="13"/>
  <c r="CV226" i="13"/>
  <c r="CW226" i="13"/>
  <c r="CX226" i="13"/>
  <c r="CY226" i="13"/>
  <c r="CZ226" i="13"/>
  <c r="DA226" i="13"/>
  <c r="CN227" i="13"/>
  <c r="CO227" i="13"/>
  <c r="CP227" i="13"/>
  <c r="CQ227" i="13"/>
  <c r="CR227" i="13"/>
  <c r="CS227" i="13"/>
  <c r="CT227" i="13"/>
  <c r="CU227" i="13"/>
  <c r="CV227" i="13"/>
  <c r="CW227" i="13"/>
  <c r="CX227" i="13"/>
  <c r="CY227" i="13"/>
  <c r="CZ227" i="13"/>
  <c r="DA227" i="13"/>
  <c r="CN228" i="13"/>
  <c r="CO228" i="13"/>
  <c r="CP228" i="13"/>
  <c r="CQ228" i="13"/>
  <c r="CR228" i="13"/>
  <c r="CS228" i="13"/>
  <c r="CT228" i="13"/>
  <c r="CU228" i="13"/>
  <c r="CV228" i="13"/>
  <c r="CW228" i="13"/>
  <c r="CX228" i="13"/>
  <c r="CY228" i="13"/>
  <c r="CZ228" i="13"/>
  <c r="DA228" i="13"/>
  <c r="CN229" i="13"/>
  <c r="CO229" i="13"/>
  <c r="CP229" i="13"/>
  <c r="CQ229" i="13"/>
  <c r="CR229" i="13"/>
  <c r="CS229" i="13"/>
  <c r="CT229" i="13"/>
  <c r="CU229" i="13"/>
  <c r="CV229" i="13"/>
  <c r="CW229" i="13"/>
  <c r="CX229" i="13"/>
  <c r="CY229" i="13"/>
  <c r="CZ229" i="13"/>
  <c r="DA229" i="13"/>
  <c r="CN230" i="13"/>
  <c r="CO230" i="13"/>
  <c r="CP230" i="13"/>
  <c r="CQ230" i="13"/>
  <c r="CR230" i="13"/>
  <c r="CS230" i="13"/>
  <c r="CT230" i="13"/>
  <c r="CU230" i="13"/>
  <c r="CV230" i="13"/>
  <c r="CW230" i="13"/>
  <c r="CX230" i="13"/>
  <c r="CY230" i="13"/>
  <c r="CZ230" i="13"/>
  <c r="DA230" i="13"/>
  <c r="CN231" i="13"/>
  <c r="CO231" i="13"/>
  <c r="CP231" i="13"/>
  <c r="CQ231" i="13"/>
  <c r="CR231" i="13"/>
  <c r="CS231" i="13"/>
  <c r="CT231" i="13"/>
  <c r="CU231" i="13"/>
  <c r="CV231" i="13"/>
  <c r="CW231" i="13"/>
  <c r="CX231" i="13"/>
  <c r="CY231" i="13"/>
  <c r="CZ231" i="13"/>
  <c r="DA231" i="13"/>
  <c r="CN232" i="13"/>
  <c r="CO232" i="13"/>
  <c r="CP232" i="13"/>
  <c r="CQ232" i="13"/>
  <c r="CR232" i="13"/>
  <c r="CS232" i="13"/>
  <c r="CT232" i="13"/>
  <c r="CU232" i="13"/>
  <c r="CV232" i="13"/>
  <c r="CW232" i="13"/>
  <c r="CX232" i="13"/>
  <c r="CY232" i="13"/>
  <c r="CZ232" i="13"/>
  <c r="DA232" i="13"/>
  <c r="CN234" i="13"/>
  <c r="CO234" i="13"/>
  <c r="CP234" i="13"/>
  <c r="CQ234" i="13"/>
  <c r="CR234" i="13"/>
  <c r="CS234" i="13"/>
  <c r="CT234" i="13"/>
  <c r="CU234" i="13"/>
  <c r="CV234" i="13"/>
  <c r="CW234" i="13"/>
  <c r="CX234" i="13"/>
  <c r="CY234" i="13"/>
  <c r="CZ234" i="13"/>
  <c r="DA234" i="13"/>
  <c r="CN235" i="13"/>
  <c r="CO235" i="13"/>
  <c r="CP235" i="13"/>
  <c r="CQ235" i="13"/>
  <c r="CR235" i="13"/>
  <c r="CS235" i="13"/>
  <c r="CT235" i="13"/>
  <c r="CU235" i="13"/>
  <c r="CV235" i="13"/>
  <c r="CW235" i="13"/>
  <c r="CX235" i="13"/>
  <c r="CY235" i="13"/>
  <c r="CZ235" i="13"/>
  <c r="DA235" i="13"/>
  <c r="CN236" i="13"/>
  <c r="CO236" i="13"/>
  <c r="CP236" i="13"/>
  <c r="CQ236" i="13"/>
  <c r="CR236" i="13"/>
  <c r="CS236" i="13"/>
  <c r="CT236" i="13"/>
  <c r="CU236" i="13"/>
  <c r="CV236" i="13"/>
  <c r="CW236" i="13"/>
  <c r="CX236" i="13"/>
  <c r="CY236" i="13"/>
  <c r="CZ236" i="13"/>
  <c r="DA236" i="13"/>
  <c r="CN237" i="13"/>
  <c r="CO237" i="13"/>
  <c r="CP237" i="13"/>
  <c r="CQ237" i="13"/>
  <c r="CR237" i="13"/>
  <c r="CS237" i="13"/>
  <c r="CT237" i="13"/>
  <c r="CU237" i="13"/>
  <c r="CV237" i="13"/>
  <c r="CW237" i="13"/>
  <c r="CX237" i="13"/>
  <c r="CY237" i="13"/>
  <c r="CZ237" i="13"/>
  <c r="DA237" i="13"/>
  <c r="CN238" i="13"/>
  <c r="CO238" i="13"/>
  <c r="CP238" i="13"/>
  <c r="CQ238" i="13"/>
  <c r="CR238" i="13"/>
  <c r="CS238" i="13"/>
  <c r="CT238" i="13"/>
  <c r="CU238" i="13"/>
  <c r="CV238" i="13"/>
  <c r="CW238" i="13"/>
  <c r="CX238" i="13"/>
  <c r="CY238" i="13"/>
  <c r="CZ238" i="13"/>
  <c r="DA238" i="13"/>
  <c r="CN239" i="13"/>
  <c r="CO239" i="13"/>
  <c r="CP239" i="13"/>
  <c r="CQ239" i="13"/>
  <c r="CR239" i="13"/>
  <c r="CS239" i="13"/>
  <c r="CT239" i="13"/>
  <c r="CU239" i="13"/>
  <c r="CV239" i="13"/>
  <c r="CW239" i="13"/>
  <c r="CX239" i="13"/>
  <c r="CY239" i="13"/>
  <c r="CZ239" i="13"/>
  <c r="DA239" i="13"/>
  <c r="CN240" i="13"/>
  <c r="CO240" i="13"/>
  <c r="CP240" i="13"/>
  <c r="CQ240" i="13"/>
  <c r="CR240" i="13"/>
  <c r="CS240" i="13"/>
  <c r="CT240" i="13"/>
  <c r="CU240" i="13"/>
  <c r="CV240" i="13"/>
  <c r="CW240" i="13"/>
  <c r="CX240" i="13"/>
  <c r="CY240" i="13"/>
  <c r="CZ240" i="13"/>
  <c r="DA240" i="13"/>
  <c r="CN241" i="13"/>
  <c r="CO241" i="13"/>
  <c r="CP241" i="13"/>
  <c r="CQ241" i="13"/>
  <c r="CR241" i="13"/>
  <c r="CS241" i="13"/>
  <c r="CT241" i="13"/>
  <c r="CU241" i="13"/>
  <c r="CV241" i="13"/>
  <c r="CW241" i="13"/>
  <c r="CX241" i="13"/>
  <c r="CY241" i="13"/>
  <c r="CZ241" i="13"/>
  <c r="DA241" i="13"/>
  <c r="CN242" i="13"/>
  <c r="CO242" i="13"/>
  <c r="CP242" i="13"/>
  <c r="CQ242" i="13"/>
  <c r="CR242" i="13"/>
  <c r="CS242" i="13"/>
  <c r="CT242" i="13"/>
  <c r="CU242" i="13"/>
  <c r="CV242" i="13"/>
  <c r="CW242" i="13"/>
  <c r="CX242" i="13"/>
  <c r="CY242" i="13"/>
  <c r="CZ242" i="13"/>
  <c r="DA242" i="13"/>
  <c r="CN243" i="13"/>
  <c r="CO243" i="13"/>
  <c r="CP243" i="13"/>
  <c r="CQ243" i="13"/>
  <c r="CR243" i="13"/>
  <c r="CS243" i="13"/>
  <c r="CT243" i="13"/>
  <c r="CU243" i="13"/>
  <c r="CV243" i="13"/>
  <c r="CW243" i="13"/>
  <c r="CX243" i="13"/>
  <c r="CY243" i="13"/>
  <c r="CZ243" i="13"/>
  <c r="DA243" i="13"/>
  <c r="CN244" i="13"/>
  <c r="CO244" i="13"/>
  <c r="CP244" i="13"/>
  <c r="CQ244" i="13"/>
  <c r="CR244" i="13"/>
  <c r="CS244" i="13"/>
  <c r="CT244" i="13"/>
  <c r="CU244" i="13"/>
  <c r="CV244" i="13"/>
  <c r="CW244" i="13"/>
  <c r="CX244" i="13"/>
  <c r="CY244" i="13"/>
  <c r="CZ244" i="13"/>
  <c r="DA244" i="13"/>
  <c r="CN245" i="13"/>
  <c r="CO245" i="13"/>
  <c r="CP245" i="13"/>
  <c r="CQ245" i="13"/>
  <c r="CR245" i="13"/>
  <c r="CS245" i="13"/>
  <c r="CT245" i="13"/>
  <c r="CU245" i="13"/>
  <c r="CV245" i="13"/>
  <c r="CW245" i="13"/>
  <c r="CX245" i="13"/>
  <c r="CY245" i="13"/>
  <c r="CZ245" i="13"/>
  <c r="DA245" i="13"/>
  <c r="CN246" i="13"/>
  <c r="CO246" i="13"/>
  <c r="CP246" i="13"/>
  <c r="CQ246" i="13"/>
  <c r="CR246" i="13"/>
  <c r="CS246" i="13"/>
  <c r="CT246" i="13"/>
  <c r="CU246" i="13"/>
  <c r="CV246" i="13"/>
  <c r="CW246" i="13"/>
  <c r="CX246" i="13"/>
  <c r="CY246" i="13"/>
  <c r="CZ246" i="13"/>
  <c r="DA246" i="13"/>
  <c r="CN247" i="13"/>
  <c r="CO247" i="13"/>
  <c r="CP247" i="13"/>
  <c r="CQ247" i="13"/>
  <c r="CR247" i="13"/>
  <c r="CS247" i="13"/>
  <c r="CT247" i="13"/>
  <c r="CU247" i="13"/>
  <c r="CV247" i="13"/>
  <c r="CW247" i="13"/>
  <c r="CX247" i="13"/>
  <c r="CY247" i="13"/>
  <c r="CZ247" i="13"/>
  <c r="DA247" i="13"/>
  <c r="CN248" i="13"/>
  <c r="CO248" i="13"/>
  <c r="CP248" i="13"/>
  <c r="CQ248" i="13"/>
  <c r="CR248" i="13"/>
  <c r="CS248" i="13"/>
  <c r="CT248" i="13"/>
  <c r="CU248" i="13"/>
  <c r="CV248" i="13"/>
  <c r="CW248" i="13"/>
  <c r="CX248" i="13"/>
  <c r="CY248" i="13"/>
  <c r="CZ248" i="13"/>
  <c r="DA248" i="13"/>
  <c r="CN249" i="13"/>
  <c r="CO249" i="13"/>
  <c r="CP249" i="13"/>
  <c r="CQ249" i="13"/>
  <c r="CR249" i="13"/>
  <c r="CS249" i="13"/>
  <c r="CT249" i="13"/>
  <c r="CU249" i="13"/>
  <c r="CV249" i="13"/>
  <c r="CW249" i="13"/>
  <c r="CX249" i="13"/>
  <c r="CY249" i="13"/>
  <c r="CZ249" i="13"/>
  <c r="DA249" i="13"/>
  <c r="CN250" i="13"/>
  <c r="CO250" i="13"/>
  <c r="CP250" i="13"/>
  <c r="CQ250" i="13"/>
  <c r="CR250" i="13"/>
  <c r="CS250" i="13"/>
  <c r="CT250" i="13"/>
  <c r="CU250" i="13"/>
  <c r="CV250" i="13"/>
  <c r="CW250" i="13"/>
  <c r="CX250" i="13"/>
  <c r="CY250" i="13"/>
  <c r="CZ250" i="13"/>
  <c r="DA250" i="13"/>
  <c r="CN251" i="13"/>
  <c r="CO251" i="13"/>
  <c r="CP251" i="13"/>
  <c r="CQ251" i="13"/>
  <c r="CR251" i="13"/>
  <c r="CS251" i="13"/>
  <c r="CT251" i="13"/>
  <c r="CU251" i="13"/>
  <c r="CV251" i="13"/>
  <c r="CW251" i="13"/>
  <c r="CX251" i="13"/>
  <c r="CY251" i="13"/>
  <c r="CZ251" i="13"/>
  <c r="DA251" i="13"/>
  <c r="CN252" i="13"/>
  <c r="CO252" i="13"/>
  <c r="CP252" i="13"/>
  <c r="CQ252" i="13"/>
  <c r="CR252" i="13"/>
  <c r="CS252" i="13"/>
  <c r="CT252" i="13"/>
  <c r="CU252" i="13"/>
  <c r="CV252" i="13"/>
  <c r="CW252" i="13"/>
  <c r="CX252" i="13"/>
  <c r="CY252" i="13"/>
  <c r="CZ252" i="13"/>
  <c r="DA252" i="13"/>
  <c r="CN253" i="13"/>
  <c r="CO253" i="13"/>
  <c r="CP253" i="13"/>
  <c r="CQ253" i="13"/>
  <c r="CR253" i="13"/>
  <c r="CS253" i="13"/>
  <c r="CT253" i="13"/>
  <c r="CU253" i="13"/>
  <c r="CV253" i="13"/>
  <c r="CW253" i="13"/>
  <c r="CX253" i="13"/>
  <c r="CY253" i="13"/>
  <c r="CZ253" i="13"/>
  <c r="DA253" i="13"/>
  <c r="CN254" i="13"/>
  <c r="CO254" i="13"/>
  <c r="CP254" i="13"/>
  <c r="CQ254" i="13"/>
  <c r="CR254" i="13"/>
  <c r="CS254" i="13"/>
  <c r="CT254" i="13"/>
  <c r="CU254" i="13"/>
  <c r="CV254" i="13"/>
  <c r="CW254" i="13"/>
  <c r="CX254" i="13"/>
  <c r="CY254" i="13"/>
  <c r="CZ254" i="13"/>
  <c r="DA254" i="13"/>
  <c r="CN255" i="13"/>
  <c r="CO255" i="13"/>
  <c r="CP255" i="13"/>
  <c r="CQ255" i="13"/>
  <c r="CR255" i="13"/>
  <c r="CS255" i="13"/>
  <c r="CT255" i="13"/>
  <c r="CU255" i="13"/>
  <c r="CV255" i="13"/>
  <c r="CW255" i="13"/>
  <c r="CX255" i="13"/>
  <c r="CY255" i="13"/>
  <c r="CZ255" i="13"/>
  <c r="DA255" i="13"/>
  <c r="CN256" i="13"/>
  <c r="CO256" i="13"/>
  <c r="CP256" i="13"/>
  <c r="CQ256" i="13"/>
  <c r="CR256" i="13"/>
  <c r="CS256" i="13"/>
  <c r="CT256" i="13"/>
  <c r="CU256" i="13"/>
  <c r="CV256" i="13"/>
  <c r="CW256" i="13"/>
  <c r="CX256" i="13"/>
  <c r="CY256" i="13"/>
  <c r="CZ256" i="13"/>
  <c r="DA256" i="13"/>
  <c r="CN257" i="13"/>
  <c r="CO257" i="13"/>
  <c r="CP257" i="13"/>
  <c r="CQ257" i="13"/>
  <c r="CR257" i="13"/>
  <c r="CS257" i="13"/>
  <c r="CT257" i="13"/>
  <c r="CU257" i="13"/>
  <c r="CV257" i="13"/>
  <c r="CW257" i="13"/>
  <c r="CX257" i="13"/>
  <c r="CY257" i="13"/>
  <c r="CZ257" i="13"/>
  <c r="DA257" i="13"/>
  <c r="CN258" i="13"/>
  <c r="CO258" i="13"/>
  <c r="CP258" i="13"/>
  <c r="CQ258" i="13"/>
  <c r="CR258" i="13"/>
  <c r="CS258" i="13"/>
  <c r="CT258" i="13"/>
  <c r="CU258" i="13"/>
  <c r="CV258" i="13"/>
  <c r="CW258" i="13"/>
  <c r="CX258" i="13"/>
  <c r="CY258" i="13"/>
  <c r="CZ258" i="13"/>
  <c r="DA258" i="13"/>
  <c r="CN259" i="13"/>
  <c r="CO259" i="13"/>
  <c r="CP259" i="13"/>
  <c r="CQ259" i="13"/>
  <c r="CR259" i="13"/>
  <c r="CS259" i="13"/>
  <c r="CT259" i="13"/>
  <c r="CU259" i="13"/>
  <c r="CV259" i="13"/>
  <c r="CW259" i="13"/>
  <c r="CX259" i="13"/>
  <c r="CY259" i="13"/>
  <c r="CZ259" i="13"/>
  <c r="DA259" i="13"/>
  <c r="CN260" i="13"/>
  <c r="CO260" i="13"/>
  <c r="CP260" i="13"/>
  <c r="CQ260" i="13"/>
  <c r="CR260" i="13"/>
  <c r="CS260" i="13"/>
  <c r="CT260" i="13"/>
  <c r="CU260" i="13"/>
  <c r="CV260" i="13"/>
  <c r="CW260" i="13"/>
  <c r="CX260" i="13"/>
  <c r="CY260" i="13"/>
  <c r="CZ260" i="13"/>
  <c r="DA260" i="13"/>
  <c r="CN261" i="13"/>
  <c r="CO261" i="13"/>
  <c r="CP261" i="13"/>
  <c r="CQ261" i="13"/>
  <c r="CR261" i="13"/>
  <c r="CS261" i="13"/>
  <c r="CT261" i="13"/>
  <c r="CU261" i="13"/>
  <c r="CV261" i="13"/>
  <c r="CW261" i="13"/>
  <c r="CX261" i="13"/>
  <c r="CY261" i="13"/>
  <c r="CZ261" i="13"/>
  <c r="DA261" i="13"/>
  <c r="CN262" i="13"/>
  <c r="CO262" i="13"/>
  <c r="CP262" i="13"/>
  <c r="CQ262" i="13"/>
  <c r="CR262" i="13"/>
  <c r="CS262" i="13"/>
  <c r="CT262" i="13"/>
  <c r="CU262" i="13"/>
  <c r="CV262" i="13"/>
  <c r="CW262" i="13"/>
  <c r="CX262" i="13"/>
  <c r="CY262" i="13"/>
  <c r="CZ262" i="13"/>
  <c r="DA262" i="13"/>
  <c r="CN263" i="13"/>
  <c r="CO263" i="13"/>
  <c r="CP263" i="13"/>
  <c r="CQ263" i="13"/>
  <c r="CR263" i="13"/>
  <c r="CS263" i="13"/>
  <c r="CT263" i="13"/>
  <c r="CU263" i="13"/>
  <c r="CV263" i="13"/>
  <c r="CW263" i="13"/>
  <c r="CX263" i="13"/>
  <c r="CY263" i="13"/>
  <c r="CZ263" i="13"/>
  <c r="DA263" i="13"/>
  <c r="CN264" i="13"/>
  <c r="CO264" i="13"/>
  <c r="CP264" i="13"/>
  <c r="CQ264" i="13"/>
  <c r="CR264" i="13"/>
  <c r="CS264" i="13"/>
  <c r="CT264" i="13"/>
  <c r="CU264" i="13"/>
  <c r="CV264" i="13"/>
  <c r="CW264" i="13"/>
  <c r="CX264" i="13"/>
  <c r="CY264" i="13"/>
  <c r="CZ264" i="13"/>
  <c r="DA264" i="13"/>
  <c r="CN265" i="13"/>
  <c r="CO265" i="13"/>
  <c r="CP265" i="13"/>
  <c r="CQ265" i="13"/>
  <c r="CR265" i="13"/>
  <c r="CS265" i="13"/>
  <c r="CT265" i="13"/>
  <c r="CU265" i="13"/>
  <c r="CV265" i="13"/>
  <c r="CW265" i="13"/>
  <c r="CX265" i="13"/>
  <c r="CY265" i="13"/>
  <c r="CZ265" i="13"/>
  <c r="DA265" i="13"/>
  <c r="CN266" i="13"/>
  <c r="CO266" i="13"/>
  <c r="CP266" i="13"/>
  <c r="CQ266" i="13"/>
  <c r="CR266" i="13"/>
  <c r="CS266" i="13"/>
  <c r="CT266" i="13"/>
  <c r="CU266" i="13"/>
  <c r="CV266" i="13"/>
  <c r="CW266" i="13"/>
  <c r="CX266" i="13"/>
  <c r="CY266" i="13"/>
  <c r="CZ266" i="13"/>
  <c r="DA266" i="13"/>
  <c r="CN267" i="13"/>
  <c r="CO267" i="13"/>
  <c r="CP267" i="13"/>
  <c r="CQ267" i="13"/>
  <c r="CR267" i="13"/>
  <c r="CS267" i="13"/>
  <c r="CT267" i="13"/>
  <c r="CU267" i="13"/>
  <c r="CV267" i="13"/>
  <c r="CW267" i="13"/>
  <c r="CX267" i="13"/>
  <c r="CY267" i="13"/>
  <c r="CZ267" i="13"/>
  <c r="DA267" i="13"/>
  <c r="CN268" i="13"/>
  <c r="CO268" i="13"/>
  <c r="CP268" i="13"/>
  <c r="CQ268" i="13"/>
  <c r="CR268" i="13"/>
  <c r="CS268" i="13"/>
  <c r="CT268" i="13"/>
  <c r="CU268" i="13"/>
  <c r="CV268" i="13"/>
  <c r="CW268" i="13"/>
  <c r="CX268" i="13"/>
  <c r="CY268" i="13"/>
  <c r="CZ268" i="13"/>
  <c r="DA268" i="13"/>
  <c r="CN269" i="13"/>
  <c r="CO269" i="13"/>
  <c r="CP269" i="13"/>
  <c r="CQ269" i="13"/>
  <c r="CR269" i="13"/>
  <c r="CS269" i="13"/>
  <c r="CT269" i="13"/>
  <c r="CU269" i="13"/>
  <c r="CV269" i="13"/>
  <c r="CW269" i="13"/>
  <c r="CX269" i="13"/>
  <c r="CY269" i="13"/>
  <c r="CZ269" i="13"/>
  <c r="DA269" i="13"/>
  <c r="CN270" i="13"/>
  <c r="CO270" i="13"/>
  <c r="CP270" i="13"/>
  <c r="CQ270" i="13"/>
  <c r="CR270" i="13"/>
  <c r="CS270" i="13"/>
  <c r="CT270" i="13"/>
  <c r="CU270" i="13"/>
  <c r="CV270" i="13"/>
  <c r="CW270" i="13"/>
  <c r="CX270" i="13"/>
  <c r="CY270" i="13"/>
  <c r="CZ270" i="13"/>
  <c r="DA270" i="13"/>
  <c r="CN271" i="13"/>
  <c r="CO271" i="13"/>
  <c r="CP271" i="13"/>
  <c r="CQ271" i="13"/>
  <c r="CR271" i="13"/>
  <c r="CS271" i="13"/>
  <c r="CT271" i="13"/>
  <c r="CU271" i="13"/>
  <c r="CV271" i="13"/>
  <c r="CW271" i="13"/>
  <c r="CX271" i="13"/>
  <c r="CY271" i="13"/>
  <c r="CZ271" i="13"/>
  <c r="DA271" i="13"/>
  <c r="CN272" i="13"/>
  <c r="CO272" i="13"/>
  <c r="CP272" i="13"/>
  <c r="CQ272" i="13"/>
  <c r="CR272" i="13"/>
  <c r="CS272" i="13"/>
  <c r="CT272" i="13"/>
  <c r="CU272" i="13"/>
  <c r="CV272" i="13"/>
  <c r="CW272" i="13"/>
  <c r="CX272" i="13"/>
  <c r="CY272" i="13"/>
  <c r="CZ272" i="13"/>
  <c r="DA272" i="13"/>
  <c r="CN273" i="13"/>
  <c r="CO273" i="13"/>
  <c r="CP273" i="13"/>
  <c r="CQ273" i="13"/>
  <c r="CR273" i="13"/>
  <c r="CS273" i="13"/>
  <c r="CT273" i="13"/>
  <c r="CU273" i="13"/>
  <c r="CV273" i="13"/>
  <c r="CW273" i="13"/>
  <c r="CX273" i="13"/>
  <c r="CY273" i="13"/>
  <c r="CZ273" i="13"/>
  <c r="DA273" i="13"/>
  <c r="CN274" i="13"/>
  <c r="CO274" i="13"/>
  <c r="CP274" i="13"/>
  <c r="CQ274" i="13"/>
  <c r="CR274" i="13"/>
  <c r="CS274" i="13"/>
  <c r="CT274" i="13"/>
  <c r="CU274" i="13"/>
  <c r="CV274" i="13"/>
  <c r="CW274" i="13"/>
  <c r="CX274" i="13"/>
  <c r="CY274" i="13"/>
  <c r="CZ274" i="13"/>
  <c r="DA274" i="13"/>
  <c r="CN275" i="13"/>
  <c r="CO275" i="13"/>
  <c r="CP275" i="13"/>
  <c r="CQ275" i="13"/>
  <c r="CR275" i="13"/>
  <c r="CS275" i="13"/>
  <c r="CT275" i="13"/>
  <c r="CU275" i="13"/>
  <c r="CV275" i="13"/>
  <c r="CW275" i="13"/>
  <c r="CX275" i="13"/>
  <c r="CY275" i="13"/>
  <c r="CZ275" i="13"/>
  <c r="DA275" i="13"/>
  <c r="CN276" i="13"/>
  <c r="CO276" i="13"/>
  <c r="CP276" i="13"/>
  <c r="CQ276" i="13"/>
  <c r="CR276" i="13"/>
  <c r="CS276" i="13"/>
  <c r="CT276" i="13"/>
  <c r="CU276" i="13"/>
  <c r="CV276" i="13"/>
  <c r="CW276" i="13"/>
  <c r="CX276" i="13"/>
  <c r="CY276" i="13"/>
  <c r="CZ276" i="13"/>
  <c r="DA276" i="13"/>
  <c r="CN277" i="13"/>
  <c r="CO277" i="13"/>
  <c r="CP277" i="13"/>
  <c r="CQ277" i="13"/>
  <c r="CR277" i="13"/>
  <c r="CS277" i="13"/>
  <c r="CT277" i="13"/>
  <c r="CU277" i="13"/>
  <c r="CV277" i="13"/>
  <c r="CW277" i="13"/>
  <c r="CX277" i="13"/>
  <c r="CY277" i="13"/>
  <c r="CZ277" i="13"/>
  <c r="DA277" i="13"/>
  <c r="CN278" i="13"/>
  <c r="CO278" i="13"/>
  <c r="CP278" i="13"/>
  <c r="CQ278" i="13"/>
  <c r="CR278" i="13"/>
  <c r="CS278" i="13"/>
  <c r="CT278" i="13"/>
  <c r="CU278" i="13"/>
  <c r="CV278" i="13"/>
  <c r="CW278" i="13"/>
  <c r="CX278" i="13"/>
  <c r="CY278" i="13"/>
  <c r="CZ278" i="13"/>
  <c r="DA278" i="13"/>
  <c r="CN279" i="13"/>
  <c r="CO279" i="13"/>
  <c r="CP279" i="13"/>
  <c r="CQ279" i="13"/>
  <c r="CR279" i="13"/>
  <c r="CS279" i="13"/>
  <c r="CT279" i="13"/>
  <c r="CU279" i="13"/>
  <c r="CV279" i="13"/>
  <c r="CW279" i="13"/>
  <c r="CX279" i="13"/>
  <c r="CY279" i="13"/>
  <c r="CZ279" i="13"/>
  <c r="DA279" i="13"/>
  <c r="CN280" i="13"/>
  <c r="CO280" i="13"/>
  <c r="CP280" i="13"/>
  <c r="CQ280" i="13"/>
  <c r="CR280" i="13"/>
  <c r="CS280" i="13"/>
  <c r="CT280" i="13"/>
  <c r="CU280" i="13"/>
  <c r="CV280" i="13"/>
  <c r="CW280" i="13"/>
  <c r="CX280" i="13"/>
  <c r="CY280" i="13"/>
  <c r="CZ280" i="13"/>
  <c r="DA280" i="13"/>
  <c r="CN281" i="13"/>
  <c r="CO281" i="13"/>
  <c r="CP281" i="13"/>
  <c r="CQ281" i="13"/>
  <c r="CR281" i="13"/>
  <c r="CS281" i="13"/>
  <c r="CT281" i="13"/>
  <c r="CU281" i="13"/>
  <c r="CV281" i="13"/>
  <c r="CW281" i="13"/>
  <c r="CX281" i="13"/>
  <c r="CY281" i="13"/>
  <c r="CZ281" i="13"/>
  <c r="DA281" i="13"/>
  <c r="CN282" i="13"/>
  <c r="CO282" i="13"/>
  <c r="CP282" i="13"/>
  <c r="CQ282" i="13"/>
  <c r="CR282" i="13"/>
  <c r="CS282" i="13"/>
  <c r="CT282" i="13"/>
  <c r="CU282" i="13"/>
  <c r="CV282" i="13"/>
  <c r="CW282" i="13"/>
  <c r="CX282" i="13"/>
  <c r="CY282" i="13"/>
  <c r="CZ282" i="13"/>
  <c r="DA282" i="13"/>
  <c r="CN283" i="13"/>
  <c r="CO283" i="13"/>
  <c r="CP283" i="13"/>
  <c r="CQ283" i="13"/>
  <c r="CR283" i="13"/>
  <c r="CS283" i="13"/>
  <c r="CT283" i="13"/>
  <c r="CU283" i="13"/>
  <c r="CV283" i="13"/>
  <c r="CW283" i="13"/>
  <c r="CX283" i="13"/>
  <c r="CY283" i="13"/>
  <c r="CZ283" i="13"/>
  <c r="DA283" i="13"/>
  <c r="CN284" i="13"/>
  <c r="CO284" i="13"/>
  <c r="CP284" i="13"/>
  <c r="CQ284" i="13"/>
  <c r="CR284" i="13"/>
  <c r="CS284" i="13"/>
  <c r="CT284" i="13"/>
  <c r="CU284" i="13"/>
  <c r="CV284" i="13"/>
  <c r="CW284" i="13"/>
  <c r="CX284" i="13"/>
  <c r="CY284" i="13"/>
  <c r="CZ284" i="13"/>
  <c r="DA284" i="13"/>
  <c r="CN285" i="13"/>
  <c r="CO285" i="13"/>
  <c r="CP285" i="13"/>
  <c r="CQ285" i="13"/>
  <c r="CR285" i="13"/>
  <c r="CS285" i="13"/>
  <c r="CT285" i="13"/>
  <c r="CU285" i="13"/>
  <c r="CV285" i="13"/>
  <c r="CW285" i="13"/>
  <c r="CX285" i="13"/>
  <c r="CY285" i="13"/>
  <c r="CZ285" i="13"/>
  <c r="DA285" i="13"/>
  <c r="CN286" i="13"/>
  <c r="CO286" i="13"/>
  <c r="CP286" i="13"/>
  <c r="CQ286" i="13"/>
  <c r="CR286" i="13"/>
  <c r="CS286" i="13"/>
  <c r="CT286" i="13"/>
  <c r="CU286" i="13"/>
  <c r="CV286" i="13"/>
  <c r="CW286" i="13"/>
  <c r="CX286" i="13"/>
  <c r="CY286" i="13"/>
  <c r="CZ286" i="13"/>
  <c r="DA286" i="13"/>
  <c r="CN287" i="13"/>
  <c r="CO287" i="13"/>
  <c r="CP287" i="13"/>
  <c r="CQ287" i="13"/>
  <c r="CR287" i="13"/>
  <c r="CS287" i="13"/>
  <c r="CT287" i="13"/>
  <c r="CU287" i="13"/>
  <c r="CV287" i="13"/>
  <c r="CW287" i="13"/>
  <c r="CX287" i="13"/>
  <c r="CY287" i="13"/>
  <c r="CZ287" i="13"/>
  <c r="DA287" i="13"/>
  <c r="CN288" i="13"/>
  <c r="CO288" i="13"/>
  <c r="CP288" i="13"/>
  <c r="CQ288" i="13"/>
  <c r="CR288" i="13"/>
  <c r="CS288" i="13"/>
  <c r="CT288" i="13"/>
  <c r="CU288" i="13"/>
  <c r="CV288" i="13"/>
  <c r="CW288" i="13"/>
  <c r="CX288" i="13"/>
  <c r="CY288" i="13"/>
  <c r="CZ288" i="13"/>
  <c r="DA288" i="13"/>
  <c r="CN289" i="13"/>
  <c r="CO289" i="13"/>
  <c r="CP289" i="13"/>
  <c r="CQ289" i="13"/>
  <c r="CR289" i="13"/>
  <c r="CS289" i="13"/>
  <c r="CT289" i="13"/>
  <c r="CU289" i="13"/>
  <c r="CV289" i="13"/>
  <c r="CW289" i="13"/>
  <c r="CX289" i="13"/>
  <c r="CY289" i="13"/>
  <c r="CZ289" i="13"/>
  <c r="DA289" i="13"/>
  <c r="CN290" i="13"/>
  <c r="CO290" i="13"/>
  <c r="CP290" i="13"/>
  <c r="CQ290" i="13"/>
  <c r="CR290" i="13"/>
  <c r="CS290" i="13"/>
  <c r="CT290" i="13"/>
  <c r="CU290" i="13"/>
  <c r="CV290" i="13"/>
  <c r="CW290" i="13"/>
  <c r="CX290" i="13"/>
  <c r="CY290" i="13"/>
  <c r="CZ290" i="13"/>
  <c r="DA290" i="13"/>
  <c r="CN291" i="13"/>
  <c r="CO291" i="13"/>
  <c r="CP291" i="13"/>
  <c r="CQ291" i="13"/>
  <c r="CR291" i="13"/>
  <c r="CS291" i="13"/>
  <c r="CT291" i="13"/>
  <c r="CU291" i="13"/>
  <c r="CV291" i="13"/>
  <c r="CW291" i="13"/>
  <c r="CX291" i="13"/>
  <c r="CY291" i="13"/>
  <c r="CZ291" i="13"/>
  <c r="DA291" i="13"/>
  <c r="CN292" i="13"/>
  <c r="CO292" i="13"/>
  <c r="CP292" i="13"/>
  <c r="CQ292" i="13"/>
  <c r="CR292" i="13"/>
  <c r="CS292" i="13"/>
  <c r="CT292" i="13"/>
  <c r="CU292" i="13"/>
  <c r="CV292" i="13"/>
  <c r="CW292" i="13"/>
  <c r="CX292" i="13"/>
  <c r="CY292" i="13"/>
  <c r="CZ292" i="13"/>
  <c r="DA292" i="13"/>
  <c r="CN293" i="13"/>
  <c r="CO293" i="13"/>
  <c r="CP293" i="13"/>
  <c r="CQ293" i="13"/>
  <c r="CR293" i="13"/>
  <c r="CS293" i="13"/>
  <c r="CT293" i="13"/>
  <c r="CU293" i="13"/>
  <c r="CV293" i="13"/>
  <c r="CW293" i="13"/>
  <c r="CX293" i="13"/>
  <c r="CY293" i="13"/>
  <c r="CZ293" i="13"/>
  <c r="DA293" i="13"/>
  <c r="CN294" i="13"/>
  <c r="CO294" i="13"/>
  <c r="CP294" i="13"/>
  <c r="CQ294" i="13"/>
  <c r="CR294" i="13"/>
  <c r="CS294" i="13"/>
  <c r="CT294" i="13"/>
  <c r="CU294" i="13"/>
  <c r="CV294" i="13"/>
  <c r="CW294" i="13"/>
  <c r="CX294" i="13"/>
  <c r="CY294" i="13"/>
  <c r="CZ294" i="13"/>
  <c r="DA294" i="13"/>
  <c r="CN295" i="13"/>
  <c r="CO295" i="13"/>
  <c r="CP295" i="13"/>
  <c r="CQ295" i="13"/>
  <c r="CR295" i="13"/>
  <c r="CS295" i="13"/>
  <c r="CT295" i="13"/>
  <c r="CU295" i="13"/>
  <c r="CV295" i="13"/>
  <c r="CW295" i="13"/>
  <c r="CX295" i="13"/>
  <c r="CY295" i="13"/>
  <c r="CZ295" i="13"/>
  <c r="DA295" i="13"/>
  <c r="CN296" i="13"/>
  <c r="CO296" i="13"/>
  <c r="CP296" i="13"/>
  <c r="CQ296" i="13"/>
  <c r="CR296" i="13"/>
  <c r="CS296" i="13"/>
  <c r="CT296" i="13"/>
  <c r="CU296" i="13"/>
  <c r="CV296" i="13"/>
  <c r="CW296" i="13"/>
  <c r="CX296" i="13"/>
  <c r="CY296" i="13"/>
  <c r="CZ296" i="13"/>
  <c r="DA296" i="13"/>
  <c r="CN297" i="13"/>
  <c r="CO297" i="13"/>
  <c r="CP297" i="13"/>
  <c r="CQ297" i="13"/>
  <c r="CR297" i="13"/>
  <c r="CS297" i="13"/>
  <c r="CT297" i="13"/>
  <c r="CU297" i="13"/>
  <c r="CV297" i="13"/>
  <c r="CW297" i="13"/>
  <c r="CX297" i="13"/>
  <c r="CY297" i="13"/>
  <c r="CZ297" i="13"/>
  <c r="DA297" i="13"/>
  <c r="CN298" i="13"/>
  <c r="CO298" i="13"/>
  <c r="CP298" i="13"/>
  <c r="CQ298" i="13"/>
  <c r="CR298" i="13"/>
  <c r="CS298" i="13"/>
  <c r="CT298" i="13"/>
  <c r="CU298" i="13"/>
  <c r="CV298" i="13"/>
  <c r="CW298" i="13"/>
  <c r="CX298" i="13"/>
  <c r="CY298" i="13"/>
  <c r="CZ298" i="13"/>
  <c r="DA298" i="13"/>
  <c r="CN299" i="13"/>
  <c r="CO299" i="13"/>
  <c r="CP299" i="13"/>
  <c r="CQ299" i="13"/>
  <c r="CR299" i="13"/>
  <c r="CS299" i="13"/>
  <c r="CT299" i="13"/>
  <c r="CU299" i="13"/>
  <c r="CV299" i="13"/>
  <c r="CW299" i="13"/>
  <c r="CX299" i="13"/>
  <c r="CY299" i="13"/>
  <c r="CZ299" i="13"/>
  <c r="DA299" i="13"/>
  <c r="CN300" i="13"/>
  <c r="CO300" i="13"/>
  <c r="CP300" i="13"/>
  <c r="CQ300" i="13"/>
  <c r="CR300" i="13"/>
  <c r="CS300" i="13"/>
  <c r="CT300" i="13"/>
  <c r="CU300" i="13"/>
  <c r="CV300" i="13"/>
  <c r="CW300" i="13"/>
  <c r="CX300" i="13"/>
  <c r="CY300" i="13"/>
  <c r="CZ300" i="13"/>
  <c r="DA300" i="13"/>
  <c r="CN301" i="13"/>
  <c r="CO301" i="13"/>
  <c r="CP301" i="13"/>
  <c r="CQ301" i="13"/>
  <c r="CR301" i="13"/>
  <c r="CS301" i="13"/>
  <c r="CT301" i="13"/>
  <c r="CU301" i="13"/>
  <c r="CV301" i="13"/>
  <c r="CW301" i="13"/>
  <c r="CX301" i="13"/>
  <c r="CY301" i="13"/>
  <c r="CZ301" i="13"/>
  <c r="DA301" i="13"/>
  <c r="CN302" i="13"/>
  <c r="CO302" i="13"/>
  <c r="CP302" i="13"/>
  <c r="CQ302" i="13"/>
  <c r="CR302" i="13"/>
  <c r="CS302" i="13"/>
  <c r="CT302" i="13"/>
  <c r="CU302" i="13"/>
  <c r="CV302" i="13"/>
  <c r="CW302" i="13"/>
  <c r="CX302" i="13"/>
  <c r="CY302" i="13"/>
  <c r="CZ302" i="13"/>
  <c r="DA302" i="13"/>
  <c r="CN303" i="13"/>
  <c r="CO303" i="13"/>
  <c r="CP303" i="13"/>
  <c r="CQ303" i="13"/>
  <c r="CR303" i="13"/>
  <c r="CS303" i="13"/>
  <c r="CT303" i="13"/>
  <c r="CU303" i="13"/>
  <c r="CV303" i="13"/>
  <c r="CW303" i="13"/>
  <c r="CX303" i="13"/>
  <c r="CY303" i="13"/>
  <c r="CZ303" i="13"/>
  <c r="DA303" i="13"/>
  <c r="CN304" i="13"/>
  <c r="CO304" i="13"/>
  <c r="CP304" i="13"/>
  <c r="CQ304" i="13"/>
  <c r="CR304" i="13"/>
  <c r="CS304" i="13"/>
  <c r="CT304" i="13"/>
  <c r="CU304" i="13"/>
  <c r="CV304" i="13"/>
  <c r="CW304" i="13"/>
  <c r="CX304" i="13"/>
  <c r="CY304" i="13"/>
  <c r="CZ304" i="13"/>
  <c r="DA304" i="13"/>
  <c r="CN305" i="13"/>
  <c r="CO305" i="13"/>
  <c r="CP305" i="13"/>
  <c r="CQ305" i="13"/>
  <c r="CR305" i="13"/>
  <c r="CS305" i="13"/>
  <c r="CT305" i="13"/>
  <c r="CU305" i="13"/>
  <c r="CV305" i="13"/>
  <c r="CW305" i="13"/>
  <c r="CX305" i="13"/>
  <c r="CY305" i="13"/>
  <c r="CZ305" i="13"/>
  <c r="DA305" i="13"/>
  <c r="CN306" i="13"/>
  <c r="CO306" i="13"/>
  <c r="CP306" i="13"/>
  <c r="CQ306" i="13"/>
  <c r="CR306" i="13"/>
  <c r="CS306" i="13"/>
  <c r="CT306" i="13"/>
  <c r="CU306" i="13"/>
  <c r="CV306" i="13"/>
  <c r="CW306" i="13"/>
  <c r="CX306" i="13"/>
  <c r="CY306" i="13"/>
  <c r="CZ306" i="13"/>
  <c r="DA306" i="13"/>
  <c r="CN307" i="13"/>
  <c r="CO307" i="13"/>
  <c r="CP307" i="13"/>
  <c r="CQ307" i="13"/>
  <c r="CR307" i="13"/>
  <c r="CS307" i="13"/>
  <c r="CT307" i="13"/>
  <c r="CU307" i="13"/>
  <c r="CV307" i="13"/>
  <c r="CW307" i="13"/>
  <c r="CX307" i="13"/>
  <c r="CY307" i="13"/>
  <c r="CZ307" i="13"/>
  <c r="DA307" i="13"/>
  <c r="CN308" i="13"/>
  <c r="CO308" i="13"/>
  <c r="CP308" i="13"/>
  <c r="CQ308" i="13"/>
  <c r="CR308" i="13"/>
  <c r="CS308" i="13"/>
  <c r="CT308" i="13"/>
  <c r="CU308" i="13"/>
  <c r="CV308" i="13"/>
  <c r="CW308" i="13"/>
  <c r="CX308" i="13"/>
  <c r="CY308" i="13"/>
  <c r="CZ308" i="13"/>
  <c r="DA308" i="13"/>
  <c r="CN309" i="13"/>
  <c r="CO309" i="13"/>
  <c r="CP309" i="13"/>
  <c r="CQ309" i="13"/>
  <c r="CR309" i="13"/>
  <c r="CS309" i="13"/>
  <c r="CT309" i="13"/>
  <c r="CU309" i="13"/>
  <c r="CV309" i="13"/>
  <c r="CW309" i="13"/>
  <c r="CX309" i="13"/>
  <c r="CY309" i="13"/>
  <c r="CZ309" i="13"/>
  <c r="DA309" i="13"/>
  <c r="CN310" i="13"/>
  <c r="CO310" i="13"/>
  <c r="CP310" i="13"/>
  <c r="CQ310" i="13"/>
  <c r="CR310" i="13"/>
  <c r="CS310" i="13"/>
  <c r="CT310" i="13"/>
  <c r="CU310" i="13"/>
  <c r="CV310" i="13"/>
  <c r="CW310" i="13"/>
  <c r="CX310" i="13"/>
  <c r="CY310" i="13"/>
  <c r="CZ310" i="13"/>
  <c r="DA310" i="13"/>
  <c r="CN311" i="13"/>
  <c r="CO311" i="13"/>
  <c r="CP311" i="13"/>
  <c r="CQ311" i="13"/>
  <c r="CR311" i="13"/>
  <c r="CS311" i="13"/>
  <c r="CT311" i="13"/>
  <c r="CU311" i="13"/>
  <c r="CV311" i="13"/>
  <c r="CW311" i="13"/>
  <c r="CX311" i="13"/>
  <c r="CY311" i="13"/>
  <c r="CZ311" i="13"/>
  <c r="DA311" i="13"/>
  <c r="CN312" i="13"/>
  <c r="CO312" i="13"/>
  <c r="CP312" i="13"/>
  <c r="CQ312" i="13"/>
  <c r="CR312" i="13"/>
  <c r="CS312" i="13"/>
  <c r="CT312" i="13"/>
  <c r="CU312" i="13"/>
  <c r="CV312" i="13"/>
  <c r="CW312" i="13"/>
  <c r="CX312" i="13"/>
  <c r="CY312" i="13"/>
  <c r="CZ312" i="13"/>
  <c r="DA312" i="13"/>
  <c r="CN313" i="13"/>
  <c r="CO313" i="13"/>
  <c r="CP313" i="13"/>
  <c r="CQ313" i="13"/>
  <c r="CR313" i="13"/>
  <c r="CS313" i="13"/>
  <c r="CT313" i="13"/>
  <c r="CU313" i="13"/>
  <c r="CV313" i="13"/>
  <c r="CW313" i="13"/>
  <c r="CX313" i="13"/>
  <c r="CY313" i="13"/>
  <c r="CZ313" i="13"/>
  <c r="DA313" i="13"/>
  <c r="CN314" i="13"/>
  <c r="CO314" i="13"/>
  <c r="CP314" i="13"/>
  <c r="CQ314" i="13"/>
  <c r="CR314" i="13"/>
  <c r="CS314" i="13"/>
  <c r="CT314" i="13"/>
  <c r="CU314" i="13"/>
  <c r="CV314" i="13"/>
  <c r="CW314" i="13"/>
  <c r="CX314" i="13"/>
  <c r="CY314" i="13"/>
  <c r="CZ314" i="13"/>
  <c r="DA314" i="13"/>
  <c r="CN315" i="13"/>
  <c r="CO315" i="13"/>
  <c r="CP315" i="13"/>
  <c r="CQ315" i="13"/>
  <c r="CR315" i="13"/>
  <c r="CS315" i="13"/>
  <c r="CT315" i="13"/>
  <c r="CU315" i="13"/>
  <c r="CV315" i="13"/>
  <c r="CW315" i="13"/>
  <c r="CX315" i="13"/>
  <c r="CY315" i="13"/>
  <c r="CZ315" i="13"/>
  <c r="DA315" i="13"/>
  <c r="CN316" i="13"/>
  <c r="CO316" i="13"/>
  <c r="CP316" i="13"/>
  <c r="CQ316" i="13"/>
  <c r="CR316" i="13"/>
  <c r="CS316" i="13"/>
  <c r="CT316" i="13"/>
  <c r="CU316" i="13"/>
  <c r="CV316" i="13"/>
  <c r="CW316" i="13"/>
  <c r="CX316" i="13"/>
  <c r="CY316" i="13"/>
  <c r="CZ316" i="13"/>
  <c r="DA316" i="13"/>
  <c r="CN317" i="13"/>
  <c r="CO317" i="13"/>
  <c r="CP317" i="13"/>
  <c r="CQ317" i="13"/>
  <c r="CR317" i="13"/>
  <c r="CS317" i="13"/>
  <c r="CT317" i="13"/>
  <c r="CU317" i="13"/>
  <c r="CV317" i="13"/>
  <c r="CW317" i="13"/>
  <c r="CX317" i="13"/>
  <c r="CY317" i="13"/>
  <c r="CZ317" i="13"/>
  <c r="DA317" i="13"/>
  <c r="CN318" i="13"/>
  <c r="CO318" i="13"/>
  <c r="CP318" i="13"/>
  <c r="CQ318" i="13"/>
  <c r="CR318" i="13"/>
  <c r="CS318" i="13"/>
  <c r="CT318" i="13"/>
  <c r="CU318" i="13"/>
  <c r="CV318" i="13"/>
  <c r="CW318" i="13"/>
  <c r="CX318" i="13"/>
  <c r="CY318" i="13"/>
  <c r="CZ318" i="13"/>
  <c r="DA318" i="13"/>
  <c r="CN319" i="13"/>
  <c r="CO319" i="13"/>
  <c r="CP319" i="13"/>
  <c r="CQ319" i="13"/>
  <c r="CR319" i="13"/>
  <c r="CS319" i="13"/>
  <c r="CT319" i="13"/>
  <c r="CU319" i="13"/>
  <c r="CV319" i="13"/>
  <c r="CW319" i="13"/>
  <c r="CX319" i="13"/>
  <c r="CY319" i="13"/>
  <c r="CZ319" i="13"/>
  <c r="DA319" i="13"/>
  <c r="CN320" i="13"/>
  <c r="CO320" i="13"/>
  <c r="CP320" i="13"/>
  <c r="CQ320" i="13"/>
  <c r="CR320" i="13"/>
  <c r="CS320" i="13"/>
  <c r="CT320" i="13"/>
  <c r="CU320" i="13"/>
  <c r="CV320" i="13"/>
  <c r="CW320" i="13"/>
  <c r="CX320" i="13"/>
  <c r="CY320" i="13"/>
  <c r="CZ320" i="13"/>
  <c r="DA320" i="13"/>
  <c r="CN321" i="13"/>
  <c r="CO321" i="13"/>
  <c r="CP321" i="13"/>
  <c r="CQ321" i="13"/>
  <c r="CR321" i="13"/>
  <c r="CS321" i="13"/>
  <c r="CT321" i="13"/>
  <c r="CU321" i="13"/>
  <c r="CV321" i="13"/>
  <c r="CW321" i="13"/>
  <c r="CX321" i="13"/>
  <c r="CY321" i="13"/>
  <c r="CZ321" i="13"/>
  <c r="DA321" i="13"/>
  <c r="CN322" i="13"/>
  <c r="CO322" i="13"/>
  <c r="CP322" i="13"/>
  <c r="CQ322" i="13"/>
  <c r="CR322" i="13"/>
  <c r="CS322" i="13"/>
  <c r="CT322" i="13"/>
  <c r="CU322" i="13"/>
  <c r="CV322" i="13"/>
  <c r="CW322" i="13"/>
  <c r="CX322" i="13"/>
  <c r="CY322" i="13"/>
  <c r="CZ322" i="13"/>
  <c r="DA322" i="13"/>
  <c r="CN323" i="13"/>
  <c r="CO323" i="13"/>
  <c r="CP323" i="13"/>
  <c r="CQ323" i="13"/>
  <c r="CR323" i="13"/>
  <c r="CS323" i="13"/>
  <c r="CT323" i="13"/>
  <c r="CU323" i="13"/>
  <c r="CV323" i="13"/>
  <c r="CW323" i="13"/>
  <c r="CX323" i="13"/>
  <c r="CY323" i="13"/>
  <c r="CZ323" i="13"/>
  <c r="DA323" i="13"/>
  <c r="CN324" i="13"/>
  <c r="CO324" i="13"/>
  <c r="CP324" i="13"/>
  <c r="CQ324" i="13"/>
  <c r="CR324" i="13"/>
  <c r="CS324" i="13"/>
  <c r="CT324" i="13"/>
  <c r="CU324" i="13"/>
  <c r="CV324" i="13"/>
  <c r="CW324" i="13"/>
  <c r="CX324" i="13"/>
  <c r="CY324" i="13"/>
  <c r="CZ324" i="13"/>
  <c r="DA324" i="13"/>
  <c r="CN325" i="13"/>
  <c r="CO325" i="13"/>
  <c r="CP325" i="13"/>
  <c r="CQ325" i="13"/>
  <c r="CR325" i="13"/>
  <c r="CS325" i="13"/>
  <c r="CT325" i="13"/>
  <c r="CU325" i="13"/>
  <c r="CV325" i="13"/>
  <c r="CW325" i="13"/>
  <c r="CX325" i="13"/>
  <c r="CY325" i="13"/>
  <c r="CZ325" i="13"/>
  <c r="DA325" i="13"/>
  <c r="CN326" i="13"/>
  <c r="CO326" i="13"/>
  <c r="CP326" i="13"/>
  <c r="CQ326" i="13"/>
  <c r="CR326" i="13"/>
  <c r="CS326" i="13"/>
  <c r="CT326" i="13"/>
  <c r="CU326" i="13"/>
  <c r="CV326" i="13"/>
  <c r="CW326" i="13"/>
  <c r="CX326" i="13"/>
  <c r="CY326" i="13"/>
  <c r="CZ326" i="13"/>
  <c r="DA326" i="13"/>
  <c r="CN327" i="13"/>
  <c r="CO327" i="13"/>
  <c r="CP327" i="13"/>
  <c r="CQ327" i="13"/>
  <c r="CR327" i="13"/>
  <c r="CS327" i="13"/>
  <c r="CT327" i="13"/>
  <c r="CU327" i="13"/>
  <c r="CV327" i="13"/>
  <c r="CW327" i="13"/>
  <c r="CX327" i="13"/>
  <c r="CY327" i="13"/>
  <c r="CZ327" i="13"/>
  <c r="DA327" i="13"/>
  <c r="CN328" i="13"/>
  <c r="CO328" i="13"/>
  <c r="CP328" i="13"/>
  <c r="CQ328" i="13"/>
  <c r="CR328" i="13"/>
  <c r="CS328" i="13"/>
  <c r="CT328" i="13"/>
  <c r="CU328" i="13"/>
  <c r="CV328" i="13"/>
  <c r="CW328" i="13"/>
  <c r="CX328" i="13"/>
  <c r="CY328" i="13"/>
  <c r="CZ328" i="13"/>
  <c r="DA328" i="13"/>
  <c r="CN329" i="13"/>
  <c r="CO329" i="13"/>
  <c r="CP329" i="13"/>
  <c r="CQ329" i="13"/>
  <c r="CR329" i="13"/>
  <c r="CS329" i="13"/>
  <c r="CT329" i="13"/>
  <c r="CU329" i="13"/>
  <c r="CV329" i="13"/>
  <c r="CW329" i="13"/>
  <c r="CX329" i="13"/>
  <c r="CY329" i="13"/>
  <c r="CZ329" i="13"/>
  <c r="DA329" i="13"/>
  <c r="CN330" i="13"/>
  <c r="CO330" i="13"/>
  <c r="CP330" i="13"/>
  <c r="CQ330" i="13"/>
  <c r="CR330" i="13"/>
  <c r="CS330" i="13"/>
  <c r="CT330" i="13"/>
  <c r="CU330" i="13"/>
  <c r="CV330" i="13"/>
  <c r="CW330" i="13"/>
  <c r="CX330" i="13"/>
  <c r="CY330" i="13"/>
  <c r="CZ330" i="13"/>
  <c r="DA330" i="13"/>
  <c r="CN331" i="13"/>
  <c r="CO331" i="13"/>
  <c r="CP331" i="13"/>
  <c r="CQ331" i="13"/>
  <c r="CR331" i="13"/>
  <c r="CS331" i="13"/>
  <c r="CT331" i="13"/>
  <c r="CU331" i="13"/>
  <c r="CV331" i="13"/>
  <c r="CW331" i="13"/>
  <c r="CX331" i="13"/>
  <c r="CY331" i="13"/>
  <c r="CZ331" i="13"/>
  <c r="DA331" i="13"/>
  <c r="CN332" i="13"/>
  <c r="CO332" i="13"/>
  <c r="CP332" i="13"/>
  <c r="CQ332" i="13"/>
  <c r="CR332" i="13"/>
  <c r="CS332" i="13"/>
  <c r="CT332" i="13"/>
  <c r="CU332" i="13"/>
  <c r="CV332" i="13"/>
  <c r="CW332" i="13"/>
  <c r="CX332" i="13"/>
  <c r="CY332" i="13"/>
  <c r="CZ332" i="13"/>
  <c r="DA332" i="13"/>
  <c r="CN333" i="13"/>
  <c r="CO333" i="13"/>
  <c r="CP333" i="13"/>
  <c r="CQ333" i="13"/>
  <c r="CR333" i="13"/>
  <c r="CS333" i="13"/>
  <c r="CT333" i="13"/>
  <c r="CU333" i="13"/>
  <c r="CV333" i="13"/>
  <c r="CW333" i="13"/>
  <c r="CX333" i="13"/>
  <c r="CY333" i="13"/>
  <c r="CZ333" i="13"/>
  <c r="DA333" i="13"/>
  <c r="CN334" i="13"/>
  <c r="CO334" i="13"/>
  <c r="CP334" i="13"/>
  <c r="CQ334" i="13"/>
  <c r="CR334" i="13"/>
  <c r="CS334" i="13"/>
  <c r="CT334" i="13"/>
  <c r="CU334" i="13"/>
  <c r="CV334" i="13"/>
  <c r="CW334" i="13"/>
  <c r="CX334" i="13"/>
  <c r="CY334" i="13"/>
  <c r="CZ334" i="13"/>
  <c r="DA334" i="13"/>
  <c r="CN335" i="13"/>
  <c r="CO335" i="13"/>
  <c r="CP335" i="13"/>
  <c r="CQ335" i="13"/>
  <c r="CR335" i="13"/>
  <c r="CS335" i="13"/>
  <c r="CT335" i="13"/>
  <c r="CU335" i="13"/>
  <c r="CV335" i="13"/>
  <c r="CW335" i="13"/>
  <c r="CX335" i="13"/>
  <c r="CY335" i="13"/>
  <c r="CZ335" i="13"/>
  <c r="DA335" i="13"/>
  <c r="CN336" i="13"/>
  <c r="CO336" i="13"/>
  <c r="CP336" i="13"/>
  <c r="CQ336" i="13"/>
  <c r="CR336" i="13"/>
  <c r="CS336" i="13"/>
  <c r="CT336" i="13"/>
  <c r="CU336" i="13"/>
  <c r="CV336" i="13"/>
  <c r="CW336" i="13"/>
  <c r="CX336" i="13"/>
  <c r="CY336" i="13"/>
  <c r="CZ336" i="13"/>
  <c r="DA336" i="13"/>
  <c r="CN337" i="13"/>
  <c r="CO337" i="13"/>
  <c r="CP337" i="13"/>
  <c r="CQ337" i="13"/>
  <c r="CR337" i="13"/>
  <c r="CS337" i="13"/>
  <c r="CT337" i="13"/>
  <c r="CU337" i="13"/>
  <c r="CV337" i="13"/>
  <c r="CW337" i="13"/>
  <c r="CX337" i="13"/>
  <c r="CY337" i="13"/>
  <c r="CZ337" i="13"/>
  <c r="DA337" i="13"/>
  <c r="CN338" i="13"/>
  <c r="CO338" i="13"/>
  <c r="CP338" i="13"/>
  <c r="CQ338" i="13"/>
  <c r="CR338" i="13"/>
  <c r="CS338" i="13"/>
  <c r="CT338" i="13"/>
  <c r="CU338" i="13"/>
  <c r="CV338" i="13"/>
  <c r="CW338" i="13"/>
  <c r="CX338" i="13"/>
  <c r="CY338" i="13"/>
  <c r="CZ338" i="13"/>
  <c r="DA338" i="13"/>
  <c r="CN339" i="13"/>
  <c r="CO339" i="13"/>
  <c r="CP339" i="13"/>
  <c r="CQ339" i="13"/>
  <c r="CR339" i="13"/>
  <c r="CS339" i="13"/>
  <c r="CT339" i="13"/>
  <c r="CU339" i="13"/>
  <c r="CV339" i="13"/>
  <c r="CW339" i="13"/>
  <c r="CX339" i="13"/>
  <c r="CY339" i="13"/>
  <c r="CZ339" i="13"/>
  <c r="DA339" i="13"/>
  <c r="CN340" i="13"/>
  <c r="CO340" i="13"/>
  <c r="CP340" i="13"/>
  <c r="CQ340" i="13"/>
  <c r="CR340" i="13"/>
  <c r="CS340" i="13"/>
  <c r="CT340" i="13"/>
  <c r="CU340" i="13"/>
  <c r="CV340" i="13"/>
  <c r="CW340" i="13"/>
  <c r="CX340" i="13"/>
  <c r="CY340" i="13"/>
  <c r="CZ340" i="13"/>
  <c r="DA340" i="13"/>
  <c r="CN341" i="13"/>
  <c r="CO341" i="13"/>
  <c r="CP341" i="13"/>
  <c r="CQ341" i="13"/>
  <c r="CR341" i="13"/>
  <c r="CS341" i="13"/>
  <c r="CT341" i="13"/>
  <c r="CU341" i="13"/>
  <c r="CV341" i="13"/>
  <c r="CW341" i="13"/>
  <c r="CX341" i="13"/>
  <c r="CY341" i="13"/>
  <c r="CZ341" i="13"/>
  <c r="DA341" i="13"/>
  <c r="CN342" i="13"/>
  <c r="CO342" i="13"/>
  <c r="CP342" i="13"/>
  <c r="CQ342" i="13"/>
  <c r="CR342" i="13"/>
  <c r="CS342" i="13"/>
  <c r="CT342" i="13"/>
  <c r="CU342" i="13"/>
  <c r="CV342" i="13"/>
  <c r="CW342" i="13"/>
  <c r="CX342" i="13"/>
  <c r="CY342" i="13"/>
  <c r="CZ342" i="13"/>
  <c r="DA342" i="13"/>
  <c r="CN343" i="13"/>
  <c r="CO343" i="13"/>
  <c r="CP343" i="13"/>
  <c r="CQ343" i="13"/>
  <c r="CR343" i="13"/>
  <c r="CS343" i="13"/>
  <c r="CT343" i="13"/>
  <c r="CU343" i="13"/>
  <c r="CV343" i="13"/>
  <c r="CW343" i="13"/>
  <c r="CX343" i="13"/>
  <c r="CY343" i="13"/>
  <c r="CZ343" i="13"/>
  <c r="DA343" i="13"/>
  <c r="CN344" i="13"/>
  <c r="CO344" i="13"/>
  <c r="CP344" i="13"/>
  <c r="CQ344" i="13"/>
  <c r="CR344" i="13"/>
  <c r="CS344" i="13"/>
  <c r="CT344" i="13"/>
  <c r="CU344" i="13"/>
  <c r="CV344" i="13"/>
  <c r="CW344" i="13"/>
  <c r="CX344" i="13"/>
  <c r="CY344" i="13"/>
  <c r="CZ344" i="13"/>
  <c r="DA344" i="13"/>
  <c r="CN345" i="13"/>
  <c r="CO345" i="13"/>
  <c r="CP345" i="13"/>
  <c r="CQ345" i="13"/>
  <c r="CR345" i="13"/>
  <c r="CS345" i="13"/>
  <c r="CT345" i="13"/>
  <c r="CU345" i="13"/>
  <c r="CV345" i="13"/>
  <c r="CW345" i="13"/>
  <c r="CX345" i="13"/>
  <c r="CY345" i="13"/>
  <c r="CZ345" i="13"/>
  <c r="DA345" i="13"/>
  <c r="CN346" i="13"/>
  <c r="CO346" i="13"/>
  <c r="CP346" i="13"/>
  <c r="CQ346" i="13"/>
  <c r="CR346" i="13"/>
  <c r="CS346" i="13"/>
  <c r="CT346" i="13"/>
  <c r="CU346" i="13"/>
  <c r="CV346" i="13"/>
  <c r="CW346" i="13"/>
  <c r="CX346" i="13"/>
  <c r="CY346" i="13"/>
  <c r="CZ346" i="13"/>
  <c r="DA346" i="13"/>
  <c r="CN347" i="13"/>
  <c r="CO347" i="13"/>
  <c r="CP347" i="13"/>
  <c r="CQ347" i="13"/>
  <c r="CR347" i="13"/>
  <c r="CS347" i="13"/>
  <c r="CT347" i="13"/>
  <c r="CU347" i="13"/>
  <c r="CV347" i="13"/>
  <c r="CW347" i="13"/>
  <c r="CX347" i="13"/>
  <c r="CY347" i="13"/>
  <c r="CZ347" i="13"/>
  <c r="DA347" i="13"/>
  <c r="CN348" i="13"/>
  <c r="CO348" i="13"/>
  <c r="CP348" i="13"/>
  <c r="CQ348" i="13"/>
  <c r="CR348" i="13"/>
  <c r="CS348" i="13"/>
  <c r="CT348" i="13"/>
  <c r="CU348" i="13"/>
  <c r="CV348" i="13"/>
  <c r="CW348" i="13"/>
  <c r="CX348" i="13"/>
  <c r="CY348" i="13"/>
  <c r="CZ348" i="13"/>
  <c r="DA348" i="13"/>
  <c r="CN349" i="13"/>
  <c r="CO349" i="13"/>
  <c r="CP349" i="13"/>
  <c r="CQ349" i="13"/>
  <c r="CR349" i="13"/>
  <c r="CS349" i="13"/>
  <c r="CT349" i="13"/>
  <c r="CU349" i="13"/>
  <c r="CV349" i="13"/>
  <c r="CW349" i="13"/>
  <c r="CX349" i="13"/>
  <c r="CY349" i="13"/>
  <c r="CZ349" i="13"/>
  <c r="DA349" i="13"/>
  <c r="CN350" i="13"/>
  <c r="CO350" i="13"/>
  <c r="CP350" i="13"/>
  <c r="CQ350" i="13"/>
  <c r="CR350" i="13"/>
  <c r="CS350" i="13"/>
  <c r="CT350" i="13"/>
  <c r="CU350" i="13"/>
  <c r="CV350" i="13"/>
  <c r="CW350" i="13"/>
  <c r="CX350" i="13"/>
  <c r="CY350" i="13"/>
  <c r="CZ350" i="13"/>
  <c r="DA350" i="13"/>
  <c r="CN351" i="13"/>
  <c r="CO351" i="13"/>
  <c r="CP351" i="13"/>
  <c r="CQ351" i="13"/>
  <c r="CR351" i="13"/>
  <c r="CS351" i="13"/>
  <c r="CT351" i="13"/>
  <c r="CU351" i="13"/>
  <c r="CV351" i="13"/>
  <c r="CW351" i="13"/>
  <c r="CX351" i="13"/>
  <c r="CY351" i="13"/>
  <c r="CZ351" i="13"/>
  <c r="DA351" i="13"/>
  <c r="CN352" i="13"/>
  <c r="CO352" i="13"/>
  <c r="CP352" i="13"/>
  <c r="CQ352" i="13"/>
  <c r="CR352" i="13"/>
  <c r="CS352" i="13"/>
  <c r="CT352" i="13"/>
  <c r="CU352" i="13"/>
  <c r="CV352" i="13"/>
  <c r="CW352" i="13"/>
  <c r="CX352" i="13"/>
  <c r="CY352" i="13"/>
  <c r="CZ352" i="13"/>
  <c r="DA352" i="13"/>
  <c r="CN353" i="13"/>
  <c r="CO353" i="13"/>
  <c r="CP353" i="13"/>
  <c r="CQ353" i="13"/>
  <c r="CR353" i="13"/>
  <c r="CS353" i="13"/>
  <c r="CT353" i="13"/>
  <c r="CU353" i="13"/>
  <c r="CV353" i="13"/>
  <c r="CW353" i="13"/>
  <c r="CX353" i="13"/>
  <c r="CY353" i="13"/>
  <c r="CZ353" i="13"/>
  <c r="DA353" i="13"/>
  <c r="CN354" i="13"/>
  <c r="CO354" i="13"/>
  <c r="CP354" i="13"/>
  <c r="CQ354" i="13"/>
  <c r="CR354" i="13"/>
  <c r="CS354" i="13"/>
  <c r="CT354" i="13"/>
  <c r="CU354" i="13"/>
  <c r="CV354" i="13"/>
  <c r="CW354" i="13"/>
  <c r="CX354" i="13"/>
  <c r="CY354" i="13"/>
  <c r="CZ354" i="13"/>
  <c r="DA354" i="13"/>
  <c r="CN355" i="13"/>
  <c r="CO355" i="13"/>
  <c r="CP355" i="13"/>
  <c r="CQ355" i="13"/>
  <c r="CR355" i="13"/>
  <c r="CS355" i="13"/>
  <c r="CT355" i="13"/>
  <c r="CU355" i="13"/>
  <c r="CV355" i="13"/>
  <c r="CW355" i="13"/>
  <c r="CX355" i="13"/>
  <c r="CY355" i="13"/>
  <c r="CZ355" i="13"/>
  <c r="DA355" i="13"/>
  <c r="CN356" i="13"/>
  <c r="CO356" i="13"/>
  <c r="CP356" i="13"/>
  <c r="CQ356" i="13"/>
  <c r="CR356" i="13"/>
  <c r="CS356" i="13"/>
  <c r="CT356" i="13"/>
  <c r="CU356" i="13"/>
  <c r="CV356" i="13"/>
  <c r="CW356" i="13"/>
  <c r="CX356" i="13"/>
  <c r="CY356" i="13"/>
  <c r="CZ356" i="13"/>
  <c r="DA356" i="13"/>
  <c r="CN357" i="13"/>
  <c r="CO357" i="13"/>
  <c r="CP357" i="13"/>
  <c r="CQ357" i="13"/>
  <c r="CR357" i="13"/>
  <c r="CS357" i="13"/>
  <c r="CT357" i="13"/>
  <c r="CU357" i="13"/>
  <c r="CV357" i="13"/>
  <c r="CW357" i="13"/>
  <c r="CX357" i="13"/>
  <c r="CY357" i="13"/>
  <c r="CZ357" i="13"/>
  <c r="DA357" i="13"/>
  <c r="CN358" i="13"/>
  <c r="CO358" i="13"/>
  <c r="CP358" i="13"/>
  <c r="CQ358" i="13"/>
  <c r="CR358" i="13"/>
  <c r="CS358" i="13"/>
  <c r="CT358" i="13"/>
  <c r="CU358" i="13"/>
  <c r="CV358" i="13"/>
  <c r="CW358" i="13"/>
  <c r="CX358" i="13"/>
  <c r="CY358" i="13"/>
  <c r="CZ358" i="13"/>
  <c r="DA358" i="13"/>
  <c r="CN359" i="13"/>
  <c r="CO359" i="13"/>
  <c r="CP359" i="13"/>
  <c r="CQ359" i="13"/>
  <c r="CR359" i="13"/>
  <c r="CS359" i="13"/>
  <c r="CT359" i="13"/>
  <c r="CU359" i="13"/>
  <c r="CV359" i="13"/>
  <c r="CW359" i="13"/>
  <c r="CX359" i="13"/>
  <c r="CY359" i="13"/>
  <c r="CZ359" i="13"/>
  <c r="DA359" i="13"/>
  <c r="CN360" i="13"/>
  <c r="CO360" i="13"/>
  <c r="CP360" i="13"/>
  <c r="CQ360" i="13"/>
  <c r="CR360" i="13"/>
  <c r="CS360" i="13"/>
  <c r="CT360" i="13"/>
  <c r="CU360" i="13"/>
  <c r="CV360" i="13"/>
  <c r="CW360" i="13"/>
  <c r="CX360" i="13"/>
  <c r="CY360" i="13"/>
  <c r="CZ360" i="13"/>
  <c r="DA360" i="13"/>
  <c r="CN361" i="13"/>
  <c r="CO361" i="13"/>
  <c r="CP361" i="13"/>
  <c r="CQ361" i="13"/>
  <c r="CR361" i="13"/>
  <c r="CS361" i="13"/>
  <c r="CT361" i="13"/>
  <c r="CU361" i="13"/>
  <c r="CV361" i="13"/>
  <c r="CW361" i="13"/>
  <c r="CX361" i="13"/>
  <c r="CY361" i="13"/>
  <c r="CZ361" i="13"/>
  <c r="DA361" i="13"/>
  <c r="CN362" i="13"/>
  <c r="CO362" i="13"/>
  <c r="CP362" i="13"/>
  <c r="CQ362" i="13"/>
  <c r="CR362" i="13"/>
  <c r="CS362" i="13"/>
  <c r="CT362" i="13"/>
  <c r="CU362" i="13"/>
  <c r="CV362" i="13"/>
  <c r="CW362" i="13"/>
  <c r="CX362" i="13"/>
  <c r="CY362" i="13"/>
  <c r="CZ362" i="13"/>
  <c r="DA362" i="13"/>
  <c r="CN363" i="13"/>
  <c r="CO363" i="13"/>
  <c r="CP363" i="13"/>
  <c r="CQ363" i="13"/>
  <c r="CR363" i="13"/>
  <c r="CS363" i="13"/>
  <c r="CT363" i="13"/>
  <c r="CU363" i="13"/>
  <c r="CV363" i="13"/>
  <c r="CW363" i="13"/>
  <c r="CX363" i="13"/>
  <c r="CY363" i="13"/>
  <c r="CZ363" i="13"/>
  <c r="DA363" i="13"/>
  <c r="CN364" i="13"/>
  <c r="CO364" i="13"/>
  <c r="CP364" i="13"/>
  <c r="CQ364" i="13"/>
  <c r="CR364" i="13"/>
  <c r="CS364" i="13"/>
  <c r="CT364" i="13"/>
  <c r="CU364" i="13"/>
  <c r="CV364" i="13"/>
  <c r="CW364" i="13"/>
  <c r="CX364" i="13"/>
  <c r="CY364" i="13"/>
  <c r="CZ364" i="13"/>
  <c r="DA364" i="13"/>
  <c r="CN365" i="13"/>
  <c r="CO365" i="13"/>
  <c r="CP365" i="13"/>
  <c r="CQ365" i="13"/>
  <c r="CR365" i="13"/>
  <c r="CS365" i="13"/>
  <c r="CT365" i="13"/>
  <c r="CU365" i="13"/>
  <c r="CV365" i="13"/>
  <c r="CW365" i="13"/>
  <c r="CX365" i="13"/>
  <c r="CY365" i="13"/>
  <c r="CZ365" i="13"/>
  <c r="DA365" i="13"/>
  <c r="CN366" i="13"/>
  <c r="CO366" i="13"/>
  <c r="CP366" i="13"/>
  <c r="CQ366" i="13"/>
  <c r="CR366" i="13"/>
  <c r="CS366" i="13"/>
  <c r="CT366" i="13"/>
  <c r="CU366" i="13"/>
  <c r="CV366" i="13"/>
  <c r="CW366" i="13"/>
  <c r="CX366" i="13"/>
  <c r="CY366" i="13"/>
  <c r="CZ366" i="13"/>
  <c r="DA366" i="13"/>
  <c r="CN367" i="13"/>
  <c r="CO367" i="13"/>
  <c r="CP367" i="13"/>
  <c r="CQ367" i="13"/>
  <c r="CR367" i="13"/>
  <c r="CS367" i="13"/>
  <c r="CT367" i="13"/>
  <c r="CU367" i="13"/>
  <c r="CV367" i="13"/>
  <c r="CW367" i="13"/>
  <c r="CX367" i="13"/>
  <c r="CY367" i="13"/>
  <c r="CZ367" i="13"/>
  <c r="DA367" i="13"/>
  <c r="CN368" i="13"/>
  <c r="CO368" i="13"/>
  <c r="CP368" i="13"/>
  <c r="CQ368" i="13"/>
  <c r="CR368" i="13"/>
  <c r="CS368" i="13"/>
  <c r="CT368" i="13"/>
  <c r="CU368" i="13"/>
  <c r="CV368" i="13"/>
  <c r="CW368" i="13"/>
  <c r="CX368" i="13"/>
  <c r="CY368" i="13"/>
  <c r="CZ368" i="13"/>
  <c r="DA368" i="13"/>
  <c r="CN369" i="13"/>
  <c r="CO369" i="13"/>
  <c r="CP369" i="13"/>
  <c r="CQ369" i="13"/>
  <c r="CR369" i="13"/>
  <c r="CS369" i="13"/>
  <c r="CT369" i="13"/>
  <c r="CU369" i="13"/>
  <c r="CV369" i="13"/>
  <c r="CW369" i="13"/>
  <c r="CX369" i="13"/>
  <c r="CY369" i="13"/>
  <c r="CZ369" i="13"/>
  <c r="DA369" i="13"/>
  <c r="CN370" i="13"/>
  <c r="CO370" i="13"/>
  <c r="CP370" i="13"/>
  <c r="CQ370" i="13"/>
  <c r="CR370" i="13"/>
  <c r="CS370" i="13"/>
  <c r="CT370" i="13"/>
  <c r="CU370" i="13"/>
  <c r="CV370" i="13"/>
  <c r="CW370" i="13"/>
  <c r="CX370" i="13"/>
  <c r="CY370" i="13"/>
  <c r="CZ370" i="13"/>
  <c r="DA370" i="13"/>
  <c r="CN371" i="13"/>
  <c r="CO371" i="13"/>
  <c r="CP371" i="13"/>
  <c r="CQ371" i="13"/>
  <c r="CR371" i="13"/>
  <c r="CS371" i="13"/>
  <c r="CT371" i="13"/>
  <c r="CU371" i="13"/>
  <c r="CV371" i="13"/>
  <c r="CW371" i="13"/>
  <c r="CX371" i="13"/>
  <c r="CY371" i="13"/>
  <c r="CZ371" i="13"/>
  <c r="DA371" i="13"/>
  <c r="CN372" i="13"/>
  <c r="CO372" i="13"/>
  <c r="CP372" i="13"/>
  <c r="CQ372" i="13"/>
  <c r="CR372" i="13"/>
  <c r="CS372" i="13"/>
  <c r="CT372" i="13"/>
  <c r="CU372" i="13"/>
  <c r="CV372" i="13"/>
  <c r="CW372" i="13"/>
  <c r="CX372" i="13"/>
  <c r="CY372" i="13"/>
  <c r="CZ372" i="13"/>
  <c r="DA372" i="13"/>
  <c r="CN373" i="13"/>
  <c r="CO373" i="13"/>
  <c r="CP373" i="13"/>
  <c r="CQ373" i="13"/>
  <c r="CR373" i="13"/>
  <c r="CS373" i="13"/>
  <c r="CT373" i="13"/>
  <c r="CU373" i="13"/>
  <c r="CV373" i="13"/>
  <c r="CW373" i="13"/>
  <c r="CX373" i="13"/>
  <c r="CY373" i="13"/>
  <c r="CZ373" i="13"/>
  <c r="DA373" i="13"/>
  <c r="CN374" i="13"/>
  <c r="CO374" i="13"/>
  <c r="CP374" i="13"/>
  <c r="CQ374" i="13"/>
  <c r="CR374" i="13"/>
  <c r="CS374" i="13"/>
  <c r="CT374" i="13"/>
  <c r="CU374" i="13"/>
  <c r="CV374" i="13"/>
  <c r="CW374" i="13"/>
  <c r="CX374" i="13"/>
  <c r="CY374" i="13"/>
  <c r="CZ374" i="13"/>
  <c r="DA374" i="13"/>
  <c r="CN375" i="13"/>
  <c r="CO375" i="13"/>
  <c r="CP375" i="13"/>
  <c r="CQ375" i="13"/>
  <c r="CR375" i="13"/>
  <c r="CS375" i="13"/>
  <c r="CT375" i="13"/>
  <c r="CU375" i="13"/>
  <c r="CV375" i="13"/>
  <c r="CW375" i="13"/>
  <c r="CX375" i="13"/>
  <c r="CY375" i="13"/>
  <c r="CZ375" i="13"/>
  <c r="DA375" i="13"/>
  <c r="CN376" i="13"/>
  <c r="CO376" i="13"/>
  <c r="CP376" i="13"/>
  <c r="CQ376" i="13"/>
  <c r="CR376" i="13"/>
  <c r="CS376" i="13"/>
  <c r="CT376" i="13"/>
  <c r="CU376" i="13"/>
  <c r="CV376" i="13"/>
  <c r="CW376" i="13"/>
  <c r="CX376" i="13"/>
  <c r="CY376" i="13"/>
  <c r="CZ376" i="13"/>
  <c r="DA376" i="13"/>
  <c r="CN377" i="13"/>
  <c r="CO377" i="13"/>
  <c r="CP377" i="13"/>
  <c r="CQ377" i="13"/>
  <c r="CR377" i="13"/>
  <c r="CS377" i="13"/>
  <c r="CT377" i="13"/>
  <c r="CU377" i="13"/>
  <c r="CV377" i="13"/>
  <c r="CW377" i="13"/>
  <c r="CX377" i="13"/>
  <c r="CY377" i="13"/>
  <c r="CZ377" i="13"/>
  <c r="DA377" i="13"/>
  <c r="CN378" i="13"/>
  <c r="CO378" i="13"/>
  <c r="CP378" i="13"/>
  <c r="CQ378" i="13"/>
  <c r="CR378" i="13"/>
  <c r="CS378" i="13"/>
  <c r="CT378" i="13"/>
  <c r="CU378" i="13"/>
  <c r="CV378" i="13"/>
  <c r="CW378" i="13"/>
  <c r="CX378" i="13"/>
  <c r="CY378" i="13"/>
  <c r="CZ378" i="13"/>
  <c r="DA378" i="13"/>
  <c r="CN379" i="13"/>
  <c r="CO379" i="13"/>
  <c r="CP379" i="13"/>
  <c r="CQ379" i="13"/>
  <c r="CR379" i="13"/>
  <c r="CS379" i="13"/>
  <c r="CT379" i="13"/>
  <c r="CU379" i="13"/>
  <c r="CV379" i="13"/>
  <c r="CW379" i="13"/>
  <c r="CX379" i="13"/>
  <c r="CY379" i="13"/>
  <c r="CZ379" i="13"/>
  <c r="DA379" i="13"/>
  <c r="CN380" i="13"/>
  <c r="CO380" i="13"/>
  <c r="CP380" i="13"/>
  <c r="CQ380" i="13"/>
  <c r="CR380" i="13"/>
  <c r="CS380" i="13"/>
  <c r="CT380" i="13"/>
  <c r="CU380" i="13"/>
  <c r="CV380" i="13"/>
  <c r="CW380" i="13"/>
  <c r="CX380" i="13"/>
  <c r="CY380" i="13"/>
  <c r="CZ380" i="13"/>
  <c r="DA380" i="13"/>
  <c r="CN381" i="13"/>
  <c r="CO381" i="13"/>
  <c r="CP381" i="13"/>
  <c r="CQ381" i="13"/>
  <c r="CR381" i="13"/>
  <c r="CS381" i="13"/>
  <c r="CT381" i="13"/>
  <c r="CU381" i="13"/>
  <c r="CV381" i="13"/>
  <c r="CW381" i="13"/>
  <c r="CX381" i="13"/>
  <c r="CY381" i="13"/>
  <c r="CZ381" i="13"/>
  <c r="DA381" i="13"/>
  <c r="CN382" i="13"/>
  <c r="CO382" i="13"/>
  <c r="CP382" i="13"/>
  <c r="CQ382" i="13"/>
  <c r="CR382" i="13"/>
  <c r="CS382" i="13"/>
  <c r="CT382" i="13"/>
  <c r="CU382" i="13"/>
  <c r="CV382" i="13"/>
  <c r="CW382" i="13"/>
  <c r="CX382" i="13"/>
  <c r="CY382" i="13"/>
  <c r="CZ382" i="13"/>
  <c r="DA382" i="13"/>
  <c r="CN383" i="13"/>
  <c r="CO383" i="13"/>
  <c r="CP383" i="13"/>
  <c r="CQ383" i="13"/>
  <c r="CR383" i="13"/>
  <c r="CS383" i="13"/>
  <c r="CT383" i="13"/>
  <c r="CU383" i="13"/>
  <c r="CV383" i="13"/>
  <c r="CW383" i="13"/>
  <c r="CX383" i="13"/>
  <c r="CY383" i="13"/>
  <c r="CZ383" i="13"/>
  <c r="DA383" i="13"/>
  <c r="CN384" i="13"/>
  <c r="CO384" i="13"/>
  <c r="CP384" i="13"/>
  <c r="CQ384" i="13"/>
  <c r="CR384" i="13"/>
  <c r="CS384" i="13"/>
  <c r="CT384" i="13"/>
  <c r="CU384" i="13"/>
  <c r="CV384" i="13"/>
  <c r="CW384" i="13"/>
  <c r="CX384" i="13"/>
  <c r="CY384" i="13"/>
  <c r="CZ384" i="13"/>
  <c r="DA384" i="13"/>
  <c r="CN385" i="13"/>
  <c r="CO385" i="13"/>
  <c r="CP385" i="13"/>
  <c r="CQ385" i="13"/>
  <c r="CR385" i="13"/>
  <c r="CS385" i="13"/>
  <c r="CT385" i="13"/>
  <c r="CU385" i="13"/>
  <c r="CV385" i="13"/>
  <c r="CW385" i="13"/>
  <c r="CX385" i="13"/>
  <c r="CY385" i="13"/>
  <c r="CZ385" i="13"/>
  <c r="DA385" i="13"/>
  <c r="CN386" i="13"/>
  <c r="CO386" i="13"/>
  <c r="CP386" i="13"/>
  <c r="CQ386" i="13"/>
  <c r="CR386" i="13"/>
  <c r="CS386" i="13"/>
  <c r="CT386" i="13"/>
  <c r="CU386" i="13"/>
  <c r="CV386" i="13"/>
  <c r="CW386" i="13"/>
  <c r="CX386" i="13"/>
  <c r="CY386" i="13"/>
  <c r="CZ386" i="13"/>
  <c r="DA386" i="13"/>
  <c r="CN387" i="13"/>
  <c r="CO387" i="13"/>
  <c r="CP387" i="13"/>
  <c r="CQ387" i="13"/>
  <c r="CR387" i="13"/>
  <c r="CS387" i="13"/>
  <c r="CT387" i="13"/>
  <c r="CU387" i="13"/>
  <c r="CV387" i="13"/>
  <c r="CW387" i="13"/>
  <c r="CX387" i="13"/>
  <c r="CY387" i="13"/>
  <c r="CZ387" i="13"/>
  <c r="DA387" i="13"/>
  <c r="CN388" i="13"/>
  <c r="CO388" i="13"/>
  <c r="CP388" i="13"/>
  <c r="CQ388" i="13"/>
  <c r="CR388" i="13"/>
  <c r="CS388" i="13"/>
  <c r="CT388" i="13"/>
  <c r="CU388" i="13"/>
  <c r="CV388" i="13"/>
  <c r="CW388" i="13"/>
  <c r="CX388" i="13"/>
  <c r="CY388" i="13"/>
  <c r="CZ388" i="13"/>
  <c r="DA388" i="13"/>
  <c r="CN389" i="13"/>
  <c r="CO389" i="13"/>
  <c r="CP389" i="13"/>
  <c r="CQ389" i="13"/>
  <c r="CR389" i="13"/>
  <c r="CS389" i="13"/>
  <c r="CT389" i="13"/>
  <c r="CU389" i="13"/>
  <c r="CV389" i="13"/>
  <c r="CW389" i="13"/>
  <c r="CX389" i="13"/>
  <c r="CY389" i="13"/>
  <c r="CZ389" i="13"/>
  <c r="DA389" i="13"/>
  <c r="CN390" i="13"/>
  <c r="CO390" i="13"/>
  <c r="CP390" i="13"/>
  <c r="CQ390" i="13"/>
  <c r="CR390" i="13"/>
  <c r="CS390" i="13"/>
  <c r="CT390" i="13"/>
  <c r="CU390" i="13"/>
  <c r="CV390" i="13"/>
  <c r="CW390" i="13"/>
  <c r="CX390" i="13"/>
  <c r="CY390" i="13"/>
  <c r="CZ390" i="13"/>
  <c r="DA390" i="13"/>
  <c r="CN391" i="13"/>
  <c r="CO391" i="13"/>
  <c r="CP391" i="13"/>
  <c r="CQ391" i="13"/>
  <c r="CR391" i="13"/>
  <c r="CS391" i="13"/>
  <c r="CT391" i="13"/>
  <c r="CU391" i="13"/>
  <c r="CV391" i="13"/>
  <c r="CW391" i="13"/>
  <c r="CX391" i="13"/>
  <c r="CY391" i="13"/>
  <c r="CZ391" i="13"/>
  <c r="DA391" i="13"/>
  <c r="CN392" i="13"/>
  <c r="CO392" i="13"/>
  <c r="CP392" i="13"/>
  <c r="CQ392" i="13"/>
  <c r="CR392" i="13"/>
  <c r="CS392" i="13"/>
  <c r="CT392" i="13"/>
  <c r="CU392" i="13"/>
  <c r="CV392" i="13"/>
  <c r="CW392" i="13"/>
  <c r="CX392" i="13"/>
  <c r="CY392" i="13"/>
  <c r="CZ392" i="13"/>
  <c r="DA392" i="13"/>
  <c r="CN393" i="13"/>
  <c r="CO393" i="13"/>
  <c r="CP393" i="13"/>
  <c r="CQ393" i="13"/>
  <c r="CR393" i="13"/>
  <c r="CS393" i="13"/>
  <c r="CT393" i="13"/>
  <c r="CU393" i="13"/>
  <c r="CV393" i="13"/>
  <c r="CW393" i="13"/>
  <c r="CX393" i="13"/>
  <c r="CY393" i="13"/>
  <c r="CZ393" i="13"/>
  <c r="DA393" i="13"/>
  <c r="CN394" i="13"/>
  <c r="CO394" i="13"/>
  <c r="CP394" i="13"/>
  <c r="CQ394" i="13"/>
  <c r="CR394" i="13"/>
  <c r="CS394" i="13"/>
  <c r="CT394" i="13"/>
  <c r="CU394" i="13"/>
  <c r="CV394" i="13"/>
  <c r="CW394" i="13"/>
  <c r="CX394" i="13"/>
  <c r="CY394" i="13"/>
  <c r="CZ394" i="13"/>
  <c r="DA394" i="13"/>
  <c r="CN395" i="13"/>
  <c r="CO395" i="13"/>
  <c r="CP395" i="13"/>
  <c r="CQ395" i="13"/>
  <c r="CR395" i="13"/>
  <c r="CS395" i="13"/>
  <c r="CT395" i="13"/>
  <c r="CU395" i="13"/>
  <c r="CV395" i="13"/>
  <c r="CW395" i="13"/>
  <c r="CX395" i="13"/>
  <c r="CY395" i="13"/>
  <c r="CZ395" i="13"/>
  <c r="DA395" i="13"/>
  <c r="CN396" i="13"/>
  <c r="CO396" i="13"/>
  <c r="CP396" i="13"/>
  <c r="CQ396" i="13"/>
  <c r="CR396" i="13"/>
  <c r="CS396" i="13"/>
  <c r="CT396" i="13"/>
  <c r="CU396" i="13"/>
  <c r="CV396" i="13"/>
  <c r="CW396" i="13"/>
  <c r="CX396" i="13"/>
  <c r="CY396" i="13"/>
  <c r="CZ396" i="13"/>
  <c r="DA396" i="13"/>
  <c r="CN397" i="13"/>
  <c r="CO397" i="13"/>
  <c r="CP397" i="13"/>
  <c r="CQ397" i="13"/>
  <c r="CR397" i="13"/>
  <c r="CS397" i="13"/>
  <c r="CT397" i="13"/>
  <c r="CU397" i="13"/>
  <c r="CV397" i="13"/>
  <c r="CW397" i="13"/>
  <c r="CX397" i="13"/>
  <c r="CY397" i="13"/>
  <c r="CZ397" i="13"/>
  <c r="DA397" i="13"/>
  <c r="CN398" i="13"/>
  <c r="CO398" i="13"/>
  <c r="CP398" i="13"/>
  <c r="CQ398" i="13"/>
  <c r="CR398" i="13"/>
  <c r="CS398" i="13"/>
  <c r="CT398" i="13"/>
  <c r="CU398" i="13"/>
  <c r="CV398" i="13"/>
  <c r="CW398" i="13"/>
  <c r="CX398" i="13"/>
  <c r="CY398" i="13"/>
  <c r="CZ398" i="13"/>
  <c r="DA398" i="13"/>
  <c r="CN399" i="13"/>
  <c r="CO399" i="13"/>
  <c r="CP399" i="13"/>
  <c r="CQ399" i="13"/>
  <c r="CR399" i="13"/>
  <c r="CS399" i="13"/>
  <c r="CT399" i="13"/>
  <c r="CU399" i="13"/>
  <c r="CV399" i="13"/>
  <c r="CW399" i="13"/>
  <c r="CX399" i="13"/>
  <c r="CY399" i="13"/>
  <c r="CZ399" i="13"/>
  <c r="DA399" i="13"/>
  <c r="CN400" i="13"/>
  <c r="CO400" i="13"/>
  <c r="CP400" i="13"/>
  <c r="CQ400" i="13"/>
  <c r="CR400" i="13"/>
  <c r="CS400" i="13"/>
  <c r="CT400" i="13"/>
  <c r="CU400" i="13"/>
  <c r="CV400" i="13"/>
  <c r="CW400" i="13"/>
  <c r="CX400" i="13"/>
  <c r="CY400" i="13"/>
  <c r="CZ400" i="13"/>
  <c r="DA400" i="13"/>
  <c r="CN401" i="13"/>
  <c r="CO401" i="13"/>
  <c r="CP401" i="13"/>
  <c r="CQ401" i="13"/>
  <c r="CR401" i="13"/>
  <c r="CS401" i="13"/>
  <c r="CT401" i="13"/>
  <c r="CU401" i="13"/>
  <c r="CV401" i="13"/>
  <c r="CW401" i="13"/>
  <c r="CX401" i="13"/>
  <c r="CY401" i="13"/>
  <c r="CZ401" i="13"/>
  <c r="DA401" i="13"/>
  <c r="CN402" i="13"/>
  <c r="CO402" i="13"/>
  <c r="CP402" i="13"/>
  <c r="CQ402" i="13"/>
  <c r="CR402" i="13"/>
  <c r="CS402" i="13"/>
  <c r="CT402" i="13"/>
  <c r="CU402" i="13"/>
  <c r="CV402" i="13"/>
  <c r="CW402" i="13"/>
  <c r="CX402" i="13"/>
  <c r="CY402" i="13"/>
  <c r="CZ402" i="13"/>
  <c r="DA402" i="13"/>
  <c r="CN403" i="13"/>
  <c r="CO403" i="13"/>
  <c r="CP403" i="13"/>
  <c r="CQ403" i="13"/>
  <c r="CR403" i="13"/>
  <c r="CS403" i="13"/>
  <c r="CT403" i="13"/>
  <c r="CU403" i="13"/>
  <c r="CV403" i="13"/>
  <c r="CW403" i="13"/>
  <c r="CX403" i="13"/>
  <c r="CY403" i="13"/>
  <c r="CZ403" i="13"/>
  <c r="DA403" i="13"/>
  <c r="CN404" i="13"/>
  <c r="CO404" i="13"/>
  <c r="CP404" i="13"/>
  <c r="CQ404" i="13"/>
  <c r="CR404" i="13"/>
  <c r="CS404" i="13"/>
  <c r="CT404" i="13"/>
  <c r="CU404" i="13"/>
  <c r="CV404" i="13"/>
  <c r="CW404" i="13"/>
  <c r="CX404" i="13"/>
  <c r="CY404" i="13"/>
  <c r="CZ404" i="13"/>
  <c r="DA404" i="13"/>
  <c r="CN405" i="13"/>
  <c r="CO405" i="13"/>
  <c r="CP405" i="13"/>
  <c r="CQ405" i="13"/>
  <c r="CR405" i="13"/>
  <c r="CS405" i="13"/>
  <c r="CT405" i="13"/>
  <c r="CU405" i="13"/>
  <c r="CV405" i="13"/>
  <c r="CW405" i="13"/>
  <c r="CX405" i="13"/>
  <c r="CY405" i="13"/>
  <c r="CZ405" i="13"/>
  <c r="DA405" i="13"/>
  <c r="CN406" i="13"/>
  <c r="CO406" i="13"/>
  <c r="CP406" i="13"/>
  <c r="CQ406" i="13"/>
  <c r="CR406" i="13"/>
  <c r="CS406" i="13"/>
  <c r="CT406" i="13"/>
  <c r="CU406" i="13"/>
  <c r="CV406" i="13"/>
  <c r="CW406" i="13"/>
  <c r="CX406" i="13"/>
  <c r="CY406" i="13"/>
  <c r="CZ406" i="13"/>
  <c r="DA406" i="13"/>
  <c r="CN407" i="13"/>
  <c r="CO407" i="13"/>
  <c r="CP407" i="13"/>
  <c r="CQ407" i="13"/>
  <c r="CR407" i="13"/>
  <c r="CS407" i="13"/>
  <c r="CT407" i="13"/>
  <c r="CU407" i="13"/>
  <c r="CV407" i="13"/>
  <c r="CW407" i="13"/>
  <c r="CX407" i="13"/>
  <c r="CY407" i="13"/>
  <c r="CZ407" i="13"/>
  <c r="DA407" i="13"/>
  <c r="CN408" i="13"/>
  <c r="CO408" i="13"/>
  <c r="CP408" i="13"/>
  <c r="CQ408" i="13"/>
  <c r="CR408" i="13"/>
  <c r="CS408" i="13"/>
  <c r="CT408" i="13"/>
  <c r="CU408" i="13"/>
  <c r="CV408" i="13"/>
  <c r="CW408" i="13"/>
  <c r="CX408" i="13"/>
  <c r="CY408" i="13"/>
  <c r="CZ408" i="13"/>
  <c r="DA408" i="13"/>
  <c r="CN409" i="13"/>
  <c r="CO409" i="13"/>
  <c r="CP409" i="13"/>
  <c r="CQ409" i="13"/>
  <c r="CR409" i="13"/>
  <c r="CS409" i="13"/>
  <c r="CT409" i="13"/>
  <c r="CU409" i="13"/>
  <c r="CV409" i="13"/>
  <c r="CW409" i="13"/>
  <c r="CX409" i="13"/>
  <c r="CY409" i="13"/>
  <c r="CZ409" i="13"/>
  <c r="DA409" i="13"/>
  <c r="CN410" i="13"/>
  <c r="CO410" i="13"/>
  <c r="CP410" i="13"/>
  <c r="CQ410" i="13"/>
  <c r="CR410" i="13"/>
  <c r="CS410" i="13"/>
  <c r="CT410" i="13"/>
  <c r="CU410" i="13"/>
  <c r="CV410" i="13"/>
  <c r="CW410" i="13"/>
  <c r="CX410" i="13"/>
  <c r="CY410" i="13"/>
  <c r="CZ410" i="13"/>
  <c r="DA410" i="13"/>
  <c r="CN411" i="13"/>
  <c r="CO411" i="13"/>
  <c r="CP411" i="13"/>
  <c r="CQ411" i="13"/>
  <c r="CR411" i="13"/>
  <c r="CS411" i="13"/>
  <c r="CT411" i="13"/>
  <c r="CU411" i="13"/>
  <c r="CV411" i="13"/>
  <c r="CW411" i="13"/>
  <c r="CX411" i="13"/>
  <c r="CY411" i="13"/>
  <c r="CZ411" i="13"/>
  <c r="DA411" i="13"/>
  <c r="CN412" i="13"/>
  <c r="CO412" i="13"/>
  <c r="CP412" i="13"/>
  <c r="CQ412" i="13"/>
  <c r="CR412" i="13"/>
  <c r="CS412" i="13"/>
  <c r="CT412" i="13"/>
  <c r="CU412" i="13"/>
  <c r="CV412" i="13"/>
  <c r="CW412" i="13"/>
  <c r="CX412" i="13"/>
  <c r="CY412" i="13"/>
  <c r="CZ412" i="13"/>
  <c r="DA412" i="13"/>
  <c r="CN413" i="13"/>
  <c r="CO413" i="13"/>
  <c r="CP413" i="13"/>
  <c r="CQ413" i="13"/>
  <c r="CR413" i="13"/>
  <c r="CS413" i="13"/>
  <c r="CT413" i="13"/>
  <c r="CU413" i="13"/>
  <c r="CV413" i="13"/>
  <c r="CW413" i="13"/>
  <c r="CX413" i="13"/>
  <c r="CY413" i="13"/>
  <c r="CZ413" i="13"/>
  <c r="DA413" i="13"/>
  <c r="CN414" i="13"/>
  <c r="CO414" i="13"/>
  <c r="CP414" i="13"/>
  <c r="CQ414" i="13"/>
  <c r="CR414" i="13"/>
  <c r="CS414" i="13"/>
  <c r="CT414" i="13"/>
  <c r="CU414" i="13"/>
  <c r="CV414" i="13"/>
  <c r="CW414" i="13"/>
  <c r="CX414" i="13"/>
  <c r="CY414" i="13"/>
  <c r="CZ414" i="13"/>
  <c r="DA414" i="13"/>
  <c r="CN415" i="13"/>
  <c r="CO415" i="13"/>
  <c r="CP415" i="13"/>
  <c r="CQ415" i="13"/>
  <c r="CR415" i="13"/>
  <c r="CS415" i="13"/>
  <c r="CT415" i="13"/>
  <c r="CU415" i="13"/>
  <c r="CV415" i="13"/>
  <c r="CW415" i="13"/>
  <c r="CX415" i="13"/>
  <c r="CY415" i="13"/>
  <c r="CZ415" i="13"/>
  <c r="DA415" i="13"/>
  <c r="CN416" i="13"/>
  <c r="CO416" i="13"/>
  <c r="CP416" i="13"/>
  <c r="CQ416" i="13"/>
  <c r="CR416" i="13"/>
  <c r="CS416" i="13"/>
  <c r="CT416" i="13"/>
  <c r="CU416" i="13"/>
  <c r="CV416" i="13"/>
  <c r="CW416" i="13"/>
  <c r="CX416" i="13"/>
  <c r="CY416" i="13"/>
  <c r="CZ416" i="13"/>
  <c r="DA416" i="13"/>
  <c r="CN417" i="13"/>
  <c r="CO417" i="13"/>
  <c r="CP417" i="13"/>
  <c r="CQ417" i="13"/>
  <c r="CR417" i="13"/>
  <c r="CS417" i="13"/>
  <c r="CT417" i="13"/>
  <c r="CU417" i="13"/>
  <c r="CV417" i="13"/>
  <c r="CW417" i="13"/>
  <c r="CX417" i="13"/>
  <c r="CY417" i="13"/>
  <c r="CZ417" i="13"/>
  <c r="DA417" i="13"/>
  <c r="CN418" i="13"/>
  <c r="CO418" i="13"/>
  <c r="CP418" i="13"/>
  <c r="CQ418" i="13"/>
  <c r="CR418" i="13"/>
  <c r="CS418" i="13"/>
  <c r="CT418" i="13"/>
  <c r="CU418" i="13"/>
  <c r="CV418" i="13"/>
  <c r="CW418" i="13"/>
  <c r="CX418" i="13"/>
  <c r="CY418" i="13"/>
  <c r="CZ418" i="13"/>
  <c r="DA418" i="13"/>
  <c r="CN419" i="13"/>
  <c r="CO419" i="13"/>
  <c r="CP419" i="13"/>
  <c r="CQ419" i="13"/>
  <c r="CR419" i="13"/>
  <c r="CS419" i="13"/>
  <c r="CT419" i="13"/>
  <c r="CU419" i="13"/>
  <c r="CV419" i="13"/>
  <c r="CW419" i="13"/>
  <c r="CX419" i="13"/>
  <c r="CY419" i="13"/>
  <c r="CZ419" i="13"/>
  <c r="DA419" i="13"/>
  <c r="CN420" i="13"/>
  <c r="CO420" i="13"/>
  <c r="CP420" i="13"/>
  <c r="CQ420" i="13"/>
  <c r="CR420" i="13"/>
  <c r="CS420" i="13"/>
  <c r="CT420" i="13"/>
  <c r="CU420" i="13"/>
  <c r="CV420" i="13"/>
  <c r="CW420" i="13"/>
  <c r="CX420" i="13"/>
  <c r="CY420" i="13"/>
  <c r="CZ420" i="13"/>
  <c r="DA420" i="13"/>
  <c r="CN421" i="13"/>
  <c r="CO421" i="13"/>
  <c r="CP421" i="13"/>
  <c r="CQ421" i="13"/>
  <c r="CR421" i="13"/>
  <c r="CS421" i="13"/>
  <c r="CT421" i="13"/>
  <c r="CU421" i="13"/>
  <c r="CV421" i="13"/>
  <c r="CW421" i="13"/>
  <c r="CX421" i="13"/>
  <c r="CY421" i="13"/>
  <c r="CZ421" i="13"/>
  <c r="DA421" i="13"/>
  <c r="CN422" i="13"/>
  <c r="CO422" i="13"/>
  <c r="CP422" i="13"/>
  <c r="CQ422" i="13"/>
  <c r="CR422" i="13"/>
  <c r="CS422" i="13"/>
  <c r="CT422" i="13"/>
  <c r="CU422" i="13"/>
  <c r="CV422" i="13"/>
  <c r="CW422" i="13"/>
  <c r="CX422" i="13"/>
  <c r="CY422" i="13"/>
  <c r="CZ422" i="13"/>
  <c r="DA422" i="13"/>
  <c r="CN423" i="13"/>
  <c r="CO423" i="13"/>
  <c r="CP423" i="13"/>
  <c r="CQ423" i="13"/>
  <c r="CR423" i="13"/>
  <c r="CS423" i="13"/>
  <c r="CT423" i="13"/>
  <c r="CU423" i="13"/>
  <c r="CV423" i="13"/>
  <c r="CW423" i="13"/>
  <c r="CX423" i="13"/>
  <c r="CY423" i="13"/>
  <c r="CZ423" i="13"/>
  <c r="DA423" i="13"/>
  <c r="CN424" i="13"/>
  <c r="CO424" i="13"/>
  <c r="CP424" i="13"/>
  <c r="CQ424" i="13"/>
  <c r="CR424" i="13"/>
  <c r="CS424" i="13"/>
  <c r="CT424" i="13"/>
  <c r="CU424" i="13"/>
  <c r="CV424" i="13"/>
  <c r="CW424" i="13"/>
  <c r="CX424" i="13"/>
  <c r="CY424" i="13"/>
  <c r="CZ424" i="13"/>
  <c r="DA424" i="13"/>
  <c r="CN425" i="13"/>
  <c r="CO425" i="13"/>
  <c r="CP425" i="13"/>
  <c r="CQ425" i="13"/>
  <c r="CR425" i="13"/>
  <c r="CS425" i="13"/>
  <c r="CT425" i="13"/>
  <c r="CU425" i="13"/>
  <c r="CV425" i="13"/>
  <c r="CW425" i="13"/>
  <c r="CX425" i="13"/>
  <c r="CY425" i="13"/>
  <c r="CZ425" i="13"/>
  <c r="DA425" i="13"/>
  <c r="CN426" i="13"/>
  <c r="CO426" i="13"/>
  <c r="CP426" i="13"/>
  <c r="CQ426" i="13"/>
  <c r="CR426" i="13"/>
  <c r="CS426" i="13"/>
  <c r="CT426" i="13"/>
  <c r="CU426" i="13"/>
  <c r="CV426" i="13"/>
  <c r="CW426" i="13"/>
  <c r="CX426" i="13"/>
  <c r="CY426" i="13"/>
  <c r="CZ426" i="13"/>
  <c r="DA426" i="13"/>
  <c r="CN427" i="13"/>
  <c r="CO427" i="13"/>
  <c r="CP427" i="13"/>
  <c r="CQ427" i="13"/>
  <c r="CR427" i="13"/>
  <c r="CS427" i="13"/>
  <c r="CT427" i="13"/>
  <c r="CU427" i="13"/>
  <c r="CV427" i="13"/>
  <c r="CW427" i="13"/>
  <c r="CX427" i="13"/>
  <c r="CY427" i="13"/>
  <c r="CZ427" i="13"/>
  <c r="DA427" i="13"/>
  <c r="CN428" i="13"/>
  <c r="CO428" i="13"/>
  <c r="CP428" i="13"/>
  <c r="CQ428" i="13"/>
  <c r="CR428" i="13"/>
  <c r="CS428" i="13"/>
  <c r="CT428" i="13"/>
  <c r="CU428" i="13"/>
  <c r="CV428" i="13"/>
  <c r="CW428" i="13"/>
  <c r="CX428" i="13"/>
  <c r="CY428" i="13"/>
  <c r="CZ428" i="13"/>
  <c r="DA428" i="13"/>
  <c r="CN429" i="13"/>
  <c r="CO429" i="13"/>
  <c r="CP429" i="13"/>
  <c r="CQ429" i="13"/>
  <c r="CR429" i="13"/>
  <c r="CS429" i="13"/>
  <c r="CT429" i="13"/>
  <c r="CU429" i="13"/>
  <c r="CV429" i="13"/>
  <c r="CW429" i="13"/>
  <c r="CX429" i="13"/>
  <c r="CY429" i="13"/>
  <c r="CZ429" i="13"/>
  <c r="DA429" i="13"/>
  <c r="CN430" i="13"/>
  <c r="CO430" i="13"/>
  <c r="CP430" i="13"/>
  <c r="CQ430" i="13"/>
  <c r="CR430" i="13"/>
  <c r="CS430" i="13"/>
  <c r="CT430" i="13"/>
  <c r="CU430" i="13"/>
  <c r="CV430" i="13"/>
  <c r="CW430" i="13"/>
  <c r="CX430" i="13"/>
  <c r="CY430" i="13"/>
  <c r="CZ430" i="13"/>
  <c r="DA430" i="13"/>
  <c r="CN431" i="13"/>
  <c r="CO431" i="13"/>
  <c r="CP431" i="13"/>
  <c r="CQ431" i="13"/>
  <c r="CR431" i="13"/>
  <c r="CS431" i="13"/>
  <c r="CT431" i="13"/>
  <c r="CU431" i="13"/>
  <c r="CV431" i="13"/>
  <c r="CW431" i="13"/>
  <c r="CX431" i="13"/>
  <c r="CY431" i="13"/>
  <c r="CZ431" i="13"/>
  <c r="DA431" i="13"/>
  <c r="CN432" i="13"/>
  <c r="CO432" i="13"/>
  <c r="CP432" i="13"/>
  <c r="CQ432" i="13"/>
  <c r="CR432" i="13"/>
  <c r="CS432" i="13"/>
  <c r="CT432" i="13"/>
  <c r="CU432" i="13"/>
  <c r="CV432" i="13"/>
  <c r="CW432" i="13"/>
  <c r="CX432" i="13"/>
  <c r="CY432" i="13"/>
  <c r="CZ432" i="13"/>
  <c r="DA432" i="13"/>
  <c r="CN433" i="13"/>
  <c r="CO433" i="13"/>
  <c r="CP433" i="13"/>
  <c r="CQ433" i="13"/>
  <c r="CR433" i="13"/>
  <c r="CS433" i="13"/>
  <c r="CT433" i="13"/>
  <c r="CU433" i="13"/>
  <c r="CV433" i="13"/>
  <c r="CW433" i="13"/>
  <c r="CX433" i="13"/>
  <c r="CY433" i="13"/>
  <c r="CZ433" i="13"/>
  <c r="DA433" i="13"/>
  <c r="CN434" i="13"/>
  <c r="CO434" i="13"/>
  <c r="CP434" i="13"/>
  <c r="CQ434" i="13"/>
  <c r="CR434" i="13"/>
  <c r="CS434" i="13"/>
  <c r="CT434" i="13"/>
  <c r="CU434" i="13"/>
  <c r="CV434" i="13"/>
  <c r="CW434" i="13"/>
  <c r="CX434" i="13"/>
  <c r="CY434" i="13"/>
  <c r="CZ434" i="13"/>
  <c r="DA434" i="13"/>
  <c r="CN435" i="13"/>
  <c r="CO435" i="13"/>
  <c r="CP435" i="13"/>
  <c r="CQ435" i="13"/>
  <c r="CR435" i="13"/>
  <c r="CS435" i="13"/>
  <c r="CT435" i="13"/>
  <c r="CU435" i="13"/>
  <c r="CV435" i="13"/>
  <c r="CW435" i="13"/>
  <c r="CX435" i="13"/>
  <c r="CY435" i="13"/>
  <c r="CZ435" i="13"/>
  <c r="DA435" i="13"/>
  <c r="CN436" i="13"/>
  <c r="CO436" i="13"/>
  <c r="CP436" i="13"/>
  <c r="CQ436" i="13"/>
  <c r="CR436" i="13"/>
  <c r="CS436" i="13"/>
  <c r="CT436" i="13"/>
  <c r="CU436" i="13"/>
  <c r="CV436" i="13"/>
  <c r="CW436" i="13"/>
  <c r="CX436" i="13"/>
  <c r="CY436" i="13"/>
  <c r="CZ436" i="13"/>
  <c r="DA436" i="13"/>
  <c r="CN437" i="13"/>
  <c r="CO437" i="13"/>
  <c r="CP437" i="13"/>
  <c r="CQ437" i="13"/>
  <c r="CR437" i="13"/>
  <c r="CS437" i="13"/>
  <c r="CT437" i="13"/>
  <c r="CU437" i="13"/>
  <c r="CV437" i="13"/>
  <c r="CW437" i="13"/>
  <c r="CX437" i="13"/>
  <c r="CY437" i="13"/>
  <c r="CZ437" i="13"/>
  <c r="DA437" i="13"/>
  <c r="AG99" i="13"/>
  <c r="AH99" i="13"/>
  <c r="AI99" i="13"/>
  <c r="AJ99" i="13"/>
  <c r="AK99" i="13"/>
  <c r="AL99" i="13"/>
  <c r="AM99" i="13"/>
  <c r="AN99" i="13"/>
  <c r="AO99" i="13"/>
  <c r="AG100" i="13"/>
  <c r="AH100" i="13"/>
  <c r="AI100" i="13"/>
  <c r="AJ100" i="13"/>
  <c r="AK100" i="13"/>
  <c r="AL100" i="13"/>
  <c r="AM100" i="13"/>
  <c r="AN100" i="13"/>
  <c r="AO100" i="13"/>
  <c r="AG101" i="13"/>
  <c r="AH101" i="13"/>
  <c r="AI101" i="13"/>
  <c r="AJ101" i="13"/>
  <c r="AK101" i="13"/>
  <c r="AL101" i="13"/>
  <c r="AM101" i="13"/>
  <c r="AN101" i="13"/>
  <c r="AO101" i="13"/>
  <c r="AG102" i="13"/>
  <c r="AH102" i="13"/>
  <c r="AI102" i="13"/>
  <c r="AJ102" i="13"/>
  <c r="AK102" i="13"/>
  <c r="AL102" i="13"/>
  <c r="AM102" i="13"/>
  <c r="AN102" i="13"/>
  <c r="AO102" i="13"/>
  <c r="AG103" i="13"/>
  <c r="AH103" i="13"/>
  <c r="AI103" i="13"/>
  <c r="AJ103" i="13"/>
  <c r="AK103" i="13"/>
  <c r="AL103" i="13"/>
  <c r="AM103" i="13"/>
  <c r="AN103" i="13"/>
  <c r="AO103" i="13"/>
  <c r="AG104" i="13"/>
  <c r="AH104" i="13"/>
  <c r="AI104" i="13"/>
  <c r="AJ104" i="13"/>
  <c r="AK104" i="13"/>
  <c r="AL104" i="13"/>
  <c r="AM104" i="13"/>
  <c r="AN104" i="13"/>
  <c r="AO104" i="13"/>
  <c r="AG105" i="13"/>
  <c r="AH105" i="13"/>
  <c r="AI105" i="13"/>
  <c r="AJ105" i="13"/>
  <c r="AK105" i="13"/>
  <c r="AL105" i="13"/>
  <c r="AM105" i="13"/>
  <c r="AN105" i="13"/>
  <c r="AO105" i="13"/>
  <c r="AG106" i="13"/>
  <c r="AH106" i="13"/>
  <c r="AI106" i="13"/>
  <c r="AJ106" i="13"/>
  <c r="AK106" i="13"/>
  <c r="AL106" i="13"/>
  <c r="AM106" i="13"/>
  <c r="AN106" i="13"/>
  <c r="AO106" i="13"/>
  <c r="AG107" i="13"/>
  <c r="AH107" i="13"/>
  <c r="AI107" i="13"/>
  <c r="AJ107" i="13"/>
  <c r="AK107" i="13"/>
  <c r="AL107" i="13"/>
  <c r="AM107" i="13"/>
  <c r="AN107" i="13"/>
  <c r="AO107" i="13"/>
  <c r="AG108" i="13"/>
  <c r="AH108" i="13"/>
  <c r="AI108" i="13"/>
  <c r="AJ108" i="13"/>
  <c r="AK108" i="13"/>
  <c r="AL108" i="13"/>
  <c r="AM108" i="13"/>
  <c r="AN108" i="13"/>
  <c r="AO108" i="13"/>
  <c r="AG109" i="13"/>
  <c r="AH109" i="13"/>
  <c r="AI109" i="13"/>
  <c r="AJ109" i="13"/>
  <c r="AK109" i="13"/>
  <c r="AL109" i="13"/>
  <c r="AM109" i="13"/>
  <c r="AN109" i="13"/>
  <c r="AO109" i="13"/>
  <c r="AG110" i="13"/>
  <c r="AH110" i="13"/>
  <c r="AI110" i="13"/>
  <c r="AJ110" i="13"/>
  <c r="AK110" i="13"/>
  <c r="AL110" i="13"/>
  <c r="AM110" i="13"/>
  <c r="AN110" i="13"/>
  <c r="AO110" i="13"/>
  <c r="AG111" i="13"/>
  <c r="AH111" i="13"/>
  <c r="AI111" i="13"/>
  <c r="AJ111" i="13"/>
  <c r="AK111" i="13"/>
  <c r="AL111" i="13"/>
  <c r="AM111" i="13"/>
  <c r="AN111" i="13"/>
  <c r="AO111" i="13"/>
  <c r="AG112" i="13"/>
  <c r="AH112" i="13"/>
  <c r="AI112" i="13"/>
  <c r="AJ112" i="13"/>
  <c r="AK112" i="13"/>
  <c r="AL112" i="13"/>
  <c r="AM112" i="13"/>
  <c r="AN112" i="13"/>
  <c r="AO112" i="13"/>
  <c r="AG113" i="13"/>
  <c r="AH113" i="13"/>
  <c r="AI113" i="13"/>
  <c r="AJ113" i="13"/>
  <c r="AK113" i="13"/>
  <c r="AL113" i="13"/>
  <c r="AM113" i="13"/>
  <c r="AN113" i="13"/>
  <c r="AO113" i="13"/>
  <c r="AG114" i="13"/>
  <c r="AH114" i="13"/>
  <c r="AI114" i="13"/>
  <c r="AJ114" i="13"/>
  <c r="AK114" i="13"/>
  <c r="AL114" i="13"/>
  <c r="AM114" i="13"/>
  <c r="AN114" i="13"/>
  <c r="AO114" i="13"/>
  <c r="AG115" i="13"/>
  <c r="AH115" i="13"/>
  <c r="AI115" i="13"/>
  <c r="AJ115" i="13"/>
  <c r="AK115" i="13"/>
  <c r="AL115" i="13"/>
  <c r="AM115" i="13"/>
  <c r="AN115" i="13"/>
  <c r="AO115" i="13"/>
  <c r="AG116" i="13"/>
  <c r="AH116" i="13"/>
  <c r="AI116" i="13"/>
  <c r="AJ116" i="13"/>
  <c r="AK116" i="13"/>
  <c r="AL116" i="13"/>
  <c r="AM116" i="13"/>
  <c r="AN116" i="13"/>
  <c r="AO116" i="13"/>
  <c r="AG117" i="13"/>
  <c r="AH117" i="13"/>
  <c r="AI117" i="13"/>
  <c r="AJ117" i="13"/>
  <c r="AK117" i="13"/>
  <c r="AL117" i="13"/>
  <c r="AM117" i="13"/>
  <c r="AN117" i="13"/>
  <c r="AO117" i="13"/>
  <c r="AG118" i="13"/>
  <c r="AH118" i="13"/>
  <c r="AI118" i="13"/>
  <c r="AJ118" i="13"/>
  <c r="AK118" i="13"/>
  <c r="AL118" i="13"/>
  <c r="AM118" i="13"/>
  <c r="AN118" i="13"/>
  <c r="AO118" i="13"/>
  <c r="AG119" i="13"/>
  <c r="AH119" i="13"/>
  <c r="AI119" i="13"/>
  <c r="AJ119" i="13"/>
  <c r="AK119" i="13"/>
  <c r="AL119" i="13"/>
  <c r="AM119" i="13"/>
  <c r="AN119" i="13"/>
  <c r="AO119" i="13"/>
  <c r="AG120" i="13"/>
  <c r="AH120" i="13"/>
  <c r="AI120" i="13"/>
  <c r="AJ120" i="13"/>
  <c r="AK120" i="13"/>
  <c r="AL120" i="13"/>
  <c r="AM120" i="13"/>
  <c r="AN120" i="13"/>
  <c r="AO120" i="13"/>
  <c r="AG121" i="13"/>
  <c r="AH121" i="13"/>
  <c r="AI121" i="13"/>
  <c r="AJ121" i="13"/>
  <c r="AK121" i="13"/>
  <c r="AL121" i="13"/>
  <c r="AM121" i="13"/>
  <c r="AN121" i="13"/>
  <c r="AO121" i="13"/>
  <c r="AG122" i="13"/>
  <c r="AH122" i="13"/>
  <c r="AI122" i="13"/>
  <c r="AJ122" i="13"/>
  <c r="AK122" i="13"/>
  <c r="AL122" i="13"/>
  <c r="AM122" i="13"/>
  <c r="AN122" i="13"/>
  <c r="AO122" i="13"/>
  <c r="AG123" i="13"/>
  <c r="AH123" i="13"/>
  <c r="AI123" i="13"/>
  <c r="AJ123" i="13"/>
  <c r="AK123" i="13"/>
  <c r="AL123" i="13"/>
  <c r="AM123" i="13"/>
  <c r="AN123" i="13"/>
  <c r="AO123" i="13"/>
  <c r="AG124" i="13"/>
  <c r="AH124" i="13"/>
  <c r="AI124" i="13"/>
  <c r="AJ124" i="13"/>
  <c r="AK124" i="13"/>
  <c r="AL124" i="13"/>
  <c r="AM124" i="13"/>
  <c r="AN124" i="13"/>
  <c r="AO124" i="13"/>
  <c r="AG125" i="13"/>
  <c r="AH125" i="13"/>
  <c r="AI125" i="13"/>
  <c r="AJ125" i="13"/>
  <c r="AK125" i="13"/>
  <c r="AL125" i="13"/>
  <c r="AM125" i="13"/>
  <c r="AN125" i="13"/>
  <c r="AO125" i="13"/>
  <c r="AG126" i="13"/>
  <c r="AH126" i="13"/>
  <c r="AI126" i="13"/>
  <c r="AJ126" i="13"/>
  <c r="AK126" i="13"/>
  <c r="AL126" i="13"/>
  <c r="AM126" i="13"/>
  <c r="AN126" i="13"/>
  <c r="AO126" i="13"/>
  <c r="AG127" i="13"/>
  <c r="AH127" i="13"/>
  <c r="AI127" i="13"/>
  <c r="AJ127" i="13"/>
  <c r="AK127" i="13"/>
  <c r="AL127" i="13"/>
  <c r="AM127" i="13"/>
  <c r="AN127" i="13"/>
  <c r="AO127" i="13"/>
  <c r="AG128" i="13"/>
  <c r="AH128" i="13"/>
  <c r="AI128" i="13"/>
  <c r="AJ128" i="13"/>
  <c r="AK128" i="13"/>
  <c r="AL128" i="13"/>
  <c r="AM128" i="13"/>
  <c r="AN128" i="13"/>
  <c r="AO128" i="13"/>
  <c r="AG129" i="13"/>
  <c r="AH129" i="13"/>
  <c r="AI129" i="13"/>
  <c r="AJ129" i="13"/>
  <c r="AK129" i="13"/>
  <c r="AL129" i="13"/>
  <c r="AM129" i="13"/>
  <c r="AN129" i="13"/>
  <c r="AO129" i="13"/>
  <c r="AG130" i="13"/>
  <c r="AH130" i="13"/>
  <c r="AI130" i="13"/>
  <c r="AJ130" i="13"/>
  <c r="AK130" i="13"/>
  <c r="AL130" i="13"/>
  <c r="AM130" i="13"/>
  <c r="AN130" i="13"/>
  <c r="AO130" i="13"/>
  <c r="AG131" i="13"/>
  <c r="AH131" i="13"/>
  <c r="AI131" i="13"/>
  <c r="AJ131" i="13"/>
  <c r="AK131" i="13"/>
  <c r="AL131" i="13"/>
  <c r="AM131" i="13"/>
  <c r="AN131" i="13"/>
  <c r="AO131" i="13"/>
  <c r="AG132" i="13"/>
  <c r="AH132" i="13"/>
  <c r="AI132" i="13"/>
  <c r="AJ132" i="13"/>
  <c r="AK132" i="13"/>
  <c r="AL132" i="13"/>
  <c r="AM132" i="13"/>
  <c r="AN132" i="13"/>
  <c r="AO132" i="13"/>
  <c r="AG133" i="13"/>
  <c r="AH133" i="13"/>
  <c r="AI133" i="13"/>
  <c r="AJ133" i="13"/>
  <c r="AK133" i="13"/>
  <c r="AL133" i="13"/>
  <c r="AM133" i="13"/>
  <c r="AN133" i="13"/>
  <c r="AO133" i="13"/>
  <c r="AG134" i="13"/>
  <c r="AH134" i="13"/>
  <c r="AI134" i="13"/>
  <c r="AJ134" i="13"/>
  <c r="AK134" i="13"/>
  <c r="AL134" i="13"/>
  <c r="AM134" i="13"/>
  <c r="AN134" i="13"/>
  <c r="AO134" i="13"/>
  <c r="AG135" i="13"/>
  <c r="AH135" i="13"/>
  <c r="AI135" i="13"/>
  <c r="AJ135" i="13"/>
  <c r="AK135" i="13"/>
  <c r="AL135" i="13"/>
  <c r="AM135" i="13"/>
  <c r="AN135" i="13"/>
  <c r="AO135" i="13"/>
  <c r="AG136" i="13"/>
  <c r="AH136" i="13"/>
  <c r="AI136" i="13"/>
  <c r="AJ136" i="13"/>
  <c r="AK136" i="13"/>
  <c r="AL136" i="13"/>
  <c r="AM136" i="13"/>
  <c r="AN136" i="13"/>
  <c r="AO136" i="13"/>
  <c r="AG137" i="13"/>
  <c r="AH137" i="13"/>
  <c r="AI137" i="13"/>
  <c r="AJ137" i="13"/>
  <c r="AK137" i="13"/>
  <c r="AL137" i="13"/>
  <c r="AM137" i="13"/>
  <c r="AN137" i="13"/>
  <c r="AO137" i="13"/>
  <c r="AG138" i="13"/>
  <c r="AH138" i="13"/>
  <c r="AI138" i="13"/>
  <c r="AJ138" i="13"/>
  <c r="AK138" i="13"/>
  <c r="AL138" i="13"/>
  <c r="AM138" i="13"/>
  <c r="AN138" i="13"/>
  <c r="AO138" i="13"/>
  <c r="AG139" i="13"/>
  <c r="AH139" i="13"/>
  <c r="AI139" i="13"/>
  <c r="AJ139" i="13"/>
  <c r="AK139" i="13"/>
  <c r="AL139" i="13"/>
  <c r="AM139" i="13"/>
  <c r="AN139" i="13"/>
  <c r="AO139" i="13"/>
  <c r="AG140" i="13"/>
  <c r="AH140" i="13"/>
  <c r="AI140" i="13"/>
  <c r="AJ140" i="13"/>
  <c r="AK140" i="13"/>
  <c r="AL140" i="13"/>
  <c r="AM140" i="13"/>
  <c r="AN140" i="13"/>
  <c r="AO140" i="13"/>
  <c r="AG141" i="13"/>
  <c r="AH141" i="13"/>
  <c r="AI141" i="13"/>
  <c r="AJ141" i="13"/>
  <c r="AK141" i="13"/>
  <c r="AL141" i="13"/>
  <c r="AM141" i="13"/>
  <c r="AN141" i="13"/>
  <c r="AO141" i="13"/>
  <c r="AG142" i="13"/>
  <c r="AH142" i="13"/>
  <c r="AI142" i="13"/>
  <c r="AJ142" i="13"/>
  <c r="AK142" i="13"/>
  <c r="AL142" i="13"/>
  <c r="AM142" i="13"/>
  <c r="AN142" i="13"/>
  <c r="AO142" i="13"/>
  <c r="AG143" i="13"/>
  <c r="AH143" i="13"/>
  <c r="AI143" i="13"/>
  <c r="AJ143" i="13"/>
  <c r="AK143" i="13"/>
  <c r="AL143" i="13"/>
  <c r="AM143" i="13"/>
  <c r="AN143" i="13"/>
  <c r="AO143" i="13"/>
  <c r="AG144" i="13"/>
  <c r="AH144" i="13"/>
  <c r="AI144" i="13"/>
  <c r="AJ144" i="13"/>
  <c r="AK144" i="13"/>
  <c r="AL144" i="13"/>
  <c r="AM144" i="13"/>
  <c r="AN144" i="13"/>
  <c r="AO144" i="13"/>
  <c r="AG145" i="13"/>
  <c r="AH145" i="13"/>
  <c r="AI145" i="13"/>
  <c r="AJ145" i="13"/>
  <c r="AK145" i="13"/>
  <c r="AL145" i="13"/>
  <c r="AM145" i="13"/>
  <c r="AN145" i="13"/>
  <c r="AO145" i="13"/>
  <c r="AG146" i="13"/>
  <c r="AH146" i="13"/>
  <c r="AI146" i="13"/>
  <c r="AJ146" i="13"/>
  <c r="AK146" i="13"/>
  <c r="AL146" i="13"/>
  <c r="AM146" i="13"/>
  <c r="AN146" i="13"/>
  <c r="AO146" i="13"/>
  <c r="AG147" i="13"/>
  <c r="AH147" i="13"/>
  <c r="AI147" i="13"/>
  <c r="AJ147" i="13"/>
  <c r="AK147" i="13"/>
  <c r="AL147" i="13"/>
  <c r="AM147" i="13"/>
  <c r="AN147" i="13"/>
  <c r="AO147" i="13"/>
  <c r="AG148" i="13"/>
  <c r="AH148" i="13"/>
  <c r="AI148" i="13"/>
  <c r="AJ148" i="13"/>
  <c r="AK148" i="13"/>
  <c r="AL148" i="13"/>
  <c r="AM148" i="13"/>
  <c r="AN148" i="13"/>
  <c r="AO148" i="13"/>
  <c r="AG149" i="13"/>
  <c r="AH149" i="13"/>
  <c r="AI149" i="13"/>
  <c r="AJ149" i="13"/>
  <c r="AK149" i="13"/>
  <c r="AL149" i="13"/>
  <c r="AM149" i="13"/>
  <c r="AN149" i="13"/>
  <c r="AO149" i="13"/>
  <c r="AG150" i="13"/>
  <c r="AH150" i="13"/>
  <c r="AI150" i="13"/>
  <c r="AJ150" i="13"/>
  <c r="AK150" i="13"/>
  <c r="AL150" i="13"/>
  <c r="AM150" i="13"/>
  <c r="AN150" i="13"/>
  <c r="AO150" i="13"/>
  <c r="AG151" i="13"/>
  <c r="AH151" i="13"/>
  <c r="AI151" i="13"/>
  <c r="AJ151" i="13"/>
  <c r="AK151" i="13"/>
  <c r="AL151" i="13"/>
  <c r="AM151" i="13"/>
  <c r="AN151" i="13"/>
  <c r="AO151" i="13"/>
  <c r="AG152" i="13"/>
  <c r="AH152" i="13"/>
  <c r="AI152" i="13"/>
  <c r="AJ152" i="13"/>
  <c r="AK152" i="13"/>
  <c r="AL152" i="13"/>
  <c r="AM152" i="13"/>
  <c r="AN152" i="13"/>
  <c r="AO152" i="13"/>
  <c r="AG153" i="13"/>
  <c r="AH153" i="13"/>
  <c r="AI153" i="13"/>
  <c r="AJ153" i="13"/>
  <c r="AK153" i="13"/>
  <c r="AL153" i="13"/>
  <c r="AM153" i="13"/>
  <c r="AN153" i="13"/>
  <c r="AO153" i="13"/>
  <c r="AG154" i="13"/>
  <c r="AH154" i="13"/>
  <c r="AI154" i="13"/>
  <c r="AJ154" i="13"/>
  <c r="AK154" i="13"/>
  <c r="AL154" i="13"/>
  <c r="AM154" i="13"/>
  <c r="AN154" i="13"/>
  <c r="AO154" i="13"/>
  <c r="AG155" i="13"/>
  <c r="AH155" i="13"/>
  <c r="AI155" i="13"/>
  <c r="AJ155" i="13"/>
  <c r="AK155" i="13"/>
  <c r="AL155" i="13"/>
  <c r="AM155" i="13"/>
  <c r="AN155" i="13"/>
  <c r="AO155" i="13"/>
  <c r="AG156" i="13"/>
  <c r="AH156" i="13"/>
  <c r="AI156" i="13"/>
  <c r="AJ156" i="13"/>
  <c r="AK156" i="13"/>
  <c r="AL156" i="13"/>
  <c r="AM156" i="13"/>
  <c r="AN156" i="13"/>
  <c r="AO156" i="13"/>
  <c r="AG157" i="13"/>
  <c r="AH157" i="13"/>
  <c r="AI157" i="13"/>
  <c r="AJ157" i="13"/>
  <c r="AK157" i="13"/>
  <c r="AL157" i="13"/>
  <c r="AM157" i="13"/>
  <c r="AN157" i="13"/>
  <c r="AO157" i="13"/>
  <c r="AG158" i="13"/>
  <c r="AH158" i="13"/>
  <c r="AI158" i="13"/>
  <c r="AJ158" i="13"/>
  <c r="AK158" i="13"/>
  <c r="AL158" i="13"/>
  <c r="AM158" i="13"/>
  <c r="AN158" i="13"/>
  <c r="AO158" i="13"/>
  <c r="AG159" i="13"/>
  <c r="AH159" i="13"/>
  <c r="AI159" i="13"/>
  <c r="AJ159" i="13"/>
  <c r="AK159" i="13"/>
  <c r="AL159" i="13"/>
  <c r="AM159" i="13"/>
  <c r="AN159" i="13"/>
  <c r="AO159" i="13"/>
  <c r="AG160" i="13"/>
  <c r="AH160" i="13"/>
  <c r="AI160" i="13"/>
  <c r="AJ160" i="13"/>
  <c r="AK160" i="13"/>
  <c r="AL160" i="13"/>
  <c r="AM160" i="13"/>
  <c r="AN160" i="13"/>
  <c r="AO160" i="13"/>
  <c r="AG161" i="13"/>
  <c r="AH161" i="13"/>
  <c r="AI161" i="13"/>
  <c r="AJ161" i="13"/>
  <c r="AK161" i="13"/>
  <c r="AL161" i="13"/>
  <c r="AM161" i="13"/>
  <c r="AN161" i="13"/>
  <c r="AO161" i="13"/>
  <c r="AG162" i="13"/>
  <c r="AH162" i="13"/>
  <c r="AI162" i="13"/>
  <c r="AJ162" i="13"/>
  <c r="AK162" i="13"/>
  <c r="AL162" i="13"/>
  <c r="AM162" i="13"/>
  <c r="AN162" i="13"/>
  <c r="AO162" i="13"/>
  <c r="AG163" i="13"/>
  <c r="AH163" i="13"/>
  <c r="AI163" i="13"/>
  <c r="AJ163" i="13"/>
  <c r="AK163" i="13"/>
  <c r="AL163" i="13"/>
  <c r="AM163" i="13"/>
  <c r="AN163" i="13"/>
  <c r="AO163" i="13"/>
  <c r="AG164" i="13"/>
  <c r="AH164" i="13"/>
  <c r="AI164" i="13"/>
  <c r="AJ164" i="13"/>
  <c r="AK164" i="13"/>
  <c r="AL164" i="13"/>
  <c r="AM164" i="13"/>
  <c r="AN164" i="13"/>
  <c r="AO164" i="13"/>
  <c r="AG165" i="13"/>
  <c r="AH165" i="13"/>
  <c r="AI165" i="13"/>
  <c r="AJ165" i="13"/>
  <c r="AK165" i="13"/>
  <c r="AL165" i="13"/>
  <c r="AM165" i="13"/>
  <c r="AN165" i="13"/>
  <c r="AO165" i="13"/>
  <c r="AG166" i="13"/>
  <c r="AH166" i="13"/>
  <c r="AI166" i="13"/>
  <c r="AJ166" i="13"/>
  <c r="AK166" i="13"/>
  <c r="AL166" i="13"/>
  <c r="AM166" i="13"/>
  <c r="AN166" i="13"/>
  <c r="AO166" i="13"/>
  <c r="AG167" i="13"/>
  <c r="AH167" i="13"/>
  <c r="AI167" i="13"/>
  <c r="AJ167" i="13"/>
  <c r="AK167" i="13"/>
  <c r="AL167" i="13"/>
  <c r="AM167" i="13"/>
  <c r="AN167" i="13"/>
  <c r="AO167" i="13"/>
  <c r="AG168" i="13"/>
  <c r="AH168" i="13"/>
  <c r="AI168" i="13"/>
  <c r="AJ168" i="13"/>
  <c r="AK168" i="13"/>
  <c r="AL168" i="13"/>
  <c r="AM168" i="13"/>
  <c r="AN168" i="13"/>
  <c r="AO168" i="13"/>
  <c r="AG169" i="13"/>
  <c r="AH169" i="13"/>
  <c r="AI169" i="13"/>
  <c r="AJ169" i="13"/>
  <c r="AK169" i="13"/>
  <c r="AL169" i="13"/>
  <c r="AM169" i="13"/>
  <c r="AN169" i="13"/>
  <c r="AO169" i="13"/>
  <c r="AG170" i="13"/>
  <c r="AH170" i="13"/>
  <c r="AI170" i="13"/>
  <c r="AJ170" i="13"/>
  <c r="AK170" i="13"/>
  <c r="AL170" i="13"/>
  <c r="AM170" i="13"/>
  <c r="AN170" i="13"/>
  <c r="AO170" i="13"/>
  <c r="AG171" i="13"/>
  <c r="AH171" i="13"/>
  <c r="AI171" i="13"/>
  <c r="AJ171" i="13"/>
  <c r="AK171" i="13"/>
  <c r="AL171" i="13"/>
  <c r="AM171" i="13"/>
  <c r="AN171" i="13"/>
  <c r="AO171" i="13"/>
  <c r="AG172" i="13"/>
  <c r="AH172" i="13"/>
  <c r="AI172" i="13"/>
  <c r="AJ172" i="13"/>
  <c r="AK172" i="13"/>
  <c r="AL172" i="13"/>
  <c r="AM172" i="13"/>
  <c r="AN172" i="13"/>
  <c r="AO172" i="13"/>
  <c r="AG173" i="13"/>
  <c r="AH173" i="13"/>
  <c r="AI173" i="13"/>
  <c r="AJ173" i="13"/>
  <c r="AK173" i="13"/>
  <c r="AL173" i="13"/>
  <c r="AM173" i="13"/>
  <c r="AN173" i="13"/>
  <c r="AO173" i="13"/>
  <c r="AG174" i="13"/>
  <c r="AH174" i="13"/>
  <c r="AI174" i="13"/>
  <c r="AJ174" i="13"/>
  <c r="AK174" i="13"/>
  <c r="AL174" i="13"/>
  <c r="AM174" i="13"/>
  <c r="AN174" i="13"/>
  <c r="AO174" i="13"/>
  <c r="AG175" i="13"/>
  <c r="AH175" i="13"/>
  <c r="AI175" i="13"/>
  <c r="AJ175" i="13"/>
  <c r="AK175" i="13"/>
  <c r="AL175" i="13"/>
  <c r="AM175" i="13"/>
  <c r="AN175" i="13"/>
  <c r="AO175" i="13"/>
  <c r="AG176" i="13"/>
  <c r="AH176" i="13"/>
  <c r="AI176" i="13"/>
  <c r="AJ176" i="13"/>
  <c r="AK176" i="13"/>
  <c r="AL176" i="13"/>
  <c r="AM176" i="13"/>
  <c r="AN176" i="13"/>
  <c r="AO176" i="13"/>
  <c r="AG177" i="13"/>
  <c r="AH177" i="13"/>
  <c r="AI177" i="13"/>
  <c r="AJ177" i="13"/>
  <c r="AK177" i="13"/>
  <c r="AL177" i="13"/>
  <c r="AM177" i="13"/>
  <c r="AN177" i="13"/>
  <c r="AO177" i="13"/>
  <c r="AG178" i="13"/>
  <c r="AH178" i="13"/>
  <c r="AI178" i="13"/>
  <c r="AJ178" i="13"/>
  <c r="AK178" i="13"/>
  <c r="AL178" i="13"/>
  <c r="AM178" i="13"/>
  <c r="AN178" i="13"/>
  <c r="AO178" i="13"/>
  <c r="AG179" i="13"/>
  <c r="AH179" i="13"/>
  <c r="AI179" i="13"/>
  <c r="AJ179" i="13"/>
  <c r="AK179" i="13"/>
  <c r="AL179" i="13"/>
  <c r="AM179" i="13"/>
  <c r="AN179" i="13"/>
  <c r="AO179" i="13"/>
  <c r="AG180" i="13"/>
  <c r="AH180" i="13"/>
  <c r="AI180" i="13"/>
  <c r="AJ180" i="13"/>
  <c r="AK180" i="13"/>
  <c r="AL180" i="13"/>
  <c r="AM180" i="13"/>
  <c r="AN180" i="13"/>
  <c r="AO180" i="13"/>
  <c r="AG181" i="13"/>
  <c r="AH181" i="13"/>
  <c r="AI181" i="13"/>
  <c r="AJ181" i="13"/>
  <c r="AK181" i="13"/>
  <c r="AL181" i="13"/>
  <c r="AM181" i="13"/>
  <c r="AN181" i="13"/>
  <c r="AO181" i="13"/>
  <c r="AG182" i="13"/>
  <c r="AH182" i="13"/>
  <c r="AI182" i="13"/>
  <c r="AJ182" i="13"/>
  <c r="AK182" i="13"/>
  <c r="AL182" i="13"/>
  <c r="AM182" i="13"/>
  <c r="AN182" i="13"/>
  <c r="AO182" i="13"/>
  <c r="AG183" i="13"/>
  <c r="AH183" i="13"/>
  <c r="AI183" i="13"/>
  <c r="AJ183" i="13"/>
  <c r="AK183" i="13"/>
  <c r="AL183" i="13"/>
  <c r="AM183" i="13"/>
  <c r="AN183" i="13"/>
  <c r="AO183" i="13"/>
  <c r="AG184" i="13"/>
  <c r="AH184" i="13"/>
  <c r="AI184" i="13"/>
  <c r="AJ184" i="13"/>
  <c r="AK184" i="13"/>
  <c r="AL184" i="13"/>
  <c r="AM184" i="13"/>
  <c r="AN184" i="13"/>
  <c r="AO184" i="13"/>
  <c r="AG185" i="13"/>
  <c r="AH185" i="13"/>
  <c r="AI185" i="13"/>
  <c r="AJ185" i="13"/>
  <c r="AK185" i="13"/>
  <c r="AL185" i="13"/>
  <c r="AM185" i="13"/>
  <c r="AN185" i="13"/>
  <c r="AO185" i="13"/>
  <c r="AG186" i="13"/>
  <c r="AH186" i="13"/>
  <c r="AI186" i="13"/>
  <c r="AJ186" i="13"/>
  <c r="AK186" i="13"/>
  <c r="AL186" i="13"/>
  <c r="AM186" i="13"/>
  <c r="AN186" i="13"/>
  <c r="AO186" i="13"/>
  <c r="AG187" i="13"/>
  <c r="AH187" i="13"/>
  <c r="AI187" i="13"/>
  <c r="AJ187" i="13"/>
  <c r="AK187" i="13"/>
  <c r="AL187" i="13"/>
  <c r="AM187" i="13"/>
  <c r="AN187" i="13"/>
  <c r="AO187" i="13"/>
  <c r="AG188" i="13"/>
  <c r="AH188" i="13"/>
  <c r="AI188" i="13"/>
  <c r="AJ188" i="13"/>
  <c r="AK188" i="13"/>
  <c r="AL188" i="13"/>
  <c r="AM188" i="13"/>
  <c r="AN188" i="13"/>
  <c r="AO188" i="13"/>
  <c r="AG189" i="13"/>
  <c r="AH189" i="13"/>
  <c r="AI189" i="13"/>
  <c r="AJ189" i="13"/>
  <c r="AK189" i="13"/>
  <c r="AL189" i="13"/>
  <c r="AM189" i="13"/>
  <c r="AN189" i="13"/>
  <c r="AO189" i="13"/>
  <c r="AG190" i="13"/>
  <c r="AH190" i="13"/>
  <c r="AI190" i="13"/>
  <c r="AJ190" i="13"/>
  <c r="AK190" i="13"/>
  <c r="AL190" i="13"/>
  <c r="AM190" i="13"/>
  <c r="AN190" i="13"/>
  <c r="AO190" i="13"/>
  <c r="AG191" i="13"/>
  <c r="AH191" i="13"/>
  <c r="AI191" i="13"/>
  <c r="AJ191" i="13"/>
  <c r="AK191" i="13"/>
  <c r="AL191" i="13"/>
  <c r="AM191" i="13"/>
  <c r="AN191" i="13"/>
  <c r="AO191" i="13"/>
  <c r="AG192" i="13"/>
  <c r="AH192" i="13"/>
  <c r="AI192" i="13"/>
  <c r="AJ192" i="13"/>
  <c r="AK192" i="13"/>
  <c r="AL192" i="13"/>
  <c r="AM192" i="13"/>
  <c r="AN192" i="13"/>
  <c r="AO192" i="13"/>
  <c r="AG193" i="13"/>
  <c r="AH193" i="13"/>
  <c r="AI193" i="13"/>
  <c r="AJ193" i="13"/>
  <c r="AK193" i="13"/>
  <c r="AL193" i="13"/>
  <c r="AM193" i="13"/>
  <c r="AN193" i="13"/>
  <c r="AO193" i="13"/>
  <c r="AG194" i="13"/>
  <c r="AH194" i="13"/>
  <c r="AI194" i="13"/>
  <c r="AJ194" i="13"/>
  <c r="AK194" i="13"/>
  <c r="AL194" i="13"/>
  <c r="AM194" i="13"/>
  <c r="AN194" i="13"/>
  <c r="AO194" i="13"/>
  <c r="AG195" i="13"/>
  <c r="AH195" i="13"/>
  <c r="AI195" i="13"/>
  <c r="AJ195" i="13"/>
  <c r="AK195" i="13"/>
  <c r="AL195" i="13"/>
  <c r="AM195" i="13"/>
  <c r="AN195" i="13"/>
  <c r="AO195" i="13"/>
  <c r="AG196" i="13"/>
  <c r="AH196" i="13"/>
  <c r="AI196" i="13"/>
  <c r="AJ196" i="13"/>
  <c r="AK196" i="13"/>
  <c r="AL196" i="13"/>
  <c r="AM196" i="13"/>
  <c r="AN196" i="13"/>
  <c r="AO196" i="13"/>
  <c r="AG197" i="13"/>
  <c r="AH197" i="13"/>
  <c r="AI197" i="13"/>
  <c r="AJ197" i="13"/>
  <c r="AK197" i="13"/>
  <c r="AL197" i="13"/>
  <c r="AM197" i="13"/>
  <c r="AN197" i="13"/>
  <c r="AO197" i="13"/>
  <c r="AG198" i="13"/>
  <c r="AH198" i="13"/>
  <c r="AI198" i="13"/>
  <c r="AJ198" i="13"/>
  <c r="AK198" i="13"/>
  <c r="AL198" i="13"/>
  <c r="AM198" i="13"/>
  <c r="AN198" i="13"/>
  <c r="AO198" i="13"/>
  <c r="AG199" i="13"/>
  <c r="AH199" i="13"/>
  <c r="AI199" i="13"/>
  <c r="AJ199" i="13"/>
  <c r="AK199" i="13"/>
  <c r="AL199" i="13"/>
  <c r="AM199" i="13"/>
  <c r="AN199" i="13"/>
  <c r="AO199" i="13"/>
  <c r="AG200" i="13"/>
  <c r="AH200" i="13"/>
  <c r="AI200" i="13"/>
  <c r="AJ200" i="13"/>
  <c r="AK200" i="13"/>
  <c r="AL200" i="13"/>
  <c r="AM200" i="13"/>
  <c r="AN200" i="13"/>
  <c r="AO200" i="13"/>
  <c r="AG201" i="13"/>
  <c r="AH201" i="13"/>
  <c r="AI201" i="13"/>
  <c r="AJ201" i="13"/>
  <c r="AK201" i="13"/>
  <c r="AL201" i="13"/>
  <c r="AM201" i="13"/>
  <c r="AN201" i="13"/>
  <c r="AO201" i="13"/>
  <c r="AG202" i="13"/>
  <c r="AH202" i="13"/>
  <c r="AI202" i="13"/>
  <c r="AJ202" i="13"/>
  <c r="AK202" i="13"/>
  <c r="AL202" i="13"/>
  <c r="AM202" i="13"/>
  <c r="AN202" i="13"/>
  <c r="AO202" i="13"/>
  <c r="AG203" i="13"/>
  <c r="AH203" i="13"/>
  <c r="AI203" i="13"/>
  <c r="AJ203" i="13"/>
  <c r="AK203" i="13"/>
  <c r="AL203" i="13"/>
  <c r="AM203" i="13"/>
  <c r="AN203" i="13"/>
  <c r="AO203" i="13"/>
  <c r="AG204" i="13"/>
  <c r="AH204" i="13"/>
  <c r="AI204" i="13"/>
  <c r="AJ204" i="13"/>
  <c r="AK204" i="13"/>
  <c r="AL204" i="13"/>
  <c r="AM204" i="13"/>
  <c r="AN204" i="13"/>
  <c r="AO204" i="13"/>
  <c r="AG205" i="13"/>
  <c r="AH205" i="13"/>
  <c r="AI205" i="13"/>
  <c r="AJ205" i="13"/>
  <c r="AK205" i="13"/>
  <c r="AL205" i="13"/>
  <c r="AM205" i="13"/>
  <c r="AN205" i="13"/>
  <c r="AO205" i="13"/>
  <c r="AG206" i="13"/>
  <c r="AH206" i="13"/>
  <c r="AI206" i="13"/>
  <c r="AJ206" i="13"/>
  <c r="AK206" i="13"/>
  <c r="AL206" i="13"/>
  <c r="AM206" i="13"/>
  <c r="AN206" i="13"/>
  <c r="AO206" i="13"/>
  <c r="AG207" i="13"/>
  <c r="AH207" i="13"/>
  <c r="AI207" i="13"/>
  <c r="AJ207" i="13"/>
  <c r="AK207" i="13"/>
  <c r="AL207" i="13"/>
  <c r="AM207" i="13"/>
  <c r="AN207" i="13"/>
  <c r="AO207" i="13"/>
  <c r="AG208" i="13"/>
  <c r="AH208" i="13"/>
  <c r="AI208" i="13"/>
  <c r="AJ208" i="13"/>
  <c r="AK208" i="13"/>
  <c r="AL208" i="13"/>
  <c r="AM208" i="13"/>
  <c r="AN208" i="13"/>
  <c r="AO208" i="13"/>
  <c r="AG209" i="13"/>
  <c r="AH209" i="13"/>
  <c r="AI209" i="13"/>
  <c r="AJ209" i="13"/>
  <c r="AK209" i="13"/>
  <c r="AL209" i="13"/>
  <c r="AM209" i="13"/>
  <c r="AN209" i="13"/>
  <c r="AO209" i="13"/>
  <c r="AG210" i="13"/>
  <c r="AH210" i="13"/>
  <c r="AI210" i="13"/>
  <c r="AJ210" i="13"/>
  <c r="AK210" i="13"/>
  <c r="AL210" i="13"/>
  <c r="AM210" i="13"/>
  <c r="AN210" i="13"/>
  <c r="AO210" i="13"/>
  <c r="AG211" i="13"/>
  <c r="AH211" i="13"/>
  <c r="AI211" i="13"/>
  <c r="AJ211" i="13"/>
  <c r="AK211" i="13"/>
  <c r="AL211" i="13"/>
  <c r="AM211" i="13"/>
  <c r="AN211" i="13"/>
  <c r="AO211" i="13"/>
  <c r="AG212" i="13"/>
  <c r="AH212" i="13"/>
  <c r="AI212" i="13"/>
  <c r="AJ212" i="13"/>
  <c r="AK212" i="13"/>
  <c r="AL212" i="13"/>
  <c r="AM212" i="13"/>
  <c r="AN212" i="13"/>
  <c r="AO212" i="13"/>
  <c r="AG213" i="13"/>
  <c r="AH213" i="13"/>
  <c r="AI213" i="13"/>
  <c r="AJ213" i="13"/>
  <c r="AK213" i="13"/>
  <c r="AL213" i="13"/>
  <c r="AM213" i="13"/>
  <c r="AN213" i="13"/>
  <c r="AO213" i="13"/>
  <c r="AG214" i="13"/>
  <c r="AH214" i="13"/>
  <c r="AI214" i="13"/>
  <c r="AJ214" i="13"/>
  <c r="AK214" i="13"/>
  <c r="AL214" i="13"/>
  <c r="AM214" i="13"/>
  <c r="AN214" i="13"/>
  <c r="AO214" i="13"/>
  <c r="AG215" i="13"/>
  <c r="AH215" i="13"/>
  <c r="AI215" i="13"/>
  <c r="AJ215" i="13"/>
  <c r="AK215" i="13"/>
  <c r="AL215" i="13"/>
  <c r="AM215" i="13"/>
  <c r="AN215" i="13"/>
  <c r="AO215" i="13"/>
  <c r="AG216" i="13"/>
  <c r="AH216" i="13"/>
  <c r="AI216" i="13"/>
  <c r="AJ216" i="13"/>
  <c r="AK216" i="13"/>
  <c r="AL216" i="13"/>
  <c r="AM216" i="13"/>
  <c r="AN216" i="13"/>
  <c r="AO216" i="13"/>
  <c r="AG217" i="13"/>
  <c r="AH217" i="13"/>
  <c r="AI217" i="13"/>
  <c r="AJ217" i="13"/>
  <c r="AK217" i="13"/>
  <c r="AL217" i="13"/>
  <c r="AM217" i="13"/>
  <c r="AN217" i="13"/>
  <c r="AO217" i="13"/>
  <c r="AG218" i="13"/>
  <c r="AH218" i="13"/>
  <c r="AI218" i="13"/>
  <c r="AJ218" i="13"/>
  <c r="AK218" i="13"/>
  <c r="AL218" i="13"/>
  <c r="AM218" i="13"/>
  <c r="AN218" i="13"/>
  <c r="AO218" i="13"/>
  <c r="AG219" i="13"/>
  <c r="AH219" i="13"/>
  <c r="AI219" i="13"/>
  <c r="AJ219" i="13"/>
  <c r="AK219" i="13"/>
  <c r="AL219" i="13"/>
  <c r="AM219" i="13"/>
  <c r="AN219" i="13"/>
  <c r="AO219" i="13"/>
  <c r="AG220" i="13"/>
  <c r="AH220" i="13"/>
  <c r="AI220" i="13"/>
  <c r="AJ220" i="13"/>
  <c r="AK220" i="13"/>
  <c r="AL220" i="13"/>
  <c r="AM220" i="13"/>
  <c r="AN220" i="13"/>
  <c r="AO220" i="13"/>
  <c r="AG221" i="13"/>
  <c r="AH221" i="13"/>
  <c r="AI221" i="13"/>
  <c r="AJ221" i="13"/>
  <c r="AK221" i="13"/>
  <c r="AL221" i="13"/>
  <c r="AM221" i="13"/>
  <c r="AN221" i="13"/>
  <c r="AO221" i="13"/>
  <c r="AG222" i="13"/>
  <c r="AH222" i="13"/>
  <c r="AI222" i="13"/>
  <c r="AJ222" i="13"/>
  <c r="AK222" i="13"/>
  <c r="AL222" i="13"/>
  <c r="AM222" i="13"/>
  <c r="AN222" i="13"/>
  <c r="AO222" i="13"/>
  <c r="AG223" i="13"/>
  <c r="AH223" i="13"/>
  <c r="AI223" i="13"/>
  <c r="AJ223" i="13"/>
  <c r="AK223" i="13"/>
  <c r="AL223" i="13"/>
  <c r="AM223" i="13"/>
  <c r="AN223" i="13"/>
  <c r="AO223" i="13"/>
  <c r="AG224" i="13"/>
  <c r="AH224" i="13"/>
  <c r="AI224" i="13"/>
  <c r="AJ224" i="13"/>
  <c r="AK224" i="13"/>
  <c r="AL224" i="13"/>
  <c r="AM224" i="13"/>
  <c r="AN224" i="13"/>
  <c r="AO224" i="13"/>
  <c r="AG225" i="13"/>
  <c r="AH225" i="13"/>
  <c r="AI225" i="13"/>
  <c r="AJ225" i="13"/>
  <c r="AK225" i="13"/>
  <c r="AL225" i="13"/>
  <c r="AM225" i="13"/>
  <c r="AN225" i="13"/>
  <c r="AO225" i="13"/>
  <c r="AG226" i="13"/>
  <c r="AH226" i="13"/>
  <c r="AI226" i="13"/>
  <c r="AJ226" i="13"/>
  <c r="AK226" i="13"/>
  <c r="AL226" i="13"/>
  <c r="AM226" i="13"/>
  <c r="AN226" i="13"/>
  <c r="AO226" i="13"/>
  <c r="AG227" i="13"/>
  <c r="AH227" i="13"/>
  <c r="AI227" i="13"/>
  <c r="AJ227" i="13"/>
  <c r="AK227" i="13"/>
  <c r="AL227" i="13"/>
  <c r="AM227" i="13"/>
  <c r="AN227" i="13"/>
  <c r="AO227" i="13"/>
  <c r="AG228" i="13"/>
  <c r="AH228" i="13"/>
  <c r="AI228" i="13"/>
  <c r="AJ228" i="13"/>
  <c r="AK228" i="13"/>
  <c r="AL228" i="13"/>
  <c r="AM228" i="13"/>
  <c r="AN228" i="13"/>
  <c r="AO228" i="13"/>
  <c r="AG229" i="13"/>
  <c r="AH229" i="13"/>
  <c r="AI229" i="13"/>
  <c r="AJ229" i="13"/>
  <c r="AK229" i="13"/>
  <c r="AL229" i="13"/>
  <c r="AM229" i="13"/>
  <c r="AN229" i="13"/>
  <c r="AO229" i="13"/>
  <c r="AG230" i="13"/>
  <c r="AH230" i="13"/>
  <c r="AI230" i="13"/>
  <c r="AJ230" i="13"/>
  <c r="AK230" i="13"/>
  <c r="AL230" i="13"/>
  <c r="AM230" i="13"/>
  <c r="AN230" i="13"/>
  <c r="AO230" i="13"/>
  <c r="AG231" i="13"/>
  <c r="AH231" i="13"/>
  <c r="AI231" i="13"/>
  <c r="AJ231" i="13"/>
  <c r="AK231" i="13"/>
  <c r="AL231" i="13"/>
  <c r="AM231" i="13"/>
  <c r="AN231" i="13"/>
  <c r="AO231" i="13"/>
  <c r="AG232" i="13"/>
  <c r="AH232" i="13"/>
  <c r="AI232" i="13"/>
  <c r="AJ232" i="13"/>
  <c r="AK232" i="13"/>
  <c r="AL232" i="13"/>
  <c r="AM232" i="13"/>
  <c r="AN232" i="13"/>
  <c r="AO232" i="13"/>
  <c r="AG234" i="13"/>
  <c r="AH234" i="13"/>
  <c r="AI234" i="13"/>
  <c r="AJ234" i="13"/>
  <c r="AK234" i="13"/>
  <c r="AL234" i="13"/>
  <c r="AM234" i="13"/>
  <c r="AN234" i="13"/>
  <c r="AO234" i="13"/>
  <c r="AG235" i="13"/>
  <c r="AH235" i="13"/>
  <c r="AI235" i="13"/>
  <c r="AJ235" i="13"/>
  <c r="AK235" i="13"/>
  <c r="AL235" i="13"/>
  <c r="AM235" i="13"/>
  <c r="AN235" i="13"/>
  <c r="AO235" i="13"/>
  <c r="AG236" i="13"/>
  <c r="AH236" i="13"/>
  <c r="AI236" i="13"/>
  <c r="AJ236" i="13"/>
  <c r="AK236" i="13"/>
  <c r="AL236" i="13"/>
  <c r="AM236" i="13"/>
  <c r="AN236" i="13"/>
  <c r="AO236" i="13"/>
  <c r="AG237" i="13"/>
  <c r="AH237" i="13"/>
  <c r="AI237" i="13"/>
  <c r="AJ237" i="13"/>
  <c r="AK237" i="13"/>
  <c r="AL237" i="13"/>
  <c r="AM237" i="13"/>
  <c r="AN237" i="13"/>
  <c r="AO237" i="13"/>
  <c r="AG238" i="13"/>
  <c r="AH238" i="13"/>
  <c r="AI238" i="13"/>
  <c r="AJ238" i="13"/>
  <c r="AK238" i="13"/>
  <c r="AL238" i="13"/>
  <c r="AM238" i="13"/>
  <c r="AN238" i="13"/>
  <c r="AO238" i="13"/>
  <c r="AG239" i="13"/>
  <c r="AH239" i="13"/>
  <c r="AI239" i="13"/>
  <c r="AJ239" i="13"/>
  <c r="AK239" i="13"/>
  <c r="AL239" i="13"/>
  <c r="AM239" i="13"/>
  <c r="AN239" i="13"/>
  <c r="AO239" i="13"/>
  <c r="AG240" i="13"/>
  <c r="AH240" i="13"/>
  <c r="AI240" i="13"/>
  <c r="AJ240" i="13"/>
  <c r="AK240" i="13"/>
  <c r="AL240" i="13"/>
  <c r="AM240" i="13"/>
  <c r="AN240" i="13"/>
  <c r="AO240" i="13"/>
  <c r="AG241" i="13"/>
  <c r="AH241" i="13"/>
  <c r="AI241" i="13"/>
  <c r="AJ241" i="13"/>
  <c r="AK241" i="13"/>
  <c r="AL241" i="13"/>
  <c r="AM241" i="13"/>
  <c r="AN241" i="13"/>
  <c r="AO241" i="13"/>
  <c r="AG242" i="13"/>
  <c r="AH242" i="13"/>
  <c r="AI242" i="13"/>
  <c r="AJ242" i="13"/>
  <c r="AK242" i="13"/>
  <c r="AL242" i="13"/>
  <c r="AM242" i="13"/>
  <c r="AN242" i="13"/>
  <c r="AO242" i="13"/>
  <c r="AG243" i="13"/>
  <c r="AH243" i="13"/>
  <c r="AI243" i="13"/>
  <c r="AJ243" i="13"/>
  <c r="AK243" i="13"/>
  <c r="AL243" i="13"/>
  <c r="AM243" i="13"/>
  <c r="AN243" i="13"/>
  <c r="AO243" i="13"/>
  <c r="AG244" i="13"/>
  <c r="AH244" i="13"/>
  <c r="AI244" i="13"/>
  <c r="AJ244" i="13"/>
  <c r="AK244" i="13"/>
  <c r="AL244" i="13"/>
  <c r="AM244" i="13"/>
  <c r="AN244" i="13"/>
  <c r="AO244" i="13"/>
  <c r="AG245" i="13"/>
  <c r="AH245" i="13"/>
  <c r="AI245" i="13"/>
  <c r="AJ245" i="13"/>
  <c r="AK245" i="13"/>
  <c r="AL245" i="13"/>
  <c r="AM245" i="13"/>
  <c r="AN245" i="13"/>
  <c r="AO245" i="13"/>
  <c r="AG246" i="13"/>
  <c r="AH246" i="13"/>
  <c r="AI246" i="13"/>
  <c r="AJ246" i="13"/>
  <c r="AK246" i="13"/>
  <c r="AL246" i="13"/>
  <c r="AM246" i="13"/>
  <c r="AN246" i="13"/>
  <c r="AO246" i="13"/>
  <c r="AG247" i="13"/>
  <c r="AH247" i="13"/>
  <c r="AI247" i="13"/>
  <c r="AJ247" i="13"/>
  <c r="AK247" i="13"/>
  <c r="AL247" i="13"/>
  <c r="AM247" i="13"/>
  <c r="AN247" i="13"/>
  <c r="AO247" i="13"/>
  <c r="AG248" i="13"/>
  <c r="AH248" i="13"/>
  <c r="AI248" i="13"/>
  <c r="AJ248" i="13"/>
  <c r="AK248" i="13"/>
  <c r="AL248" i="13"/>
  <c r="AM248" i="13"/>
  <c r="AN248" i="13"/>
  <c r="AO248" i="13"/>
  <c r="AG249" i="13"/>
  <c r="AH249" i="13"/>
  <c r="AI249" i="13"/>
  <c r="AJ249" i="13"/>
  <c r="AK249" i="13"/>
  <c r="AL249" i="13"/>
  <c r="AM249" i="13"/>
  <c r="AN249" i="13"/>
  <c r="AO249" i="13"/>
  <c r="AG250" i="13"/>
  <c r="AH250" i="13"/>
  <c r="AI250" i="13"/>
  <c r="AJ250" i="13"/>
  <c r="AK250" i="13"/>
  <c r="AL250" i="13"/>
  <c r="AM250" i="13"/>
  <c r="AN250" i="13"/>
  <c r="AO250" i="13"/>
  <c r="AG251" i="13"/>
  <c r="AH251" i="13"/>
  <c r="AI251" i="13"/>
  <c r="AJ251" i="13"/>
  <c r="AK251" i="13"/>
  <c r="AL251" i="13"/>
  <c r="AM251" i="13"/>
  <c r="AN251" i="13"/>
  <c r="AO251" i="13"/>
  <c r="AG252" i="13"/>
  <c r="AH252" i="13"/>
  <c r="AI252" i="13"/>
  <c r="AJ252" i="13"/>
  <c r="AK252" i="13"/>
  <c r="AL252" i="13"/>
  <c r="AM252" i="13"/>
  <c r="AN252" i="13"/>
  <c r="AO252" i="13"/>
  <c r="AG253" i="13"/>
  <c r="AH253" i="13"/>
  <c r="AI253" i="13"/>
  <c r="AJ253" i="13"/>
  <c r="AK253" i="13"/>
  <c r="AL253" i="13"/>
  <c r="AM253" i="13"/>
  <c r="AN253" i="13"/>
  <c r="AO253" i="13"/>
  <c r="AG254" i="13"/>
  <c r="AH254" i="13"/>
  <c r="AI254" i="13"/>
  <c r="AJ254" i="13"/>
  <c r="AK254" i="13"/>
  <c r="AL254" i="13"/>
  <c r="AM254" i="13"/>
  <c r="AN254" i="13"/>
  <c r="AO254" i="13"/>
  <c r="AG255" i="13"/>
  <c r="AH255" i="13"/>
  <c r="AI255" i="13"/>
  <c r="AJ255" i="13"/>
  <c r="AK255" i="13"/>
  <c r="AL255" i="13"/>
  <c r="AM255" i="13"/>
  <c r="AN255" i="13"/>
  <c r="AO255" i="13"/>
  <c r="AG256" i="13"/>
  <c r="AH256" i="13"/>
  <c r="AI256" i="13"/>
  <c r="AJ256" i="13"/>
  <c r="AK256" i="13"/>
  <c r="AL256" i="13"/>
  <c r="AM256" i="13"/>
  <c r="AN256" i="13"/>
  <c r="AO256" i="13"/>
  <c r="AG257" i="13"/>
  <c r="AH257" i="13"/>
  <c r="AI257" i="13"/>
  <c r="AJ257" i="13"/>
  <c r="AK257" i="13"/>
  <c r="AL257" i="13"/>
  <c r="AM257" i="13"/>
  <c r="AN257" i="13"/>
  <c r="AO257" i="13"/>
  <c r="AG258" i="13"/>
  <c r="AH258" i="13"/>
  <c r="AI258" i="13"/>
  <c r="AJ258" i="13"/>
  <c r="AK258" i="13"/>
  <c r="AL258" i="13"/>
  <c r="AM258" i="13"/>
  <c r="AN258" i="13"/>
  <c r="AO258" i="13"/>
  <c r="AG259" i="13"/>
  <c r="AH259" i="13"/>
  <c r="AI259" i="13"/>
  <c r="AJ259" i="13"/>
  <c r="AK259" i="13"/>
  <c r="AL259" i="13"/>
  <c r="AM259" i="13"/>
  <c r="AN259" i="13"/>
  <c r="AO259" i="13"/>
  <c r="AG260" i="13"/>
  <c r="AH260" i="13"/>
  <c r="AI260" i="13"/>
  <c r="AJ260" i="13"/>
  <c r="AK260" i="13"/>
  <c r="AL260" i="13"/>
  <c r="AM260" i="13"/>
  <c r="AN260" i="13"/>
  <c r="AO260" i="13"/>
  <c r="AG261" i="13"/>
  <c r="AH261" i="13"/>
  <c r="AI261" i="13"/>
  <c r="AJ261" i="13"/>
  <c r="AK261" i="13"/>
  <c r="AL261" i="13"/>
  <c r="AM261" i="13"/>
  <c r="AN261" i="13"/>
  <c r="AO261" i="13"/>
  <c r="AG262" i="13"/>
  <c r="AH262" i="13"/>
  <c r="AI262" i="13"/>
  <c r="AJ262" i="13"/>
  <c r="AK262" i="13"/>
  <c r="AL262" i="13"/>
  <c r="AM262" i="13"/>
  <c r="AN262" i="13"/>
  <c r="AO262" i="13"/>
  <c r="AG263" i="13"/>
  <c r="AH263" i="13"/>
  <c r="AI263" i="13"/>
  <c r="AJ263" i="13"/>
  <c r="AK263" i="13"/>
  <c r="AL263" i="13"/>
  <c r="AM263" i="13"/>
  <c r="AN263" i="13"/>
  <c r="AO263" i="13"/>
  <c r="AG264" i="13"/>
  <c r="AH264" i="13"/>
  <c r="AI264" i="13"/>
  <c r="AJ264" i="13"/>
  <c r="AK264" i="13"/>
  <c r="AL264" i="13"/>
  <c r="AM264" i="13"/>
  <c r="AN264" i="13"/>
  <c r="AO264" i="13"/>
  <c r="AG265" i="13"/>
  <c r="AH265" i="13"/>
  <c r="AI265" i="13"/>
  <c r="AJ265" i="13"/>
  <c r="AK265" i="13"/>
  <c r="AL265" i="13"/>
  <c r="AM265" i="13"/>
  <c r="AN265" i="13"/>
  <c r="AO265" i="13"/>
  <c r="AG266" i="13"/>
  <c r="AH266" i="13"/>
  <c r="AI266" i="13"/>
  <c r="AJ266" i="13"/>
  <c r="AK266" i="13"/>
  <c r="AL266" i="13"/>
  <c r="AM266" i="13"/>
  <c r="AN266" i="13"/>
  <c r="AO266" i="13"/>
  <c r="AG267" i="13"/>
  <c r="AH267" i="13"/>
  <c r="AI267" i="13"/>
  <c r="AJ267" i="13"/>
  <c r="AK267" i="13"/>
  <c r="AL267" i="13"/>
  <c r="AM267" i="13"/>
  <c r="AN267" i="13"/>
  <c r="AO267" i="13"/>
  <c r="AG268" i="13"/>
  <c r="AH268" i="13"/>
  <c r="AI268" i="13"/>
  <c r="AJ268" i="13"/>
  <c r="AK268" i="13"/>
  <c r="AL268" i="13"/>
  <c r="AM268" i="13"/>
  <c r="AN268" i="13"/>
  <c r="AO268" i="13"/>
  <c r="AG269" i="13"/>
  <c r="AH269" i="13"/>
  <c r="AI269" i="13"/>
  <c r="AJ269" i="13"/>
  <c r="AK269" i="13"/>
  <c r="AL269" i="13"/>
  <c r="AM269" i="13"/>
  <c r="AN269" i="13"/>
  <c r="AO269" i="13"/>
  <c r="AG270" i="13"/>
  <c r="AH270" i="13"/>
  <c r="AI270" i="13"/>
  <c r="AJ270" i="13"/>
  <c r="AK270" i="13"/>
  <c r="AL270" i="13"/>
  <c r="AM270" i="13"/>
  <c r="AN270" i="13"/>
  <c r="AO270" i="13"/>
  <c r="AG271" i="13"/>
  <c r="AH271" i="13"/>
  <c r="AI271" i="13"/>
  <c r="AJ271" i="13"/>
  <c r="AK271" i="13"/>
  <c r="AL271" i="13"/>
  <c r="AM271" i="13"/>
  <c r="AN271" i="13"/>
  <c r="AO271" i="13"/>
  <c r="AG272" i="13"/>
  <c r="AH272" i="13"/>
  <c r="AI272" i="13"/>
  <c r="AJ272" i="13"/>
  <c r="AK272" i="13"/>
  <c r="AL272" i="13"/>
  <c r="AM272" i="13"/>
  <c r="AN272" i="13"/>
  <c r="AO272" i="13"/>
  <c r="AG273" i="13"/>
  <c r="AH273" i="13"/>
  <c r="AI273" i="13"/>
  <c r="AJ273" i="13"/>
  <c r="AK273" i="13"/>
  <c r="AL273" i="13"/>
  <c r="AM273" i="13"/>
  <c r="AN273" i="13"/>
  <c r="AO273" i="13"/>
  <c r="AG274" i="13"/>
  <c r="AH274" i="13"/>
  <c r="AI274" i="13"/>
  <c r="AJ274" i="13"/>
  <c r="AK274" i="13"/>
  <c r="AL274" i="13"/>
  <c r="AM274" i="13"/>
  <c r="AN274" i="13"/>
  <c r="AO274" i="13"/>
  <c r="AG275" i="13"/>
  <c r="AH275" i="13"/>
  <c r="AI275" i="13"/>
  <c r="AJ275" i="13"/>
  <c r="AK275" i="13"/>
  <c r="AL275" i="13"/>
  <c r="AM275" i="13"/>
  <c r="AN275" i="13"/>
  <c r="AO275" i="13"/>
  <c r="AG276" i="13"/>
  <c r="AH276" i="13"/>
  <c r="AI276" i="13"/>
  <c r="AJ276" i="13"/>
  <c r="AK276" i="13"/>
  <c r="AL276" i="13"/>
  <c r="AM276" i="13"/>
  <c r="AN276" i="13"/>
  <c r="AO276" i="13"/>
  <c r="AG277" i="13"/>
  <c r="AH277" i="13"/>
  <c r="AI277" i="13"/>
  <c r="AJ277" i="13"/>
  <c r="AK277" i="13"/>
  <c r="AL277" i="13"/>
  <c r="AM277" i="13"/>
  <c r="AN277" i="13"/>
  <c r="AO277" i="13"/>
  <c r="AG278" i="13"/>
  <c r="AH278" i="13"/>
  <c r="AI278" i="13"/>
  <c r="AJ278" i="13"/>
  <c r="AK278" i="13"/>
  <c r="AL278" i="13"/>
  <c r="AM278" i="13"/>
  <c r="AN278" i="13"/>
  <c r="AO278" i="13"/>
  <c r="AG279" i="13"/>
  <c r="AH279" i="13"/>
  <c r="AI279" i="13"/>
  <c r="AJ279" i="13"/>
  <c r="AK279" i="13"/>
  <c r="AL279" i="13"/>
  <c r="AM279" i="13"/>
  <c r="AN279" i="13"/>
  <c r="AO279" i="13"/>
  <c r="AG280" i="13"/>
  <c r="AH280" i="13"/>
  <c r="AI280" i="13"/>
  <c r="AJ280" i="13"/>
  <c r="AK280" i="13"/>
  <c r="AL280" i="13"/>
  <c r="AM280" i="13"/>
  <c r="AN280" i="13"/>
  <c r="AO280" i="13"/>
  <c r="AG281" i="13"/>
  <c r="AH281" i="13"/>
  <c r="AI281" i="13"/>
  <c r="AJ281" i="13"/>
  <c r="AK281" i="13"/>
  <c r="AL281" i="13"/>
  <c r="AM281" i="13"/>
  <c r="AN281" i="13"/>
  <c r="AO281" i="13"/>
  <c r="AG282" i="13"/>
  <c r="AH282" i="13"/>
  <c r="AI282" i="13"/>
  <c r="AJ282" i="13"/>
  <c r="AK282" i="13"/>
  <c r="AL282" i="13"/>
  <c r="AM282" i="13"/>
  <c r="AN282" i="13"/>
  <c r="AO282" i="13"/>
  <c r="AG283" i="13"/>
  <c r="AH283" i="13"/>
  <c r="AI283" i="13"/>
  <c r="AJ283" i="13"/>
  <c r="AK283" i="13"/>
  <c r="AL283" i="13"/>
  <c r="AM283" i="13"/>
  <c r="AN283" i="13"/>
  <c r="AO283" i="13"/>
  <c r="AG284" i="13"/>
  <c r="AH284" i="13"/>
  <c r="AI284" i="13"/>
  <c r="AJ284" i="13"/>
  <c r="AK284" i="13"/>
  <c r="AL284" i="13"/>
  <c r="AM284" i="13"/>
  <c r="AN284" i="13"/>
  <c r="AO284" i="13"/>
  <c r="AG285" i="13"/>
  <c r="AH285" i="13"/>
  <c r="AI285" i="13"/>
  <c r="AJ285" i="13"/>
  <c r="AK285" i="13"/>
  <c r="AL285" i="13"/>
  <c r="AM285" i="13"/>
  <c r="AN285" i="13"/>
  <c r="AO285" i="13"/>
  <c r="AG286" i="13"/>
  <c r="AH286" i="13"/>
  <c r="AI286" i="13"/>
  <c r="AJ286" i="13"/>
  <c r="AK286" i="13"/>
  <c r="AL286" i="13"/>
  <c r="AM286" i="13"/>
  <c r="AN286" i="13"/>
  <c r="AO286" i="13"/>
  <c r="AG287" i="13"/>
  <c r="AH287" i="13"/>
  <c r="AI287" i="13"/>
  <c r="AJ287" i="13"/>
  <c r="AK287" i="13"/>
  <c r="AL287" i="13"/>
  <c r="AM287" i="13"/>
  <c r="AN287" i="13"/>
  <c r="AO287" i="13"/>
  <c r="AG288" i="13"/>
  <c r="AH288" i="13"/>
  <c r="AI288" i="13"/>
  <c r="AJ288" i="13"/>
  <c r="AK288" i="13"/>
  <c r="AL288" i="13"/>
  <c r="AM288" i="13"/>
  <c r="AN288" i="13"/>
  <c r="AO288" i="13"/>
  <c r="AG289" i="13"/>
  <c r="AH289" i="13"/>
  <c r="AI289" i="13"/>
  <c r="AJ289" i="13"/>
  <c r="AK289" i="13"/>
  <c r="AL289" i="13"/>
  <c r="AM289" i="13"/>
  <c r="AN289" i="13"/>
  <c r="AO289" i="13"/>
  <c r="AG290" i="13"/>
  <c r="AH290" i="13"/>
  <c r="AI290" i="13"/>
  <c r="AJ290" i="13"/>
  <c r="AK290" i="13"/>
  <c r="AL290" i="13"/>
  <c r="AM290" i="13"/>
  <c r="AN290" i="13"/>
  <c r="AO290" i="13"/>
  <c r="AG291" i="13"/>
  <c r="AH291" i="13"/>
  <c r="AI291" i="13"/>
  <c r="AJ291" i="13"/>
  <c r="AK291" i="13"/>
  <c r="AL291" i="13"/>
  <c r="AM291" i="13"/>
  <c r="AN291" i="13"/>
  <c r="AO291" i="13"/>
  <c r="AG292" i="13"/>
  <c r="AH292" i="13"/>
  <c r="AI292" i="13"/>
  <c r="AJ292" i="13"/>
  <c r="AK292" i="13"/>
  <c r="AL292" i="13"/>
  <c r="AM292" i="13"/>
  <c r="AN292" i="13"/>
  <c r="AO292" i="13"/>
  <c r="AG293" i="13"/>
  <c r="AH293" i="13"/>
  <c r="AI293" i="13"/>
  <c r="AJ293" i="13"/>
  <c r="AK293" i="13"/>
  <c r="AL293" i="13"/>
  <c r="AM293" i="13"/>
  <c r="AN293" i="13"/>
  <c r="AO293" i="13"/>
  <c r="AG294" i="13"/>
  <c r="AH294" i="13"/>
  <c r="AI294" i="13"/>
  <c r="AJ294" i="13"/>
  <c r="AK294" i="13"/>
  <c r="AL294" i="13"/>
  <c r="AM294" i="13"/>
  <c r="AN294" i="13"/>
  <c r="AO294" i="13"/>
  <c r="AG295" i="13"/>
  <c r="AH295" i="13"/>
  <c r="AI295" i="13"/>
  <c r="AJ295" i="13"/>
  <c r="AK295" i="13"/>
  <c r="AL295" i="13"/>
  <c r="AM295" i="13"/>
  <c r="AN295" i="13"/>
  <c r="AO295" i="13"/>
  <c r="AG296" i="13"/>
  <c r="AH296" i="13"/>
  <c r="AI296" i="13"/>
  <c r="AJ296" i="13"/>
  <c r="AK296" i="13"/>
  <c r="AL296" i="13"/>
  <c r="AM296" i="13"/>
  <c r="AN296" i="13"/>
  <c r="AO296" i="13"/>
  <c r="AG297" i="13"/>
  <c r="AH297" i="13"/>
  <c r="AI297" i="13"/>
  <c r="AJ297" i="13"/>
  <c r="AK297" i="13"/>
  <c r="AL297" i="13"/>
  <c r="AM297" i="13"/>
  <c r="AN297" i="13"/>
  <c r="AO297" i="13"/>
  <c r="AG298" i="13"/>
  <c r="AH298" i="13"/>
  <c r="AI298" i="13"/>
  <c r="AJ298" i="13"/>
  <c r="AK298" i="13"/>
  <c r="AL298" i="13"/>
  <c r="AM298" i="13"/>
  <c r="AN298" i="13"/>
  <c r="AO298" i="13"/>
  <c r="AG299" i="13"/>
  <c r="AH299" i="13"/>
  <c r="AI299" i="13"/>
  <c r="AJ299" i="13"/>
  <c r="AK299" i="13"/>
  <c r="AL299" i="13"/>
  <c r="AM299" i="13"/>
  <c r="AN299" i="13"/>
  <c r="AO299" i="13"/>
  <c r="AG300" i="13"/>
  <c r="AH300" i="13"/>
  <c r="AI300" i="13"/>
  <c r="AJ300" i="13"/>
  <c r="AK300" i="13"/>
  <c r="AL300" i="13"/>
  <c r="AM300" i="13"/>
  <c r="AN300" i="13"/>
  <c r="AO300" i="13"/>
  <c r="AG301" i="13"/>
  <c r="AH301" i="13"/>
  <c r="AI301" i="13"/>
  <c r="AJ301" i="13"/>
  <c r="AK301" i="13"/>
  <c r="AL301" i="13"/>
  <c r="AM301" i="13"/>
  <c r="AN301" i="13"/>
  <c r="AO301" i="13"/>
  <c r="AG302" i="13"/>
  <c r="AH302" i="13"/>
  <c r="AI302" i="13"/>
  <c r="AJ302" i="13"/>
  <c r="AK302" i="13"/>
  <c r="AL302" i="13"/>
  <c r="AM302" i="13"/>
  <c r="AN302" i="13"/>
  <c r="AO302" i="13"/>
  <c r="AG303" i="13"/>
  <c r="AH303" i="13"/>
  <c r="AI303" i="13"/>
  <c r="AJ303" i="13"/>
  <c r="AK303" i="13"/>
  <c r="AL303" i="13"/>
  <c r="AM303" i="13"/>
  <c r="AN303" i="13"/>
  <c r="AO303" i="13"/>
  <c r="AG304" i="13"/>
  <c r="AH304" i="13"/>
  <c r="AI304" i="13"/>
  <c r="AJ304" i="13"/>
  <c r="AK304" i="13"/>
  <c r="AL304" i="13"/>
  <c r="AM304" i="13"/>
  <c r="AN304" i="13"/>
  <c r="AO304" i="13"/>
  <c r="AG305" i="13"/>
  <c r="AH305" i="13"/>
  <c r="AI305" i="13"/>
  <c r="AJ305" i="13"/>
  <c r="AK305" i="13"/>
  <c r="AL305" i="13"/>
  <c r="AM305" i="13"/>
  <c r="AN305" i="13"/>
  <c r="AO305" i="13"/>
  <c r="AG306" i="13"/>
  <c r="AH306" i="13"/>
  <c r="AI306" i="13"/>
  <c r="AJ306" i="13"/>
  <c r="AK306" i="13"/>
  <c r="AL306" i="13"/>
  <c r="AM306" i="13"/>
  <c r="AN306" i="13"/>
  <c r="AO306" i="13"/>
  <c r="AG307" i="13"/>
  <c r="AH307" i="13"/>
  <c r="AI307" i="13"/>
  <c r="AJ307" i="13"/>
  <c r="AK307" i="13"/>
  <c r="AL307" i="13"/>
  <c r="AM307" i="13"/>
  <c r="AN307" i="13"/>
  <c r="AO307" i="13"/>
  <c r="AG308" i="13"/>
  <c r="AH308" i="13"/>
  <c r="AI308" i="13"/>
  <c r="AJ308" i="13"/>
  <c r="AK308" i="13"/>
  <c r="AL308" i="13"/>
  <c r="AM308" i="13"/>
  <c r="AN308" i="13"/>
  <c r="AO308" i="13"/>
  <c r="AG309" i="13"/>
  <c r="AH309" i="13"/>
  <c r="AI309" i="13"/>
  <c r="AJ309" i="13"/>
  <c r="AK309" i="13"/>
  <c r="AL309" i="13"/>
  <c r="AM309" i="13"/>
  <c r="AN309" i="13"/>
  <c r="AO309" i="13"/>
  <c r="AG310" i="13"/>
  <c r="AH310" i="13"/>
  <c r="AI310" i="13"/>
  <c r="AJ310" i="13"/>
  <c r="AK310" i="13"/>
  <c r="AL310" i="13"/>
  <c r="AM310" i="13"/>
  <c r="AN310" i="13"/>
  <c r="AO310" i="13"/>
  <c r="AG311" i="13"/>
  <c r="AH311" i="13"/>
  <c r="AI311" i="13"/>
  <c r="AJ311" i="13"/>
  <c r="AK311" i="13"/>
  <c r="AL311" i="13"/>
  <c r="AM311" i="13"/>
  <c r="AN311" i="13"/>
  <c r="AO311" i="13"/>
  <c r="AG312" i="13"/>
  <c r="AH312" i="13"/>
  <c r="AI312" i="13"/>
  <c r="AJ312" i="13"/>
  <c r="AK312" i="13"/>
  <c r="AL312" i="13"/>
  <c r="AM312" i="13"/>
  <c r="AN312" i="13"/>
  <c r="AO312" i="13"/>
  <c r="AG313" i="13"/>
  <c r="AH313" i="13"/>
  <c r="AI313" i="13"/>
  <c r="AJ313" i="13"/>
  <c r="AK313" i="13"/>
  <c r="AL313" i="13"/>
  <c r="AM313" i="13"/>
  <c r="AN313" i="13"/>
  <c r="AO313" i="13"/>
  <c r="AG314" i="13"/>
  <c r="AH314" i="13"/>
  <c r="AI314" i="13"/>
  <c r="AJ314" i="13"/>
  <c r="AK314" i="13"/>
  <c r="AL314" i="13"/>
  <c r="AM314" i="13"/>
  <c r="AN314" i="13"/>
  <c r="AO314" i="13"/>
  <c r="AG315" i="13"/>
  <c r="AH315" i="13"/>
  <c r="AI315" i="13"/>
  <c r="AJ315" i="13"/>
  <c r="AK315" i="13"/>
  <c r="AL315" i="13"/>
  <c r="AM315" i="13"/>
  <c r="AN315" i="13"/>
  <c r="AO315" i="13"/>
  <c r="AG316" i="13"/>
  <c r="AH316" i="13"/>
  <c r="AI316" i="13"/>
  <c r="AJ316" i="13"/>
  <c r="AK316" i="13"/>
  <c r="AL316" i="13"/>
  <c r="AM316" i="13"/>
  <c r="AN316" i="13"/>
  <c r="AO316" i="13"/>
  <c r="AG317" i="13"/>
  <c r="AH317" i="13"/>
  <c r="AI317" i="13"/>
  <c r="AJ317" i="13"/>
  <c r="AK317" i="13"/>
  <c r="AL317" i="13"/>
  <c r="AM317" i="13"/>
  <c r="AN317" i="13"/>
  <c r="AO317" i="13"/>
  <c r="AG318" i="13"/>
  <c r="AH318" i="13"/>
  <c r="AI318" i="13"/>
  <c r="AJ318" i="13"/>
  <c r="AK318" i="13"/>
  <c r="AL318" i="13"/>
  <c r="AM318" i="13"/>
  <c r="AN318" i="13"/>
  <c r="AO318" i="13"/>
  <c r="AG319" i="13"/>
  <c r="AH319" i="13"/>
  <c r="AI319" i="13"/>
  <c r="AJ319" i="13"/>
  <c r="AK319" i="13"/>
  <c r="AL319" i="13"/>
  <c r="AM319" i="13"/>
  <c r="AN319" i="13"/>
  <c r="AO319" i="13"/>
  <c r="AG320" i="13"/>
  <c r="AH320" i="13"/>
  <c r="AI320" i="13"/>
  <c r="AJ320" i="13"/>
  <c r="AK320" i="13"/>
  <c r="AL320" i="13"/>
  <c r="AM320" i="13"/>
  <c r="AN320" i="13"/>
  <c r="AO320" i="13"/>
  <c r="AG321" i="13"/>
  <c r="AH321" i="13"/>
  <c r="AI321" i="13"/>
  <c r="AJ321" i="13"/>
  <c r="AK321" i="13"/>
  <c r="AL321" i="13"/>
  <c r="AM321" i="13"/>
  <c r="AN321" i="13"/>
  <c r="AO321" i="13"/>
  <c r="AG322" i="13"/>
  <c r="AH322" i="13"/>
  <c r="AI322" i="13"/>
  <c r="AJ322" i="13"/>
  <c r="AK322" i="13"/>
  <c r="AL322" i="13"/>
  <c r="AM322" i="13"/>
  <c r="AN322" i="13"/>
  <c r="AO322" i="13"/>
  <c r="AG323" i="13"/>
  <c r="AH323" i="13"/>
  <c r="AI323" i="13"/>
  <c r="AJ323" i="13"/>
  <c r="AK323" i="13"/>
  <c r="AL323" i="13"/>
  <c r="AM323" i="13"/>
  <c r="AN323" i="13"/>
  <c r="AO323" i="13"/>
  <c r="AG324" i="13"/>
  <c r="AH324" i="13"/>
  <c r="AI324" i="13"/>
  <c r="AJ324" i="13"/>
  <c r="AK324" i="13"/>
  <c r="AL324" i="13"/>
  <c r="AM324" i="13"/>
  <c r="AN324" i="13"/>
  <c r="AO324" i="13"/>
  <c r="AG325" i="13"/>
  <c r="AH325" i="13"/>
  <c r="AI325" i="13"/>
  <c r="AJ325" i="13"/>
  <c r="AK325" i="13"/>
  <c r="AL325" i="13"/>
  <c r="AM325" i="13"/>
  <c r="AN325" i="13"/>
  <c r="AO325" i="13"/>
  <c r="AG326" i="13"/>
  <c r="AH326" i="13"/>
  <c r="AI326" i="13"/>
  <c r="AJ326" i="13"/>
  <c r="AK326" i="13"/>
  <c r="AL326" i="13"/>
  <c r="AM326" i="13"/>
  <c r="AN326" i="13"/>
  <c r="AO326" i="13"/>
  <c r="AG327" i="13"/>
  <c r="AH327" i="13"/>
  <c r="AI327" i="13"/>
  <c r="AJ327" i="13"/>
  <c r="AK327" i="13"/>
  <c r="AL327" i="13"/>
  <c r="AM327" i="13"/>
  <c r="AN327" i="13"/>
  <c r="AO327" i="13"/>
  <c r="AG328" i="13"/>
  <c r="AH328" i="13"/>
  <c r="AI328" i="13"/>
  <c r="AJ328" i="13"/>
  <c r="AK328" i="13"/>
  <c r="AL328" i="13"/>
  <c r="AM328" i="13"/>
  <c r="AN328" i="13"/>
  <c r="AO328" i="13"/>
  <c r="AG329" i="13"/>
  <c r="AH329" i="13"/>
  <c r="AI329" i="13"/>
  <c r="AJ329" i="13"/>
  <c r="AK329" i="13"/>
  <c r="AL329" i="13"/>
  <c r="AM329" i="13"/>
  <c r="AN329" i="13"/>
  <c r="AO329" i="13"/>
  <c r="AG330" i="13"/>
  <c r="AH330" i="13"/>
  <c r="AI330" i="13"/>
  <c r="AJ330" i="13"/>
  <c r="AK330" i="13"/>
  <c r="AL330" i="13"/>
  <c r="AM330" i="13"/>
  <c r="AN330" i="13"/>
  <c r="AO330" i="13"/>
  <c r="AG331" i="13"/>
  <c r="AH331" i="13"/>
  <c r="AI331" i="13"/>
  <c r="AJ331" i="13"/>
  <c r="AK331" i="13"/>
  <c r="AL331" i="13"/>
  <c r="AM331" i="13"/>
  <c r="AN331" i="13"/>
  <c r="AO331" i="13"/>
  <c r="AG332" i="13"/>
  <c r="AH332" i="13"/>
  <c r="AI332" i="13"/>
  <c r="AJ332" i="13"/>
  <c r="AK332" i="13"/>
  <c r="AL332" i="13"/>
  <c r="AM332" i="13"/>
  <c r="AN332" i="13"/>
  <c r="AO332" i="13"/>
  <c r="AG333" i="13"/>
  <c r="AH333" i="13"/>
  <c r="AI333" i="13"/>
  <c r="AJ333" i="13"/>
  <c r="AK333" i="13"/>
  <c r="AL333" i="13"/>
  <c r="AM333" i="13"/>
  <c r="AN333" i="13"/>
  <c r="AO333" i="13"/>
  <c r="AG334" i="13"/>
  <c r="AH334" i="13"/>
  <c r="AI334" i="13"/>
  <c r="AJ334" i="13"/>
  <c r="AK334" i="13"/>
  <c r="AL334" i="13"/>
  <c r="AM334" i="13"/>
  <c r="AN334" i="13"/>
  <c r="AO334" i="13"/>
  <c r="AG335" i="13"/>
  <c r="AH335" i="13"/>
  <c r="AI335" i="13"/>
  <c r="AJ335" i="13"/>
  <c r="AK335" i="13"/>
  <c r="AL335" i="13"/>
  <c r="AM335" i="13"/>
  <c r="AN335" i="13"/>
  <c r="AO335" i="13"/>
  <c r="AG336" i="13"/>
  <c r="AH336" i="13"/>
  <c r="AI336" i="13"/>
  <c r="AJ336" i="13"/>
  <c r="AK336" i="13"/>
  <c r="AL336" i="13"/>
  <c r="AM336" i="13"/>
  <c r="AN336" i="13"/>
  <c r="AO336" i="13"/>
  <c r="AG337" i="13"/>
  <c r="AH337" i="13"/>
  <c r="AI337" i="13"/>
  <c r="AJ337" i="13"/>
  <c r="AK337" i="13"/>
  <c r="AL337" i="13"/>
  <c r="AM337" i="13"/>
  <c r="AN337" i="13"/>
  <c r="AO337" i="13"/>
  <c r="AG338" i="13"/>
  <c r="AH338" i="13"/>
  <c r="AI338" i="13"/>
  <c r="AJ338" i="13"/>
  <c r="AK338" i="13"/>
  <c r="AL338" i="13"/>
  <c r="AM338" i="13"/>
  <c r="AN338" i="13"/>
  <c r="AO338" i="13"/>
  <c r="AG339" i="13"/>
  <c r="AH339" i="13"/>
  <c r="AI339" i="13"/>
  <c r="AJ339" i="13"/>
  <c r="AK339" i="13"/>
  <c r="AL339" i="13"/>
  <c r="AM339" i="13"/>
  <c r="AN339" i="13"/>
  <c r="AO339" i="13"/>
  <c r="AG340" i="13"/>
  <c r="AH340" i="13"/>
  <c r="AI340" i="13"/>
  <c r="AJ340" i="13"/>
  <c r="AK340" i="13"/>
  <c r="AL340" i="13"/>
  <c r="AM340" i="13"/>
  <c r="AN340" i="13"/>
  <c r="AO340" i="13"/>
  <c r="AG341" i="13"/>
  <c r="AH341" i="13"/>
  <c r="AI341" i="13"/>
  <c r="AJ341" i="13"/>
  <c r="AK341" i="13"/>
  <c r="AL341" i="13"/>
  <c r="AM341" i="13"/>
  <c r="AN341" i="13"/>
  <c r="AO341" i="13"/>
  <c r="AG342" i="13"/>
  <c r="AH342" i="13"/>
  <c r="AI342" i="13"/>
  <c r="AJ342" i="13"/>
  <c r="AK342" i="13"/>
  <c r="AL342" i="13"/>
  <c r="AM342" i="13"/>
  <c r="AN342" i="13"/>
  <c r="AO342" i="13"/>
  <c r="AG343" i="13"/>
  <c r="AH343" i="13"/>
  <c r="AI343" i="13"/>
  <c r="AJ343" i="13"/>
  <c r="AK343" i="13"/>
  <c r="AL343" i="13"/>
  <c r="AM343" i="13"/>
  <c r="AN343" i="13"/>
  <c r="AO343" i="13"/>
  <c r="AG344" i="13"/>
  <c r="AH344" i="13"/>
  <c r="AI344" i="13"/>
  <c r="AJ344" i="13"/>
  <c r="AK344" i="13"/>
  <c r="AL344" i="13"/>
  <c r="AM344" i="13"/>
  <c r="AN344" i="13"/>
  <c r="AO344" i="13"/>
  <c r="AG345" i="13"/>
  <c r="AH345" i="13"/>
  <c r="AI345" i="13"/>
  <c r="AJ345" i="13"/>
  <c r="AK345" i="13"/>
  <c r="AL345" i="13"/>
  <c r="AM345" i="13"/>
  <c r="AN345" i="13"/>
  <c r="AO345" i="13"/>
  <c r="AG346" i="13"/>
  <c r="AH346" i="13"/>
  <c r="AI346" i="13"/>
  <c r="AJ346" i="13"/>
  <c r="AK346" i="13"/>
  <c r="AL346" i="13"/>
  <c r="AM346" i="13"/>
  <c r="AN346" i="13"/>
  <c r="AO346" i="13"/>
  <c r="AG347" i="13"/>
  <c r="AH347" i="13"/>
  <c r="AI347" i="13"/>
  <c r="AJ347" i="13"/>
  <c r="AK347" i="13"/>
  <c r="AL347" i="13"/>
  <c r="AM347" i="13"/>
  <c r="AN347" i="13"/>
  <c r="AO347" i="13"/>
  <c r="AG348" i="13"/>
  <c r="AH348" i="13"/>
  <c r="AI348" i="13"/>
  <c r="AJ348" i="13"/>
  <c r="AK348" i="13"/>
  <c r="AL348" i="13"/>
  <c r="AM348" i="13"/>
  <c r="AN348" i="13"/>
  <c r="AO348" i="13"/>
  <c r="AG349" i="13"/>
  <c r="AH349" i="13"/>
  <c r="AI349" i="13"/>
  <c r="AJ349" i="13"/>
  <c r="AK349" i="13"/>
  <c r="AL349" i="13"/>
  <c r="AM349" i="13"/>
  <c r="AN349" i="13"/>
  <c r="AO349" i="13"/>
  <c r="AG350" i="13"/>
  <c r="AH350" i="13"/>
  <c r="AI350" i="13"/>
  <c r="AJ350" i="13"/>
  <c r="AK350" i="13"/>
  <c r="AL350" i="13"/>
  <c r="AM350" i="13"/>
  <c r="AN350" i="13"/>
  <c r="AO350" i="13"/>
  <c r="AG351" i="13"/>
  <c r="AH351" i="13"/>
  <c r="AI351" i="13"/>
  <c r="AJ351" i="13"/>
  <c r="AK351" i="13"/>
  <c r="AL351" i="13"/>
  <c r="AM351" i="13"/>
  <c r="AN351" i="13"/>
  <c r="AO351" i="13"/>
  <c r="AG352" i="13"/>
  <c r="AH352" i="13"/>
  <c r="AI352" i="13"/>
  <c r="AJ352" i="13"/>
  <c r="AK352" i="13"/>
  <c r="AL352" i="13"/>
  <c r="AM352" i="13"/>
  <c r="AN352" i="13"/>
  <c r="AO352" i="13"/>
  <c r="AG353" i="13"/>
  <c r="AH353" i="13"/>
  <c r="AI353" i="13"/>
  <c r="AJ353" i="13"/>
  <c r="AK353" i="13"/>
  <c r="AL353" i="13"/>
  <c r="AM353" i="13"/>
  <c r="AN353" i="13"/>
  <c r="AO353" i="13"/>
  <c r="AG354" i="13"/>
  <c r="AH354" i="13"/>
  <c r="AI354" i="13"/>
  <c r="AJ354" i="13"/>
  <c r="AK354" i="13"/>
  <c r="AL354" i="13"/>
  <c r="AM354" i="13"/>
  <c r="AN354" i="13"/>
  <c r="AO354" i="13"/>
  <c r="AG355" i="13"/>
  <c r="AH355" i="13"/>
  <c r="AI355" i="13"/>
  <c r="AJ355" i="13"/>
  <c r="AK355" i="13"/>
  <c r="AL355" i="13"/>
  <c r="AM355" i="13"/>
  <c r="AN355" i="13"/>
  <c r="AO355" i="13"/>
  <c r="AG356" i="13"/>
  <c r="AH356" i="13"/>
  <c r="AI356" i="13"/>
  <c r="AJ356" i="13"/>
  <c r="AK356" i="13"/>
  <c r="AL356" i="13"/>
  <c r="AM356" i="13"/>
  <c r="AN356" i="13"/>
  <c r="AO356" i="13"/>
  <c r="AG357" i="13"/>
  <c r="AH357" i="13"/>
  <c r="AI357" i="13"/>
  <c r="AJ357" i="13"/>
  <c r="AK357" i="13"/>
  <c r="AL357" i="13"/>
  <c r="AM357" i="13"/>
  <c r="AN357" i="13"/>
  <c r="AO357" i="13"/>
  <c r="AG358" i="13"/>
  <c r="AH358" i="13"/>
  <c r="AI358" i="13"/>
  <c r="AJ358" i="13"/>
  <c r="AK358" i="13"/>
  <c r="AL358" i="13"/>
  <c r="AM358" i="13"/>
  <c r="AN358" i="13"/>
  <c r="AO358" i="13"/>
  <c r="AG359" i="13"/>
  <c r="AH359" i="13"/>
  <c r="AI359" i="13"/>
  <c r="AJ359" i="13"/>
  <c r="AK359" i="13"/>
  <c r="AL359" i="13"/>
  <c r="AM359" i="13"/>
  <c r="AN359" i="13"/>
  <c r="AO359" i="13"/>
  <c r="AG360" i="13"/>
  <c r="AH360" i="13"/>
  <c r="AI360" i="13"/>
  <c r="AJ360" i="13"/>
  <c r="AK360" i="13"/>
  <c r="AL360" i="13"/>
  <c r="AM360" i="13"/>
  <c r="AN360" i="13"/>
  <c r="AO360" i="13"/>
  <c r="AG361" i="13"/>
  <c r="AH361" i="13"/>
  <c r="AI361" i="13"/>
  <c r="AJ361" i="13"/>
  <c r="AK361" i="13"/>
  <c r="AL361" i="13"/>
  <c r="AM361" i="13"/>
  <c r="AN361" i="13"/>
  <c r="AO361" i="13"/>
  <c r="AG362" i="13"/>
  <c r="AH362" i="13"/>
  <c r="AI362" i="13"/>
  <c r="AJ362" i="13"/>
  <c r="AK362" i="13"/>
  <c r="AL362" i="13"/>
  <c r="AM362" i="13"/>
  <c r="AN362" i="13"/>
  <c r="AO362" i="13"/>
  <c r="AG363" i="13"/>
  <c r="AH363" i="13"/>
  <c r="AI363" i="13"/>
  <c r="AJ363" i="13"/>
  <c r="AK363" i="13"/>
  <c r="AL363" i="13"/>
  <c r="AM363" i="13"/>
  <c r="AN363" i="13"/>
  <c r="AO363" i="13"/>
  <c r="AG364" i="13"/>
  <c r="AH364" i="13"/>
  <c r="AI364" i="13"/>
  <c r="AJ364" i="13"/>
  <c r="AK364" i="13"/>
  <c r="AL364" i="13"/>
  <c r="AM364" i="13"/>
  <c r="AN364" i="13"/>
  <c r="AO364" i="13"/>
  <c r="AG365" i="13"/>
  <c r="AH365" i="13"/>
  <c r="AI365" i="13"/>
  <c r="AJ365" i="13"/>
  <c r="AK365" i="13"/>
  <c r="AL365" i="13"/>
  <c r="AM365" i="13"/>
  <c r="AN365" i="13"/>
  <c r="AO365" i="13"/>
  <c r="AG366" i="13"/>
  <c r="AH366" i="13"/>
  <c r="AI366" i="13"/>
  <c r="AJ366" i="13"/>
  <c r="AK366" i="13"/>
  <c r="AL366" i="13"/>
  <c r="AM366" i="13"/>
  <c r="AN366" i="13"/>
  <c r="AO366" i="13"/>
  <c r="AG367" i="13"/>
  <c r="AH367" i="13"/>
  <c r="AI367" i="13"/>
  <c r="AJ367" i="13"/>
  <c r="AK367" i="13"/>
  <c r="AL367" i="13"/>
  <c r="AM367" i="13"/>
  <c r="AN367" i="13"/>
  <c r="AO367" i="13"/>
  <c r="AG368" i="13"/>
  <c r="AH368" i="13"/>
  <c r="AI368" i="13"/>
  <c r="AJ368" i="13"/>
  <c r="AK368" i="13"/>
  <c r="AL368" i="13"/>
  <c r="AM368" i="13"/>
  <c r="AN368" i="13"/>
  <c r="AO368" i="13"/>
  <c r="AG369" i="13"/>
  <c r="AH369" i="13"/>
  <c r="AI369" i="13"/>
  <c r="AJ369" i="13"/>
  <c r="AK369" i="13"/>
  <c r="AL369" i="13"/>
  <c r="AM369" i="13"/>
  <c r="AN369" i="13"/>
  <c r="AO369" i="13"/>
  <c r="AG370" i="13"/>
  <c r="AH370" i="13"/>
  <c r="AI370" i="13"/>
  <c r="AJ370" i="13"/>
  <c r="AK370" i="13"/>
  <c r="AL370" i="13"/>
  <c r="AM370" i="13"/>
  <c r="AN370" i="13"/>
  <c r="AO370" i="13"/>
  <c r="AG371" i="13"/>
  <c r="AH371" i="13"/>
  <c r="AI371" i="13"/>
  <c r="AJ371" i="13"/>
  <c r="AK371" i="13"/>
  <c r="AL371" i="13"/>
  <c r="AM371" i="13"/>
  <c r="AN371" i="13"/>
  <c r="AO371" i="13"/>
  <c r="AG372" i="13"/>
  <c r="AH372" i="13"/>
  <c r="AI372" i="13"/>
  <c r="AJ372" i="13"/>
  <c r="AK372" i="13"/>
  <c r="AL372" i="13"/>
  <c r="AM372" i="13"/>
  <c r="AN372" i="13"/>
  <c r="AO372" i="13"/>
  <c r="AG373" i="13"/>
  <c r="AH373" i="13"/>
  <c r="AI373" i="13"/>
  <c r="AJ373" i="13"/>
  <c r="AK373" i="13"/>
  <c r="AL373" i="13"/>
  <c r="AM373" i="13"/>
  <c r="AN373" i="13"/>
  <c r="AO373" i="13"/>
  <c r="AG374" i="13"/>
  <c r="AH374" i="13"/>
  <c r="AI374" i="13"/>
  <c r="AJ374" i="13"/>
  <c r="AK374" i="13"/>
  <c r="AL374" i="13"/>
  <c r="AM374" i="13"/>
  <c r="AN374" i="13"/>
  <c r="AO374" i="13"/>
  <c r="AG375" i="13"/>
  <c r="AH375" i="13"/>
  <c r="AI375" i="13"/>
  <c r="AJ375" i="13"/>
  <c r="AK375" i="13"/>
  <c r="AL375" i="13"/>
  <c r="AM375" i="13"/>
  <c r="AN375" i="13"/>
  <c r="AO375" i="13"/>
  <c r="AG376" i="13"/>
  <c r="AH376" i="13"/>
  <c r="AI376" i="13"/>
  <c r="AJ376" i="13"/>
  <c r="AK376" i="13"/>
  <c r="AL376" i="13"/>
  <c r="AM376" i="13"/>
  <c r="AN376" i="13"/>
  <c r="AO376" i="13"/>
  <c r="AG377" i="13"/>
  <c r="AH377" i="13"/>
  <c r="AI377" i="13"/>
  <c r="AJ377" i="13"/>
  <c r="AK377" i="13"/>
  <c r="AL377" i="13"/>
  <c r="AM377" i="13"/>
  <c r="AN377" i="13"/>
  <c r="AO377" i="13"/>
  <c r="AG378" i="13"/>
  <c r="AH378" i="13"/>
  <c r="AI378" i="13"/>
  <c r="AJ378" i="13"/>
  <c r="AK378" i="13"/>
  <c r="AL378" i="13"/>
  <c r="AM378" i="13"/>
  <c r="AN378" i="13"/>
  <c r="AO378" i="13"/>
  <c r="AG379" i="13"/>
  <c r="AH379" i="13"/>
  <c r="AI379" i="13"/>
  <c r="AJ379" i="13"/>
  <c r="AK379" i="13"/>
  <c r="AL379" i="13"/>
  <c r="AM379" i="13"/>
  <c r="AN379" i="13"/>
  <c r="AO379" i="13"/>
  <c r="AG380" i="13"/>
  <c r="AH380" i="13"/>
  <c r="AI380" i="13"/>
  <c r="AJ380" i="13"/>
  <c r="AK380" i="13"/>
  <c r="AL380" i="13"/>
  <c r="AM380" i="13"/>
  <c r="AN380" i="13"/>
  <c r="AO380" i="13"/>
  <c r="AG381" i="13"/>
  <c r="AH381" i="13"/>
  <c r="AI381" i="13"/>
  <c r="AJ381" i="13"/>
  <c r="AK381" i="13"/>
  <c r="AL381" i="13"/>
  <c r="AM381" i="13"/>
  <c r="AN381" i="13"/>
  <c r="AO381" i="13"/>
  <c r="AG382" i="13"/>
  <c r="AH382" i="13"/>
  <c r="AI382" i="13"/>
  <c r="AJ382" i="13"/>
  <c r="AK382" i="13"/>
  <c r="AL382" i="13"/>
  <c r="AM382" i="13"/>
  <c r="AN382" i="13"/>
  <c r="AO382" i="13"/>
  <c r="AG383" i="13"/>
  <c r="AH383" i="13"/>
  <c r="AI383" i="13"/>
  <c r="AJ383" i="13"/>
  <c r="AK383" i="13"/>
  <c r="AL383" i="13"/>
  <c r="AM383" i="13"/>
  <c r="AN383" i="13"/>
  <c r="AO383" i="13"/>
  <c r="AG384" i="13"/>
  <c r="AH384" i="13"/>
  <c r="AI384" i="13"/>
  <c r="AJ384" i="13"/>
  <c r="AK384" i="13"/>
  <c r="AL384" i="13"/>
  <c r="AM384" i="13"/>
  <c r="AN384" i="13"/>
  <c r="AO384" i="13"/>
  <c r="AG385" i="13"/>
  <c r="AH385" i="13"/>
  <c r="AI385" i="13"/>
  <c r="AJ385" i="13"/>
  <c r="AK385" i="13"/>
  <c r="AL385" i="13"/>
  <c r="AM385" i="13"/>
  <c r="AN385" i="13"/>
  <c r="AO385" i="13"/>
  <c r="AG386" i="13"/>
  <c r="AH386" i="13"/>
  <c r="AI386" i="13"/>
  <c r="AJ386" i="13"/>
  <c r="AK386" i="13"/>
  <c r="AL386" i="13"/>
  <c r="AM386" i="13"/>
  <c r="AN386" i="13"/>
  <c r="AO386" i="13"/>
  <c r="AG387" i="13"/>
  <c r="AH387" i="13"/>
  <c r="AI387" i="13"/>
  <c r="AJ387" i="13"/>
  <c r="AK387" i="13"/>
  <c r="AL387" i="13"/>
  <c r="AM387" i="13"/>
  <c r="AN387" i="13"/>
  <c r="AO387" i="13"/>
  <c r="AG388" i="13"/>
  <c r="AH388" i="13"/>
  <c r="AI388" i="13"/>
  <c r="AJ388" i="13"/>
  <c r="AK388" i="13"/>
  <c r="AL388" i="13"/>
  <c r="AM388" i="13"/>
  <c r="AN388" i="13"/>
  <c r="AO388" i="13"/>
  <c r="AG389" i="13"/>
  <c r="AH389" i="13"/>
  <c r="AI389" i="13"/>
  <c r="AJ389" i="13"/>
  <c r="AK389" i="13"/>
  <c r="AL389" i="13"/>
  <c r="AM389" i="13"/>
  <c r="AN389" i="13"/>
  <c r="AO389" i="13"/>
  <c r="AG390" i="13"/>
  <c r="AH390" i="13"/>
  <c r="AI390" i="13"/>
  <c r="AJ390" i="13"/>
  <c r="AK390" i="13"/>
  <c r="AL390" i="13"/>
  <c r="AM390" i="13"/>
  <c r="AN390" i="13"/>
  <c r="AO390" i="13"/>
  <c r="AG391" i="13"/>
  <c r="AH391" i="13"/>
  <c r="AI391" i="13"/>
  <c r="AJ391" i="13"/>
  <c r="AK391" i="13"/>
  <c r="AL391" i="13"/>
  <c r="AM391" i="13"/>
  <c r="AN391" i="13"/>
  <c r="AO391" i="13"/>
  <c r="AG392" i="13"/>
  <c r="AH392" i="13"/>
  <c r="AI392" i="13"/>
  <c r="AJ392" i="13"/>
  <c r="AK392" i="13"/>
  <c r="AL392" i="13"/>
  <c r="AM392" i="13"/>
  <c r="AN392" i="13"/>
  <c r="AO392" i="13"/>
  <c r="AG393" i="13"/>
  <c r="AH393" i="13"/>
  <c r="AI393" i="13"/>
  <c r="AJ393" i="13"/>
  <c r="AK393" i="13"/>
  <c r="AL393" i="13"/>
  <c r="AM393" i="13"/>
  <c r="AN393" i="13"/>
  <c r="AO393" i="13"/>
  <c r="AG394" i="13"/>
  <c r="AH394" i="13"/>
  <c r="AI394" i="13"/>
  <c r="AJ394" i="13"/>
  <c r="AK394" i="13"/>
  <c r="AL394" i="13"/>
  <c r="AM394" i="13"/>
  <c r="AN394" i="13"/>
  <c r="AO394" i="13"/>
  <c r="AG395" i="13"/>
  <c r="AH395" i="13"/>
  <c r="AI395" i="13"/>
  <c r="AJ395" i="13"/>
  <c r="AK395" i="13"/>
  <c r="AL395" i="13"/>
  <c r="AM395" i="13"/>
  <c r="AN395" i="13"/>
  <c r="AO395" i="13"/>
  <c r="AG396" i="13"/>
  <c r="AH396" i="13"/>
  <c r="AI396" i="13"/>
  <c r="AJ396" i="13"/>
  <c r="AK396" i="13"/>
  <c r="AL396" i="13"/>
  <c r="AM396" i="13"/>
  <c r="AN396" i="13"/>
  <c r="AO396" i="13"/>
  <c r="AG397" i="13"/>
  <c r="AH397" i="13"/>
  <c r="AI397" i="13"/>
  <c r="AJ397" i="13"/>
  <c r="AK397" i="13"/>
  <c r="AL397" i="13"/>
  <c r="AM397" i="13"/>
  <c r="AN397" i="13"/>
  <c r="AO397" i="13"/>
  <c r="AG398" i="13"/>
  <c r="AH398" i="13"/>
  <c r="AI398" i="13"/>
  <c r="AJ398" i="13"/>
  <c r="AK398" i="13"/>
  <c r="AL398" i="13"/>
  <c r="AM398" i="13"/>
  <c r="AN398" i="13"/>
  <c r="AO398" i="13"/>
  <c r="AG399" i="13"/>
  <c r="AH399" i="13"/>
  <c r="AI399" i="13"/>
  <c r="AJ399" i="13"/>
  <c r="AK399" i="13"/>
  <c r="AL399" i="13"/>
  <c r="AM399" i="13"/>
  <c r="AN399" i="13"/>
  <c r="AO399" i="13"/>
  <c r="AG400" i="13"/>
  <c r="AH400" i="13"/>
  <c r="AI400" i="13"/>
  <c r="AJ400" i="13"/>
  <c r="AK400" i="13"/>
  <c r="AL400" i="13"/>
  <c r="AM400" i="13"/>
  <c r="AN400" i="13"/>
  <c r="AO400" i="13"/>
  <c r="AG401" i="13"/>
  <c r="AH401" i="13"/>
  <c r="AI401" i="13"/>
  <c r="AJ401" i="13"/>
  <c r="AK401" i="13"/>
  <c r="AL401" i="13"/>
  <c r="AM401" i="13"/>
  <c r="AN401" i="13"/>
  <c r="AO401" i="13"/>
  <c r="AG402" i="13"/>
  <c r="AH402" i="13"/>
  <c r="AI402" i="13"/>
  <c r="AJ402" i="13"/>
  <c r="AK402" i="13"/>
  <c r="AL402" i="13"/>
  <c r="AM402" i="13"/>
  <c r="AN402" i="13"/>
  <c r="AO402" i="13"/>
  <c r="AG403" i="13"/>
  <c r="AH403" i="13"/>
  <c r="AI403" i="13"/>
  <c r="AJ403" i="13"/>
  <c r="AK403" i="13"/>
  <c r="AL403" i="13"/>
  <c r="AM403" i="13"/>
  <c r="AN403" i="13"/>
  <c r="AO403" i="13"/>
  <c r="AG404" i="13"/>
  <c r="AH404" i="13"/>
  <c r="AI404" i="13"/>
  <c r="AJ404" i="13"/>
  <c r="AK404" i="13"/>
  <c r="AL404" i="13"/>
  <c r="AM404" i="13"/>
  <c r="AN404" i="13"/>
  <c r="AO404" i="13"/>
  <c r="AG405" i="13"/>
  <c r="AH405" i="13"/>
  <c r="AI405" i="13"/>
  <c r="AJ405" i="13"/>
  <c r="AK405" i="13"/>
  <c r="AL405" i="13"/>
  <c r="AM405" i="13"/>
  <c r="AN405" i="13"/>
  <c r="AO405" i="13"/>
  <c r="AG406" i="13"/>
  <c r="AH406" i="13"/>
  <c r="AI406" i="13"/>
  <c r="AJ406" i="13"/>
  <c r="AK406" i="13"/>
  <c r="AL406" i="13"/>
  <c r="AM406" i="13"/>
  <c r="AN406" i="13"/>
  <c r="AO406" i="13"/>
  <c r="AG407" i="13"/>
  <c r="AH407" i="13"/>
  <c r="AI407" i="13"/>
  <c r="AJ407" i="13"/>
  <c r="AK407" i="13"/>
  <c r="AL407" i="13"/>
  <c r="AM407" i="13"/>
  <c r="AN407" i="13"/>
  <c r="AO407" i="13"/>
  <c r="AG408" i="13"/>
  <c r="AH408" i="13"/>
  <c r="AI408" i="13"/>
  <c r="AJ408" i="13"/>
  <c r="AK408" i="13"/>
  <c r="AL408" i="13"/>
  <c r="AM408" i="13"/>
  <c r="AN408" i="13"/>
  <c r="AO408" i="13"/>
  <c r="AG409" i="13"/>
  <c r="AH409" i="13"/>
  <c r="AI409" i="13"/>
  <c r="AJ409" i="13"/>
  <c r="AK409" i="13"/>
  <c r="AL409" i="13"/>
  <c r="AM409" i="13"/>
  <c r="AN409" i="13"/>
  <c r="AO409" i="13"/>
  <c r="AG410" i="13"/>
  <c r="AH410" i="13"/>
  <c r="AI410" i="13"/>
  <c r="AJ410" i="13"/>
  <c r="AK410" i="13"/>
  <c r="AL410" i="13"/>
  <c r="AM410" i="13"/>
  <c r="AN410" i="13"/>
  <c r="AO410" i="13"/>
  <c r="AG411" i="13"/>
  <c r="AH411" i="13"/>
  <c r="AI411" i="13"/>
  <c r="AJ411" i="13"/>
  <c r="AK411" i="13"/>
  <c r="AL411" i="13"/>
  <c r="AM411" i="13"/>
  <c r="AN411" i="13"/>
  <c r="AO411" i="13"/>
  <c r="AG412" i="13"/>
  <c r="AH412" i="13"/>
  <c r="AI412" i="13"/>
  <c r="AJ412" i="13"/>
  <c r="AK412" i="13"/>
  <c r="AL412" i="13"/>
  <c r="AM412" i="13"/>
  <c r="AN412" i="13"/>
  <c r="AO412" i="13"/>
  <c r="AG413" i="13"/>
  <c r="AH413" i="13"/>
  <c r="AI413" i="13"/>
  <c r="AJ413" i="13"/>
  <c r="AK413" i="13"/>
  <c r="AL413" i="13"/>
  <c r="AM413" i="13"/>
  <c r="AN413" i="13"/>
  <c r="AO413" i="13"/>
  <c r="AG414" i="13"/>
  <c r="AH414" i="13"/>
  <c r="AI414" i="13"/>
  <c r="AJ414" i="13"/>
  <c r="AK414" i="13"/>
  <c r="AL414" i="13"/>
  <c r="AM414" i="13"/>
  <c r="AN414" i="13"/>
  <c r="AO414" i="13"/>
  <c r="AG415" i="13"/>
  <c r="AH415" i="13"/>
  <c r="AI415" i="13"/>
  <c r="AJ415" i="13"/>
  <c r="AK415" i="13"/>
  <c r="AL415" i="13"/>
  <c r="AM415" i="13"/>
  <c r="AN415" i="13"/>
  <c r="AO415" i="13"/>
  <c r="AG416" i="13"/>
  <c r="AH416" i="13"/>
  <c r="AI416" i="13"/>
  <c r="AJ416" i="13"/>
  <c r="AK416" i="13"/>
  <c r="AL416" i="13"/>
  <c r="AM416" i="13"/>
  <c r="AN416" i="13"/>
  <c r="AO416" i="13"/>
  <c r="AG417" i="13"/>
  <c r="AH417" i="13"/>
  <c r="AI417" i="13"/>
  <c r="AJ417" i="13"/>
  <c r="AK417" i="13"/>
  <c r="AL417" i="13"/>
  <c r="AM417" i="13"/>
  <c r="AN417" i="13"/>
  <c r="AO417" i="13"/>
  <c r="AG418" i="13"/>
  <c r="AH418" i="13"/>
  <c r="AI418" i="13"/>
  <c r="AJ418" i="13"/>
  <c r="AK418" i="13"/>
  <c r="AL418" i="13"/>
  <c r="AM418" i="13"/>
  <c r="AN418" i="13"/>
  <c r="AO418" i="13"/>
  <c r="AG419" i="13"/>
  <c r="AH419" i="13"/>
  <c r="AI419" i="13"/>
  <c r="AJ419" i="13"/>
  <c r="AK419" i="13"/>
  <c r="AL419" i="13"/>
  <c r="AM419" i="13"/>
  <c r="AN419" i="13"/>
  <c r="AO419" i="13"/>
  <c r="AG420" i="13"/>
  <c r="AH420" i="13"/>
  <c r="AI420" i="13"/>
  <c r="AJ420" i="13"/>
  <c r="AK420" i="13"/>
  <c r="AL420" i="13"/>
  <c r="AM420" i="13"/>
  <c r="AN420" i="13"/>
  <c r="AO420" i="13"/>
  <c r="AG421" i="13"/>
  <c r="AH421" i="13"/>
  <c r="AI421" i="13"/>
  <c r="AJ421" i="13"/>
  <c r="AK421" i="13"/>
  <c r="AL421" i="13"/>
  <c r="AM421" i="13"/>
  <c r="AN421" i="13"/>
  <c r="AO421" i="13"/>
  <c r="AG422" i="13"/>
  <c r="AH422" i="13"/>
  <c r="AI422" i="13"/>
  <c r="AJ422" i="13"/>
  <c r="AK422" i="13"/>
  <c r="AL422" i="13"/>
  <c r="AM422" i="13"/>
  <c r="AN422" i="13"/>
  <c r="AO422" i="13"/>
  <c r="AG423" i="13"/>
  <c r="AH423" i="13"/>
  <c r="AI423" i="13"/>
  <c r="AJ423" i="13"/>
  <c r="AK423" i="13"/>
  <c r="AL423" i="13"/>
  <c r="AM423" i="13"/>
  <c r="AN423" i="13"/>
  <c r="AO423" i="13"/>
  <c r="AG424" i="13"/>
  <c r="AH424" i="13"/>
  <c r="AI424" i="13"/>
  <c r="AJ424" i="13"/>
  <c r="AK424" i="13"/>
  <c r="AL424" i="13"/>
  <c r="AM424" i="13"/>
  <c r="AN424" i="13"/>
  <c r="AO424" i="13"/>
  <c r="AG425" i="13"/>
  <c r="AH425" i="13"/>
  <c r="AI425" i="13"/>
  <c r="AJ425" i="13"/>
  <c r="AK425" i="13"/>
  <c r="AL425" i="13"/>
  <c r="AM425" i="13"/>
  <c r="AN425" i="13"/>
  <c r="AO425" i="13"/>
  <c r="AG426" i="13"/>
  <c r="AH426" i="13"/>
  <c r="AI426" i="13"/>
  <c r="AJ426" i="13"/>
  <c r="AK426" i="13"/>
  <c r="AL426" i="13"/>
  <c r="AM426" i="13"/>
  <c r="AN426" i="13"/>
  <c r="AO426" i="13"/>
  <c r="AG427" i="13"/>
  <c r="AH427" i="13"/>
  <c r="AI427" i="13"/>
  <c r="AJ427" i="13"/>
  <c r="AK427" i="13"/>
  <c r="AL427" i="13"/>
  <c r="AM427" i="13"/>
  <c r="AN427" i="13"/>
  <c r="AO427" i="13"/>
  <c r="AG428" i="13"/>
  <c r="AH428" i="13"/>
  <c r="AI428" i="13"/>
  <c r="AJ428" i="13"/>
  <c r="AK428" i="13"/>
  <c r="AL428" i="13"/>
  <c r="AM428" i="13"/>
  <c r="AN428" i="13"/>
  <c r="AO428" i="13"/>
  <c r="AG429" i="13"/>
  <c r="AH429" i="13"/>
  <c r="AI429" i="13"/>
  <c r="AJ429" i="13"/>
  <c r="AK429" i="13"/>
  <c r="AL429" i="13"/>
  <c r="AM429" i="13"/>
  <c r="AN429" i="13"/>
  <c r="AO429" i="13"/>
  <c r="AG430" i="13"/>
  <c r="AH430" i="13"/>
  <c r="AI430" i="13"/>
  <c r="AJ430" i="13"/>
  <c r="AK430" i="13"/>
  <c r="AL430" i="13"/>
  <c r="AM430" i="13"/>
  <c r="AN430" i="13"/>
  <c r="AO430" i="13"/>
  <c r="AG431" i="13"/>
  <c r="AH431" i="13"/>
  <c r="AI431" i="13"/>
  <c r="AJ431" i="13"/>
  <c r="AK431" i="13"/>
  <c r="AL431" i="13"/>
  <c r="AM431" i="13"/>
  <c r="AN431" i="13"/>
  <c r="AO431" i="13"/>
  <c r="AG432" i="13"/>
  <c r="AH432" i="13"/>
  <c r="AI432" i="13"/>
  <c r="AJ432" i="13"/>
  <c r="AK432" i="13"/>
  <c r="AL432" i="13"/>
  <c r="AM432" i="13"/>
  <c r="AN432" i="13"/>
  <c r="AO432" i="13"/>
  <c r="AG433" i="13"/>
  <c r="AH433" i="13"/>
  <c r="AI433" i="13"/>
  <c r="AJ433" i="13"/>
  <c r="AK433" i="13"/>
  <c r="AL433" i="13"/>
  <c r="AM433" i="13"/>
  <c r="AN433" i="13"/>
  <c r="AO433" i="13"/>
  <c r="AG434" i="13"/>
  <c r="AH434" i="13"/>
  <c r="AI434" i="13"/>
  <c r="AJ434" i="13"/>
  <c r="AK434" i="13"/>
  <c r="AL434" i="13"/>
  <c r="AM434" i="13"/>
  <c r="AN434" i="13"/>
  <c r="AO434" i="13"/>
  <c r="AG435" i="13"/>
  <c r="AH435" i="13"/>
  <c r="AI435" i="13"/>
  <c r="AJ435" i="13"/>
  <c r="AK435" i="13"/>
  <c r="AL435" i="13"/>
  <c r="AM435" i="13"/>
  <c r="AN435" i="13"/>
  <c r="AO435" i="13"/>
  <c r="AG436" i="13"/>
  <c r="AH436" i="13"/>
  <c r="AI436" i="13"/>
  <c r="AJ436" i="13"/>
  <c r="AK436" i="13"/>
  <c r="AL436" i="13"/>
  <c r="AM436" i="13"/>
  <c r="AN436" i="13"/>
  <c r="AO436" i="13"/>
  <c r="AG437" i="13"/>
  <c r="AH437" i="13"/>
  <c r="AI437" i="13"/>
  <c r="AJ437" i="13"/>
  <c r="AK437" i="13"/>
  <c r="AL437" i="13"/>
  <c r="AM437" i="13"/>
  <c r="AN437" i="13"/>
  <c r="AO437" i="13"/>
  <c r="U99" i="13"/>
  <c r="V99" i="13" s="1"/>
  <c r="U100" i="13"/>
  <c r="V100" i="13" s="1"/>
  <c r="U101" i="13"/>
  <c r="V101" i="13" s="1"/>
  <c r="U102" i="13"/>
  <c r="V102" i="13" s="1"/>
  <c r="U103" i="13"/>
  <c r="V103" i="13" s="1"/>
  <c r="U104" i="13"/>
  <c r="V104" i="13" s="1"/>
  <c r="U105" i="13"/>
  <c r="V105" i="13" s="1"/>
  <c r="U106" i="13"/>
  <c r="V106" i="13" s="1"/>
  <c r="U107" i="13"/>
  <c r="V107" i="13" s="1"/>
  <c r="U108" i="13"/>
  <c r="V108" i="13" s="1"/>
  <c r="U109" i="13"/>
  <c r="V109" i="13" s="1"/>
  <c r="U110" i="13"/>
  <c r="V110" i="13" s="1"/>
  <c r="U111" i="13"/>
  <c r="V111" i="13" s="1"/>
  <c r="U112" i="13"/>
  <c r="V112" i="13" s="1"/>
  <c r="U113" i="13"/>
  <c r="V113" i="13" s="1"/>
  <c r="U114" i="13"/>
  <c r="V114" i="13" s="1"/>
  <c r="U115" i="13"/>
  <c r="V115" i="13" s="1"/>
  <c r="U116" i="13"/>
  <c r="V116" i="13" s="1"/>
  <c r="U117" i="13"/>
  <c r="V117" i="13" s="1"/>
  <c r="U118" i="13"/>
  <c r="V118" i="13" s="1"/>
  <c r="U119" i="13"/>
  <c r="V119" i="13" s="1"/>
  <c r="U120" i="13"/>
  <c r="V120" i="13" s="1"/>
  <c r="U121" i="13"/>
  <c r="V121" i="13" s="1"/>
  <c r="U122" i="13"/>
  <c r="V122" i="13" s="1"/>
  <c r="U123" i="13"/>
  <c r="V123" i="13" s="1"/>
  <c r="U124" i="13"/>
  <c r="V124" i="13" s="1"/>
  <c r="U125" i="13"/>
  <c r="V125" i="13" s="1"/>
  <c r="U126" i="13"/>
  <c r="V126" i="13" s="1"/>
  <c r="U127" i="13"/>
  <c r="V127" i="13" s="1"/>
  <c r="U128" i="13"/>
  <c r="V128" i="13" s="1"/>
  <c r="U129" i="13"/>
  <c r="V129" i="13" s="1"/>
  <c r="U130" i="13"/>
  <c r="V130" i="13" s="1"/>
  <c r="U131" i="13"/>
  <c r="V131" i="13" s="1"/>
  <c r="U132" i="13"/>
  <c r="V132" i="13" s="1"/>
  <c r="U133" i="13"/>
  <c r="V133" i="13" s="1"/>
  <c r="U134" i="13"/>
  <c r="V134" i="13" s="1"/>
  <c r="U135" i="13"/>
  <c r="V135" i="13" s="1"/>
  <c r="U136" i="13"/>
  <c r="V136" i="13" s="1"/>
  <c r="U137" i="13"/>
  <c r="V137" i="13" s="1"/>
  <c r="U138" i="13"/>
  <c r="V138" i="13" s="1"/>
  <c r="U139" i="13"/>
  <c r="V139" i="13" s="1"/>
  <c r="U140" i="13"/>
  <c r="V140" i="13" s="1"/>
  <c r="U141" i="13"/>
  <c r="V141" i="13" s="1"/>
  <c r="U142" i="13"/>
  <c r="V142" i="13" s="1"/>
  <c r="U143" i="13"/>
  <c r="V143" i="13" s="1"/>
  <c r="U144" i="13"/>
  <c r="V144" i="13" s="1"/>
  <c r="U145" i="13"/>
  <c r="V145" i="13" s="1"/>
  <c r="U146" i="13"/>
  <c r="V146" i="13" s="1"/>
  <c r="U147" i="13"/>
  <c r="V147" i="13" s="1"/>
  <c r="U148" i="13"/>
  <c r="V148" i="13" s="1"/>
  <c r="U149" i="13"/>
  <c r="V149" i="13" s="1"/>
  <c r="U150" i="13"/>
  <c r="V150" i="13" s="1"/>
  <c r="U151" i="13"/>
  <c r="V151" i="13" s="1"/>
  <c r="U152" i="13"/>
  <c r="V152" i="13" s="1"/>
  <c r="U153" i="13"/>
  <c r="V153" i="13" s="1"/>
  <c r="U154" i="13"/>
  <c r="V154" i="13" s="1"/>
  <c r="U155" i="13"/>
  <c r="V155" i="13" s="1"/>
  <c r="U156" i="13"/>
  <c r="V156" i="13" s="1"/>
  <c r="U157" i="13"/>
  <c r="V157" i="13" s="1"/>
  <c r="U158" i="13"/>
  <c r="V158" i="13" s="1"/>
  <c r="U159" i="13"/>
  <c r="V159" i="13" s="1"/>
  <c r="U160" i="13"/>
  <c r="V160" i="13" s="1"/>
  <c r="U161" i="13"/>
  <c r="V161" i="13" s="1"/>
  <c r="U162" i="13"/>
  <c r="V162" i="13" s="1"/>
  <c r="U163" i="13"/>
  <c r="V163" i="13" s="1"/>
  <c r="U164" i="13"/>
  <c r="V164" i="13" s="1"/>
  <c r="U165" i="13"/>
  <c r="V165" i="13" s="1"/>
  <c r="U166" i="13"/>
  <c r="V166" i="13" s="1"/>
  <c r="U167" i="13"/>
  <c r="V167" i="13" s="1"/>
  <c r="U168" i="13"/>
  <c r="V168" i="13" s="1"/>
  <c r="U169" i="13"/>
  <c r="V169" i="13" s="1"/>
  <c r="U170" i="13"/>
  <c r="V170" i="13" s="1"/>
  <c r="U171" i="13"/>
  <c r="V171" i="13" s="1"/>
  <c r="U172" i="13"/>
  <c r="V172" i="13" s="1"/>
  <c r="U173" i="13"/>
  <c r="V173" i="13" s="1"/>
  <c r="U174" i="13"/>
  <c r="V174" i="13" s="1"/>
  <c r="U175" i="13"/>
  <c r="V175" i="13" s="1"/>
  <c r="U176" i="13"/>
  <c r="V176" i="13" s="1"/>
  <c r="U177" i="13"/>
  <c r="V177" i="13" s="1"/>
  <c r="U178" i="13"/>
  <c r="V178" i="13" s="1"/>
  <c r="U179" i="13"/>
  <c r="V179" i="13" s="1"/>
  <c r="U180" i="13"/>
  <c r="V180" i="13" s="1"/>
  <c r="U181" i="13"/>
  <c r="V181" i="13" s="1"/>
  <c r="U182" i="13"/>
  <c r="V182" i="13" s="1"/>
  <c r="U183" i="13"/>
  <c r="V183" i="13" s="1"/>
  <c r="U184" i="13"/>
  <c r="V184" i="13" s="1"/>
  <c r="U185" i="13"/>
  <c r="V185" i="13" s="1"/>
  <c r="U186" i="13"/>
  <c r="V186" i="13" s="1"/>
  <c r="U187" i="13"/>
  <c r="V187" i="13" s="1"/>
  <c r="U188" i="13"/>
  <c r="V188" i="13" s="1"/>
  <c r="U189" i="13"/>
  <c r="V189" i="13" s="1"/>
  <c r="U190" i="13"/>
  <c r="V190" i="13" s="1"/>
  <c r="U191" i="13"/>
  <c r="V191" i="13" s="1"/>
  <c r="U192" i="13"/>
  <c r="V192" i="13" s="1"/>
  <c r="U193" i="13"/>
  <c r="V193" i="13" s="1"/>
  <c r="U194" i="13"/>
  <c r="V194" i="13" s="1"/>
  <c r="U195" i="13"/>
  <c r="V195" i="13" s="1"/>
  <c r="U196" i="13"/>
  <c r="V196" i="13" s="1"/>
  <c r="U197" i="13"/>
  <c r="V197" i="13" s="1"/>
  <c r="U198" i="13"/>
  <c r="V198" i="13" s="1"/>
  <c r="U199" i="13"/>
  <c r="V199" i="13" s="1"/>
  <c r="U200" i="13"/>
  <c r="V200" i="13" s="1"/>
  <c r="U201" i="13"/>
  <c r="V201" i="13" s="1"/>
  <c r="U202" i="13"/>
  <c r="V202" i="13" s="1"/>
  <c r="U203" i="13"/>
  <c r="V203" i="13" s="1"/>
  <c r="U204" i="13"/>
  <c r="V204" i="13" s="1"/>
  <c r="U205" i="13"/>
  <c r="V205" i="13" s="1"/>
  <c r="U206" i="13"/>
  <c r="V206" i="13" s="1"/>
  <c r="U207" i="13"/>
  <c r="V207" i="13" s="1"/>
  <c r="U208" i="13"/>
  <c r="V208" i="13" s="1"/>
  <c r="U209" i="13"/>
  <c r="V209" i="13" s="1"/>
  <c r="U210" i="13"/>
  <c r="V210" i="13" s="1"/>
  <c r="U211" i="13"/>
  <c r="V211" i="13" s="1"/>
  <c r="U212" i="13"/>
  <c r="V212" i="13" s="1"/>
  <c r="U213" i="13"/>
  <c r="V213" i="13" s="1"/>
  <c r="U214" i="13"/>
  <c r="V214" i="13" s="1"/>
  <c r="U215" i="13"/>
  <c r="V215" i="13" s="1"/>
  <c r="U216" i="13"/>
  <c r="V216" i="13" s="1"/>
  <c r="U217" i="13"/>
  <c r="V217" i="13" s="1"/>
  <c r="U218" i="13"/>
  <c r="V218" i="13" s="1"/>
  <c r="U219" i="13"/>
  <c r="V219" i="13" s="1"/>
  <c r="U220" i="13"/>
  <c r="V220" i="13" s="1"/>
  <c r="U221" i="13"/>
  <c r="V221" i="13" s="1"/>
  <c r="U222" i="13"/>
  <c r="V222" i="13" s="1"/>
  <c r="U223" i="13"/>
  <c r="V223" i="13" s="1"/>
  <c r="U224" i="13"/>
  <c r="V224" i="13" s="1"/>
  <c r="U225" i="13"/>
  <c r="V225" i="13" s="1"/>
  <c r="U226" i="13"/>
  <c r="V226" i="13" s="1"/>
  <c r="U227" i="13"/>
  <c r="V227" i="13" s="1"/>
  <c r="U228" i="13"/>
  <c r="V228" i="13" s="1"/>
  <c r="U229" i="13"/>
  <c r="V229" i="13" s="1"/>
  <c r="U230" i="13"/>
  <c r="V230" i="13" s="1"/>
  <c r="U231" i="13"/>
  <c r="V231" i="13" s="1"/>
  <c r="U232" i="13"/>
  <c r="V232" i="13" s="1"/>
  <c r="U234" i="13"/>
  <c r="V234" i="13" s="1"/>
  <c r="U235" i="13"/>
  <c r="V235" i="13" s="1"/>
  <c r="U236" i="13"/>
  <c r="V236" i="13" s="1"/>
  <c r="U237" i="13"/>
  <c r="V237" i="13" s="1"/>
  <c r="U238" i="13"/>
  <c r="V238" i="13" s="1"/>
  <c r="U239" i="13"/>
  <c r="V239" i="13" s="1"/>
  <c r="U240" i="13"/>
  <c r="V240" i="13" s="1"/>
  <c r="U241" i="13"/>
  <c r="V241" i="13" s="1"/>
  <c r="U242" i="13"/>
  <c r="V242" i="13" s="1"/>
  <c r="U243" i="13"/>
  <c r="V243" i="13" s="1"/>
  <c r="U244" i="13"/>
  <c r="V244" i="13" s="1"/>
  <c r="U245" i="13"/>
  <c r="V245" i="13" s="1"/>
  <c r="U246" i="13"/>
  <c r="V246" i="13" s="1"/>
  <c r="U247" i="13"/>
  <c r="V247" i="13" s="1"/>
  <c r="U248" i="13"/>
  <c r="V248" i="13" s="1"/>
  <c r="U249" i="13"/>
  <c r="V249" i="13" s="1"/>
  <c r="U250" i="13"/>
  <c r="V250" i="13" s="1"/>
  <c r="U251" i="13"/>
  <c r="V251" i="13" s="1"/>
  <c r="U252" i="13"/>
  <c r="V252" i="13" s="1"/>
  <c r="U253" i="13"/>
  <c r="V253" i="13" s="1"/>
  <c r="U254" i="13"/>
  <c r="V254" i="13" s="1"/>
  <c r="U255" i="13"/>
  <c r="V255" i="13" s="1"/>
  <c r="U256" i="13"/>
  <c r="V256" i="13" s="1"/>
  <c r="U257" i="13"/>
  <c r="V257" i="13" s="1"/>
  <c r="U258" i="13"/>
  <c r="V258" i="13" s="1"/>
  <c r="U259" i="13"/>
  <c r="V259" i="13" s="1"/>
  <c r="U260" i="13"/>
  <c r="V260" i="13" s="1"/>
  <c r="U261" i="13"/>
  <c r="V261" i="13" s="1"/>
  <c r="U262" i="13"/>
  <c r="V262" i="13" s="1"/>
  <c r="U263" i="13"/>
  <c r="V263" i="13" s="1"/>
  <c r="U264" i="13"/>
  <c r="V264" i="13" s="1"/>
  <c r="U265" i="13"/>
  <c r="V265" i="13" s="1"/>
  <c r="U266" i="13"/>
  <c r="V266" i="13" s="1"/>
  <c r="U267" i="13"/>
  <c r="V267" i="13" s="1"/>
  <c r="U268" i="13"/>
  <c r="V268" i="13" s="1"/>
  <c r="U269" i="13"/>
  <c r="V269" i="13" s="1"/>
  <c r="U270" i="13"/>
  <c r="V270" i="13" s="1"/>
  <c r="U271" i="13"/>
  <c r="V271" i="13" s="1"/>
  <c r="U272" i="13"/>
  <c r="V272" i="13" s="1"/>
  <c r="U273" i="13"/>
  <c r="V273" i="13" s="1"/>
  <c r="U274" i="13"/>
  <c r="V274" i="13" s="1"/>
  <c r="U275" i="13"/>
  <c r="V275" i="13" s="1"/>
  <c r="U276" i="13"/>
  <c r="V276" i="13" s="1"/>
  <c r="U277" i="13"/>
  <c r="V277" i="13" s="1"/>
  <c r="U278" i="13"/>
  <c r="V278" i="13" s="1"/>
  <c r="U279" i="13"/>
  <c r="V279" i="13" s="1"/>
  <c r="U280" i="13"/>
  <c r="V280" i="13" s="1"/>
  <c r="U281" i="13"/>
  <c r="V281" i="13" s="1"/>
  <c r="U282" i="13"/>
  <c r="V282" i="13" s="1"/>
  <c r="U283" i="13"/>
  <c r="V283" i="13" s="1"/>
  <c r="U284" i="13"/>
  <c r="V284" i="13" s="1"/>
  <c r="U285" i="13"/>
  <c r="V285" i="13" s="1"/>
  <c r="U286" i="13"/>
  <c r="V286" i="13" s="1"/>
  <c r="U287" i="13"/>
  <c r="V287" i="13" s="1"/>
  <c r="U288" i="13"/>
  <c r="V288" i="13" s="1"/>
  <c r="U289" i="13"/>
  <c r="V289" i="13" s="1"/>
  <c r="U290" i="13"/>
  <c r="V290" i="13" s="1"/>
  <c r="U291" i="13"/>
  <c r="V291" i="13" s="1"/>
  <c r="U292" i="13"/>
  <c r="V292" i="13" s="1"/>
  <c r="U293" i="13"/>
  <c r="V293" i="13" s="1"/>
  <c r="U294" i="13"/>
  <c r="V294" i="13" s="1"/>
  <c r="U295" i="13"/>
  <c r="V295" i="13" s="1"/>
  <c r="U296" i="13"/>
  <c r="V296" i="13" s="1"/>
  <c r="U297" i="13"/>
  <c r="V297" i="13" s="1"/>
  <c r="U298" i="13"/>
  <c r="V298" i="13" s="1"/>
  <c r="U299" i="13"/>
  <c r="V299" i="13" s="1"/>
  <c r="U300" i="13"/>
  <c r="V300" i="13" s="1"/>
  <c r="U301" i="13"/>
  <c r="V301" i="13" s="1"/>
  <c r="U302" i="13"/>
  <c r="V302" i="13" s="1"/>
  <c r="U303" i="13"/>
  <c r="V303" i="13" s="1"/>
  <c r="U304" i="13"/>
  <c r="V304" i="13" s="1"/>
  <c r="U305" i="13"/>
  <c r="V305" i="13" s="1"/>
  <c r="U306" i="13"/>
  <c r="V306" i="13" s="1"/>
  <c r="U307" i="13"/>
  <c r="V307" i="13" s="1"/>
  <c r="U308" i="13"/>
  <c r="V308" i="13" s="1"/>
  <c r="U309" i="13"/>
  <c r="V309" i="13" s="1"/>
  <c r="U310" i="13"/>
  <c r="V310" i="13" s="1"/>
  <c r="U311" i="13"/>
  <c r="V311" i="13" s="1"/>
  <c r="U312" i="13"/>
  <c r="V312" i="13" s="1"/>
  <c r="U313" i="13"/>
  <c r="V313" i="13" s="1"/>
  <c r="U314" i="13"/>
  <c r="V314" i="13" s="1"/>
  <c r="U315" i="13"/>
  <c r="V315" i="13" s="1"/>
  <c r="U316" i="13"/>
  <c r="V316" i="13" s="1"/>
  <c r="U317" i="13"/>
  <c r="V317" i="13" s="1"/>
  <c r="U318" i="13"/>
  <c r="V318" i="13" s="1"/>
  <c r="U319" i="13"/>
  <c r="V319" i="13" s="1"/>
  <c r="U320" i="13"/>
  <c r="V320" i="13" s="1"/>
  <c r="U321" i="13"/>
  <c r="V321" i="13" s="1"/>
  <c r="U322" i="13"/>
  <c r="V322" i="13" s="1"/>
  <c r="U323" i="13"/>
  <c r="V323" i="13" s="1"/>
  <c r="U324" i="13"/>
  <c r="V324" i="13" s="1"/>
  <c r="U325" i="13"/>
  <c r="V325" i="13" s="1"/>
  <c r="U326" i="13"/>
  <c r="V326" i="13" s="1"/>
  <c r="U327" i="13"/>
  <c r="V327" i="13" s="1"/>
  <c r="U328" i="13"/>
  <c r="V328" i="13" s="1"/>
  <c r="U329" i="13"/>
  <c r="V329" i="13" s="1"/>
  <c r="U330" i="13"/>
  <c r="V330" i="13" s="1"/>
  <c r="U331" i="13"/>
  <c r="V331" i="13" s="1"/>
  <c r="U332" i="13"/>
  <c r="V332" i="13" s="1"/>
  <c r="U333" i="13"/>
  <c r="V333" i="13" s="1"/>
  <c r="U334" i="13"/>
  <c r="V334" i="13" s="1"/>
  <c r="U335" i="13"/>
  <c r="V335" i="13" s="1"/>
  <c r="U336" i="13"/>
  <c r="V336" i="13" s="1"/>
  <c r="U337" i="13"/>
  <c r="V337" i="13" s="1"/>
  <c r="U338" i="13"/>
  <c r="V338" i="13" s="1"/>
  <c r="U339" i="13"/>
  <c r="V339" i="13" s="1"/>
  <c r="U340" i="13"/>
  <c r="V340" i="13" s="1"/>
  <c r="U341" i="13"/>
  <c r="V341" i="13" s="1"/>
  <c r="U342" i="13"/>
  <c r="V342" i="13" s="1"/>
  <c r="U343" i="13"/>
  <c r="V343" i="13" s="1"/>
  <c r="U344" i="13"/>
  <c r="V344" i="13" s="1"/>
  <c r="U345" i="13"/>
  <c r="V345" i="13" s="1"/>
  <c r="U346" i="13"/>
  <c r="V346" i="13" s="1"/>
  <c r="U347" i="13"/>
  <c r="V347" i="13" s="1"/>
  <c r="U348" i="13"/>
  <c r="V348" i="13" s="1"/>
  <c r="U349" i="13"/>
  <c r="V349" i="13" s="1"/>
  <c r="U350" i="13"/>
  <c r="V350" i="13" s="1"/>
  <c r="U351" i="13"/>
  <c r="V351" i="13" s="1"/>
  <c r="U352" i="13"/>
  <c r="V352" i="13" s="1"/>
  <c r="U353" i="13"/>
  <c r="V353" i="13" s="1"/>
  <c r="U354" i="13"/>
  <c r="V354" i="13" s="1"/>
  <c r="U355" i="13"/>
  <c r="V355" i="13" s="1"/>
  <c r="U356" i="13"/>
  <c r="V356" i="13" s="1"/>
  <c r="U357" i="13"/>
  <c r="V357" i="13" s="1"/>
  <c r="U358" i="13"/>
  <c r="V358" i="13" s="1"/>
  <c r="U359" i="13"/>
  <c r="V359" i="13" s="1"/>
  <c r="U360" i="13"/>
  <c r="V360" i="13" s="1"/>
  <c r="U361" i="13"/>
  <c r="V361" i="13" s="1"/>
  <c r="U362" i="13"/>
  <c r="V362" i="13" s="1"/>
  <c r="U363" i="13"/>
  <c r="V363" i="13" s="1"/>
  <c r="U364" i="13"/>
  <c r="V364" i="13" s="1"/>
  <c r="U365" i="13"/>
  <c r="V365" i="13" s="1"/>
  <c r="U366" i="13"/>
  <c r="V366" i="13" s="1"/>
  <c r="U367" i="13"/>
  <c r="V367" i="13" s="1"/>
  <c r="U368" i="13"/>
  <c r="V368" i="13" s="1"/>
  <c r="U369" i="13"/>
  <c r="V369" i="13" s="1"/>
  <c r="U370" i="13"/>
  <c r="V370" i="13" s="1"/>
  <c r="U371" i="13"/>
  <c r="V371" i="13" s="1"/>
  <c r="U372" i="13"/>
  <c r="V372" i="13" s="1"/>
  <c r="U373" i="13"/>
  <c r="V373" i="13" s="1"/>
  <c r="U374" i="13"/>
  <c r="V374" i="13" s="1"/>
  <c r="U375" i="13"/>
  <c r="V375" i="13" s="1"/>
  <c r="U376" i="13"/>
  <c r="V376" i="13" s="1"/>
  <c r="U377" i="13"/>
  <c r="V377" i="13" s="1"/>
  <c r="U378" i="13"/>
  <c r="V378" i="13" s="1"/>
  <c r="U379" i="13"/>
  <c r="V379" i="13" s="1"/>
  <c r="U380" i="13"/>
  <c r="V380" i="13" s="1"/>
  <c r="U381" i="13"/>
  <c r="V381" i="13" s="1"/>
  <c r="U382" i="13"/>
  <c r="V382" i="13" s="1"/>
  <c r="U383" i="13"/>
  <c r="V383" i="13" s="1"/>
  <c r="U384" i="13"/>
  <c r="V384" i="13" s="1"/>
  <c r="U385" i="13"/>
  <c r="V385" i="13" s="1"/>
  <c r="U386" i="13"/>
  <c r="V386" i="13" s="1"/>
  <c r="U387" i="13"/>
  <c r="V387" i="13" s="1"/>
  <c r="U388" i="13"/>
  <c r="V388" i="13" s="1"/>
  <c r="U389" i="13"/>
  <c r="V389" i="13" s="1"/>
  <c r="U390" i="13"/>
  <c r="V390" i="13" s="1"/>
  <c r="U391" i="13"/>
  <c r="V391" i="13" s="1"/>
  <c r="U392" i="13"/>
  <c r="V392" i="13" s="1"/>
  <c r="U393" i="13"/>
  <c r="V393" i="13" s="1"/>
  <c r="U394" i="13"/>
  <c r="V394" i="13" s="1"/>
  <c r="U395" i="13"/>
  <c r="V395" i="13" s="1"/>
  <c r="U396" i="13"/>
  <c r="V396" i="13" s="1"/>
  <c r="U397" i="13"/>
  <c r="V397" i="13" s="1"/>
  <c r="V398" i="13"/>
  <c r="U399" i="13"/>
  <c r="V399" i="13" s="1"/>
  <c r="U400" i="13"/>
  <c r="V400" i="13" s="1"/>
  <c r="U401" i="13"/>
  <c r="V401" i="13" s="1"/>
  <c r="U402" i="13"/>
  <c r="V402" i="13" s="1"/>
  <c r="U403" i="13"/>
  <c r="V403" i="13" s="1"/>
  <c r="U404" i="13"/>
  <c r="V404" i="13" s="1"/>
  <c r="U405" i="13"/>
  <c r="V405" i="13" s="1"/>
  <c r="U406" i="13"/>
  <c r="V406" i="13" s="1"/>
  <c r="U407" i="13"/>
  <c r="V407" i="13" s="1"/>
  <c r="U408" i="13"/>
  <c r="V408" i="13" s="1"/>
  <c r="U409" i="13"/>
  <c r="V409" i="13" s="1"/>
  <c r="U410" i="13"/>
  <c r="V410" i="13" s="1"/>
  <c r="U411" i="13"/>
  <c r="V411" i="13" s="1"/>
  <c r="U412" i="13"/>
  <c r="V412" i="13" s="1"/>
  <c r="U413" i="13"/>
  <c r="V413" i="13" s="1"/>
  <c r="U414" i="13"/>
  <c r="V414" i="13" s="1"/>
  <c r="U415" i="13"/>
  <c r="V415" i="13" s="1"/>
  <c r="U416" i="13"/>
  <c r="V416" i="13" s="1"/>
  <c r="U417" i="13"/>
  <c r="V417" i="13" s="1"/>
  <c r="U418" i="13"/>
  <c r="V418" i="13" s="1"/>
  <c r="U419" i="13"/>
  <c r="V419" i="13" s="1"/>
  <c r="U420" i="13"/>
  <c r="V420" i="13" s="1"/>
  <c r="U421" i="13"/>
  <c r="V421" i="13" s="1"/>
  <c r="U422" i="13"/>
  <c r="V422" i="13" s="1"/>
  <c r="U423" i="13"/>
  <c r="V423" i="13" s="1"/>
  <c r="U424" i="13"/>
  <c r="V424" i="13" s="1"/>
  <c r="U425" i="13"/>
  <c r="V425" i="13" s="1"/>
  <c r="U426" i="13"/>
  <c r="V426" i="13" s="1"/>
  <c r="U427" i="13"/>
  <c r="V427" i="13" s="1"/>
  <c r="U428" i="13"/>
  <c r="V428" i="13" s="1"/>
  <c r="U429" i="13"/>
  <c r="V429" i="13" s="1"/>
  <c r="U430" i="13"/>
  <c r="V430" i="13" s="1"/>
  <c r="U432" i="13"/>
  <c r="V432" i="13" s="1"/>
  <c r="U433" i="13"/>
  <c r="V433" i="13" s="1"/>
  <c r="U434" i="13"/>
  <c r="V434" i="13" s="1"/>
  <c r="U435" i="13"/>
  <c r="V435" i="13" s="1"/>
  <c r="U436" i="13"/>
  <c r="V436" i="13" s="1"/>
  <c r="U437" i="13"/>
  <c r="V437" i="13" s="1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15" i="5"/>
  <c r="J116" i="5"/>
  <c r="J117" i="5"/>
  <c r="J118" i="5"/>
  <c r="J119" i="5"/>
  <c r="J120" i="5"/>
  <c r="J121" i="5"/>
  <c r="J122" i="5"/>
  <c r="J123" i="5"/>
  <c r="J124" i="5"/>
  <c r="J125" i="5"/>
  <c r="J74" i="5" l="1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62" i="5"/>
  <c r="J63" i="5"/>
  <c r="J64" i="5"/>
  <c r="J65" i="5"/>
  <c r="J66" i="5"/>
  <c r="J67" i="5"/>
  <c r="J68" i="5"/>
  <c r="J69" i="5"/>
  <c r="J70" i="5"/>
  <c r="J71" i="5"/>
  <c r="J72" i="5"/>
  <c r="J73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U98" i="13" l="1"/>
  <c r="V98" i="13" s="1"/>
  <c r="U97" i="13"/>
  <c r="V97" i="13" s="1"/>
  <c r="J6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CN81" i="13"/>
  <c r="CO81" i="13"/>
  <c r="CP81" i="13"/>
  <c r="CQ81" i="13"/>
  <c r="CR81" i="13"/>
  <c r="CS81" i="13"/>
  <c r="CT81" i="13"/>
  <c r="CU81" i="13"/>
  <c r="CV81" i="13"/>
  <c r="CW81" i="13"/>
  <c r="CX81" i="13"/>
  <c r="CY81" i="13"/>
  <c r="CZ81" i="13"/>
  <c r="DA81" i="13"/>
  <c r="CN82" i="13"/>
  <c r="CO82" i="13"/>
  <c r="CP82" i="13"/>
  <c r="CQ82" i="13"/>
  <c r="CR82" i="13"/>
  <c r="CS82" i="13"/>
  <c r="CT82" i="13"/>
  <c r="CU82" i="13"/>
  <c r="CV82" i="13"/>
  <c r="CW82" i="13"/>
  <c r="CX82" i="13"/>
  <c r="CY82" i="13"/>
  <c r="CZ82" i="13"/>
  <c r="DA82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DA83" i="13"/>
  <c r="CN84" i="13"/>
  <c r="CO84" i="13"/>
  <c r="CP84" i="13"/>
  <c r="CQ84" i="13"/>
  <c r="CR84" i="13"/>
  <c r="CS84" i="13"/>
  <c r="CT84" i="13"/>
  <c r="CU84" i="13"/>
  <c r="CV84" i="13"/>
  <c r="CW84" i="13"/>
  <c r="CX84" i="13"/>
  <c r="CY84" i="13"/>
  <c r="CZ84" i="13"/>
  <c r="DA84" i="13"/>
  <c r="CN85" i="13"/>
  <c r="CO85" i="13"/>
  <c r="CP85" i="13"/>
  <c r="CQ85" i="13"/>
  <c r="CR85" i="13"/>
  <c r="CS85" i="13"/>
  <c r="CT85" i="13"/>
  <c r="CU85" i="13"/>
  <c r="CV85" i="13"/>
  <c r="CW85" i="13"/>
  <c r="CX85" i="13"/>
  <c r="CY85" i="13"/>
  <c r="CZ85" i="13"/>
  <c r="DA85" i="13"/>
  <c r="CN86" i="13"/>
  <c r="CO86" i="13"/>
  <c r="CP86" i="13"/>
  <c r="CQ86" i="13"/>
  <c r="CR86" i="13"/>
  <c r="CS86" i="13"/>
  <c r="CT86" i="13"/>
  <c r="CU86" i="13"/>
  <c r="CV86" i="13"/>
  <c r="CW86" i="13"/>
  <c r="CX86" i="13"/>
  <c r="CY86" i="13"/>
  <c r="CZ86" i="13"/>
  <c r="DA86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CN88" i="13"/>
  <c r="CO88" i="13"/>
  <c r="CP88" i="13"/>
  <c r="CQ88" i="13"/>
  <c r="CR88" i="13"/>
  <c r="CS88" i="13"/>
  <c r="CT88" i="13"/>
  <c r="CU88" i="13"/>
  <c r="CV88" i="13"/>
  <c r="CW88" i="13"/>
  <c r="CX88" i="13"/>
  <c r="CY88" i="13"/>
  <c r="CZ88" i="13"/>
  <c r="DA88" i="13"/>
  <c r="CN89" i="13"/>
  <c r="CO89" i="13"/>
  <c r="CP89" i="13"/>
  <c r="CQ89" i="13"/>
  <c r="CR89" i="13"/>
  <c r="CS89" i="13"/>
  <c r="CT89" i="13"/>
  <c r="CU89" i="13"/>
  <c r="CV89" i="13"/>
  <c r="CW89" i="13"/>
  <c r="CX89" i="13"/>
  <c r="CY89" i="13"/>
  <c r="CZ89" i="13"/>
  <c r="DA89" i="13"/>
  <c r="CN90" i="13"/>
  <c r="CO90" i="13"/>
  <c r="CP90" i="13"/>
  <c r="CQ90" i="13"/>
  <c r="CR90" i="13"/>
  <c r="CS90" i="13"/>
  <c r="CT90" i="13"/>
  <c r="CU90" i="13"/>
  <c r="CV90" i="13"/>
  <c r="CW90" i="13"/>
  <c r="CX90" i="13"/>
  <c r="CY90" i="13"/>
  <c r="CZ90" i="13"/>
  <c r="DA90" i="13"/>
  <c r="CN91" i="13"/>
  <c r="CO91" i="13"/>
  <c r="CP91" i="13"/>
  <c r="CQ91" i="13"/>
  <c r="CR91" i="13"/>
  <c r="CS91" i="13"/>
  <c r="CT91" i="13"/>
  <c r="CU91" i="13"/>
  <c r="CV91" i="13"/>
  <c r="CW91" i="13"/>
  <c r="CX91" i="13"/>
  <c r="CY91" i="13"/>
  <c r="CZ91" i="13"/>
  <c r="DA91" i="13"/>
  <c r="CN92" i="13"/>
  <c r="CO92" i="13"/>
  <c r="CP92" i="13"/>
  <c r="CQ92" i="13"/>
  <c r="CR92" i="13"/>
  <c r="CS92" i="13"/>
  <c r="CT92" i="13"/>
  <c r="CU92" i="13"/>
  <c r="CV92" i="13"/>
  <c r="CW92" i="13"/>
  <c r="CX92" i="13"/>
  <c r="CY92" i="13"/>
  <c r="CZ92" i="13"/>
  <c r="DA92" i="13"/>
  <c r="CN93" i="13"/>
  <c r="CO93" i="13"/>
  <c r="CP93" i="13"/>
  <c r="CQ93" i="13"/>
  <c r="CR93" i="13"/>
  <c r="CS93" i="13"/>
  <c r="CT93" i="13"/>
  <c r="CU93" i="13"/>
  <c r="CV93" i="13"/>
  <c r="CW93" i="13"/>
  <c r="CX93" i="13"/>
  <c r="CY93" i="13"/>
  <c r="CZ93" i="13"/>
  <c r="DA93" i="13"/>
  <c r="CN94" i="13"/>
  <c r="CO94" i="13"/>
  <c r="CP94" i="13"/>
  <c r="CQ94" i="13"/>
  <c r="CR94" i="13"/>
  <c r="CS94" i="13"/>
  <c r="CT94" i="13"/>
  <c r="CU94" i="13"/>
  <c r="CV94" i="13"/>
  <c r="CW94" i="13"/>
  <c r="CX94" i="13"/>
  <c r="CY94" i="13"/>
  <c r="CZ94" i="13"/>
  <c r="DA94" i="13"/>
  <c r="CN95" i="13"/>
  <c r="CO95" i="13"/>
  <c r="CP95" i="13"/>
  <c r="CQ95" i="13"/>
  <c r="CR95" i="13"/>
  <c r="CS95" i="13"/>
  <c r="CT95" i="13"/>
  <c r="CU95" i="13"/>
  <c r="CV95" i="13"/>
  <c r="CW95" i="13"/>
  <c r="CX95" i="13"/>
  <c r="CY95" i="13"/>
  <c r="CZ95" i="13"/>
  <c r="DA95" i="13"/>
  <c r="CN96" i="13"/>
  <c r="CO96" i="13"/>
  <c r="CP96" i="13"/>
  <c r="CQ96" i="13"/>
  <c r="CR96" i="13"/>
  <c r="CS96" i="13"/>
  <c r="CT96" i="13"/>
  <c r="CU96" i="13"/>
  <c r="CV96" i="13"/>
  <c r="CW96" i="13"/>
  <c r="CX96" i="13"/>
  <c r="CY96" i="13"/>
  <c r="CZ96" i="13"/>
  <c r="DA96" i="13"/>
  <c r="CN97" i="13"/>
  <c r="CO97" i="13"/>
  <c r="CP97" i="13"/>
  <c r="CQ97" i="13"/>
  <c r="CR97" i="13"/>
  <c r="CS97" i="13"/>
  <c r="CT97" i="13"/>
  <c r="CU97" i="13"/>
  <c r="CV97" i="13"/>
  <c r="CW97" i="13"/>
  <c r="CX97" i="13"/>
  <c r="CY97" i="13"/>
  <c r="CZ97" i="13"/>
  <c r="DA97" i="13"/>
  <c r="CN98" i="13"/>
  <c r="CO98" i="13"/>
  <c r="CP98" i="13"/>
  <c r="CQ98" i="13"/>
  <c r="CR98" i="13"/>
  <c r="CS98" i="13"/>
  <c r="CT98" i="13"/>
  <c r="CU98" i="13"/>
  <c r="CV98" i="13"/>
  <c r="CW98" i="13"/>
  <c r="CX98" i="13"/>
  <c r="CY98" i="13"/>
  <c r="CZ98" i="13"/>
  <c r="DA98" i="13"/>
  <c r="AG81" i="13"/>
  <c r="AH81" i="13"/>
  <c r="AI81" i="13"/>
  <c r="AJ81" i="13"/>
  <c r="AK81" i="13"/>
  <c r="AL81" i="13"/>
  <c r="AM81" i="13"/>
  <c r="AN81" i="13"/>
  <c r="AO81" i="13"/>
  <c r="AG82" i="13"/>
  <c r="AH82" i="13"/>
  <c r="AI82" i="13"/>
  <c r="AJ82" i="13"/>
  <c r="AK82" i="13"/>
  <c r="AL82" i="13"/>
  <c r="AM82" i="13"/>
  <c r="AN82" i="13"/>
  <c r="AO82" i="13"/>
  <c r="AG83" i="13"/>
  <c r="AH83" i="13"/>
  <c r="AI83" i="13"/>
  <c r="AJ83" i="13"/>
  <c r="AK83" i="13"/>
  <c r="AL83" i="13"/>
  <c r="AM83" i="13"/>
  <c r="AN83" i="13"/>
  <c r="AO83" i="13"/>
  <c r="AG84" i="13"/>
  <c r="AH84" i="13"/>
  <c r="AI84" i="13"/>
  <c r="AJ84" i="13"/>
  <c r="AK84" i="13"/>
  <c r="AL84" i="13"/>
  <c r="AM84" i="13"/>
  <c r="AN84" i="13"/>
  <c r="AO84" i="13"/>
  <c r="AG85" i="13"/>
  <c r="AH85" i="13"/>
  <c r="AI85" i="13"/>
  <c r="AJ85" i="13"/>
  <c r="AK85" i="13"/>
  <c r="AL85" i="13"/>
  <c r="AM85" i="13"/>
  <c r="AN85" i="13"/>
  <c r="AO85" i="13"/>
  <c r="AG86" i="13"/>
  <c r="AH86" i="13"/>
  <c r="AI86" i="13"/>
  <c r="AJ86" i="13"/>
  <c r="AK86" i="13"/>
  <c r="AL86" i="13"/>
  <c r="AM86" i="13"/>
  <c r="AN86" i="13"/>
  <c r="AO86" i="13"/>
  <c r="AG87" i="13"/>
  <c r="AH87" i="13"/>
  <c r="AI87" i="13"/>
  <c r="AJ87" i="13"/>
  <c r="AK87" i="13"/>
  <c r="AL87" i="13"/>
  <c r="AM87" i="13"/>
  <c r="AN87" i="13"/>
  <c r="AO87" i="13"/>
  <c r="AG88" i="13"/>
  <c r="AH88" i="13"/>
  <c r="AI88" i="13"/>
  <c r="AJ88" i="13"/>
  <c r="AK88" i="13"/>
  <c r="AL88" i="13"/>
  <c r="AM88" i="13"/>
  <c r="AN88" i="13"/>
  <c r="AO88" i="13"/>
  <c r="AG89" i="13"/>
  <c r="AH89" i="13"/>
  <c r="AI89" i="13"/>
  <c r="AJ89" i="13"/>
  <c r="AK89" i="13"/>
  <c r="AL89" i="13"/>
  <c r="AM89" i="13"/>
  <c r="AN89" i="13"/>
  <c r="AO89" i="13"/>
  <c r="AG90" i="13"/>
  <c r="AH90" i="13"/>
  <c r="AI90" i="13"/>
  <c r="AJ90" i="13"/>
  <c r="AK90" i="13"/>
  <c r="AL90" i="13"/>
  <c r="AM90" i="13"/>
  <c r="AN90" i="13"/>
  <c r="AO90" i="13"/>
  <c r="AG91" i="13"/>
  <c r="AH91" i="13"/>
  <c r="AI91" i="13"/>
  <c r="AJ91" i="13"/>
  <c r="AK91" i="13"/>
  <c r="AL91" i="13"/>
  <c r="AM91" i="13"/>
  <c r="AN91" i="13"/>
  <c r="AO91" i="13"/>
  <c r="AG92" i="13"/>
  <c r="AH92" i="13"/>
  <c r="AI92" i="13"/>
  <c r="AJ92" i="13"/>
  <c r="AK92" i="13"/>
  <c r="AL92" i="13"/>
  <c r="AM92" i="13"/>
  <c r="AN92" i="13"/>
  <c r="AO92" i="13"/>
  <c r="AG93" i="13"/>
  <c r="AH93" i="13"/>
  <c r="AI93" i="13"/>
  <c r="AJ93" i="13"/>
  <c r="AK93" i="13"/>
  <c r="AL93" i="13"/>
  <c r="AM93" i="13"/>
  <c r="AN93" i="13"/>
  <c r="AO93" i="13"/>
  <c r="AG94" i="13"/>
  <c r="AH94" i="13"/>
  <c r="AI94" i="13"/>
  <c r="AJ94" i="13"/>
  <c r="AK94" i="13"/>
  <c r="AL94" i="13"/>
  <c r="AM94" i="13"/>
  <c r="AN94" i="13"/>
  <c r="AO94" i="13"/>
  <c r="AG95" i="13"/>
  <c r="AH95" i="13"/>
  <c r="AI95" i="13"/>
  <c r="AJ95" i="13"/>
  <c r="AK95" i="13"/>
  <c r="AL95" i="13"/>
  <c r="AM95" i="13"/>
  <c r="AN95" i="13"/>
  <c r="AO95" i="13"/>
  <c r="AG96" i="13"/>
  <c r="AH96" i="13"/>
  <c r="AI96" i="13"/>
  <c r="AJ96" i="13"/>
  <c r="AK96" i="13"/>
  <c r="AL96" i="13"/>
  <c r="AM96" i="13"/>
  <c r="AN96" i="13"/>
  <c r="AO96" i="13"/>
  <c r="AG97" i="13"/>
  <c r="AH97" i="13"/>
  <c r="AI97" i="13"/>
  <c r="AJ97" i="13"/>
  <c r="AK97" i="13"/>
  <c r="AL97" i="13"/>
  <c r="AM97" i="13"/>
  <c r="AN97" i="13"/>
  <c r="AO97" i="13"/>
  <c r="AG98" i="13"/>
  <c r="AH98" i="13"/>
  <c r="AI98" i="13"/>
  <c r="AJ98" i="13"/>
  <c r="AK98" i="13"/>
  <c r="AL98" i="13"/>
  <c r="AM98" i="13"/>
  <c r="AN98" i="13"/>
  <c r="AO98" i="13"/>
  <c r="U81" i="13"/>
  <c r="V81" i="13" s="1"/>
  <c r="U82" i="13"/>
  <c r="V82" i="13" s="1"/>
  <c r="U83" i="13"/>
  <c r="V83" i="13" s="1"/>
  <c r="U84" i="13"/>
  <c r="V84" i="13" s="1"/>
  <c r="U85" i="13"/>
  <c r="V85" i="13" s="1"/>
  <c r="U86" i="13"/>
  <c r="V86" i="13" s="1"/>
  <c r="U87" i="13"/>
  <c r="V87" i="13" s="1"/>
  <c r="U88" i="13"/>
  <c r="V88" i="13" s="1"/>
  <c r="U89" i="13"/>
  <c r="V89" i="13" s="1"/>
  <c r="U90" i="13"/>
  <c r="V90" i="13" s="1"/>
  <c r="U91" i="13"/>
  <c r="V91" i="13" s="1"/>
  <c r="U92" i="13"/>
  <c r="V92" i="13" s="1"/>
  <c r="U93" i="13"/>
  <c r="V93" i="13" s="1"/>
  <c r="U94" i="13"/>
  <c r="V94" i="13" s="1"/>
  <c r="U95" i="13"/>
  <c r="V95" i="13" s="1"/>
  <c r="U96" i="13"/>
  <c r="V96" i="13" s="1"/>
  <c r="U3" i="13"/>
  <c r="V3" i="13" s="1"/>
  <c r="AG3" i="13"/>
  <c r="AH3" i="13"/>
  <c r="AI3" i="13"/>
  <c r="AJ3" i="13"/>
  <c r="AK3" i="13"/>
  <c r="AL3" i="13"/>
  <c r="AM3" i="13"/>
  <c r="AN3" i="13"/>
  <c r="AO3" i="13"/>
  <c r="CN3" i="13"/>
  <c r="CO3" i="13"/>
  <c r="CP3" i="13"/>
  <c r="CQ3" i="13"/>
  <c r="CR3" i="13"/>
  <c r="CS3" i="13"/>
  <c r="CT3" i="13"/>
  <c r="CU3" i="13"/>
  <c r="CV3" i="13"/>
  <c r="CW3" i="13"/>
  <c r="CX3" i="13"/>
  <c r="CY3" i="13"/>
  <c r="CZ3" i="13"/>
  <c r="DA3" i="13"/>
  <c r="AG4" i="13"/>
  <c r="AH4" i="13"/>
  <c r="AI4" i="13"/>
  <c r="AJ4" i="13"/>
  <c r="AK4" i="13"/>
  <c r="AL4" i="13"/>
  <c r="AM4" i="13"/>
  <c r="AN4" i="13"/>
  <c r="AO4" i="13"/>
  <c r="CO4" i="13"/>
  <c r="CP4" i="13"/>
  <c r="CQ4" i="13"/>
  <c r="CR4" i="13"/>
  <c r="CS4" i="13"/>
  <c r="CT4" i="13"/>
  <c r="CU4" i="13"/>
  <c r="CW4" i="13"/>
  <c r="CX4" i="13"/>
  <c r="CY4" i="13"/>
  <c r="CZ4" i="13"/>
  <c r="DA4" i="13"/>
  <c r="U5" i="13"/>
  <c r="V5" i="13" s="1"/>
  <c r="AG5" i="13"/>
  <c r="AH5" i="13"/>
  <c r="AI5" i="13"/>
  <c r="AJ5" i="13"/>
  <c r="AK5" i="13"/>
  <c r="AL5" i="13"/>
  <c r="AM5" i="13"/>
  <c r="AN5" i="13"/>
  <c r="AO5" i="13"/>
  <c r="CN5" i="13"/>
  <c r="CO5" i="13"/>
  <c r="CR5" i="13"/>
  <c r="CS5" i="13"/>
  <c r="CT5" i="13"/>
  <c r="CU5" i="13"/>
  <c r="CV5" i="13"/>
  <c r="CW5" i="13"/>
  <c r="CX5" i="13"/>
  <c r="CY5" i="13"/>
  <c r="CZ5" i="13"/>
  <c r="U6" i="13"/>
  <c r="V6" i="13" s="1"/>
  <c r="AG6" i="13"/>
  <c r="AH6" i="13"/>
  <c r="AI6" i="13"/>
  <c r="AJ6" i="13"/>
  <c r="AK6" i="13"/>
  <c r="AL6" i="13"/>
  <c r="AM6" i="13"/>
  <c r="AN6" i="13"/>
  <c r="AO6" i="13"/>
  <c r="CN6" i="13"/>
  <c r="CO6" i="13"/>
  <c r="CP6" i="13"/>
  <c r="CQ6" i="13"/>
  <c r="CR6" i="13"/>
  <c r="CS6" i="13"/>
  <c r="CT6" i="13"/>
  <c r="CU6" i="13"/>
  <c r="CV6" i="13"/>
  <c r="CW6" i="13"/>
  <c r="CX6" i="13"/>
  <c r="CY6" i="13"/>
  <c r="CZ6" i="13"/>
  <c r="DA6" i="13"/>
  <c r="U7" i="13"/>
  <c r="V7" i="13" s="1"/>
  <c r="AG7" i="13"/>
  <c r="AH7" i="13"/>
  <c r="AI7" i="13"/>
  <c r="AJ7" i="13"/>
  <c r="AK7" i="13"/>
  <c r="AL7" i="13"/>
  <c r="AM7" i="13"/>
  <c r="AN7" i="13"/>
  <c r="AO7" i="13"/>
  <c r="CN7" i="13"/>
  <c r="CO7" i="13"/>
  <c r="CP7" i="13"/>
  <c r="CQ7" i="13"/>
  <c r="CR7" i="13"/>
  <c r="CS7" i="13"/>
  <c r="CT7" i="13"/>
  <c r="CU7" i="13"/>
  <c r="CV7" i="13"/>
  <c r="CW7" i="13"/>
  <c r="CX7" i="13"/>
  <c r="CY7" i="13"/>
  <c r="CZ7" i="13"/>
  <c r="DA7" i="13"/>
  <c r="U8" i="13"/>
  <c r="V8" i="13" s="1"/>
  <c r="AG8" i="13"/>
  <c r="AH8" i="13"/>
  <c r="AI8" i="13"/>
  <c r="AJ8" i="13"/>
  <c r="AK8" i="13"/>
  <c r="AL8" i="13"/>
  <c r="AM8" i="13"/>
  <c r="AN8" i="13"/>
  <c r="AO8" i="13"/>
  <c r="CN8" i="13"/>
  <c r="CO8" i="13"/>
  <c r="CP8" i="13"/>
  <c r="CQ8" i="13"/>
  <c r="CR8" i="13"/>
  <c r="CS8" i="13"/>
  <c r="CT8" i="13"/>
  <c r="CU8" i="13"/>
  <c r="CV8" i="13"/>
  <c r="CW8" i="13"/>
  <c r="CX8" i="13"/>
  <c r="CY8" i="13"/>
  <c r="CZ8" i="13"/>
  <c r="DA8" i="13"/>
  <c r="U9" i="13"/>
  <c r="V9" i="13" s="1"/>
  <c r="AG9" i="13"/>
  <c r="AH9" i="13"/>
  <c r="AI9" i="13"/>
  <c r="AJ9" i="13"/>
  <c r="AK9" i="13"/>
  <c r="AL9" i="13"/>
  <c r="AM9" i="13"/>
  <c r="AN9" i="13"/>
  <c r="AO9" i="13"/>
  <c r="CN9" i="13"/>
  <c r="CO9" i="13"/>
  <c r="CP9" i="13"/>
  <c r="CQ9" i="13"/>
  <c r="CR9" i="13"/>
  <c r="CS9" i="13"/>
  <c r="CT9" i="13"/>
  <c r="CU9" i="13"/>
  <c r="CV9" i="13"/>
  <c r="CW9" i="13"/>
  <c r="CX9" i="13"/>
  <c r="CY9" i="13"/>
  <c r="CZ9" i="13"/>
  <c r="DA9" i="13"/>
  <c r="U10" i="13"/>
  <c r="V10" i="13" s="1"/>
  <c r="AG10" i="13"/>
  <c r="AH10" i="13"/>
  <c r="AI10" i="13"/>
  <c r="AJ10" i="13"/>
  <c r="AK10" i="13"/>
  <c r="AL10" i="13"/>
  <c r="AM10" i="13"/>
  <c r="AN10" i="13"/>
  <c r="AO10" i="13"/>
  <c r="CN10" i="13"/>
  <c r="CO10" i="13"/>
  <c r="CP10" i="13"/>
  <c r="CQ10" i="13"/>
  <c r="CR10" i="13"/>
  <c r="CS10" i="13"/>
  <c r="CT10" i="13"/>
  <c r="CU10" i="13"/>
  <c r="CV10" i="13"/>
  <c r="CW10" i="13"/>
  <c r="CX10" i="13"/>
  <c r="CY10" i="13"/>
  <c r="CZ10" i="13"/>
  <c r="DA10" i="13"/>
  <c r="U11" i="13"/>
  <c r="V11" i="13" s="1"/>
  <c r="AG11" i="13"/>
  <c r="AH11" i="13"/>
  <c r="AI11" i="13"/>
  <c r="AJ11" i="13"/>
  <c r="AK11" i="13"/>
  <c r="AL11" i="13"/>
  <c r="AM11" i="13"/>
  <c r="AN11" i="13"/>
  <c r="AO11" i="13"/>
  <c r="CN11" i="13"/>
  <c r="CO11" i="13"/>
  <c r="CP11" i="13"/>
  <c r="CQ11" i="13"/>
  <c r="CR11" i="13"/>
  <c r="CS11" i="13"/>
  <c r="CT11" i="13"/>
  <c r="CU11" i="13"/>
  <c r="CV11" i="13"/>
  <c r="CW11" i="13"/>
  <c r="CX11" i="13"/>
  <c r="CY11" i="13"/>
  <c r="CZ11" i="13"/>
  <c r="DA11" i="13"/>
  <c r="U12" i="13"/>
  <c r="V12" i="13" s="1"/>
  <c r="AG12" i="13"/>
  <c r="AH12" i="13"/>
  <c r="AI12" i="13"/>
  <c r="AJ12" i="13"/>
  <c r="AK12" i="13"/>
  <c r="AL12" i="13"/>
  <c r="AM12" i="13"/>
  <c r="AN12" i="13"/>
  <c r="AO12" i="13"/>
  <c r="CN12" i="13"/>
  <c r="CO12" i="13"/>
  <c r="CP12" i="13"/>
  <c r="CQ12" i="13"/>
  <c r="CR12" i="13"/>
  <c r="CS12" i="13"/>
  <c r="CT12" i="13"/>
  <c r="CU12" i="13"/>
  <c r="CV12" i="13"/>
  <c r="CW12" i="13"/>
  <c r="CX12" i="13"/>
  <c r="CY12" i="13"/>
  <c r="CZ12" i="13"/>
  <c r="DA12" i="13"/>
  <c r="U13" i="13"/>
  <c r="V13" i="13" s="1"/>
  <c r="AG13" i="13"/>
  <c r="AH13" i="13"/>
  <c r="AI13" i="13"/>
  <c r="AJ13" i="13"/>
  <c r="AK13" i="13"/>
  <c r="AL13" i="13"/>
  <c r="AM13" i="13"/>
  <c r="AN13" i="13"/>
  <c r="AO13" i="13"/>
  <c r="CN13" i="13"/>
  <c r="CO13" i="13"/>
  <c r="CP13" i="13"/>
  <c r="CQ13" i="13"/>
  <c r="CR13" i="13"/>
  <c r="CS13" i="13"/>
  <c r="CT13" i="13"/>
  <c r="CU13" i="13"/>
  <c r="CV13" i="13"/>
  <c r="CW13" i="13"/>
  <c r="CX13" i="13"/>
  <c r="CY13" i="13"/>
  <c r="CZ13" i="13"/>
  <c r="DA13" i="13"/>
  <c r="U14" i="13"/>
  <c r="V14" i="13" s="1"/>
  <c r="AG14" i="13"/>
  <c r="AH14" i="13"/>
  <c r="AI14" i="13"/>
  <c r="AJ14" i="13"/>
  <c r="AK14" i="13"/>
  <c r="AL14" i="13"/>
  <c r="AM14" i="13"/>
  <c r="AN14" i="13"/>
  <c r="AO14" i="13"/>
  <c r="CN14" i="13"/>
  <c r="CO14" i="13"/>
  <c r="CP14" i="13"/>
  <c r="CQ14" i="13"/>
  <c r="CR14" i="13"/>
  <c r="CS14" i="13"/>
  <c r="CT14" i="13"/>
  <c r="CU14" i="13"/>
  <c r="CV14" i="13"/>
  <c r="CW14" i="13"/>
  <c r="CX14" i="13"/>
  <c r="CY14" i="13"/>
  <c r="CZ14" i="13"/>
  <c r="DA14" i="13"/>
  <c r="U15" i="13"/>
  <c r="V15" i="13" s="1"/>
  <c r="AG15" i="13"/>
  <c r="AH15" i="13"/>
  <c r="AI15" i="13"/>
  <c r="AJ15" i="13"/>
  <c r="AK15" i="13"/>
  <c r="AL15" i="13"/>
  <c r="AM15" i="13"/>
  <c r="AN15" i="13"/>
  <c r="AO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A15" i="13"/>
  <c r="U16" i="13"/>
  <c r="V16" i="13" s="1"/>
  <c r="AG16" i="13"/>
  <c r="AH16" i="13"/>
  <c r="AI16" i="13"/>
  <c r="AJ16" i="13"/>
  <c r="AK16" i="13"/>
  <c r="AL16" i="13"/>
  <c r="AM16" i="13"/>
  <c r="AN16" i="13"/>
  <c r="AO16" i="13"/>
  <c r="CN16" i="13"/>
  <c r="CO16" i="13"/>
  <c r="CP16" i="13"/>
  <c r="CQ16" i="13"/>
  <c r="CR16" i="13"/>
  <c r="CS16" i="13"/>
  <c r="CT16" i="13"/>
  <c r="CU16" i="13"/>
  <c r="CV16" i="13"/>
  <c r="CW16" i="13"/>
  <c r="CX16" i="13"/>
  <c r="CY16" i="13"/>
  <c r="CZ16" i="13"/>
  <c r="DA16" i="13"/>
  <c r="U17" i="13"/>
  <c r="V17" i="13" s="1"/>
  <c r="AG17" i="13"/>
  <c r="AH17" i="13"/>
  <c r="AI17" i="13"/>
  <c r="AJ17" i="13"/>
  <c r="AK17" i="13"/>
  <c r="AL17" i="13"/>
  <c r="AM17" i="13"/>
  <c r="AN17" i="13"/>
  <c r="AO17" i="13"/>
  <c r="CN17" i="13"/>
  <c r="CO17" i="13"/>
  <c r="CP17" i="13"/>
  <c r="CQ17" i="13"/>
  <c r="CR17" i="13"/>
  <c r="CS17" i="13"/>
  <c r="CT17" i="13"/>
  <c r="CU17" i="13"/>
  <c r="CV17" i="13"/>
  <c r="CW17" i="13"/>
  <c r="CX17" i="13"/>
  <c r="CY17" i="13"/>
  <c r="CZ17" i="13"/>
  <c r="DA17" i="13"/>
  <c r="U18" i="13"/>
  <c r="V18" i="13" s="1"/>
  <c r="AG18" i="13"/>
  <c r="AH18" i="13"/>
  <c r="AI18" i="13"/>
  <c r="AJ18" i="13"/>
  <c r="AK18" i="13"/>
  <c r="AL18" i="13"/>
  <c r="AM18" i="13"/>
  <c r="AN18" i="13"/>
  <c r="AO18" i="13"/>
  <c r="CN18" i="13"/>
  <c r="CO18" i="13"/>
  <c r="CP18" i="13"/>
  <c r="CQ18" i="13"/>
  <c r="CR18" i="13"/>
  <c r="CS18" i="13"/>
  <c r="CT18" i="13"/>
  <c r="CU18" i="13"/>
  <c r="CV18" i="13"/>
  <c r="CW18" i="13"/>
  <c r="CX18" i="13"/>
  <c r="CY18" i="13"/>
  <c r="CZ18" i="13"/>
  <c r="DA18" i="13"/>
  <c r="U19" i="13"/>
  <c r="V19" i="13" s="1"/>
  <c r="AG19" i="13"/>
  <c r="AH19" i="13"/>
  <c r="AI19" i="13"/>
  <c r="AJ19" i="13"/>
  <c r="AK19" i="13"/>
  <c r="AL19" i="13"/>
  <c r="AM19" i="13"/>
  <c r="AN19" i="13"/>
  <c r="AO19" i="13"/>
  <c r="CN19" i="13"/>
  <c r="CO19" i="13"/>
  <c r="CP19" i="13"/>
  <c r="CQ19" i="13"/>
  <c r="CR19" i="13"/>
  <c r="CS19" i="13"/>
  <c r="CT19" i="13"/>
  <c r="CU19" i="13"/>
  <c r="CV19" i="13"/>
  <c r="CW19" i="13"/>
  <c r="CX19" i="13"/>
  <c r="CY19" i="13"/>
  <c r="CZ19" i="13"/>
  <c r="DA19" i="13"/>
  <c r="U20" i="13"/>
  <c r="V20" i="13" s="1"/>
  <c r="AG20" i="13"/>
  <c r="AH20" i="13"/>
  <c r="AI20" i="13"/>
  <c r="AJ20" i="13"/>
  <c r="AK20" i="13"/>
  <c r="AL20" i="13"/>
  <c r="AM20" i="13"/>
  <c r="AN20" i="13"/>
  <c r="AO20" i="13"/>
  <c r="CN20" i="13"/>
  <c r="CO20" i="13"/>
  <c r="CP20" i="13"/>
  <c r="CQ20" i="13"/>
  <c r="CR20" i="13"/>
  <c r="CS20" i="13"/>
  <c r="CT20" i="13"/>
  <c r="CU20" i="13"/>
  <c r="CV20" i="13"/>
  <c r="CW20" i="13"/>
  <c r="CX20" i="13"/>
  <c r="CY20" i="13"/>
  <c r="CZ20" i="13"/>
  <c r="DA20" i="13"/>
  <c r="U21" i="13"/>
  <c r="V21" i="13" s="1"/>
  <c r="AG21" i="13"/>
  <c r="AH21" i="13"/>
  <c r="AI21" i="13"/>
  <c r="AJ21" i="13"/>
  <c r="AK21" i="13"/>
  <c r="AL21" i="13"/>
  <c r="AM21" i="13"/>
  <c r="AN21" i="13"/>
  <c r="AO21" i="13"/>
  <c r="CN21" i="13"/>
  <c r="CO21" i="13"/>
  <c r="CP21" i="13"/>
  <c r="CQ21" i="13"/>
  <c r="CR21" i="13"/>
  <c r="CS21" i="13"/>
  <c r="CT21" i="13"/>
  <c r="CU21" i="13"/>
  <c r="CV21" i="13"/>
  <c r="CW21" i="13"/>
  <c r="CX21" i="13"/>
  <c r="CY21" i="13"/>
  <c r="CZ21" i="13"/>
  <c r="DA21" i="13"/>
  <c r="U22" i="13"/>
  <c r="V22" i="13" s="1"/>
  <c r="AG22" i="13"/>
  <c r="AH22" i="13"/>
  <c r="AI22" i="13"/>
  <c r="AJ22" i="13"/>
  <c r="AK22" i="13"/>
  <c r="AL22" i="13"/>
  <c r="AM22" i="13"/>
  <c r="AN22" i="13"/>
  <c r="AO22" i="13"/>
  <c r="CN22" i="13"/>
  <c r="CO22" i="13"/>
  <c r="CP22" i="13"/>
  <c r="CQ22" i="13"/>
  <c r="CR22" i="13"/>
  <c r="CS22" i="13"/>
  <c r="CT22" i="13"/>
  <c r="CU22" i="13"/>
  <c r="CV22" i="13"/>
  <c r="CW22" i="13"/>
  <c r="CX22" i="13"/>
  <c r="CY22" i="13"/>
  <c r="CZ22" i="13"/>
  <c r="DA22" i="13"/>
  <c r="U23" i="13"/>
  <c r="V23" i="13" s="1"/>
  <c r="AG23" i="13"/>
  <c r="AH23" i="13"/>
  <c r="AI23" i="13"/>
  <c r="AJ23" i="13"/>
  <c r="AK23" i="13"/>
  <c r="AL23" i="13"/>
  <c r="AM23" i="13"/>
  <c r="AN23" i="13"/>
  <c r="AO23" i="13"/>
  <c r="CN23" i="13"/>
  <c r="CO23" i="13"/>
  <c r="CP23" i="13"/>
  <c r="CQ23" i="13"/>
  <c r="CR23" i="13"/>
  <c r="CS23" i="13"/>
  <c r="CT23" i="13"/>
  <c r="CU23" i="13"/>
  <c r="CV23" i="13"/>
  <c r="CW23" i="13"/>
  <c r="CX23" i="13"/>
  <c r="CY23" i="13"/>
  <c r="CZ23" i="13"/>
  <c r="DA23" i="13"/>
  <c r="U24" i="13"/>
  <c r="V24" i="13" s="1"/>
  <c r="AG24" i="13"/>
  <c r="AH24" i="13"/>
  <c r="AI24" i="13"/>
  <c r="AJ24" i="13"/>
  <c r="AK24" i="13"/>
  <c r="AL24" i="13"/>
  <c r="AM24" i="13"/>
  <c r="AN24" i="13"/>
  <c r="AO24" i="13"/>
  <c r="CN24" i="13"/>
  <c r="CO24" i="13"/>
  <c r="CP24" i="13"/>
  <c r="CQ24" i="13"/>
  <c r="CR24" i="13"/>
  <c r="CS24" i="13"/>
  <c r="CT24" i="13"/>
  <c r="CU24" i="13"/>
  <c r="CV24" i="13"/>
  <c r="CW24" i="13"/>
  <c r="CX24" i="13"/>
  <c r="CY24" i="13"/>
  <c r="CZ24" i="13"/>
  <c r="DA24" i="13"/>
  <c r="U25" i="13"/>
  <c r="V25" i="13" s="1"/>
  <c r="AG25" i="13"/>
  <c r="AH25" i="13"/>
  <c r="AI25" i="13"/>
  <c r="AJ25" i="13"/>
  <c r="AK25" i="13"/>
  <c r="AL25" i="13"/>
  <c r="AM25" i="13"/>
  <c r="AN25" i="13"/>
  <c r="AO25" i="13"/>
  <c r="CN25" i="13"/>
  <c r="CO25" i="13"/>
  <c r="CP25" i="13"/>
  <c r="CQ25" i="13"/>
  <c r="CR25" i="13"/>
  <c r="CS25" i="13"/>
  <c r="CT25" i="13"/>
  <c r="CU25" i="13"/>
  <c r="CV25" i="13"/>
  <c r="CW25" i="13"/>
  <c r="CX25" i="13"/>
  <c r="CY25" i="13"/>
  <c r="CZ25" i="13"/>
  <c r="DA25" i="13"/>
  <c r="U26" i="13"/>
  <c r="V26" i="13" s="1"/>
  <c r="AG26" i="13"/>
  <c r="AH26" i="13"/>
  <c r="AI26" i="13"/>
  <c r="AJ26" i="13"/>
  <c r="AK26" i="13"/>
  <c r="AL26" i="13"/>
  <c r="AM26" i="13"/>
  <c r="AN26" i="13"/>
  <c r="AO26" i="13"/>
  <c r="CN26" i="13"/>
  <c r="CO26" i="13"/>
  <c r="CP26" i="13"/>
  <c r="CQ26" i="13"/>
  <c r="CR26" i="13"/>
  <c r="CS26" i="13"/>
  <c r="CT26" i="13"/>
  <c r="CU26" i="13"/>
  <c r="CV26" i="13"/>
  <c r="CW26" i="13"/>
  <c r="CX26" i="13"/>
  <c r="CY26" i="13"/>
  <c r="CZ26" i="13"/>
  <c r="DA26" i="13"/>
  <c r="U27" i="13"/>
  <c r="V27" i="13" s="1"/>
  <c r="AG27" i="13"/>
  <c r="AH27" i="13"/>
  <c r="AI27" i="13"/>
  <c r="AJ27" i="13"/>
  <c r="AK27" i="13"/>
  <c r="AL27" i="13"/>
  <c r="AM27" i="13"/>
  <c r="AN27" i="13"/>
  <c r="AO27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DA27" i="13"/>
  <c r="U28" i="13"/>
  <c r="V28" i="13" s="1"/>
  <c r="AG28" i="13"/>
  <c r="AH28" i="13"/>
  <c r="AI28" i="13"/>
  <c r="AJ28" i="13"/>
  <c r="AK28" i="13"/>
  <c r="AL28" i="13"/>
  <c r="AM28" i="13"/>
  <c r="AN28" i="13"/>
  <c r="AO28" i="13"/>
  <c r="CN28" i="13"/>
  <c r="CO28" i="13"/>
  <c r="CP28" i="13"/>
  <c r="CQ28" i="13"/>
  <c r="CR28" i="13"/>
  <c r="CS28" i="13"/>
  <c r="CT28" i="13"/>
  <c r="CU28" i="13"/>
  <c r="CV28" i="13"/>
  <c r="CW28" i="13"/>
  <c r="CX28" i="13"/>
  <c r="CY28" i="13"/>
  <c r="CZ28" i="13"/>
  <c r="DA28" i="13"/>
  <c r="U29" i="13"/>
  <c r="V29" i="13" s="1"/>
  <c r="AG29" i="13"/>
  <c r="AH29" i="13"/>
  <c r="AI29" i="13"/>
  <c r="AJ29" i="13"/>
  <c r="AK29" i="13"/>
  <c r="AL29" i="13"/>
  <c r="AM29" i="13"/>
  <c r="AN29" i="13"/>
  <c r="AO29" i="13"/>
  <c r="CN29" i="13"/>
  <c r="CO29" i="13"/>
  <c r="CP29" i="13"/>
  <c r="CQ29" i="13"/>
  <c r="CR29" i="13"/>
  <c r="CS29" i="13"/>
  <c r="CT29" i="13"/>
  <c r="CU29" i="13"/>
  <c r="CV29" i="13"/>
  <c r="CW29" i="13"/>
  <c r="CX29" i="13"/>
  <c r="CY29" i="13"/>
  <c r="CZ29" i="13"/>
  <c r="DA29" i="13"/>
  <c r="U30" i="13"/>
  <c r="V30" i="13" s="1"/>
  <c r="AG30" i="13"/>
  <c r="AH30" i="13"/>
  <c r="AI30" i="13"/>
  <c r="AJ30" i="13"/>
  <c r="AK30" i="13"/>
  <c r="AL30" i="13"/>
  <c r="AM30" i="13"/>
  <c r="AN30" i="13"/>
  <c r="AO30" i="13"/>
  <c r="CN30" i="13"/>
  <c r="CO30" i="13"/>
  <c r="CP30" i="13"/>
  <c r="CQ30" i="13"/>
  <c r="CR30" i="13"/>
  <c r="CS30" i="13"/>
  <c r="CT30" i="13"/>
  <c r="CU30" i="13"/>
  <c r="CV30" i="13"/>
  <c r="CW30" i="13"/>
  <c r="CX30" i="13"/>
  <c r="CY30" i="13"/>
  <c r="CZ30" i="13"/>
  <c r="DA30" i="13"/>
  <c r="U31" i="13"/>
  <c r="V31" i="13" s="1"/>
  <c r="AG31" i="13"/>
  <c r="AH31" i="13"/>
  <c r="AI31" i="13"/>
  <c r="AJ31" i="13"/>
  <c r="AK31" i="13"/>
  <c r="AL31" i="13"/>
  <c r="AM31" i="13"/>
  <c r="AN31" i="13"/>
  <c r="AO31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DA31" i="13"/>
  <c r="U32" i="13"/>
  <c r="V32" i="13" s="1"/>
  <c r="AG32" i="13"/>
  <c r="AH32" i="13"/>
  <c r="AI32" i="13"/>
  <c r="AJ32" i="13"/>
  <c r="AK32" i="13"/>
  <c r="AL32" i="13"/>
  <c r="AM32" i="13"/>
  <c r="AN32" i="13"/>
  <c r="AO32" i="13"/>
  <c r="CN32" i="13"/>
  <c r="CO32" i="13"/>
  <c r="CP32" i="13"/>
  <c r="CQ32" i="13"/>
  <c r="CR32" i="13"/>
  <c r="CS32" i="13"/>
  <c r="CT32" i="13"/>
  <c r="CU32" i="13"/>
  <c r="CV32" i="13"/>
  <c r="CW32" i="13"/>
  <c r="CX32" i="13"/>
  <c r="CY32" i="13"/>
  <c r="CZ32" i="13"/>
  <c r="DA32" i="13"/>
  <c r="U33" i="13"/>
  <c r="V33" i="13" s="1"/>
  <c r="AG33" i="13"/>
  <c r="AH33" i="13"/>
  <c r="AI33" i="13"/>
  <c r="AJ33" i="13"/>
  <c r="AK33" i="13"/>
  <c r="AL33" i="13"/>
  <c r="AM33" i="13"/>
  <c r="AN33" i="13"/>
  <c r="AO33" i="13"/>
  <c r="CN33" i="13"/>
  <c r="CO33" i="13"/>
  <c r="CP33" i="13"/>
  <c r="CQ33" i="13"/>
  <c r="CR33" i="13"/>
  <c r="CS33" i="13"/>
  <c r="CT33" i="13"/>
  <c r="CU33" i="13"/>
  <c r="CV33" i="13"/>
  <c r="CW33" i="13"/>
  <c r="CX33" i="13"/>
  <c r="CY33" i="13"/>
  <c r="CZ33" i="13"/>
  <c r="DA33" i="13"/>
  <c r="U34" i="13"/>
  <c r="V34" i="13" s="1"/>
  <c r="AG34" i="13"/>
  <c r="AH34" i="13"/>
  <c r="AI34" i="13"/>
  <c r="AJ34" i="13"/>
  <c r="AK34" i="13"/>
  <c r="AL34" i="13"/>
  <c r="AM34" i="13"/>
  <c r="AN34" i="13"/>
  <c r="AO34" i="13"/>
  <c r="CN34" i="13"/>
  <c r="CO34" i="13"/>
  <c r="CP34" i="13"/>
  <c r="CQ34" i="13"/>
  <c r="CR34" i="13"/>
  <c r="CS34" i="13"/>
  <c r="CT34" i="13"/>
  <c r="CU34" i="13"/>
  <c r="CV34" i="13"/>
  <c r="CW34" i="13"/>
  <c r="CX34" i="13"/>
  <c r="CY34" i="13"/>
  <c r="CZ34" i="13"/>
  <c r="DA34" i="13"/>
  <c r="U35" i="13"/>
  <c r="V35" i="13" s="1"/>
  <c r="AG35" i="13"/>
  <c r="AH35" i="13"/>
  <c r="AI35" i="13"/>
  <c r="AJ35" i="13"/>
  <c r="AK35" i="13"/>
  <c r="AL35" i="13"/>
  <c r="AM35" i="13"/>
  <c r="AN35" i="13"/>
  <c r="AO35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DA35" i="13"/>
  <c r="U36" i="13"/>
  <c r="V36" i="13" s="1"/>
  <c r="AG36" i="13"/>
  <c r="AH36" i="13"/>
  <c r="AI36" i="13"/>
  <c r="AJ36" i="13"/>
  <c r="AK36" i="13"/>
  <c r="AL36" i="13"/>
  <c r="AM36" i="13"/>
  <c r="AN36" i="13"/>
  <c r="AO36" i="13"/>
  <c r="CN36" i="13"/>
  <c r="CO36" i="13"/>
  <c r="CP36" i="13"/>
  <c r="CQ36" i="13"/>
  <c r="CR36" i="13"/>
  <c r="CS36" i="13"/>
  <c r="CT36" i="13"/>
  <c r="CU36" i="13"/>
  <c r="CV36" i="13"/>
  <c r="CW36" i="13"/>
  <c r="CX36" i="13"/>
  <c r="CY36" i="13"/>
  <c r="CZ36" i="13"/>
  <c r="DA36" i="13"/>
  <c r="U37" i="13"/>
  <c r="V37" i="13" s="1"/>
  <c r="AG37" i="13"/>
  <c r="AH37" i="13"/>
  <c r="AI37" i="13"/>
  <c r="AJ37" i="13"/>
  <c r="AK37" i="13"/>
  <c r="AL37" i="13"/>
  <c r="AM37" i="13"/>
  <c r="AN37" i="13"/>
  <c r="AO37" i="13"/>
  <c r="CN37" i="13"/>
  <c r="CO37" i="13"/>
  <c r="CP37" i="13"/>
  <c r="CQ37" i="13"/>
  <c r="CR37" i="13"/>
  <c r="CS37" i="13"/>
  <c r="CT37" i="13"/>
  <c r="CU37" i="13"/>
  <c r="CV37" i="13"/>
  <c r="CW37" i="13"/>
  <c r="CX37" i="13"/>
  <c r="CY37" i="13"/>
  <c r="CZ37" i="13"/>
  <c r="DA37" i="13"/>
  <c r="U38" i="13"/>
  <c r="V38" i="13" s="1"/>
  <c r="AG38" i="13"/>
  <c r="AH38" i="13"/>
  <c r="AI38" i="13"/>
  <c r="AJ38" i="13"/>
  <c r="AK38" i="13"/>
  <c r="AL38" i="13"/>
  <c r="AM38" i="13"/>
  <c r="AN38" i="13"/>
  <c r="AO38" i="13"/>
  <c r="CN38" i="13"/>
  <c r="CO38" i="13"/>
  <c r="CP38" i="13"/>
  <c r="CQ38" i="13"/>
  <c r="CR38" i="13"/>
  <c r="CS38" i="13"/>
  <c r="CT38" i="13"/>
  <c r="CU38" i="13"/>
  <c r="CV38" i="13"/>
  <c r="CW38" i="13"/>
  <c r="CX38" i="13"/>
  <c r="CY38" i="13"/>
  <c r="CZ38" i="13"/>
  <c r="DA38" i="13"/>
  <c r="U39" i="13"/>
  <c r="V39" i="13" s="1"/>
  <c r="AG39" i="13"/>
  <c r="AH39" i="13"/>
  <c r="AI39" i="13"/>
  <c r="AJ39" i="13"/>
  <c r="AK39" i="13"/>
  <c r="AL39" i="13"/>
  <c r="AM39" i="13"/>
  <c r="AN39" i="13"/>
  <c r="AO39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DA39" i="13"/>
  <c r="U40" i="13"/>
  <c r="V40" i="13" s="1"/>
  <c r="AG40" i="13"/>
  <c r="AH40" i="13"/>
  <c r="AI40" i="13"/>
  <c r="AJ40" i="13"/>
  <c r="AK40" i="13"/>
  <c r="AL40" i="13"/>
  <c r="AM40" i="13"/>
  <c r="AN40" i="13"/>
  <c r="AO40" i="13"/>
  <c r="CN40" i="13"/>
  <c r="CO40" i="13"/>
  <c r="CP40" i="13"/>
  <c r="CQ40" i="13"/>
  <c r="CR40" i="13"/>
  <c r="CS40" i="13"/>
  <c r="CT40" i="13"/>
  <c r="CU40" i="13"/>
  <c r="CV40" i="13"/>
  <c r="CW40" i="13"/>
  <c r="CX40" i="13"/>
  <c r="CY40" i="13"/>
  <c r="CZ40" i="13"/>
  <c r="DA40" i="13"/>
  <c r="U41" i="13"/>
  <c r="V41" i="13" s="1"/>
  <c r="AG41" i="13"/>
  <c r="AH41" i="13"/>
  <c r="AI41" i="13"/>
  <c r="AJ41" i="13"/>
  <c r="AK41" i="13"/>
  <c r="AL41" i="13"/>
  <c r="AM41" i="13"/>
  <c r="AN41" i="13"/>
  <c r="AO41" i="13"/>
  <c r="CN41" i="13"/>
  <c r="CO41" i="13"/>
  <c r="CP41" i="13"/>
  <c r="CQ41" i="13"/>
  <c r="CR41" i="13"/>
  <c r="CS41" i="13"/>
  <c r="CT41" i="13"/>
  <c r="CU41" i="13"/>
  <c r="CV41" i="13"/>
  <c r="CW41" i="13"/>
  <c r="CX41" i="13"/>
  <c r="CY41" i="13"/>
  <c r="CZ41" i="13"/>
  <c r="DA41" i="13"/>
  <c r="U42" i="13"/>
  <c r="V42" i="13" s="1"/>
  <c r="AG42" i="13"/>
  <c r="AH42" i="13"/>
  <c r="AI42" i="13"/>
  <c r="AJ42" i="13"/>
  <c r="AK42" i="13"/>
  <c r="AL42" i="13"/>
  <c r="AM42" i="13"/>
  <c r="AN42" i="13"/>
  <c r="AO42" i="13"/>
  <c r="CN42" i="13"/>
  <c r="CO42" i="13"/>
  <c r="CP42" i="13"/>
  <c r="CQ42" i="13"/>
  <c r="CR42" i="13"/>
  <c r="CS42" i="13"/>
  <c r="CT42" i="13"/>
  <c r="CU42" i="13"/>
  <c r="CV42" i="13"/>
  <c r="CW42" i="13"/>
  <c r="CX42" i="13"/>
  <c r="CY42" i="13"/>
  <c r="CZ42" i="13"/>
  <c r="DA42" i="13"/>
  <c r="U43" i="13"/>
  <c r="V43" i="13" s="1"/>
  <c r="AG43" i="13"/>
  <c r="AH43" i="13"/>
  <c r="AI43" i="13"/>
  <c r="AJ43" i="13"/>
  <c r="AK43" i="13"/>
  <c r="AL43" i="13"/>
  <c r="AM43" i="13"/>
  <c r="AN43" i="13"/>
  <c r="AO43" i="13"/>
  <c r="CN43" i="13"/>
  <c r="CO43" i="13"/>
  <c r="CP43" i="13"/>
  <c r="CQ43" i="13"/>
  <c r="CR43" i="13"/>
  <c r="CS43" i="13"/>
  <c r="CT43" i="13"/>
  <c r="CU43" i="13"/>
  <c r="CV43" i="13"/>
  <c r="CW43" i="13"/>
  <c r="CX43" i="13"/>
  <c r="CY43" i="13"/>
  <c r="CZ43" i="13"/>
  <c r="DA43" i="13"/>
  <c r="U44" i="13"/>
  <c r="V44" i="13" s="1"/>
  <c r="AG44" i="13"/>
  <c r="AH44" i="13"/>
  <c r="AI44" i="13"/>
  <c r="AJ44" i="13"/>
  <c r="AK44" i="13"/>
  <c r="AL44" i="13"/>
  <c r="AM44" i="13"/>
  <c r="AN44" i="13"/>
  <c r="AO44" i="13"/>
  <c r="CN44" i="13"/>
  <c r="CO44" i="13"/>
  <c r="CP44" i="13"/>
  <c r="CQ44" i="13"/>
  <c r="CR44" i="13"/>
  <c r="CS44" i="13"/>
  <c r="CT44" i="13"/>
  <c r="CU44" i="13"/>
  <c r="CV44" i="13"/>
  <c r="CW44" i="13"/>
  <c r="CX44" i="13"/>
  <c r="CY44" i="13"/>
  <c r="CZ44" i="13"/>
  <c r="DA44" i="13"/>
  <c r="U45" i="13"/>
  <c r="V45" i="13" s="1"/>
  <c r="AG45" i="13"/>
  <c r="AH45" i="13"/>
  <c r="AI45" i="13"/>
  <c r="AJ45" i="13"/>
  <c r="AK45" i="13"/>
  <c r="AL45" i="13"/>
  <c r="AM45" i="13"/>
  <c r="AN45" i="13"/>
  <c r="AO45" i="13"/>
  <c r="CN45" i="13"/>
  <c r="CO45" i="13"/>
  <c r="CP45" i="13"/>
  <c r="CQ45" i="13"/>
  <c r="CR45" i="13"/>
  <c r="CS45" i="13"/>
  <c r="CT45" i="13"/>
  <c r="CU45" i="13"/>
  <c r="CV45" i="13"/>
  <c r="CW45" i="13"/>
  <c r="CX45" i="13"/>
  <c r="CY45" i="13"/>
  <c r="CZ45" i="13"/>
  <c r="DA45" i="13"/>
  <c r="U46" i="13"/>
  <c r="V46" i="13" s="1"/>
  <c r="AG46" i="13"/>
  <c r="AH46" i="13"/>
  <c r="AI46" i="13"/>
  <c r="AJ46" i="13"/>
  <c r="AK46" i="13"/>
  <c r="AL46" i="13"/>
  <c r="AM46" i="13"/>
  <c r="AN46" i="13"/>
  <c r="AO46" i="13"/>
  <c r="CN46" i="13"/>
  <c r="CO46" i="13"/>
  <c r="CP46" i="13"/>
  <c r="CQ46" i="13"/>
  <c r="CR46" i="13"/>
  <c r="CS46" i="13"/>
  <c r="CT46" i="13"/>
  <c r="CU46" i="13"/>
  <c r="CV46" i="13"/>
  <c r="CW46" i="13"/>
  <c r="CX46" i="13"/>
  <c r="CY46" i="13"/>
  <c r="CZ46" i="13"/>
  <c r="DA46" i="13"/>
  <c r="U47" i="13"/>
  <c r="V47" i="13" s="1"/>
  <c r="AG47" i="13"/>
  <c r="AH47" i="13"/>
  <c r="AI47" i="13"/>
  <c r="AJ47" i="13"/>
  <c r="AK47" i="13"/>
  <c r="AL47" i="13"/>
  <c r="AM47" i="13"/>
  <c r="AN47" i="13"/>
  <c r="AO47" i="13"/>
  <c r="CN47" i="13"/>
  <c r="CO47" i="13"/>
  <c r="CP47" i="13"/>
  <c r="CQ47" i="13"/>
  <c r="CR47" i="13"/>
  <c r="CS47" i="13"/>
  <c r="CT47" i="13"/>
  <c r="CU47" i="13"/>
  <c r="CV47" i="13"/>
  <c r="CW47" i="13"/>
  <c r="CX47" i="13"/>
  <c r="CY47" i="13"/>
  <c r="CZ47" i="13"/>
  <c r="DA47" i="13"/>
  <c r="U48" i="13"/>
  <c r="V48" i="13" s="1"/>
  <c r="AG48" i="13"/>
  <c r="AH48" i="13"/>
  <c r="AI48" i="13"/>
  <c r="AJ48" i="13"/>
  <c r="AK48" i="13"/>
  <c r="AL48" i="13"/>
  <c r="AM48" i="13"/>
  <c r="AN48" i="13"/>
  <c r="AO48" i="13"/>
  <c r="CN48" i="13"/>
  <c r="CO48" i="13"/>
  <c r="CP48" i="13"/>
  <c r="CQ48" i="13"/>
  <c r="CR48" i="13"/>
  <c r="CS48" i="13"/>
  <c r="CT48" i="13"/>
  <c r="CU48" i="13"/>
  <c r="CV48" i="13"/>
  <c r="CW48" i="13"/>
  <c r="CX48" i="13"/>
  <c r="CY48" i="13"/>
  <c r="CZ48" i="13"/>
  <c r="DA48" i="13"/>
  <c r="U49" i="13"/>
  <c r="V49" i="13" s="1"/>
  <c r="AG49" i="13"/>
  <c r="AH49" i="13"/>
  <c r="AI49" i="13"/>
  <c r="AJ49" i="13"/>
  <c r="AK49" i="13"/>
  <c r="AL49" i="13"/>
  <c r="AM49" i="13"/>
  <c r="AN49" i="13"/>
  <c r="AO49" i="13"/>
  <c r="CN49" i="13"/>
  <c r="CO49" i="13"/>
  <c r="CP49" i="13"/>
  <c r="CQ49" i="13"/>
  <c r="CR49" i="13"/>
  <c r="CS49" i="13"/>
  <c r="CT49" i="13"/>
  <c r="CU49" i="13"/>
  <c r="CV49" i="13"/>
  <c r="CW49" i="13"/>
  <c r="CX49" i="13"/>
  <c r="CY49" i="13"/>
  <c r="CZ49" i="13"/>
  <c r="DA49" i="13"/>
  <c r="U50" i="13"/>
  <c r="V50" i="13" s="1"/>
  <c r="AG50" i="13"/>
  <c r="AH50" i="13"/>
  <c r="AI50" i="13"/>
  <c r="AJ50" i="13"/>
  <c r="AK50" i="13"/>
  <c r="AL50" i="13"/>
  <c r="AM50" i="13"/>
  <c r="AN50" i="13"/>
  <c r="AO50" i="13"/>
  <c r="CN50" i="13"/>
  <c r="CO50" i="13"/>
  <c r="CP50" i="13"/>
  <c r="CQ50" i="13"/>
  <c r="CR50" i="13"/>
  <c r="CS50" i="13"/>
  <c r="CT50" i="13"/>
  <c r="CU50" i="13"/>
  <c r="CV50" i="13"/>
  <c r="CW50" i="13"/>
  <c r="CX50" i="13"/>
  <c r="CY50" i="13"/>
  <c r="CZ50" i="13"/>
  <c r="DA50" i="13"/>
  <c r="U51" i="13"/>
  <c r="V51" i="13" s="1"/>
  <c r="AG51" i="13"/>
  <c r="AH51" i="13"/>
  <c r="AI51" i="13"/>
  <c r="AJ51" i="13"/>
  <c r="AK51" i="13"/>
  <c r="AL51" i="13"/>
  <c r="AM51" i="13"/>
  <c r="AN51" i="13"/>
  <c r="AO51" i="13"/>
  <c r="CN51" i="13"/>
  <c r="CO51" i="13"/>
  <c r="CP51" i="13"/>
  <c r="CQ51" i="13"/>
  <c r="CR51" i="13"/>
  <c r="CS51" i="13"/>
  <c r="CT51" i="13"/>
  <c r="CU51" i="13"/>
  <c r="CV51" i="13"/>
  <c r="CW51" i="13"/>
  <c r="CX51" i="13"/>
  <c r="CY51" i="13"/>
  <c r="CZ51" i="13"/>
  <c r="DA51" i="13"/>
  <c r="U52" i="13"/>
  <c r="V52" i="13" s="1"/>
  <c r="AG52" i="13"/>
  <c r="AH52" i="13"/>
  <c r="AI52" i="13"/>
  <c r="AJ52" i="13"/>
  <c r="AK52" i="13"/>
  <c r="AL52" i="13"/>
  <c r="AM52" i="13"/>
  <c r="AN52" i="13"/>
  <c r="AO52" i="13"/>
  <c r="CN52" i="13"/>
  <c r="CO52" i="13"/>
  <c r="CP52" i="13"/>
  <c r="CQ52" i="13"/>
  <c r="CR52" i="13"/>
  <c r="CS52" i="13"/>
  <c r="CT52" i="13"/>
  <c r="CU52" i="13"/>
  <c r="CV52" i="13"/>
  <c r="CW52" i="13"/>
  <c r="CX52" i="13"/>
  <c r="CY52" i="13"/>
  <c r="CZ52" i="13"/>
  <c r="DA52" i="13"/>
  <c r="U53" i="13"/>
  <c r="V53" i="13" s="1"/>
  <c r="AG53" i="13"/>
  <c r="AH53" i="13"/>
  <c r="AI53" i="13"/>
  <c r="AJ53" i="13"/>
  <c r="AK53" i="13"/>
  <c r="AL53" i="13"/>
  <c r="AM53" i="13"/>
  <c r="AN53" i="13"/>
  <c r="AO53" i="13"/>
  <c r="CN53" i="13"/>
  <c r="CO53" i="13"/>
  <c r="CP53" i="13"/>
  <c r="CQ53" i="13"/>
  <c r="CR53" i="13"/>
  <c r="CS53" i="13"/>
  <c r="CT53" i="13"/>
  <c r="CU53" i="13"/>
  <c r="CV53" i="13"/>
  <c r="CW53" i="13"/>
  <c r="CX53" i="13"/>
  <c r="CY53" i="13"/>
  <c r="CZ53" i="13"/>
  <c r="DA53" i="13"/>
  <c r="U54" i="13"/>
  <c r="V54" i="13" s="1"/>
  <c r="AG54" i="13"/>
  <c r="AH54" i="13"/>
  <c r="AI54" i="13"/>
  <c r="AJ54" i="13"/>
  <c r="AK54" i="13"/>
  <c r="AL54" i="13"/>
  <c r="AM54" i="13"/>
  <c r="AN54" i="13"/>
  <c r="AO54" i="13"/>
  <c r="CN54" i="13"/>
  <c r="CO54" i="13"/>
  <c r="CP54" i="13"/>
  <c r="CQ54" i="13"/>
  <c r="CR54" i="13"/>
  <c r="CS54" i="13"/>
  <c r="CT54" i="13"/>
  <c r="CU54" i="13"/>
  <c r="CV54" i="13"/>
  <c r="CW54" i="13"/>
  <c r="CX54" i="13"/>
  <c r="CY54" i="13"/>
  <c r="CZ54" i="13"/>
  <c r="DA54" i="13"/>
  <c r="U55" i="13"/>
  <c r="V55" i="13" s="1"/>
  <c r="AG55" i="13"/>
  <c r="AH55" i="13"/>
  <c r="AI55" i="13"/>
  <c r="AJ55" i="13"/>
  <c r="AK55" i="13"/>
  <c r="AL55" i="13"/>
  <c r="AM55" i="13"/>
  <c r="AN55" i="13"/>
  <c r="AO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U56" i="13"/>
  <c r="V56" i="13" s="1"/>
  <c r="AG56" i="13"/>
  <c r="AH56" i="13"/>
  <c r="AI56" i="13"/>
  <c r="AJ56" i="13"/>
  <c r="AK56" i="13"/>
  <c r="AL56" i="13"/>
  <c r="AM56" i="13"/>
  <c r="AN56" i="13"/>
  <c r="AO56" i="13"/>
  <c r="CN56" i="13"/>
  <c r="CO56" i="13"/>
  <c r="CP56" i="13"/>
  <c r="CQ56" i="13"/>
  <c r="CR56" i="13"/>
  <c r="CS56" i="13"/>
  <c r="CT56" i="13"/>
  <c r="CU56" i="13"/>
  <c r="CV56" i="13"/>
  <c r="CW56" i="13"/>
  <c r="CX56" i="13"/>
  <c r="CY56" i="13"/>
  <c r="CZ56" i="13"/>
  <c r="DA56" i="13"/>
  <c r="U57" i="13"/>
  <c r="V57" i="13" s="1"/>
  <c r="AG57" i="13"/>
  <c r="AH57" i="13"/>
  <c r="AI57" i="13"/>
  <c r="AJ57" i="13"/>
  <c r="AK57" i="13"/>
  <c r="AL57" i="13"/>
  <c r="AM57" i="13"/>
  <c r="AN57" i="13"/>
  <c r="AO57" i="13"/>
  <c r="CN57" i="13"/>
  <c r="CO57" i="13"/>
  <c r="CP57" i="13"/>
  <c r="CQ57" i="13"/>
  <c r="CR57" i="13"/>
  <c r="CS57" i="13"/>
  <c r="CT57" i="13"/>
  <c r="CU57" i="13"/>
  <c r="CV57" i="13"/>
  <c r="CW57" i="13"/>
  <c r="CX57" i="13"/>
  <c r="CY57" i="13"/>
  <c r="CZ57" i="13"/>
  <c r="DA57" i="13"/>
  <c r="U58" i="13"/>
  <c r="V58" i="13" s="1"/>
  <c r="AG58" i="13"/>
  <c r="AH58" i="13"/>
  <c r="AI58" i="13"/>
  <c r="AJ58" i="13"/>
  <c r="AK58" i="13"/>
  <c r="AL58" i="13"/>
  <c r="AM58" i="13"/>
  <c r="AN58" i="13"/>
  <c r="AO58" i="13"/>
  <c r="CN58" i="13"/>
  <c r="CO58" i="13"/>
  <c r="CP58" i="13"/>
  <c r="CQ58" i="13"/>
  <c r="CR58" i="13"/>
  <c r="CS58" i="13"/>
  <c r="CT58" i="13"/>
  <c r="CU58" i="13"/>
  <c r="CV58" i="13"/>
  <c r="CW58" i="13"/>
  <c r="CX58" i="13"/>
  <c r="CY58" i="13"/>
  <c r="CZ58" i="13"/>
  <c r="DA58" i="13"/>
  <c r="U59" i="13"/>
  <c r="V59" i="13" s="1"/>
  <c r="AG59" i="13"/>
  <c r="AH59" i="13"/>
  <c r="AI59" i="13"/>
  <c r="AJ59" i="13"/>
  <c r="AK59" i="13"/>
  <c r="AL59" i="13"/>
  <c r="AM59" i="13"/>
  <c r="AN59" i="13"/>
  <c r="AO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U60" i="13"/>
  <c r="V60" i="13" s="1"/>
  <c r="AG60" i="13"/>
  <c r="AH60" i="13"/>
  <c r="AI60" i="13"/>
  <c r="AJ60" i="13"/>
  <c r="AK60" i="13"/>
  <c r="AL60" i="13"/>
  <c r="AM60" i="13"/>
  <c r="AN60" i="13"/>
  <c r="AO60" i="13"/>
  <c r="CN60" i="13"/>
  <c r="CO60" i="13"/>
  <c r="CP60" i="13"/>
  <c r="CQ60" i="13"/>
  <c r="CR60" i="13"/>
  <c r="CS60" i="13"/>
  <c r="CT60" i="13"/>
  <c r="CU60" i="13"/>
  <c r="CV60" i="13"/>
  <c r="CW60" i="13"/>
  <c r="CX60" i="13"/>
  <c r="CY60" i="13"/>
  <c r="CZ60" i="13"/>
  <c r="DA60" i="13"/>
  <c r="U61" i="13"/>
  <c r="V61" i="13" s="1"/>
  <c r="AG61" i="13"/>
  <c r="AH61" i="13"/>
  <c r="AI61" i="13"/>
  <c r="AJ61" i="13"/>
  <c r="AK61" i="13"/>
  <c r="AL61" i="13"/>
  <c r="AM61" i="13"/>
  <c r="AN61" i="13"/>
  <c r="AO61" i="13"/>
  <c r="CN61" i="13"/>
  <c r="CO61" i="13"/>
  <c r="CP61" i="13"/>
  <c r="CQ61" i="13"/>
  <c r="CR61" i="13"/>
  <c r="CS61" i="13"/>
  <c r="CT61" i="13"/>
  <c r="CU61" i="13"/>
  <c r="CV61" i="13"/>
  <c r="CW61" i="13"/>
  <c r="CX61" i="13"/>
  <c r="CY61" i="13"/>
  <c r="CZ61" i="13"/>
  <c r="DA61" i="13"/>
  <c r="U62" i="13"/>
  <c r="V62" i="13" s="1"/>
  <c r="AG62" i="13"/>
  <c r="AH62" i="13"/>
  <c r="AI62" i="13"/>
  <c r="AJ62" i="13"/>
  <c r="AK62" i="13"/>
  <c r="AL62" i="13"/>
  <c r="AM62" i="13"/>
  <c r="AN62" i="13"/>
  <c r="AO62" i="13"/>
  <c r="CN62" i="13"/>
  <c r="CO62" i="13"/>
  <c r="CP62" i="13"/>
  <c r="CQ62" i="13"/>
  <c r="CR62" i="13"/>
  <c r="CS62" i="13"/>
  <c r="CT62" i="13"/>
  <c r="CU62" i="13"/>
  <c r="CV62" i="13"/>
  <c r="CW62" i="13"/>
  <c r="CX62" i="13"/>
  <c r="CY62" i="13"/>
  <c r="CZ62" i="13"/>
  <c r="DA62" i="13"/>
  <c r="U63" i="13"/>
  <c r="V63" i="13" s="1"/>
  <c r="AG63" i="13"/>
  <c r="AH63" i="13"/>
  <c r="AI63" i="13"/>
  <c r="AJ63" i="13"/>
  <c r="AK63" i="13"/>
  <c r="AL63" i="13"/>
  <c r="AM63" i="13"/>
  <c r="AN63" i="13"/>
  <c r="AO63" i="13"/>
  <c r="CN63" i="13"/>
  <c r="CO63" i="13"/>
  <c r="CP63" i="13"/>
  <c r="CQ63" i="13"/>
  <c r="CR63" i="13"/>
  <c r="CS63" i="13"/>
  <c r="CT63" i="13"/>
  <c r="CU63" i="13"/>
  <c r="CV63" i="13"/>
  <c r="CW63" i="13"/>
  <c r="CX63" i="13"/>
  <c r="CY63" i="13"/>
  <c r="CZ63" i="13"/>
  <c r="DA63" i="13"/>
  <c r="U64" i="13"/>
  <c r="V64" i="13" s="1"/>
  <c r="AG64" i="13"/>
  <c r="AH64" i="13"/>
  <c r="AI64" i="13"/>
  <c r="AJ64" i="13"/>
  <c r="AK64" i="13"/>
  <c r="AL64" i="13"/>
  <c r="AM64" i="13"/>
  <c r="AN64" i="13"/>
  <c r="AO64" i="13"/>
  <c r="CN64" i="13"/>
  <c r="CO64" i="13"/>
  <c r="CP64" i="13"/>
  <c r="CQ64" i="13"/>
  <c r="CR64" i="13"/>
  <c r="CS64" i="13"/>
  <c r="CT64" i="13"/>
  <c r="CU64" i="13"/>
  <c r="CV64" i="13"/>
  <c r="CW64" i="13"/>
  <c r="CX64" i="13"/>
  <c r="CY64" i="13"/>
  <c r="CZ64" i="13"/>
  <c r="DA64" i="13"/>
  <c r="U65" i="13"/>
  <c r="V65" i="13" s="1"/>
  <c r="AG65" i="13"/>
  <c r="AH65" i="13"/>
  <c r="AI65" i="13"/>
  <c r="AJ65" i="13"/>
  <c r="AK65" i="13"/>
  <c r="AL65" i="13"/>
  <c r="AM65" i="13"/>
  <c r="AN65" i="13"/>
  <c r="AO65" i="13"/>
  <c r="CN65" i="13"/>
  <c r="CO65" i="13"/>
  <c r="CP65" i="13"/>
  <c r="CQ65" i="13"/>
  <c r="CR65" i="13"/>
  <c r="CS65" i="13"/>
  <c r="CT65" i="13"/>
  <c r="CU65" i="13"/>
  <c r="CV65" i="13"/>
  <c r="CW65" i="13"/>
  <c r="CX65" i="13"/>
  <c r="CY65" i="13"/>
  <c r="CZ65" i="13"/>
  <c r="DA65" i="13"/>
  <c r="U66" i="13"/>
  <c r="V66" i="13" s="1"/>
  <c r="AG66" i="13"/>
  <c r="AH66" i="13"/>
  <c r="AI66" i="13"/>
  <c r="AJ66" i="13"/>
  <c r="AK66" i="13"/>
  <c r="AL66" i="13"/>
  <c r="AM66" i="13"/>
  <c r="AN66" i="13"/>
  <c r="AO66" i="13"/>
  <c r="CN66" i="13"/>
  <c r="CO66" i="13"/>
  <c r="CP66" i="13"/>
  <c r="CQ66" i="13"/>
  <c r="CR66" i="13"/>
  <c r="CS66" i="13"/>
  <c r="CT66" i="13"/>
  <c r="CU66" i="13"/>
  <c r="CV66" i="13"/>
  <c r="CW66" i="13"/>
  <c r="CX66" i="13"/>
  <c r="CY66" i="13"/>
  <c r="CZ66" i="13"/>
  <c r="DA66" i="13"/>
  <c r="U67" i="13"/>
  <c r="V67" i="13" s="1"/>
  <c r="AG67" i="13"/>
  <c r="AH67" i="13"/>
  <c r="AI67" i="13"/>
  <c r="AJ67" i="13"/>
  <c r="AK67" i="13"/>
  <c r="AL67" i="13"/>
  <c r="AM67" i="13"/>
  <c r="AN67" i="13"/>
  <c r="AO67" i="13"/>
  <c r="CN67" i="13"/>
  <c r="CO67" i="13"/>
  <c r="CP67" i="13"/>
  <c r="CQ67" i="13"/>
  <c r="CR67" i="13"/>
  <c r="CS67" i="13"/>
  <c r="CT67" i="13"/>
  <c r="CU67" i="13"/>
  <c r="CV67" i="13"/>
  <c r="CW67" i="13"/>
  <c r="CX67" i="13"/>
  <c r="CY67" i="13"/>
  <c r="CZ67" i="13"/>
  <c r="DA67" i="13"/>
  <c r="U68" i="13"/>
  <c r="V68" i="13" s="1"/>
  <c r="AG68" i="13"/>
  <c r="AH68" i="13"/>
  <c r="AI68" i="13"/>
  <c r="AJ68" i="13"/>
  <c r="AK68" i="13"/>
  <c r="AL68" i="13"/>
  <c r="AM68" i="13"/>
  <c r="AN68" i="13"/>
  <c r="AO68" i="13"/>
  <c r="CN68" i="13"/>
  <c r="CO68" i="13"/>
  <c r="CP68" i="13"/>
  <c r="CQ68" i="13"/>
  <c r="CR68" i="13"/>
  <c r="CS68" i="13"/>
  <c r="CT68" i="13"/>
  <c r="CU68" i="13"/>
  <c r="CV68" i="13"/>
  <c r="CW68" i="13"/>
  <c r="CX68" i="13"/>
  <c r="CY68" i="13"/>
  <c r="CZ68" i="13"/>
  <c r="DA68" i="13"/>
  <c r="U69" i="13"/>
  <c r="V69" i="13" s="1"/>
  <c r="AG69" i="13"/>
  <c r="AH69" i="13"/>
  <c r="AI69" i="13"/>
  <c r="AJ69" i="13"/>
  <c r="AK69" i="13"/>
  <c r="AL69" i="13"/>
  <c r="AM69" i="13"/>
  <c r="AN69" i="13"/>
  <c r="AO69" i="13"/>
  <c r="CN69" i="13"/>
  <c r="CO69" i="13"/>
  <c r="CP69" i="13"/>
  <c r="CQ69" i="13"/>
  <c r="CR69" i="13"/>
  <c r="CS69" i="13"/>
  <c r="CT69" i="13"/>
  <c r="CU69" i="13"/>
  <c r="CV69" i="13"/>
  <c r="CW69" i="13"/>
  <c r="CX69" i="13"/>
  <c r="CY69" i="13"/>
  <c r="CZ69" i="13"/>
  <c r="DA69" i="13"/>
  <c r="U70" i="13"/>
  <c r="V70" i="13" s="1"/>
  <c r="AG70" i="13"/>
  <c r="AH70" i="13"/>
  <c r="AI70" i="13"/>
  <c r="AJ70" i="13"/>
  <c r="AK70" i="13"/>
  <c r="AL70" i="13"/>
  <c r="AM70" i="13"/>
  <c r="AN70" i="13"/>
  <c r="AO70" i="13"/>
  <c r="CN70" i="13"/>
  <c r="CO70" i="13"/>
  <c r="CP70" i="13"/>
  <c r="CQ70" i="13"/>
  <c r="CR70" i="13"/>
  <c r="CS70" i="13"/>
  <c r="CT70" i="13"/>
  <c r="CU70" i="13"/>
  <c r="CV70" i="13"/>
  <c r="CW70" i="13"/>
  <c r="CX70" i="13"/>
  <c r="CY70" i="13"/>
  <c r="CZ70" i="13"/>
  <c r="DA70" i="13"/>
  <c r="U71" i="13"/>
  <c r="V71" i="13" s="1"/>
  <c r="AG71" i="13"/>
  <c r="AH71" i="13"/>
  <c r="AI71" i="13"/>
  <c r="AJ71" i="13"/>
  <c r="AK71" i="13"/>
  <c r="AL71" i="13"/>
  <c r="AM71" i="13"/>
  <c r="AN71" i="13"/>
  <c r="AO71" i="13"/>
  <c r="CN71" i="13"/>
  <c r="CO71" i="13"/>
  <c r="CP71" i="13"/>
  <c r="CQ71" i="13"/>
  <c r="CR71" i="13"/>
  <c r="CS71" i="13"/>
  <c r="CT71" i="13"/>
  <c r="CU71" i="13"/>
  <c r="CV71" i="13"/>
  <c r="CW71" i="13"/>
  <c r="CX71" i="13"/>
  <c r="CY71" i="13"/>
  <c r="CZ71" i="13"/>
  <c r="DA71" i="13"/>
  <c r="U72" i="13"/>
  <c r="V72" i="13" s="1"/>
  <c r="AG72" i="13"/>
  <c r="AH72" i="13"/>
  <c r="AI72" i="13"/>
  <c r="AJ72" i="13"/>
  <c r="AK72" i="13"/>
  <c r="AL72" i="13"/>
  <c r="AM72" i="13"/>
  <c r="AN72" i="13"/>
  <c r="AO72" i="13"/>
  <c r="CN72" i="13"/>
  <c r="CO72" i="13"/>
  <c r="CP72" i="13"/>
  <c r="CQ72" i="13"/>
  <c r="CR72" i="13"/>
  <c r="CS72" i="13"/>
  <c r="CT72" i="13"/>
  <c r="CU72" i="13"/>
  <c r="CV72" i="13"/>
  <c r="CW72" i="13"/>
  <c r="CX72" i="13"/>
  <c r="CY72" i="13"/>
  <c r="CZ72" i="13"/>
  <c r="DA72" i="13"/>
  <c r="U73" i="13"/>
  <c r="V73" i="13" s="1"/>
  <c r="AG73" i="13"/>
  <c r="AH73" i="13"/>
  <c r="AI73" i="13"/>
  <c r="AJ73" i="13"/>
  <c r="AK73" i="13"/>
  <c r="AL73" i="13"/>
  <c r="AM73" i="13"/>
  <c r="AN73" i="13"/>
  <c r="AO73" i="13"/>
  <c r="CN73" i="13"/>
  <c r="CO73" i="13"/>
  <c r="CP73" i="13"/>
  <c r="CQ73" i="13"/>
  <c r="CR73" i="13"/>
  <c r="CS73" i="13"/>
  <c r="CT73" i="13"/>
  <c r="CU73" i="13"/>
  <c r="CV73" i="13"/>
  <c r="CW73" i="13"/>
  <c r="CX73" i="13"/>
  <c r="CY73" i="13"/>
  <c r="CZ73" i="13"/>
  <c r="DA73" i="13"/>
  <c r="U74" i="13"/>
  <c r="V74" i="13" s="1"/>
  <c r="AG74" i="13"/>
  <c r="AH74" i="13"/>
  <c r="AI74" i="13"/>
  <c r="AJ74" i="13"/>
  <c r="AK74" i="13"/>
  <c r="AL74" i="13"/>
  <c r="AM74" i="13"/>
  <c r="AN74" i="13"/>
  <c r="AO74" i="13"/>
  <c r="CN74" i="13"/>
  <c r="CO74" i="13"/>
  <c r="CP74" i="13"/>
  <c r="CQ74" i="13"/>
  <c r="CR74" i="13"/>
  <c r="CS74" i="13"/>
  <c r="CT74" i="13"/>
  <c r="CU74" i="13"/>
  <c r="CV74" i="13"/>
  <c r="CW74" i="13"/>
  <c r="CX74" i="13"/>
  <c r="CY74" i="13"/>
  <c r="CZ74" i="13"/>
  <c r="DA74" i="13"/>
  <c r="U75" i="13"/>
  <c r="V75" i="13" s="1"/>
  <c r="AG75" i="13"/>
  <c r="AH75" i="13"/>
  <c r="AI75" i="13"/>
  <c r="AJ75" i="13"/>
  <c r="AK75" i="13"/>
  <c r="AL75" i="13"/>
  <c r="AM75" i="13"/>
  <c r="AN75" i="13"/>
  <c r="AO75" i="13"/>
  <c r="CN75" i="13"/>
  <c r="CO75" i="13"/>
  <c r="CP75" i="13"/>
  <c r="CQ75" i="13"/>
  <c r="CR75" i="13"/>
  <c r="CS75" i="13"/>
  <c r="CT75" i="13"/>
  <c r="CU75" i="13"/>
  <c r="CV75" i="13"/>
  <c r="CW75" i="13"/>
  <c r="CX75" i="13"/>
  <c r="CY75" i="13"/>
  <c r="CZ75" i="13"/>
  <c r="DA75" i="13"/>
  <c r="U76" i="13"/>
  <c r="V76" i="13" s="1"/>
  <c r="AG76" i="13"/>
  <c r="AH76" i="13"/>
  <c r="AI76" i="13"/>
  <c r="AJ76" i="13"/>
  <c r="AK76" i="13"/>
  <c r="AL76" i="13"/>
  <c r="AM76" i="13"/>
  <c r="AN76" i="13"/>
  <c r="AO76" i="13"/>
  <c r="CN76" i="13"/>
  <c r="CO76" i="13"/>
  <c r="CP76" i="13"/>
  <c r="CQ76" i="13"/>
  <c r="CR76" i="13"/>
  <c r="CS76" i="13"/>
  <c r="CT76" i="13"/>
  <c r="CU76" i="13"/>
  <c r="CV76" i="13"/>
  <c r="CW76" i="13"/>
  <c r="CX76" i="13"/>
  <c r="CY76" i="13"/>
  <c r="CZ76" i="13"/>
  <c r="DA76" i="13"/>
  <c r="U77" i="13"/>
  <c r="V77" i="13" s="1"/>
  <c r="AG77" i="13"/>
  <c r="AH77" i="13"/>
  <c r="AI77" i="13"/>
  <c r="AJ77" i="13"/>
  <c r="AK77" i="13"/>
  <c r="AL77" i="13"/>
  <c r="AM77" i="13"/>
  <c r="AN77" i="13"/>
  <c r="AO77" i="13"/>
  <c r="CN77" i="13"/>
  <c r="CO77" i="13"/>
  <c r="CP77" i="13"/>
  <c r="CQ77" i="13"/>
  <c r="CR77" i="13"/>
  <c r="CS77" i="13"/>
  <c r="CT77" i="13"/>
  <c r="CU77" i="13"/>
  <c r="CV77" i="13"/>
  <c r="CW77" i="13"/>
  <c r="CX77" i="13"/>
  <c r="CY77" i="13"/>
  <c r="CZ77" i="13"/>
  <c r="DA77" i="13"/>
  <c r="U78" i="13"/>
  <c r="V78" i="13" s="1"/>
  <c r="AG78" i="13"/>
  <c r="AH78" i="13"/>
  <c r="AI78" i="13"/>
  <c r="AJ78" i="13"/>
  <c r="AK78" i="13"/>
  <c r="AL78" i="13"/>
  <c r="AM78" i="13"/>
  <c r="AN78" i="13"/>
  <c r="AO78" i="13"/>
  <c r="CN78" i="13"/>
  <c r="CO78" i="13"/>
  <c r="CP78" i="13"/>
  <c r="CQ78" i="13"/>
  <c r="CR78" i="13"/>
  <c r="CS78" i="13"/>
  <c r="CT78" i="13"/>
  <c r="CU78" i="13"/>
  <c r="CV78" i="13"/>
  <c r="CW78" i="13"/>
  <c r="CX78" i="13"/>
  <c r="CY78" i="13"/>
  <c r="CZ78" i="13"/>
  <c r="DA78" i="13"/>
  <c r="U79" i="13"/>
  <c r="V79" i="13" s="1"/>
  <c r="AG79" i="13"/>
  <c r="AH79" i="13"/>
  <c r="AI79" i="13"/>
  <c r="AJ79" i="13"/>
  <c r="AK79" i="13"/>
  <c r="AL79" i="13"/>
  <c r="AM79" i="13"/>
  <c r="AN79" i="13"/>
  <c r="AO79" i="13"/>
  <c r="CN79" i="13"/>
  <c r="CO79" i="13"/>
  <c r="CP79" i="13"/>
  <c r="CQ79" i="13"/>
  <c r="CR79" i="13"/>
  <c r="CS79" i="13"/>
  <c r="CT79" i="13"/>
  <c r="CU79" i="13"/>
  <c r="CV79" i="13"/>
  <c r="CW79" i="13"/>
  <c r="CX79" i="13"/>
  <c r="CY79" i="13"/>
  <c r="CZ79" i="13"/>
  <c r="DA79" i="13"/>
  <c r="U80" i="13"/>
  <c r="V80" i="13" s="1"/>
  <c r="AG80" i="13"/>
  <c r="AH80" i="13"/>
  <c r="AI80" i="13"/>
  <c r="AJ80" i="13"/>
  <c r="AK80" i="13"/>
  <c r="AL80" i="13"/>
  <c r="AM80" i="13"/>
  <c r="AN80" i="13"/>
  <c r="AO80" i="13"/>
  <c r="CN80" i="13"/>
  <c r="CO80" i="13"/>
  <c r="CP80" i="13"/>
  <c r="CQ80" i="13"/>
  <c r="CR80" i="13"/>
  <c r="CS80" i="13"/>
  <c r="CT80" i="13"/>
  <c r="CU80" i="13"/>
  <c r="CV80" i="13"/>
  <c r="CW80" i="13"/>
  <c r="CX80" i="13"/>
  <c r="CY80" i="13"/>
  <c r="CZ80" i="13"/>
  <c r="DA80" i="13"/>
  <c r="J4" i="5"/>
  <c r="J5" i="5"/>
  <c r="DF48" i="21"/>
  <c r="DE48" i="21"/>
  <c r="DD48" i="21"/>
  <c r="DC48" i="21"/>
  <c r="DB48" i="21"/>
  <c r="DA48" i="21"/>
  <c r="CZ48" i="21"/>
  <c r="CY48" i="21"/>
  <c r="CX48" i="21"/>
  <c r="CW48" i="21"/>
  <c r="CV48" i="21"/>
  <c r="CU48" i="21"/>
  <c r="CT48" i="21"/>
  <c r="CS48" i="21"/>
  <c r="AQ48" i="21"/>
  <c r="AP48" i="21"/>
  <c r="AO48" i="21"/>
  <c r="AN48" i="21"/>
  <c r="AM48" i="21"/>
  <c r="AL48" i="21"/>
  <c r="AK48" i="21"/>
  <c r="AJ48" i="21"/>
  <c r="AI48" i="21"/>
  <c r="W48" i="21"/>
  <c r="X48" i="21" s="1"/>
  <c r="V48" i="21"/>
  <c r="DF47" i="21"/>
  <c r="DE47" i="21"/>
  <c r="DD47" i="21"/>
  <c r="DC47" i="21"/>
  <c r="DB47" i="21"/>
  <c r="DA47" i="21"/>
  <c r="CZ47" i="21"/>
  <c r="CY47" i="21"/>
  <c r="CX47" i="21"/>
  <c r="CW47" i="21"/>
  <c r="CV47" i="21"/>
  <c r="CU47" i="21"/>
  <c r="CT47" i="21"/>
  <c r="CS47" i="21"/>
  <c r="AQ47" i="21"/>
  <c r="AP47" i="21"/>
  <c r="AO47" i="21"/>
  <c r="AN47" i="21"/>
  <c r="AM47" i="21"/>
  <c r="AL47" i="21"/>
  <c r="AK47" i="21"/>
  <c r="AJ47" i="21"/>
  <c r="AI47" i="21"/>
  <c r="W47" i="21"/>
  <c r="X47" i="21" s="1"/>
  <c r="V47" i="21"/>
  <c r="DF44" i="21"/>
  <c r="DE44" i="21"/>
  <c r="DD44" i="21"/>
  <c r="DC44" i="21"/>
  <c r="DB44" i="21"/>
  <c r="DA44" i="21"/>
  <c r="CZ44" i="21"/>
  <c r="CY44" i="21"/>
  <c r="CX44" i="21"/>
  <c r="CW44" i="21"/>
  <c r="CV44" i="21"/>
  <c r="CU44" i="21"/>
  <c r="CT44" i="21"/>
  <c r="CS44" i="21"/>
  <c r="AQ44" i="21"/>
  <c r="AP44" i="21"/>
  <c r="AO44" i="21"/>
  <c r="AN44" i="21"/>
  <c r="AM44" i="21"/>
  <c r="AL44" i="21"/>
  <c r="AK44" i="21"/>
  <c r="AJ44" i="21"/>
  <c r="AI44" i="21"/>
  <c r="W44" i="21"/>
  <c r="X44" i="21" s="1"/>
  <c r="V44" i="21"/>
  <c r="DF43" i="21"/>
  <c r="DE43" i="21"/>
  <c r="DD43" i="21"/>
  <c r="DC43" i="21"/>
  <c r="DB43" i="21"/>
  <c r="DA43" i="21"/>
  <c r="CZ43" i="21"/>
  <c r="CY43" i="21"/>
  <c r="CX43" i="21"/>
  <c r="CW43" i="21"/>
  <c r="CV43" i="21"/>
  <c r="CU43" i="21"/>
  <c r="CT43" i="21"/>
  <c r="CS43" i="21"/>
  <c r="AQ43" i="21"/>
  <c r="AP43" i="21"/>
  <c r="AO43" i="21"/>
  <c r="AN43" i="21"/>
  <c r="AM43" i="21"/>
  <c r="AL43" i="21"/>
  <c r="AK43" i="21"/>
  <c r="AJ43" i="21"/>
  <c r="AI43" i="21"/>
  <c r="W43" i="21"/>
  <c r="X43" i="21"/>
  <c r="V43" i="21"/>
  <c r="DF40" i="21"/>
  <c r="DE40" i="21"/>
  <c r="DD40" i="21"/>
  <c r="DC40" i="21"/>
  <c r="DB40" i="21"/>
  <c r="DA40" i="21"/>
  <c r="CZ40" i="21"/>
  <c r="CY40" i="21"/>
  <c r="CX40" i="21"/>
  <c r="CW40" i="21"/>
  <c r="CV40" i="21"/>
  <c r="CU40" i="21"/>
  <c r="CT40" i="21"/>
  <c r="CS40" i="21"/>
  <c r="AQ40" i="21"/>
  <c r="AP40" i="21"/>
  <c r="AO40" i="21"/>
  <c r="AN40" i="21"/>
  <c r="AM40" i="21"/>
  <c r="AL40" i="21"/>
  <c r="AK40" i="21"/>
  <c r="AJ40" i="21"/>
  <c r="AI40" i="21"/>
  <c r="W40" i="21"/>
  <c r="X40" i="21" s="1"/>
  <c r="V40" i="21"/>
  <c r="DF39" i="21"/>
  <c r="DE39" i="21"/>
  <c r="DD39" i="21"/>
  <c r="DC39" i="21"/>
  <c r="DB39" i="21"/>
  <c r="DA39" i="21"/>
  <c r="CZ39" i="21"/>
  <c r="CY39" i="21"/>
  <c r="CX39" i="21"/>
  <c r="CW39" i="21"/>
  <c r="CV39" i="21"/>
  <c r="CU39" i="21"/>
  <c r="CT39" i="21"/>
  <c r="CS39" i="21"/>
  <c r="AQ39" i="21"/>
  <c r="AP39" i="21"/>
  <c r="AO39" i="21"/>
  <c r="AN39" i="21"/>
  <c r="AM39" i="21"/>
  <c r="AL39" i="21"/>
  <c r="AK39" i="21"/>
  <c r="AJ39" i="21"/>
  <c r="AI39" i="21"/>
  <c r="W39" i="21"/>
  <c r="X39" i="21" s="1"/>
  <c r="V39" i="21"/>
  <c r="DF36" i="21"/>
  <c r="DE36" i="21"/>
  <c r="DD36" i="21"/>
  <c r="DC36" i="21"/>
  <c r="DB36" i="21"/>
  <c r="DA36" i="21"/>
  <c r="CZ36" i="21"/>
  <c r="CY36" i="21"/>
  <c r="CX36" i="21"/>
  <c r="CW36" i="21"/>
  <c r="CV36" i="21"/>
  <c r="CU36" i="21"/>
  <c r="CT36" i="21"/>
  <c r="CS36" i="21"/>
  <c r="AQ36" i="21"/>
  <c r="AP36" i="21"/>
  <c r="AO36" i="21"/>
  <c r="AN36" i="21"/>
  <c r="AM36" i="21"/>
  <c r="AL36" i="21"/>
  <c r="AK36" i="21"/>
  <c r="AJ36" i="21"/>
  <c r="AI36" i="21"/>
  <c r="W36" i="21"/>
  <c r="X36" i="21"/>
  <c r="V36" i="21"/>
  <c r="DF35" i="21"/>
  <c r="DE35" i="21"/>
  <c r="DD35" i="21"/>
  <c r="DC35" i="21"/>
  <c r="DB35" i="21"/>
  <c r="DA35" i="21"/>
  <c r="CZ35" i="21"/>
  <c r="CY35" i="21"/>
  <c r="CX35" i="21"/>
  <c r="CW35" i="21"/>
  <c r="CV35" i="21"/>
  <c r="CU35" i="21"/>
  <c r="CT35" i="21"/>
  <c r="CS35" i="21"/>
  <c r="AQ35" i="21"/>
  <c r="AP35" i="21"/>
  <c r="AO35" i="21"/>
  <c r="AN35" i="21"/>
  <c r="AM35" i="21"/>
  <c r="AL35" i="21"/>
  <c r="AK35" i="21"/>
  <c r="AJ35" i="21"/>
  <c r="AI35" i="21"/>
  <c r="W35" i="21"/>
  <c r="X35" i="21" s="1"/>
  <c r="V35" i="21"/>
  <c r="DF34" i="21"/>
  <c r="DE34" i="21"/>
  <c r="DD34" i="21"/>
  <c r="DC34" i="21"/>
  <c r="DB34" i="21"/>
  <c r="DA34" i="21"/>
  <c r="CZ34" i="21"/>
  <c r="CY34" i="21"/>
  <c r="CX34" i="21"/>
  <c r="CW34" i="21"/>
  <c r="CV34" i="21"/>
  <c r="CU34" i="21"/>
  <c r="CT34" i="21"/>
  <c r="CS34" i="21"/>
  <c r="AQ34" i="21"/>
  <c r="AP34" i="21"/>
  <c r="AO34" i="21"/>
  <c r="AN34" i="21"/>
  <c r="AM34" i="21"/>
  <c r="AL34" i="21"/>
  <c r="AK34" i="21"/>
  <c r="AJ34" i="21"/>
  <c r="AI34" i="21"/>
  <c r="W34" i="21"/>
  <c r="X34" i="21" s="1"/>
  <c r="V34" i="21"/>
  <c r="DF33" i="21"/>
  <c r="DE33" i="21"/>
  <c r="DD33" i="21"/>
  <c r="DC33" i="21"/>
  <c r="DB33" i="21"/>
  <c r="DA33" i="21"/>
  <c r="CZ33" i="21"/>
  <c r="CY33" i="21"/>
  <c r="CX33" i="21"/>
  <c r="CW33" i="21"/>
  <c r="CV33" i="21"/>
  <c r="CU33" i="21"/>
  <c r="CT33" i="21"/>
  <c r="CS33" i="21"/>
  <c r="AQ33" i="21"/>
  <c r="AP33" i="21"/>
  <c r="AO33" i="21"/>
  <c r="AN33" i="21"/>
  <c r="AM33" i="21"/>
  <c r="AL33" i="21"/>
  <c r="AK33" i="21"/>
  <c r="AJ33" i="21"/>
  <c r="AI33" i="21"/>
  <c r="W33" i="21"/>
  <c r="X33" i="21" s="1"/>
  <c r="V33" i="21"/>
  <c r="DF30" i="21"/>
  <c r="DE30" i="21"/>
  <c r="DD30" i="21"/>
  <c r="DC30" i="21"/>
  <c r="DB30" i="21"/>
  <c r="DA30" i="21"/>
  <c r="CZ30" i="21"/>
  <c r="CY30" i="21"/>
  <c r="CX30" i="21"/>
  <c r="CW30" i="21"/>
  <c r="CV30" i="21"/>
  <c r="CU30" i="21"/>
  <c r="CT30" i="21"/>
  <c r="CS30" i="21"/>
  <c r="AQ30" i="21"/>
  <c r="AP30" i="21"/>
  <c r="AO30" i="21"/>
  <c r="AN30" i="21"/>
  <c r="AM30" i="21"/>
  <c r="AL30" i="21"/>
  <c r="AK30" i="21"/>
  <c r="AJ30" i="21"/>
  <c r="AI30" i="21"/>
  <c r="W30" i="21"/>
  <c r="X30" i="21" s="1"/>
  <c r="V30" i="21"/>
  <c r="DF29" i="21"/>
  <c r="DE29" i="21"/>
  <c r="DD29" i="21"/>
  <c r="DC29" i="21"/>
  <c r="DB29" i="21"/>
  <c r="DA29" i="21"/>
  <c r="CZ29" i="21"/>
  <c r="CY29" i="21"/>
  <c r="CX29" i="21"/>
  <c r="CW29" i="21"/>
  <c r="CV29" i="21"/>
  <c r="CU29" i="21"/>
  <c r="CT29" i="21"/>
  <c r="CS29" i="21"/>
  <c r="AQ29" i="21"/>
  <c r="AP29" i="21"/>
  <c r="AO29" i="21"/>
  <c r="AN29" i="21"/>
  <c r="AM29" i="21"/>
  <c r="AL29" i="21"/>
  <c r="AK29" i="21"/>
  <c r="AJ29" i="21"/>
  <c r="AI29" i="21"/>
  <c r="W29" i="21"/>
  <c r="X29" i="21" s="1"/>
  <c r="V29" i="21"/>
  <c r="DF28" i="21"/>
  <c r="DE28" i="21"/>
  <c r="DD28" i="21"/>
  <c r="DC28" i="21"/>
  <c r="DB28" i="21"/>
  <c r="DA28" i="21"/>
  <c r="CZ28" i="21"/>
  <c r="CY28" i="21"/>
  <c r="CX28" i="21"/>
  <c r="CW28" i="21"/>
  <c r="CV28" i="21"/>
  <c r="CU28" i="21"/>
  <c r="CT28" i="21"/>
  <c r="CS28" i="21"/>
  <c r="AQ28" i="21"/>
  <c r="AP28" i="21"/>
  <c r="AO28" i="21"/>
  <c r="AN28" i="21"/>
  <c r="AM28" i="21"/>
  <c r="AL28" i="21"/>
  <c r="AK28" i="21"/>
  <c r="AJ28" i="21"/>
  <c r="AI28" i="21"/>
  <c r="W28" i="21"/>
  <c r="X28" i="21" s="1"/>
  <c r="V28" i="21"/>
  <c r="DF27" i="21"/>
  <c r="DE27" i="21"/>
  <c r="DD27" i="21"/>
  <c r="DC27" i="21"/>
  <c r="DB27" i="21"/>
  <c r="DA27" i="21"/>
  <c r="CZ27" i="21"/>
  <c r="CY27" i="21"/>
  <c r="CX27" i="21"/>
  <c r="CW27" i="21"/>
  <c r="CV27" i="21"/>
  <c r="CU27" i="21"/>
  <c r="CT27" i="21"/>
  <c r="CS27" i="21"/>
  <c r="AQ27" i="21"/>
  <c r="AP27" i="21"/>
  <c r="AO27" i="21"/>
  <c r="AN27" i="21"/>
  <c r="AM27" i="21"/>
  <c r="AL27" i="21"/>
  <c r="AK27" i="21"/>
  <c r="AJ27" i="21"/>
  <c r="AI27" i="21"/>
  <c r="W27" i="21"/>
  <c r="X27" i="21" s="1"/>
  <c r="V27" i="21"/>
  <c r="DF24" i="21"/>
  <c r="DE24" i="21"/>
  <c r="DD24" i="21"/>
  <c r="DC24" i="21"/>
  <c r="DB24" i="21"/>
  <c r="DA24" i="21"/>
  <c r="CZ24" i="21"/>
  <c r="CY24" i="21"/>
  <c r="CX24" i="21"/>
  <c r="CW24" i="21"/>
  <c r="CV24" i="21"/>
  <c r="CU24" i="21"/>
  <c r="CT24" i="21"/>
  <c r="CS24" i="21"/>
  <c r="AQ24" i="21"/>
  <c r="AP24" i="21"/>
  <c r="AO24" i="21"/>
  <c r="AN24" i="21"/>
  <c r="AM24" i="21"/>
  <c r="AL24" i="21"/>
  <c r="AK24" i="21"/>
  <c r="AJ24" i="21"/>
  <c r="AI24" i="21"/>
  <c r="W24" i="21"/>
  <c r="X24" i="21" s="1"/>
  <c r="V24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AQ23" i="21"/>
  <c r="AP23" i="21"/>
  <c r="AO23" i="21"/>
  <c r="AN23" i="21"/>
  <c r="AM23" i="21"/>
  <c r="AL23" i="21"/>
  <c r="AK23" i="21"/>
  <c r="AJ23" i="21"/>
  <c r="AI23" i="21"/>
  <c r="W23" i="21"/>
  <c r="X23" i="21"/>
  <c r="V23" i="21"/>
  <c r="DF20" i="21"/>
  <c r="DE20" i="21"/>
  <c r="DD20" i="21"/>
  <c r="DC20" i="21"/>
  <c r="DB20" i="21"/>
  <c r="DA20" i="21"/>
  <c r="CZ20" i="21"/>
  <c r="CY20" i="21"/>
  <c r="CX20" i="21"/>
  <c r="CW20" i="21"/>
  <c r="CV20" i="21"/>
  <c r="CU20" i="21"/>
  <c r="CT20" i="21"/>
  <c r="CS20" i="21"/>
  <c r="AQ20" i="21"/>
  <c r="AP20" i="21"/>
  <c r="AO20" i="21"/>
  <c r="AN20" i="21"/>
  <c r="AM20" i="21"/>
  <c r="AL20" i="21"/>
  <c r="AK20" i="21"/>
  <c r="AJ20" i="21"/>
  <c r="AI20" i="21"/>
  <c r="W20" i="21"/>
  <c r="X20" i="21" s="1"/>
  <c r="V20" i="21"/>
  <c r="DF19" i="21"/>
  <c r="DE19" i="21"/>
  <c r="DD19" i="21"/>
  <c r="DC19" i="21"/>
  <c r="DB19" i="21"/>
  <c r="DA19" i="21"/>
  <c r="CZ19" i="21"/>
  <c r="CY19" i="21"/>
  <c r="CX19" i="21"/>
  <c r="CW19" i="21"/>
  <c r="CV19" i="21"/>
  <c r="CU19" i="21"/>
  <c r="CT19" i="21"/>
  <c r="CS19" i="21"/>
  <c r="AQ19" i="21"/>
  <c r="AP19" i="21"/>
  <c r="AO19" i="21"/>
  <c r="AN19" i="21"/>
  <c r="AM19" i="21"/>
  <c r="AL19" i="21"/>
  <c r="AK19" i="21"/>
  <c r="AJ19" i="21"/>
  <c r="AI19" i="21"/>
  <c r="W19" i="21"/>
  <c r="X19" i="21" s="1"/>
  <c r="V19" i="21"/>
  <c r="DF12" i="21"/>
  <c r="DE12" i="21"/>
  <c r="DD12" i="21"/>
  <c r="DC12" i="21"/>
  <c r="DB12" i="21"/>
  <c r="DA12" i="21"/>
  <c r="CZ12" i="21"/>
  <c r="CY12" i="21"/>
  <c r="CX12" i="21"/>
  <c r="CW12" i="21"/>
  <c r="CV12" i="21"/>
  <c r="CU12" i="21"/>
  <c r="CT12" i="21"/>
  <c r="CS12" i="21"/>
  <c r="AQ12" i="21"/>
  <c r="AP12" i="21"/>
  <c r="AO12" i="21"/>
  <c r="AN12" i="21"/>
  <c r="AM12" i="21"/>
  <c r="AL12" i="21"/>
  <c r="AK12" i="21"/>
  <c r="AJ12" i="21"/>
  <c r="AI12" i="21"/>
  <c r="W12" i="21"/>
  <c r="X12" i="21" s="1"/>
  <c r="V12" i="21"/>
  <c r="DF11" i="21"/>
  <c r="DE11" i="21"/>
  <c r="DD11" i="21"/>
  <c r="DC11" i="21"/>
  <c r="DB11" i="21"/>
  <c r="DA11" i="21"/>
  <c r="CZ11" i="21"/>
  <c r="CY11" i="21"/>
  <c r="CX11" i="21"/>
  <c r="CW11" i="21"/>
  <c r="CV11" i="21"/>
  <c r="CU11" i="21"/>
  <c r="CT11" i="21"/>
  <c r="CS11" i="21"/>
  <c r="AQ11" i="21"/>
  <c r="AP11" i="21"/>
  <c r="AO11" i="21"/>
  <c r="AN11" i="21"/>
  <c r="AM11" i="21"/>
  <c r="AL11" i="21"/>
  <c r="AK11" i="21"/>
  <c r="AJ11" i="21"/>
  <c r="AI11" i="21"/>
  <c r="W11" i="21"/>
  <c r="X11" i="21" s="1"/>
  <c r="V11" i="21"/>
  <c r="DF10" i="21"/>
  <c r="DE10" i="21"/>
  <c r="DD10" i="21"/>
  <c r="DC10" i="21"/>
  <c r="DB10" i="21"/>
  <c r="DA10" i="21"/>
  <c r="CZ10" i="21"/>
  <c r="CY10" i="21"/>
  <c r="CX10" i="21"/>
  <c r="CW10" i="21"/>
  <c r="CV10" i="21"/>
  <c r="CU10" i="21"/>
  <c r="CT10" i="21"/>
  <c r="CS10" i="21"/>
  <c r="AQ10" i="21"/>
  <c r="AP10" i="21"/>
  <c r="AO10" i="21"/>
  <c r="AN10" i="21"/>
  <c r="AM10" i="21"/>
  <c r="AL10" i="21"/>
  <c r="AK10" i="21"/>
  <c r="AJ10" i="21"/>
  <c r="AI10" i="21"/>
  <c r="W10" i="21"/>
  <c r="X10" i="21" s="1"/>
  <c r="V10" i="21"/>
  <c r="DF9" i="21"/>
  <c r="DE9" i="21"/>
  <c r="DD9" i="21"/>
  <c r="DC9" i="21"/>
  <c r="DB9" i="21"/>
  <c r="DA9" i="21"/>
  <c r="CZ9" i="21"/>
  <c r="CY9" i="21"/>
  <c r="CX9" i="21"/>
  <c r="CW9" i="21"/>
  <c r="CV9" i="21"/>
  <c r="CU9" i="21"/>
  <c r="CT9" i="21"/>
  <c r="CS9" i="21"/>
  <c r="AQ9" i="21"/>
  <c r="AP9" i="21"/>
  <c r="AO9" i="21"/>
  <c r="AN9" i="21"/>
  <c r="AM9" i="21"/>
  <c r="AL9" i="21"/>
  <c r="AK9" i="21"/>
  <c r="AJ9" i="21"/>
  <c r="AI9" i="21"/>
  <c r="W9" i="21"/>
  <c r="X9" i="21" s="1"/>
  <c r="V9" i="21"/>
  <c r="DF6" i="21"/>
  <c r="DE6" i="21"/>
  <c r="DD6" i="21"/>
  <c r="DC6" i="21"/>
  <c r="DB6" i="21"/>
  <c r="DA6" i="21"/>
  <c r="CZ6" i="21"/>
  <c r="CY6" i="21"/>
  <c r="CX6" i="21"/>
  <c r="CW6" i="21"/>
  <c r="CV6" i="21"/>
  <c r="CU6" i="21"/>
  <c r="CT6" i="21"/>
  <c r="CS6" i="21"/>
  <c r="AQ6" i="21"/>
  <c r="AP6" i="21"/>
  <c r="AO6" i="21"/>
  <c r="AN6" i="21"/>
  <c r="AM6" i="21"/>
  <c r="AL6" i="21"/>
  <c r="AK6" i="21"/>
  <c r="AJ6" i="21"/>
  <c r="AI6" i="21"/>
  <c r="W6" i="21"/>
  <c r="X6" i="21" s="1"/>
  <c r="V6" i="21"/>
  <c r="DF5" i="21"/>
  <c r="DE5" i="21"/>
  <c r="DD5" i="21"/>
  <c r="DC5" i="21"/>
  <c r="DB5" i="21"/>
  <c r="DA5" i="21"/>
  <c r="CZ5" i="21"/>
  <c r="CY5" i="21"/>
  <c r="CX5" i="21"/>
  <c r="CW5" i="21"/>
  <c r="CV5" i="21"/>
  <c r="CU5" i="21"/>
  <c r="CT5" i="21"/>
  <c r="CS5" i="21"/>
  <c r="AQ5" i="21"/>
  <c r="AP5" i="21"/>
  <c r="AO5" i="21"/>
  <c r="AN5" i="21"/>
  <c r="AM5" i="21"/>
  <c r="AL5" i="21"/>
  <c r="AK5" i="21"/>
  <c r="AJ5" i="21"/>
  <c r="AI5" i="21"/>
  <c r="W5" i="21"/>
  <c r="X5" i="21" s="1"/>
  <c r="V5" i="21"/>
  <c r="DF4" i="21"/>
  <c r="DE4" i="21"/>
  <c r="DD4" i="21"/>
  <c r="DC4" i="21"/>
  <c r="DB4" i="21"/>
  <c r="DA4" i="21"/>
  <c r="CZ4" i="21"/>
  <c r="CY4" i="21"/>
  <c r="CX4" i="21"/>
  <c r="CW4" i="21"/>
  <c r="CV4" i="21"/>
  <c r="CU4" i="21"/>
  <c r="CT4" i="21"/>
  <c r="CS4" i="21"/>
  <c r="AQ4" i="21"/>
  <c r="AP4" i="21"/>
  <c r="AO4" i="21"/>
  <c r="AN4" i="21"/>
  <c r="AM4" i="21"/>
  <c r="AL4" i="21"/>
  <c r="AK4" i="21"/>
  <c r="AJ4" i="21"/>
  <c r="AI4" i="21"/>
  <c r="W4" i="21"/>
  <c r="X4" i="21" s="1"/>
  <c r="V4" i="21"/>
  <c r="DF3" i="21"/>
  <c r="DE3" i="21"/>
  <c r="DD3" i="21"/>
  <c r="DC3" i="21"/>
  <c r="DB3" i="21"/>
  <c r="DA3" i="21"/>
  <c r="CZ3" i="21"/>
  <c r="CY3" i="21"/>
  <c r="CX3" i="21"/>
  <c r="CW3" i="21"/>
  <c r="CV3" i="21"/>
  <c r="CU3" i="21"/>
  <c r="CT3" i="21"/>
  <c r="CS3" i="21"/>
  <c r="AQ3" i="21"/>
  <c r="AP3" i="21"/>
  <c r="AO3" i="21"/>
  <c r="AN3" i="21"/>
  <c r="AM3" i="21"/>
  <c r="AL3" i="21"/>
  <c r="AK3" i="21"/>
  <c r="AJ3" i="21"/>
  <c r="AI3" i="21"/>
  <c r="W3" i="21"/>
  <c r="X3" i="21" s="1"/>
  <c r="V3" i="21"/>
  <c r="CS4" i="23"/>
  <c r="CT4" i="23"/>
  <c r="CU4" i="23"/>
  <c r="CV4" i="23"/>
  <c r="CW4" i="23"/>
  <c r="CX4" i="23"/>
  <c r="CY4" i="23"/>
  <c r="CZ4" i="23"/>
  <c r="DA4" i="23"/>
  <c r="DB4" i="23"/>
  <c r="DC4" i="23"/>
  <c r="DD4" i="23"/>
  <c r="DE4" i="23"/>
  <c r="DF4" i="23"/>
  <c r="CS5" i="23"/>
  <c r="CT5" i="23"/>
  <c r="CU5" i="23"/>
  <c r="CV5" i="23"/>
  <c r="CW5" i="23"/>
  <c r="CX5" i="23"/>
  <c r="CY5" i="23"/>
  <c r="CZ5" i="23"/>
  <c r="DA5" i="23"/>
  <c r="DB5" i="23"/>
  <c r="DC5" i="23"/>
  <c r="DD5" i="23"/>
  <c r="DE5" i="23"/>
  <c r="DF5" i="23"/>
  <c r="CS6" i="23"/>
  <c r="CT6" i="23"/>
  <c r="CU6" i="23"/>
  <c r="CV6" i="23"/>
  <c r="CW6" i="23"/>
  <c r="CX6" i="23"/>
  <c r="CY6" i="23"/>
  <c r="CZ6" i="23"/>
  <c r="DA6" i="23"/>
  <c r="DB6" i="23"/>
  <c r="DC6" i="23"/>
  <c r="DD6" i="23"/>
  <c r="DE6" i="23"/>
  <c r="DF6" i="23"/>
  <c r="CS7" i="23"/>
  <c r="CT7" i="23"/>
  <c r="CU7" i="23"/>
  <c r="CV7" i="23"/>
  <c r="CW7" i="23"/>
  <c r="CX7" i="23"/>
  <c r="CY7" i="23"/>
  <c r="CZ7" i="23"/>
  <c r="DA7" i="23"/>
  <c r="DB7" i="23"/>
  <c r="DC7" i="23"/>
  <c r="DD7" i="23"/>
  <c r="DE7" i="23"/>
  <c r="DF7" i="23"/>
  <c r="CS8" i="23"/>
  <c r="CT8" i="23"/>
  <c r="CU8" i="23"/>
  <c r="CV8" i="23"/>
  <c r="CW8" i="23"/>
  <c r="CX8" i="23"/>
  <c r="CY8" i="23"/>
  <c r="CZ8" i="23"/>
  <c r="DA8" i="23"/>
  <c r="DB8" i="23"/>
  <c r="DC8" i="23"/>
  <c r="DD8" i="23"/>
  <c r="DE8" i="23"/>
  <c r="DF8" i="23"/>
  <c r="CS9" i="23"/>
  <c r="CT9" i="23"/>
  <c r="CU9" i="23"/>
  <c r="CV9" i="23"/>
  <c r="CW9" i="23"/>
  <c r="CX9" i="23"/>
  <c r="CY9" i="23"/>
  <c r="CZ9" i="23"/>
  <c r="DA9" i="23"/>
  <c r="DB9" i="23"/>
  <c r="DC9" i="23"/>
  <c r="DD9" i="23"/>
  <c r="DE9" i="23"/>
  <c r="DF9" i="23"/>
  <c r="CS10" i="23"/>
  <c r="CT10" i="23"/>
  <c r="CU10" i="23"/>
  <c r="CV10" i="23"/>
  <c r="CW10" i="23"/>
  <c r="CX10" i="23"/>
  <c r="CY10" i="23"/>
  <c r="CZ10" i="23"/>
  <c r="DA10" i="23"/>
  <c r="DB10" i="23"/>
  <c r="DC10" i="23"/>
  <c r="DD10" i="23"/>
  <c r="DE10" i="23"/>
  <c r="DF10" i="23"/>
  <c r="CS11" i="23"/>
  <c r="CT11" i="23"/>
  <c r="CU11" i="23"/>
  <c r="CV11" i="23"/>
  <c r="CW11" i="23"/>
  <c r="CX11" i="23"/>
  <c r="CY11" i="23"/>
  <c r="CZ11" i="23"/>
  <c r="DA11" i="23"/>
  <c r="DB11" i="23"/>
  <c r="DC11" i="23"/>
  <c r="DD11" i="23"/>
  <c r="DE11" i="23"/>
  <c r="DF11" i="23"/>
  <c r="CS12" i="23"/>
  <c r="CT12" i="23"/>
  <c r="CU12" i="23"/>
  <c r="CV12" i="23"/>
  <c r="CW12" i="23"/>
  <c r="CX12" i="23"/>
  <c r="CY12" i="23"/>
  <c r="CZ12" i="23"/>
  <c r="DA12" i="23"/>
  <c r="DB12" i="23"/>
  <c r="DC12" i="23"/>
  <c r="DD12" i="23"/>
  <c r="DE12" i="23"/>
  <c r="DF12" i="23"/>
  <c r="CS13" i="23"/>
  <c r="CT13" i="23"/>
  <c r="CU13" i="23"/>
  <c r="CV13" i="23"/>
  <c r="CW13" i="23"/>
  <c r="CX13" i="23"/>
  <c r="CY13" i="23"/>
  <c r="CZ13" i="23"/>
  <c r="DA13" i="23"/>
  <c r="DB13" i="23"/>
  <c r="DC13" i="23"/>
  <c r="DD13" i="23"/>
  <c r="DE13" i="23"/>
  <c r="DF13" i="23"/>
  <c r="CS14" i="23"/>
  <c r="CT14" i="23"/>
  <c r="CU14" i="23"/>
  <c r="CV14" i="23"/>
  <c r="CW14" i="23"/>
  <c r="CX14" i="23"/>
  <c r="CY14" i="23"/>
  <c r="CZ14" i="23"/>
  <c r="DA14" i="23"/>
  <c r="DB14" i="23"/>
  <c r="DC14" i="23"/>
  <c r="DD14" i="23"/>
  <c r="DE14" i="23"/>
  <c r="DF14" i="23"/>
  <c r="CS15" i="23"/>
  <c r="CT15" i="23"/>
  <c r="CU15" i="23"/>
  <c r="CV15" i="23"/>
  <c r="CW15" i="23"/>
  <c r="CX15" i="23"/>
  <c r="CY15" i="23"/>
  <c r="CZ15" i="23"/>
  <c r="DA15" i="23"/>
  <c r="DB15" i="23"/>
  <c r="DC15" i="23"/>
  <c r="DD15" i="23"/>
  <c r="DE15" i="23"/>
  <c r="DF15" i="23"/>
  <c r="CS16" i="23"/>
  <c r="CT16" i="23"/>
  <c r="CU16" i="23"/>
  <c r="CV16" i="23"/>
  <c r="CW16" i="23"/>
  <c r="CX16" i="23"/>
  <c r="CY16" i="23"/>
  <c r="CZ16" i="23"/>
  <c r="DA16" i="23"/>
  <c r="DB16" i="23"/>
  <c r="DC16" i="23"/>
  <c r="DD16" i="23"/>
  <c r="DE16" i="23"/>
  <c r="DF16" i="23"/>
  <c r="CS17" i="23"/>
  <c r="CT17" i="23"/>
  <c r="CU17" i="23"/>
  <c r="CV17" i="23"/>
  <c r="CW17" i="23"/>
  <c r="CX17" i="23"/>
  <c r="CY17" i="23"/>
  <c r="CZ17" i="23"/>
  <c r="DA17" i="23"/>
  <c r="DB17" i="23"/>
  <c r="DC17" i="23"/>
  <c r="DD17" i="23"/>
  <c r="DE17" i="23"/>
  <c r="DF17" i="23"/>
  <c r="CS27" i="23"/>
  <c r="CT27" i="23"/>
  <c r="CU27" i="23"/>
  <c r="CV27" i="23"/>
  <c r="CW27" i="23"/>
  <c r="CX27" i="23"/>
  <c r="CY27" i="23"/>
  <c r="CZ27" i="23"/>
  <c r="DA27" i="23"/>
  <c r="DB27" i="23"/>
  <c r="DC27" i="23"/>
  <c r="DD27" i="23"/>
  <c r="DE27" i="23"/>
  <c r="DF27" i="23"/>
  <c r="CS28" i="23"/>
  <c r="CT28" i="23"/>
  <c r="CU28" i="23"/>
  <c r="CV28" i="23"/>
  <c r="CW28" i="23"/>
  <c r="CX28" i="23"/>
  <c r="CY28" i="23"/>
  <c r="CZ28" i="23"/>
  <c r="DA28" i="23"/>
  <c r="DB28" i="23"/>
  <c r="DC28" i="23"/>
  <c r="DD28" i="23"/>
  <c r="DE28" i="23"/>
  <c r="DF28" i="23"/>
  <c r="CS29" i="23"/>
  <c r="CT29" i="23"/>
  <c r="CU29" i="23"/>
  <c r="CV29" i="23"/>
  <c r="CW29" i="23"/>
  <c r="CX29" i="23"/>
  <c r="CY29" i="23"/>
  <c r="CZ29" i="23"/>
  <c r="DA29" i="23"/>
  <c r="DB29" i="23"/>
  <c r="DC29" i="23"/>
  <c r="DD29" i="23"/>
  <c r="DE29" i="23"/>
  <c r="DF29" i="23"/>
  <c r="CS30" i="23"/>
  <c r="CT30" i="23"/>
  <c r="CU30" i="23"/>
  <c r="CV30" i="23"/>
  <c r="CW30" i="23"/>
  <c r="CX30" i="23"/>
  <c r="CY30" i="23"/>
  <c r="CZ30" i="23"/>
  <c r="DA30" i="23"/>
  <c r="DB30" i="23"/>
  <c r="DC30" i="23"/>
  <c r="DD30" i="23"/>
  <c r="DE30" i="23"/>
  <c r="DF30" i="23"/>
  <c r="CS31" i="23"/>
  <c r="CT31" i="23"/>
  <c r="CU31" i="23"/>
  <c r="CV31" i="23"/>
  <c r="CW31" i="23"/>
  <c r="CX31" i="23"/>
  <c r="CY31" i="23"/>
  <c r="CZ31" i="23"/>
  <c r="DA31" i="23"/>
  <c r="DB31" i="23"/>
  <c r="DC31" i="23"/>
  <c r="DD31" i="23"/>
  <c r="DE31" i="23"/>
  <c r="DF31" i="23"/>
  <c r="CS32" i="23"/>
  <c r="CT32" i="23"/>
  <c r="CU32" i="23"/>
  <c r="CV32" i="23"/>
  <c r="CW32" i="23"/>
  <c r="CX32" i="23"/>
  <c r="CY32" i="23"/>
  <c r="CZ32" i="23"/>
  <c r="DA32" i="23"/>
  <c r="DB32" i="23"/>
  <c r="DC32" i="23"/>
  <c r="DD32" i="23"/>
  <c r="DE32" i="23"/>
  <c r="DF32" i="23"/>
  <c r="CS33" i="23"/>
  <c r="CT33" i="23"/>
  <c r="CU33" i="23"/>
  <c r="CV33" i="23"/>
  <c r="CW33" i="23"/>
  <c r="CX33" i="23"/>
  <c r="CY33" i="23"/>
  <c r="CZ33" i="23"/>
  <c r="DA33" i="23"/>
  <c r="DB33" i="23"/>
  <c r="DC33" i="23"/>
  <c r="DD33" i="23"/>
  <c r="DE33" i="23"/>
  <c r="DF33" i="23"/>
  <c r="CS34" i="23"/>
  <c r="CT34" i="23"/>
  <c r="CU34" i="23"/>
  <c r="CV34" i="23"/>
  <c r="CW34" i="23"/>
  <c r="CX34" i="23"/>
  <c r="CY34" i="23"/>
  <c r="CZ34" i="23"/>
  <c r="DA34" i="23"/>
  <c r="DB34" i="23"/>
  <c r="DC34" i="23"/>
  <c r="DD34" i="23"/>
  <c r="DE34" i="23"/>
  <c r="DF34" i="23"/>
  <c r="CS35" i="23"/>
  <c r="CT35" i="23"/>
  <c r="CU35" i="23"/>
  <c r="CV35" i="23"/>
  <c r="CW35" i="23"/>
  <c r="CX35" i="23"/>
  <c r="CY35" i="23"/>
  <c r="CZ35" i="23"/>
  <c r="DA35" i="23"/>
  <c r="DB35" i="23"/>
  <c r="DC35" i="23"/>
  <c r="DD35" i="23"/>
  <c r="DE35" i="23"/>
  <c r="DF35" i="23"/>
  <c r="CS36" i="23"/>
  <c r="CT36" i="23"/>
  <c r="CU36" i="23"/>
  <c r="CV36" i="23"/>
  <c r="CW36" i="23"/>
  <c r="CX36" i="23"/>
  <c r="CY36" i="23"/>
  <c r="CZ36" i="23"/>
  <c r="DA36" i="23"/>
  <c r="DB36" i="23"/>
  <c r="DC36" i="23"/>
  <c r="DD36" i="23"/>
  <c r="DE36" i="23"/>
  <c r="DF36" i="23"/>
  <c r="CS37" i="23"/>
  <c r="CT37" i="23"/>
  <c r="CU37" i="23"/>
  <c r="CV37" i="23"/>
  <c r="CW37" i="23"/>
  <c r="CX37" i="23"/>
  <c r="CY37" i="23"/>
  <c r="CZ37" i="23"/>
  <c r="DA37" i="23"/>
  <c r="DB37" i="23"/>
  <c r="DC37" i="23"/>
  <c r="DD37" i="23"/>
  <c r="DE37" i="23"/>
  <c r="DF37" i="23"/>
  <c r="CS38" i="23"/>
  <c r="CT38" i="23"/>
  <c r="CU38" i="23"/>
  <c r="CV38" i="23"/>
  <c r="CW38" i="23"/>
  <c r="CX38" i="23"/>
  <c r="CY38" i="23"/>
  <c r="CZ38" i="23"/>
  <c r="DA38" i="23"/>
  <c r="DB38" i="23"/>
  <c r="DC38" i="23"/>
  <c r="DD38" i="23"/>
  <c r="DE38" i="23"/>
  <c r="DF38" i="23"/>
  <c r="CS39" i="23"/>
  <c r="CT39" i="23"/>
  <c r="CU39" i="23"/>
  <c r="CV39" i="23"/>
  <c r="CW39" i="23"/>
  <c r="CX39" i="23"/>
  <c r="CY39" i="23"/>
  <c r="CZ39" i="23"/>
  <c r="DA39" i="23"/>
  <c r="DB39" i="23"/>
  <c r="DC39" i="23"/>
  <c r="DD39" i="23"/>
  <c r="DE39" i="23"/>
  <c r="DF39" i="23"/>
  <c r="CS40" i="23"/>
  <c r="CT40" i="23"/>
  <c r="CU40" i="23"/>
  <c r="CV40" i="23"/>
  <c r="CW40" i="23"/>
  <c r="CX40" i="23"/>
  <c r="CY40" i="23"/>
  <c r="CZ40" i="23"/>
  <c r="DA40" i="23"/>
  <c r="DB40" i="23"/>
  <c r="DC40" i="23"/>
  <c r="DD40" i="23"/>
  <c r="DE40" i="23"/>
  <c r="DF40" i="23"/>
  <c r="CS41" i="23"/>
  <c r="CT41" i="23"/>
  <c r="CU41" i="23"/>
  <c r="CV41" i="23"/>
  <c r="CW41" i="23"/>
  <c r="CX41" i="23"/>
  <c r="CY41" i="23"/>
  <c r="CZ41" i="23"/>
  <c r="DA41" i="23"/>
  <c r="DB41" i="23"/>
  <c r="DC41" i="23"/>
  <c r="DD41" i="23"/>
  <c r="DE41" i="23"/>
  <c r="DF41" i="23"/>
  <c r="CS42" i="23"/>
  <c r="CT42" i="23"/>
  <c r="CU42" i="23"/>
  <c r="CV42" i="23"/>
  <c r="CW42" i="23"/>
  <c r="CX42" i="23"/>
  <c r="CY42" i="23"/>
  <c r="CZ42" i="23"/>
  <c r="DA42" i="23"/>
  <c r="DB42" i="23"/>
  <c r="DC42" i="23"/>
  <c r="DD42" i="23"/>
  <c r="DE42" i="23"/>
  <c r="DF42" i="23"/>
  <c r="CS43" i="23"/>
  <c r="CT43" i="23"/>
  <c r="CU43" i="23"/>
  <c r="CV43" i="23"/>
  <c r="CW43" i="23"/>
  <c r="CX43" i="23"/>
  <c r="CY43" i="23"/>
  <c r="CZ43" i="23"/>
  <c r="DA43" i="23"/>
  <c r="DB43" i="23"/>
  <c r="DC43" i="23"/>
  <c r="DD43" i="23"/>
  <c r="DE43" i="23"/>
  <c r="DF43" i="23"/>
  <c r="CS44" i="23"/>
  <c r="CT44" i="23"/>
  <c r="CU44" i="23"/>
  <c r="CV44" i="23"/>
  <c r="CW44" i="23"/>
  <c r="CX44" i="23"/>
  <c r="CY44" i="23"/>
  <c r="CZ44" i="23"/>
  <c r="DA44" i="23"/>
  <c r="DB44" i="23"/>
  <c r="DC44" i="23"/>
  <c r="DD44" i="23"/>
  <c r="DE44" i="23"/>
  <c r="DF44" i="23"/>
  <c r="CS45" i="23"/>
  <c r="CT45" i="23"/>
  <c r="CU45" i="23"/>
  <c r="CV45" i="23"/>
  <c r="CW45" i="23"/>
  <c r="CX45" i="23"/>
  <c r="CY45" i="23"/>
  <c r="CZ45" i="23"/>
  <c r="DA45" i="23"/>
  <c r="DB45" i="23"/>
  <c r="DC45" i="23"/>
  <c r="DD45" i="23"/>
  <c r="DE45" i="23"/>
  <c r="DF45" i="23"/>
  <c r="CS46" i="23"/>
  <c r="CT46" i="23"/>
  <c r="CU46" i="23"/>
  <c r="CV46" i="23"/>
  <c r="CW46" i="23"/>
  <c r="CX46" i="23"/>
  <c r="CY46" i="23"/>
  <c r="CZ46" i="23"/>
  <c r="DA46" i="23"/>
  <c r="DB46" i="23"/>
  <c r="DC46" i="23"/>
  <c r="DD46" i="23"/>
  <c r="DE46" i="23"/>
  <c r="DF46" i="23"/>
  <c r="CS47" i="23"/>
  <c r="CT47" i="23"/>
  <c r="CU47" i="23"/>
  <c r="CV47" i="23"/>
  <c r="CW47" i="23"/>
  <c r="CX47" i="23"/>
  <c r="CY47" i="23"/>
  <c r="CZ47" i="23"/>
  <c r="DA47" i="23"/>
  <c r="DB47" i="23"/>
  <c r="DC47" i="23"/>
  <c r="DD47" i="23"/>
  <c r="DE47" i="23"/>
  <c r="DF47" i="23"/>
  <c r="CS48" i="23"/>
  <c r="CT48" i="23"/>
  <c r="CU48" i="23"/>
  <c r="CV48" i="23"/>
  <c r="CW48" i="23"/>
  <c r="CX48" i="23"/>
  <c r="CY48" i="23"/>
  <c r="CZ48" i="23"/>
  <c r="DA48" i="23"/>
  <c r="DB48" i="23"/>
  <c r="DC48" i="23"/>
  <c r="DD48" i="23"/>
  <c r="DE48" i="23"/>
  <c r="DF48" i="23"/>
  <c r="CS49" i="23"/>
  <c r="CT49" i="23"/>
  <c r="CU49" i="23"/>
  <c r="CV49" i="23"/>
  <c r="CW49" i="23"/>
  <c r="CX49" i="23"/>
  <c r="CY49" i="23"/>
  <c r="CZ49" i="23"/>
  <c r="DA49" i="23"/>
  <c r="DB49" i="23"/>
  <c r="DC49" i="23"/>
  <c r="DD49" i="23"/>
  <c r="DE49" i="23"/>
  <c r="DF49" i="23"/>
  <c r="CS50" i="23"/>
  <c r="CT50" i="23"/>
  <c r="CU50" i="23"/>
  <c r="CV50" i="23"/>
  <c r="CW50" i="23"/>
  <c r="CX50" i="23"/>
  <c r="CY50" i="23"/>
  <c r="CZ50" i="23"/>
  <c r="DA50" i="23"/>
  <c r="DB50" i="23"/>
  <c r="DC50" i="23"/>
  <c r="DD50" i="23"/>
  <c r="DE50" i="23"/>
  <c r="DF50" i="23"/>
  <c r="CS51" i="23"/>
  <c r="CT51" i="23"/>
  <c r="CU51" i="23"/>
  <c r="CV51" i="23"/>
  <c r="CW51" i="23"/>
  <c r="CX51" i="23"/>
  <c r="CY51" i="23"/>
  <c r="CZ51" i="23"/>
  <c r="DA51" i="23"/>
  <c r="DB51" i="23"/>
  <c r="DC51" i="23"/>
  <c r="DD51" i="23"/>
  <c r="DE51" i="23"/>
  <c r="DF51" i="23"/>
  <c r="CS52" i="23"/>
  <c r="CT52" i="23"/>
  <c r="CU52" i="23"/>
  <c r="CV52" i="23"/>
  <c r="CW52" i="23"/>
  <c r="CX52" i="23"/>
  <c r="CY52" i="23"/>
  <c r="CZ52" i="23"/>
  <c r="DA52" i="23"/>
  <c r="DB52" i="23"/>
  <c r="DC52" i="23"/>
  <c r="DD52" i="23"/>
  <c r="DE52" i="23"/>
  <c r="DF52" i="23"/>
  <c r="CS53" i="23"/>
  <c r="CT53" i="23"/>
  <c r="CU53" i="23"/>
  <c r="CV53" i="23"/>
  <c r="CW53" i="23"/>
  <c r="CX53" i="23"/>
  <c r="CY53" i="23"/>
  <c r="CZ53" i="23"/>
  <c r="DA53" i="23"/>
  <c r="DB53" i="23"/>
  <c r="DC53" i="23"/>
  <c r="DD53" i="23"/>
  <c r="DE53" i="23"/>
  <c r="DF53" i="23"/>
  <c r="CS54" i="23"/>
  <c r="CT54" i="23"/>
  <c r="CU54" i="23"/>
  <c r="CV54" i="23"/>
  <c r="CW54" i="23"/>
  <c r="CX54" i="23"/>
  <c r="CY54" i="23"/>
  <c r="CZ54" i="23"/>
  <c r="DA54" i="23"/>
  <c r="DB54" i="23"/>
  <c r="DC54" i="23"/>
  <c r="DD54" i="23"/>
  <c r="DE54" i="23"/>
  <c r="DF54" i="23"/>
  <c r="CS55" i="23"/>
  <c r="CT55" i="23"/>
  <c r="CU55" i="23"/>
  <c r="CV55" i="23"/>
  <c r="CW55" i="23"/>
  <c r="CX55" i="23"/>
  <c r="CY55" i="23"/>
  <c r="CZ55" i="23"/>
  <c r="DA55" i="23"/>
  <c r="DB55" i="23"/>
  <c r="DC55" i="23"/>
  <c r="DD55" i="23"/>
  <c r="DE55" i="23"/>
  <c r="DF55" i="23"/>
  <c r="CS56" i="23"/>
  <c r="CT56" i="23"/>
  <c r="CU56" i="23"/>
  <c r="CV56" i="23"/>
  <c r="CW56" i="23"/>
  <c r="CX56" i="23"/>
  <c r="CY56" i="23"/>
  <c r="CZ56" i="23"/>
  <c r="DA56" i="23"/>
  <c r="DB56" i="23"/>
  <c r="DC56" i="23"/>
  <c r="DD56" i="23"/>
  <c r="DE56" i="23"/>
  <c r="DF56" i="23"/>
  <c r="CS57" i="23"/>
  <c r="CT57" i="23"/>
  <c r="CU57" i="23"/>
  <c r="CV57" i="23"/>
  <c r="CW57" i="23"/>
  <c r="CX57" i="23"/>
  <c r="CY57" i="23"/>
  <c r="CZ57" i="23"/>
  <c r="DA57" i="23"/>
  <c r="DB57" i="23"/>
  <c r="DC57" i="23"/>
  <c r="DD57" i="23"/>
  <c r="DE57" i="23"/>
  <c r="DF57" i="23"/>
  <c r="CS58" i="23"/>
  <c r="CT58" i="23"/>
  <c r="CU58" i="23"/>
  <c r="CV58" i="23"/>
  <c r="CW58" i="23"/>
  <c r="CX58" i="23"/>
  <c r="CY58" i="23"/>
  <c r="CZ58" i="23"/>
  <c r="DA58" i="23"/>
  <c r="DB58" i="23"/>
  <c r="DC58" i="23"/>
  <c r="DD58" i="23"/>
  <c r="DE58" i="23"/>
  <c r="DF58" i="23"/>
  <c r="CS59" i="23"/>
  <c r="CT59" i="23"/>
  <c r="CU59" i="23"/>
  <c r="CV59" i="23"/>
  <c r="CW59" i="23"/>
  <c r="CX59" i="23"/>
  <c r="CY59" i="23"/>
  <c r="CZ59" i="23"/>
  <c r="DA59" i="23"/>
  <c r="DB59" i="23"/>
  <c r="DC59" i="23"/>
  <c r="DD59" i="23"/>
  <c r="DE59" i="23"/>
  <c r="DF59" i="23"/>
  <c r="CS60" i="23"/>
  <c r="CT60" i="23"/>
  <c r="CU60" i="23"/>
  <c r="CV60" i="23"/>
  <c r="CW60" i="23"/>
  <c r="CX60" i="23"/>
  <c r="CY60" i="23"/>
  <c r="CZ60" i="23"/>
  <c r="DA60" i="23"/>
  <c r="DB60" i="23"/>
  <c r="DC60" i="23"/>
  <c r="DD60" i="23"/>
  <c r="DE60" i="23"/>
  <c r="DF60" i="23"/>
  <c r="CS61" i="23"/>
  <c r="CT61" i="23"/>
  <c r="CU61" i="23"/>
  <c r="CV61" i="23"/>
  <c r="CW61" i="23"/>
  <c r="CX61" i="23"/>
  <c r="CY61" i="23"/>
  <c r="CZ61" i="23"/>
  <c r="DA61" i="23"/>
  <c r="DB61" i="23"/>
  <c r="DC61" i="23"/>
  <c r="DD61" i="23"/>
  <c r="DE61" i="23"/>
  <c r="DF61" i="23"/>
  <c r="CS62" i="23"/>
  <c r="CT62" i="23"/>
  <c r="CU62" i="23"/>
  <c r="CV62" i="23"/>
  <c r="CW62" i="23"/>
  <c r="CX62" i="23"/>
  <c r="CY62" i="23"/>
  <c r="CZ62" i="23"/>
  <c r="DA62" i="23"/>
  <c r="DB62" i="23"/>
  <c r="DC62" i="23"/>
  <c r="DD62" i="23"/>
  <c r="DE62" i="23"/>
  <c r="DF62" i="23"/>
  <c r="CS63" i="23"/>
  <c r="CT63" i="23"/>
  <c r="CU63" i="23"/>
  <c r="CV63" i="23"/>
  <c r="CW63" i="23"/>
  <c r="CX63" i="23"/>
  <c r="CY63" i="23"/>
  <c r="CZ63" i="23"/>
  <c r="DA63" i="23"/>
  <c r="DB63" i="23"/>
  <c r="DC63" i="23"/>
  <c r="DD63" i="23"/>
  <c r="DE63" i="23"/>
  <c r="DF63" i="23"/>
  <c r="CS64" i="23"/>
  <c r="CT64" i="23"/>
  <c r="CU64" i="23"/>
  <c r="CV64" i="23"/>
  <c r="CW64" i="23"/>
  <c r="CX64" i="23"/>
  <c r="CY64" i="23"/>
  <c r="CZ64" i="23"/>
  <c r="DA64" i="23"/>
  <c r="DB64" i="23"/>
  <c r="DC64" i="23"/>
  <c r="DD64" i="23"/>
  <c r="DE64" i="23"/>
  <c r="DF64" i="23"/>
  <c r="CS65" i="23"/>
  <c r="CT65" i="23"/>
  <c r="CU65" i="23"/>
  <c r="CV65" i="23"/>
  <c r="CW65" i="23"/>
  <c r="CX65" i="23"/>
  <c r="CY65" i="23"/>
  <c r="CZ65" i="23"/>
  <c r="DA65" i="23"/>
  <c r="DB65" i="23"/>
  <c r="DC65" i="23"/>
  <c r="DD65" i="23"/>
  <c r="DE65" i="23"/>
  <c r="DF65" i="23"/>
  <c r="CS66" i="23"/>
  <c r="CT66" i="23"/>
  <c r="CU66" i="23"/>
  <c r="CV66" i="23"/>
  <c r="CW66" i="23"/>
  <c r="CX66" i="23"/>
  <c r="CY66" i="23"/>
  <c r="CZ66" i="23"/>
  <c r="DA66" i="23"/>
  <c r="DB66" i="23"/>
  <c r="DC66" i="23"/>
  <c r="DD66" i="23"/>
  <c r="DE66" i="23"/>
  <c r="DF66" i="23"/>
  <c r="CS67" i="23"/>
  <c r="CT67" i="23"/>
  <c r="CU67" i="23"/>
  <c r="CV67" i="23"/>
  <c r="CW67" i="23"/>
  <c r="CX67" i="23"/>
  <c r="CY67" i="23"/>
  <c r="CZ67" i="23"/>
  <c r="DA67" i="23"/>
  <c r="DB67" i="23"/>
  <c r="DC67" i="23"/>
  <c r="DD67" i="23"/>
  <c r="DE67" i="23"/>
  <c r="DF67" i="23"/>
  <c r="CS68" i="23"/>
  <c r="CT68" i="23"/>
  <c r="CU68" i="23"/>
  <c r="CV68" i="23"/>
  <c r="CW68" i="23"/>
  <c r="CX68" i="23"/>
  <c r="CY68" i="23"/>
  <c r="CZ68" i="23"/>
  <c r="DA68" i="23"/>
  <c r="DB68" i="23"/>
  <c r="DC68" i="23"/>
  <c r="DD68" i="23"/>
  <c r="DE68" i="23"/>
  <c r="DF68" i="23"/>
  <c r="CS69" i="23"/>
  <c r="CT69" i="23"/>
  <c r="CU69" i="23"/>
  <c r="CV69" i="23"/>
  <c r="CW69" i="23"/>
  <c r="CX69" i="23"/>
  <c r="CY69" i="23"/>
  <c r="CZ69" i="23"/>
  <c r="DA69" i="23"/>
  <c r="DB69" i="23"/>
  <c r="DC69" i="23"/>
  <c r="DD69" i="23"/>
  <c r="DE69" i="23"/>
  <c r="DF69" i="23"/>
  <c r="CS70" i="23"/>
  <c r="CT70" i="23"/>
  <c r="CU70" i="23"/>
  <c r="CV70" i="23"/>
  <c r="CW70" i="23"/>
  <c r="CX70" i="23"/>
  <c r="CY70" i="23"/>
  <c r="CZ70" i="23"/>
  <c r="DA70" i="23"/>
  <c r="DB70" i="23"/>
  <c r="DC70" i="23"/>
  <c r="DD70" i="23"/>
  <c r="DE70" i="23"/>
  <c r="DF70" i="23"/>
  <c r="CS71" i="23"/>
  <c r="CT71" i="23"/>
  <c r="CU71" i="23"/>
  <c r="CV71" i="23"/>
  <c r="CW71" i="23"/>
  <c r="CX71" i="23"/>
  <c r="CY71" i="23"/>
  <c r="CZ71" i="23"/>
  <c r="DA71" i="23"/>
  <c r="DB71" i="23"/>
  <c r="DC71" i="23"/>
  <c r="DD71" i="23"/>
  <c r="DE71" i="23"/>
  <c r="DF71" i="23"/>
  <c r="CS72" i="23"/>
  <c r="CT72" i="23"/>
  <c r="CU72" i="23"/>
  <c r="CV72" i="23"/>
  <c r="CW72" i="23"/>
  <c r="CX72" i="23"/>
  <c r="CY72" i="23"/>
  <c r="CZ72" i="23"/>
  <c r="DA72" i="23"/>
  <c r="DB72" i="23"/>
  <c r="DC72" i="23"/>
  <c r="DD72" i="23"/>
  <c r="DE72" i="23"/>
  <c r="DF72" i="23"/>
  <c r="CS73" i="23"/>
  <c r="CT73" i="23"/>
  <c r="CU73" i="23"/>
  <c r="CV73" i="23"/>
  <c r="CW73" i="23"/>
  <c r="CX73" i="23"/>
  <c r="CY73" i="23"/>
  <c r="CZ73" i="23"/>
  <c r="DA73" i="23"/>
  <c r="DB73" i="23"/>
  <c r="DC73" i="23"/>
  <c r="DD73" i="23"/>
  <c r="DE73" i="23"/>
  <c r="DF73" i="23"/>
  <c r="CS74" i="23"/>
  <c r="CT74" i="23"/>
  <c r="CU74" i="23"/>
  <c r="CV74" i="23"/>
  <c r="CW74" i="23"/>
  <c r="CX74" i="23"/>
  <c r="CY74" i="23"/>
  <c r="CZ74" i="23"/>
  <c r="DA74" i="23"/>
  <c r="DB74" i="23"/>
  <c r="DC74" i="23"/>
  <c r="DD74" i="23"/>
  <c r="DE74" i="23"/>
  <c r="DF74" i="23"/>
  <c r="DF3" i="23"/>
  <c r="DE3" i="23"/>
  <c r="DD3" i="23"/>
  <c r="DC3" i="23"/>
  <c r="DB3" i="23"/>
  <c r="DA3" i="23"/>
  <c r="CZ3" i="23"/>
  <c r="CY3" i="23"/>
  <c r="CX3" i="23"/>
  <c r="CW3" i="23"/>
  <c r="CV3" i="23"/>
  <c r="CU3" i="23"/>
  <c r="CT3" i="23"/>
  <c r="CS3" i="23"/>
  <c r="AI4" i="23"/>
  <c r="AJ4" i="23"/>
  <c r="AK4" i="23"/>
  <c r="AL4" i="23"/>
  <c r="AM4" i="23"/>
  <c r="AN4" i="23"/>
  <c r="AO4" i="23"/>
  <c r="AP4" i="23"/>
  <c r="AQ4" i="23"/>
  <c r="AI5" i="23"/>
  <c r="AJ5" i="23"/>
  <c r="AK5" i="23"/>
  <c r="AL5" i="23"/>
  <c r="AM5" i="23"/>
  <c r="AN5" i="23"/>
  <c r="AO5" i="23"/>
  <c r="AP5" i="23"/>
  <c r="AQ5" i="23"/>
  <c r="AI6" i="23"/>
  <c r="AJ6" i="23"/>
  <c r="AK6" i="23"/>
  <c r="AL6" i="23"/>
  <c r="AM6" i="23"/>
  <c r="AN6" i="23"/>
  <c r="AO6" i="23"/>
  <c r="AP6" i="23"/>
  <c r="AQ6" i="23"/>
  <c r="AI7" i="23"/>
  <c r="AJ7" i="23"/>
  <c r="AK7" i="23"/>
  <c r="AL7" i="23"/>
  <c r="AM7" i="23"/>
  <c r="AN7" i="23"/>
  <c r="AO7" i="23"/>
  <c r="AP7" i="23"/>
  <c r="AQ7" i="23"/>
  <c r="AI8" i="23"/>
  <c r="AJ8" i="23"/>
  <c r="AK8" i="23"/>
  <c r="AL8" i="23"/>
  <c r="AM8" i="23"/>
  <c r="AN8" i="23"/>
  <c r="AO8" i="23"/>
  <c r="AP8" i="23"/>
  <c r="AQ8" i="23"/>
  <c r="AI12" i="23"/>
  <c r="AJ12" i="23"/>
  <c r="AK12" i="23"/>
  <c r="AL12" i="23"/>
  <c r="AM12" i="23"/>
  <c r="AN12" i="23"/>
  <c r="AO12" i="23"/>
  <c r="AP12" i="23"/>
  <c r="AQ12" i="23"/>
  <c r="AI13" i="23"/>
  <c r="AJ13" i="23"/>
  <c r="AK13" i="23"/>
  <c r="AL13" i="23"/>
  <c r="AM13" i="23"/>
  <c r="AN13" i="23"/>
  <c r="AO13" i="23"/>
  <c r="AP13" i="23"/>
  <c r="AQ13" i="23"/>
  <c r="AI14" i="23"/>
  <c r="AJ14" i="23"/>
  <c r="AK14" i="23"/>
  <c r="AL14" i="23"/>
  <c r="AM14" i="23"/>
  <c r="AN14" i="23"/>
  <c r="AO14" i="23"/>
  <c r="AP14" i="23"/>
  <c r="AQ14" i="23"/>
  <c r="AI15" i="23"/>
  <c r="AJ15" i="23"/>
  <c r="AK15" i="23"/>
  <c r="AL15" i="23"/>
  <c r="AM15" i="23"/>
  <c r="AN15" i="23"/>
  <c r="AO15" i="23"/>
  <c r="AP15" i="23"/>
  <c r="AQ15" i="23"/>
  <c r="AI16" i="23"/>
  <c r="AJ16" i="23"/>
  <c r="AK16" i="23"/>
  <c r="AL16" i="23"/>
  <c r="AM16" i="23"/>
  <c r="AN16" i="23"/>
  <c r="AO16" i="23"/>
  <c r="AP16" i="23"/>
  <c r="AQ16" i="23"/>
  <c r="AI17" i="23"/>
  <c r="AJ17" i="23"/>
  <c r="AK17" i="23"/>
  <c r="AL17" i="23"/>
  <c r="AM17" i="23"/>
  <c r="AN17" i="23"/>
  <c r="AO17" i="23"/>
  <c r="AP17" i="23"/>
  <c r="AQ17" i="23"/>
  <c r="AI27" i="23"/>
  <c r="AJ27" i="23"/>
  <c r="AK27" i="23"/>
  <c r="AL27" i="23"/>
  <c r="AM27" i="23"/>
  <c r="AN27" i="23"/>
  <c r="AO27" i="23"/>
  <c r="AP27" i="23"/>
  <c r="AQ27" i="23"/>
  <c r="AI28" i="23"/>
  <c r="AJ28" i="23"/>
  <c r="AK28" i="23"/>
  <c r="AL28" i="23"/>
  <c r="AM28" i="23"/>
  <c r="AN28" i="23"/>
  <c r="AO28" i="23"/>
  <c r="AP28" i="23"/>
  <c r="AQ28" i="23"/>
  <c r="AI29" i="23"/>
  <c r="AJ29" i="23"/>
  <c r="AK29" i="23"/>
  <c r="AL29" i="23"/>
  <c r="AM29" i="23"/>
  <c r="AN29" i="23"/>
  <c r="AO29" i="23"/>
  <c r="AP29" i="23"/>
  <c r="AQ29" i="23"/>
  <c r="AI30" i="23"/>
  <c r="AJ30" i="23"/>
  <c r="AK30" i="23"/>
  <c r="AL30" i="23"/>
  <c r="AM30" i="23"/>
  <c r="AN30" i="23"/>
  <c r="AO30" i="23"/>
  <c r="AP30" i="23"/>
  <c r="AQ30" i="23"/>
  <c r="AI31" i="23"/>
  <c r="AJ31" i="23"/>
  <c r="AK31" i="23"/>
  <c r="AL31" i="23"/>
  <c r="AM31" i="23"/>
  <c r="AN31" i="23"/>
  <c r="AO31" i="23"/>
  <c r="AP31" i="23"/>
  <c r="AQ31" i="23"/>
  <c r="AI32" i="23"/>
  <c r="AJ32" i="23"/>
  <c r="AK32" i="23"/>
  <c r="AL32" i="23"/>
  <c r="AM32" i="23"/>
  <c r="AN32" i="23"/>
  <c r="AO32" i="23"/>
  <c r="AP32" i="23"/>
  <c r="AQ32" i="23"/>
  <c r="AI33" i="23"/>
  <c r="AJ33" i="23"/>
  <c r="AK33" i="23"/>
  <c r="AL33" i="23"/>
  <c r="AM33" i="23"/>
  <c r="AN33" i="23"/>
  <c r="AO33" i="23"/>
  <c r="AP33" i="23"/>
  <c r="AQ33" i="23"/>
  <c r="AI34" i="23"/>
  <c r="AJ34" i="23"/>
  <c r="AK34" i="23"/>
  <c r="AL34" i="23"/>
  <c r="AM34" i="23"/>
  <c r="AN34" i="23"/>
  <c r="AO34" i="23"/>
  <c r="AP34" i="23"/>
  <c r="AQ34" i="23"/>
  <c r="AI35" i="23"/>
  <c r="AJ35" i="23"/>
  <c r="AK35" i="23"/>
  <c r="AL35" i="23"/>
  <c r="AM35" i="23"/>
  <c r="AN35" i="23"/>
  <c r="AO35" i="23"/>
  <c r="AP35" i="23"/>
  <c r="AQ35" i="23"/>
  <c r="AI36" i="23"/>
  <c r="AJ36" i="23"/>
  <c r="AK36" i="23"/>
  <c r="AL36" i="23"/>
  <c r="AM36" i="23"/>
  <c r="AN36" i="23"/>
  <c r="AO36" i="23"/>
  <c r="AP36" i="23"/>
  <c r="AQ36" i="23"/>
  <c r="AI37" i="23"/>
  <c r="AJ37" i="23"/>
  <c r="AK37" i="23"/>
  <c r="AL37" i="23"/>
  <c r="AM37" i="23"/>
  <c r="AN37" i="23"/>
  <c r="AO37" i="23"/>
  <c r="AP37" i="23"/>
  <c r="AQ37" i="23"/>
  <c r="AI38" i="23"/>
  <c r="AJ38" i="23"/>
  <c r="AK38" i="23"/>
  <c r="AL38" i="23"/>
  <c r="AM38" i="23"/>
  <c r="AN38" i="23"/>
  <c r="AO38" i="23"/>
  <c r="AP38" i="23"/>
  <c r="AQ38" i="23"/>
  <c r="AI39" i="23"/>
  <c r="AJ39" i="23"/>
  <c r="AK39" i="23"/>
  <c r="AL39" i="23"/>
  <c r="AM39" i="23"/>
  <c r="AN39" i="23"/>
  <c r="AO39" i="23"/>
  <c r="AP39" i="23"/>
  <c r="AQ39" i="23"/>
  <c r="AI40" i="23"/>
  <c r="AJ40" i="23"/>
  <c r="AK40" i="23"/>
  <c r="AL40" i="23"/>
  <c r="AM40" i="23"/>
  <c r="AN40" i="23"/>
  <c r="AO40" i="23"/>
  <c r="AP40" i="23"/>
  <c r="AQ40" i="23"/>
  <c r="AI41" i="23"/>
  <c r="AJ41" i="23"/>
  <c r="AK41" i="23"/>
  <c r="AL41" i="23"/>
  <c r="AM41" i="23"/>
  <c r="AN41" i="23"/>
  <c r="AO41" i="23"/>
  <c r="AP41" i="23"/>
  <c r="AQ41" i="23"/>
  <c r="AI42" i="23"/>
  <c r="AJ42" i="23"/>
  <c r="AK42" i="23"/>
  <c r="AL42" i="23"/>
  <c r="AM42" i="23"/>
  <c r="AN42" i="23"/>
  <c r="AO42" i="23"/>
  <c r="AP42" i="23"/>
  <c r="AQ42" i="23"/>
  <c r="AI43" i="23"/>
  <c r="AJ43" i="23"/>
  <c r="AK43" i="23"/>
  <c r="AL43" i="23"/>
  <c r="AM43" i="23"/>
  <c r="AN43" i="23"/>
  <c r="AO43" i="23"/>
  <c r="AP43" i="23"/>
  <c r="AQ43" i="23"/>
  <c r="AI44" i="23"/>
  <c r="AJ44" i="23"/>
  <c r="AK44" i="23"/>
  <c r="AL44" i="23"/>
  <c r="AM44" i="23"/>
  <c r="AN44" i="23"/>
  <c r="AO44" i="23"/>
  <c r="AP44" i="23"/>
  <c r="AQ44" i="23"/>
  <c r="AI45" i="23"/>
  <c r="AJ45" i="23"/>
  <c r="AK45" i="23"/>
  <c r="AL45" i="23"/>
  <c r="AM45" i="23"/>
  <c r="AN45" i="23"/>
  <c r="AO45" i="23"/>
  <c r="AP45" i="23"/>
  <c r="AQ45" i="23"/>
  <c r="AI46" i="23"/>
  <c r="AJ46" i="23"/>
  <c r="AK46" i="23"/>
  <c r="AL46" i="23"/>
  <c r="AM46" i="23"/>
  <c r="AN46" i="23"/>
  <c r="AO46" i="23"/>
  <c r="AP46" i="23"/>
  <c r="AQ46" i="23"/>
  <c r="AI47" i="23"/>
  <c r="AJ47" i="23"/>
  <c r="AK47" i="23"/>
  <c r="AL47" i="23"/>
  <c r="AM47" i="23"/>
  <c r="AN47" i="23"/>
  <c r="AO47" i="23"/>
  <c r="AP47" i="23"/>
  <c r="AQ47" i="23"/>
  <c r="AI48" i="23"/>
  <c r="AJ48" i="23"/>
  <c r="AK48" i="23"/>
  <c r="AL48" i="23"/>
  <c r="AM48" i="23"/>
  <c r="AN48" i="23"/>
  <c r="AO48" i="23"/>
  <c r="AP48" i="23"/>
  <c r="AQ48" i="23"/>
  <c r="AI49" i="23"/>
  <c r="AJ49" i="23"/>
  <c r="AK49" i="23"/>
  <c r="AL49" i="23"/>
  <c r="AM49" i="23"/>
  <c r="AN49" i="23"/>
  <c r="AO49" i="23"/>
  <c r="AP49" i="23"/>
  <c r="AQ49" i="23"/>
  <c r="AI50" i="23"/>
  <c r="AJ50" i="23"/>
  <c r="AK50" i="23"/>
  <c r="AL50" i="23"/>
  <c r="AM50" i="23"/>
  <c r="AN50" i="23"/>
  <c r="AO50" i="23"/>
  <c r="AP50" i="23"/>
  <c r="AQ50" i="23"/>
  <c r="AI51" i="23"/>
  <c r="AJ51" i="23"/>
  <c r="AK51" i="23"/>
  <c r="AL51" i="23"/>
  <c r="AM51" i="23"/>
  <c r="AN51" i="23"/>
  <c r="AO51" i="23"/>
  <c r="AP51" i="23"/>
  <c r="AQ51" i="23"/>
  <c r="AI52" i="23"/>
  <c r="AJ52" i="23"/>
  <c r="AK52" i="23"/>
  <c r="AL52" i="23"/>
  <c r="AM52" i="23"/>
  <c r="AN52" i="23"/>
  <c r="AO52" i="23"/>
  <c r="AP52" i="23"/>
  <c r="AQ52" i="23"/>
  <c r="AI53" i="23"/>
  <c r="AJ53" i="23"/>
  <c r="AK53" i="23"/>
  <c r="AL53" i="23"/>
  <c r="AM53" i="23"/>
  <c r="AN53" i="23"/>
  <c r="AO53" i="23"/>
  <c r="AP53" i="23"/>
  <c r="AQ53" i="23"/>
  <c r="AI54" i="23"/>
  <c r="AJ54" i="23"/>
  <c r="AK54" i="23"/>
  <c r="AL54" i="23"/>
  <c r="AM54" i="23"/>
  <c r="AN54" i="23"/>
  <c r="AO54" i="23"/>
  <c r="AP54" i="23"/>
  <c r="AQ54" i="23"/>
  <c r="AI55" i="23"/>
  <c r="AJ55" i="23"/>
  <c r="AK55" i="23"/>
  <c r="AL55" i="23"/>
  <c r="AM55" i="23"/>
  <c r="AN55" i="23"/>
  <c r="AO55" i="23"/>
  <c r="AP55" i="23"/>
  <c r="AQ55" i="23"/>
  <c r="AI56" i="23"/>
  <c r="AJ56" i="23"/>
  <c r="AK56" i="23"/>
  <c r="AL56" i="23"/>
  <c r="AM56" i="23"/>
  <c r="AN56" i="23"/>
  <c r="AO56" i="23"/>
  <c r="AP56" i="23"/>
  <c r="AQ56" i="23"/>
  <c r="AI57" i="23"/>
  <c r="AJ57" i="23"/>
  <c r="AK57" i="23"/>
  <c r="AL57" i="23"/>
  <c r="AM57" i="23"/>
  <c r="AN57" i="23"/>
  <c r="AO57" i="23"/>
  <c r="AP57" i="23"/>
  <c r="AQ57" i="23"/>
  <c r="AI58" i="23"/>
  <c r="AJ58" i="23"/>
  <c r="AK58" i="23"/>
  <c r="AL58" i="23"/>
  <c r="AM58" i="23"/>
  <c r="AN58" i="23"/>
  <c r="AO58" i="23"/>
  <c r="AP58" i="23"/>
  <c r="AQ58" i="23"/>
  <c r="AI59" i="23"/>
  <c r="AJ59" i="23"/>
  <c r="AK59" i="23"/>
  <c r="AL59" i="23"/>
  <c r="AM59" i="23"/>
  <c r="AN59" i="23"/>
  <c r="AO59" i="23"/>
  <c r="AP59" i="23"/>
  <c r="AQ59" i="23"/>
  <c r="AI60" i="23"/>
  <c r="AJ60" i="23"/>
  <c r="AK60" i="23"/>
  <c r="AL60" i="23"/>
  <c r="AM60" i="23"/>
  <c r="AN60" i="23"/>
  <c r="AO60" i="23"/>
  <c r="AP60" i="23"/>
  <c r="AQ60" i="23"/>
  <c r="AI61" i="23"/>
  <c r="AJ61" i="23"/>
  <c r="AK61" i="23"/>
  <c r="AL61" i="23"/>
  <c r="AM61" i="23"/>
  <c r="AN61" i="23"/>
  <c r="AO61" i="23"/>
  <c r="AP61" i="23"/>
  <c r="AQ61" i="23"/>
  <c r="AI62" i="23"/>
  <c r="AJ62" i="23"/>
  <c r="AK62" i="23"/>
  <c r="AL62" i="23"/>
  <c r="AM62" i="23"/>
  <c r="AN62" i="23"/>
  <c r="AO62" i="23"/>
  <c r="AP62" i="23"/>
  <c r="AQ62" i="23"/>
  <c r="AI63" i="23"/>
  <c r="AJ63" i="23"/>
  <c r="AK63" i="23"/>
  <c r="AL63" i="23"/>
  <c r="AM63" i="23"/>
  <c r="AN63" i="23"/>
  <c r="AO63" i="23"/>
  <c r="AP63" i="23"/>
  <c r="AQ63" i="23"/>
  <c r="AI64" i="23"/>
  <c r="AJ64" i="23"/>
  <c r="AK64" i="23"/>
  <c r="AL64" i="23"/>
  <c r="AM64" i="23"/>
  <c r="AN64" i="23"/>
  <c r="AO64" i="23"/>
  <c r="AP64" i="23"/>
  <c r="AQ64" i="23"/>
  <c r="AI65" i="23"/>
  <c r="AJ65" i="23"/>
  <c r="AK65" i="23"/>
  <c r="AL65" i="23"/>
  <c r="AM65" i="23"/>
  <c r="AN65" i="23"/>
  <c r="AO65" i="23"/>
  <c r="AP65" i="23"/>
  <c r="AQ65" i="23"/>
  <c r="AI66" i="23"/>
  <c r="AJ66" i="23"/>
  <c r="AK66" i="23"/>
  <c r="AL66" i="23"/>
  <c r="AM66" i="23"/>
  <c r="AN66" i="23"/>
  <c r="AO66" i="23"/>
  <c r="AP66" i="23"/>
  <c r="AQ66" i="23"/>
  <c r="AI67" i="23"/>
  <c r="AJ67" i="23"/>
  <c r="AK67" i="23"/>
  <c r="AL67" i="23"/>
  <c r="AM67" i="23"/>
  <c r="AN67" i="23"/>
  <c r="AO67" i="23"/>
  <c r="AP67" i="23"/>
  <c r="AQ67" i="23"/>
  <c r="AI68" i="23"/>
  <c r="AJ68" i="23"/>
  <c r="AK68" i="23"/>
  <c r="AL68" i="23"/>
  <c r="AM68" i="23"/>
  <c r="AN68" i="23"/>
  <c r="AO68" i="23"/>
  <c r="AP68" i="23"/>
  <c r="AQ68" i="23"/>
  <c r="AI69" i="23"/>
  <c r="AJ69" i="23"/>
  <c r="AK69" i="23"/>
  <c r="AL69" i="23"/>
  <c r="AM69" i="23"/>
  <c r="AN69" i="23"/>
  <c r="AO69" i="23"/>
  <c r="AP69" i="23"/>
  <c r="AQ69" i="23"/>
  <c r="AI70" i="23"/>
  <c r="AJ70" i="23"/>
  <c r="AK70" i="23"/>
  <c r="AL70" i="23"/>
  <c r="AM70" i="23"/>
  <c r="AN70" i="23"/>
  <c r="AO70" i="23"/>
  <c r="AP70" i="23"/>
  <c r="AQ70" i="23"/>
  <c r="AI71" i="23"/>
  <c r="AJ71" i="23"/>
  <c r="AK71" i="23"/>
  <c r="AL71" i="23"/>
  <c r="AM71" i="23"/>
  <c r="AN71" i="23"/>
  <c r="AO71" i="23"/>
  <c r="AP71" i="23"/>
  <c r="AQ71" i="23"/>
  <c r="AI72" i="23"/>
  <c r="AJ72" i="23"/>
  <c r="AK72" i="23"/>
  <c r="AL72" i="23"/>
  <c r="AM72" i="23"/>
  <c r="AN72" i="23"/>
  <c r="AO72" i="23"/>
  <c r="AP72" i="23"/>
  <c r="AQ72" i="23"/>
  <c r="AI73" i="23"/>
  <c r="AJ73" i="23"/>
  <c r="AK73" i="23"/>
  <c r="AL73" i="23"/>
  <c r="AM73" i="23"/>
  <c r="AN73" i="23"/>
  <c r="AO73" i="23"/>
  <c r="AP73" i="23"/>
  <c r="AQ73" i="23"/>
  <c r="AI74" i="23"/>
  <c r="AJ74" i="23"/>
  <c r="AK74" i="23"/>
  <c r="AL74" i="23"/>
  <c r="AM74" i="23"/>
  <c r="AN74" i="23"/>
  <c r="AO74" i="23"/>
  <c r="AP74" i="23"/>
  <c r="AQ74" i="23"/>
  <c r="AQ3" i="23"/>
  <c r="AP3" i="23"/>
  <c r="AO3" i="23"/>
  <c r="AN3" i="23"/>
  <c r="AM3" i="23"/>
  <c r="AL3" i="23"/>
  <c r="AK3" i="23"/>
  <c r="AJ3" i="23"/>
  <c r="AI3" i="23"/>
  <c r="W4" i="23"/>
  <c r="X4" i="23" s="1"/>
  <c r="W5" i="23"/>
  <c r="X5" i="23" s="1"/>
  <c r="W6" i="23"/>
  <c r="X6" i="23" s="1"/>
  <c r="W7" i="23"/>
  <c r="X7" i="23"/>
  <c r="W8" i="23"/>
  <c r="X8" i="23"/>
  <c r="W12" i="23"/>
  <c r="X12" i="23" s="1"/>
  <c r="W13" i="23"/>
  <c r="X13" i="23" s="1"/>
  <c r="W14" i="23"/>
  <c r="X14" i="23" s="1"/>
  <c r="W15" i="23"/>
  <c r="X15" i="23" s="1"/>
  <c r="W16" i="23"/>
  <c r="X16" i="23"/>
  <c r="W17" i="23"/>
  <c r="X17" i="23" s="1"/>
  <c r="W27" i="23"/>
  <c r="X27" i="23" s="1"/>
  <c r="W28" i="23"/>
  <c r="X28" i="23"/>
  <c r="W29" i="23"/>
  <c r="X29" i="23"/>
  <c r="W33" i="23"/>
  <c r="X33" i="23" s="1"/>
  <c r="W34" i="23"/>
  <c r="X34" i="23"/>
  <c r="W35" i="23"/>
  <c r="X35" i="23" s="1"/>
  <c r="W39" i="23"/>
  <c r="X39" i="23" s="1"/>
  <c r="W40" i="23"/>
  <c r="X40" i="23" s="1"/>
  <c r="W41" i="23"/>
  <c r="X41" i="23" s="1"/>
  <c r="W42" i="23"/>
  <c r="X42" i="23" s="1"/>
  <c r="W43" i="23"/>
  <c r="X43" i="23" s="1"/>
  <c r="W44" i="23"/>
  <c r="X44" i="23" s="1"/>
  <c r="W48" i="23"/>
  <c r="X48" i="23"/>
  <c r="W49" i="23"/>
  <c r="X49" i="23" s="1"/>
  <c r="W50" i="23"/>
  <c r="X50" i="23" s="1"/>
  <c r="W51" i="23"/>
  <c r="X51" i="23" s="1"/>
  <c r="W52" i="23"/>
  <c r="X52" i="23" s="1"/>
  <c r="W53" i="23"/>
  <c r="X53" i="23"/>
  <c r="W57" i="23"/>
  <c r="X57" i="23"/>
  <c r="W58" i="23"/>
  <c r="X58" i="23" s="1"/>
  <c r="W59" i="23"/>
  <c r="X59" i="23"/>
  <c r="W63" i="23"/>
  <c r="X63" i="23"/>
  <c r="W64" i="23"/>
  <c r="X64" i="23" s="1"/>
  <c r="W65" i="23"/>
  <c r="X65" i="23" s="1"/>
  <c r="W69" i="23"/>
  <c r="X69" i="23" s="1"/>
  <c r="W70" i="23"/>
  <c r="X70" i="23" s="1"/>
  <c r="W71" i="23"/>
  <c r="X71" i="23"/>
  <c r="W3" i="23"/>
  <c r="X3" i="23" s="1"/>
  <c r="V4" i="23"/>
  <c r="V5" i="23"/>
  <c r="V6" i="23"/>
  <c r="V7" i="23"/>
  <c r="V8" i="23"/>
  <c r="V12" i="23"/>
  <c r="V13" i="23"/>
  <c r="V14" i="23"/>
  <c r="V15" i="23"/>
  <c r="V16" i="23"/>
  <c r="V17" i="23"/>
  <c r="V27" i="23"/>
  <c r="V28" i="23"/>
  <c r="V29" i="23"/>
  <c r="V33" i="23"/>
  <c r="V34" i="23"/>
  <c r="V35" i="23"/>
  <c r="V39" i="23"/>
  <c r="V40" i="23"/>
  <c r="V41" i="23"/>
  <c r="V42" i="23"/>
  <c r="V43" i="23"/>
  <c r="V44" i="23"/>
  <c r="V48" i="23"/>
  <c r="V49" i="23"/>
  <c r="V50" i="23"/>
  <c r="V51" i="23"/>
  <c r="V52" i="23"/>
  <c r="V53" i="23"/>
  <c r="V57" i="23"/>
  <c r="V58" i="23"/>
  <c r="V59" i="23"/>
  <c r="V63" i="23"/>
  <c r="V64" i="23"/>
  <c r="V65" i="23"/>
  <c r="V69" i="23"/>
  <c r="V70" i="23"/>
  <c r="V71" i="23"/>
  <c r="V3" i="23"/>
  <c r="J150" i="5" l="1"/>
  <c r="J147" i="5"/>
  <c r="J151" i="5"/>
</calcChain>
</file>

<file path=xl/sharedStrings.xml><?xml version="1.0" encoding="utf-8"?>
<sst xmlns="http://schemas.openxmlformats.org/spreadsheetml/2006/main" count="28078" uniqueCount="1212">
  <si>
    <t>Sample</t>
  </si>
  <si>
    <t>MRN</t>
  </si>
  <si>
    <t>CD4 T Cells</t>
  </si>
  <si>
    <t>%CD3</t>
  </si>
  <si>
    <t>%CD4 of CD3</t>
  </si>
  <si>
    <t>% CTLA4 of CD4</t>
  </si>
  <si>
    <t>% ICOS of CD4</t>
  </si>
  <si>
    <t>% ki67 of CD4</t>
  </si>
  <si>
    <t>ki67 MFI of (Ki67+) CD4</t>
  </si>
  <si>
    <t>% Lag3 of CD4</t>
  </si>
  <si>
    <t>% PD1 of CD4</t>
  </si>
  <si>
    <t>% Tim3 of CD4</t>
  </si>
  <si>
    <t>%FoxP3+ of CD4</t>
  </si>
  <si>
    <t>%FoxP3- of CD4</t>
  </si>
  <si>
    <t>Ratios</t>
  </si>
  <si>
    <t>FoxP3-/FoxP3+ Ratio</t>
  </si>
  <si>
    <t>CD4 Treg</t>
  </si>
  <si>
    <t>"Exhausted" PD-1+CD4+ T Cells</t>
  </si>
  <si>
    <t>"Proliferating" Ki67+CD4+ T Cells</t>
  </si>
  <si>
    <t>Freq of Select Double Positive Marker Subsets Within CD4 T Cells</t>
  </si>
  <si>
    <t>FoxP3+CD4+ Tregs</t>
  </si>
  <si>
    <t>FoxP3-CD4+ Conventional T Cells</t>
  </si>
  <si>
    <t>CD8 T Cells</t>
  </si>
  <si>
    <t>"Proliferating" Ki67+CD8+ T Cells</t>
  </si>
  <si>
    <t>"Exhausted" PD1+CD8+ T Cells</t>
  </si>
  <si>
    <t>"Non-Exhausted" PD1-CD8+ T Cells</t>
  </si>
  <si>
    <t>Freq of Select Double Positive Marker Subsets Within CD8 T Cells</t>
  </si>
  <si>
    <t>% CTLA4+ of CD4+PD1+</t>
  </si>
  <si>
    <t>% ICOS+ of CD4+PD1+</t>
  </si>
  <si>
    <t>% ki67+ of CD4+PD1+</t>
  </si>
  <si>
    <t>% Lag3+ of CD4+PD1+</t>
  </si>
  <si>
    <t>% Tim3+ of CD4+PD1+</t>
  </si>
  <si>
    <t>% CTLA4+ of CD4+Ki67+</t>
  </si>
  <si>
    <t>% ICOS+ of CD4+Ki67+</t>
  </si>
  <si>
    <t>% Lag3+ of CD4+Ki67+</t>
  </si>
  <si>
    <t>% PD1+ of CD4+Ki67+</t>
  </si>
  <si>
    <t>% Tim3+ of CD4+Ki67+</t>
  </si>
  <si>
    <t>% PD1+CTLA4+ of CD4</t>
  </si>
  <si>
    <t>% PD1+ICOS+ of CD4</t>
  </si>
  <si>
    <t>% PD1+Lag3+ of CD4</t>
  </si>
  <si>
    <t>% PD1+Tim3+ of CD4</t>
  </si>
  <si>
    <t>% ki67+CTLA4+ of CD4</t>
  </si>
  <si>
    <t>% ki67+ICOS+ of CD4</t>
  </si>
  <si>
    <t>% ki67+Lag3+ of CD4</t>
  </si>
  <si>
    <t>% ki67+PD1+ of CD4</t>
  </si>
  <si>
    <t>% ki67+TIM3+ of CD4</t>
  </si>
  <si>
    <t>FoxP3+CD4+ CTLA4 MFI</t>
  </si>
  <si>
    <t>FoxP3+CD4+ ICOS MFI</t>
  </si>
  <si>
    <t>FoxP3+CD4+ Lag3 MFI</t>
  </si>
  <si>
    <t>FoxP3+CD4+ PD1 MFI</t>
  </si>
  <si>
    <t>FoxP3+CD4+ Tim3 MFI</t>
  </si>
  <si>
    <t>% CTLA4 of FoxP3+CD4</t>
  </si>
  <si>
    <t>% ICOS of FoxP3+CD4</t>
  </si>
  <si>
    <t>% ki67 of FoxP3+CD4</t>
  </si>
  <si>
    <t>ki67 MFI of (Ki67+)FoxP3+CD4+</t>
  </si>
  <si>
    <t>% Lag3 of FoxP3+CD4</t>
  </si>
  <si>
    <t>% PD1 of FoxP3+CD4</t>
  </si>
  <si>
    <t>% Tim3 of FoxP3+CD4</t>
  </si>
  <si>
    <t>FoxP3-CD4+ CTLA4 MFI</t>
  </si>
  <si>
    <t>FoxP3-CD4+ ICOS MFI</t>
  </si>
  <si>
    <t>FoxP3-CD4+ Lag3 MFI</t>
  </si>
  <si>
    <t>FoxP3-CD4+ PD1 MFI</t>
  </si>
  <si>
    <t>FoxP3-CD4+ Tim3 MFI</t>
  </si>
  <si>
    <t>% CTLA4 of FoxP3-CD4</t>
  </si>
  <si>
    <t>% ICOS of FoxP3-CD4</t>
  </si>
  <si>
    <t>% ki67 of FoxP3-CD4</t>
  </si>
  <si>
    <t>ki67 MFI of (Ki67+)FoxP3-CD4+</t>
  </si>
  <si>
    <t>% Lag3 of FoxP3-CD4</t>
  </si>
  <si>
    <t>% PD1 of FoxP3-CD4</t>
  </si>
  <si>
    <t>% Tim3 of FoxP3-CD4</t>
  </si>
  <si>
    <t>%CD8 of CD3</t>
  </si>
  <si>
    <t>CD8 CTLA4 MFI</t>
  </si>
  <si>
    <t>CD8 ICOS MFI</t>
  </si>
  <si>
    <t>CD8 Lag3 MFI</t>
  </si>
  <si>
    <t>CD8 PD1 MFI</t>
  </si>
  <si>
    <t>CD8 Tim3 MFI</t>
  </si>
  <si>
    <t>% CTLA4 of CD8</t>
  </si>
  <si>
    <t>% ICOS of CD8</t>
  </si>
  <si>
    <t>% ki67 of CD8</t>
  </si>
  <si>
    <t>ki67 MFI of (Ki67+) CD8</t>
  </si>
  <si>
    <t>% Lag3 of CD8</t>
  </si>
  <si>
    <t>% PD1 of CD8</t>
  </si>
  <si>
    <t>% Tim3 of CD8</t>
  </si>
  <si>
    <t>% CTLA4+ of CD8+ki67+</t>
  </si>
  <si>
    <t>%ICOS+ of CD8+ki67+</t>
  </si>
  <si>
    <t>% Lag3+ of CD8+ki67+</t>
  </si>
  <si>
    <t>% PD1+ of CD8+ki67+</t>
  </si>
  <si>
    <t>% Tim3+ of CD8+ki67+</t>
  </si>
  <si>
    <t>% CTLA4+ of CD8+PD1+</t>
  </si>
  <si>
    <t>% ICOS+ of CD8+PD1+</t>
  </si>
  <si>
    <t>% ki67+ of CD8+PD1+</t>
  </si>
  <si>
    <t>% Lag3+ of CD8+PD1+</t>
  </si>
  <si>
    <t>% Tim3+ of CD8+PD1+</t>
  </si>
  <si>
    <t>%PD1-  of CD8+</t>
  </si>
  <si>
    <t>% CTLA4+ of CD8+PD1-</t>
  </si>
  <si>
    <t>% ICOS+ of CD8+PD1-</t>
  </si>
  <si>
    <t>% ki67+ of CD8+PD1-</t>
  </si>
  <si>
    <t>% Lag3+ of CD8+PD1-</t>
  </si>
  <si>
    <t>% Tim3+ of CD8+PD1-</t>
  </si>
  <si>
    <t>% ki67+CTLA4+ of CD8</t>
  </si>
  <si>
    <t>% ki67+ICOS+ of CD8</t>
  </si>
  <si>
    <t>% ki67+Lag3+ of CD8</t>
  </si>
  <si>
    <t>% ki67+PD1+ of CD8</t>
  </si>
  <si>
    <t>% Ki67+TIM3+ of CD8</t>
  </si>
  <si>
    <t>% PD1+CTLA4+ of CD8</t>
  </si>
  <si>
    <t>% PD1+ICOS+ of CD8</t>
  </si>
  <si>
    <t>% PD1+Lag3+ of CD8</t>
  </si>
  <si>
    <t>% PD1+Tim3+ of CD8</t>
  </si>
  <si>
    <t>% PD1-CTLA4+ of CD8</t>
  </si>
  <si>
    <t>% PD1-ICOS+ of CD8</t>
  </si>
  <si>
    <t>% PD1-ki67+ of CD8</t>
  </si>
  <si>
    <t>% PD1-Lag3+ of CD8</t>
  </si>
  <si>
    <t>% PD1-Tim3+ of CD8</t>
  </si>
  <si>
    <t>A</t>
  </si>
  <si>
    <t>B</t>
  </si>
  <si>
    <t>C</t>
  </si>
  <si>
    <t>Actual calculated week rel to dosing</t>
  </si>
  <si>
    <t>Week category for graphs</t>
  </si>
  <si>
    <t>IMF Expt #</t>
  </si>
  <si>
    <t>QC Sample Results</t>
  </si>
  <si>
    <t>% marker positive on all CD4 T cells</t>
  </si>
  <si>
    <t>% marker positive on all CD8 T cells</t>
  </si>
  <si>
    <t>CTLA4</t>
  </si>
  <si>
    <t>FoxP3+</t>
  </si>
  <si>
    <t>ICOS</t>
  </si>
  <si>
    <t>ki67</t>
  </si>
  <si>
    <t>Lag3</t>
  </si>
  <si>
    <t>PD1</t>
  </si>
  <si>
    <t>Tim3</t>
  </si>
  <si>
    <t>2: 06-113-2A NS_No stim_1_002.fcs</t>
  </si>
  <si>
    <t>3: 06-113-2A NS_No stim_2_003.fcs</t>
  </si>
  <si>
    <t>Visit</t>
  </si>
  <si>
    <t>Sample Date</t>
  </si>
  <si>
    <t>Number of Vials thawed</t>
  </si>
  <si>
    <t>Avg Viabliity</t>
  </si>
  <si>
    <t>CD8+/ CD4+ Treg Ratio</t>
  </si>
  <si>
    <t>MSK Trial Protocol</t>
  </si>
  <si>
    <t>IMF Patient ID</t>
  </si>
  <si>
    <t>Sponsor Subj ID</t>
  </si>
  <si>
    <t>Visit Date</t>
  </si>
  <si>
    <t>5: 06-113-2A _48hrs stim_48hrs stim_1_005.fcs</t>
  </si>
  <si>
    <t>6: 06-113-2A _48hrs stim_48hrs stim_2_006.fcs</t>
  </si>
  <si>
    <t>5: 06-113-2A 48 hrs stim_48hrs-1_005.fcs</t>
  </si>
  <si>
    <t>6: 06-113-2A 48 hrs stim_48 hrs-2_006.fcs</t>
  </si>
  <si>
    <t>Recovery (%)</t>
  </si>
  <si>
    <t># of Stains Performed for Flow Analysis</t>
  </si>
  <si>
    <t>Avg Recovery</t>
  </si>
  <si>
    <t>Live Cells Acquired</t>
  </si>
  <si>
    <t># CD3</t>
  </si>
  <si>
    <t>2: 06-113-2A 48 hrs stim_48hrs-1_005.fcs</t>
  </si>
  <si>
    <t>3: 06-113-2A 48 hrs stim_48 hrs-2_006.fcs</t>
  </si>
  <si>
    <t>Thawing Analyst Initials</t>
  </si>
  <si>
    <t>20170308_TR 14-106 11 COLOR</t>
  </si>
  <si>
    <t>1: 14-232-1_1A-ISO_007.fcs</t>
  </si>
  <si>
    <t>2: 14-232-1_1A-1_008.fcs</t>
  </si>
  <si>
    <t>3: 14-232-1_1A-2_009.fcs</t>
  </si>
  <si>
    <t>4: 14-232-1_1B-ISO_010.fcs</t>
  </si>
  <si>
    <t>5: 14-232-1_1B-1_011.fcs</t>
  </si>
  <si>
    <t>6: 14-232-1_1B-2_012.fcs</t>
  </si>
  <si>
    <t>7: 14-232-1_1C- ISO_013.fcs</t>
  </si>
  <si>
    <t>8: 14-232-1_1C- 1_014.fcs</t>
  </si>
  <si>
    <t>9: 14-232-1_1C- 2_015.fcs</t>
  </si>
  <si>
    <t>1: 14-232-2_2A-ISO_016.fcs</t>
  </si>
  <si>
    <t>2: 14-232-2_2A-1_017.fcs</t>
  </si>
  <si>
    <t>3: 14-232-2_2A-2_018.fcs</t>
  </si>
  <si>
    <t>1: 14-232-3_3A-ISO_019.fcs</t>
  </si>
  <si>
    <t>2: 14-232-3_3B-ISO_022.fcs</t>
  </si>
  <si>
    <t>3: 14-232-3_3A-1_020.fcs</t>
  </si>
  <si>
    <t>4: 14-232-3_3A-2_021.fcs</t>
  </si>
  <si>
    <t>5: 14-232-3_3B-1_023.fcs</t>
  </si>
  <si>
    <t>6: 14-232-3_3B-2_024.fcs</t>
  </si>
  <si>
    <t>1: 14-232-4_4A-ISO_025.fcs</t>
  </si>
  <si>
    <t>2: 14-232-4_4A-1_026.fcs</t>
  </si>
  <si>
    <t>3: 14-232-4_4A-2_027.fcs</t>
  </si>
  <si>
    <t>4: 14-232-4_4B-ISO_028.fcs</t>
  </si>
  <si>
    <t>5: 14-232-4_4B-1_029.fcs</t>
  </si>
  <si>
    <t>6: 14-232-4_4B-2_030.fcs</t>
  </si>
  <si>
    <t>7: 14-232-4_4C-ISO_031.fcs</t>
  </si>
  <si>
    <t>8: 14-232-4_4C-1_032.fcs</t>
  </si>
  <si>
    <t>9: 14-232-4_4C-2_033.fcs</t>
  </si>
  <si>
    <t>1: 14-232-5_5A-ISO_034.fcs</t>
  </si>
  <si>
    <t>2: 14-232-5_5A-1_035.fcs</t>
  </si>
  <si>
    <t>3: 14-232-5_5A-2_036.fcs</t>
  </si>
  <si>
    <t>4: 14-232-5_5B-ISO_037.fcs</t>
  </si>
  <si>
    <t>5: 14-232-5_5B-1_038.fcs</t>
  </si>
  <si>
    <t>6: 14-232-5_5B-2_039.fcs</t>
  </si>
  <si>
    <t>1: 14-232-6_6A-ISO_052.fcs</t>
  </si>
  <si>
    <t>2: 14-232-6_6A-1_053.fcs</t>
  </si>
  <si>
    <t>3: 14-232-6_6A-2_054.fcs</t>
  </si>
  <si>
    <t>4: 14-232-6_6B-ISO_055.fcs</t>
  </si>
  <si>
    <t>5: 14-232-6_6B-1_056.fcs</t>
  </si>
  <si>
    <t>6: 14-232-6_6B-2_057.fcs</t>
  </si>
  <si>
    <t>35442952</t>
  </si>
  <si>
    <t>35118571</t>
  </si>
  <si>
    <t>35399662</t>
  </si>
  <si>
    <t>35416896</t>
  </si>
  <si>
    <t>35506624</t>
  </si>
  <si>
    <t>35471172</t>
  </si>
  <si>
    <t>14-232-1</t>
  </si>
  <si>
    <t>14-232-2</t>
  </si>
  <si>
    <t>14-232-3</t>
  </si>
  <si>
    <t>14-232-4</t>
  </si>
  <si>
    <t>14-232-5</t>
  </si>
  <si>
    <t>14-232-6</t>
  </si>
  <si>
    <t>1.4-1.9</t>
  </si>
  <si>
    <t>1-2</t>
  </si>
  <si>
    <t>14-232</t>
  </si>
  <si>
    <t>20170511_TR 14-232 11 color</t>
  </si>
  <si>
    <t>2: 06-113-2A 48 hrs stim_001_48hrs-1_025.fcs</t>
  </si>
  <si>
    <t>3: 06-113-2A 48 hrs stim_001_48 hrs-2_026.fcs</t>
  </si>
  <si>
    <t>4: 06-113-2A NS_001_No stim_ iso_021.fcs</t>
  </si>
  <si>
    <t>6: 06-113-2A NS_001_No stim_2_023.fcs</t>
  </si>
  <si>
    <t>20170511_TR 14-232 11 color (JQ)</t>
  </si>
  <si>
    <t>VM</t>
  </si>
  <si>
    <t>% FoxP3+ of CD4</t>
  </si>
  <si>
    <t>% Ki-67+ of CD4</t>
  </si>
  <si>
    <t>% LAG-3+ of CD4</t>
  </si>
  <si>
    <t>%PD-1+ of CD4</t>
  </si>
  <si>
    <t>%PD-1- of CD4</t>
  </si>
  <si>
    <t>% FoxP3+ of CD8</t>
  </si>
  <si>
    <t>%FoxP3- of CD8</t>
  </si>
  <si>
    <t>%ICOS+ of CD8</t>
  </si>
  <si>
    <t>% Ki-67+ of CD8</t>
  </si>
  <si>
    <t>% LAG-3+ of CD8</t>
  </si>
  <si>
    <t>%PD-1+ of CD8</t>
  </si>
  <si>
    <t>%PD-1- of CD8</t>
  </si>
  <si>
    <t>%ICOS+ of CD4</t>
  </si>
  <si>
    <t>Time Point category for graphs</t>
  </si>
  <si>
    <t>% CD4 Treg of CD3</t>
  </si>
  <si>
    <t>QC Expt Notes/Changes</t>
  </si>
  <si>
    <t>* new CTLA4 / PD-1 Iso Ab lot</t>
  </si>
  <si>
    <t>* new FoxP3 Ab lot</t>
  </si>
  <si>
    <t>*new TIM-3 iso Ab lot</t>
  </si>
  <si>
    <t>* new CD8 Ab lot</t>
  </si>
  <si>
    <t>* new Ki67 lot</t>
  </si>
  <si>
    <t>* All new batch of Ab's except for LAG-3 Ab &amp; Iso</t>
  </si>
  <si>
    <t>7-13-17 controls</t>
  </si>
  <si>
    <t>7-18-17 controls</t>
  </si>
  <si>
    <t>7-21-17 controls</t>
  </si>
  <si>
    <t>7/25/17 controls</t>
  </si>
  <si>
    <t>7/26/17 controls</t>
  </si>
  <si>
    <t>4: 06-113-2A 48 hrs stim_48hrs-1_004.fcs</t>
  </si>
  <si>
    <t>7/27/2017 controls</t>
  </si>
  <si>
    <t>8/1/2017 controls</t>
  </si>
  <si>
    <t>8/3/2017 controls</t>
  </si>
  <si>
    <t>5: 06-113-2A 48 hrs stim_48hrs-1_006.fcs</t>
  </si>
  <si>
    <t>6: 06-113-2A 48 hrs stim_48 hrs-2_007.fcs</t>
  </si>
  <si>
    <t>8/7/2017 controls</t>
  </si>
  <si>
    <t>8/11/2017 controls</t>
  </si>
  <si>
    <t>9/6/2017 controls</t>
  </si>
  <si>
    <t xml:space="preserve"> (06-113-2A 8/30/17 VM)</t>
  </si>
  <si>
    <t>Avg Value</t>
  </si>
  <si>
    <t>Std Dev</t>
  </si>
  <si>
    <t>Avg+3SD</t>
  </si>
  <si>
    <t>Avg-3SD</t>
  </si>
  <si>
    <t>Current Results Within Avg+/- 3SD?</t>
  </si>
  <si>
    <t>%CV from Avg Value</t>
  </si>
  <si>
    <t>10/3/2017 controls (new batch)</t>
  </si>
  <si>
    <t>10/6/2017 controls</t>
  </si>
  <si>
    <t>*New batch of stim samples by VM</t>
  </si>
  <si>
    <t>10/10/2017 controls</t>
  </si>
  <si>
    <t>10/17/2017 controls</t>
  </si>
  <si>
    <t>11/16/2017 controls</t>
  </si>
  <si>
    <t>Total Samples</t>
  </si>
  <si>
    <t>11/16/2017 controls 2nd run</t>
  </si>
  <si>
    <t>IMF Expt ID / Expt Date</t>
  </si>
  <si>
    <t>IMF Sample ID</t>
  </si>
  <si>
    <r>
      <t xml:space="preserve">Observed Viable Cell Count </t>
    </r>
    <r>
      <rPr>
        <b/>
        <sz val="12"/>
        <color rgb="FFFF0000"/>
        <rFont val="Times New Roman"/>
        <family val="1"/>
      </rPr>
      <t>After</t>
    </r>
    <r>
      <rPr>
        <b/>
        <sz val="12"/>
        <color rgb="FF000000"/>
        <rFont val="Times New Roman"/>
        <family val="1"/>
      </rPr>
      <t xml:space="preserve"> Thawing (x10^6) </t>
    </r>
  </si>
  <si>
    <r>
      <t xml:space="preserve">Observed Cell Viability </t>
    </r>
    <r>
      <rPr>
        <b/>
        <sz val="12"/>
        <color rgb="FFFF0000"/>
        <rFont val="Times New Roman"/>
        <family val="1"/>
      </rPr>
      <t>After</t>
    </r>
    <r>
      <rPr>
        <b/>
        <sz val="12"/>
        <color rgb="FF000000"/>
        <rFont val="Times New Roman"/>
        <family val="1"/>
      </rPr>
      <t xml:space="preserve"> Thawing (%)*</t>
    </r>
  </si>
  <si>
    <t>Analyst: Vikram Mavinkurve</t>
  </si>
  <si>
    <t xml:space="preserve"> </t>
  </si>
  <si>
    <t>% Live</t>
  </si>
  <si>
    <t>% Lymphocytes + Monocytes of Live Cells</t>
  </si>
  <si>
    <t>% Lymphocytes</t>
  </si>
  <si>
    <t>%CD3 T Cells of Lymphocytes</t>
  </si>
  <si>
    <t>%CD4 of CD3 T Cells</t>
  </si>
  <si>
    <t>%CTLA-4+ of CD4 T Cells</t>
  </si>
  <si>
    <t>%FoxP3+ of CD4 T Cells</t>
  </si>
  <si>
    <t>%FoxP3- of CD4 T Cells</t>
  </si>
  <si>
    <t>%ICOS+ of CD4 T Cells</t>
  </si>
  <si>
    <t>%Ki-67+ of CD4 T Cells</t>
  </si>
  <si>
    <t>%LAG-3+ of CD4 T Cells</t>
  </si>
  <si>
    <t>%PD-1+ of CD4 T Cells</t>
  </si>
  <si>
    <t>%PD-1- of CD4 T Cells</t>
  </si>
  <si>
    <t>%TIM-3+ of CD4 T Cells</t>
  </si>
  <si>
    <t>%CD8 of CD3 T Cells</t>
  </si>
  <si>
    <t>%CTLA-4+ of CD8 T Cells</t>
  </si>
  <si>
    <t>%FoxP3+ of CD8 T Cells</t>
  </si>
  <si>
    <t>%FoxP3- of CD8 T Cells</t>
  </si>
  <si>
    <t>%ICOS+ of CD8 T Cells</t>
  </si>
  <si>
    <t>%Ki-67+ of CD8 T Cells</t>
  </si>
  <si>
    <t>%LAG-3+ of CD8 T Cells</t>
  </si>
  <si>
    <t>%PD-1+ of CD8 T Cells</t>
  </si>
  <si>
    <t>%PD-1- of CD8 T Cells</t>
  </si>
  <si>
    <t>%TIM-3+ of CD8 T Cells</t>
  </si>
  <si>
    <t>Sample ID</t>
  </si>
  <si>
    <t>01/11/2018 controls</t>
  </si>
  <si>
    <t>2/8/2018 controls</t>
  </si>
  <si>
    <t>2/19/18 Controls</t>
  </si>
  <si>
    <t>2/22/18 Controls</t>
  </si>
  <si>
    <t>2/26/18 Controls</t>
  </si>
  <si>
    <t>3/1/18 Controls</t>
  </si>
  <si>
    <t>3/5/18 Controls</t>
  </si>
  <si>
    <t>4/5/2018 controls</t>
  </si>
  <si>
    <t>4/5/18 controls</t>
  </si>
  <si>
    <t>4/9/2018 controls</t>
  </si>
  <si>
    <t>4/12/2018 controls</t>
  </si>
  <si>
    <t>4/16/2018 controls</t>
  </si>
  <si>
    <t>5/16/2018 controls</t>
  </si>
  <si>
    <t>5/23/2018 controls</t>
  </si>
  <si>
    <t>5/31/2018 controls</t>
  </si>
  <si>
    <t>6/4/2018 controls</t>
  </si>
  <si>
    <t>6/7/2018 controls</t>
  </si>
  <si>
    <t>6/14/2018 controls</t>
  </si>
  <si>
    <t>6/18/2018 controls</t>
  </si>
  <si>
    <t>6/25/2018 controls</t>
  </si>
  <si>
    <t>6/28/2018 controls</t>
  </si>
  <si>
    <t>7/5/2018 controls</t>
  </si>
  <si>
    <t>7/5/2018 new controls</t>
  </si>
  <si>
    <t>2: 06-113-2A 48h stim_1_002.fcs</t>
  </si>
  <si>
    <t>3: 06-113-2A 48h stim_2_003.fcs</t>
  </si>
  <si>
    <t>New Stim control batch</t>
  </si>
  <si>
    <t>10/8/2018 controls (16-1107)</t>
  </si>
  <si>
    <t>**New CTLA-4 Isotype control batch. New 7/5/2018 stim control batch, live dead stain new procedure</t>
  </si>
  <si>
    <t>16-1107 exp</t>
  </si>
  <si>
    <t>10/8/2018 controls (16-380)</t>
  </si>
  <si>
    <t xml:space="preserve">16-380 exp </t>
  </si>
  <si>
    <t>12/17/2018 controls</t>
  </si>
  <si>
    <t>2: 06-113-5A NS_No stim_1_002.fcs</t>
  </si>
  <si>
    <t>2: 06-113-5A 48h stim_1_002.fcs</t>
  </si>
  <si>
    <t>3: 06-113-5A NS_No stim_2_003.fcs</t>
  </si>
  <si>
    <t>3: 06-113-5A 48h stim_2_003.fcs</t>
  </si>
  <si>
    <t>1/23/2019 controls</t>
  </si>
  <si>
    <t>2/21/2019 controls</t>
  </si>
  <si>
    <t>2/27/2019 controls</t>
  </si>
  <si>
    <t>3/4/2019 controls</t>
  </si>
  <si>
    <t>04/11/2019 controls</t>
  </si>
  <si>
    <t>Bridging experiment</t>
  </si>
  <si>
    <t>04/11/2019 controls (new control cells)</t>
  </si>
  <si>
    <t>Starting new set of controls 06-113-5A stim, untim cells</t>
  </si>
  <si>
    <t>4/29/2019 controls</t>
  </si>
  <si>
    <t>5/29/2019 controls</t>
  </si>
  <si>
    <t>6/06/2019 controls</t>
  </si>
  <si>
    <t>6/10/2019 controls</t>
  </si>
  <si>
    <t>6/13/2019 controls</t>
  </si>
  <si>
    <t>6/20/2019 controls</t>
  </si>
  <si>
    <t>7/17/2019 controls</t>
  </si>
  <si>
    <t>08/26/19 Controls</t>
  </si>
  <si>
    <t>08/26/19 controls</t>
  </si>
  <si>
    <t>09/26/19 Controls</t>
  </si>
  <si>
    <t>New CTLA gating (Isotype doesn’t match test**)</t>
  </si>
  <si>
    <t>3/12/2019 controls</t>
  </si>
  <si>
    <t>3/14/2019 controls</t>
  </si>
  <si>
    <t>3/18/2019 controls</t>
  </si>
  <si>
    <t>3/20/2019 controls</t>
  </si>
  <si>
    <t>04/02/2019 controls</t>
  </si>
  <si>
    <t>11/18/19 Controls</t>
  </si>
  <si>
    <t>11/21/19 Controls</t>
  </si>
  <si>
    <t>04/24/19 controls</t>
  </si>
  <si>
    <t>04/29/19 controls</t>
  </si>
  <si>
    <r>
      <t xml:space="preserve">Reported Viable Cell </t>
    </r>
    <r>
      <rPr>
        <b/>
        <sz val="12"/>
        <color theme="7"/>
        <rFont val="Times New Roman"/>
        <family val="1"/>
      </rPr>
      <t>Count</t>
    </r>
    <r>
      <rPr>
        <b/>
        <sz val="12"/>
        <color rgb="FF000000"/>
        <rFont val="Times New Roman"/>
        <family val="1"/>
      </rPr>
      <t xml:space="preserve"> </t>
    </r>
    <r>
      <rPr>
        <b/>
        <sz val="12"/>
        <color rgb="FF0000FF"/>
        <rFont val="Times New Roman"/>
        <family val="1"/>
      </rPr>
      <t>Before</t>
    </r>
    <r>
      <rPr>
        <b/>
        <sz val="12"/>
        <color rgb="FF000000"/>
        <rFont val="Times New Roman"/>
        <family val="1"/>
      </rPr>
      <t xml:space="preserve"> Freezing (x10^6 ) per vial</t>
    </r>
  </si>
  <si>
    <t>H</t>
  </si>
  <si>
    <t>I</t>
  </si>
  <si>
    <t>J</t>
  </si>
  <si>
    <t>n/a</t>
  </si>
  <si>
    <t>10/21/19 Controls</t>
  </si>
  <si>
    <t>11/04/19 Controls</t>
  </si>
  <si>
    <t>Freeze date</t>
  </si>
  <si>
    <t>2 vial</t>
  </si>
  <si>
    <t>5.4 x10e6</t>
  </si>
  <si>
    <t>3 vial</t>
  </si>
  <si>
    <t>5 vial</t>
  </si>
  <si>
    <t>15 x10e6</t>
  </si>
  <si>
    <t>10.4 x10e6</t>
  </si>
  <si>
    <t>IMF Clinical Trial Sample ID</t>
  </si>
  <si>
    <r>
      <t>#Cells/ Vial          (x 10</t>
    </r>
    <r>
      <rPr>
        <b/>
        <vertAlign val="superscript"/>
        <sz val="12"/>
        <rFont val="Times New Roman"/>
        <family val="1"/>
      </rPr>
      <t>6</t>
    </r>
    <r>
      <rPr>
        <b/>
        <sz val="12"/>
        <rFont val="Times New Roman"/>
        <family val="1"/>
      </rPr>
      <t>)</t>
    </r>
  </si>
  <si>
    <t>Visit ID</t>
  </si>
  <si>
    <t>Subj ID</t>
  </si>
  <si>
    <t>12/12/19 Controls</t>
  </si>
  <si>
    <t>02/13/20 Controls</t>
  </si>
  <si>
    <t>02/13/19 Controls</t>
  </si>
  <si>
    <t>Baseline</t>
  </si>
  <si>
    <t>E-A</t>
  </si>
  <si>
    <t>O-C</t>
  </si>
  <si>
    <t>B-M</t>
  </si>
  <si>
    <t>A-A</t>
  </si>
  <si>
    <t>P-B</t>
  </si>
  <si>
    <t>C-C</t>
  </si>
  <si>
    <t>J-K</t>
  </si>
  <si>
    <t>Patient Initials</t>
  </si>
  <si>
    <t>Current # of Vials</t>
  </si>
  <si>
    <t>4 vial</t>
  </si>
  <si>
    <t>day 1</t>
  </si>
  <si>
    <t>7.5x10e6</t>
  </si>
  <si>
    <t>1 week</t>
  </si>
  <si>
    <t>2 week</t>
  </si>
  <si>
    <t>1 month</t>
  </si>
  <si>
    <t>6.9 x10e6</t>
  </si>
  <si>
    <t>10.2 x10e6</t>
  </si>
  <si>
    <t>2 weeks</t>
  </si>
  <si>
    <t>8.4 x10e6</t>
  </si>
  <si>
    <t>1 day</t>
  </si>
  <si>
    <t>18-140-11A</t>
  </si>
  <si>
    <t>18-140-11D</t>
  </si>
  <si>
    <t>18-140-11E</t>
  </si>
  <si>
    <t>18-140-11F</t>
  </si>
  <si>
    <t>6.4 x10e6</t>
  </si>
  <si>
    <t>9.4 x10e6</t>
  </si>
  <si>
    <t>3.5 week</t>
  </si>
  <si>
    <t>35189185</t>
  </si>
  <si>
    <t>38030418</t>
  </si>
  <si>
    <t>35449527</t>
  </si>
  <si>
    <t>38069331</t>
  </si>
  <si>
    <t>38032380</t>
  </si>
  <si>
    <t>38076802</t>
  </si>
  <si>
    <t>00673097</t>
  </si>
  <si>
    <t>18-140-03</t>
  </si>
  <si>
    <t>D</t>
  </si>
  <si>
    <t>E</t>
  </si>
  <si>
    <t>F</t>
  </si>
  <si>
    <t>18-140-04</t>
  </si>
  <si>
    <t>G</t>
  </si>
  <si>
    <t>18-140-10</t>
  </si>
  <si>
    <t>18-140-11</t>
  </si>
  <si>
    <t>18-140-12</t>
  </si>
  <si>
    <t>18-140-13</t>
  </si>
  <si>
    <t>18-140-15</t>
  </si>
  <si>
    <t>L</t>
  </si>
  <si>
    <t>N</t>
  </si>
  <si>
    <t>02/23/20 Controls</t>
  </si>
  <si>
    <t>02/27/20 Controls</t>
  </si>
  <si>
    <t>18-140-01A</t>
  </si>
  <si>
    <t>35349654</t>
  </si>
  <si>
    <t>S-R</t>
  </si>
  <si>
    <t>7.86 x10e6</t>
  </si>
  <si>
    <t>8 vial</t>
  </si>
  <si>
    <t>18-140-01B</t>
  </si>
  <si>
    <t>6.7 x10e6</t>
  </si>
  <si>
    <t>post VTP</t>
  </si>
  <si>
    <t>18-140-01C</t>
  </si>
  <si>
    <t>8.7 x10e6</t>
  </si>
  <si>
    <t>18-140-01D</t>
  </si>
  <si>
    <t>18-140-01E</t>
  </si>
  <si>
    <t>8.84 x10e6</t>
  </si>
  <si>
    <t xml:space="preserve">2 week </t>
  </si>
  <si>
    <t>18-140-01F</t>
  </si>
  <si>
    <t>7.12 x10e6</t>
  </si>
  <si>
    <t>18-140-04G</t>
  </si>
  <si>
    <t>15.2 x10e6</t>
  </si>
  <si>
    <t>18-140-04H</t>
  </si>
  <si>
    <t>post VPT #2 ** 5/14/2019 **</t>
  </si>
  <si>
    <t>18-140-04I</t>
  </si>
  <si>
    <t>13.8 x10e6</t>
  </si>
  <si>
    <t>18-140-04J</t>
  </si>
  <si>
    <t>6.06 x10e6</t>
  </si>
  <si>
    <t>18-140-04K</t>
  </si>
  <si>
    <t>18-140-04L</t>
  </si>
  <si>
    <t>9.2 x10e6</t>
  </si>
  <si>
    <t>18-140-08A</t>
  </si>
  <si>
    <t>00944065</t>
  </si>
  <si>
    <t>J-G</t>
  </si>
  <si>
    <t>10.3 x10e6</t>
  </si>
  <si>
    <t>18-140-08B</t>
  </si>
  <si>
    <t>6 x10e6</t>
  </si>
  <si>
    <t>18-140-08C</t>
  </si>
  <si>
    <t>18-140-08D</t>
  </si>
  <si>
    <t>18-140-08E</t>
  </si>
  <si>
    <t>18-140-08F</t>
  </si>
  <si>
    <t>6.08 x10e6</t>
  </si>
  <si>
    <t>18-140-09A</t>
  </si>
  <si>
    <t>38048360</t>
  </si>
  <si>
    <t>E-H</t>
  </si>
  <si>
    <t>14.3 x10e6</t>
  </si>
  <si>
    <t>baseline</t>
  </si>
  <si>
    <t>18-140-09B</t>
  </si>
  <si>
    <t>6.2 x10e6</t>
  </si>
  <si>
    <t>post **VTP#1 on 5/28**</t>
  </si>
  <si>
    <t>18-140-09C</t>
  </si>
  <si>
    <t>11.62 x10e6</t>
  </si>
  <si>
    <t>18-140-09D</t>
  </si>
  <si>
    <t>13.06 x10e6</t>
  </si>
  <si>
    <t>18-140-09E</t>
  </si>
  <si>
    <t>11.92 x10e6</t>
  </si>
  <si>
    <t>18-140-09F</t>
  </si>
  <si>
    <t>11.42 x10e6</t>
  </si>
  <si>
    <t>18-140-09G</t>
  </si>
  <si>
    <t>12.1 x10e6</t>
  </si>
  <si>
    <t>18-140-09H</t>
  </si>
  <si>
    <t>8.6 x10e6</t>
  </si>
  <si>
    <t>post **VTP#2 on 11/5**</t>
  </si>
  <si>
    <t>18-140-09I</t>
  </si>
  <si>
    <t>6.3x10e6</t>
  </si>
  <si>
    <t>18-140-09J</t>
  </si>
  <si>
    <t>15.5x10e6</t>
  </si>
  <si>
    <t>18-140-09K</t>
  </si>
  <si>
    <t>7.94 x10e6</t>
  </si>
  <si>
    <t>18-140-09L</t>
  </si>
  <si>
    <t>6.98 x10e6</t>
  </si>
  <si>
    <t>18-140-10K</t>
  </si>
  <si>
    <t>16.2 x10e6</t>
  </si>
  <si>
    <t>18-140-10M</t>
  </si>
  <si>
    <t>6.6 x10e6</t>
  </si>
  <si>
    <t>post **VTP on 11/12**</t>
  </si>
  <si>
    <t>18-140-10N</t>
  </si>
  <si>
    <t>14.56x10e6</t>
  </si>
  <si>
    <t>18-140-10O</t>
  </si>
  <si>
    <t>18-140-10P</t>
  </si>
  <si>
    <t>18-140-10Q</t>
  </si>
  <si>
    <t>8.86 x10e6</t>
  </si>
  <si>
    <t>18-140-12G</t>
  </si>
  <si>
    <t>12.14 x10e6</t>
  </si>
  <si>
    <t>18-140-12J</t>
  </si>
  <si>
    <t xml:space="preserve">post VTP#2 </t>
  </si>
  <si>
    <t>18-140-12L</t>
  </si>
  <si>
    <t>12.64x10e6</t>
  </si>
  <si>
    <t>18-140-12N</t>
  </si>
  <si>
    <t>11.56x10e6</t>
  </si>
  <si>
    <t>18-140-13L</t>
  </si>
  <si>
    <t>8.96 x10e6</t>
  </si>
  <si>
    <t>base line</t>
  </si>
  <si>
    <t>18-140-13P</t>
  </si>
  <si>
    <t>6.15x10e6</t>
  </si>
  <si>
    <t>post VTP#2</t>
  </si>
  <si>
    <t>18-140-13R</t>
  </si>
  <si>
    <t>6.12x10e6</t>
  </si>
  <si>
    <t>18-140-13T</t>
  </si>
  <si>
    <t>9.9x10e6</t>
  </si>
  <si>
    <t>18-140-16A</t>
  </si>
  <si>
    <t>38004648</t>
  </si>
  <si>
    <t>J-P</t>
  </si>
  <si>
    <t>12.5 x10e6</t>
  </si>
  <si>
    <t>18-140-16E</t>
  </si>
  <si>
    <r>
      <rPr>
        <sz val="11"/>
        <color rgb="FFFF0000"/>
        <rFont val="Calibri (Body)"/>
      </rPr>
      <t>post</t>
    </r>
    <r>
      <rPr>
        <sz val="11"/>
        <color theme="1"/>
        <rFont val="Calibri"/>
        <family val="2"/>
        <scheme val="minor"/>
      </rPr>
      <t xml:space="preserve"> *VTP on 1/21/2020*</t>
    </r>
  </si>
  <si>
    <t>18-140-16G</t>
  </si>
  <si>
    <t>11.02 x10e6</t>
  </si>
  <si>
    <t>18-140-16I</t>
  </si>
  <si>
    <t>5.9 x10e6</t>
  </si>
  <si>
    <t>18-140-16L</t>
  </si>
  <si>
    <t>7.7 x10e6</t>
  </si>
  <si>
    <t>18-140-16N</t>
  </si>
  <si>
    <t>14.5 x10e6</t>
  </si>
  <si>
    <t>Time points</t>
  </si>
  <si>
    <t>18-140-T1A</t>
  </si>
  <si>
    <t>URINE</t>
  </si>
  <si>
    <t>0.27 x10e6</t>
  </si>
  <si>
    <t>1 vial</t>
  </si>
  <si>
    <t>18-140-T1B</t>
  </si>
  <si>
    <t>7.9 x10e6</t>
  </si>
  <si>
    <t>Intial VTP</t>
  </si>
  <si>
    <t>18-140-T1C</t>
  </si>
  <si>
    <t>3.83 x10e6</t>
  </si>
  <si>
    <t>18-140-T1D</t>
  </si>
  <si>
    <t>3.41 x10e6</t>
  </si>
  <si>
    <t>1 week URS</t>
  </si>
  <si>
    <t>18-140-T1E</t>
  </si>
  <si>
    <t>0.9 x10e6</t>
  </si>
  <si>
    <t>18-140-T1F</t>
  </si>
  <si>
    <t>0.4 x10e6</t>
  </si>
  <si>
    <t>1 month URS</t>
  </si>
  <si>
    <t>18-140-T3A</t>
  </si>
  <si>
    <t>0.26x10e6</t>
  </si>
  <si>
    <t>18-140-T3B</t>
  </si>
  <si>
    <t>14x10e6</t>
  </si>
  <si>
    <t>2 vials</t>
  </si>
  <si>
    <t>18-140-T3C</t>
  </si>
  <si>
    <t>7.8x10e6</t>
  </si>
  <si>
    <t>18-140-T3D</t>
  </si>
  <si>
    <t>9.65x10e6</t>
  </si>
  <si>
    <t>18-140-T3E</t>
  </si>
  <si>
    <t>1.5x10e6</t>
  </si>
  <si>
    <t>18-140-T3F</t>
  </si>
  <si>
    <t>2.76x10e6</t>
  </si>
  <si>
    <t>1vial</t>
  </si>
  <si>
    <t>18-140-T3G</t>
  </si>
  <si>
    <t>6.23 x10e6</t>
  </si>
  <si>
    <t>day 1 post VTP #2 ** 3/12/2019 **</t>
  </si>
  <si>
    <t>18-140-T3H</t>
  </si>
  <si>
    <t>9.88 x10e6</t>
  </si>
  <si>
    <t>18-140-T3I</t>
  </si>
  <si>
    <t>0.62 x10e6</t>
  </si>
  <si>
    <t>18-140-T3J</t>
  </si>
  <si>
    <t>1.43 x10e6</t>
  </si>
  <si>
    <t>18-140-T4A</t>
  </si>
  <si>
    <t>1.97 x10e6</t>
  </si>
  <si>
    <t>18-140-T4B</t>
  </si>
  <si>
    <t>5.44 x10e6</t>
  </si>
  <si>
    <t>18-140-T4C</t>
  </si>
  <si>
    <t>8.09 x10e6</t>
  </si>
  <si>
    <t>day 1?</t>
  </si>
  <si>
    <t>18-140-T4D</t>
  </si>
  <si>
    <t>18-140-T4E</t>
  </si>
  <si>
    <t>18-140-T4F</t>
  </si>
  <si>
    <t>6.81 x10e6</t>
  </si>
  <si>
    <t>18-140-T4G</t>
  </si>
  <si>
    <t>1.93 x10e6</t>
  </si>
  <si>
    <t>18-140-T4H</t>
  </si>
  <si>
    <t>4.9 x10e6</t>
  </si>
  <si>
    <t>VPT #2 ** 5/14/2019 **</t>
  </si>
  <si>
    <t>18-140-T4I</t>
  </si>
  <si>
    <t>2.01 x10e6</t>
  </si>
  <si>
    <t>18-140-T4J</t>
  </si>
  <si>
    <t>2.19 x10e6</t>
  </si>
  <si>
    <t>18-140-T4K</t>
  </si>
  <si>
    <t>7.16 x10e6</t>
  </si>
  <si>
    <t>18-140-T4L</t>
  </si>
  <si>
    <t>18-140-T8A</t>
  </si>
  <si>
    <t>0.6 x10e6</t>
  </si>
  <si>
    <t>18-140-T8B</t>
  </si>
  <si>
    <t>18-140-T8C</t>
  </si>
  <si>
    <t>3.14 x10e6</t>
  </si>
  <si>
    <t>18-140-T8D</t>
  </si>
  <si>
    <t>4.75 x10e6</t>
  </si>
  <si>
    <t>18-140-T8E</t>
  </si>
  <si>
    <t>18-140-T8F</t>
  </si>
  <si>
    <t>0.88 x10e6</t>
  </si>
  <si>
    <t>18-140-T9A</t>
  </si>
  <si>
    <t>1.96 x10e6</t>
  </si>
  <si>
    <t>18-140-T9B</t>
  </si>
  <si>
    <t>**VTP#1 on 5/28**</t>
  </si>
  <si>
    <t>18-140-T9C</t>
  </si>
  <si>
    <t>6.3 x10e6</t>
  </si>
  <si>
    <t>18-140-T9D</t>
  </si>
  <si>
    <t>7.25 x10e6</t>
  </si>
  <si>
    <t>18-140-T9E</t>
  </si>
  <si>
    <t>5.65 x10e6</t>
  </si>
  <si>
    <t>18-140-T9F</t>
  </si>
  <si>
    <t>1.9 x10e6</t>
  </si>
  <si>
    <t>18-140-T9G</t>
  </si>
  <si>
    <t>1.52 x10e6</t>
  </si>
  <si>
    <t>18-140-T9H</t>
  </si>
  <si>
    <t>10.1 x10e6</t>
  </si>
  <si>
    <t>**VTP#2 on 11/5**</t>
  </si>
  <si>
    <t>18-140-T9I</t>
  </si>
  <si>
    <t>5.98 x10e6</t>
  </si>
  <si>
    <t>18-140-T9J</t>
  </si>
  <si>
    <t>3.31 x10e6</t>
  </si>
  <si>
    <t>18-140-T9K</t>
  </si>
  <si>
    <t>1.7 x10e6</t>
  </si>
  <si>
    <t>18-140-T9L</t>
  </si>
  <si>
    <t>0.9 x10e5</t>
  </si>
  <si>
    <t>18-140-T10A</t>
  </si>
  <si>
    <t>2.4 x10e6</t>
  </si>
  <si>
    <t>18-140-T10D</t>
  </si>
  <si>
    <t>7.3 x10e6</t>
  </si>
  <si>
    <t>post VTP #1</t>
  </si>
  <si>
    <t>18-140-T10E</t>
  </si>
  <si>
    <t>5.8 x10e6</t>
  </si>
  <si>
    <t>18-140-T10F</t>
  </si>
  <si>
    <t>3.64 x10e6</t>
  </si>
  <si>
    <t>18-140-T10I</t>
  </si>
  <si>
    <t>2.38 x10e6</t>
  </si>
  <si>
    <t>18-140-T10J</t>
  </si>
  <si>
    <t>18-140-T10K</t>
  </si>
  <si>
    <t>pre **VTP #2 on 11/12**</t>
  </si>
  <si>
    <t>18-140-T10M</t>
  </si>
  <si>
    <t>4.42x10e6</t>
  </si>
  <si>
    <t>**VTP #2 on 11/12**</t>
  </si>
  <si>
    <t>post VTP?</t>
  </si>
  <si>
    <t>18-140-T10N</t>
  </si>
  <si>
    <t>3.59x10e6</t>
  </si>
  <si>
    <r>
      <t>18-140-T10</t>
    </r>
    <r>
      <rPr>
        <sz val="10"/>
        <color rgb="FF0432FF"/>
        <rFont val="Times New Roman"/>
        <family val="1"/>
      </rPr>
      <t>O</t>
    </r>
  </si>
  <si>
    <t>8 x10e6</t>
  </si>
  <si>
    <t>18-140-T10P</t>
  </si>
  <si>
    <t>3.7 x10e6</t>
  </si>
  <si>
    <t>18-140-T10R</t>
  </si>
  <si>
    <t>2.86 x10e6</t>
  </si>
  <si>
    <t>0.42 x10e6</t>
  </si>
  <si>
    <t>22 x10e6</t>
  </si>
  <si>
    <t>18-140-T11G</t>
  </si>
  <si>
    <t>5.35 x10e6</t>
  </si>
  <si>
    <t>18-140-T11H</t>
  </si>
  <si>
    <t>2.22 x10e6</t>
  </si>
  <si>
    <t>18-140-T12A</t>
  </si>
  <si>
    <t>6.47 x10e6</t>
  </si>
  <si>
    <t>18-140-T12B</t>
  </si>
  <si>
    <t>3.9 x10e6</t>
  </si>
  <si>
    <t>post VTP on 10/29</t>
  </si>
  <si>
    <t>18-140-T12C</t>
  </si>
  <si>
    <t>1.19 x10e6</t>
  </si>
  <si>
    <t xml:space="preserve">1day </t>
  </si>
  <si>
    <t>18-140-T12D</t>
  </si>
  <si>
    <t>1.3 x10e6</t>
  </si>
  <si>
    <t>18-140-T12E</t>
  </si>
  <si>
    <t>3 x10e6</t>
  </si>
  <si>
    <t>18-140-T12F</t>
  </si>
  <si>
    <t>0.8 x10e5</t>
  </si>
  <si>
    <t>18-140-T12G</t>
  </si>
  <si>
    <t>6.29 x10e4</t>
  </si>
  <si>
    <t>18-140-12K</t>
  </si>
  <si>
    <t>1.94 x10e6</t>
  </si>
  <si>
    <t>post VTP#2 on 3/10</t>
  </si>
  <si>
    <t>18-140-12M</t>
  </si>
  <si>
    <t>6.07 x10e6</t>
  </si>
  <si>
    <t>18-140-12O</t>
  </si>
  <si>
    <t>7.77 x10e6</t>
  </si>
  <si>
    <t>18-140-T13A</t>
  </si>
  <si>
    <t>2.5x10e6</t>
  </si>
  <si>
    <t>18-140-T13C</t>
  </si>
  <si>
    <t>18-140-T13D</t>
  </si>
  <si>
    <t>18-140-T13F</t>
  </si>
  <si>
    <t>18-140-T13H</t>
  </si>
  <si>
    <t>4.72 x10e5</t>
  </si>
  <si>
    <t>18-140-TT13J</t>
  </si>
  <si>
    <t>2.99 x10e6</t>
  </si>
  <si>
    <t>18-140-13M</t>
  </si>
  <si>
    <t>3.61 x10e6</t>
  </si>
  <si>
    <r>
      <t>18-140-13</t>
    </r>
    <r>
      <rPr>
        <sz val="10"/>
        <color rgb="FF0432FF"/>
        <rFont val="Times New Roman"/>
        <family val="1"/>
      </rPr>
      <t>P</t>
    </r>
  </si>
  <si>
    <t>1.08 x10e6</t>
  </si>
  <si>
    <t>post VTP#2?</t>
  </si>
  <si>
    <t>18-140-13S</t>
  </si>
  <si>
    <t>8.45x10e6</t>
  </si>
  <si>
    <t>18-140-13W</t>
  </si>
  <si>
    <t>12.52 x10e6</t>
  </si>
  <si>
    <t>18-140-T15B</t>
  </si>
  <si>
    <t>3.74 x10e6</t>
  </si>
  <si>
    <t>18-140-T15E</t>
  </si>
  <si>
    <t>5.95 x10e6</t>
  </si>
  <si>
    <t>18-140-T15G</t>
  </si>
  <si>
    <t>18-140-15I</t>
  </si>
  <si>
    <t>1.76 x10e6</t>
  </si>
  <si>
    <t>18-140-15M</t>
  </si>
  <si>
    <t>1.29 x10e6</t>
  </si>
  <si>
    <t>18-140-15O</t>
  </si>
  <si>
    <t>1.74 x10e5</t>
  </si>
  <si>
    <t>18-140-16B</t>
  </si>
  <si>
    <t>0.7 x10e5</t>
  </si>
  <si>
    <t>18-140-16F</t>
  </si>
  <si>
    <t>18-140-16H</t>
  </si>
  <si>
    <t>3.8 x10e5</t>
  </si>
  <si>
    <t>18-140-16J</t>
  </si>
  <si>
    <t>0.8 x10e6</t>
  </si>
  <si>
    <t>18-140-16O</t>
  </si>
  <si>
    <t>0.45 x10e5</t>
  </si>
  <si>
    <t>18-140  11 COLOR - 06/12/20</t>
  </si>
  <si>
    <t>18-140-01</t>
  </si>
  <si>
    <t>Sample Type</t>
  </si>
  <si>
    <t>PBMC</t>
  </si>
  <si>
    <t>K</t>
  </si>
  <si>
    <t>18-140-08</t>
  </si>
  <si>
    <t>M</t>
  </si>
  <si>
    <t>O</t>
  </si>
  <si>
    <t>P</t>
  </si>
  <si>
    <t>Q</t>
  </si>
  <si>
    <t>R</t>
  </si>
  <si>
    <t>18-140-09</t>
  </si>
  <si>
    <t>18-140-16</t>
  </si>
  <si>
    <t>T</t>
  </si>
  <si>
    <t>S</t>
  </si>
  <si>
    <t>W</t>
  </si>
  <si>
    <t>18-140  11 COLOR - 06/26/20</t>
  </si>
  <si>
    <t>18-140  11 COLOR - 07/16/20</t>
  </si>
  <si>
    <t>18-140  11 COLOR - 07/09/20</t>
  </si>
  <si>
    <t>18-140  11 COLOR - 06/18/20</t>
  </si>
  <si>
    <t>18-140_01A-Iso_019.fcs</t>
  </si>
  <si>
    <t>18-140_01A-1_020.fcs</t>
  </si>
  <si>
    <t>18-140_01A-2_021.fcs</t>
  </si>
  <si>
    <t>18-140_01B-Iso_022.fcs</t>
  </si>
  <si>
    <t>18-140_01B-1_023.fcs</t>
  </si>
  <si>
    <t>18-140_01B-2_024.fcs</t>
  </si>
  <si>
    <t>18-140_01C-Iso_025.fcs</t>
  </si>
  <si>
    <t>18-140_01C-1_026.fcs</t>
  </si>
  <si>
    <t>18-140_01C-2_027.fcs</t>
  </si>
  <si>
    <t>18-140_01D-Iso_028.fcs</t>
  </si>
  <si>
    <t>18-140_01D-1_029.fcs</t>
  </si>
  <si>
    <t>18-140_01D-2_030.fcs</t>
  </si>
  <si>
    <t>18-140_01E-Iso_031.fcs</t>
  </si>
  <si>
    <t>18-140_01E-1_032.fcs</t>
  </si>
  <si>
    <t>18-140_01E-2_033.fcs</t>
  </si>
  <si>
    <t>18-140_01F-Iso_034.fcs</t>
  </si>
  <si>
    <t>18-140_01F-1_035.fcs</t>
  </si>
  <si>
    <t>18-140_01F-2_036.fcs</t>
  </si>
  <si>
    <t>18-140_01UA-Iso_037.fcs</t>
  </si>
  <si>
    <t>18-140_01UA-1_038.fcs</t>
  </si>
  <si>
    <t>18-140_01UA-2_039.fcs</t>
  </si>
  <si>
    <t>18-140_01UB-Iso_040.fcs</t>
  </si>
  <si>
    <t>18-140_01UB-1_041.fcs</t>
  </si>
  <si>
    <t>18-140_01UB-2_042.fcs</t>
  </si>
  <si>
    <t>18-140_01UC-Iso_043.fcs</t>
  </si>
  <si>
    <t>18-140_01UC-1_044.fcs</t>
  </si>
  <si>
    <t>18-140_01UC-2_045.fcs</t>
  </si>
  <si>
    <t>18-140_01UD-Iso_046.fcs</t>
  </si>
  <si>
    <t>18-140_01UD-1_047.fcs</t>
  </si>
  <si>
    <t>18-140_01UD-2_048.fcs</t>
  </si>
  <si>
    <t>18-140_01UE-Iso_049.fcs</t>
  </si>
  <si>
    <t>18-140_01UE-1_050.fcs</t>
  </si>
  <si>
    <t>18-140_01UE-2_051.fcs</t>
  </si>
  <si>
    <t>18-140_01UF-Iso_052.fcs</t>
  </si>
  <si>
    <t>18-140_01UF-1_053.fcs</t>
  </si>
  <si>
    <t>18-140_01UF-2_054.fcs</t>
  </si>
  <si>
    <t>18-140_03UA-Iso_037.fcs</t>
  </si>
  <si>
    <t>18-140_03UA-1_038.fcs</t>
  </si>
  <si>
    <t>18-140_03UA-2_039.fcs</t>
  </si>
  <si>
    <t>18-140_03UB-Iso_040.fcs</t>
  </si>
  <si>
    <t>18-140_03UB-1_041.fcs</t>
  </si>
  <si>
    <t>18-140_03UB-2_042.fcs</t>
  </si>
  <si>
    <t>18-140_03UC-Iso_043.fcs</t>
  </si>
  <si>
    <t>18-140_03UC-1_044.fcs</t>
  </si>
  <si>
    <t>18-140_03UC-2_045.fcs</t>
  </si>
  <si>
    <t>18-140_03UD-Iso_046.fcs</t>
  </si>
  <si>
    <t>18-140_03UD-1_047.fcs</t>
  </si>
  <si>
    <t>18-140_03UD-2_048.fcs</t>
  </si>
  <si>
    <t>18-140_03UE-Iso_049.fcs</t>
  </si>
  <si>
    <t>18-140_03UE-1_050.fcs</t>
  </si>
  <si>
    <t>18-140_03UE-2_051.fcs</t>
  </si>
  <si>
    <t>18-140_03UF-Iso_052.fcs</t>
  </si>
  <si>
    <t>18-140_03UF-1_053.fcs</t>
  </si>
  <si>
    <t>18-140_03UF-2_054.fcs</t>
  </si>
  <si>
    <t>18-140_03UG-Iso_055.fcs</t>
  </si>
  <si>
    <t>18-140_03UG-1_056.fcs</t>
  </si>
  <si>
    <t>18-140_03UG-2_057.fcs</t>
  </si>
  <si>
    <t>18-140_03UH-Iso_058.fcs</t>
  </si>
  <si>
    <t>18-140_03UH-1_059.fcs</t>
  </si>
  <si>
    <t>18-140_03UH-2_060.fcs</t>
  </si>
  <si>
    <t>18-140_03UI-Iso_061.fcs</t>
  </si>
  <si>
    <t>18-140_03UI-1_062.fcs</t>
  </si>
  <si>
    <t>18-140_03UI-2_063.fcs</t>
  </si>
  <si>
    <t>18-140_03UJ-Iso_064.fcs</t>
  </si>
  <si>
    <t>18-140_03UJ-1_065.fcs</t>
  </si>
  <si>
    <t>18-140_03UJ-2_066.fcs</t>
  </si>
  <si>
    <t>18-140_04G-Iso_055.fcs</t>
  </si>
  <si>
    <t>18-140_04G-1_056.fcs</t>
  </si>
  <si>
    <t>18-140_04G-2_057.fcs</t>
  </si>
  <si>
    <t>18-140_04H-Iso_058.fcs</t>
  </si>
  <si>
    <t>18-140_04H-1_059.fcs</t>
  </si>
  <si>
    <t>18-140_04H-2_060.fcs</t>
  </si>
  <si>
    <t>18-140_04I-Iso_061.fcs</t>
  </si>
  <si>
    <t>18-140_04I-1_062.fcs</t>
  </si>
  <si>
    <t>18-140_04I-2_063.fcs</t>
  </si>
  <si>
    <t>18-140_04J-Iso_064.fcs</t>
  </si>
  <si>
    <t>18-140_04J-1_065.fcs</t>
  </si>
  <si>
    <t>18-140_04J-2_066.fcs</t>
  </si>
  <si>
    <t>18-140_04K-Iso_067.fcs</t>
  </si>
  <si>
    <t>18-140_04K-1_068.fcs</t>
  </si>
  <si>
    <t>18-140_04K-2_069.fcs</t>
  </si>
  <si>
    <t>18-140_04L-Iso_070.fcs</t>
  </si>
  <si>
    <t>18-140_04L-1_071.fcs</t>
  </si>
  <si>
    <t>18-140_04L-2_072.fcs</t>
  </si>
  <si>
    <t>18-140_04UA-Iso_073.fcs</t>
  </si>
  <si>
    <t>18-140_04UA-1_074.fcs</t>
  </si>
  <si>
    <t>18-140_04UA-2_075.fcs</t>
  </si>
  <si>
    <t>18-140_04UB-Iso_076.fcs</t>
  </si>
  <si>
    <t>18-140_04UB-1_077.fcs</t>
  </si>
  <si>
    <t>18-140_04UB-2_078.fcs</t>
  </si>
  <si>
    <t>18-140_04UC-Iso_079.fcs</t>
  </si>
  <si>
    <t>18-140_04UC-1_080.fcs</t>
  </si>
  <si>
    <t>18-140_04UC-2_081.fcs</t>
  </si>
  <si>
    <t>18-140_04UD-Iso_082.fcs</t>
  </si>
  <si>
    <t>18-140_04UD-1_083.fcs</t>
  </si>
  <si>
    <t>18-140_04UD-2_084.fcs</t>
  </si>
  <si>
    <t>18-140_04UE-Iso_085.fcs</t>
  </si>
  <si>
    <t>18-140_04UE-1_086.fcs</t>
  </si>
  <si>
    <t>18-140_04UE-2_087.fcs</t>
  </si>
  <si>
    <t>18-140_04UF-Iso_088.fcs</t>
  </si>
  <si>
    <t>18-140_04UF-1_089.fcs</t>
  </si>
  <si>
    <t>18-140_04UF-2_090.fcs</t>
  </si>
  <si>
    <t>18-140_04UG-Iso_091.fcs</t>
  </si>
  <si>
    <t>18-140_04UG-1_092.fcs</t>
  </si>
  <si>
    <t>18-140_04UG-2_093.fcs</t>
  </si>
  <si>
    <t>18-140_04UH-Iso_094.fcs</t>
  </si>
  <si>
    <t>18-140_04UH-1_095.fcs</t>
  </si>
  <si>
    <t>18-140_04UH-2_096.fcs</t>
  </si>
  <si>
    <t>18-140_04UI-Iso_097.fcs</t>
  </si>
  <si>
    <t>18-140_04UI-1_098.fcs</t>
  </si>
  <si>
    <t>18-140_04UI-2_099.fcs</t>
  </si>
  <si>
    <t>18-140_04UJ-Iso_100.fcs</t>
  </si>
  <si>
    <t>18-140_04UJ-1_101.fcs</t>
  </si>
  <si>
    <t>18-140_04UJ-2_102.fcs</t>
  </si>
  <si>
    <t>18-140_04UK-Iso_103.fcs</t>
  </si>
  <si>
    <t>18-140_04UK-1_104.fcs</t>
  </si>
  <si>
    <t>18-140_04UK-2_105.fcs</t>
  </si>
  <si>
    <t>18-140_04UL-Iso_106.fcs</t>
  </si>
  <si>
    <t>18-140_04UL-1_107.fcs</t>
  </si>
  <si>
    <t>18-140_04UL-2_108.fcs</t>
  </si>
  <si>
    <t>18-140_08A-Iso_019.fcs</t>
  </si>
  <si>
    <t>18-140_08A-1_020.fcs</t>
  </si>
  <si>
    <t>18-140_08A-2_021.fcs</t>
  </si>
  <si>
    <t>18-140_08B-Iso_022.fcs</t>
  </si>
  <si>
    <t>18-140_08B-1_023.fcs</t>
  </si>
  <si>
    <t>18-140_08B-2_024.fcs</t>
  </si>
  <si>
    <t>18-140_08C-Iso_025.fcs</t>
  </si>
  <si>
    <t>18-140_08C-1_026.fcs</t>
  </si>
  <si>
    <t>18-140_08C-2_027.fcs</t>
  </si>
  <si>
    <t>18-140_08D-Iso_028.fcs</t>
  </si>
  <si>
    <t>18-140_08D-1_029.fcs</t>
  </si>
  <si>
    <t>18-140_08D-2_030.fcs</t>
  </si>
  <si>
    <t>18-140_08E-Iso_031.fcs</t>
  </si>
  <si>
    <t>18-140_08E-1_032.fcs</t>
  </si>
  <si>
    <t>18-140_08E-2_033.fcs</t>
  </si>
  <si>
    <t>18-140_08F-Iso_034.fcs</t>
  </si>
  <si>
    <t>18-140_08F-1_035.fcs</t>
  </si>
  <si>
    <t>18-140_08F-2_036.fcs</t>
  </si>
  <si>
    <t>18-140_08UA-Iso_037.fcs</t>
  </si>
  <si>
    <t>18-140_08UA-1_038.fcs</t>
  </si>
  <si>
    <t>18-140_08UA-2_039.fcs</t>
  </si>
  <si>
    <t>18-140_08UB-Iso_040.fcs</t>
  </si>
  <si>
    <t>18-140_08UB-1_041.fcs</t>
  </si>
  <si>
    <t>18-140_08UB-2_042.fcs</t>
  </si>
  <si>
    <t>18-140_08UC-Iso_043.fcs</t>
  </si>
  <si>
    <t>18-140_08UC-1_044.fcs</t>
  </si>
  <si>
    <t>18-140_08UC-2_045.fcs</t>
  </si>
  <si>
    <t>18-140_08UD-Iso_046.fcs</t>
  </si>
  <si>
    <t>18-140_08UD-1_047.fcs</t>
  </si>
  <si>
    <t>18-140_08UD-2_048.fcs</t>
  </si>
  <si>
    <t>18-140_08UE-Iso_049.fcs</t>
  </si>
  <si>
    <t>18-140_08UE-1_050.fcs</t>
  </si>
  <si>
    <t>18-140_08UE-2_051.fcs</t>
  </si>
  <si>
    <t>18-140_08UF-Iso_052.fcs</t>
  </si>
  <si>
    <t>18-140_08UF-1_053.fcs</t>
  </si>
  <si>
    <t>18-140_08UF-2_054.fcs</t>
  </si>
  <si>
    <t>18-140_09A-Iso_019.fcs</t>
  </si>
  <si>
    <t>18-140_09A-1_020.fcs</t>
  </si>
  <si>
    <t>18-140_09A-2_021.fcs</t>
  </si>
  <si>
    <t>18-140_09B-Iso_022.fcs</t>
  </si>
  <si>
    <t>18-140_09B-1_023.fcs</t>
  </si>
  <si>
    <t>18-140_09B-2_024.fcs</t>
  </si>
  <si>
    <t>18-140_09C-Iso_025.fcs</t>
  </si>
  <si>
    <t>18-140_09C-1_026.fcs</t>
  </si>
  <si>
    <t>18-140_09C-2_027.fcs</t>
  </si>
  <si>
    <t>18-140_09D-Iso_028.fcs</t>
  </si>
  <si>
    <t>18-140_09D-1_029.fcs</t>
  </si>
  <si>
    <t>18-140_09D-2_030.fcs</t>
  </si>
  <si>
    <t>18-140_09E-Iso_031.fcs</t>
  </si>
  <si>
    <t>18-140_09E-1_032.fcs</t>
  </si>
  <si>
    <t>18-140_09E-2_033.fcs</t>
  </si>
  <si>
    <t>18-140_09F-Iso_034.fcs</t>
  </si>
  <si>
    <t>18-140_09F-1_035.fcs</t>
  </si>
  <si>
    <t>18-140_09F-2_036.fcs</t>
  </si>
  <si>
    <t>18-140_09G-Iso_037.fcs</t>
  </si>
  <si>
    <t>18-140_09G-1_038.fcs</t>
  </si>
  <si>
    <t>18-140_09G-2_039.fcs</t>
  </si>
  <si>
    <t>18-140_09H-Iso_040.fcs</t>
  </si>
  <si>
    <t>18-140_09H-1_041.fcs</t>
  </si>
  <si>
    <t>18-140_09H-2_042.fcs</t>
  </si>
  <si>
    <t>18-140_09I-Iso_043.fcs</t>
  </si>
  <si>
    <t>18-140_09I-1_044.fcs</t>
  </si>
  <si>
    <t>18-140_09I-2_045.fcs</t>
  </si>
  <si>
    <t>18-140_09J-Iso_046.fcs</t>
  </si>
  <si>
    <t>18-140_09J-1_047.fcs</t>
  </si>
  <si>
    <t>18-140_09J-2_048.fcs</t>
  </si>
  <si>
    <t>18-140_09K-Iso_049.fcs</t>
  </si>
  <si>
    <t>18-140_09K-1_050.fcs</t>
  </si>
  <si>
    <t>18-140_09K-2_051.fcs</t>
  </si>
  <si>
    <t>18-140_09L-Iso_001.fcs</t>
  </si>
  <si>
    <t>18-140_09L-1_053.fcs</t>
  </si>
  <si>
    <t>18-140_09L-2_054.fcs</t>
  </si>
  <si>
    <t>18-140_09UA-Iso_055.fcs</t>
  </si>
  <si>
    <t>18-140_09UA-1_056.fcs</t>
  </si>
  <si>
    <t>18-140_09UA-2_057.fcs</t>
  </si>
  <si>
    <t>18-140_09UB-Iso_058.fcs</t>
  </si>
  <si>
    <t>18-140_09UB-1_059.fcs</t>
  </si>
  <si>
    <t>18-140_09UB-2_060.fcs</t>
  </si>
  <si>
    <t>18-140_09UC-Iso_061.fcs</t>
  </si>
  <si>
    <t>18-140_09UC-1_062.fcs</t>
  </si>
  <si>
    <t>18-140_09UC-2_063.fcs</t>
  </si>
  <si>
    <t>18-140_09UD-Iso_064.fcs</t>
  </si>
  <si>
    <t>18-140_09UD-1_065.fcs</t>
  </si>
  <si>
    <t>18-140_09UD-2_066.fcs</t>
  </si>
  <si>
    <t>18-140_09UE-Iso_067.fcs</t>
  </si>
  <si>
    <t>18-140_09UE-1_068.fcs</t>
  </si>
  <si>
    <t>18-140_09UE-2_069.fcs</t>
  </si>
  <si>
    <t>18-140_09UF-Iso_070.fcs</t>
  </si>
  <si>
    <t>18-140_09UF-1_071.fcs</t>
  </si>
  <si>
    <t>18-140_09UF-2_072.fcs</t>
  </si>
  <si>
    <t>18-140_09UG-Iso_073.fcs</t>
  </si>
  <si>
    <t>18-140_09UG-1_074.fcs</t>
  </si>
  <si>
    <t>18-140_09UG-2_075.fcs</t>
  </si>
  <si>
    <t>18-140_09UH-Iso_076.fcs</t>
  </si>
  <si>
    <t>18-140_09UH-1_077.fcs</t>
  </si>
  <si>
    <t>18-140_09UH-2_078.fcs</t>
  </si>
  <si>
    <t>18-140_09UI-Iso_079.fcs</t>
  </si>
  <si>
    <t>18-140_09UI-1_080.fcs</t>
  </si>
  <si>
    <t>18-140_09UI-2_081.fcs</t>
  </si>
  <si>
    <t>18-140_09UJ-Iso_082.fcs</t>
  </si>
  <si>
    <t>18-140_09UJ-1_083.fcs</t>
  </si>
  <si>
    <t>18-140_09UJ-2_084.fcs</t>
  </si>
  <si>
    <t>18-140_09UK-Iso_085.fcs</t>
  </si>
  <si>
    <t>18-140_09UK-1_086.fcs</t>
  </si>
  <si>
    <t>18-140_09UK-2_087.fcs</t>
  </si>
  <si>
    <t>18-140_09UL-Iso_088.fcs</t>
  </si>
  <si>
    <t>18-140_09UL-1_089.fcs</t>
  </si>
  <si>
    <t>18-140_09UL-2_090.fcs</t>
  </si>
  <si>
    <t>18-140_10K-Iso_055.fcs</t>
  </si>
  <si>
    <t>18-140_10K-1_056.fcs</t>
  </si>
  <si>
    <t>18-140_10K-2_057.fcs</t>
  </si>
  <si>
    <t>18-140_10M-Iso_058.fcs</t>
  </si>
  <si>
    <t>18-140_10M-1_059.fcs</t>
  </si>
  <si>
    <t>18-140_10M-2_060.fcs</t>
  </si>
  <si>
    <t>18-140_10N-Iso_061.fcs</t>
  </si>
  <si>
    <t>18-140_10N-1_062.fcs</t>
  </si>
  <si>
    <t>18-140_10N-2_063.fcs</t>
  </si>
  <si>
    <t>18-140_10O-Iso_064.fcs</t>
  </si>
  <si>
    <t>18-140_10O-1_065.fcs</t>
  </si>
  <si>
    <t>18-140_10O-2_066.fcs</t>
  </si>
  <si>
    <t>18-140_10P-Iso_067.fcs</t>
  </si>
  <si>
    <t>18-140_10P-1_068.fcs</t>
  </si>
  <si>
    <t>18-140_10P-2_069.fcs</t>
  </si>
  <si>
    <t>18-140_10Q-Iso_070.fcs</t>
  </si>
  <si>
    <t>18-140_10Q-1_071.fcs</t>
  </si>
  <si>
    <t>18-140_10Q-2_072.fcs</t>
  </si>
  <si>
    <t>18-140_10UA-Iso_073.fcs</t>
  </si>
  <si>
    <t>18-140_10UA-1_074.fcs</t>
  </si>
  <si>
    <t>18-140_10UA-2_075.fcs</t>
  </si>
  <si>
    <t>18-140_10UD-Iso_076.fcs</t>
  </si>
  <si>
    <t>18-140_10UD-1_077.fcs</t>
  </si>
  <si>
    <t>18-140_10UD-2_078.fcs</t>
  </si>
  <si>
    <t>18-140_10UE-Iso_079.fcs</t>
  </si>
  <si>
    <t>18-140_10UE-1_080.fcs</t>
  </si>
  <si>
    <t>18-140_10UE-2_081.fcs</t>
  </si>
  <si>
    <t>18-140_10UF-Iso_082.fcs</t>
  </si>
  <si>
    <t>18-140_10UF-1_083.fcs</t>
  </si>
  <si>
    <t>18-140_10UF-2_084.fcs</t>
  </si>
  <si>
    <t>18-140_10UI-Iso_085.fcs</t>
  </si>
  <si>
    <t>18-140_10UI-1_086.fcs</t>
  </si>
  <si>
    <t>18-140_10UI-2_087.fcs</t>
  </si>
  <si>
    <t>18-140_10UJ-Iso_088.fcs</t>
  </si>
  <si>
    <t>18-140_10UJ-1_089.fcs</t>
  </si>
  <si>
    <t>18-140_10UJ-2_090.fcs</t>
  </si>
  <si>
    <t>18-140_10UK-Iso_091.fcs</t>
  </si>
  <si>
    <t>18-140_10UK-1_092.fcs</t>
  </si>
  <si>
    <t>18-140_10UK-2_093.fcs</t>
  </si>
  <si>
    <t>18-140_10UM-Iso_094.fcs</t>
  </si>
  <si>
    <t>18-140_10UM-1_095.fcs</t>
  </si>
  <si>
    <t>18-140_10UM-2_096.fcs</t>
  </si>
  <si>
    <t>18-140_10UN-Iso_097.fcs</t>
  </si>
  <si>
    <t>18-140_10UN-1_098.fcs</t>
  </si>
  <si>
    <t>18-140_10UN-2_099.fcs</t>
  </si>
  <si>
    <t>18-140_10UO-Iso_100.fcs</t>
  </si>
  <si>
    <t>18-140_10UO-1_101.fcs</t>
  </si>
  <si>
    <t>18-140_10UO-2_102.fcs</t>
  </si>
  <si>
    <t>18-140_10UP-Iso_103.fcs</t>
  </si>
  <si>
    <t>18-140_10UP-1_104.fcs</t>
  </si>
  <si>
    <t>18-140_10UP-2_105.fcs</t>
  </si>
  <si>
    <t>18-140_10UR-Iso_106.fcs</t>
  </si>
  <si>
    <t>18-140_10UR-1_107.fcs</t>
  </si>
  <si>
    <t>18-140_10UR-2_108.fcs</t>
  </si>
  <si>
    <t>18-140_11UA-Iso_091.fcs</t>
  </si>
  <si>
    <t>18-140_11UA-1_092.fcs</t>
  </si>
  <si>
    <t>18-140_11UA-2_093.fcs</t>
  </si>
  <si>
    <t>18-140_11UD-Iso_094.fcs</t>
  </si>
  <si>
    <t>18-140_11UD-1_095.fcs</t>
  </si>
  <si>
    <t>18-140_11UD-2_096.fcs</t>
  </si>
  <si>
    <t>18-140_11UE-Iso_097.fcs</t>
  </si>
  <si>
    <t>18-140_11UE-1_098.fcs</t>
  </si>
  <si>
    <t>18-140_11UE-2_099.fcs</t>
  </si>
  <si>
    <t>18-140_11UF-Iso_100.fcs</t>
  </si>
  <si>
    <t>18-140_11UF-1_101.fcs</t>
  </si>
  <si>
    <t>18-140_11UF-2_102.fcs</t>
  </si>
  <si>
    <t>18-140_11UG-Iso_103.fcs</t>
  </si>
  <si>
    <t>18-140_11UG-1_104.fcs</t>
  </si>
  <si>
    <t>18-140_11UG-2_105.fcs</t>
  </si>
  <si>
    <t>18-140_11UH-Iso_106.fcs</t>
  </si>
  <si>
    <t>18-140_11UH-1_107.fcs</t>
  </si>
  <si>
    <t>18-140_11UH-2_108.fcs</t>
  </si>
  <si>
    <t>18-140_12G-Iso_019.fcs</t>
  </si>
  <si>
    <t>18-140_12G-1_020.fcs</t>
  </si>
  <si>
    <t>18-140_12G-2_021.fcs</t>
  </si>
  <si>
    <t>18-140_12J-Iso_022.fcs</t>
  </si>
  <si>
    <t>18-140_12J-1_023.fcs</t>
  </si>
  <si>
    <t>18-140_12J-2_024.fcs</t>
  </si>
  <si>
    <t>18-140_12L-Iso_025.fcs</t>
  </si>
  <si>
    <t>18-140_12L-1_026.fcs</t>
  </si>
  <si>
    <t>18-140_12L-2_027.fcs</t>
  </si>
  <si>
    <t>18-140_12N-Iso_028.fcs</t>
  </si>
  <si>
    <t>18-140_12N-1_029.fcs</t>
  </si>
  <si>
    <t>18-140_12N-2_030.fcs</t>
  </si>
  <si>
    <t>18-140_12UA-Iso_043.fcs</t>
  </si>
  <si>
    <t>18-140_12UA-1_044.fcs</t>
  </si>
  <si>
    <t>18-140_12UA-2_045.fcs</t>
  </si>
  <si>
    <t>18-140_12UB-Iso_046.fcs</t>
  </si>
  <si>
    <t>18-140_12UB-1_047.fcs</t>
  </si>
  <si>
    <t>18-140_12UB-2_048.fcs</t>
  </si>
  <si>
    <t>18-140_12UC-Iso_049.fcs</t>
  </si>
  <si>
    <t>18-140_12UC-1_050.fcs</t>
  </si>
  <si>
    <t>18-140_12UC-2_051.fcs</t>
  </si>
  <si>
    <t>18-140_12UD-Iso_052.fcs</t>
  </si>
  <si>
    <t>18-140_12UD-1_053.fcs</t>
  </si>
  <si>
    <t>18-140_12UD-2_054.fcs</t>
  </si>
  <si>
    <t>18-140_12UE-Iso_055.fcs</t>
  </si>
  <si>
    <t>18-140_12UE-1_056.fcs</t>
  </si>
  <si>
    <t>18-140_12UE-2_057.fcs</t>
  </si>
  <si>
    <t>18-140_12UF-Iso_058.fcs</t>
  </si>
  <si>
    <t>18-140_12UF-1_059.fcs</t>
  </si>
  <si>
    <t>18-140_12UF-2_060.fcs</t>
  </si>
  <si>
    <t>18-140_12UG-Iso_061.fcs</t>
  </si>
  <si>
    <t>18-140_12UG-1_062.fcs</t>
  </si>
  <si>
    <t>18-140_12UG-2_063.fcs</t>
  </si>
  <si>
    <t>18-140_12UK-Iso_064.fcs</t>
  </si>
  <si>
    <t>18-140_12UK-1_065.fcs</t>
  </si>
  <si>
    <t>18-140_12UK-2_066.fcs</t>
  </si>
  <si>
    <t>18-140_12UM-Iso_067.fcs</t>
  </si>
  <si>
    <t>18-140_12UM-1_068.fcs</t>
  </si>
  <si>
    <t>18-140_12UM-2_069.fcs</t>
  </si>
  <si>
    <t>18-140_12UO-Iso_070.fcs</t>
  </si>
  <si>
    <t>18-140_12UO-1_071.fcs</t>
  </si>
  <si>
    <t>18-140_12UO-2_072.fcs</t>
  </si>
  <si>
    <t>18-140_13L-Iso_031.fcs</t>
  </si>
  <si>
    <t>18-140_13L-1_032.fcs</t>
  </si>
  <si>
    <t>18-140_13L-2_033.fcs</t>
  </si>
  <si>
    <t>18-140_13P-Iso_034.fcs</t>
  </si>
  <si>
    <t>18-140_13P-1_035.fcs</t>
  </si>
  <si>
    <t>18-140_13P-2_036.fcs</t>
  </si>
  <si>
    <t>18-140_13R-Iso_037.fcs</t>
  </si>
  <si>
    <t>18-140_13R-1_038.fcs</t>
  </si>
  <si>
    <t>18-140_13R-2_039.fcs</t>
  </si>
  <si>
    <t>18-140_13T-Iso_040.fcs</t>
  </si>
  <si>
    <t>18-140_13T-1_041.fcs</t>
  </si>
  <si>
    <t>18-140_13T-2_042.fcs</t>
  </si>
  <si>
    <t>18-140_13UA-Iso_073.fcs</t>
  </si>
  <si>
    <t>18-140_13UA-1_074.fcs</t>
  </si>
  <si>
    <t>18-140_13UA-2_075.fcs</t>
  </si>
  <si>
    <t>18-140_13UC-Iso_076.fcs</t>
  </si>
  <si>
    <t>18-140_13UC-1_077.fcs</t>
  </si>
  <si>
    <t>18-140_13UC-2_078.fcs</t>
  </si>
  <si>
    <t>18-140_13UD-Iso_079.fcs</t>
  </si>
  <si>
    <t>18-140_13UD-1_080.fcs</t>
  </si>
  <si>
    <t>18-140_13UD-2_081.fcs</t>
  </si>
  <si>
    <t>18-140_13UF-Iso_082.fcs</t>
  </si>
  <si>
    <t>18-140_13UF-1_083.fcs</t>
  </si>
  <si>
    <t>18-140_13UF-2_084.fcs</t>
  </si>
  <si>
    <t>18-140_13UH-Iso_085.fcs</t>
  </si>
  <si>
    <t>18-140_13UH-1_086.fcs</t>
  </si>
  <si>
    <t>18-140_13UH-2_087.fcs</t>
  </si>
  <si>
    <t>18-140_13UJ-Iso_088.fcs</t>
  </si>
  <si>
    <t>18-140_13UJ-1_089.fcs</t>
  </si>
  <si>
    <t>18-140_13UJ-2_090.fcs</t>
  </si>
  <si>
    <t>18-140_13UM-Iso_091.fcs</t>
  </si>
  <si>
    <t>18-140_13UM-1_092.fcs</t>
  </si>
  <si>
    <t>18-140_13UM-2_093.fcs</t>
  </si>
  <si>
    <t>18-140_13UP-Iso_094.fcs</t>
  </si>
  <si>
    <t>18-140_13UP-1_095.fcs</t>
  </si>
  <si>
    <t>18-140_13UP-2_096.fcs</t>
  </si>
  <si>
    <t>18-140_13US-Iso_097.fcs</t>
  </si>
  <si>
    <t>18-140_13US-1_098.fcs</t>
  </si>
  <si>
    <t>18-140_13US-2_099.fcs</t>
  </si>
  <si>
    <t>18-140_13UW-Iso_100.fcs</t>
  </si>
  <si>
    <t>18-140_13UW-1_101.fcs</t>
  </si>
  <si>
    <t>18-140_13UW-2_102.fcs</t>
  </si>
  <si>
    <t>18-140_15UB-Iso_067.fcs</t>
  </si>
  <si>
    <t>18-140_15UB-1_068.fcs</t>
  </si>
  <si>
    <t>18-140_15UB-2_069.fcs</t>
  </si>
  <si>
    <t>18-140_15UE-Iso_070.fcs</t>
  </si>
  <si>
    <t>18-140_15UE-1_071.fcs</t>
  </si>
  <si>
    <t>18-140_15UE-2_072.fcs</t>
  </si>
  <si>
    <t>18-140_15UG-Iso_073.fcs</t>
  </si>
  <si>
    <t>18-140_15UG-1_074.fcs</t>
  </si>
  <si>
    <t>18-140_15UG-2_075.fcs</t>
  </si>
  <si>
    <t>18-140_15UI-Iso_076.fcs</t>
  </si>
  <si>
    <t>18-140_15UI-1_077.fcs</t>
  </si>
  <si>
    <t>18-140_15UI-2_078.fcs</t>
  </si>
  <si>
    <t>18-140_15UM-Iso_079.fcs</t>
  </si>
  <si>
    <t>18-140_15UM-1_080.fcs</t>
  </si>
  <si>
    <t>18-140_15UM-2_081.fcs</t>
  </si>
  <si>
    <t>18-140_15UO-Iso_082.fcs</t>
  </si>
  <si>
    <t>18-140_15UO-1_083.fcs</t>
  </si>
  <si>
    <t>18-140_15UO-2_084.fcs</t>
  </si>
  <si>
    <t>18-140_16A-Iso_019.fcs</t>
  </si>
  <si>
    <t>18-140_16A-1_020.fcs</t>
  </si>
  <si>
    <t>18-140_16A-2_021.fcs</t>
  </si>
  <si>
    <t>18-140_16E-Iso_022.fcs</t>
  </si>
  <si>
    <t>18-140_16E-1_023.fcs</t>
  </si>
  <si>
    <t>18-140_16E-2_024.fcs</t>
  </si>
  <si>
    <t>18-140_16G-Iso_025.fcs</t>
  </si>
  <si>
    <t>18-140_16G-1_026.fcs</t>
  </si>
  <si>
    <t>18-140_16G-2_027.fcs</t>
  </si>
  <si>
    <t>18-140_16I-Iso_028.fcs</t>
  </si>
  <si>
    <t>18-140_16I-1_029.fcs</t>
  </si>
  <si>
    <t>18-140_16I-2_030.fcs</t>
  </si>
  <si>
    <t>18-140_16L-Iso_031.fcs</t>
  </si>
  <si>
    <t>18-140_16L-1_032.fcs</t>
  </si>
  <si>
    <t>18-140_16L-2_033.fcs</t>
  </si>
  <si>
    <t>18-140_16N-Iso_034.fcs</t>
  </si>
  <si>
    <t>18-140_16N-1_035.fcs</t>
  </si>
  <si>
    <t>18-140_16N-2_036.fcs</t>
  </si>
  <si>
    <t>18-140_16UB-Iso_085.fcs</t>
  </si>
  <si>
    <t>18-140_16UB-1_086.fcs</t>
  </si>
  <si>
    <t>18-140_16UB-2_087.fcs</t>
  </si>
  <si>
    <t>18-140_16UF-Iso_088.fcs</t>
  </si>
  <si>
    <t>18-140_16UF-1_089.fcs</t>
  </si>
  <si>
    <t>18-140_16UF-2_090.fcs</t>
  </si>
  <si>
    <t>18-140_16UH-Iso_091.fcs</t>
  </si>
  <si>
    <t>18-140_16UH-1_092.fcs</t>
  </si>
  <si>
    <t>18-140_16UH-2_093.fcs</t>
  </si>
  <si>
    <t>18-140_16UJ-Iso_094.fcs</t>
  </si>
  <si>
    <t>18-140_16UJ-1_095.fcs</t>
  </si>
  <si>
    <t>18-140_16UJ-2_096.fcs</t>
  </si>
  <si>
    <t>18-140_16UO-Iso_097.fcs</t>
  </si>
  <si>
    <t>18-140_16UO-1_098.fcs</t>
  </si>
  <si>
    <t>18-140_16UO-2_099.fcs</t>
  </si>
  <si>
    <t>PBMC Only</t>
  </si>
  <si>
    <t>Urine Only</t>
  </si>
  <si>
    <t>Avg Count (All Vials/Sample)</t>
  </si>
  <si>
    <t>Post-VTP</t>
  </si>
  <si>
    <t>Day 1</t>
  </si>
  <si>
    <t>Week 1</t>
  </si>
  <si>
    <t>Week 2</t>
  </si>
  <si>
    <t>Month 1</t>
  </si>
  <si>
    <t>Post-VTP #2</t>
  </si>
  <si>
    <t>06/12/20 Controls</t>
  </si>
  <si>
    <t>06/18/20 Controls</t>
  </si>
  <si>
    <t>06/26/20 Controls</t>
  </si>
  <si>
    <t>07/09/20 Controls</t>
  </si>
  <si>
    <t>07/16/20 Controls</t>
  </si>
  <si>
    <t>o/n processed</t>
  </si>
  <si>
    <t>Not Acquired (Insufficient cells)</t>
  </si>
  <si>
    <t>.</t>
  </si>
  <si>
    <t>Low T Cell Count or High Isotype Bkgd (excluded)</t>
  </si>
  <si>
    <t>Low CD3 Counts Highlighted</t>
  </si>
  <si>
    <t>Actual calculated week rel to initial Tx</t>
  </si>
  <si>
    <t>Staining Sample ID, MSK Trial Protocol 18-140</t>
  </si>
  <si>
    <t>PBMC Samples Tested</t>
  </si>
  <si>
    <t>Urine Samples Tested</t>
  </si>
  <si>
    <t>Total Samples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</si>
</sst>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%"/>
    <numFmt numFmtId="167" formatCode="mm/dd/yy"/>
  </numFmts>
  <fonts count="52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7"/>
      <color indexed="8"/>
      <name val="Verdana"/>
      <family val="2"/>
    </font>
    <font>
      <b/>
      <sz val="7"/>
      <color rgb="FFFF0000"/>
      <name val="Verdana"/>
      <family val="2"/>
    </font>
    <font>
      <sz val="12"/>
      <color rgb="FF0000FF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b/>
      <sz val="7"/>
      <color rgb="FF7030A0"/>
      <name val="Verdana"/>
      <family val="2"/>
    </font>
    <font>
      <b/>
      <sz val="12"/>
      <name val="Calibri"/>
      <family val="2"/>
      <scheme val="minor"/>
    </font>
    <font>
      <b/>
      <sz val="12"/>
      <name val="Times New Roman"/>
      <family val="1"/>
    </font>
    <font>
      <sz val="10"/>
      <name val="Times New Roman"/>
      <family val="1"/>
    </font>
    <font>
      <sz val="12"/>
      <name val="Calibri"/>
      <family val="2"/>
    </font>
    <font>
      <sz val="11"/>
      <name val="Verdana"/>
      <family val="2"/>
    </font>
    <font>
      <b/>
      <i/>
      <sz val="7"/>
      <color rgb="FF00B0F0"/>
      <name val="Verdana"/>
      <family val="2"/>
    </font>
    <font>
      <sz val="8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7"/>
      <name val="Verdana"/>
      <family val="2"/>
    </font>
    <font>
      <sz val="12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2"/>
      <color theme="7"/>
      <name val="Times New Roman"/>
      <family val="1"/>
    </font>
    <font>
      <b/>
      <sz val="12"/>
      <color rgb="FF0000FF"/>
      <name val="Times New Roman"/>
      <family val="1"/>
    </font>
    <font>
      <b/>
      <sz val="12"/>
      <color rgb="FFFF0000"/>
      <name val="Times New Roman"/>
      <family val="1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Times New Roman"/>
      <family val="1"/>
    </font>
    <font>
      <b/>
      <vertAlign val="superscript"/>
      <sz val="12"/>
      <name val="Times New Roman"/>
      <family val="1"/>
    </font>
    <font>
      <sz val="10"/>
      <color theme="1"/>
      <name val="Times New Roman"/>
      <family val="1"/>
    </font>
    <font>
      <b/>
      <sz val="12"/>
      <color indexed="8"/>
      <name val="Times New Roman"/>
      <family val="1"/>
    </font>
    <font>
      <sz val="10"/>
      <color rgb="FFFF0000"/>
      <name val="Times New Roman"/>
      <family val="1"/>
    </font>
    <font>
      <sz val="10"/>
      <color rgb="FF0432FF"/>
      <name val="Times New Roman"/>
      <family val="1"/>
    </font>
    <font>
      <sz val="11"/>
      <color theme="1"/>
      <name val="Times New Roman"/>
      <family val="1"/>
    </font>
    <font>
      <b/>
      <sz val="10"/>
      <color rgb="FFFF0000"/>
      <name val="Times New Roman"/>
      <family val="1"/>
    </font>
    <font>
      <sz val="12"/>
      <color theme="1"/>
      <name val="Times New Roman"/>
      <family val="1"/>
    </font>
    <font>
      <sz val="11"/>
      <name val="Calibri"/>
      <family val="2"/>
      <scheme val="minor"/>
    </font>
    <font>
      <sz val="11"/>
      <color rgb="FFFF0000"/>
      <name val="Calibri (Body)"/>
    </font>
    <font>
      <b/>
      <sz val="12"/>
      <color theme="1"/>
      <name val="Times New Roman"/>
      <family val="1"/>
    </font>
    <font>
      <b/>
      <sz val="10"/>
      <color rgb="FF0432FF"/>
      <name val="Times New Roman"/>
      <family val="1"/>
    </font>
    <font>
      <sz val="10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74">
    <border>
      <left/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rgb="FF000000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</borders>
  <cellStyleXfs count="1256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737">
    <xf numFmtId="0" fontId="0" fillId="0" borderId="0" xfId="0"/>
    <xf numFmtId="0" fontId="0" fillId="0" borderId="0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14" fontId="1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Fill="1" applyAlignment="1">
      <alignment horizontal="right"/>
    </xf>
    <xf numFmtId="0" fontId="0" fillId="0" borderId="0" xfId="0" applyFont="1" applyFill="1" applyAlignment="1">
      <alignment horizontal="center"/>
    </xf>
    <xf numFmtId="1" fontId="0" fillId="0" borderId="0" xfId="0" applyNumberFormat="1" applyFill="1"/>
    <xf numFmtId="0" fontId="0" fillId="0" borderId="0" xfId="0" applyFill="1" applyAlignment="1">
      <alignment horizontal="center" vertical="center" wrapText="1"/>
    </xf>
    <xf numFmtId="0" fontId="0" fillId="0" borderId="4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9" fillId="0" borderId="34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 wrapText="1"/>
    </xf>
    <xf numFmtId="0" fontId="15" fillId="0" borderId="41" xfId="0" applyFont="1" applyFill="1" applyBorder="1" applyAlignment="1">
      <alignment horizontal="center" vertical="center"/>
    </xf>
    <xf numFmtId="0" fontId="9" fillId="0" borderId="36" xfId="0" applyFont="1" applyFill="1" applyBorder="1" applyAlignment="1">
      <alignment horizontal="center" vertical="center"/>
    </xf>
    <xf numFmtId="0" fontId="15" fillId="0" borderId="33" xfId="0" applyFont="1" applyFill="1" applyBorder="1" applyAlignment="1">
      <alignment horizontal="center"/>
    </xf>
    <xf numFmtId="0" fontId="15" fillId="0" borderId="17" xfId="0" applyFont="1" applyFill="1" applyBorder="1" applyAlignment="1">
      <alignment horizontal="center"/>
    </xf>
    <xf numFmtId="0" fontId="15" fillId="0" borderId="31" xfId="0" applyFont="1" applyFill="1" applyBorder="1" applyAlignment="1">
      <alignment horizontal="center"/>
    </xf>
    <xf numFmtId="0" fontId="15" fillId="0" borderId="20" xfId="0" applyFont="1" applyFill="1" applyBorder="1" applyAlignment="1">
      <alignment horizontal="center"/>
    </xf>
    <xf numFmtId="0" fontId="15" fillId="0" borderId="18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0" fontId="9" fillId="0" borderId="38" xfId="0" applyFont="1" applyFill="1" applyBorder="1" applyAlignment="1">
      <alignment horizontal="center" vertical="center"/>
    </xf>
    <xf numFmtId="0" fontId="0" fillId="0" borderId="37" xfId="0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29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9" fillId="0" borderId="42" xfId="0" applyFont="1" applyFill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2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36" xfId="0" applyFill="1" applyBorder="1" applyAlignment="1">
      <alignment horizontal="center" vertical="center"/>
    </xf>
    <xf numFmtId="0" fontId="0" fillId="0" borderId="33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31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0" fontId="7" fillId="0" borderId="43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14" xfId="0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44" xfId="0" applyFont="1" applyFill="1" applyBorder="1" applyAlignment="1">
      <alignment horizontal="center" vertical="center"/>
    </xf>
    <xf numFmtId="0" fontId="7" fillId="0" borderId="19" xfId="0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0" fontId="7" fillId="0" borderId="45" xfId="0" applyFont="1" applyFill="1" applyBorder="1" applyAlignment="1">
      <alignment horizontal="center" vertical="center"/>
    </xf>
    <xf numFmtId="0" fontId="7" fillId="0" borderId="20" xfId="0" applyFont="1" applyFill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0" fontId="7" fillId="0" borderId="18" xfId="0" applyFont="1" applyFill="1" applyBorder="1" applyAlignment="1">
      <alignment horizontal="center" vertical="center"/>
    </xf>
    <xf numFmtId="0" fontId="0" fillId="0" borderId="47" xfId="0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 wrapText="1"/>
    </xf>
    <xf numFmtId="2" fontId="11" fillId="0" borderId="0" xfId="0" applyNumberFormat="1" applyFont="1" applyFill="1" applyBorder="1" applyAlignment="1">
      <alignment horizontal="center" vertical="center" wrapText="1"/>
    </xf>
    <xf numFmtId="49" fontId="23" fillId="0" borderId="0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2" fontId="4" fillId="2" borderId="0" xfId="0" applyNumberFormat="1" applyFont="1" applyFill="1" applyBorder="1" applyAlignment="1">
      <alignment horizontal="center" vertical="center" wrapText="1"/>
    </xf>
    <xf numFmtId="2" fontId="11" fillId="2" borderId="0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Border="1" applyAlignment="1">
      <alignment horizontal="center" vertical="center"/>
    </xf>
    <xf numFmtId="14" fontId="24" fillId="0" borderId="0" xfId="0" applyNumberFormat="1" applyFont="1" applyBorder="1" applyAlignment="1">
      <alignment horizontal="center" vertical="center"/>
    </xf>
    <xf numFmtId="14" fontId="12" fillId="0" borderId="0" xfId="0" applyNumberFormat="1" applyFont="1" applyFill="1" applyBorder="1" applyAlignment="1">
      <alignment horizontal="center" vertical="center"/>
    </xf>
    <xf numFmtId="14" fontId="13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 wrapText="1"/>
    </xf>
    <xf numFmtId="0" fontId="4" fillId="0" borderId="47" xfId="0" applyFont="1" applyFill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9" xfId="0" applyFont="1" applyFill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9" fillId="4" borderId="9" xfId="0" applyFont="1" applyFill="1" applyBorder="1" applyAlignment="1">
      <alignment horizontal="center" vertical="center" wrapText="1"/>
    </xf>
    <xf numFmtId="2" fontId="9" fillId="3" borderId="9" xfId="0" applyNumberFormat="1" applyFont="1" applyFill="1" applyBorder="1" applyAlignment="1">
      <alignment horizontal="center" vertical="center" wrapText="1"/>
    </xf>
    <xf numFmtId="2" fontId="4" fillId="0" borderId="9" xfId="0" applyNumberFormat="1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2" fontId="4" fillId="2" borderId="9" xfId="0" applyNumberFormat="1" applyFont="1" applyFill="1" applyBorder="1" applyAlignment="1">
      <alignment horizontal="center" vertical="center" wrapText="1"/>
    </xf>
    <xf numFmtId="2" fontId="11" fillId="2" borderId="9" xfId="0" applyNumberFormat="1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9" fillId="0" borderId="45" xfId="0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3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53" xfId="0" applyFill="1" applyBorder="1"/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3" xfId="0" applyFill="1" applyBorder="1" applyAlignment="1">
      <alignment horizontal="center" vertical="center"/>
    </xf>
    <xf numFmtId="0" fontId="4" fillId="0" borderId="52" xfId="0" applyFont="1" applyFill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 wrapText="1"/>
    </xf>
    <xf numFmtId="2" fontId="4" fillId="0" borderId="8" xfId="0" applyNumberFormat="1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0" fontId="0" fillId="0" borderId="38" xfId="0" applyFill="1" applyBorder="1"/>
    <xf numFmtId="0" fontId="0" fillId="0" borderId="4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2" fontId="9" fillId="0" borderId="9" xfId="0" applyNumberFormat="1" applyFont="1" applyFill="1" applyBorder="1" applyAlignment="1">
      <alignment horizontal="center" vertical="center" wrapText="1"/>
    </xf>
    <xf numFmtId="2" fontId="11" fillId="0" borderId="3" xfId="0" applyNumberFormat="1" applyFont="1" applyFill="1" applyBorder="1" applyAlignment="1">
      <alignment horizontal="center" vertical="center" wrapText="1"/>
    </xf>
    <xf numFmtId="2" fontId="0" fillId="0" borderId="42" xfId="0" applyNumberFormat="1" applyFill="1" applyBorder="1" applyAlignment="1">
      <alignment horizontal="center" vertical="center"/>
    </xf>
    <xf numFmtId="2" fontId="0" fillId="0" borderId="46" xfId="0" applyNumberFormat="1" applyFill="1" applyBorder="1" applyAlignment="1">
      <alignment horizontal="center" vertical="center"/>
    </xf>
    <xf numFmtId="2" fontId="0" fillId="0" borderId="38" xfId="0" applyNumberFormat="1" applyFill="1" applyBorder="1" applyAlignment="1">
      <alignment horizontal="center" vertical="center"/>
    </xf>
    <xf numFmtId="2" fontId="0" fillId="0" borderId="49" xfId="0" applyNumberFormat="1" applyFill="1" applyBorder="1" applyAlignment="1">
      <alignment horizontal="center" vertical="center"/>
    </xf>
    <xf numFmtId="2" fontId="0" fillId="0" borderId="51" xfId="0" applyNumberFormat="1" applyFill="1" applyBorder="1" applyAlignment="1">
      <alignment horizontal="center" vertical="center"/>
    </xf>
    <xf numFmtId="2" fontId="0" fillId="0" borderId="41" xfId="0" applyNumberFormat="1" applyFill="1" applyBorder="1" applyAlignment="1">
      <alignment horizontal="center" vertical="center"/>
    </xf>
    <xf numFmtId="2" fontId="0" fillId="0" borderId="50" xfId="0" applyNumberFormat="1" applyFill="1" applyBorder="1" applyAlignment="1">
      <alignment horizontal="center" vertical="center"/>
    </xf>
    <xf numFmtId="2" fontId="0" fillId="0" borderId="48" xfId="0" applyNumberFormat="1" applyFill="1" applyBorder="1" applyAlignment="1">
      <alignment horizontal="center" vertical="center"/>
    </xf>
    <xf numFmtId="2" fontId="0" fillId="0" borderId="8" xfId="0" applyNumberFormat="1" applyFill="1" applyBorder="1" applyAlignment="1">
      <alignment horizontal="center" vertical="center"/>
    </xf>
    <xf numFmtId="2" fontId="0" fillId="0" borderId="9" xfId="0" applyNumberFormat="1" applyFill="1" applyBorder="1" applyAlignment="1">
      <alignment horizontal="center" vertical="center"/>
    </xf>
    <xf numFmtId="2" fontId="0" fillId="0" borderId="3" xfId="0" applyNumberFormat="1" applyFill="1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7" xfId="0" applyNumberFormat="1" applyFill="1" applyBorder="1" applyAlignment="1">
      <alignment horizontal="center" vertical="center"/>
    </xf>
    <xf numFmtId="2" fontId="0" fillId="0" borderId="2" xfId="0" applyNumberFormat="1" applyFill="1" applyBorder="1" applyAlignment="1">
      <alignment horizontal="center" vertical="center"/>
    </xf>
    <xf numFmtId="2" fontId="4" fillId="0" borderId="2" xfId="0" applyNumberFormat="1" applyFont="1" applyFill="1" applyBorder="1" applyAlignment="1">
      <alignment horizontal="center" vertical="center"/>
    </xf>
    <xf numFmtId="2" fontId="9" fillId="0" borderId="8" xfId="0" applyNumberFormat="1" applyFont="1" applyFill="1" applyBorder="1" applyAlignment="1">
      <alignment horizontal="center" vertical="center" wrapText="1"/>
    </xf>
    <xf numFmtId="2" fontId="9" fillId="0" borderId="45" xfId="0" applyNumberFormat="1" applyFont="1" applyFill="1" applyBorder="1" applyAlignment="1">
      <alignment horizontal="center" vertical="center" wrapText="1"/>
    </xf>
    <xf numFmtId="2" fontId="14" fillId="0" borderId="9" xfId="0" applyNumberFormat="1" applyFont="1" applyFill="1" applyBorder="1" applyAlignment="1">
      <alignment horizontal="center" vertical="center" wrapText="1"/>
    </xf>
    <xf numFmtId="2" fontId="19" fillId="0" borderId="9" xfId="0" applyNumberFormat="1" applyFont="1" applyFill="1" applyBorder="1" applyAlignment="1">
      <alignment horizontal="center" vertical="center" wrapText="1"/>
    </xf>
    <xf numFmtId="2" fontId="0" fillId="0" borderId="0" xfId="0" applyNumberFormat="1" applyFill="1" applyBorder="1" applyAlignment="1">
      <alignment horizontal="center" vertical="center" wrapText="1"/>
    </xf>
    <xf numFmtId="2" fontId="0" fillId="0" borderId="44" xfId="0" applyNumberFormat="1" applyFill="1" applyBorder="1" applyAlignment="1">
      <alignment horizontal="center" vertical="center"/>
    </xf>
    <xf numFmtId="2" fontId="23" fillId="0" borderId="0" xfId="0" applyNumberFormat="1" applyFont="1" applyFill="1" applyBorder="1" applyAlignment="1">
      <alignment horizontal="center" vertical="center" wrapText="1"/>
    </xf>
    <xf numFmtId="2" fontId="24" fillId="0" borderId="0" xfId="0" applyNumberFormat="1" applyFont="1" applyFill="1" applyBorder="1" applyAlignment="1">
      <alignment horizontal="center" vertical="center"/>
    </xf>
    <xf numFmtId="2" fontId="12" fillId="0" borderId="0" xfId="0" applyNumberFormat="1" applyFont="1" applyFill="1" applyBorder="1" applyAlignment="1">
      <alignment horizontal="center" vertical="center"/>
    </xf>
    <xf numFmtId="2" fontId="0" fillId="0" borderId="0" xfId="0" quotePrefix="1" applyNumberForma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2" fontId="0" fillId="0" borderId="39" xfId="0" applyNumberFormat="1" applyFill="1" applyBorder="1" applyAlignment="1">
      <alignment horizontal="center" vertical="center"/>
    </xf>
    <xf numFmtId="2" fontId="23" fillId="0" borderId="49" xfId="0" applyNumberFormat="1" applyFont="1" applyFill="1" applyBorder="1" applyAlignment="1">
      <alignment horizontal="center" vertical="center" wrapText="1"/>
    </xf>
    <xf numFmtId="2" fontId="12" fillId="0" borderId="49" xfId="0" applyNumberFormat="1" applyFont="1" applyFill="1" applyBorder="1" applyAlignment="1">
      <alignment horizontal="center" vertical="center"/>
    </xf>
    <xf numFmtId="2" fontId="0" fillId="0" borderId="37" xfId="0" applyNumberFormat="1" applyFill="1" applyBorder="1" applyAlignment="1">
      <alignment horizontal="center" vertical="center"/>
    </xf>
    <xf numFmtId="2" fontId="23" fillId="0" borderId="50" xfId="0" applyNumberFormat="1" applyFont="1" applyFill="1" applyBorder="1" applyAlignment="1">
      <alignment horizontal="center" vertical="center" wrapText="1"/>
    </xf>
    <xf numFmtId="2" fontId="12" fillId="0" borderId="50" xfId="0" applyNumberFormat="1" applyFont="1" applyFill="1" applyBorder="1" applyAlignment="1">
      <alignment horizontal="center" vertical="center"/>
    </xf>
    <xf numFmtId="2" fontId="18" fillId="0" borderId="0" xfId="0" applyNumberFormat="1" applyFont="1" applyFill="1" applyBorder="1" applyAlignment="1">
      <alignment horizontal="center" vertical="center"/>
    </xf>
    <xf numFmtId="2" fontId="18" fillId="0" borderId="50" xfId="0" applyNumberFormat="1" applyFont="1" applyFill="1" applyBorder="1" applyAlignment="1">
      <alignment horizontal="center" vertical="center"/>
    </xf>
    <xf numFmtId="2" fontId="4" fillId="0" borderId="0" xfId="0" applyNumberFormat="1" applyFont="1" applyFill="1" applyBorder="1" applyAlignment="1">
      <alignment horizontal="center" vertical="center"/>
    </xf>
    <xf numFmtId="2" fontId="0" fillId="0" borderId="45" xfId="0" applyNumberFormat="1" applyFill="1" applyBorder="1" applyAlignment="1">
      <alignment horizontal="center" vertical="center"/>
    </xf>
    <xf numFmtId="2" fontId="4" fillId="0" borderId="9" xfId="0" applyNumberFormat="1" applyFont="1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2" fontId="0" fillId="0" borderId="47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0" fillId="0" borderId="55" xfId="0" applyFill="1" applyBorder="1" applyAlignment="1">
      <alignment horizontal="center" vertical="center"/>
    </xf>
    <xf numFmtId="0" fontId="0" fillId="0" borderId="7" xfId="0" applyFill="1" applyBorder="1" applyAlignment="1">
      <alignment vertical="center"/>
    </xf>
    <xf numFmtId="165" fontId="0" fillId="0" borderId="0" xfId="0" applyNumberFormat="1" applyFill="1" applyBorder="1" applyAlignment="1">
      <alignment horizontal="center" vertical="center"/>
    </xf>
    <xf numFmtId="165" fontId="10" fillId="0" borderId="54" xfId="0" applyNumberFormat="1" applyFont="1" applyFill="1" applyBorder="1" applyAlignment="1">
      <alignment vertical="center"/>
    </xf>
    <xf numFmtId="165" fontId="0" fillId="0" borderId="57" xfId="0" applyNumberForma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  <xf numFmtId="0" fontId="15" fillId="0" borderId="4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 wrapText="1"/>
    </xf>
    <xf numFmtId="0" fontId="15" fillId="0" borderId="7" xfId="0" applyFont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9" fillId="0" borderId="45" xfId="0" applyFont="1" applyBorder="1" applyAlignment="1">
      <alignment horizontal="center" vertical="center"/>
    </xf>
    <xf numFmtId="0" fontId="15" fillId="0" borderId="56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5" fillId="0" borderId="58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7" fillId="0" borderId="6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62" xfId="0" applyFont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58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2" fontId="30" fillId="0" borderId="0" xfId="0" applyNumberFormat="1" applyFont="1" applyAlignment="1">
      <alignment horizontal="center" vertical="center"/>
    </xf>
    <xf numFmtId="49" fontId="0" fillId="0" borderId="44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164" fontId="17" fillId="0" borderId="67" xfId="0" applyNumberFormat="1" applyFont="1" applyFill="1" applyBorder="1" applyAlignment="1">
      <alignment horizontal="center"/>
    </xf>
    <xf numFmtId="2" fontId="17" fillId="0" borderId="67" xfId="0" applyNumberFormat="1" applyFont="1" applyFill="1" applyBorder="1" applyAlignment="1">
      <alignment horizontal="center"/>
    </xf>
    <xf numFmtId="49" fontId="0" fillId="0" borderId="7" xfId="0" applyNumberFormat="1" applyFill="1" applyBorder="1" applyAlignment="1">
      <alignment vertical="center"/>
    </xf>
    <xf numFmtId="49" fontId="0" fillId="0" borderId="0" xfId="0" applyNumberFormat="1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17" fontId="0" fillId="0" borderId="10" xfId="0" applyNumberFormat="1" applyFill="1" applyBorder="1" applyAlignment="1">
      <alignment horizontal="center" vertical="center"/>
    </xf>
    <xf numFmtId="0" fontId="29" fillId="0" borderId="0" xfId="0" applyFont="1"/>
    <xf numFmtId="14" fontId="27" fillId="0" borderId="0" xfId="0" applyNumberFormat="1" applyFont="1" applyFill="1" applyBorder="1" applyAlignment="1">
      <alignment horizontal="center" vertical="center" wrapText="1"/>
    </xf>
    <xf numFmtId="14" fontId="24" fillId="0" borderId="0" xfId="0" applyNumberFormat="1" applyFont="1" applyFill="1" applyBorder="1" applyAlignment="1">
      <alignment horizontal="center" vertical="center" wrapText="1"/>
    </xf>
    <xf numFmtId="14" fontId="21" fillId="0" borderId="0" xfId="0" applyNumberFormat="1" applyFont="1" applyFill="1" applyBorder="1" applyAlignment="1">
      <alignment horizontal="center" vertical="center" wrapText="1"/>
    </xf>
    <xf numFmtId="0" fontId="9" fillId="4" borderId="42" xfId="0" applyFont="1" applyFill="1" applyBorder="1" applyAlignment="1">
      <alignment horizontal="center" vertical="center"/>
    </xf>
    <xf numFmtId="0" fontId="7" fillId="4" borderId="37" xfId="0" applyFont="1" applyFill="1" applyBorder="1" applyAlignment="1">
      <alignment horizontal="center" vertical="center"/>
    </xf>
    <xf numFmtId="0" fontId="7" fillId="4" borderId="26" xfId="0" applyFont="1" applyFill="1" applyBorder="1" applyAlignment="1">
      <alignment horizontal="center" vertical="center"/>
    </xf>
    <xf numFmtId="0" fontId="7" fillId="4" borderId="50" xfId="0" applyFont="1" applyFill="1" applyBorder="1" applyAlignment="1">
      <alignment horizontal="center" vertical="center"/>
    </xf>
    <xf numFmtId="0" fontId="7" fillId="4" borderId="24" xfId="0" applyFont="1" applyFill="1" applyBorder="1" applyAlignment="1">
      <alignment horizontal="center" vertical="center"/>
    </xf>
    <xf numFmtId="0" fontId="7" fillId="4" borderId="48" xfId="0" applyFont="1" applyFill="1" applyBorder="1" applyAlignment="1">
      <alignment horizontal="center" vertical="center"/>
    </xf>
    <xf numFmtId="0" fontId="7" fillId="4" borderId="35" xfId="0" applyFont="1" applyFill="1" applyBorder="1" applyAlignment="1">
      <alignment horizontal="center" vertical="center"/>
    </xf>
    <xf numFmtId="0" fontId="7" fillId="4" borderId="22" xfId="0" applyFont="1" applyFill="1" applyBorder="1" applyAlignment="1">
      <alignment horizontal="center" vertical="center"/>
    </xf>
    <xf numFmtId="0" fontId="7" fillId="4" borderId="64" xfId="0" applyFont="1" applyFill="1" applyBorder="1" applyAlignment="1">
      <alignment horizontal="center" vertical="center"/>
    </xf>
    <xf numFmtId="0" fontId="7" fillId="4" borderId="19" xfId="0" applyFont="1" applyFill="1" applyBorder="1" applyAlignment="1">
      <alignment horizontal="center" vertical="center"/>
    </xf>
    <xf numFmtId="0" fontId="7" fillId="4" borderId="65" xfId="0" applyFont="1" applyFill="1" applyBorder="1" applyAlignment="1">
      <alignment horizontal="center" vertical="center"/>
    </xf>
    <xf numFmtId="0" fontId="7" fillId="4" borderId="44" xfId="0" applyFont="1" applyFill="1" applyBorder="1" applyAlignment="1">
      <alignment horizontal="center" vertical="center"/>
    </xf>
    <xf numFmtId="0" fontId="7" fillId="4" borderId="55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4" borderId="59" xfId="0" applyFont="1" applyFill="1" applyBorder="1" applyAlignment="1">
      <alignment horizontal="center" vertical="center"/>
    </xf>
    <xf numFmtId="0" fontId="7" fillId="4" borderId="46" xfId="0" applyFont="1" applyFill="1" applyBorder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7" fillId="4" borderId="34" xfId="0" applyFont="1" applyFill="1" applyBorder="1" applyAlignment="1">
      <alignment horizontal="center" vertical="center"/>
    </xf>
    <xf numFmtId="0" fontId="7" fillId="4" borderId="32" xfId="0" applyFont="1" applyFill="1" applyBorder="1" applyAlignment="1">
      <alignment horizontal="center" vertical="center"/>
    </xf>
    <xf numFmtId="0" fontId="7" fillId="4" borderId="61" xfId="0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7" fillId="4" borderId="62" xfId="0" applyFont="1" applyFill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56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58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7" fillId="4" borderId="1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9" fillId="4" borderId="42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7" fillId="4" borderId="42" xfId="0" applyFont="1" applyFill="1" applyBorder="1" applyAlignment="1">
      <alignment horizontal="center" vertical="center"/>
    </xf>
    <xf numFmtId="0" fontId="9" fillId="4" borderId="41" xfId="0" applyFont="1" applyFill="1" applyBorder="1" applyAlignment="1">
      <alignment horizontal="center" vertical="center"/>
    </xf>
    <xf numFmtId="0" fontId="9" fillId="4" borderId="52" xfId="0" applyFont="1" applyFill="1" applyBorder="1" applyAlignment="1">
      <alignment horizontal="center" vertical="center"/>
    </xf>
    <xf numFmtId="0" fontId="7" fillId="4" borderId="42" xfId="0" applyFont="1" applyFill="1" applyBorder="1"/>
    <xf numFmtId="2" fontId="19" fillId="4" borderId="10" xfId="0" applyNumberFormat="1" applyFont="1" applyFill="1" applyBorder="1" applyAlignment="1">
      <alignment horizontal="center" vertical="center"/>
    </xf>
    <xf numFmtId="2" fontId="28" fillId="4" borderId="10" xfId="0" applyNumberFormat="1" applyFont="1" applyFill="1" applyBorder="1" applyAlignment="1">
      <alignment horizontal="center" vertical="center"/>
    </xf>
    <xf numFmtId="2" fontId="28" fillId="4" borderId="13" xfId="0" applyNumberFormat="1" applyFont="1" applyFill="1" applyBorder="1" applyAlignment="1">
      <alignment horizontal="center" vertical="center"/>
    </xf>
    <xf numFmtId="2" fontId="28" fillId="4" borderId="32" xfId="0" applyNumberFormat="1" applyFont="1" applyFill="1" applyBorder="1" applyAlignment="1">
      <alignment horizontal="center" vertical="center"/>
    </xf>
    <xf numFmtId="2" fontId="28" fillId="4" borderId="61" xfId="0" applyNumberFormat="1" applyFont="1" applyFill="1" applyBorder="1" applyAlignment="1">
      <alignment horizontal="center" vertical="center"/>
    </xf>
    <xf numFmtId="2" fontId="28" fillId="4" borderId="62" xfId="0" applyNumberFormat="1" applyFont="1" applyFill="1" applyBorder="1" applyAlignment="1">
      <alignment horizontal="center" vertical="center"/>
    </xf>
    <xf numFmtId="2" fontId="28" fillId="4" borderId="52" xfId="0" applyNumberFormat="1" applyFont="1" applyFill="1" applyBorder="1" applyAlignment="1">
      <alignment horizontal="center" vertical="center"/>
    </xf>
    <xf numFmtId="2" fontId="28" fillId="4" borderId="8" xfId="0" applyNumberFormat="1" applyFont="1" applyFill="1" applyBorder="1" applyAlignment="1">
      <alignment horizontal="center" vertical="center"/>
    </xf>
    <xf numFmtId="2" fontId="28" fillId="4" borderId="59" xfId="0" applyNumberFormat="1" applyFont="1" applyFill="1" applyBorder="1" applyAlignment="1">
      <alignment horizontal="center" vertical="center"/>
    </xf>
    <xf numFmtId="2" fontId="28" fillId="4" borderId="55" xfId="0" applyNumberFormat="1" applyFont="1" applyFill="1" applyBorder="1" applyAlignment="1">
      <alignment horizontal="center" vertical="center"/>
    </xf>
    <xf numFmtId="2" fontId="28" fillId="4" borderId="0" xfId="0" applyNumberFormat="1" applyFont="1" applyFill="1" applyAlignment="1">
      <alignment horizontal="center" vertical="center"/>
    </xf>
    <xf numFmtId="2" fontId="28" fillId="4" borderId="46" xfId="0" applyNumberFormat="1" applyFont="1" applyFill="1" applyBorder="1" applyAlignment="1">
      <alignment horizontal="center" vertical="center"/>
    </xf>
    <xf numFmtId="2" fontId="28" fillId="4" borderId="42" xfId="0" applyNumberFormat="1" applyFont="1" applyFill="1" applyBorder="1" applyAlignment="1">
      <alignment horizontal="center" vertical="center"/>
    </xf>
    <xf numFmtId="2" fontId="19" fillId="4" borderId="42" xfId="0" applyNumberFormat="1" applyFont="1" applyFill="1" applyBorder="1" applyAlignment="1">
      <alignment horizontal="center" vertical="center"/>
    </xf>
    <xf numFmtId="2" fontId="28" fillId="4" borderId="58" xfId="0" applyNumberFormat="1" applyFont="1" applyFill="1" applyBorder="1" applyAlignment="1">
      <alignment horizontal="center" vertical="center"/>
    </xf>
    <xf numFmtId="2" fontId="28" fillId="4" borderId="56" xfId="0" applyNumberFormat="1" applyFont="1" applyFill="1" applyBorder="1" applyAlignment="1">
      <alignment horizontal="center" vertical="center"/>
    </xf>
    <xf numFmtId="2" fontId="28" fillId="4" borderId="9" xfId="0" applyNumberFormat="1" applyFont="1" applyFill="1" applyBorder="1" applyAlignment="1">
      <alignment horizontal="center" vertical="center"/>
    </xf>
    <xf numFmtId="2" fontId="28" fillId="4" borderId="3" xfId="0" applyNumberFormat="1" applyFont="1" applyFill="1" applyBorder="1" applyAlignment="1">
      <alignment horizontal="center" vertical="center"/>
    </xf>
    <xf numFmtId="2" fontId="28" fillId="4" borderId="24" xfId="0" applyNumberFormat="1" applyFont="1" applyFill="1" applyBorder="1" applyAlignment="1">
      <alignment horizontal="center" vertical="center"/>
    </xf>
    <xf numFmtId="2" fontId="28" fillId="4" borderId="26" xfId="0" applyNumberFormat="1" applyFont="1" applyFill="1" applyBorder="1" applyAlignment="1">
      <alignment horizontal="center" vertical="center"/>
    </xf>
    <xf numFmtId="2" fontId="28" fillId="4" borderId="50" xfId="0" applyNumberFormat="1" applyFont="1" applyFill="1" applyBorder="1" applyAlignment="1">
      <alignment horizontal="center" vertical="center"/>
    </xf>
    <xf numFmtId="2" fontId="28" fillId="4" borderId="48" xfId="0" applyNumberFormat="1" applyFont="1" applyFill="1" applyBorder="1" applyAlignment="1">
      <alignment horizontal="center" vertical="center"/>
    </xf>
    <xf numFmtId="2" fontId="28" fillId="4" borderId="41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4" borderId="14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32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31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4" borderId="41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38" xfId="0" applyFill="1" applyBorder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14" fontId="9" fillId="4" borderId="10" xfId="0" applyNumberFormat="1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7" fillId="4" borderId="30" xfId="0" applyFont="1" applyFill="1" applyBorder="1" applyAlignment="1">
      <alignment horizontal="center" vertical="center"/>
    </xf>
    <xf numFmtId="0" fontId="7" fillId="4" borderId="15" xfId="0" applyFont="1" applyFill="1" applyBorder="1" applyAlignment="1">
      <alignment horizontal="center" vertical="center"/>
    </xf>
    <xf numFmtId="0" fontId="7" fillId="4" borderId="52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31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4" borderId="53" xfId="0" applyFont="1" applyFill="1" applyBorder="1" applyAlignment="1">
      <alignment horizontal="center" vertical="center"/>
    </xf>
    <xf numFmtId="0" fontId="7" fillId="4" borderId="33" xfId="0" applyFont="1" applyFill="1" applyBorder="1" applyAlignment="1">
      <alignment horizontal="center" vertical="center"/>
    </xf>
    <xf numFmtId="14" fontId="9" fillId="4" borderId="42" xfId="0" applyNumberFormat="1" applyFont="1" applyFill="1" applyBorder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0" fontId="7" fillId="4" borderId="28" xfId="0" applyFont="1" applyFill="1" applyBorder="1" applyAlignment="1">
      <alignment horizontal="center" vertical="center"/>
    </xf>
    <xf numFmtId="0" fontId="7" fillId="4" borderId="29" xfId="0" applyFont="1" applyFill="1" applyBorder="1" applyAlignment="1">
      <alignment horizontal="center" vertical="center"/>
    </xf>
    <xf numFmtId="0" fontId="7" fillId="4" borderId="41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12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7" fillId="4" borderId="25" xfId="0" applyFont="1" applyFill="1" applyBorder="1" applyAlignment="1">
      <alignment horizontal="center" vertical="center"/>
    </xf>
    <xf numFmtId="0" fontId="7" fillId="4" borderId="38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/>
    </xf>
    <xf numFmtId="0" fontId="4" fillId="4" borderId="42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14" fontId="4" fillId="4" borderId="34" xfId="0" applyNumberFormat="1" applyFont="1" applyFill="1" applyBorder="1" applyAlignment="1">
      <alignment horizontal="center" vertical="center"/>
    </xf>
    <xf numFmtId="0" fontId="0" fillId="4" borderId="62" xfId="0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65" xfId="0" applyFill="1" applyBorder="1" applyAlignment="1">
      <alignment horizontal="center" vertical="center"/>
    </xf>
    <xf numFmtId="0" fontId="4" fillId="4" borderId="36" xfId="0" applyFont="1" applyFill="1" applyBorder="1" applyAlignment="1">
      <alignment horizontal="center" vertical="center"/>
    </xf>
    <xf numFmtId="0" fontId="0" fillId="4" borderId="60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14" fontId="9" fillId="4" borderId="43" xfId="0" applyNumberFormat="1" applyFont="1" applyFill="1" applyBorder="1" applyAlignment="1">
      <alignment horizontal="center" vertical="center"/>
    </xf>
    <xf numFmtId="0" fontId="0" fillId="4" borderId="6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4" borderId="45" xfId="0" applyFont="1" applyFill="1" applyBorder="1" applyAlignment="1">
      <alignment horizontal="center" vertical="center"/>
    </xf>
    <xf numFmtId="0" fontId="0" fillId="4" borderId="66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 wrapText="1"/>
    </xf>
    <xf numFmtId="166" fontId="28" fillId="0" borderId="0" xfId="0" applyNumberFormat="1" applyFont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14" fontId="9" fillId="0" borderId="43" xfId="0" applyNumberFormat="1" applyFont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14" fontId="4" fillId="0" borderId="43" xfId="0" applyNumberFormat="1" applyFont="1" applyBorder="1" applyAlignment="1">
      <alignment horizontal="center" vertical="center"/>
    </xf>
    <xf numFmtId="14" fontId="4" fillId="0" borderId="44" xfId="0" applyNumberFormat="1" applyFont="1" applyBorder="1" applyAlignment="1">
      <alignment horizontal="center" vertical="center"/>
    </xf>
    <xf numFmtId="0" fontId="7" fillId="0" borderId="68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2" fontId="0" fillId="0" borderId="47" xfId="0" applyNumberFormat="1" applyBorder="1" applyAlignment="1">
      <alignment horizontal="center" vertical="center"/>
    </xf>
    <xf numFmtId="166" fontId="28" fillId="0" borderId="9" xfId="0" applyNumberFormat="1" applyFont="1" applyBorder="1" applyAlignment="1">
      <alignment horizontal="center" vertical="center"/>
    </xf>
    <xf numFmtId="0" fontId="4" fillId="6" borderId="4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4" fontId="9" fillId="6" borderId="43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4" fillId="0" borderId="43" xfId="0" applyFont="1" applyBorder="1" applyAlignment="1">
      <alignment horizontal="center" vertical="center"/>
    </xf>
    <xf numFmtId="49" fontId="21" fillId="0" borderId="0" xfId="0" applyNumberFormat="1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 vertical="center" wrapText="1"/>
    </xf>
    <xf numFmtId="164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2" fillId="0" borderId="69" xfId="0" applyFont="1" applyFill="1" applyBorder="1" applyAlignment="1">
      <alignment horizontal="center" vertical="center" wrapText="1"/>
    </xf>
    <xf numFmtId="1" fontId="32" fillId="0" borderId="70" xfId="0" applyNumberFormat="1" applyFont="1" applyFill="1" applyBorder="1" applyAlignment="1">
      <alignment horizontal="center" vertical="center" wrapText="1"/>
    </xf>
    <xf numFmtId="49" fontId="20" fillId="0" borderId="71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/>
    </xf>
    <xf numFmtId="0" fontId="21" fillId="0" borderId="0" xfId="0" applyFont="1" applyBorder="1" applyAlignment="1">
      <alignment horizontal="center"/>
    </xf>
    <xf numFmtId="2" fontId="31" fillId="0" borderId="0" xfId="0" applyNumberFormat="1" applyFont="1" applyFill="1" applyBorder="1" applyAlignment="1">
      <alignment horizontal="center" vertical="center" wrapText="1"/>
    </xf>
    <xf numFmtId="1" fontId="31" fillId="0" borderId="0" xfId="0" applyNumberFormat="1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9" fillId="0" borderId="43" xfId="0" applyFont="1" applyFill="1" applyBorder="1" applyAlignment="1">
      <alignment horizontal="center" vertical="center" wrapText="1"/>
    </xf>
    <xf numFmtId="49" fontId="14" fillId="0" borderId="1" xfId="0" applyNumberFormat="1" applyFont="1" applyFill="1" applyBorder="1" applyAlignment="1">
      <alignment horizontal="center" vertical="center" wrapText="1"/>
    </xf>
    <xf numFmtId="49" fontId="14" fillId="0" borderId="43" xfId="0" applyNumberFormat="1" applyFont="1" applyFill="1" applyBorder="1" applyAlignment="1">
      <alignment horizontal="center" vertical="center" wrapText="1"/>
    </xf>
    <xf numFmtId="0" fontId="19" fillId="0" borderId="43" xfId="0" applyFont="1" applyFill="1" applyBorder="1" applyAlignment="1">
      <alignment horizontal="center" vertical="center" wrapText="1"/>
    </xf>
    <xf numFmtId="0" fontId="9" fillId="4" borderId="47" xfId="0" applyFont="1" applyFill="1" applyBorder="1" applyAlignment="1">
      <alignment horizontal="center" vertical="center" wrapText="1"/>
    </xf>
    <xf numFmtId="0" fontId="9" fillId="0" borderId="47" xfId="0" applyFont="1" applyFill="1" applyBorder="1" applyAlignment="1">
      <alignment horizontal="center" vertical="center" wrapText="1"/>
    </xf>
    <xf numFmtId="2" fontId="9" fillId="0" borderId="47" xfId="0" applyNumberFormat="1" applyFont="1" applyFill="1" applyBorder="1" applyAlignment="1">
      <alignment horizontal="center" vertical="center" wrapText="1"/>
    </xf>
    <xf numFmtId="165" fontId="26" fillId="0" borderId="47" xfId="0" applyNumberFormat="1" applyFont="1" applyFill="1" applyBorder="1" applyAlignment="1">
      <alignment horizontal="center" vertical="center" wrapText="1"/>
    </xf>
    <xf numFmtId="165" fontId="26" fillId="0" borderId="71" xfId="0" applyNumberFormat="1" applyFont="1" applyFill="1" applyBorder="1" applyAlignment="1">
      <alignment horizontal="center" vertical="center" wrapText="1"/>
    </xf>
    <xf numFmtId="0" fontId="4" fillId="0" borderId="47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65" fontId="4" fillId="0" borderId="10" xfId="0" applyNumberFormat="1" applyFont="1" applyFill="1" applyBorder="1" applyAlignment="1">
      <alignment horizontal="center" vertical="center" wrapText="1"/>
    </xf>
    <xf numFmtId="165" fontId="4" fillId="0" borderId="47" xfId="0" applyNumberFormat="1" applyFont="1" applyFill="1" applyBorder="1" applyAlignment="1">
      <alignment horizontal="center" vertical="center" wrapText="1"/>
    </xf>
    <xf numFmtId="165" fontId="19" fillId="0" borderId="1" xfId="0" applyNumberFormat="1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4" fillId="3" borderId="47" xfId="0" applyFont="1" applyFill="1" applyBorder="1" applyAlignment="1">
      <alignment horizontal="center" vertical="center" wrapText="1"/>
    </xf>
    <xf numFmtId="0" fontId="9" fillId="7" borderId="72" xfId="0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32" fillId="0" borderId="73" xfId="0" applyFont="1" applyFill="1" applyBorder="1" applyAlignment="1">
      <alignment horizontal="center" vertical="center" wrapText="1"/>
    </xf>
    <xf numFmtId="0" fontId="31" fillId="0" borderId="47" xfId="0" applyFont="1" applyFill="1" applyBorder="1" applyAlignment="1">
      <alignment horizontal="center" vertical="center" wrapText="1"/>
    </xf>
    <xf numFmtId="0" fontId="21" fillId="0" borderId="47" xfId="0" applyFont="1" applyFill="1" applyBorder="1" applyAlignment="1">
      <alignment horizontal="center"/>
    </xf>
    <xf numFmtId="0" fontId="21" fillId="0" borderId="47" xfId="0" applyFont="1" applyBorder="1" applyAlignment="1">
      <alignment horizontal="center"/>
    </xf>
    <xf numFmtId="2" fontId="31" fillId="0" borderId="47" xfId="0" applyNumberFormat="1" applyFont="1" applyFill="1" applyBorder="1" applyAlignment="1">
      <alignment horizontal="center" vertical="center" wrapText="1"/>
    </xf>
    <xf numFmtId="1" fontId="31" fillId="0" borderId="47" xfId="0" applyNumberFormat="1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/>
    </xf>
    <xf numFmtId="0" fontId="21" fillId="0" borderId="46" xfId="0" applyFont="1" applyBorder="1" applyAlignment="1">
      <alignment horizontal="center"/>
    </xf>
    <xf numFmtId="0" fontId="31" fillId="0" borderId="9" xfId="0" applyFont="1" applyFill="1" applyBorder="1" applyAlignment="1">
      <alignment horizontal="center" vertical="center" wrapText="1"/>
    </xf>
    <xf numFmtId="0" fontId="21" fillId="0" borderId="9" xfId="0" applyFont="1" applyFill="1" applyBorder="1" applyAlignment="1">
      <alignment horizontal="center"/>
    </xf>
    <xf numFmtId="0" fontId="21" fillId="0" borderId="9" xfId="0" applyFont="1" applyBorder="1" applyAlignment="1">
      <alignment horizontal="center"/>
    </xf>
    <xf numFmtId="2" fontId="31" fillId="0" borderId="9" xfId="0" applyNumberFormat="1" applyFont="1" applyFill="1" applyBorder="1" applyAlignment="1">
      <alignment horizontal="center" vertical="center" wrapText="1"/>
    </xf>
    <xf numFmtId="1" fontId="31" fillId="0" borderId="9" xfId="0" applyNumberFormat="1" applyFont="1" applyFill="1" applyBorder="1" applyAlignment="1">
      <alignment horizontal="center" vertical="center" wrapText="1"/>
    </xf>
    <xf numFmtId="0" fontId="21" fillId="0" borderId="3" xfId="0" applyFont="1" applyBorder="1" applyAlignment="1">
      <alignment horizontal="center"/>
    </xf>
    <xf numFmtId="14" fontId="42" fillId="0" borderId="0" xfId="0" applyNumberFormat="1" applyFont="1" applyFill="1" applyBorder="1" applyAlignment="1">
      <alignment horizontal="center"/>
    </xf>
    <xf numFmtId="164" fontId="28" fillId="0" borderId="0" xfId="0" applyNumberFormat="1" applyFont="1" applyFill="1" applyBorder="1" applyAlignment="1">
      <alignment horizontal="center" vertical="center"/>
    </xf>
    <xf numFmtId="0" fontId="4" fillId="0" borderId="6" xfId="0" applyFont="1" applyBorder="1"/>
    <xf numFmtId="49" fontId="20" fillId="0" borderId="12" xfId="0" applyNumberFormat="1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167" fontId="41" fillId="0" borderId="12" xfId="0" applyNumberFormat="1" applyFont="1" applyFill="1" applyBorder="1" applyAlignment="1">
      <alignment horizontal="center" vertical="center" wrapText="1"/>
    </xf>
    <xf numFmtId="49" fontId="21" fillId="0" borderId="13" xfId="0" applyNumberFormat="1" applyFont="1" applyFill="1" applyBorder="1" applyAlignment="1">
      <alignment horizontal="center"/>
    </xf>
    <xf numFmtId="49" fontId="38" fillId="0" borderId="14" xfId="0" applyNumberFormat="1" applyFont="1" applyFill="1" applyBorder="1" applyAlignment="1">
      <alignment horizontal="center"/>
    </xf>
    <xf numFmtId="0" fontId="21" fillId="0" borderId="14" xfId="0" applyFont="1" applyFill="1" applyBorder="1" applyAlignment="1">
      <alignment horizontal="center"/>
    </xf>
    <xf numFmtId="14" fontId="21" fillId="0" borderId="14" xfId="0" applyNumberFormat="1" applyFont="1" applyFill="1" applyBorder="1" applyAlignment="1">
      <alignment horizontal="center"/>
    </xf>
    <xf numFmtId="0" fontId="21" fillId="0" borderId="15" xfId="0" applyFont="1" applyFill="1" applyBorder="1" applyAlignment="1">
      <alignment horizontal="center"/>
    </xf>
    <xf numFmtId="49" fontId="21" fillId="0" borderId="19" xfId="0" applyNumberFormat="1" applyFont="1" applyFill="1" applyBorder="1" applyAlignment="1">
      <alignment horizontal="center"/>
    </xf>
    <xf numFmtId="49" fontId="38" fillId="0" borderId="6" xfId="0" applyNumberFormat="1" applyFont="1" applyFill="1" applyBorder="1" applyAlignment="1">
      <alignment horizontal="center"/>
    </xf>
    <xf numFmtId="0" fontId="21" fillId="0" borderId="6" xfId="0" applyFont="1" applyFill="1" applyBorder="1" applyAlignment="1">
      <alignment horizontal="center"/>
    </xf>
    <xf numFmtId="14" fontId="21" fillId="0" borderId="6" xfId="0" applyNumberFormat="1" applyFont="1" applyFill="1" applyBorder="1" applyAlignment="1">
      <alignment horizontal="center"/>
    </xf>
    <xf numFmtId="0" fontId="43" fillId="0" borderId="6" xfId="0" applyFont="1" applyFill="1" applyBorder="1" applyAlignment="1">
      <alignment horizontal="center"/>
    </xf>
    <xf numFmtId="0" fontId="21" fillId="0" borderId="16" xfId="0" applyFont="1" applyFill="1" applyBorder="1" applyAlignment="1">
      <alignment horizontal="center"/>
    </xf>
    <xf numFmtId="49" fontId="21" fillId="0" borderId="6" xfId="0" applyNumberFormat="1" applyFont="1" applyFill="1" applyBorder="1" applyAlignment="1">
      <alignment horizontal="center"/>
    </xf>
    <xf numFmtId="0" fontId="44" fillId="0" borderId="16" xfId="0" applyFont="1" applyFill="1" applyBorder="1" applyAlignment="1">
      <alignment horizontal="center" vertical="center"/>
    </xf>
    <xf numFmtId="49" fontId="21" fillId="0" borderId="20" xfId="0" applyNumberFormat="1" applyFont="1" applyFill="1" applyBorder="1" applyAlignment="1">
      <alignment horizontal="center"/>
    </xf>
    <xf numFmtId="49" fontId="38" fillId="0" borderId="17" xfId="0" applyNumberFormat="1" applyFont="1" applyFill="1" applyBorder="1" applyAlignment="1">
      <alignment horizontal="center"/>
    </xf>
    <xf numFmtId="0" fontId="21" fillId="0" borderId="17" xfId="0" applyFont="1" applyFill="1" applyBorder="1" applyAlignment="1">
      <alignment horizontal="center"/>
    </xf>
    <xf numFmtId="14" fontId="21" fillId="0" borderId="17" xfId="0" applyNumberFormat="1" applyFont="1" applyFill="1" applyBorder="1" applyAlignment="1">
      <alignment horizontal="center"/>
    </xf>
    <xf numFmtId="0" fontId="21" fillId="0" borderId="18" xfId="0" applyFont="1" applyFill="1" applyBorder="1" applyAlignment="1">
      <alignment horizontal="center"/>
    </xf>
    <xf numFmtId="49" fontId="21" fillId="0" borderId="17" xfId="0" applyNumberFormat="1" applyFont="1" applyFill="1" applyBorder="1" applyAlignment="1">
      <alignment horizontal="center"/>
    </xf>
    <xf numFmtId="49" fontId="21" fillId="0" borderId="24" xfId="0" applyNumberFormat="1" applyFont="1" applyFill="1" applyBorder="1" applyAlignment="1">
      <alignment horizontal="center"/>
    </xf>
    <xf numFmtId="49" fontId="38" fillId="0" borderId="11" xfId="0" applyNumberFormat="1" applyFont="1" applyFill="1" applyBorder="1" applyAlignment="1">
      <alignment horizontal="center"/>
    </xf>
    <xf numFmtId="0" fontId="21" fillId="0" borderId="11" xfId="0" applyFont="1" applyFill="1" applyBorder="1" applyAlignment="1">
      <alignment horizontal="center"/>
    </xf>
    <xf numFmtId="14" fontId="21" fillId="0" borderId="11" xfId="0" applyNumberFormat="1" applyFont="1" applyFill="1" applyBorder="1" applyAlignment="1">
      <alignment horizontal="center"/>
    </xf>
    <xf numFmtId="14" fontId="45" fillId="0" borderId="6" xfId="0" applyNumberFormat="1" applyFont="1" applyFill="1" applyBorder="1" applyAlignment="1">
      <alignment horizontal="center"/>
    </xf>
    <xf numFmtId="0" fontId="46" fillId="0" borderId="6" xfId="0" applyFont="1" applyFill="1" applyBorder="1" applyAlignment="1">
      <alignment horizontal="center"/>
    </xf>
    <xf numFmtId="0" fontId="47" fillId="0" borderId="6" xfId="0" applyFont="1" applyFill="1" applyBorder="1" applyAlignment="1">
      <alignment horizontal="center" wrapText="1"/>
    </xf>
    <xf numFmtId="0" fontId="2" fillId="0" borderId="11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11" fillId="0" borderId="0" xfId="0" applyFont="1" applyFill="1"/>
    <xf numFmtId="49" fontId="21" fillId="0" borderId="23" xfId="0" applyNumberFormat="1" applyFont="1" applyFill="1" applyBorder="1" applyAlignment="1">
      <alignment horizontal="center"/>
    </xf>
    <xf numFmtId="49" fontId="38" fillId="0" borderId="12" xfId="0" applyNumberFormat="1" applyFont="1" applyFill="1" applyBorder="1" applyAlignment="1">
      <alignment horizontal="center"/>
    </xf>
    <xf numFmtId="0" fontId="21" fillId="0" borderId="12" xfId="0" applyFont="1" applyFill="1" applyBorder="1" applyAlignment="1">
      <alignment horizontal="center"/>
    </xf>
    <xf numFmtId="14" fontId="21" fillId="0" borderId="12" xfId="0" applyNumberFormat="1" applyFont="1" applyFill="1" applyBorder="1" applyAlignment="1">
      <alignment horizontal="center"/>
    </xf>
    <xf numFmtId="14" fontId="50" fillId="0" borderId="6" xfId="0" applyNumberFormat="1" applyFont="1" applyFill="1" applyBorder="1" applyAlignment="1">
      <alignment horizontal="center"/>
    </xf>
    <xf numFmtId="14" fontId="42" fillId="0" borderId="6" xfId="0" applyNumberFormat="1" applyFont="1" applyFill="1" applyBorder="1" applyAlignment="1">
      <alignment horizontal="center"/>
    </xf>
    <xf numFmtId="0" fontId="21" fillId="0" borderId="22" xfId="0" applyFont="1" applyFill="1" applyBorder="1" applyAlignment="1">
      <alignment horizontal="center"/>
    </xf>
    <xf numFmtId="14" fontId="21" fillId="0" borderId="22" xfId="0" applyNumberFormat="1" applyFont="1" applyFill="1" applyBorder="1" applyAlignment="1">
      <alignment horizontal="center"/>
    </xf>
    <xf numFmtId="14" fontId="40" fillId="0" borderId="6" xfId="0" applyNumberFormat="1" applyFont="1" applyFill="1" applyBorder="1" applyAlignment="1">
      <alignment horizontal="center"/>
    </xf>
    <xf numFmtId="49" fontId="38" fillId="0" borderId="22" xfId="0" applyNumberFormat="1" applyFont="1" applyFill="1" applyBorder="1" applyAlignment="1">
      <alignment horizontal="center"/>
    </xf>
    <xf numFmtId="0" fontId="21" fillId="0" borderId="64" xfId="0" applyFont="1" applyFill="1" applyBorder="1" applyAlignment="1">
      <alignment horizontal="center"/>
    </xf>
    <xf numFmtId="14" fontId="40" fillId="0" borderId="22" xfId="0" applyNumberFormat="1" applyFont="1" applyFill="1" applyBorder="1" applyAlignment="1">
      <alignment horizontal="center"/>
    </xf>
    <xf numFmtId="14" fontId="42" fillId="0" borderId="22" xfId="0" applyNumberFormat="1" applyFont="1" applyFill="1" applyBorder="1" applyAlignment="1">
      <alignment horizontal="center"/>
    </xf>
    <xf numFmtId="0" fontId="42" fillId="0" borderId="22" xfId="0" applyFont="1" applyFill="1" applyBorder="1" applyAlignment="1">
      <alignment horizontal="center"/>
    </xf>
    <xf numFmtId="49" fontId="38" fillId="0" borderId="33" xfId="0" applyNumberFormat="1" applyFont="1" applyFill="1" applyBorder="1" applyAlignment="1">
      <alignment horizontal="center"/>
    </xf>
    <xf numFmtId="0" fontId="21" fillId="0" borderId="66" xfId="0" applyFont="1" applyFill="1" applyBorder="1" applyAlignment="1">
      <alignment horizontal="center"/>
    </xf>
    <xf numFmtId="0" fontId="21" fillId="0" borderId="33" xfId="0" applyFont="1" applyFill="1" applyBorder="1" applyAlignment="1">
      <alignment horizontal="center"/>
    </xf>
    <xf numFmtId="14" fontId="21" fillId="0" borderId="33" xfId="0" applyNumberFormat="1" applyFont="1" applyFill="1" applyBorder="1" applyAlignment="1">
      <alignment horizontal="center"/>
    </xf>
    <xf numFmtId="49" fontId="40" fillId="0" borderId="13" xfId="0" applyNumberFormat="1" applyFont="1" applyFill="1" applyBorder="1" applyAlignment="1">
      <alignment horizontal="center"/>
    </xf>
    <xf numFmtId="49" fontId="40" fillId="0" borderId="19" xfId="0" applyNumberFormat="1" applyFont="1" applyFill="1" applyBorder="1" applyAlignment="1">
      <alignment horizontal="center"/>
    </xf>
    <xf numFmtId="49" fontId="40" fillId="0" borderId="20" xfId="0" applyNumberFormat="1" applyFont="1" applyFill="1" applyBorder="1" applyAlignment="1">
      <alignment horizontal="center"/>
    </xf>
    <xf numFmtId="49" fontId="40" fillId="0" borderId="24" xfId="0" applyNumberFormat="1" applyFont="1" applyFill="1" applyBorder="1" applyAlignment="1">
      <alignment horizontal="center"/>
    </xf>
    <xf numFmtId="49" fontId="38" fillId="0" borderId="26" xfId="0" applyNumberFormat="1" applyFont="1" applyFill="1" applyBorder="1" applyAlignment="1">
      <alignment horizontal="center"/>
    </xf>
    <xf numFmtId="0" fontId="21" fillId="0" borderId="50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center"/>
    </xf>
    <xf numFmtId="14" fontId="40" fillId="0" borderId="0" xfId="0" applyNumberFormat="1" applyFont="1" applyFill="1" applyBorder="1" applyAlignment="1">
      <alignment horizontal="center"/>
    </xf>
    <xf numFmtId="0" fontId="31" fillId="0" borderId="0" xfId="0" applyFont="1" applyBorder="1" applyAlignment="1">
      <alignment horizontal="center" vertical="center" wrapText="1"/>
    </xf>
    <xf numFmtId="14" fontId="40" fillId="0" borderId="47" xfId="0" applyNumberFormat="1" applyFont="1" applyFill="1" applyBorder="1" applyAlignment="1">
      <alignment horizontal="center"/>
    </xf>
    <xf numFmtId="14" fontId="40" fillId="0" borderId="9" xfId="0" applyNumberFormat="1" applyFont="1" applyFill="1" applyBorder="1" applyAlignment="1">
      <alignment horizontal="center"/>
    </xf>
    <xf numFmtId="0" fontId="31" fillId="0" borderId="0" xfId="0" applyFont="1" applyFill="1" applyBorder="1" applyAlignment="1">
      <alignment horizontal="center" vertical="center"/>
    </xf>
    <xf numFmtId="0" fontId="37" fillId="0" borderId="0" xfId="0" applyFont="1"/>
    <xf numFmtId="0" fontId="37" fillId="0" borderId="0" xfId="0" applyFont="1" applyAlignment="1">
      <alignment horizontal="center"/>
    </xf>
    <xf numFmtId="0" fontId="0" fillId="0" borderId="0" xfId="0" applyBorder="1"/>
    <xf numFmtId="14" fontId="40" fillId="0" borderId="0" xfId="0" applyNumberFormat="1" applyFont="1" applyFill="1" applyBorder="1" applyAlignment="1">
      <alignment horizontal="center" vertical="center" wrapText="1"/>
    </xf>
    <xf numFmtId="0" fontId="31" fillId="4" borderId="0" xfId="0" applyFont="1" applyFill="1" applyBorder="1" applyAlignment="1">
      <alignment horizontal="center" vertical="center" wrapText="1"/>
    </xf>
    <xf numFmtId="0" fontId="31" fillId="4" borderId="9" xfId="0" applyFont="1" applyFill="1" applyBorder="1" applyAlignment="1">
      <alignment horizontal="center" vertical="center" wrapText="1"/>
    </xf>
    <xf numFmtId="0" fontId="43" fillId="0" borderId="0" xfId="0" applyFont="1" applyFill="1" applyBorder="1" applyAlignment="1">
      <alignment horizontal="center"/>
    </xf>
    <xf numFmtId="0" fontId="31" fillId="0" borderId="50" xfId="0" applyFont="1" applyFill="1" applyBorder="1" applyAlignment="1">
      <alignment horizontal="center" vertical="center" wrapText="1"/>
    </xf>
    <xf numFmtId="14" fontId="40" fillId="0" borderId="50" xfId="0" applyNumberFormat="1" applyFont="1" applyFill="1" applyBorder="1" applyAlignment="1">
      <alignment horizontal="center"/>
    </xf>
    <xf numFmtId="0" fontId="21" fillId="0" borderId="50" xfId="0" applyFont="1" applyBorder="1" applyAlignment="1">
      <alignment horizontal="center"/>
    </xf>
    <xf numFmtId="2" fontId="31" fillId="0" borderId="50" xfId="0" applyNumberFormat="1" applyFont="1" applyFill="1" applyBorder="1" applyAlignment="1">
      <alignment horizontal="center" vertical="center" wrapText="1"/>
    </xf>
    <xf numFmtId="1" fontId="31" fillId="0" borderId="50" xfId="0" applyNumberFormat="1" applyFont="1" applyFill="1" applyBorder="1" applyAlignment="1">
      <alignment horizontal="center" vertical="center" wrapText="1"/>
    </xf>
    <xf numFmtId="0" fontId="21" fillId="0" borderId="48" xfId="0" applyFont="1" applyBorder="1" applyAlignment="1">
      <alignment horizontal="center"/>
    </xf>
    <xf numFmtId="0" fontId="31" fillId="0" borderId="50" xfId="0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 vertical="center" wrapText="1"/>
    </xf>
    <xf numFmtId="0" fontId="37" fillId="0" borderId="50" xfId="0" applyFont="1" applyBorder="1"/>
    <xf numFmtId="164" fontId="28" fillId="0" borderId="50" xfId="0" applyNumberFormat="1" applyFont="1" applyFill="1" applyBorder="1" applyAlignment="1">
      <alignment horizontal="center" vertical="center"/>
    </xf>
    <xf numFmtId="0" fontId="0" fillId="0" borderId="50" xfId="0" applyFill="1" applyBorder="1" applyAlignment="1">
      <alignment horizontal="center" vertical="center"/>
    </xf>
    <xf numFmtId="0" fontId="0" fillId="0" borderId="50" xfId="0" applyBorder="1"/>
    <xf numFmtId="165" fontId="0" fillId="0" borderId="50" xfId="0" applyNumberFormat="1" applyFill="1" applyBorder="1" applyAlignment="1">
      <alignment horizontal="center" vertical="center"/>
    </xf>
    <xf numFmtId="0" fontId="37" fillId="0" borderId="9" xfId="0" applyFont="1" applyBorder="1"/>
    <xf numFmtId="0" fontId="0" fillId="0" borderId="9" xfId="0" applyFill="1" applyBorder="1" applyAlignment="1">
      <alignment horizontal="center" vertical="center"/>
    </xf>
    <xf numFmtId="164" fontId="28" fillId="0" borderId="9" xfId="0" applyNumberFormat="1" applyFont="1" applyFill="1" applyBorder="1" applyAlignment="1">
      <alignment horizontal="center" vertical="center"/>
    </xf>
    <xf numFmtId="0" fontId="0" fillId="0" borderId="9" xfId="0" applyBorder="1"/>
    <xf numFmtId="165" fontId="0" fillId="0" borderId="9" xfId="0" applyNumberFormat="1" applyFill="1" applyBorder="1" applyAlignment="1">
      <alignment horizontal="center" vertical="center"/>
    </xf>
    <xf numFmtId="164" fontId="0" fillId="0" borderId="50" xfId="0" applyNumberFormat="1" applyFill="1" applyBorder="1" applyAlignment="1">
      <alignment horizontal="center" vertical="center"/>
    </xf>
    <xf numFmtId="49" fontId="0" fillId="0" borderId="9" xfId="0" applyNumberFormat="1" applyFill="1" applyBorder="1" applyAlignment="1">
      <alignment horizontal="center" vertical="center"/>
    </xf>
    <xf numFmtId="49" fontId="0" fillId="0" borderId="50" xfId="0" applyNumberFormat="1" applyFill="1" applyBorder="1" applyAlignment="1">
      <alignment horizontal="center" vertical="center"/>
    </xf>
    <xf numFmtId="0" fontId="37" fillId="8" borderId="0" xfId="0" applyFont="1" applyFill="1"/>
    <xf numFmtId="0" fontId="37" fillId="8" borderId="0" xfId="0" applyFont="1" applyFill="1" applyAlignment="1">
      <alignment horizontal="center"/>
    </xf>
    <xf numFmtId="0" fontId="31" fillId="8" borderId="47" xfId="0" applyFont="1" applyFill="1" applyBorder="1" applyAlignment="1">
      <alignment horizontal="center" vertical="center" wrapText="1"/>
    </xf>
    <xf numFmtId="14" fontId="40" fillId="8" borderId="0" xfId="0" applyNumberFormat="1" applyFont="1" applyFill="1" applyBorder="1" applyAlignment="1">
      <alignment horizontal="center"/>
    </xf>
    <xf numFmtId="164" fontId="28" fillId="8" borderId="0" xfId="0" applyNumberFormat="1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0" xfId="0" applyFill="1"/>
    <xf numFmtId="2" fontId="0" fillId="8" borderId="0" xfId="0" applyNumberFormat="1" applyFill="1" applyBorder="1" applyAlignment="1">
      <alignment horizontal="center" vertical="center"/>
    </xf>
    <xf numFmtId="165" fontId="0" fillId="8" borderId="0" xfId="0" applyNumberFormat="1" applyFill="1" applyBorder="1" applyAlignment="1">
      <alignment horizontal="center" vertical="center"/>
    </xf>
    <xf numFmtId="0" fontId="31" fillId="8" borderId="0" xfId="0" applyFont="1" applyFill="1" applyBorder="1" applyAlignment="1">
      <alignment horizontal="center" vertical="center" wrapText="1"/>
    </xf>
    <xf numFmtId="49" fontId="21" fillId="8" borderId="0" xfId="0" applyNumberFormat="1" applyFont="1" applyFill="1" applyBorder="1" applyAlignment="1">
      <alignment horizontal="center"/>
    </xf>
    <xf numFmtId="0" fontId="40" fillId="8" borderId="0" xfId="0" applyFont="1" applyFill="1" applyBorder="1" applyAlignment="1">
      <alignment horizontal="center" vertical="center" wrapText="1"/>
    </xf>
    <xf numFmtId="164" fontId="0" fillId="8" borderId="0" xfId="0" applyNumberFormat="1" applyFill="1" applyBorder="1" applyAlignment="1">
      <alignment horizontal="center" vertical="center"/>
    </xf>
    <xf numFmtId="49" fontId="0" fillId="8" borderId="0" xfId="0" applyNumberFormat="1" applyFill="1" applyBorder="1" applyAlignment="1">
      <alignment horizontal="center" vertical="center"/>
    </xf>
    <xf numFmtId="0" fontId="0" fillId="8" borderId="0" xfId="0" applyFill="1" applyBorder="1"/>
    <xf numFmtId="0" fontId="21" fillId="9" borderId="0" xfId="0" applyFont="1" applyFill="1" applyBorder="1" applyAlignment="1">
      <alignment horizontal="center"/>
    </xf>
    <xf numFmtId="14" fontId="42" fillId="8" borderId="0" xfId="0" applyNumberFormat="1" applyFont="1" applyFill="1" applyBorder="1" applyAlignment="1">
      <alignment horizontal="center"/>
    </xf>
    <xf numFmtId="0" fontId="40" fillId="9" borderId="0" xfId="0" applyFont="1" applyFill="1" applyBorder="1" applyAlignment="1">
      <alignment horizontal="center" vertical="center"/>
    </xf>
    <xf numFmtId="2" fontId="40" fillId="0" borderId="0" xfId="0" applyNumberFormat="1" applyFont="1" applyFill="1" applyBorder="1" applyAlignment="1">
      <alignment horizontal="center"/>
    </xf>
    <xf numFmtId="0" fontId="42" fillId="9" borderId="0" xfId="0" applyFont="1" applyFill="1" applyBorder="1" applyAlignment="1">
      <alignment horizontal="center"/>
    </xf>
    <xf numFmtId="0" fontId="21" fillId="4" borderId="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21" fillId="0" borderId="9" xfId="0" applyFont="1" applyFill="1" applyBorder="1" applyAlignment="1">
      <alignment horizontal="center" vertical="center" wrapText="1"/>
    </xf>
    <xf numFmtId="0" fontId="36" fillId="0" borderId="0" xfId="0" applyFont="1" applyAlignment="1">
      <alignment wrapText="1"/>
    </xf>
    <xf numFmtId="0" fontId="0" fillId="0" borderId="0" xfId="0" applyAlignment="1">
      <alignment wrapText="1"/>
    </xf>
    <xf numFmtId="14" fontId="9" fillId="10" borderId="43" xfId="0" applyNumberFormat="1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left"/>
    </xf>
    <xf numFmtId="0" fontId="37" fillId="11" borderId="0" xfId="0" applyFont="1" applyFill="1"/>
    <xf numFmtId="0" fontId="37" fillId="11" borderId="0" xfId="0" applyFont="1" applyFill="1" applyAlignment="1">
      <alignment horizontal="center"/>
    </xf>
    <xf numFmtId="0" fontId="31" fillId="11" borderId="0" xfId="0" applyFont="1" applyFill="1" applyBorder="1" applyAlignment="1">
      <alignment horizontal="center" vertical="center" wrapText="1"/>
    </xf>
    <xf numFmtId="14" fontId="40" fillId="11" borderId="0" xfId="0" applyNumberFormat="1" applyFont="1" applyFill="1" applyBorder="1" applyAlignment="1">
      <alignment horizontal="center"/>
    </xf>
    <xf numFmtId="164" fontId="28" fillId="11" borderId="0" xfId="0" applyNumberFormat="1" applyFont="1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1" borderId="0" xfId="0" applyFill="1"/>
    <xf numFmtId="2" fontId="0" fillId="11" borderId="0" xfId="0" applyNumberFormat="1" applyFill="1" applyBorder="1" applyAlignment="1">
      <alignment horizontal="center" vertical="center"/>
    </xf>
    <xf numFmtId="165" fontId="0" fillId="11" borderId="0" xfId="0" applyNumberFormat="1" applyFill="1" applyBorder="1" applyAlignment="1">
      <alignment horizontal="center" vertical="center"/>
    </xf>
    <xf numFmtId="0" fontId="37" fillId="11" borderId="9" xfId="0" applyFont="1" applyFill="1" applyBorder="1"/>
    <xf numFmtId="0" fontId="0" fillId="11" borderId="9" xfId="0" applyFill="1" applyBorder="1" applyAlignment="1">
      <alignment horizontal="center" vertical="center"/>
    </xf>
    <xf numFmtId="0" fontId="31" fillId="11" borderId="9" xfId="0" applyFont="1" applyFill="1" applyBorder="1" applyAlignment="1">
      <alignment horizontal="center" vertical="center" wrapText="1"/>
    </xf>
    <xf numFmtId="14" fontId="40" fillId="11" borderId="9" xfId="0" applyNumberFormat="1" applyFont="1" applyFill="1" applyBorder="1" applyAlignment="1">
      <alignment horizontal="center"/>
    </xf>
    <xf numFmtId="164" fontId="28" fillId="11" borderId="9" xfId="0" applyNumberFormat="1" applyFont="1" applyFill="1" applyBorder="1" applyAlignment="1">
      <alignment horizontal="center" vertical="center"/>
    </xf>
    <xf numFmtId="0" fontId="0" fillId="11" borderId="9" xfId="0" applyFill="1" applyBorder="1"/>
    <xf numFmtId="2" fontId="0" fillId="11" borderId="9" xfId="0" applyNumberFormat="1" applyFill="1" applyBorder="1" applyAlignment="1">
      <alignment horizontal="center" vertical="center"/>
    </xf>
    <xf numFmtId="165" fontId="0" fillId="11" borderId="9" xfId="0" applyNumberFormat="1" applyFill="1" applyBorder="1" applyAlignment="1">
      <alignment horizontal="center" vertical="center"/>
    </xf>
    <xf numFmtId="0" fontId="0" fillId="11" borderId="0" xfId="0" applyFont="1" applyFill="1" applyBorder="1" applyAlignment="1">
      <alignment horizontal="center" vertical="center"/>
    </xf>
    <xf numFmtId="49" fontId="21" fillId="11" borderId="0" xfId="0" applyNumberFormat="1" applyFont="1" applyFill="1" applyBorder="1" applyAlignment="1">
      <alignment horizontal="center"/>
    </xf>
    <xf numFmtId="164" fontId="0" fillId="11" borderId="0" xfId="0" applyNumberFormat="1" applyFill="1" applyBorder="1" applyAlignment="1">
      <alignment horizontal="center" vertical="center"/>
    </xf>
    <xf numFmtId="49" fontId="0" fillId="11" borderId="0" xfId="0" applyNumberFormat="1" applyFill="1" applyBorder="1" applyAlignment="1">
      <alignment horizontal="center" vertical="center"/>
    </xf>
    <xf numFmtId="14" fontId="42" fillId="11" borderId="0" xfId="0" applyNumberFormat="1" applyFont="1" applyFill="1" applyBorder="1" applyAlignment="1">
      <alignment horizontal="center"/>
    </xf>
    <xf numFmtId="49" fontId="0" fillId="11" borderId="9" xfId="0" applyNumberFormat="1" applyFill="1" applyBorder="1" applyAlignment="1">
      <alignment horizontal="center" vertical="center"/>
    </xf>
    <xf numFmtId="0" fontId="0" fillId="11" borderId="0" xfId="0" applyFill="1" applyBorder="1"/>
    <xf numFmtId="0" fontId="40" fillId="11" borderId="0" xfId="0" applyFont="1" applyFill="1" applyBorder="1" applyAlignment="1">
      <alignment horizontal="center" vertical="center" wrapText="1"/>
    </xf>
    <xf numFmtId="0" fontId="0" fillId="11" borderId="9" xfId="0" applyFont="1" applyFill="1" applyBorder="1" applyAlignment="1">
      <alignment horizontal="center" vertical="center"/>
    </xf>
    <xf numFmtId="0" fontId="0" fillId="12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/>
    <xf numFmtId="0" fontId="40" fillId="0" borderId="0" xfId="0" applyFont="1" applyFill="1" applyBorder="1" applyAlignment="1">
      <alignment horizontal="center" vertical="center" wrapText="1"/>
    </xf>
    <xf numFmtId="0" fontId="37" fillId="0" borderId="9" xfId="0" applyFont="1" applyFill="1" applyBorder="1"/>
    <xf numFmtId="0" fontId="37" fillId="0" borderId="50" xfId="0" applyFont="1" applyFill="1" applyBorder="1"/>
    <xf numFmtId="2" fontId="40" fillId="0" borderId="50" xfId="0" applyNumberFormat="1" applyFont="1" applyFill="1" applyBorder="1" applyAlignment="1">
      <alignment horizontal="center"/>
    </xf>
    <xf numFmtId="2" fontId="40" fillId="11" borderId="9" xfId="0" applyNumberFormat="1" applyFont="1" applyFill="1" applyBorder="1" applyAlignment="1">
      <alignment horizontal="center"/>
    </xf>
    <xf numFmtId="0" fontId="31" fillId="11" borderId="0" xfId="0" applyFont="1" applyFill="1" applyBorder="1" applyAlignment="1">
      <alignment horizontal="center" vertical="center"/>
    </xf>
    <xf numFmtId="0" fontId="37" fillId="0" borderId="0" xfId="0" applyFont="1" applyFill="1" applyBorder="1"/>
    <xf numFmtId="164" fontId="0" fillId="0" borderId="9" xfId="0" applyNumberFormat="1" applyFill="1" applyBorder="1" applyAlignment="1">
      <alignment horizontal="center" vertical="center"/>
    </xf>
    <xf numFmtId="0" fontId="21" fillId="9" borderId="43" xfId="0" applyFont="1" applyFill="1" applyBorder="1" applyAlignment="1">
      <alignment horizontal="center"/>
    </xf>
    <xf numFmtId="0" fontId="0" fillId="0" borderId="44" xfId="0" applyFill="1" applyBorder="1" applyAlignment="1">
      <alignment horizontal="center" vertical="center"/>
    </xf>
    <xf numFmtId="0" fontId="21" fillId="9" borderId="44" xfId="0" applyFont="1" applyFill="1" applyBorder="1" applyAlignment="1">
      <alignment horizontal="center"/>
    </xf>
    <xf numFmtId="0" fontId="40" fillId="9" borderId="44" xfId="0" applyFont="1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37" fillId="6" borderId="0" xfId="0" applyFont="1" applyFill="1"/>
    <xf numFmtId="0" fontId="37" fillId="6" borderId="50" xfId="0" applyFont="1" applyFill="1" applyBorder="1"/>
    <xf numFmtId="0" fontId="37" fillId="6" borderId="0" xfId="0" applyFont="1" applyFill="1" applyBorder="1"/>
    <xf numFmtId="0" fontId="37" fillId="6" borderId="9" xfId="0" applyFont="1" applyFill="1" applyBorder="1"/>
    <xf numFmtId="0" fontId="37" fillId="4" borderId="0" xfId="0" applyFont="1" applyFill="1" applyBorder="1"/>
    <xf numFmtId="0" fontId="37" fillId="4" borderId="50" xfId="0" applyFont="1" applyFill="1" applyBorder="1"/>
    <xf numFmtId="0" fontId="37" fillId="4" borderId="0" xfId="0" applyFont="1" applyFill="1"/>
    <xf numFmtId="0" fontId="37" fillId="4" borderId="9" xfId="0" applyFont="1" applyFill="1" applyBorder="1"/>
    <xf numFmtId="0" fontId="37" fillId="11" borderId="50" xfId="0" applyFont="1" applyFill="1" applyBorder="1"/>
    <xf numFmtId="0" fontId="0" fillId="11" borderId="50" xfId="0" applyFill="1" applyBorder="1" applyAlignment="1">
      <alignment horizontal="center" vertical="center"/>
    </xf>
    <xf numFmtId="0" fontId="31" fillId="11" borderId="50" xfId="0" applyFont="1" applyFill="1" applyBorder="1" applyAlignment="1">
      <alignment horizontal="center" vertical="center" wrapText="1"/>
    </xf>
    <xf numFmtId="14" fontId="40" fillId="11" borderId="50" xfId="0" applyNumberFormat="1" applyFont="1" applyFill="1" applyBorder="1" applyAlignment="1">
      <alignment horizontal="center"/>
    </xf>
    <xf numFmtId="164" fontId="28" fillId="11" borderId="50" xfId="0" applyNumberFormat="1" applyFont="1" applyFill="1" applyBorder="1" applyAlignment="1">
      <alignment horizontal="center" vertical="center"/>
    </xf>
    <xf numFmtId="0" fontId="0" fillId="11" borderId="50" xfId="0" applyFill="1" applyBorder="1"/>
    <xf numFmtId="2" fontId="0" fillId="11" borderId="50" xfId="0" applyNumberFormat="1" applyFill="1" applyBorder="1" applyAlignment="1">
      <alignment horizontal="center" vertical="center"/>
    </xf>
    <xf numFmtId="165" fontId="0" fillId="11" borderId="50" xfId="0" applyNumberFormat="1" applyFill="1" applyBorder="1" applyAlignment="1">
      <alignment horizontal="center" vertical="center"/>
    </xf>
    <xf numFmtId="49" fontId="0" fillId="11" borderId="50" xfId="0" applyNumberFormat="1" applyFill="1" applyBorder="1" applyAlignment="1">
      <alignment horizontal="center" vertical="center"/>
    </xf>
    <xf numFmtId="2" fontId="40" fillId="11" borderId="50" xfId="0" applyNumberFormat="1" applyFont="1" applyFill="1" applyBorder="1" applyAlignment="1">
      <alignment horizontal="center"/>
    </xf>
    <xf numFmtId="0" fontId="0" fillId="11" borderId="50" xfId="0" applyFont="1" applyFill="1" applyBorder="1" applyAlignment="1">
      <alignment horizontal="center" vertical="center"/>
    </xf>
    <xf numFmtId="165" fontId="0" fillId="12" borderId="0" xfId="0" applyNumberFormat="1" applyFill="1" applyBorder="1" applyAlignment="1">
      <alignment horizontal="center" vertical="center"/>
    </xf>
    <xf numFmtId="2" fontId="0" fillId="12" borderId="0" xfId="0" applyNumberFormat="1" applyFill="1" applyBorder="1" applyAlignment="1">
      <alignment horizontal="center" vertical="center"/>
    </xf>
    <xf numFmtId="0" fontId="0" fillId="12" borderId="0" xfId="0" applyFill="1" applyBorder="1"/>
    <xf numFmtId="0" fontId="0" fillId="12" borderId="9" xfId="0" applyFill="1" applyBorder="1"/>
    <xf numFmtId="17" fontId="0" fillId="0" borderId="10" xfId="0" applyNumberFormat="1" applyBorder="1" applyAlignment="1">
      <alignment horizontal="center" vertical="center"/>
    </xf>
    <xf numFmtId="0" fontId="0" fillId="0" borderId="7" xfId="0" applyBorder="1" applyAlignment="1">
      <alignment vertical="center"/>
    </xf>
    <xf numFmtId="49" fontId="0" fillId="0" borderId="7" xfId="0" applyNumberFormat="1" applyBorder="1" applyAlignment="1">
      <alignment vertical="center"/>
    </xf>
    <xf numFmtId="49" fontId="0" fillId="0" borderId="5" xfId="0" applyNumberFormat="1" applyBorder="1" applyAlignment="1">
      <alignment vertical="center"/>
    </xf>
    <xf numFmtId="165" fontId="10" fillId="0" borderId="54" xfId="0" applyNumberFormat="1" applyFont="1" applyBorder="1" applyAlignment="1">
      <alignment vertical="center"/>
    </xf>
    <xf numFmtId="0" fontId="9" fillId="0" borderId="10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49" fontId="14" fillId="0" borderId="1" xfId="0" applyNumberFormat="1" applyFont="1" applyBorder="1" applyAlignment="1">
      <alignment horizontal="center" vertical="center" wrapText="1"/>
    </xf>
    <xf numFmtId="49" fontId="14" fillId="0" borderId="43" xfId="0" applyNumberFormat="1" applyFont="1" applyBorder="1" applyAlignment="1">
      <alignment horizontal="center" vertical="center" wrapText="1"/>
    </xf>
    <xf numFmtId="0" fontId="19" fillId="0" borderId="43" xfId="0" applyFont="1" applyBorder="1" applyAlignment="1">
      <alignment horizontal="center" vertical="center" wrapText="1"/>
    </xf>
    <xf numFmtId="0" fontId="9" fillId="0" borderId="47" xfId="0" applyFont="1" applyBorder="1" applyAlignment="1">
      <alignment horizontal="center" vertical="center" wrapText="1"/>
    </xf>
    <xf numFmtId="2" fontId="9" fillId="0" borderId="47" xfId="0" applyNumberFormat="1" applyFont="1" applyBorder="1" applyAlignment="1">
      <alignment horizontal="center" vertical="center" wrapText="1"/>
    </xf>
    <xf numFmtId="165" fontId="26" fillId="0" borderId="47" xfId="0" applyNumberFormat="1" applyFont="1" applyBorder="1" applyAlignment="1">
      <alignment horizontal="center" vertical="center" wrapText="1"/>
    </xf>
    <xf numFmtId="165" fontId="26" fillId="0" borderId="71" xfId="0" applyNumberFormat="1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47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5" fontId="4" fillId="0" borderId="10" xfId="0" applyNumberFormat="1" applyFont="1" applyBorder="1" applyAlignment="1">
      <alignment horizontal="center" vertical="center" wrapText="1"/>
    </xf>
    <xf numFmtId="165" fontId="4" fillId="0" borderId="47" xfId="0" applyNumberFormat="1" applyFont="1" applyBorder="1" applyAlignment="1">
      <alignment horizontal="center" vertical="center" wrapText="1"/>
    </xf>
    <xf numFmtId="165" fontId="19" fillId="0" borderId="1" xfId="0" applyNumberFormat="1" applyFont="1" applyBorder="1" applyAlignment="1">
      <alignment horizontal="center" vertical="center" wrapText="1"/>
    </xf>
    <xf numFmtId="165" fontId="4" fillId="0" borderId="1" xfId="0" applyNumberFormat="1" applyFont="1" applyBorder="1" applyAlignment="1">
      <alignment horizontal="center" vertical="center" wrapText="1"/>
    </xf>
    <xf numFmtId="0" fontId="31" fillId="0" borderId="0" xfId="0" applyFont="1" applyAlignment="1">
      <alignment horizontal="center" vertical="center" wrapText="1"/>
    </xf>
    <xf numFmtId="14" fontId="40" fillId="0" borderId="0" xfId="0" applyNumberFormat="1" applyFont="1" applyAlignment="1">
      <alignment horizontal="center"/>
    </xf>
    <xf numFmtId="164" fontId="28" fillId="0" borderId="0" xfId="0" applyNumberFormat="1" applyFont="1" applyAlignment="1">
      <alignment horizontal="center" vertical="center"/>
    </xf>
    <xf numFmtId="0" fontId="21" fillId="9" borderId="0" xfId="0" applyFont="1" applyFill="1" applyAlignment="1">
      <alignment horizontal="center"/>
    </xf>
    <xf numFmtId="165" fontId="0" fillId="0" borderId="0" xfId="0" applyNumberFormat="1" applyAlignment="1">
      <alignment horizontal="center" vertical="center"/>
    </xf>
    <xf numFmtId="0" fontId="31" fillId="11" borderId="0" xfId="0" applyFont="1" applyFill="1" applyAlignment="1">
      <alignment horizontal="center" vertical="center" wrapText="1"/>
    </xf>
    <xf numFmtId="14" fontId="40" fillId="11" borderId="0" xfId="0" applyNumberFormat="1" applyFont="1" applyFill="1" applyAlignment="1">
      <alignment horizontal="center"/>
    </xf>
    <xf numFmtId="164" fontId="28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0" fillId="9" borderId="0" xfId="0" applyFont="1" applyFill="1" applyAlignment="1">
      <alignment horizontal="center" vertical="center"/>
    </xf>
    <xf numFmtId="0" fontId="0" fillId="0" borderId="37" xfId="0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40" fillId="0" borderId="9" xfId="0" applyNumberFormat="1" applyFont="1" applyBorder="1" applyAlignment="1">
      <alignment horizontal="center"/>
    </xf>
    <xf numFmtId="164" fontId="28" fillId="0" borderId="9" xfId="0" applyNumberFormat="1" applyFont="1" applyBorder="1" applyAlignment="1">
      <alignment horizontal="center" vertical="center"/>
    </xf>
    <xf numFmtId="49" fontId="0" fillId="0" borderId="9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49" fontId="21" fillId="0" borderId="0" xfId="0" applyNumberFormat="1" applyFont="1" applyAlignment="1">
      <alignment horizontal="center"/>
    </xf>
    <xf numFmtId="0" fontId="40" fillId="0" borderId="0" xfId="0" applyFont="1" applyAlignment="1">
      <alignment horizontal="center" vertical="center" wrapText="1"/>
    </xf>
    <xf numFmtId="164" fontId="0" fillId="11" borderId="0" xfId="0" applyNumberForma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49" fontId="0" fillId="11" borderId="0" xfId="0" applyNumberFormat="1" applyFill="1" applyAlignment="1">
      <alignment horizontal="center" vertical="center"/>
    </xf>
    <xf numFmtId="14" fontId="42" fillId="0" borderId="0" xfId="0" applyNumberFormat="1" applyFont="1" applyAlignment="1">
      <alignment horizontal="center"/>
    </xf>
    <xf numFmtId="0" fontId="0" fillId="0" borderId="50" xfId="0" applyBorder="1" applyAlignment="1">
      <alignment horizontal="center" vertical="center"/>
    </xf>
    <xf numFmtId="14" fontId="40" fillId="0" borderId="50" xfId="0" applyNumberFormat="1" applyFont="1" applyBorder="1" applyAlignment="1">
      <alignment horizontal="center"/>
    </xf>
    <xf numFmtId="49" fontId="0" fillId="0" borderId="50" xfId="0" applyNumberFormat="1" applyBorder="1" applyAlignment="1">
      <alignment horizontal="center" vertical="center"/>
    </xf>
    <xf numFmtId="2" fontId="0" fillId="0" borderId="50" xfId="0" applyNumberFormat="1" applyBorder="1" applyAlignment="1">
      <alignment horizontal="center" vertical="center"/>
    </xf>
    <xf numFmtId="165" fontId="0" fillId="0" borderId="50" xfId="0" applyNumberFormat="1" applyBorder="1" applyAlignment="1">
      <alignment horizontal="center" vertical="center"/>
    </xf>
    <xf numFmtId="0" fontId="42" fillId="9" borderId="0" xfId="0" applyFont="1" applyFill="1" applyAlignment="1">
      <alignment horizontal="center"/>
    </xf>
    <xf numFmtId="165" fontId="0" fillId="0" borderId="57" xfId="0" applyNumberFormat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42" fillId="0" borderId="0" xfId="0" applyFont="1" applyAlignment="1">
      <alignment horizontal="left"/>
    </xf>
    <xf numFmtId="49" fontId="0" fillId="0" borderId="44" xfId="0" applyNumberFormat="1" applyBorder="1" applyAlignment="1">
      <alignment horizontal="center" vertical="center"/>
    </xf>
    <xf numFmtId="0" fontId="0" fillId="6" borderId="0" xfId="0" applyFill="1"/>
    <xf numFmtId="0" fontId="0" fillId="6" borderId="50" xfId="0" applyFill="1" applyBorder="1"/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center" vertical="center"/>
    </xf>
    <xf numFmtId="0" fontId="22" fillId="6" borderId="0" xfId="0" applyFont="1" applyFill="1" applyAlignment="1">
      <alignment horizontal="center"/>
    </xf>
    <xf numFmtId="14" fontId="40" fillId="0" borderId="0" xfId="0" applyNumberFormat="1" applyFont="1" applyFill="1" applyAlignment="1">
      <alignment horizontal="center"/>
    </xf>
    <xf numFmtId="164" fontId="28" fillId="0" borderId="0" xfId="0" applyNumberFormat="1" applyFont="1" applyFill="1" applyAlignment="1">
      <alignment horizontal="center" vertical="center"/>
    </xf>
    <xf numFmtId="0" fontId="3" fillId="6" borderId="0" xfId="0" applyFont="1" applyFill="1"/>
    <xf numFmtId="0" fontId="21" fillId="0" borderId="0" xfId="0" applyFont="1" applyFill="1" applyBorder="1" applyAlignment="1">
      <alignment horizontal="right"/>
    </xf>
    <xf numFmtId="0" fontId="49" fillId="0" borderId="43" xfId="0" applyFont="1" applyFill="1" applyBorder="1" applyAlignment="1">
      <alignment horizontal="center" vertical="center"/>
    </xf>
    <xf numFmtId="0" fontId="21" fillId="0" borderId="43" xfId="0" applyFont="1" applyFill="1" applyBorder="1" applyAlignment="1">
      <alignment horizontal="center"/>
    </xf>
    <xf numFmtId="0" fontId="21" fillId="0" borderId="44" xfId="0" applyFont="1" applyFill="1" applyBorder="1" applyAlignment="1">
      <alignment horizontal="center"/>
    </xf>
    <xf numFmtId="0" fontId="44" fillId="0" borderId="44" xfId="0" applyFont="1" applyFill="1" applyBorder="1" applyAlignment="1">
      <alignment horizontal="center" vertical="center"/>
    </xf>
    <xf numFmtId="0" fontId="21" fillId="0" borderId="45" xfId="0" applyFont="1" applyFill="1" applyBorder="1" applyAlignment="1">
      <alignment horizontal="center"/>
    </xf>
    <xf numFmtId="0" fontId="2" fillId="0" borderId="44" xfId="0" applyFont="1" applyFill="1" applyBorder="1" applyAlignment="1">
      <alignment horizontal="center"/>
    </xf>
    <xf numFmtId="0" fontId="46" fillId="0" borderId="44" xfId="0" applyFont="1" applyFill="1" applyBorder="1" applyAlignment="1">
      <alignment horizontal="center"/>
    </xf>
    <xf numFmtId="0" fontId="51" fillId="0" borderId="43" xfId="0" applyFont="1" applyFill="1" applyBorder="1" applyAlignment="1">
      <alignment horizontal="center"/>
    </xf>
    <xf numFmtId="0" fontId="51" fillId="0" borderId="44" xfId="0" applyFont="1" applyFill="1" applyBorder="1" applyAlignment="1">
      <alignment horizontal="center"/>
    </xf>
    <xf numFmtId="0" fontId="51" fillId="0" borderId="44" xfId="0" applyFont="1" applyFill="1" applyBorder="1" applyAlignment="1">
      <alignment horizontal="center" vertical="center"/>
    </xf>
    <xf numFmtId="0" fontId="21" fillId="0" borderId="34" xfId="0" applyFont="1" applyFill="1" applyBorder="1" applyAlignment="1">
      <alignment horizontal="center"/>
    </xf>
    <xf numFmtId="0" fontId="21" fillId="0" borderId="35" xfId="0" applyFont="1" applyFill="1" applyBorder="1" applyAlignment="1">
      <alignment horizontal="center"/>
    </xf>
    <xf numFmtId="0" fontId="2" fillId="0" borderId="35" xfId="0" applyFont="1" applyFill="1" applyBorder="1" applyAlignment="1">
      <alignment horizontal="center"/>
    </xf>
    <xf numFmtId="0" fontId="2" fillId="0" borderId="36" xfId="0" applyFont="1" applyFill="1" applyBorder="1" applyAlignment="1">
      <alignment horizontal="center"/>
    </xf>
    <xf numFmtId="0" fontId="51" fillId="0" borderId="37" xfId="0" applyFont="1" applyFill="1" applyBorder="1" applyAlignment="1">
      <alignment horizontal="center"/>
    </xf>
    <xf numFmtId="0" fontId="51" fillId="0" borderId="35" xfId="0" applyFont="1" applyFill="1" applyBorder="1" applyAlignment="1">
      <alignment horizontal="center"/>
    </xf>
    <xf numFmtId="0" fontId="29" fillId="0" borderId="0" xfId="0" applyFont="1" applyFill="1"/>
    <xf numFmtId="0" fontId="22" fillId="0" borderId="10" xfId="0" applyFont="1" applyFill="1" applyBorder="1" applyAlignment="1">
      <alignment horizontal="center" vertical="center"/>
    </xf>
    <xf numFmtId="0" fontId="22" fillId="0" borderId="42" xfId="0" applyFont="1" applyFill="1" applyBorder="1" applyAlignment="1">
      <alignment horizontal="center" vertical="center"/>
    </xf>
    <xf numFmtId="0" fontId="22" fillId="0" borderId="8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42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22" fillId="0" borderId="10" xfId="0" applyFont="1" applyFill="1" applyBorder="1" applyAlignment="1">
      <alignment horizontal="center" vertical="center" wrapText="1"/>
    </xf>
    <xf numFmtId="0" fontId="22" fillId="0" borderId="42" xfId="0" applyFont="1" applyFill="1" applyBorder="1" applyAlignment="1">
      <alignment horizontal="center" vertical="center" wrapText="1"/>
    </xf>
    <xf numFmtId="0" fontId="22" fillId="0" borderId="8" xfId="0" applyFont="1" applyFill="1" applyBorder="1" applyAlignment="1">
      <alignment horizontal="center" vertical="center" wrapText="1"/>
    </xf>
    <xf numFmtId="165" fontId="10" fillId="0" borderId="47" xfId="0" applyNumberFormat="1" applyFont="1" applyFill="1" applyBorder="1" applyAlignment="1">
      <alignment horizontal="center" vertical="center"/>
    </xf>
    <xf numFmtId="165" fontId="10" fillId="0" borderId="1" xfId="0" applyNumberFormat="1" applyFont="1" applyFill="1" applyBorder="1" applyAlignment="1">
      <alignment horizontal="center" vertical="center"/>
    </xf>
    <xf numFmtId="0" fontId="10" fillId="0" borderId="10" xfId="0" applyFont="1" applyFill="1" applyBorder="1" applyAlignment="1">
      <alignment horizontal="center" vertical="center"/>
    </xf>
    <xf numFmtId="0" fontId="10" fillId="0" borderId="47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7" borderId="4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56" xfId="0" applyFont="1" applyFill="1" applyBorder="1" applyAlignment="1">
      <alignment horizontal="center" vertical="center"/>
    </xf>
    <xf numFmtId="165" fontId="10" fillId="0" borderId="10" xfId="0" applyNumberFormat="1" applyFont="1" applyFill="1" applyBorder="1" applyAlignment="1">
      <alignment horizontal="center" vertical="center"/>
    </xf>
    <xf numFmtId="0" fontId="16" fillId="0" borderId="32" xfId="0" applyFont="1" applyFill="1" applyBorder="1" applyAlignment="1">
      <alignment horizontal="center" vertical="center" wrapText="1"/>
    </xf>
    <xf numFmtId="0" fontId="16" fillId="0" borderId="14" xfId="0" applyFont="1" applyFill="1" applyBorder="1" applyAlignment="1">
      <alignment horizontal="center" vertical="center" wrapText="1"/>
    </xf>
    <xf numFmtId="0" fontId="16" fillId="0" borderId="30" xfId="0" applyFont="1" applyFill="1" applyBorder="1" applyAlignment="1">
      <alignment horizontal="center" vertical="center" wrapText="1"/>
    </xf>
    <xf numFmtId="0" fontId="16" fillId="0" borderId="13" xfId="0" applyFont="1" applyFill="1" applyBorder="1" applyAlignment="1">
      <alignment horizontal="center" vertical="center" wrapText="1"/>
    </xf>
    <xf numFmtId="0" fontId="16" fillId="0" borderId="15" xfId="0" applyFont="1" applyFill="1" applyBorder="1" applyAlignment="1">
      <alignment horizontal="center" vertical="center" wrapText="1"/>
    </xf>
    <xf numFmtId="2" fontId="8" fillId="0" borderId="2" xfId="0" applyNumberFormat="1" applyFont="1" applyFill="1" applyBorder="1" applyAlignment="1">
      <alignment horizontal="center" vertical="center"/>
    </xf>
    <xf numFmtId="2" fontId="10" fillId="0" borderId="4" xfId="0" applyNumberFormat="1" applyFont="1" applyFill="1" applyBorder="1" applyAlignment="1">
      <alignment horizontal="center" vertical="center"/>
    </xf>
    <xf numFmtId="2" fontId="10" fillId="0" borderId="2" xfId="0" applyNumberFormat="1" applyFont="1" applyFill="1" applyBorder="1" applyAlignment="1">
      <alignment horizontal="center" vertical="center"/>
    </xf>
    <xf numFmtId="2" fontId="10" fillId="0" borderId="5" xfId="0" applyNumberFormat="1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2" fontId="10" fillId="0" borderId="47" xfId="0" applyNumberFormat="1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65" fontId="10" fillId="0" borderId="10" xfId="0" applyNumberFormat="1" applyFont="1" applyBorder="1" applyAlignment="1">
      <alignment horizontal="center" vertical="center"/>
    </xf>
    <xf numFmtId="165" fontId="10" fillId="0" borderId="47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 wrapText="1"/>
    </xf>
    <xf numFmtId="0" fontId="16" fillId="0" borderId="61" xfId="0" applyFont="1" applyBorder="1" applyAlignment="1">
      <alignment horizontal="center" vertical="center" wrapText="1"/>
    </xf>
    <xf numFmtId="0" fontId="16" fillId="0" borderId="62" xfId="0" applyFont="1" applyBorder="1" applyAlignment="1">
      <alignment horizontal="center" vertical="center" wrapText="1"/>
    </xf>
    <xf numFmtId="0" fontId="16" fillId="0" borderId="63" xfId="0" applyFont="1" applyBorder="1" applyAlignment="1">
      <alignment horizontal="center" vertical="center" wrapText="1"/>
    </xf>
    <xf numFmtId="0" fontId="4" fillId="0" borderId="0" xfId="0" applyFont="1" applyFill="1" applyBorder="1" applyAlignment="1">
      <alignment horizontal="right" vertical="center"/>
    </xf>
  </cellXfs>
  <cellStyles count="125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Followed Hyperlink" xfId="4372" builtinId="9" hidden="1"/>
    <cellStyle name="Followed Hyperlink" xfId="4374" builtinId="9" hidden="1"/>
    <cellStyle name="Followed Hyperlink" xfId="4376" builtinId="9" hidden="1"/>
    <cellStyle name="Followed Hyperlink" xfId="4378" builtinId="9" hidden="1"/>
    <cellStyle name="Followed Hyperlink" xfId="4380" builtinId="9" hidden="1"/>
    <cellStyle name="Followed Hyperlink" xfId="4382" builtinId="9" hidden="1"/>
    <cellStyle name="Followed Hyperlink" xfId="4384" builtinId="9" hidden="1"/>
    <cellStyle name="Followed Hyperlink" xfId="4386" builtinId="9" hidden="1"/>
    <cellStyle name="Followed Hyperlink" xfId="4388" builtinId="9" hidden="1"/>
    <cellStyle name="Followed Hyperlink" xfId="4390" builtinId="9" hidden="1"/>
    <cellStyle name="Followed Hyperlink" xfId="4392" builtinId="9" hidden="1"/>
    <cellStyle name="Followed Hyperlink" xfId="4394" builtinId="9" hidden="1"/>
    <cellStyle name="Followed Hyperlink" xfId="4396" builtinId="9" hidden="1"/>
    <cellStyle name="Followed Hyperlink" xfId="4398" builtinId="9" hidden="1"/>
    <cellStyle name="Followed Hyperlink" xfId="4400" builtinId="9" hidden="1"/>
    <cellStyle name="Followed Hyperlink" xfId="4402" builtinId="9" hidden="1"/>
    <cellStyle name="Followed Hyperlink" xfId="4404" builtinId="9" hidden="1"/>
    <cellStyle name="Followed Hyperlink" xfId="4406" builtinId="9" hidden="1"/>
    <cellStyle name="Followed Hyperlink" xfId="4408" builtinId="9" hidden="1"/>
    <cellStyle name="Followed Hyperlink" xfId="4410" builtinId="9" hidden="1"/>
    <cellStyle name="Followed Hyperlink" xfId="4412" builtinId="9" hidden="1"/>
    <cellStyle name="Followed Hyperlink" xfId="4414" builtinId="9" hidden="1"/>
    <cellStyle name="Followed Hyperlink" xfId="4416" builtinId="9" hidden="1"/>
    <cellStyle name="Followed Hyperlink" xfId="4418" builtinId="9" hidden="1"/>
    <cellStyle name="Followed Hyperlink" xfId="4420" builtinId="9" hidden="1"/>
    <cellStyle name="Followed Hyperlink" xfId="4422" builtinId="9" hidden="1"/>
    <cellStyle name="Followed Hyperlink" xfId="4424" builtinId="9" hidden="1"/>
    <cellStyle name="Followed Hyperlink" xfId="4426" builtinId="9" hidden="1"/>
    <cellStyle name="Followed Hyperlink" xfId="4428" builtinId="9" hidden="1"/>
    <cellStyle name="Followed Hyperlink" xfId="4430" builtinId="9" hidden="1"/>
    <cellStyle name="Followed Hyperlink" xfId="4432" builtinId="9" hidden="1"/>
    <cellStyle name="Followed Hyperlink" xfId="4434" builtinId="9" hidden="1"/>
    <cellStyle name="Followed Hyperlink" xfId="4436" builtinId="9" hidden="1"/>
    <cellStyle name="Followed Hyperlink" xfId="4438" builtinId="9" hidden="1"/>
    <cellStyle name="Followed Hyperlink" xfId="4440" builtinId="9" hidden="1"/>
    <cellStyle name="Followed Hyperlink" xfId="4442" builtinId="9" hidden="1"/>
    <cellStyle name="Followed Hyperlink" xfId="4444" builtinId="9" hidden="1"/>
    <cellStyle name="Followed Hyperlink" xfId="4446" builtinId="9" hidden="1"/>
    <cellStyle name="Followed Hyperlink" xfId="4448" builtinId="9" hidden="1"/>
    <cellStyle name="Followed Hyperlink" xfId="4450" builtinId="9" hidden="1"/>
    <cellStyle name="Followed Hyperlink" xfId="4452" builtinId="9" hidden="1"/>
    <cellStyle name="Followed Hyperlink" xfId="4454" builtinId="9" hidden="1"/>
    <cellStyle name="Followed Hyperlink" xfId="4456" builtinId="9" hidden="1"/>
    <cellStyle name="Followed Hyperlink" xfId="4458" builtinId="9" hidden="1"/>
    <cellStyle name="Followed Hyperlink" xfId="4460" builtinId="9" hidden="1"/>
    <cellStyle name="Followed Hyperlink" xfId="4462" builtinId="9" hidden="1"/>
    <cellStyle name="Followed Hyperlink" xfId="4464" builtinId="9" hidden="1"/>
    <cellStyle name="Followed Hyperlink" xfId="4466" builtinId="9" hidden="1"/>
    <cellStyle name="Followed Hyperlink" xfId="4468" builtinId="9" hidden="1"/>
    <cellStyle name="Followed Hyperlink" xfId="4470" builtinId="9" hidden="1"/>
    <cellStyle name="Followed Hyperlink" xfId="4472" builtinId="9" hidden="1"/>
    <cellStyle name="Followed Hyperlink" xfId="4474" builtinId="9" hidden="1"/>
    <cellStyle name="Followed Hyperlink" xfId="4476" builtinId="9" hidden="1"/>
    <cellStyle name="Followed Hyperlink" xfId="4478" builtinId="9" hidden="1"/>
    <cellStyle name="Followed Hyperlink" xfId="4480" builtinId="9" hidden="1"/>
    <cellStyle name="Followed Hyperlink" xfId="4482" builtinId="9" hidden="1"/>
    <cellStyle name="Followed Hyperlink" xfId="4484" builtinId="9" hidden="1"/>
    <cellStyle name="Followed Hyperlink" xfId="4486" builtinId="9" hidden="1"/>
    <cellStyle name="Followed Hyperlink" xfId="4488" builtinId="9" hidden="1"/>
    <cellStyle name="Followed Hyperlink" xfId="4490" builtinId="9" hidden="1"/>
    <cellStyle name="Followed Hyperlink" xfId="4492" builtinId="9" hidden="1"/>
    <cellStyle name="Followed Hyperlink" xfId="4494" builtinId="9" hidden="1"/>
    <cellStyle name="Followed Hyperlink" xfId="4496" builtinId="9" hidden="1"/>
    <cellStyle name="Followed Hyperlink" xfId="4498" builtinId="9" hidden="1"/>
    <cellStyle name="Followed Hyperlink" xfId="4500" builtinId="9" hidden="1"/>
    <cellStyle name="Followed Hyperlink" xfId="4502" builtinId="9" hidden="1"/>
    <cellStyle name="Followed Hyperlink" xfId="4504" builtinId="9" hidden="1"/>
    <cellStyle name="Followed Hyperlink" xfId="4506" builtinId="9" hidden="1"/>
    <cellStyle name="Followed Hyperlink" xfId="4508" builtinId="9" hidden="1"/>
    <cellStyle name="Followed Hyperlink" xfId="4510" builtinId="9" hidden="1"/>
    <cellStyle name="Followed Hyperlink" xfId="4512" builtinId="9" hidden="1"/>
    <cellStyle name="Followed Hyperlink" xfId="4514" builtinId="9" hidden="1"/>
    <cellStyle name="Followed Hyperlink" xfId="4516" builtinId="9" hidden="1"/>
    <cellStyle name="Followed Hyperlink" xfId="4518" builtinId="9" hidden="1"/>
    <cellStyle name="Followed Hyperlink" xfId="4520" builtinId="9" hidden="1"/>
    <cellStyle name="Followed Hyperlink" xfId="4522" builtinId="9" hidden="1"/>
    <cellStyle name="Followed Hyperlink" xfId="4524" builtinId="9" hidden="1"/>
    <cellStyle name="Followed Hyperlink" xfId="4526" builtinId="9" hidden="1"/>
    <cellStyle name="Followed Hyperlink" xfId="4528" builtinId="9" hidden="1"/>
    <cellStyle name="Followed Hyperlink" xfId="4530" builtinId="9" hidden="1"/>
    <cellStyle name="Followed Hyperlink" xfId="4532" builtinId="9" hidden="1"/>
    <cellStyle name="Followed Hyperlink" xfId="4534" builtinId="9" hidden="1"/>
    <cellStyle name="Followed Hyperlink" xfId="4536" builtinId="9" hidden="1"/>
    <cellStyle name="Followed Hyperlink" xfId="4538" builtinId="9" hidden="1"/>
    <cellStyle name="Followed Hyperlink" xfId="4540" builtinId="9" hidden="1"/>
    <cellStyle name="Followed Hyperlink" xfId="4542" builtinId="9" hidden="1"/>
    <cellStyle name="Followed Hyperlink" xfId="4544" builtinId="9" hidden="1"/>
    <cellStyle name="Followed Hyperlink" xfId="4546" builtinId="9" hidden="1"/>
    <cellStyle name="Followed Hyperlink" xfId="4548" builtinId="9" hidden="1"/>
    <cellStyle name="Followed Hyperlink" xfId="4550" builtinId="9" hidden="1"/>
    <cellStyle name="Followed Hyperlink" xfId="4552" builtinId="9" hidden="1"/>
    <cellStyle name="Followed Hyperlink" xfId="4554" builtinId="9" hidden="1"/>
    <cellStyle name="Followed Hyperlink" xfId="4556" builtinId="9" hidden="1"/>
    <cellStyle name="Followed Hyperlink" xfId="4558" builtinId="9" hidden="1"/>
    <cellStyle name="Followed Hyperlink" xfId="4560" builtinId="9" hidden="1"/>
    <cellStyle name="Followed Hyperlink" xfId="4562" builtinId="9" hidden="1"/>
    <cellStyle name="Followed Hyperlink" xfId="4564" builtinId="9" hidden="1"/>
    <cellStyle name="Followed Hyperlink" xfId="4566" builtinId="9" hidden="1"/>
    <cellStyle name="Followed Hyperlink" xfId="4568" builtinId="9" hidden="1"/>
    <cellStyle name="Followed Hyperlink" xfId="4570" builtinId="9" hidden="1"/>
    <cellStyle name="Followed Hyperlink" xfId="4572" builtinId="9" hidden="1"/>
    <cellStyle name="Followed Hyperlink" xfId="4574" builtinId="9" hidden="1"/>
    <cellStyle name="Followed Hyperlink" xfId="4576" builtinId="9" hidden="1"/>
    <cellStyle name="Followed Hyperlink" xfId="4578" builtinId="9" hidden="1"/>
    <cellStyle name="Followed Hyperlink" xfId="4580" builtinId="9" hidden="1"/>
    <cellStyle name="Followed Hyperlink" xfId="4582" builtinId="9" hidden="1"/>
    <cellStyle name="Followed Hyperlink" xfId="4584" builtinId="9" hidden="1"/>
    <cellStyle name="Followed Hyperlink" xfId="4586" builtinId="9" hidden="1"/>
    <cellStyle name="Followed Hyperlink" xfId="4588" builtinId="9" hidden="1"/>
    <cellStyle name="Followed Hyperlink" xfId="4590" builtinId="9" hidden="1"/>
    <cellStyle name="Followed Hyperlink" xfId="4592" builtinId="9" hidden="1"/>
    <cellStyle name="Followed Hyperlink" xfId="4594" builtinId="9" hidden="1"/>
    <cellStyle name="Followed Hyperlink" xfId="4596" builtinId="9" hidden="1"/>
    <cellStyle name="Followed Hyperlink" xfId="4598" builtinId="9" hidden="1"/>
    <cellStyle name="Followed Hyperlink" xfId="4600" builtinId="9" hidden="1"/>
    <cellStyle name="Followed Hyperlink" xfId="4602" builtinId="9" hidden="1"/>
    <cellStyle name="Followed Hyperlink" xfId="4604" builtinId="9" hidden="1"/>
    <cellStyle name="Followed Hyperlink" xfId="4606" builtinId="9" hidden="1"/>
    <cellStyle name="Followed Hyperlink" xfId="4608" builtinId="9" hidden="1"/>
    <cellStyle name="Followed Hyperlink" xfId="4610" builtinId="9" hidden="1"/>
    <cellStyle name="Followed Hyperlink" xfId="4612" builtinId="9" hidden="1"/>
    <cellStyle name="Followed Hyperlink" xfId="4614" builtinId="9" hidden="1"/>
    <cellStyle name="Followed Hyperlink" xfId="4616" builtinId="9" hidden="1"/>
    <cellStyle name="Followed Hyperlink" xfId="4618" builtinId="9" hidden="1"/>
    <cellStyle name="Followed Hyperlink" xfId="4620" builtinId="9" hidden="1"/>
    <cellStyle name="Followed Hyperlink" xfId="4622" builtinId="9" hidden="1"/>
    <cellStyle name="Followed Hyperlink" xfId="4624" builtinId="9" hidden="1"/>
    <cellStyle name="Followed Hyperlink" xfId="4626" builtinId="9" hidden="1"/>
    <cellStyle name="Followed Hyperlink" xfId="4628" builtinId="9" hidden="1"/>
    <cellStyle name="Followed Hyperlink" xfId="4630" builtinId="9" hidden="1"/>
    <cellStyle name="Followed Hyperlink" xfId="4632" builtinId="9" hidden="1"/>
    <cellStyle name="Followed Hyperlink" xfId="4634" builtinId="9" hidden="1"/>
    <cellStyle name="Followed Hyperlink" xfId="4636" builtinId="9" hidden="1"/>
    <cellStyle name="Followed Hyperlink" xfId="4638" builtinId="9" hidden="1"/>
    <cellStyle name="Followed Hyperlink" xfId="4640" builtinId="9" hidden="1"/>
    <cellStyle name="Followed Hyperlink" xfId="4642" builtinId="9" hidden="1"/>
    <cellStyle name="Followed Hyperlink" xfId="4644" builtinId="9" hidden="1"/>
    <cellStyle name="Followed Hyperlink" xfId="4646" builtinId="9" hidden="1"/>
    <cellStyle name="Followed Hyperlink" xfId="4648" builtinId="9" hidden="1"/>
    <cellStyle name="Followed Hyperlink" xfId="4650" builtinId="9" hidden="1"/>
    <cellStyle name="Followed Hyperlink" xfId="4652" builtinId="9" hidden="1"/>
    <cellStyle name="Followed Hyperlink" xfId="4654" builtinId="9" hidden="1"/>
    <cellStyle name="Followed Hyperlink" xfId="4656" builtinId="9" hidden="1"/>
    <cellStyle name="Followed Hyperlink" xfId="4658" builtinId="9" hidden="1"/>
    <cellStyle name="Followed Hyperlink" xfId="4660" builtinId="9" hidden="1"/>
    <cellStyle name="Followed Hyperlink" xfId="4662" builtinId="9" hidden="1"/>
    <cellStyle name="Followed Hyperlink" xfId="4664" builtinId="9" hidden="1"/>
    <cellStyle name="Followed Hyperlink" xfId="4666" builtinId="9" hidden="1"/>
    <cellStyle name="Followed Hyperlink" xfId="4668" builtinId="9" hidden="1"/>
    <cellStyle name="Followed Hyperlink" xfId="4670" builtinId="9" hidden="1"/>
    <cellStyle name="Followed Hyperlink" xfId="4672" builtinId="9" hidden="1"/>
    <cellStyle name="Followed Hyperlink" xfId="4674" builtinId="9" hidden="1"/>
    <cellStyle name="Followed Hyperlink" xfId="4676" builtinId="9" hidden="1"/>
    <cellStyle name="Followed Hyperlink" xfId="4678" builtinId="9" hidden="1"/>
    <cellStyle name="Followed Hyperlink" xfId="4680" builtinId="9" hidden="1"/>
    <cellStyle name="Followed Hyperlink" xfId="4682" builtinId="9" hidden="1"/>
    <cellStyle name="Followed Hyperlink" xfId="4684" builtinId="9" hidden="1"/>
    <cellStyle name="Followed Hyperlink" xfId="4686" builtinId="9" hidden="1"/>
    <cellStyle name="Followed Hyperlink" xfId="4688" builtinId="9" hidden="1"/>
    <cellStyle name="Followed Hyperlink" xfId="4690" builtinId="9" hidden="1"/>
    <cellStyle name="Followed Hyperlink" xfId="4692" builtinId="9" hidden="1"/>
    <cellStyle name="Followed Hyperlink" xfId="4694" builtinId="9" hidden="1"/>
    <cellStyle name="Followed Hyperlink" xfId="4696" builtinId="9" hidden="1"/>
    <cellStyle name="Followed Hyperlink" xfId="4698" builtinId="9" hidden="1"/>
    <cellStyle name="Followed Hyperlink" xfId="4700" builtinId="9" hidden="1"/>
    <cellStyle name="Followed Hyperlink" xfId="4702" builtinId="9" hidden="1"/>
    <cellStyle name="Followed Hyperlink" xfId="4704" builtinId="9" hidden="1"/>
    <cellStyle name="Followed Hyperlink" xfId="4706" builtinId="9" hidden="1"/>
    <cellStyle name="Followed Hyperlink" xfId="4708" builtinId="9" hidden="1"/>
    <cellStyle name="Followed Hyperlink" xfId="4710" builtinId="9" hidden="1"/>
    <cellStyle name="Followed Hyperlink" xfId="4712" builtinId="9" hidden="1"/>
    <cellStyle name="Followed Hyperlink" xfId="4714" builtinId="9" hidden="1"/>
    <cellStyle name="Followed Hyperlink" xfId="4716" builtinId="9" hidden="1"/>
    <cellStyle name="Followed Hyperlink" xfId="4718" builtinId="9" hidden="1"/>
    <cellStyle name="Followed Hyperlink" xfId="4720" builtinId="9" hidden="1"/>
    <cellStyle name="Followed Hyperlink" xfId="4722" builtinId="9" hidden="1"/>
    <cellStyle name="Followed Hyperlink" xfId="4724" builtinId="9" hidden="1"/>
    <cellStyle name="Followed Hyperlink" xfId="4726" builtinId="9" hidden="1"/>
    <cellStyle name="Followed Hyperlink" xfId="4728" builtinId="9" hidden="1"/>
    <cellStyle name="Followed Hyperlink" xfId="4730" builtinId="9" hidden="1"/>
    <cellStyle name="Followed Hyperlink" xfId="4732" builtinId="9" hidden="1"/>
    <cellStyle name="Followed Hyperlink" xfId="4734" builtinId="9" hidden="1"/>
    <cellStyle name="Followed Hyperlink" xfId="4736" builtinId="9" hidden="1"/>
    <cellStyle name="Followed Hyperlink" xfId="4738" builtinId="9" hidden="1"/>
    <cellStyle name="Followed Hyperlink" xfId="4740" builtinId="9" hidden="1"/>
    <cellStyle name="Followed Hyperlink" xfId="4742" builtinId="9" hidden="1"/>
    <cellStyle name="Followed Hyperlink" xfId="4744" builtinId="9" hidden="1"/>
    <cellStyle name="Followed Hyperlink" xfId="4746" builtinId="9" hidden="1"/>
    <cellStyle name="Followed Hyperlink" xfId="4748" builtinId="9" hidden="1"/>
    <cellStyle name="Followed Hyperlink" xfId="4750" builtinId="9" hidden="1"/>
    <cellStyle name="Followed Hyperlink" xfId="4752" builtinId="9" hidden="1"/>
    <cellStyle name="Followed Hyperlink" xfId="4754" builtinId="9" hidden="1"/>
    <cellStyle name="Followed Hyperlink" xfId="4756" builtinId="9" hidden="1"/>
    <cellStyle name="Followed Hyperlink" xfId="4758" builtinId="9" hidden="1"/>
    <cellStyle name="Followed Hyperlink" xfId="4760" builtinId="9" hidden="1"/>
    <cellStyle name="Followed Hyperlink" xfId="4762" builtinId="9" hidden="1"/>
    <cellStyle name="Followed Hyperlink" xfId="4764" builtinId="9" hidden="1"/>
    <cellStyle name="Followed Hyperlink" xfId="4766" builtinId="9" hidden="1"/>
    <cellStyle name="Followed Hyperlink" xfId="4768" builtinId="9" hidden="1"/>
    <cellStyle name="Followed Hyperlink" xfId="4770" builtinId="9" hidden="1"/>
    <cellStyle name="Followed Hyperlink" xfId="4772" builtinId="9" hidden="1"/>
    <cellStyle name="Followed Hyperlink" xfId="4774" builtinId="9" hidden="1"/>
    <cellStyle name="Followed Hyperlink" xfId="4776" builtinId="9" hidden="1"/>
    <cellStyle name="Followed Hyperlink" xfId="4778" builtinId="9" hidden="1"/>
    <cellStyle name="Followed Hyperlink" xfId="4780" builtinId="9" hidden="1"/>
    <cellStyle name="Followed Hyperlink" xfId="4782" builtinId="9" hidden="1"/>
    <cellStyle name="Followed Hyperlink" xfId="4784" builtinId="9" hidden="1"/>
    <cellStyle name="Followed Hyperlink" xfId="4786" builtinId="9" hidden="1"/>
    <cellStyle name="Followed Hyperlink" xfId="4788" builtinId="9" hidden="1"/>
    <cellStyle name="Followed Hyperlink" xfId="4790" builtinId="9" hidden="1"/>
    <cellStyle name="Followed Hyperlink" xfId="4792" builtinId="9" hidden="1"/>
    <cellStyle name="Followed Hyperlink" xfId="4794" builtinId="9" hidden="1"/>
    <cellStyle name="Followed Hyperlink" xfId="4796" builtinId="9" hidden="1"/>
    <cellStyle name="Followed Hyperlink" xfId="4798" builtinId="9" hidden="1"/>
    <cellStyle name="Followed Hyperlink" xfId="4800" builtinId="9" hidden="1"/>
    <cellStyle name="Followed Hyperlink" xfId="4802" builtinId="9" hidden="1"/>
    <cellStyle name="Followed Hyperlink" xfId="4804" builtinId="9" hidden="1"/>
    <cellStyle name="Followed Hyperlink" xfId="4806" builtinId="9" hidden="1"/>
    <cellStyle name="Followed Hyperlink" xfId="4808" builtinId="9" hidden="1"/>
    <cellStyle name="Followed Hyperlink" xfId="4810" builtinId="9" hidden="1"/>
    <cellStyle name="Followed Hyperlink" xfId="4812" builtinId="9" hidden="1"/>
    <cellStyle name="Followed Hyperlink" xfId="4814" builtinId="9" hidden="1"/>
    <cellStyle name="Followed Hyperlink" xfId="4816" builtinId="9" hidden="1"/>
    <cellStyle name="Followed Hyperlink" xfId="4818" builtinId="9" hidden="1"/>
    <cellStyle name="Followed Hyperlink" xfId="4820" builtinId="9" hidden="1"/>
    <cellStyle name="Followed Hyperlink" xfId="4822" builtinId="9" hidden="1"/>
    <cellStyle name="Followed Hyperlink" xfId="4824" builtinId="9" hidden="1"/>
    <cellStyle name="Followed Hyperlink" xfId="4826" builtinId="9" hidden="1"/>
    <cellStyle name="Followed Hyperlink" xfId="4828" builtinId="9" hidden="1"/>
    <cellStyle name="Followed Hyperlink" xfId="4830" builtinId="9" hidden="1"/>
    <cellStyle name="Followed Hyperlink" xfId="4832" builtinId="9" hidden="1"/>
    <cellStyle name="Followed Hyperlink" xfId="4834" builtinId="9" hidden="1"/>
    <cellStyle name="Followed Hyperlink" xfId="4836" builtinId="9" hidden="1"/>
    <cellStyle name="Followed Hyperlink" xfId="4838" builtinId="9" hidden="1"/>
    <cellStyle name="Followed Hyperlink" xfId="4840" builtinId="9" hidden="1"/>
    <cellStyle name="Followed Hyperlink" xfId="4842" builtinId="9" hidden="1"/>
    <cellStyle name="Followed Hyperlink" xfId="4844" builtinId="9" hidden="1"/>
    <cellStyle name="Followed Hyperlink" xfId="4846" builtinId="9" hidden="1"/>
    <cellStyle name="Followed Hyperlink" xfId="4848" builtinId="9" hidden="1"/>
    <cellStyle name="Followed Hyperlink" xfId="4850" builtinId="9" hidden="1"/>
    <cellStyle name="Followed Hyperlink" xfId="4852" builtinId="9" hidden="1"/>
    <cellStyle name="Followed Hyperlink" xfId="4854" builtinId="9" hidden="1"/>
    <cellStyle name="Followed Hyperlink" xfId="4856" builtinId="9" hidden="1"/>
    <cellStyle name="Followed Hyperlink" xfId="4858" builtinId="9" hidden="1"/>
    <cellStyle name="Followed Hyperlink" xfId="4860" builtinId="9" hidden="1"/>
    <cellStyle name="Followed Hyperlink" xfId="4862" builtinId="9" hidden="1"/>
    <cellStyle name="Followed Hyperlink" xfId="4864" builtinId="9" hidden="1"/>
    <cellStyle name="Followed Hyperlink" xfId="4866" builtinId="9" hidden="1"/>
    <cellStyle name="Followed Hyperlink" xfId="4868" builtinId="9" hidden="1"/>
    <cellStyle name="Followed Hyperlink" xfId="4870" builtinId="9" hidden="1"/>
    <cellStyle name="Followed Hyperlink" xfId="4872" builtinId="9" hidden="1"/>
    <cellStyle name="Followed Hyperlink" xfId="4874" builtinId="9" hidden="1"/>
    <cellStyle name="Followed Hyperlink" xfId="4876" builtinId="9" hidden="1"/>
    <cellStyle name="Followed Hyperlink" xfId="4878" builtinId="9" hidden="1"/>
    <cellStyle name="Followed Hyperlink" xfId="4880" builtinId="9" hidden="1"/>
    <cellStyle name="Followed Hyperlink" xfId="4882" builtinId="9" hidden="1"/>
    <cellStyle name="Followed Hyperlink" xfId="4884" builtinId="9" hidden="1"/>
    <cellStyle name="Followed Hyperlink" xfId="4886" builtinId="9" hidden="1"/>
    <cellStyle name="Followed Hyperlink" xfId="4888" builtinId="9" hidden="1"/>
    <cellStyle name="Followed Hyperlink" xfId="4890" builtinId="9" hidden="1"/>
    <cellStyle name="Followed Hyperlink" xfId="4892" builtinId="9" hidden="1"/>
    <cellStyle name="Followed Hyperlink" xfId="4894" builtinId="9" hidden="1"/>
    <cellStyle name="Followed Hyperlink" xfId="4896" builtinId="9" hidden="1"/>
    <cellStyle name="Followed Hyperlink" xfId="4898" builtinId="9" hidden="1"/>
    <cellStyle name="Followed Hyperlink" xfId="4900" builtinId="9" hidden="1"/>
    <cellStyle name="Followed Hyperlink" xfId="4902" builtinId="9" hidden="1"/>
    <cellStyle name="Followed Hyperlink" xfId="4904" builtinId="9" hidden="1"/>
    <cellStyle name="Followed Hyperlink" xfId="4906" builtinId="9" hidden="1"/>
    <cellStyle name="Followed Hyperlink" xfId="4908" builtinId="9" hidden="1"/>
    <cellStyle name="Followed Hyperlink" xfId="4910" builtinId="9" hidden="1"/>
    <cellStyle name="Followed Hyperlink" xfId="4912" builtinId="9" hidden="1"/>
    <cellStyle name="Followed Hyperlink" xfId="4914" builtinId="9" hidden="1"/>
    <cellStyle name="Followed Hyperlink" xfId="4916" builtinId="9" hidden="1"/>
    <cellStyle name="Followed Hyperlink" xfId="4918" builtinId="9" hidden="1"/>
    <cellStyle name="Followed Hyperlink" xfId="4920" builtinId="9" hidden="1"/>
    <cellStyle name="Followed Hyperlink" xfId="4922" builtinId="9" hidden="1"/>
    <cellStyle name="Followed Hyperlink" xfId="4924" builtinId="9" hidden="1"/>
    <cellStyle name="Followed Hyperlink" xfId="4926" builtinId="9" hidden="1"/>
    <cellStyle name="Followed Hyperlink" xfId="4928" builtinId="9" hidden="1"/>
    <cellStyle name="Followed Hyperlink" xfId="4930" builtinId="9" hidden="1"/>
    <cellStyle name="Followed Hyperlink" xfId="4932" builtinId="9" hidden="1"/>
    <cellStyle name="Followed Hyperlink" xfId="4934" builtinId="9" hidden="1"/>
    <cellStyle name="Followed Hyperlink" xfId="4936" builtinId="9" hidden="1"/>
    <cellStyle name="Followed Hyperlink" xfId="4938" builtinId="9" hidden="1"/>
    <cellStyle name="Followed Hyperlink" xfId="4940" builtinId="9" hidden="1"/>
    <cellStyle name="Followed Hyperlink" xfId="4942" builtinId="9" hidden="1"/>
    <cellStyle name="Followed Hyperlink" xfId="4944" builtinId="9" hidden="1"/>
    <cellStyle name="Followed Hyperlink" xfId="4946" builtinId="9" hidden="1"/>
    <cellStyle name="Followed Hyperlink" xfId="4948" builtinId="9" hidden="1"/>
    <cellStyle name="Followed Hyperlink" xfId="4950" builtinId="9" hidden="1"/>
    <cellStyle name="Followed Hyperlink" xfId="4952" builtinId="9" hidden="1"/>
    <cellStyle name="Followed Hyperlink" xfId="4954" builtinId="9" hidden="1"/>
    <cellStyle name="Followed Hyperlink" xfId="4956" builtinId="9" hidden="1"/>
    <cellStyle name="Followed Hyperlink" xfId="4958" builtinId="9" hidden="1"/>
    <cellStyle name="Followed Hyperlink" xfId="4960" builtinId="9" hidden="1"/>
    <cellStyle name="Followed Hyperlink" xfId="4962" builtinId="9" hidden="1"/>
    <cellStyle name="Followed Hyperlink" xfId="4964" builtinId="9" hidden="1"/>
    <cellStyle name="Followed Hyperlink" xfId="4966" builtinId="9" hidden="1"/>
    <cellStyle name="Followed Hyperlink" xfId="4968" builtinId="9" hidden="1"/>
    <cellStyle name="Followed Hyperlink" xfId="4970" builtinId="9" hidden="1"/>
    <cellStyle name="Followed Hyperlink" xfId="4972" builtinId="9" hidden="1"/>
    <cellStyle name="Followed Hyperlink" xfId="4974" builtinId="9" hidden="1"/>
    <cellStyle name="Followed Hyperlink" xfId="4976" builtinId="9" hidden="1"/>
    <cellStyle name="Followed Hyperlink" xfId="4978" builtinId="9" hidden="1"/>
    <cellStyle name="Followed Hyperlink" xfId="4980" builtinId="9" hidden="1"/>
    <cellStyle name="Followed Hyperlink" xfId="4982" builtinId="9" hidden="1"/>
    <cellStyle name="Followed Hyperlink" xfId="4984" builtinId="9" hidden="1"/>
    <cellStyle name="Followed Hyperlink" xfId="4986" builtinId="9" hidden="1"/>
    <cellStyle name="Followed Hyperlink" xfId="4988" builtinId="9" hidden="1"/>
    <cellStyle name="Followed Hyperlink" xfId="4990" builtinId="9" hidden="1"/>
    <cellStyle name="Followed Hyperlink" xfId="4992" builtinId="9" hidden="1"/>
    <cellStyle name="Followed Hyperlink" xfId="4994" builtinId="9" hidden="1"/>
    <cellStyle name="Followed Hyperlink" xfId="4996" builtinId="9" hidden="1"/>
    <cellStyle name="Followed Hyperlink" xfId="4998" builtinId="9" hidden="1"/>
    <cellStyle name="Followed Hyperlink" xfId="5000" builtinId="9" hidden="1"/>
    <cellStyle name="Followed Hyperlink" xfId="5002" builtinId="9" hidden="1"/>
    <cellStyle name="Followed Hyperlink" xfId="5004" builtinId="9" hidden="1"/>
    <cellStyle name="Followed Hyperlink" xfId="5006" builtinId="9" hidden="1"/>
    <cellStyle name="Followed Hyperlink" xfId="5008" builtinId="9" hidden="1"/>
    <cellStyle name="Followed Hyperlink" xfId="5010" builtinId="9" hidden="1"/>
    <cellStyle name="Followed Hyperlink" xfId="5012" builtinId="9" hidden="1"/>
    <cellStyle name="Followed Hyperlink" xfId="5014" builtinId="9" hidden="1"/>
    <cellStyle name="Followed Hyperlink" xfId="5016" builtinId="9" hidden="1"/>
    <cellStyle name="Followed Hyperlink" xfId="5018" builtinId="9" hidden="1"/>
    <cellStyle name="Followed Hyperlink" xfId="5020" builtinId="9" hidden="1"/>
    <cellStyle name="Followed Hyperlink" xfId="5022" builtinId="9" hidden="1"/>
    <cellStyle name="Followed Hyperlink" xfId="5024" builtinId="9" hidden="1"/>
    <cellStyle name="Followed Hyperlink" xfId="5026" builtinId="9" hidden="1"/>
    <cellStyle name="Followed Hyperlink" xfId="5028" builtinId="9" hidden="1"/>
    <cellStyle name="Followed Hyperlink" xfId="5030" builtinId="9" hidden="1"/>
    <cellStyle name="Followed Hyperlink" xfId="5032" builtinId="9" hidden="1"/>
    <cellStyle name="Followed Hyperlink" xfId="5034" builtinId="9" hidden="1"/>
    <cellStyle name="Followed Hyperlink" xfId="5036" builtinId="9" hidden="1"/>
    <cellStyle name="Followed Hyperlink" xfId="5038" builtinId="9" hidden="1"/>
    <cellStyle name="Followed Hyperlink" xfId="5040" builtinId="9" hidden="1"/>
    <cellStyle name="Followed Hyperlink" xfId="5042" builtinId="9" hidden="1"/>
    <cellStyle name="Followed Hyperlink" xfId="5044" builtinId="9" hidden="1"/>
    <cellStyle name="Followed Hyperlink" xfId="5046" builtinId="9" hidden="1"/>
    <cellStyle name="Followed Hyperlink" xfId="5048" builtinId="9" hidden="1"/>
    <cellStyle name="Followed Hyperlink" xfId="5050" builtinId="9" hidden="1"/>
    <cellStyle name="Followed Hyperlink" xfId="5052" builtinId="9" hidden="1"/>
    <cellStyle name="Followed Hyperlink" xfId="5054" builtinId="9" hidden="1"/>
    <cellStyle name="Followed Hyperlink" xfId="5056" builtinId="9" hidden="1"/>
    <cellStyle name="Followed Hyperlink" xfId="5058" builtinId="9" hidden="1"/>
    <cellStyle name="Followed Hyperlink" xfId="5060" builtinId="9" hidden="1"/>
    <cellStyle name="Followed Hyperlink" xfId="5062" builtinId="9" hidden="1"/>
    <cellStyle name="Followed Hyperlink" xfId="5064" builtinId="9" hidden="1"/>
    <cellStyle name="Followed Hyperlink" xfId="5066" builtinId="9" hidden="1"/>
    <cellStyle name="Followed Hyperlink" xfId="5068" builtinId="9" hidden="1"/>
    <cellStyle name="Followed Hyperlink" xfId="5070" builtinId="9" hidden="1"/>
    <cellStyle name="Followed Hyperlink" xfId="5072" builtinId="9" hidden="1"/>
    <cellStyle name="Followed Hyperlink" xfId="5074" builtinId="9" hidden="1"/>
    <cellStyle name="Followed Hyperlink" xfId="5076" builtinId="9" hidden="1"/>
    <cellStyle name="Followed Hyperlink" xfId="5078" builtinId="9" hidden="1"/>
    <cellStyle name="Followed Hyperlink" xfId="5080" builtinId="9" hidden="1"/>
    <cellStyle name="Followed Hyperlink" xfId="5082" builtinId="9" hidden="1"/>
    <cellStyle name="Followed Hyperlink" xfId="5084" builtinId="9" hidden="1"/>
    <cellStyle name="Followed Hyperlink" xfId="5086" builtinId="9" hidden="1"/>
    <cellStyle name="Followed Hyperlink" xfId="5088" builtinId="9" hidden="1"/>
    <cellStyle name="Followed Hyperlink" xfId="5090" builtinId="9" hidden="1"/>
    <cellStyle name="Followed Hyperlink" xfId="5092" builtinId="9" hidden="1"/>
    <cellStyle name="Followed Hyperlink" xfId="5094" builtinId="9" hidden="1"/>
    <cellStyle name="Followed Hyperlink" xfId="5096" builtinId="9" hidden="1"/>
    <cellStyle name="Followed Hyperlink" xfId="5098" builtinId="9" hidden="1"/>
    <cellStyle name="Followed Hyperlink" xfId="5100" builtinId="9" hidden="1"/>
    <cellStyle name="Followed Hyperlink" xfId="5102" builtinId="9" hidden="1"/>
    <cellStyle name="Followed Hyperlink" xfId="5104" builtinId="9" hidden="1"/>
    <cellStyle name="Followed Hyperlink" xfId="5106" builtinId="9" hidden="1"/>
    <cellStyle name="Followed Hyperlink" xfId="5108" builtinId="9" hidden="1"/>
    <cellStyle name="Followed Hyperlink" xfId="5110" builtinId="9" hidden="1"/>
    <cellStyle name="Followed Hyperlink" xfId="5112" builtinId="9" hidden="1"/>
    <cellStyle name="Followed Hyperlink" xfId="5114" builtinId="9" hidden="1"/>
    <cellStyle name="Followed Hyperlink" xfId="5116" builtinId="9" hidden="1"/>
    <cellStyle name="Followed Hyperlink" xfId="5118" builtinId="9" hidden="1"/>
    <cellStyle name="Followed Hyperlink" xfId="5120" builtinId="9" hidden="1"/>
    <cellStyle name="Followed Hyperlink" xfId="5122" builtinId="9" hidden="1"/>
    <cellStyle name="Followed Hyperlink" xfId="5124" builtinId="9" hidden="1"/>
    <cellStyle name="Followed Hyperlink" xfId="5126" builtinId="9" hidden="1"/>
    <cellStyle name="Followed Hyperlink" xfId="5128" builtinId="9" hidden="1"/>
    <cellStyle name="Followed Hyperlink" xfId="5130" builtinId="9" hidden="1"/>
    <cellStyle name="Followed Hyperlink" xfId="5132" builtinId="9" hidden="1"/>
    <cellStyle name="Followed Hyperlink" xfId="5134" builtinId="9" hidden="1"/>
    <cellStyle name="Followed Hyperlink" xfId="5136" builtinId="9" hidden="1"/>
    <cellStyle name="Followed Hyperlink" xfId="5138" builtinId="9" hidden="1"/>
    <cellStyle name="Followed Hyperlink" xfId="5140" builtinId="9" hidden="1"/>
    <cellStyle name="Followed Hyperlink" xfId="5142" builtinId="9" hidden="1"/>
    <cellStyle name="Followed Hyperlink" xfId="5144" builtinId="9" hidden="1"/>
    <cellStyle name="Followed Hyperlink" xfId="5146" builtinId="9" hidden="1"/>
    <cellStyle name="Followed Hyperlink" xfId="5148" builtinId="9" hidden="1"/>
    <cellStyle name="Followed Hyperlink" xfId="5150" builtinId="9" hidden="1"/>
    <cellStyle name="Followed Hyperlink" xfId="5152" builtinId="9" hidden="1"/>
    <cellStyle name="Followed Hyperlink" xfId="5154" builtinId="9" hidden="1"/>
    <cellStyle name="Followed Hyperlink" xfId="5156" builtinId="9" hidden="1"/>
    <cellStyle name="Followed Hyperlink" xfId="5158" builtinId="9" hidden="1"/>
    <cellStyle name="Followed Hyperlink" xfId="5160" builtinId="9" hidden="1"/>
    <cellStyle name="Followed Hyperlink" xfId="5162" builtinId="9" hidden="1"/>
    <cellStyle name="Followed Hyperlink" xfId="5164" builtinId="9" hidden="1"/>
    <cellStyle name="Followed Hyperlink" xfId="5166" builtinId="9" hidden="1"/>
    <cellStyle name="Followed Hyperlink" xfId="5168" builtinId="9" hidden="1"/>
    <cellStyle name="Followed Hyperlink" xfId="5170" builtinId="9" hidden="1"/>
    <cellStyle name="Followed Hyperlink" xfId="5172" builtinId="9" hidden="1"/>
    <cellStyle name="Followed Hyperlink" xfId="5174" builtinId="9" hidden="1"/>
    <cellStyle name="Followed Hyperlink" xfId="5176" builtinId="9" hidden="1"/>
    <cellStyle name="Followed Hyperlink" xfId="5178" builtinId="9" hidden="1"/>
    <cellStyle name="Followed Hyperlink" xfId="5180" builtinId="9" hidden="1"/>
    <cellStyle name="Followed Hyperlink" xfId="5182" builtinId="9" hidden="1"/>
    <cellStyle name="Followed Hyperlink" xfId="5184" builtinId="9" hidden="1"/>
    <cellStyle name="Followed Hyperlink" xfId="5186" builtinId="9" hidden="1"/>
    <cellStyle name="Followed Hyperlink" xfId="5188" builtinId="9" hidden="1"/>
    <cellStyle name="Followed Hyperlink" xfId="5190" builtinId="9" hidden="1"/>
    <cellStyle name="Followed Hyperlink" xfId="5192" builtinId="9" hidden="1"/>
    <cellStyle name="Followed Hyperlink" xfId="5194" builtinId="9" hidden="1"/>
    <cellStyle name="Followed Hyperlink" xfId="5196" builtinId="9" hidden="1"/>
    <cellStyle name="Followed Hyperlink" xfId="5198" builtinId="9" hidden="1"/>
    <cellStyle name="Followed Hyperlink" xfId="5200" builtinId="9" hidden="1"/>
    <cellStyle name="Followed Hyperlink" xfId="5202" builtinId="9" hidden="1"/>
    <cellStyle name="Followed Hyperlink" xfId="5204" builtinId="9" hidden="1"/>
    <cellStyle name="Followed Hyperlink" xfId="5206" builtinId="9" hidden="1"/>
    <cellStyle name="Followed Hyperlink" xfId="5208" builtinId="9" hidden="1"/>
    <cellStyle name="Followed Hyperlink" xfId="5210" builtinId="9" hidden="1"/>
    <cellStyle name="Followed Hyperlink" xfId="5212" builtinId="9" hidden="1"/>
    <cellStyle name="Followed Hyperlink" xfId="5214" builtinId="9" hidden="1"/>
    <cellStyle name="Followed Hyperlink" xfId="5216" builtinId="9" hidden="1"/>
    <cellStyle name="Followed Hyperlink" xfId="5218" builtinId="9" hidden="1"/>
    <cellStyle name="Followed Hyperlink" xfId="5220" builtinId="9" hidden="1"/>
    <cellStyle name="Followed Hyperlink" xfId="5222" builtinId="9" hidden="1"/>
    <cellStyle name="Followed Hyperlink" xfId="5224" builtinId="9" hidden="1"/>
    <cellStyle name="Followed Hyperlink" xfId="5226" builtinId="9" hidden="1"/>
    <cellStyle name="Followed Hyperlink" xfId="5228" builtinId="9" hidden="1"/>
    <cellStyle name="Followed Hyperlink" xfId="5230" builtinId="9" hidden="1"/>
    <cellStyle name="Followed Hyperlink" xfId="5232" builtinId="9" hidden="1"/>
    <cellStyle name="Followed Hyperlink" xfId="5234" builtinId="9" hidden="1"/>
    <cellStyle name="Followed Hyperlink" xfId="5236" builtinId="9" hidden="1"/>
    <cellStyle name="Followed Hyperlink" xfId="5238" builtinId="9" hidden="1"/>
    <cellStyle name="Followed Hyperlink" xfId="5240" builtinId="9" hidden="1"/>
    <cellStyle name="Followed Hyperlink" xfId="5242" builtinId="9" hidden="1"/>
    <cellStyle name="Followed Hyperlink" xfId="5244" builtinId="9" hidden="1"/>
    <cellStyle name="Followed Hyperlink" xfId="5246" builtinId="9" hidden="1"/>
    <cellStyle name="Followed Hyperlink" xfId="5248" builtinId="9" hidden="1"/>
    <cellStyle name="Followed Hyperlink" xfId="5250" builtinId="9" hidden="1"/>
    <cellStyle name="Followed Hyperlink" xfId="5252" builtinId="9" hidden="1"/>
    <cellStyle name="Followed Hyperlink" xfId="5254" builtinId="9" hidden="1"/>
    <cellStyle name="Followed Hyperlink" xfId="5256" builtinId="9" hidden="1"/>
    <cellStyle name="Followed Hyperlink" xfId="5258" builtinId="9" hidden="1"/>
    <cellStyle name="Followed Hyperlink" xfId="5260" builtinId="9" hidden="1"/>
    <cellStyle name="Followed Hyperlink" xfId="5262" builtinId="9" hidden="1"/>
    <cellStyle name="Followed Hyperlink" xfId="5264" builtinId="9" hidden="1"/>
    <cellStyle name="Followed Hyperlink" xfId="5266" builtinId="9" hidden="1"/>
    <cellStyle name="Followed Hyperlink" xfId="5268" builtinId="9" hidden="1"/>
    <cellStyle name="Followed Hyperlink" xfId="5270" builtinId="9" hidden="1"/>
    <cellStyle name="Followed Hyperlink" xfId="5272" builtinId="9" hidden="1"/>
    <cellStyle name="Followed Hyperlink" xfId="5274" builtinId="9" hidden="1"/>
    <cellStyle name="Followed Hyperlink" xfId="5276" builtinId="9" hidden="1"/>
    <cellStyle name="Followed Hyperlink" xfId="5278" builtinId="9" hidden="1"/>
    <cellStyle name="Followed Hyperlink" xfId="5280" builtinId="9" hidden="1"/>
    <cellStyle name="Followed Hyperlink" xfId="5282" builtinId="9" hidden="1"/>
    <cellStyle name="Followed Hyperlink" xfId="5284" builtinId="9" hidden="1"/>
    <cellStyle name="Followed Hyperlink" xfId="5286" builtinId="9" hidden="1"/>
    <cellStyle name="Followed Hyperlink" xfId="5288" builtinId="9" hidden="1"/>
    <cellStyle name="Followed Hyperlink" xfId="5290" builtinId="9" hidden="1"/>
    <cellStyle name="Followed Hyperlink" xfId="5292" builtinId="9" hidden="1"/>
    <cellStyle name="Followed Hyperlink" xfId="5294" builtinId="9" hidden="1"/>
    <cellStyle name="Followed Hyperlink" xfId="5296" builtinId="9" hidden="1"/>
    <cellStyle name="Followed Hyperlink" xfId="5298" builtinId="9" hidden="1"/>
    <cellStyle name="Followed Hyperlink" xfId="5300" builtinId="9" hidden="1"/>
    <cellStyle name="Followed Hyperlink" xfId="5302" builtinId="9" hidden="1"/>
    <cellStyle name="Followed Hyperlink" xfId="5304" builtinId="9" hidden="1"/>
    <cellStyle name="Followed Hyperlink" xfId="5306" builtinId="9" hidden="1"/>
    <cellStyle name="Followed Hyperlink" xfId="5308" builtinId="9" hidden="1"/>
    <cellStyle name="Followed Hyperlink" xfId="5310" builtinId="9" hidden="1"/>
    <cellStyle name="Followed Hyperlink" xfId="5312" builtinId="9" hidden="1"/>
    <cellStyle name="Followed Hyperlink" xfId="5314" builtinId="9" hidden="1"/>
    <cellStyle name="Followed Hyperlink" xfId="5316" builtinId="9" hidden="1"/>
    <cellStyle name="Followed Hyperlink" xfId="5318" builtinId="9" hidden="1"/>
    <cellStyle name="Followed Hyperlink" xfId="5320" builtinId="9" hidden="1"/>
    <cellStyle name="Followed Hyperlink" xfId="5322" builtinId="9" hidden="1"/>
    <cellStyle name="Followed Hyperlink" xfId="5324" builtinId="9" hidden="1"/>
    <cellStyle name="Followed Hyperlink" xfId="5326" builtinId="9" hidden="1"/>
    <cellStyle name="Followed Hyperlink" xfId="5328" builtinId="9" hidden="1"/>
    <cellStyle name="Followed Hyperlink" xfId="5330" builtinId="9" hidden="1"/>
    <cellStyle name="Followed Hyperlink" xfId="5332" builtinId="9" hidden="1"/>
    <cellStyle name="Followed Hyperlink" xfId="5334" builtinId="9" hidden="1"/>
    <cellStyle name="Followed Hyperlink" xfId="5336" builtinId="9" hidden="1"/>
    <cellStyle name="Followed Hyperlink" xfId="5338" builtinId="9" hidden="1"/>
    <cellStyle name="Followed Hyperlink" xfId="5340" builtinId="9" hidden="1"/>
    <cellStyle name="Followed Hyperlink" xfId="5342" builtinId="9" hidden="1"/>
    <cellStyle name="Followed Hyperlink" xfId="5344" builtinId="9" hidden="1"/>
    <cellStyle name="Followed Hyperlink" xfId="5346" builtinId="9" hidden="1"/>
    <cellStyle name="Followed Hyperlink" xfId="5348" builtinId="9" hidden="1"/>
    <cellStyle name="Followed Hyperlink" xfId="5350" builtinId="9" hidden="1"/>
    <cellStyle name="Followed Hyperlink" xfId="5352" builtinId="9" hidden="1"/>
    <cellStyle name="Followed Hyperlink" xfId="5354" builtinId="9" hidden="1"/>
    <cellStyle name="Followed Hyperlink" xfId="5356" builtinId="9" hidden="1"/>
    <cellStyle name="Followed Hyperlink" xfId="5358" builtinId="9" hidden="1"/>
    <cellStyle name="Followed Hyperlink" xfId="5360" builtinId="9" hidden="1"/>
    <cellStyle name="Followed Hyperlink" xfId="5362" builtinId="9" hidden="1"/>
    <cellStyle name="Followed Hyperlink" xfId="5364" builtinId="9" hidden="1"/>
    <cellStyle name="Followed Hyperlink" xfId="5366" builtinId="9" hidden="1"/>
    <cellStyle name="Followed Hyperlink" xfId="5368" builtinId="9" hidden="1"/>
    <cellStyle name="Followed Hyperlink" xfId="5370" builtinId="9" hidden="1"/>
    <cellStyle name="Followed Hyperlink" xfId="5372" builtinId="9" hidden="1"/>
    <cellStyle name="Followed Hyperlink" xfId="5374" builtinId="9" hidden="1"/>
    <cellStyle name="Followed Hyperlink" xfId="5376" builtinId="9" hidden="1"/>
    <cellStyle name="Followed Hyperlink" xfId="5378" builtinId="9" hidden="1"/>
    <cellStyle name="Followed Hyperlink" xfId="5380" builtinId="9" hidden="1"/>
    <cellStyle name="Followed Hyperlink" xfId="5382" builtinId="9" hidden="1"/>
    <cellStyle name="Followed Hyperlink" xfId="5384" builtinId="9" hidden="1"/>
    <cellStyle name="Followed Hyperlink" xfId="5386" builtinId="9" hidden="1"/>
    <cellStyle name="Followed Hyperlink" xfId="5388" builtinId="9" hidden="1"/>
    <cellStyle name="Followed Hyperlink" xfId="5390" builtinId="9" hidden="1"/>
    <cellStyle name="Followed Hyperlink" xfId="5392" builtinId="9" hidden="1"/>
    <cellStyle name="Followed Hyperlink" xfId="5394" builtinId="9" hidden="1"/>
    <cellStyle name="Followed Hyperlink" xfId="5396" builtinId="9" hidden="1"/>
    <cellStyle name="Followed Hyperlink" xfId="5398" builtinId="9" hidden="1"/>
    <cellStyle name="Followed Hyperlink" xfId="5400" builtinId="9" hidden="1"/>
    <cellStyle name="Followed Hyperlink" xfId="5402" builtinId="9" hidden="1"/>
    <cellStyle name="Followed Hyperlink" xfId="5404" builtinId="9" hidden="1"/>
    <cellStyle name="Followed Hyperlink" xfId="5406" builtinId="9" hidden="1"/>
    <cellStyle name="Followed Hyperlink" xfId="5408" builtinId="9" hidden="1"/>
    <cellStyle name="Followed Hyperlink" xfId="5410" builtinId="9" hidden="1"/>
    <cellStyle name="Followed Hyperlink" xfId="5412" builtinId="9" hidden="1"/>
    <cellStyle name="Followed Hyperlink" xfId="5414" builtinId="9" hidden="1"/>
    <cellStyle name="Followed Hyperlink" xfId="5416" builtinId="9" hidden="1"/>
    <cellStyle name="Followed Hyperlink" xfId="5418" builtinId="9" hidden="1"/>
    <cellStyle name="Followed Hyperlink" xfId="5420" builtinId="9" hidden="1"/>
    <cellStyle name="Followed Hyperlink" xfId="5422" builtinId="9" hidden="1"/>
    <cellStyle name="Followed Hyperlink" xfId="5424" builtinId="9" hidden="1"/>
    <cellStyle name="Followed Hyperlink" xfId="5426" builtinId="9" hidden="1"/>
    <cellStyle name="Followed Hyperlink" xfId="5428" builtinId="9" hidden="1"/>
    <cellStyle name="Followed Hyperlink" xfId="5430" builtinId="9" hidden="1"/>
    <cellStyle name="Followed Hyperlink" xfId="5432" builtinId="9" hidden="1"/>
    <cellStyle name="Followed Hyperlink" xfId="5434" builtinId="9" hidden="1"/>
    <cellStyle name="Followed Hyperlink" xfId="5436" builtinId="9" hidden="1"/>
    <cellStyle name="Followed Hyperlink" xfId="5438" builtinId="9" hidden="1"/>
    <cellStyle name="Followed Hyperlink" xfId="5440" builtinId="9" hidden="1"/>
    <cellStyle name="Followed Hyperlink" xfId="5442" builtinId="9" hidden="1"/>
    <cellStyle name="Followed Hyperlink" xfId="5444" builtinId="9" hidden="1"/>
    <cellStyle name="Followed Hyperlink" xfId="5446" builtinId="9" hidden="1"/>
    <cellStyle name="Followed Hyperlink" xfId="5448" builtinId="9" hidden="1"/>
    <cellStyle name="Followed Hyperlink" xfId="5450" builtinId="9" hidden="1"/>
    <cellStyle name="Followed Hyperlink" xfId="5452" builtinId="9" hidden="1"/>
    <cellStyle name="Followed Hyperlink" xfId="5454" builtinId="9" hidden="1"/>
    <cellStyle name="Followed Hyperlink" xfId="5456" builtinId="9" hidden="1"/>
    <cellStyle name="Followed Hyperlink" xfId="5458" builtinId="9" hidden="1"/>
    <cellStyle name="Followed Hyperlink" xfId="5460" builtinId="9" hidden="1"/>
    <cellStyle name="Followed Hyperlink" xfId="5462" builtinId="9" hidden="1"/>
    <cellStyle name="Followed Hyperlink" xfId="5464" builtinId="9" hidden="1"/>
    <cellStyle name="Followed Hyperlink" xfId="5466" builtinId="9" hidden="1"/>
    <cellStyle name="Followed Hyperlink" xfId="5468" builtinId="9" hidden="1"/>
    <cellStyle name="Followed Hyperlink" xfId="5470" builtinId="9" hidden="1"/>
    <cellStyle name="Followed Hyperlink" xfId="5472" builtinId="9" hidden="1"/>
    <cellStyle name="Followed Hyperlink" xfId="5474" builtinId="9" hidden="1"/>
    <cellStyle name="Followed Hyperlink" xfId="5476" builtinId="9" hidden="1"/>
    <cellStyle name="Followed Hyperlink" xfId="5478" builtinId="9" hidden="1"/>
    <cellStyle name="Followed Hyperlink" xfId="5480" builtinId="9" hidden="1"/>
    <cellStyle name="Followed Hyperlink" xfId="5482" builtinId="9" hidden="1"/>
    <cellStyle name="Followed Hyperlink" xfId="5484" builtinId="9" hidden="1"/>
    <cellStyle name="Followed Hyperlink" xfId="5486" builtinId="9" hidden="1"/>
    <cellStyle name="Followed Hyperlink" xfId="5488" builtinId="9" hidden="1"/>
    <cellStyle name="Followed Hyperlink" xfId="5490" builtinId="9" hidden="1"/>
    <cellStyle name="Followed Hyperlink" xfId="5492" builtinId="9" hidden="1"/>
    <cellStyle name="Followed Hyperlink" xfId="5494" builtinId="9" hidden="1"/>
    <cellStyle name="Followed Hyperlink" xfId="5496" builtinId="9" hidden="1"/>
    <cellStyle name="Followed Hyperlink" xfId="5498" builtinId="9" hidden="1"/>
    <cellStyle name="Followed Hyperlink" xfId="5500" builtinId="9" hidden="1"/>
    <cellStyle name="Followed Hyperlink" xfId="5502" builtinId="9" hidden="1"/>
    <cellStyle name="Followed Hyperlink" xfId="5504" builtinId="9" hidden="1"/>
    <cellStyle name="Followed Hyperlink" xfId="5506" builtinId="9" hidden="1"/>
    <cellStyle name="Followed Hyperlink" xfId="5508" builtinId="9" hidden="1"/>
    <cellStyle name="Followed Hyperlink" xfId="5510" builtinId="9" hidden="1"/>
    <cellStyle name="Followed Hyperlink" xfId="5512" builtinId="9" hidden="1"/>
    <cellStyle name="Followed Hyperlink" xfId="5514" builtinId="9" hidden="1"/>
    <cellStyle name="Followed Hyperlink" xfId="5516" builtinId="9" hidden="1"/>
    <cellStyle name="Followed Hyperlink" xfId="5518" builtinId="9" hidden="1"/>
    <cellStyle name="Followed Hyperlink" xfId="5520" builtinId="9" hidden="1"/>
    <cellStyle name="Followed Hyperlink" xfId="5522" builtinId="9" hidden="1"/>
    <cellStyle name="Followed Hyperlink" xfId="5524" builtinId="9" hidden="1"/>
    <cellStyle name="Followed Hyperlink" xfId="5526" builtinId="9" hidden="1"/>
    <cellStyle name="Followed Hyperlink" xfId="5528" builtinId="9" hidden="1"/>
    <cellStyle name="Followed Hyperlink" xfId="5530" builtinId="9" hidden="1"/>
    <cellStyle name="Followed Hyperlink" xfId="5532" builtinId="9" hidden="1"/>
    <cellStyle name="Followed Hyperlink" xfId="5534" builtinId="9" hidden="1"/>
    <cellStyle name="Followed Hyperlink" xfId="5536" builtinId="9" hidden="1"/>
    <cellStyle name="Followed Hyperlink" xfId="5538" builtinId="9" hidden="1"/>
    <cellStyle name="Followed Hyperlink" xfId="5540" builtinId="9" hidden="1"/>
    <cellStyle name="Followed Hyperlink" xfId="5542" builtinId="9" hidden="1"/>
    <cellStyle name="Followed Hyperlink" xfId="5544" builtinId="9" hidden="1"/>
    <cellStyle name="Followed Hyperlink" xfId="5546" builtinId="9" hidden="1"/>
    <cellStyle name="Followed Hyperlink" xfId="5548" builtinId="9" hidden="1"/>
    <cellStyle name="Followed Hyperlink" xfId="5550" builtinId="9" hidden="1"/>
    <cellStyle name="Followed Hyperlink" xfId="5552" builtinId="9" hidden="1"/>
    <cellStyle name="Followed Hyperlink" xfId="5554" builtinId="9" hidden="1"/>
    <cellStyle name="Followed Hyperlink" xfId="5556" builtinId="9" hidden="1"/>
    <cellStyle name="Followed Hyperlink" xfId="5558" builtinId="9" hidden="1"/>
    <cellStyle name="Followed Hyperlink" xfId="5560" builtinId="9" hidden="1"/>
    <cellStyle name="Followed Hyperlink" xfId="5562" builtinId="9" hidden="1"/>
    <cellStyle name="Followed Hyperlink" xfId="5564" builtinId="9" hidden="1"/>
    <cellStyle name="Followed Hyperlink" xfId="5566" builtinId="9" hidden="1"/>
    <cellStyle name="Followed Hyperlink" xfId="5568" builtinId="9" hidden="1"/>
    <cellStyle name="Followed Hyperlink" xfId="5570" builtinId="9" hidden="1"/>
    <cellStyle name="Followed Hyperlink" xfId="5572" builtinId="9" hidden="1"/>
    <cellStyle name="Followed Hyperlink" xfId="5574" builtinId="9" hidden="1"/>
    <cellStyle name="Followed Hyperlink" xfId="5576" builtinId="9" hidden="1"/>
    <cellStyle name="Followed Hyperlink" xfId="5578" builtinId="9" hidden="1"/>
    <cellStyle name="Followed Hyperlink" xfId="5580" builtinId="9" hidden="1"/>
    <cellStyle name="Followed Hyperlink" xfId="5582" builtinId="9" hidden="1"/>
    <cellStyle name="Followed Hyperlink" xfId="5584" builtinId="9" hidden="1"/>
    <cellStyle name="Followed Hyperlink" xfId="5586" builtinId="9" hidden="1"/>
    <cellStyle name="Followed Hyperlink" xfId="5588" builtinId="9" hidden="1"/>
    <cellStyle name="Followed Hyperlink" xfId="5590" builtinId="9" hidden="1"/>
    <cellStyle name="Followed Hyperlink" xfId="5592" builtinId="9" hidden="1"/>
    <cellStyle name="Followed Hyperlink" xfId="5594" builtinId="9" hidden="1"/>
    <cellStyle name="Followed Hyperlink" xfId="5596" builtinId="9" hidden="1"/>
    <cellStyle name="Followed Hyperlink" xfId="5598" builtinId="9" hidden="1"/>
    <cellStyle name="Followed Hyperlink" xfId="5600" builtinId="9" hidden="1"/>
    <cellStyle name="Followed Hyperlink" xfId="5602" builtinId="9" hidden="1"/>
    <cellStyle name="Followed Hyperlink" xfId="5604" builtinId="9" hidden="1"/>
    <cellStyle name="Followed Hyperlink" xfId="5606" builtinId="9" hidden="1"/>
    <cellStyle name="Followed Hyperlink" xfId="5608" builtinId="9" hidden="1"/>
    <cellStyle name="Followed Hyperlink" xfId="5610" builtinId="9" hidden="1"/>
    <cellStyle name="Followed Hyperlink" xfId="5612" builtinId="9" hidden="1"/>
    <cellStyle name="Followed Hyperlink" xfId="5614" builtinId="9" hidden="1"/>
    <cellStyle name="Followed Hyperlink" xfId="5616" builtinId="9" hidden="1"/>
    <cellStyle name="Followed Hyperlink" xfId="5618" builtinId="9" hidden="1"/>
    <cellStyle name="Followed Hyperlink" xfId="5620" builtinId="9" hidden="1"/>
    <cellStyle name="Followed Hyperlink" xfId="5622" builtinId="9" hidden="1"/>
    <cellStyle name="Followed Hyperlink" xfId="5624" builtinId="9" hidden="1"/>
    <cellStyle name="Followed Hyperlink" xfId="5626" builtinId="9" hidden="1"/>
    <cellStyle name="Followed Hyperlink" xfId="5628" builtinId="9" hidden="1"/>
    <cellStyle name="Followed Hyperlink" xfId="5630" builtinId="9" hidden="1"/>
    <cellStyle name="Followed Hyperlink" xfId="5632" builtinId="9" hidden="1"/>
    <cellStyle name="Followed Hyperlink" xfId="5634" builtinId="9" hidden="1"/>
    <cellStyle name="Followed Hyperlink" xfId="5636" builtinId="9" hidden="1"/>
    <cellStyle name="Followed Hyperlink" xfId="5638" builtinId="9" hidden="1"/>
    <cellStyle name="Followed Hyperlink" xfId="5640" builtinId="9" hidden="1"/>
    <cellStyle name="Followed Hyperlink" xfId="5642" builtinId="9" hidden="1"/>
    <cellStyle name="Followed Hyperlink" xfId="5644" builtinId="9" hidden="1"/>
    <cellStyle name="Followed Hyperlink" xfId="5646" builtinId="9" hidden="1"/>
    <cellStyle name="Followed Hyperlink" xfId="5648" builtinId="9" hidden="1"/>
    <cellStyle name="Followed Hyperlink" xfId="5650" builtinId="9" hidden="1"/>
    <cellStyle name="Followed Hyperlink" xfId="5652" builtinId="9" hidden="1"/>
    <cellStyle name="Followed Hyperlink" xfId="5654" builtinId="9" hidden="1"/>
    <cellStyle name="Followed Hyperlink" xfId="5656" builtinId="9" hidden="1"/>
    <cellStyle name="Followed Hyperlink" xfId="5658" builtinId="9" hidden="1"/>
    <cellStyle name="Followed Hyperlink" xfId="5660" builtinId="9" hidden="1"/>
    <cellStyle name="Followed Hyperlink" xfId="5662" builtinId="9" hidden="1"/>
    <cellStyle name="Followed Hyperlink" xfId="5664" builtinId="9" hidden="1"/>
    <cellStyle name="Followed Hyperlink" xfId="5666" builtinId="9" hidden="1"/>
    <cellStyle name="Followed Hyperlink" xfId="5668" builtinId="9" hidden="1"/>
    <cellStyle name="Followed Hyperlink" xfId="5670" builtinId="9" hidden="1"/>
    <cellStyle name="Followed Hyperlink" xfId="5672" builtinId="9" hidden="1"/>
    <cellStyle name="Followed Hyperlink" xfId="5674" builtinId="9" hidden="1"/>
    <cellStyle name="Followed Hyperlink" xfId="5676" builtinId="9" hidden="1"/>
    <cellStyle name="Followed Hyperlink" xfId="5678" builtinId="9" hidden="1"/>
    <cellStyle name="Followed Hyperlink" xfId="5680" builtinId="9" hidden="1"/>
    <cellStyle name="Followed Hyperlink" xfId="5682" builtinId="9" hidden="1"/>
    <cellStyle name="Followed Hyperlink" xfId="5684" builtinId="9" hidden="1"/>
    <cellStyle name="Followed Hyperlink" xfId="5686" builtinId="9" hidden="1"/>
    <cellStyle name="Followed Hyperlink" xfId="5688" builtinId="9" hidden="1"/>
    <cellStyle name="Followed Hyperlink" xfId="5690" builtinId="9" hidden="1"/>
    <cellStyle name="Followed Hyperlink" xfId="5692" builtinId="9" hidden="1"/>
    <cellStyle name="Followed Hyperlink" xfId="5694" builtinId="9" hidden="1"/>
    <cellStyle name="Followed Hyperlink" xfId="5696" builtinId="9" hidden="1"/>
    <cellStyle name="Followed Hyperlink" xfId="5698" builtinId="9" hidden="1"/>
    <cellStyle name="Followed Hyperlink" xfId="5700" builtinId="9" hidden="1"/>
    <cellStyle name="Followed Hyperlink" xfId="5702" builtinId="9" hidden="1"/>
    <cellStyle name="Followed Hyperlink" xfId="5704" builtinId="9" hidden="1"/>
    <cellStyle name="Followed Hyperlink" xfId="5706" builtinId="9" hidden="1"/>
    <cellStyle name="Followed Hyperlink" xfId="5708" builtinId="9" hidden="1"/>
    <cellStyle name="Followed Hyperlink" xfId="5710" builtinId="9" hidden="1"/>
    <cellStyle name="Followed Hyperlink" xfId="5712" builtinId="9" hidden="1"/>
    <cellStyle name="Followed Hyperlink" xfId="5714" builtinId="9" hidden="1"/>
    <cellStyle name="Followed Hyperlink" xfId="5716" builtinId="9" hidden="1"/>
    <cellStyle name="Followed Hyperlink" xfId="5718" builtinId="9" hidden="1"/>
    <cellStyle name="Followed Hyperlink" xfId="5720" builtinId="9" hidden="1"/>
    <cellStyle name="Followed Hyperlink" xfId="5722" builtinId="9" hidden="1"/>
    <cellStyle name="Followed Hyperlink" xfId="5724" builtinId="9" hidden="1"/>
    <cellStyle name="Followed Hyperlink" xfId="5726" builtinId="9" hidden="1"/>
    <cellStyle name="Followed Hyperlink" xfId="5728" builtinId="9" hidden="1"/>
    <cellStyle name="Followed Hyperlink" xfId="5730" builtinId="9" hidden="1"/>
    <cellStyle name="Followed Hyperlink" xfId="5732" builtinId="9" hidden="1"/>
    <cellStyle name="Followed Hyperlink" xfId="5734" builtinId="9" hidden="1"/>
    <cellStyle name="Followed Hyperlink" xfId="5736" builtinId="9" hidden="1"/>
    <cellStyle name="Followed Hyperlink" xfId="5738" builtinId="9" hidden="1"/>
    <cellStyle name="Followed Hyperlink" xfId="5740" builtinId="9" hidden="1"/>
    <cellStyle name="Followed Hyperlink" xfId="5742" builtinId="9" hidden="1"/>
    <cellStyle name="Followed Hyperlink" xfId="5744" builtinId="9" hidden="1"/>
    <cellStyle name="Followed Hyperlink" xfId="5746" builtinId="9" hidden="1"/>
    <cellStyle name="Followed Hyperlink" xfId="5748" builtinId="9" hidden="1"/>
    <cellStyle name="Followed Hyperlink" xfId="5750" builtinId="9" hidden="1"/>
    <cellStyle name="Followed Hyperlink" xfId="5752" builtinId="9" hidden="1"/>
    <cellStyle name="Followed Hyperlink" xfId="5754" builtinId="9" hidden="1"/>
    <cellStyle name="Followed Hyperlink" xfId="5756" builtinId="9" hidden="1"/>
    <cellStyle name="Followed Hyperlink" xfId="5758" builtinId="9" hidden="1"/>
    <cellStyle name="Followed Hyperlink" xfId="5760" builtinId="9" hidden="1"/>
    <cellStyle name="Followed Hyperlink" xfId="5762" builtinId="9" hidden="1"/>
    <cellStyle name="Followed Hyperlink" xfId="5764" builtinId="9" hidden="1"/>
    <cellStyle name="Followed Hyperlink" xfId="5766" builtinId="9" hidden="1"/>
    <cellStyle name="Followed Hyperlink" xfId="5768" builtinId="9" hidden="1"/>
    <cellStyle name="Followed Hyperlink" xfId="5770" builtinId="9" hidden="1"/>
    <cellStyle name="Followed Hyperlink" xfId="5772" builtinId="9" hidden="1"/>
    <cellStyle name="Followed Hyperlink" xfId="5774" builtinId="9" hidden="1"/>
    <cellStyle name="Followed Hyperlink" xfId="5776" builtinId="9" hidden="1"/>
    <cellStyle name="Followed Hyperlink" xfId="5778" builtinId="9" hidden="1"/>
    <cellStyle name="Followed Hyperlink" xfId="5780" builtinId="9" hidden="1"/>
    <cellStyle name="Followed Hyperlink" xfId="5782" builtinId="9" hidden="1"/>
    <cellStyle name="Followed Hyperlink" xfId="5784" builtinId="9" hidden="1"/>
    <cellStyle name="Followed Hyperlink" xfId="5786" builtinId="9" hidden="1"/>
    <cellStyle name="Followed Hyperlink" xfId="5788" builtinId="9" hidden="1"/>
    <cellStyle name="Followed Hyperlink" xfId="5790" builtinId="9" hidden="1"/>
    <cellStyle name="Followed Hyperlink" xfId="5792" builtinId="9" hidden="1"/>
    <cellStyle name="Followed Hyperlink" xfId="5794" builtinId="9" hidden="1"/>
    <cellStyle name="Followed Hyperlink" xfId="5796" builtinId="9" hidden="1"/>
    <cellStyle name="Followed Hyperlink" xfId="5798" builtinId="9" hidden="1"/>
    <cellStyle name="Followed Hyperlink" xfId="5800" builtinId="9" hidden="1"/>
    <cellStyle name="Followed Hyperlink" xfId="5802" builtinId="9" hidden="1"/>
    <cellStyle name="Followed Hyperlink" xfId="5804" builtinId="9" hidden="1"/>
    <cellStyle name="Followed Hyperlink" xfId="5806" builtinId="9" hidden="1"/>
    <cellStyle name="Followed Hyperlink" xfId="5808" builtinId="9" hidden="1"/>
    <cellStyle name="Followed Hyperlink" xfId="5810" builtinId="9" hidden="1"/>
    <cellStyle name="Followed Hyperlink" xfId="5812" builtinId="9" hidden="1"/>
    <cellStyle name="Followed Hyperlink" xfId="5814" builtinId="9" hidden="1"/>
    <cellStyle name="Followed Hyperlink" xfId="5816" builtinId="9" hidden="1"/>
    <cellStyle name="Followed Hyperlink" xfId="5818" builtinId="9" hidden="1"/>
    <cellStyle name="Followed Hyperlink" xfId="5820" builtinId="9" hidden="1"/>
    <cellStyle name="Followed Hyperlink" xfId="5822" builtinId="9" hidden="1"/>
    <cellStyle name="Followed Hyperlink" xfId="5824" builtinId="9" hidden="1"/>
    <cellStyle name="Followed Hyperlink" xfId="5826" builtinId="9" hidden="1"/>
    <cellStyle name="Followed Hyperlink" xfId="5828" builtinId="9" hidden="1"/>
    <cellStyle name="Followed Hyperlink" xfId="5830" builtinId="9" hidden="1"/>
    <cellStyle name="Followed Hyperlink" xfId="5832" builtinId="9" hidden="1"/>
    <cellStyle name="Followed Hyperlink" xfId="5834" builtinId="9" hidden="1"/>
    <cellStyle name="Followed Hyperlink" xfId="5836" builtinId="9" hidden="1"/>
    <cellStyle name="Followed Hyperlink" xfId="5838" builtinId="9" hidden="1"/>
    <cellStyle name="Followed Hyperlink" xfId="5840" builtinId="9" hidden="1"/>
    <cellStyle name="Followed Hyperlink" xfId="5842" builtinId="9" hidden="1"/>
    <cellStyle name="Followed Hyperlink" xfId="5844" builtinId="9" hidden="1"/>
    <cellStyle name="Followed Hyperlink" xfId="5846" builtinId="9" hidden="1"/>
    <cellStyle name="Followed Hyperlink" xfId="5848" builtinId="9" hidden="1"/>
    <cellStyle name="Followed Hyperlink" xfId="5850" builtinId="9" hidden="1"/>
    <cellStyle name="Followed Hyperlink" xfId="5852" builtinId="9" hidden="1"/>
    <cellStyle name="Followed Hyperlink" xfId="5854" builtinId="9" hidden="1"/>
    <cellStyle name="Followed Hyperlink" xfId="5856" builtinId="9" hidden="1"/>
    <cellStyle name="Followed Hyperlink" xfId="5858" builtinId="9" hidden="1"/>
    <cellStyle name="Followed Hyperlink" xfId="5860" builtinId="9" hidden="1"/>
    <cellStyle name="Followed Hyperlink" xfId="5862" builtinId="9" hidden="1"/>
    <cellStyle name="Followed Hyperlink" xfId="5864" builtinId="9" hidden="1"/>
    <cellStyle name="Followed Hyperlink" xfId="5866" builtinId="9" hidden="1"/>
    <cellStyle name="Followed Hyperlink" xfId="5868" builtinId="9" hidden="1"/>
    <cellStyle name="Followed Hyperlink" xfId="5870" builtinId="9" hidden="1"/>
    <cellStyle name="Followed Hyperlink" xfId="5872" builtinId="9" hidden="1"/>
    <cellStyle name="Followed Hyperlink" xfId="5874" builtinId="9" hidden="1"/>
    <cellStyle name="Followed Hyperlink" xfId="5876" builtinId="9" hidden="1"/>
    <cellStyle name="Followed Hyperlink" xfId="5878" builtinId="9" hidden="1"/>
    <cellStyle name="Followed Hyperlink" xfId="5880" builtinId="9" hidden="1"/>
    <cellStyle name="Followed Hyperlink" xfId="5882" builtinId="9" hidden="1"/>
    <cellStyle name="Followed Hyperlink" xfId="5884" builtinId="9" hidden="1"/>
    <cellStyle name="Followed Hyperlink" xfId="5886" builtinId="9" hidden="1"/>
    <cellStyle name="Followed Hyperlink" xfId="5888" builtinId="9" hidden="1"/>
    <cellStyle name="Followed Hyperlink" xfId="5890" builtinId="9" hidden="1"/>
    <cellStyle name="Followed Hyperlink" xfId="5892" builtinId="9" hidden="1"/>
    <cellStyle name="Followed Hyperlink" xfId="5894" builtinId="9" hidden="1"/>
    <cellStyle name="Followed Hyperlink" xfId="5896" builtinId="9" hidden="1"/>
    <cellStyle name="Followed Hyperlink" xfId="5898" builtinId="9" hidden="1"/>
    <cellStyle name="Followed Hyperlink" xfId="5900" builtinId="9" hidden="1"/>
    <cellStyle name="Followed Hyperlink" xfId="5902" builtinId="9" hidden="1"/>
    <cellStyle name="Followed Hyperlink" xfId="5904" builtinId="9" hidden="1"/>
    <cellStyle name="Followed Hyperlink" xfId="5906" builtinId="9" hidden="1"/>
    <cellStyle name="Followed Hyperlink" xfId="5908" builtinId="9" hidden="1"/>
    <cellStyle name="Followed Hyperlink" xfId="5910" builtinId="9" hidden="1"/>
    <cellStyle name="Followed Hyperlink" xfId="5912" builtinId="9" hidden="1"/>
    <cellStyle name="Followed Hyperlink" xfId="5914" builtinId="9" hidden="1"/>
    <cellStyle name="Followed Hyperlink" xfId="5916" builtinId="9" hidden="1"/>
    <cellStyle name="Followed Hyperlink" xfId="5918" builtinId="9" hidden="1"/>
    <cellStyle name="Followed Hyperlink" xfId="5920" builtinId="9" hidden="1"/>
    <cellStyle name="Followed Hyperlink" xfId="5922" builtinId="9" hidden="1"/>
    <cellStyle name="Followed Hyperlink" xfId="5924" builtinId="9" hidden="1"/>
    <cellStyle name="Followed Hyperlink" xfId="5926" builtinId="9" hidden="1"/>
    <cellStyle name="Followed Hyperlink" xfId="5928" builtinId="9" hidden="1"/>
    <cellStyle name="Followed Hyperlink" xfId="5930" builtinId="9" hidden="1"/>
    <cellStyle name="Followed Hyperlink" xfId="5932" builtinId="9" hidden="1"/>
    <cellStyle name="Followed Hyperlink" xfId="5934" builtinId="9" hidden="1"/>
    <cellStyle name="Followed Hyperlink" xfId="5936" builtinId="9" hidden="1"/>
    <cellStyle name="Followed Hyperlink" xfId="5938" builtinId="9" hidden="1"/>
    <cellStyle name="Followed Hyperlink" xfId="5940" builtinId="9" hidden="1"/>
    <cellStyle name="Followed Hyperlink" xfId="5942" builtinId="9" hidden="1"/>
    <cellStyle name="Followed Hyperlink" xfId="5944" builtinId="9" hidden="1"/>
    <cellStyle name="Followed Hyperlink" xfId="5946" builtinId="9" hidden="1"/>
    <cellStyle name="Followed Hyperlink" xfId="5948" builtinId="9" hidden="1"/>
    <cellStyle name="Followed Hyperlink" xfId="5950" builtinId="9" hidden="1"/>
    <cellStyle name="Followed Hyperlink" xfId="5952" builtinId="9" hidden="1"/>
    <cellStyle name="Followed Hyperlink" xfId="5954" builtinId="9" hidden="1"/>
    <cellStyle name="Followed Hyperlink" xfId="5956" builtinId="9" hidden="1"/>
    <cellStyle name="Followed Hyperlink" xfId="5958" builtinId="9" hidden="1"/>
    <cellStyle name="Followed Hyperlink" xfId="5960" builtinId="9" hidden="1"/>
    <cellStyle name="Followed Hyperlink" xfId="5962" builtinId="9" hidden="1"/>
    <cellStyle name="Followed Hyperlink" xfId="5964" builtinId="9" hidden="1"/>
    <cellStyle name="Followed Hyperlink" xfId="5966" builtinId="9" hidden="1"/>
    <cellStyle name="Followed Hyperlink" xfId="5968" builtinId="9" hidden="1"/>
    <cellStyle name="Followed Hyperlink" xfId="5970" builtinId="9" hidden="1"/>
    <cellStyle name="Followed Hyperlink" xfId="5972" builtinId="9" hidden="1"/>
    <cellStyle name="Followed Hyperlink" xfId="5974" builtinId="9" hidden="1"/>
    <cellStyle name="Followed Hyperlink" xfId="5976" builtinId="9" hidden="1"/>
    <cellStyle name="Followed Hyperlink" xfId="5978" builtinId="9" hidden="1"/>
    <cellStyle name="Followed Hyperlink" xfId="5980" builtinId="9" hidden="1"/>
    <cellStyle name="Followed Hyperlink" xfId="5982" builtinId="9" hidden="1"/>
    <cellStyle name="Followed Hyperlink" xfId="5984" builtinId="9" hidden="1"/>
    <cellStyle name="Followed Hyperlink" xfId="5986" builtinId="9" hidden="1"/>
    <cellStyle name="Followed Hyperlink" xfId="5988" builtinId="9" hidden="1"/>
    <cellStyle name="Followed Hyperlink" xfId="5990" builtinId="9" hidden="1"/>
    <cellStyle name="Followed Hyperlink" xfId="5992" builtinId="9" hidden="1"/>
    <cellStyle name="Followed Hyperlink" xfId="5994" builtinId="9" hidden="1"/>
    <cellStyle name="Followed Hyperlink" xfId="5996" builtinId="9" hidden="1"/>
    <cellStyle name="Followed Hyperlink" xfId="5998" builtinId="9" hidden="1"/>
    <cellStyle name="Followed Hyperlink" xfId="6000" builtinId="9" hidden="1"/>
    <cellStyle name="Followed Hyperlink" xfId="6002" builtinId="9" hidden="1"/>
    <cellStyle name="Followed Hyperlink" xfId="6004" builtinId="9" hidden="1"/>
    <cellStyle name="Followed Hyperlink" xfId="6006" builtinId="9" hidden="1"/>
    <cellStyle name="Followed Hyperlink" xfId="6008" builtinId="9" hidden="1"/>
    <cellStyle name="Followed Hyperlink" xfId="6010" builtinId="9" hidden="1"/>
    <cellStyle name="Followed Hyperlink" xfId="6012" builtinId="9" hidden="1"/>
    <cellStyle name="Followed Hyperlink" xfId="6014" builtinId="9" hidden="1"/>
    <cellStyle name="Followed Hyperlink" xfId="6016" builtinId="9" hidden="1"/>
    <cellStyle name="Followed Hyperlink" xfId="6018" builtinId="9" hidden="1"/>
    <cellStyle name="Followed Hyperlink" xfId="6020" builtinId="9" hidden="1"/>
    <cellStyle name="Followed Hyperlink" xfId="6022" builtinId="9" hidden="1"/>
    <cellStyle name="Followed Hyperlink" xfId="6024" builtinId="9" hidden="1"/>
    <cellStyle name="Followed Hyperlink" xfId="6026" builtinId="9" hidden="1"/>
    <cellStyle name="Followed Hyperlink" xfId="6028" builtinId="9" hidden="1"/>
    <cellStyle name="Followed Hyperlink" xfId="6030" builtinId="9" hidden="1"/>
    <cellStyle name="Followed Hyperlink" xfId="6032" builtinId="9" hidden="1"/>
    <cellStyle name="Followed Hyperlink" xfId="6034" builtinId="9" hidden="1"/>
    <cellStyle name="Followed Hyperlink" xfId="6036" builtinId="9" hidden="1"/>
    <cellStyle name="Followed Hyperlink" xfId="6038" builtinId="9" hidden="1"/>
    <cellStyle name="Followed Hyperlink" xfId="6040" builtinId="9" hidden="1"/>
    <cellStyle name="Followed Hyperlink" xfId="6042" builtinId="9" hidden="1"/>
    <cellStyle name="Followed Hyperlink" xfId="6044" builtinId="9" hidden="1"/>
    <cellStyle name="Followed Hyperlink" xfId="6046" builtinId="9" hidden="1"/>
    <cellStyle name="Followed Hyperlink" xfId="6048" builtinId="9" hidden="1"/>
    <cellStyle name="Followed Hyperlink" xfId="6050" builtinId="9" hidden="1"/>
    <cellStyle name="Followed Hyperlink" xfId="6052" builtinId="9" hidden="1"/>
    <cellStyle name="Followed Hyperlink" xfId="6054" builtinId="9" hidden="1"/>
    <cellStyle name="Followed Hyperlink" xfId="6056" builtinId="9" hidden="1"/>
    <cellStyle name="Followed Hyperlink" xfId="6058" builtinId="9" hidden="1"/>
    <cellStyle name="Followed Hyperlink" xfId="6060" builtinId="9" hidden="1"/>
    <cellStyle name="Followed Hyperlink" xfId="6062" builtinId="9" hidden="1"/>
    <cellStyle name="Followed Hyperlink" xfId="6064" builtinId="9" hidden="1"/>
    <cellStyle name="Followed Hyperlink" xfId="6066" builtinId="9" hidden="1"/>
    <cellStyle name="Followed Hyperlink" xfId="6068" builtinId="9" hidden="1"/>
    <cellStyle name="Followed Hyperlink" xfId="6070" builtinId="9" hidden="1"/>
    <cellStyle name="Followed Hyperlink" xfId="6072" builtinId="9" hidden="1"/>
    <cellStyle name="Followed Hyperlink" xfId="6074" builtinId="9" hidden="1"/>
    <cellStyle name="Followed Hyperlink" xfId="6076" builtinId="9" hidden="1"/>
    <cellStyle name="Followed Hyperlink" xfId="6078" builtinId="9" hidden="1"/>
    <cellStyle name="Followed Hyperlink" xfId="6080" builtinId="9" hidden="1"/>
    <cellStyle name="Followed Hyperlink" xfId="6082" builtinId="9" hidden="1"/>
    <cellStyle name="Followed Hyperlink" xfId="6084" builtinId="9" hidden="1"/>
    <cellStyle name="Followed Hyperlink" xfId="6086" builtinId="9" hidden="1"/>
    <cellStyle name="Followed Hyperlink" xfId="6088" builtinId="9" hidden="1"/>
    <cellStyle name="Followed Hyperlink" xfId="6090" builtinId="9" hidden="1"/>
    <cellStyle name="Followed Hyperlink" xfId="6092" builtinId="9" hidden="1"/>
    <cellStyle name="Followed Hyperlink" xfId="6094" builtinId="9" hidden="1"/>
    <cellStyle name="Followed Hyperlink" xfId="6096" builtinId="9" hidden="1"/>
    <cellStyle name="Followed Hyperlink" xfId="6098" builtinId="9" hidden="1"/>
    <cellStyle name="Followed Hyperlink" xfId="6100" builtinId="9" hidden="1"/>
    <cellStyle name="Followed Hyperlink" xfId="6102" builtinId="9" hidden="1"/>
    <cellStyle name="Followed Hyperlink" xfId="6104" builtinId="9" hidden="1"/>
    <cellStyle name="Followed Hyperlink" xfId="6106" builtinId="9" hidden="1"/>
    <cellStyle name="Followed Hyperlink" xfId="6108" builtinId="9" hidden="1"/>
    <cellStyle name="Followed Hyperlink" xfId="6110" builtinId="9" hidden="1"/>
    <cellStyle name="Followed Hyperlink" xfId="6112" builtinId="9" hidden="1"/>
    <cellStyle name="Followed Hyperlink" xfId="6114" builtinId="9" hidden="1"/>
    <cellStyle name="Followed Hyperlink" xfId="6116" builtinId="9" hidden="1"/>
    <cellStyle name="Followed Hyperlink" xfId="6118" builtinId="9" hidden="1"/>
    <cellStyle name="Followed Hyperlink" xfId="6120" builtinId="9" hidden="1"/>
    <cellStyle name="Followed Hyperlink" xfId="6122" builtinId="9" hidden="1"/>
    <cellStyle name="Followed Hyperlink" xfId="6124" builtinId="9" hidden="1"/>
    <cellStyle name="Followed Hyperlink" xfId="6126" builtinId="9" hidden="1"/>
    <cellStyle name="Followed Hyperlink" xfId="6128" builtinId="9" hidden="1"/>
    <cellStyle name="Followed Hyperlink" xfId="6130" builtinId="9" hidden="1"/>
    <cellStyle name="Followed Hyperlink" xfId="6132" builtinId="9" hidden="1"/>
    <cellStyle name="Followed Hyperlink" xfId="6134" builtinId="9" hidden="1"/>
    <cellStyle name="Followed Hyperlink" xfId="6136" builtinId="9" hidden="1"/>
    <cellStyle name="Followed Hyperlink" xfId="6138" builtinId="9" hidden="1"/>
    <cellStyle name="Followed Hyperlink" xfId="6140" builtinId="9" hidden="1"/>
    <cellStyle name="Followed Hyperlink" xfId="6142" builtinId="9" hidden="1"/>
    <cellStyle name="Followed Hyperlink" xfId="6144" builtinId="9" hidden="1"/>
    <cellStyle name="Followed Hyperlink" xfId="6146" builtinId="9" hidden="1"/>
    <cellStyle name="Followed Hyperlink" xfId="6148" builtinId="9" hidden="1"/>
    <cellStyle name="Followed Hyperlink" xfId="6150" builtinId="9" hidden="1"/>
    <cellStyle name="Followed Hyperlink" xfId="6152" builtinId="9" hidden="1"/>
    <cellStyle name="Followed Hyperlink" xfId="6154" builtinId="9" hidden="1"/>
    <cellStyle name="Followed Hyperlink" xfId="6156" builtinId="9" hidden="1"/>
    <cellStyle name="Followed Hyperlink" xfId="6158" builtinId="9" hidden="1"/>
    <cellStyle name="Followed Hyperlink" xfId="6160" builtinId="9" hidden="1"/>
    <cellStyle name="Followed Hyperlink" xfId="6162" builtinId="9" hidden="1"/>
    <cellStyle name="Followed Hyperlink" xfId="6164" builtinId="9" hidden="1"/>
    <cellStyle name="Followed Hyperlink" xfId="6166" builtinId="9" hidden="1"/>
    <cellStyle name="Followed Hyperlink" xfId="6168" builtinId="9" hidden="1"/>
    <cellStyle name="Followed Hyperlink" xfId="6170" builtinId="9" hidden="1"/>
    <cellStyle name="Followed Hyperlink" xfId="6172" builtinId="9" hidden="1"/>
    <cellStyle name="Followed Hyperlink" xfId="6174" builtinId="9" hidden="1"/>
    <cellStyle name="Followed Hyperlink" xfId="6176" builtinId="9" hidden="1"/>
    <cellStyle name="Followed Hyperlink" xfId="6178" builtinId="9" hidden="1"/>
    <cellStyle name="Followed Hyperlink" xfId="6180" builtinId="9" hidden="1"/>
    <cellStyle name="Followed Hyperlink" xfId="6182" builtinId="9" hidden="1"/>
    <cellStyle name="Followed Hyperlink" xfId="6184" builtinId="9" hidden="1"/>
    <cellStyle name="Followed Hyperlink" xfId="6186" builtinId="9" hidden="1"/>
    <cellStyle name="Followed Hyperlink" xfId="6188" builtinId="9" hidden="1"/>
    <cellStyle name="Followed Hyperlink" xfId="6190" builtinId="9" hidden="1"/>
    <cellStyle name="Followed Hyperlink" xfId="6192" builtinId="9" hidden="1"/>
    <cellStyle name="Followed Hyperlink" xfId="6194" builtinId="9" hidden="1"/>
    <cellStyle name="Followed Hyperlink" xfId="6196" builtinId="9" hidden="1"/>
    <cellStyle name="Followed Hyperlink" xfId="6198" builtinId="9" hidden="1"/>
    <cellStyle name="Followed Hyperlink" xfId="6200" builtinId="9" hidden="1"/>
    <cellStyle name="Followed Hyperlink" xfId="6202" builtinId="9" hidden="1"/>
    <cellStyle name="Followed Hyperlink" xfId="6204" builtinId="9" hidden="1"/>
    <cellStyle name="Followed Hyperlink" xfId="6206" builtinId="9" hidden="1"/>
    <cellStyle name="Followed Hyperlink" xfId="6208" builtinId="9" hidden="1"/>
    <cellStyle name="Followed Hyperlink" xfId="6210" builtinId="9" hidden="1"/>
    <cellStyle name="Followed Hyperlink" xfId="6212" builtinId="9" hidden="1"/>
    <cellStyle name="Followed Hyperlink" xfId="6214" builtinId="9" hidden="1"/>
    <cellStyle name="Followed Hyperlink" xfId="6216" builtinId="9" hidden="1"/>
    <cellStyle name="Followed Hyperlink" xfId="6218" builtinId="9" hidden="1"/>
    <cellStyle name="Followed Hyperlink" xfId="6220" builtinId="9" hidden="1"/>
    <cellStyle name="Followed Hyperlink" xfId="6222" builtinId="9" hidden="1"/>
    <cellStyle name="Followed Hyperlink" xfId="6224" builtinId="9" hidden="1"/>
    <cellStyle name="Followed Hyperlink" xfId="6226" builtinId="9" hidden="1"/>
    <cellStyle name="Followed Hyperlink" xfId="6228" builtinId="9" hidden="1"/>
    <cellStyle name="Followed Hyperlink" xfId="6230" builtinId="9" hidden="1"/>
    <cellStyle name="Followed Hyperlink" xfId="6232" builtinId="9" hidden="1"/>
    <cellStyle name="Followed Hyperlink" xfId="6234" builtinId="9" hidden="1"/>
    <cellStyle name="Followed Hyperlink" xfId="6236" builtinId="9" hidden="1"/>
    <cellStyle name="Followed Hyperlink" xfId="6238" builtinId="9" hidden="1"/>
    <cellStyle name="Followed Hyperlink" xfId="6240" builtinId="9" hidden="1"/>
    <cellStyle name="Followed Hyperlink" xfId="6242" builtinId="9" hidden="1"/>
    <cellStyle name="Followed Hyperlink" xfId="6244" builtinId="9" hidden="1"/>
    <cellStyle name="Followed Hyperlink" xfId="6246" builtinId="9" hidden="1"/>
    <cellStyle name="Followed Hyperlink" xfId="6248" builtinId="9" hidden="1"/>
    <cellStyle name="Followed Hyperlink" xfId="6250" builtinId="9" hidden="1"/>
    <cellStyle name="Followed Hyperlink" xfId="6252" builtinId="9" hidden="1"/>
    <cellStyle name="Followed Hyperlink" xfId="6254" builtinId="9" hidden="1"/>
    <cellStyle name="Followed Hyperlink" xfId="6256" builtinId="9" hidden="1"/>
    <cellStyle name="Followed Hyperlink" xfId="6258" builtinId="9" hidden="1"/>
    <cellStyle name="Followed Hyperlink" xfId="6260" builtinId="9" hidden="1"/>
    <cellStyle name="Followed Hyperlink" xfId="6262" builtinId="9" hidden="1"/>
    <cellStyle name="Followed Hyperlink" xfId="6264" builtinId="9" hidden="1"/>
    <cellStyle name="Followed Hyperlink" xfId="6266" builtinId="9" hidden="1"/>
    <cellStyle name="Followed Hyperlink" xfId="6268" builtinId="9" hidden="1"/>
    <cellStyle name="Followed Hyperlink" xfId="6270" builtinId="9" hidden="1"/>
    <cellStyle name="Followed Hyperlink" xfId="6272" builtinId="9" hidden="1"/>
    <cellStyle name="Followed Hyperlink" xfId="6274" builtinId="9" hidden="1"/>
    <cellStyle name="Followed Hyperlink" xfId="6276" builtinId="9" hidden="1"/>
    <cellStyle name="Followed Hyperlink" xfId="6278" builtinId="9" hidden="1"/>
    <cellStyle name="Followed Hyperlink" xfId="6280" builtinId="9" hidden="1"/>
    <cellStyle name="Followed Hyperlink" xfId="6282" builtinId="9" hidden="1"/>
    <cellStyle name="Followed Hyperlink" xfId="6284" builtinId="9" hidden="1"/>
    <cellStyle name="Followed Hyperlink" xfId="6286" builtinId="9" hidden="1"/>
    <cellStyle name="Followed Hyperlink" xfId="6288" builtinId="9" hidden="1"/>
    <cellStyle name="Followed Hyperlink" xfId="6290" builtinId="9" hidden="1"/>
    <cellStyle name="Followed Hyperlink" xfId="6292" builtinId="9" hidden="1"/>
    <cellStyle name="Followed Hyperlink" xfId="6294" builtinId="9" hidden="1"/>
    <cellStyle name="Followed Hyperlink" xfId="6296" builtinId="9" hidden="1"/>
    <cellStyle name="Followed Hyperlink" xfId="6298" builtinId="9" hidden="1"/>
    <cellStyle name="Followed Hyperlink" xfId="6300" builtinId="9" hidden="1"/>
    <cellStyle name="Followed Hyperlink" xfId="6302" builtinId="9" hidden="1"/>
    <cellStyle name="Followed Hyperlink" xfId="6304" builtinId="9" hidden="1"/>
    <cellStyle name="Followed Hyperlink" xfId="6306" builtinId="9" hidden="1"/>
    <cellStyle name="Followed Hyperlink" xfId="6308" builtinId="9" hidden="1"/>
    <cellStyle name="Followed Hyperlink" xfId="6310" builtinId="9" hidden="1"/>
    <cellStyle name="Followed Hyperlink" xfId="6312" builtinId="9" hidden="1"/>
    <cellStyle name="Followed Hyperlink" xfId="6314" builtinId="9" hidden="1"/>
    <cellStyle name="Followed Hyperlink" xfId="6316" builtinId="9" hidden="1"/>
    <cellStyle name="Followed Hyperlink" xfId="6318" builtinId="9" hidden="1"/>
    <cellStyle name="Followed Hyperlink" xfId="6320" builtinId="9" hidden="1"/>
    <cellStyle name="Followed Hyperlink" xfId="6322" builtinId="9" hidden="1"/>
    <cellStyle name="Followed Hyperlink" xfId="6324" builtinId="9" hidden="1"/>
    <cellStyle name="Followed Hyperlink" xfId="6326" builtinId="9" hidden="1"/>
    <cellStyle name="Followed Hyperlink" xfId="6328" builtinId="9" hidden="1"/>
    <cellStyle name="Followed Hyperlink" xfId="6330" builtinId="9" hidden="1"/>
    <cellStyle name="Followed Hyperlink" xfId="6332" builtinId="9" hidden="1"/>
    <cellStyle name="Followed Hyperlink" xfId="6334" builtinId="9" hidden="1"/>
    <cellStyle name="Followed Hyperlink" xfId="6336" builtinId="9" hidden="1"/>
    <cellStyle name="Followed Hyperlink" xfId="6338" builtinId="9" hidden="1"/>
    <cellStyle name="Followed Hyperlink" xfId="6340" builtinId="9" hidden="1"/>
    <cellStyle name="Followed Hyperlink" xfId="6342" builtinId="9" hidden="1"/>
    <cellStyle name="Followed Hyperlink" xfId="6344" builtinId="9" hidden="1"/>
    <cellStyle name="Followed Hyperlink" xfId="6346" builtinId="9" hidden="1"/>
    <cellStyle name="Followed Hyperlink" xfId="6348" builtinId="9" hidden="1"/>
    <cellStyle name="Followed Hyperlink" xfId="6350" builtinId="9" hidden="1"/>
    <cellStyle name="Followed Hyperlink" xfId="6352" builtinId="9" hidden="1"/>
    <cellStyle name="Followed Hyperlink" xfId="6354" builtinId="9" hidden="1"/>
    <cellStyle name="Followed Hyperlink" xfId="6356" builtinId="9" hidden="1"/>
    <cellStyle name="Followed Hyperlink" xfId="6358" builtinId="9" hidden="1"/>
    <cellStyle name="Followed Hyperlink" xfId="6360" builtinId="9" hidden="1"/>
    <cellStyle name="Followed Hyperlink" xfId="6362" builtinId="9" hidden="1"/>
    <cellStyle name="Followed Hyperlink" xfId="6364" builtinId="9" hidden="1"/>
    <cellStyle name="Followed Hyperlink" xfId="6366" builtinId="9" hidden="1"/>
    <cellStyle name="Followed Hyperlink" xfId="6368" builtinId="9" hidden="1"/>
    <cellStyle name="Followed Hyperlink" xfId="6370" builtinId="9" hidden="1"/>
    <cellStyle name="Followed Hyperlink" xfId="6372" builtinId="9" hidden="1"/>
    <cellStyle name="Followed Hyperlink" xfId="6374" builtinId="9" hidden="1"/>
    <cellStyle name="Followed Hyperlink" xfId="6376" builtinId="9" hidden="1"/>
    <cellStyle name="Followed Hyperlink" xfId="6378" builtinId="9" hidden="1"/>
    <cellStyle name="Followed Hyperlink" xfId="6380" builtinId="9" hidden="1"/>
    <cellStyle name="Followed Hyperlink" xfId="6382" builtinId="9" hidden="1"/>
    <cellStyle name="Followed Hyperlink" xfId="6384" builtinId="9" hidden="1"/>
    <cellStyle name="Followed Hyperlink" xfId="6386" builtinId="9" hidden="1"/>
    <cellStyle name="Followed Hyperlink" xfId="6388" builtinId="9" hidden="1"/>
    <cellStyle name="Followed Hyperlink" xfId="6390" builtinId="9" hidden="1"/>
    <cellStyle name="Followed Hyperlink" xfId="6392" builtinId="9" hidden="1"/>
    <cellStyle name="Followed Hyperlink" xfId="6394" builtinId="9" hidden="1"/>
    <cellStyle name="Followed Hyperlink" xfId="6396" builtinId="9" hidden="1"/>
    <cellStyle name="Followed Hyperlink" xfId="6398" builtinId="9" hidden="1"/>
    <cellStyle name="Followed Hyperlink" xfId="6400" builtinId="9" hidden="1"/>
    <cellStyle name="Followed Hyperlink" xfId="6402" builtinId="9" hidden="1"/>
    <cellStyle name="Followed Hyperlink" xfId="6404" builtinId="9" hidden="1"/>
    <cellStyle name="Followed Hyperlink" xfId="6406" builtinId="9" hidden="1"/>
    <cellStyle name="Followed Hyperlink" xfId="6408" builtinId="9" hidden="1"/>
    <cellStyle name="Followed Hyperlink" xfId="6410" builtinId="9" hidden="1"/>
    <cellStyle name="Followed Hyperlink" xfId="6412" builtinId="9" hidden="1"/>
    <cellStyle name="Followed Hyperlink" xfId="6414" builtinId="9" hidden="1"/>
    <cellStyle name="Followed Hyperlink" xfId="6416" builtinId="9" hidden="1"/>
    <cellStyle name="Followed Hyperlink" xfId="6418" builtinId="9" hidden="1"/>
    <cellStyle name="Followed Hyperlink" xfId="6420" builtinId="9" hidden="1"/>
    <cellStyle name="Followed Hyperlink" xfId="6422" builtinId="9" hidden="1"/>
    <cellStyle name="Followed Hyperlink" xfId="6424" builtinId="9" hidden="1"/>
    <cellStyle name="Followed Hyperlink" xfId="6426" builtinId="9" hidden="1"/>
    <cellStyle name="Followed Hyperlink" xfId="6428" builtinId="9" hidden="1"/>
    <cellStyle name="Followed Hyperlink" xfId="6430" builtinId="9" hidden="1"/>
    <cellStyle name="Followed Hyperlink" xfId="6432" builtinId="9" hidden="1"/>
    <cellStyle name="Followed Hyperlink" xfId="6434" builtinId="9" hidden="1"/>
    <cellStyle name="Followed Hyperlink" xfId="6436" builtinId="9" hidden="1"/>
    <cellStyle name="Followed Hyperlink" xfId="6438" builtinId="9" hidden="1"/>
    <cellStyle name="Followed Hyperlink" xfId="6440" builtinId="9" hidden="1"/>
    <cellStyle name="Followed Hyperlink" xfId="6442" builtinId="9" hidden="1"/>
    <cellStyle name="Followed Hyperlink" xfId="6444" builtinId="9" hidden="1"/>
    <cellStyle name="Followed Hyperlink" xfId="6446" builtinId="9" hidden="1"/>
    <cellStyle name="Followed Hyperlink" xfId="6448" builtinId="9" hidden="1"/>
    <cellStyle name="Followed Hyperlink" xfId="6450" builtinId="9" hidden="1"/>
    <cellStyle name="Followed Hyperlink" xfId="6452" builtinId="9" hidden="1"/>
    <cellStyle name="Followed Hyperlink" xfId="6454" builtinId="9" hidden="1"/>
    <cellStyle name="Followed Hyperlink" xfId="6456" builtinId="9" hidden="1"/>
    <cellStyle name="Followed Hyperlink" xfId="6458" builtinId="9" hidden="1"/>
    <cellStyle name="Followed Hyperlink" xfId="6460" builtinId="9" hidden="1"/>
    <cellStyle name="Followed Hyperlink" xfId="6462" builtinId="9" hidden="1"/>
    <cellStyle name="Followed Hyperlink" xfId="6464" builtinId="9" hidden="1"/>
    <cellStyle name="Followed Hyperlink" xfId="6466" builtinId="9" hidden="1"/>
    <cellStyle name="Followed Hyperlink" xfId="6468" builtinId="9" hidden="1"/>
    <cellStyle name="Followed Hyperlink" xfId="6470" builtinId="9" hidden="1"/>
    <cellStyle name="Followed Hyperlink" xfId="6472" builtinId="9" hidden="1"/>
    <cellStyle name="Followed Hyperlink" xfId="6474" builtinId="9" hidden="1"/>
    <cellStyle name="Followed Hyperlink" xfId="6476" builtinId="9" hidden="1"/>
    <cellStyle name="Followed Hyperlink" xfId="6478" builtinId="9" hidden="1"/>
    <cellStyle name="Followed Hyperlink" xfId="6480" builtinId="9" hidden="1"/>
    <cellStyle name="Followed Hyperlink" xfId="6482" builtinId="9" hidden="1"/>
    <cellStyle name="Followed Hyperlink" xfId="6484" builtinId="9" hidden="1"/>
    <cellStyle name="Followed Hyperlink" xfId="6486" builtinId="9" hidden="1"/>
    <cellStyle name="Followed Hyperlink" xfId="6488" builtinId="9" hidden="1"/>
    <cellStyle name="Followed Hyperlink" xfId="6490" builtinId="9" hidden="1"/>
    <cellStyle name="Followed Hyperlink" xfId="6492" builtinId="9" hidden="1"/>
    <cellStyle name="Followed Hyperlink" xfId="6494" builtinId="9" hidden="1"/>
    <cellStyle name="Followed Hyperlink" xfId="6496" builtinId="9" hidden="1"/>
    <cellStyle name="Followed Hyperlink" xfId="6498" builtinId="9" hidden="1"/>
    <cellStyle name="Followed Hyperlink" xfId="6500" builtinId="9" hidden="1"/>
    <cellStyle name="Followed Hyperlink" xfId="6502" builtinId="9" hidden="1"/>
    <cellStyle name="Followed Hyperlink" xfId="6504" builtinId="9" hidden="1"/>
    <cellStyle name="Followed Hyperlink" xfId="6506" builtinId="9" hidden="1"/>
    <cellStyle name="Followed Hyperlink" xfId="6508" builtinId="9" hidden="1"/>
    <cellStyle name="Followed Hyperlink" xfId="6510" builtinId="9" hidden="1"/>
    <cellStyle name="Followed Hyperlink" xfId="6512" builtinId="9" hidden="1"/>
    <cellStyle name="Followed Hyperlink" xfId="6514" builtinId="9" hidden="1"/>
    <cellStyle name="Followed Hyperlink" xfId="6516" builtinId="9" hidden="1"/>
    <cellStyle name="Followed Hyperlink" xfId="6518" builtinId="9" hidden="1"/>
    <cellStyle name="Followed Hyperlink" xfId="6520" builtinId="9" hidden="1"/>
    <cellStyle name="Followed Hyperlink" xfId="6522" builtinId="9" hidden="1"/>
    <cellStyle name="Followed Hyperlink" xfId="6524" builtinId="9" hidden="1"/>
    <cellStyle name="Followed Hyperlink" xfId="6526" builtinId="9" hidden="1"/>
    <cellStyle name="Followed Hyperlink" xfId="6528" builtinId="9" hidden="1"/>
    <cellStyle name="Followed Hyperlink" xfId="6530" builtinId="9" hidden="1"/>
    <cellStyle name="Followed Hyperlink" xfId="6532" builtinId="9" hidden="1"/>
    <cellStyle name="Followed Hyperlink" xfId="6534" builtinId="9" hidden="1"/>
    <cellStyle name="Followed Hyperlink" xfId="6536" builtinId="9" hidden="1"/>
    <cellStyle name="Followed Hyperlink" xfId="6538" builtinId="9" hidden="1"/>
    <cellStyle name="Followed Hyperlink" xfId="6540" builtinId="9" hidden="1"/>
    <cellStyle name="Followed Hyperlink" xfId="6542" builtinId="9" hidden="1"/>
    <cellStyle name="Followed Hyperlink" xfId="6544" builtinId="9" hidden="1"/>
    <cellStyle name="Followed Hyperlink" xfId="6546" builtinId="9" hidden="1"/>
    <cellStyle name="Followed Hyperlink" xfId="6548" builtinId="9" hidden="1"/>
    <cellStyle name="Followed Hyperlink" xfId="6550" builtinId="9" hidden="1"/>
    <cellStyle name="Followed Hyperlink" xfId="6552" builtinId="9" hidden="1"/>
    <cellStyle name="Followed Hyperlink" xfId="6554" builtinId="9" hidden="1"/>
    <cellStyle name="Followed Hyperlink" xfId="6556" builtinId="9" hidden="1"/>
    <cellStyle name="Followed Hyperlink" xfId="6558" builtinId="9" hidden="1"/>
    <cellStyle name="Followed Hyperlink" xfId="6560" builtinId="9" hidden="1"/>
    <cellStyle name="Followed Hyperlink" xfId="6562" builtinId="9" hidden="1"/>
    <cellStyle name="Followed Hyperlink" xfId="6564" builtinId="9" hidden="1"/>
    <cellStyle name="Followed Hyperlink" xfId="6566" builtinId="9" hidden="1"/>
    <cellStyle name="Followed Hyperlink" xfId="6568" builtinId="9" hidden="1"/>
    <cellStyle name="Followed Hyperlink" xfId="6570" builtinId="9" hidden="1"/>
    <cellStyle name="Followed Hyperlink" xfId="6572" builtinId="9" hidden="1"/>
    <cellStyle name="Followed Hyperlink" xfId="6574" builtinId="9" hidden="1"/>
    <cellStyle name="Followed Hyperlink" xfId="6576" builtinId="9" hidden="1"/>
    <cellStyle name="Followed Hyperlink" xfId="6578" builtinId="9" hidden="1"/>
    <cellStyle name="Followed Hyperlink" xfId="6580" builtinId="9" hidden="1"/>
    <cellStyle name="Followed Hyperlink" xfId="6582" builtinId="9" hidden="1"/>
    <cellStyle name="Followed Hyperlink" xfId="6584" builtinId="9" hidden="1"/>
    <cellStyle name="Followed Hyperlink" xfId="6586" builtinId="9" hidden="1"/>
    <cellStyle name="Followed Hyperlink" xfId="6588" builtinId="9" hidden="1"/>
    <cellStyle name="Followed Hyperlink" xfId="6590" builtinId="9" hidden="1"/>
    <cellStyle name="Followed Hyperlink" xfId="6592" builtinId="9" hidden="1"/>
    <cellStyle name="Followed Hyperlink" xfId="6594" builtinId="9" hidden="1"/>
    <cellStyle name="Followed Hyperlink" xfId="6596" builtinId="9" hidden="1"/>
    <cellStyle name="Followed Hyperlink" xfId="6598" builtinId="9" hidden="1"/>
    <cellStyle name="Followed Hyperlink" xfId="6600" builtinId="9" hidden="1"/>
    <cellStyle name="Followed Hyperlink" xfId="6602" builtinId="9" hidden="1"/>
    <cellStyle name="Followed Hyperlink" xfId="6604" builtinId="9" hidden="1"/>
    <cellStyle name="Followed Hyperlink" xfId="6606" builtinId="9" hidden="1"/>
    <cellStyle name="Followed Hyperlink" xfId="6608" builtinId="9" hidden="1"/>
    <cellStyle name="Followed Hyperlink" xfId="6610" builtinId="9" hidden="1"/>
    <cellStyle name="Followed Hyperlink" xfId="6612" builtinId="9" hidden="1"/>
    <cellStyle name="Followed Hyperlink" xfId="6614" builtinId="9" hidden="1"/>
    <cellStyle name="Followed Hyperlink" xfId="6616" builtinId="9" hidden="1"/>
    <cellStyle name="Followed Hyperlink" xfId="6618" builtinId="9" hidden="1"/>
    <cellStyle name="Followed Hyperlink" xfId="6620" builtinId="9" hidden="1"/>
    <cellStyle name="Followed Hyperlink" xfId="6622" builtinId="9" hidden="1"/>
    <cellStyle name="Followed Hyperlink" xfId="6624" builtinId="9" hidden="1"/>
    <cellStyle name="Followed Hyperlink" xfId="6626" builtinId="9" hidden="1"/>
    <cellStyle name="Followed Hyperlink" xfId="6628" builtinId="9" hidden="1"/>
    <cellStyle name="Followed Hyperlink" xfId="6630" builtinId="9" hidden="1"/>
    <cellStyle name="Followed Hyperlink" xfId="6632" builtinId="9" hidden="1"/>
    <cellStyle name="Followed Hyperlink" xfId="6634" builtinId="9" hidden="1"/>
    <cellStyle name="Followed Hyperlink" xfId="6636" builtinId="9" hidden="1"/>
    <cellStyle name="Followed Hyperlink" xfId="6638" builtinId="9" hidden="1"/>
    <cellStyle name="Followed Hyperlink" xfId="6640" builtinId="9" hidden="1"/>
    <cellStyle name="Followed Hyperlink" xfId="6642" builtinId="9" hidden="1"/>
    <cellStyle name="Followed Hyperlink" xfId="6644" builtinId="9" hidden="1"/>
    <cellStyle name="Followed Hyperlink" xfId="6646" builtinId="9" hidden="1"/>
    <cellStyle name="Followed Hyperlink" xfId="6648" builtinId="9" hidden="1"/>
    <cellStyle name="Followed Hyperlink" xfId="6650" builtinId="9" hidden="1"/>
    <cellStyle name="Followed Hyperlink" xfId="6652" builtinId="9" hidden="1"/>
    <cellStyle name="Followed Hyperlink" xfId="6654" builtinId="9" hidden="1"/>
    <cellStyle name="Followed Hyperlink" xfId="6656" builtinId="9" hidden="1"/>
    <cellStyle name="Followed Hyperlink" xfId="6658" builtinId="9" hidden="1"/>
    <cellStyle name="Followed Hyperlink" xfId="6660" builtinId="9" hidden="1"/>
    <cellStyle name="Followed Hyperlink" xfId="6662" builtinId="9" hidden="1"/>
    <cellStyle name="Followed Hyperlink" xfId="6664" builtinId="9" hidden="1"/>
    <cellStyle name="Followed Hyperlink" xfId="6666" builtinId="9" hidden="1"/>
    <cellStyle name="Followed Hyperlink" xfId="6668" builtinId="9" hidden="1"/>
    <cellStyle name="Followed Hyperlink" xfId="6670" builtinId="9" hidden="1"/>
    <cellStyle name="Followed Hyperlink" xfId="6672" builtinId="9" hidden="1"/>
    <cellStyle name="Followed Hyperlink" xfId="6674" builtinId="9" hidden="1"/>
    <cellStyle name="Followed Hyperlink" xfId="6676" builtinId="9" hidden="1"/>
    <cellStyle name="Followed Hyperlink" xfId="6678" builtinId="9" hidden="1"/>
    <cellStyle name="Followed Hyperlink" xfId="6680" builtinId="9" hidden="1"/>
    <cellStyle name="Followed Hyperlink" xfId="6682" builtinId="9" hidden="1"/>
    <cellStyle name="Followed Hyperlink" xfId="6684" builtinId="9" hidden="1"/>
    <cellStyle name="Followed Hyperlink" xfId="6686" builtinId="9" hidden="1"/>
    <cellStyle name="Followed Hyperlink" xfId="6688" builtinId="9" hidden="1"/>
    <cellStyle name="Followed Hyperlink" xfId="6690" builtinId="9" hidden="1"/>
    <cellStyle name="Followed Hyperlink" xfId="6692" builtinId="9" hidden="1"/>
    <cellStyle name="Followed Hyperlink" xfId="6694" builtinId="9" hidden="1"/>
    <cellStyle name="Followed Hyperlink" xfId="6696" builtinId="9" hidden="1"/>
    <cellStyle name="Followed Hyperlink" xfId="6698" builtinId="9" hidden="1"/>
    <cellStyle name="Followed Hyperlink" xfId="6700" builtinId="9" hidden="1"/>
    <cellStyle name="Followed Hyperlink" xfId="6702" builtinId="9" hidden="1"/>
    <cellStyle name="Followed Hyperlink" xfId="6704" builtinId="9" hidden="1"/>
    <cellStyle name="Followed Hyperlink" xfId="6706" builtinId="9" hidden="1"/>
    <cellStyle name="Followed Hyperlink" xfId="6708" builtinId="9" hidden="1"/>
    <cellStyle name="Followed Hyperlink" xfId="6710" builtinId="9" hidden="1"/>
    <cellStyle name="Followed Hyperlink" xfId="6712" builtinId="9" hidden="1"/>
    <cellStyle name="Followed Hyperlink" xfId="6714" builtinId="9" hidden="1"/>
    <cellStyle name="Followed Hyperlink" xfId="6716" builtinId="9" hidden="1"/>
    <cellStyle name="Followed Hyperlink" xfId="6718" builtinId="9" hidden="1"/>
    <cellStyle name="Followed Hyperlink" xfId="6720" builtinId="9" hidden="1"/>
    <cellStyle name="Followed Hyperlink" xfId="6722" builtinId="9" hidden="1"/>
    <cellStyle name="Followed Hyperlink" xfId="6724" builtinId="9" hidden="1"/>
    <cellStyle name="Followed Hyperlink" xfId="6726" builtinId="9" hidden="1"/>
    <cellStyle name="Followed Hyperlink" xfId="6728" builtinId="9" hidden="1"/>
    <cellStyle name="Followed Hyperlink" xfId="6730" builtinId="9" hidden="1"/>
    <cellStyle name="Followed Hyperlink" xfId="6732" builtinId="9" hidden="1"/>
    <cellStyle name="Followed Hyperlink" xfId="6734" builtinId="9" hidden="1"/>
    <cellStyle name="Followed Hyperlink" xfId="6736" builtinId="9" hidden="1"/>
    <cellStyle name="Followed Hyperlink" xfId="6738" builtinId="9" hidden="1"/>
    <cellStyle name="Followed Hyperlink" xfId="6740" builtinId="9" hidden="1"/>
    <cellStyle name="Followed Hyperlink" xfId="6742" builtinId="9" hidden="1"/>
    <cellStyle name="Followed Hyperlink" xfId="6744" builtinId="9" hidden="1"/>
    <cellStyle name="Followed Hyperlink" xfId="6746" builtinId="9" hidden="1"/>
    <cellStyle name="Followed Hyperlink" xfId="6748" builtinId="9" hidden="1"/>
    <cellStyle name="Followed Hyperlink" xfId="6750" builtinId="9" hidden="1"/>
    <cellStyle name="Followed Hyperlink" xfId="6752" builtinId="9" hidden="1"/>
    <cellStyle name="Followed Hyperlink" xfId="6754" builtinId="9" hidden="1"/>
    <cellStyle name="Followed Hyperlink" xfId="6756" builtinId="9" hidden="1"/>
    <cellStyle name="Followed Hyperlink" xfId="6758" builtinId="9" hidden="1"/>
    <cellStyle name="Followed Hyperlink" xfId="6760" builtinId="9" hidden="1"/>
    <cellStyle name="Followed Hyperlink" xfId="6762" builtinId="9" hidden="1"/>
    <cellStyle name="Followed Hyperlink" xfId="6764" builtinId="9" hidden="1"/>
    <cellStyle name="Followed Hyperlink" xfId="6766" builtinId="9" hidden="1"/>
    <cellStyle name="Followed Hyperlink" xfId="6768" builtinId="9" hidden="1"/>
    <cellStyle name="Followed Hyperlink" xfId="6770" builtinId="9" hidden="1"/>
    <cellStyle name="Followed Hyperlink" xfId="6772" builtinId="9" hidden="1"/>
    <cellStyle name="Followed Hyperlink" xfId="6774" builtinId="9" hidden="1"/>
    <cellStyle name="Followed Hyperlink" xfId="6776" builtinId="9" hidden="1"/>
    <cellStyle name="Followed Hyperlink" xfId="6778" builtinId="9" hidden="1"/>
    <cellStyle name="Followed Hyperlink" xfId="6780" builtinId="9" hidden="1"/>
    <cellStyle name="Followed Hyperlink" xfId="6782" builtinId="9" hidden="1"/>
    <cellStyle name="Followed Hyperlink" xfId="6784" builtinId="9" hidden="1"/>
    <cellStyle name="Followed Hyperlink" xfId="6786" builtinId="9" hidden="1"/>
    <cellStyle name="Followed Hyperlink" xfId="6788" builtinId="9" hidden="1"/>
    <cellStyle name="Followed Hyperlink" xfId="6790" builtinId="9" hidden="1"/>
    <cellStyle name="Followed Hyperlink" xfId="6792" builtinId="9" hidden="1"/>
    <cellStyle name="Followed Hyperlink" xfId="6794" builtinId="9" hidden="1"/>
    <cellStyle name="Followed Hyperlink" xfId="6796" builtinId="9" hidden="1"/>
    <cellStyle name="Followed Hyperlink" xfId="6798" builtinId="9" hidden="1"/>
    <cellStyle name="Followed Hyperlink" xfId="6800" builtinId="9" hidden="1"/>
    <cellStyle name="Followed Hyperlink" xfId="6802" builtinId="9" hidden="1"/>
    <cellStyle name="Followed Hyperlink" xfId="6804" builtinId="9" hidden="1"/>
    <cellStyle name="Followed Hyperlink" xfId="6806" builtinId="9" hidden="1"/>
    <cellStyle name="Followed Hyperlink" xfId="6808" builtinId="9" hidden="1"/>
    <cellStyle name="Followed Hyperlink" xfId="6810" builtinId="9" hidden="1"/>
    <cellStyle name="Followed Hyperlink" xfId="6812" builtinId="9" hidden="1"/>
    <cellStyle name="Followed Hyperlink" xfId="6814" builtinId="9" hidden="1"/>
    <cellStyle name="Followed Hyperlink" xfId="6816" builtinId="9" hidden="1"/>
    <cellStyle name="Followed Hyperlink" xfId="6818" builtinId="9" hidden="1"/>
    <cellStyle name="Followed Hyperlink" xfId="6820" builtinId="9" hidden="1"/>
    <cellStyle name="Followed Hyperlink" xfId="6822" builtinId="9" hidden="1"/>
    <cellStyle name="Followed Hyperlink" xfId="6824" builtinId="9" hidden="1"/>
    <cellStyle name="Followed Hyperlink" xfId="6826" builtinId="9" hidden="1"/>
    <cellStyle name="Followed Hyperlink" xfId="6828" builtinId="9" hidden="1"/>
    <cellStyle name="Followed Hyperlink" xfId="6830" builtinId="9" hidden="1"/>
    <cellStyle name="Followed Hyperlink" xfId="6832" builtinId="9" hidden="1"/>
    <cellStyle name="Followed Hyperlink" xfId="6834" builtinId="9" hidden="1"/>
    <cellStyle name="Followed Hyperlink" xfId="6836" builtinId="9" hidden="1"/>
    <cellStyle name="Followed Hyperlink" xfId="6838" builtinId="9" hidden="1"/>
    <cellStyle name="Followed Hyperlink" xfId="6840" builtinId="9" hidden="1"/>
    <cellStyle name="Followed Hyperlink" xfId="6842" builtinId="9" hidden="1"/>
    <cellStyle name="Followed Hyperlink" xfId="6844" builtinId="9" hidden="1"/>
    <cellStyle name="Followed Hyperlink" xfId="6846" builtinId="9" hidden="1"/>
    <cellStyle name="Followed Hyperlink" xfId="6848" builtinId="9" hidden="1"/>
    <cellStyle name="Followed Hyperlink" xfId="6850" builtinId="9" hidden="1"/>
    <cellStyle name="Followed Hyperlink" xfId="6852" builtinId="9" hidden="1"/>
    <cellStyle name="Followed Hyperlink" xfId="6854" builtinId="9" hidden="1"/>
    <cellStyle name="Followed Hyperlink" xfId="6856" builtinId="9" hidden="1"/>
    <cellStyle name="Followed Hyperlink" xfId="6858" builtinId="9" hidden="1"/>
    <cellStyle name="Followed Hyperlink" xfId="6860" builtinId="9" hidden="1"/>
    <cellStyle name="Followed Hyperlink" xfId="6862" builtinId="9" hidden="1"/>
    <cellStyle name="Followed Hyperlink" xfId="6864" builtinId="9" hidden="1"/>
    <cellStyle name="Followed Hyperlink" xfId="6866" builtinId="9" hidden="1"/>
    <cellStyle name="Followed Hyperlink" xfId="6868" builtinId="9" hidden="1"/>
    <cellStyle name="Followed Hyperlink" xfId="6870" builtinId="9" hidden="1"/>
    <cellStyle name="Followed Hyperlink" xfId="6872" builtinId="9" hidden="1"/>
    <cellStyle name="Followed Hyperlink" xfId="6874" builtinId="9" hidden="1"/>
    <cellStyle name="Followed Hyperlink" xfId="6876" builtinId="9" hidden="1"/>
    <cellStyle name="Followed Hyperlink" xfId="6878" builtinId="9" hidden="1"/>
    <cellStyle name="Followed Hyperlink" xfId="6880" builtinId="9" hidden="1"/>
    <cellStyle name="Followed Hyperlink" xfId="6882" builtinId="9" hidden="1"/>
    <cellStyle name="Followed Hyperlink" xfId="6884" builtinId="9" hidden="1"/>
    <cellStyle name="Followed Hyperlink" xfId="6886" builtinId="9" hidden="1"/>
    <cellStyle name="Followed Hyperlink" xfId="6888" builtinId="9" hidden="1"/>
    <cellStyle name="Followed Hyperlink" xfId="6890" builtinId="9" hidden="1"/>
    <cellStyle name="Followed Hyperlink" xfId="6892" builtinId="9" hidden="1"/>
    <cellStyle name="Followed Hyperlink" xfId="6894" builtinId="9" hidden="1"/>
    <cellStyle name="Followed Hyperlink" xfId="6896" builtinId="9" hidden="1"/>
    <cellStyle name="Followed Hyperlink" xfId="6898" builtinId="9" hidden="1"/>
    <cellStyle name="Followed Hyperlink" xfId="6900" builtinId="9" hidden="1"/>
    <cellStyle name="Followed Hyperlink" xfId="6902" builtinId="9" hidden="1"/>
    <cellStyle name="Followed Hyperlink" xfId="6904" builtinId="9" hidden="1"/>
    <cellStyle name="Followed Hyperlink" xfId="6906" builtinId="9" hidden="1"/>
    <cellStyle name="Followed Hyperlink" xfId="6908" builtinId="9" hidden="1"/>
    <cellStyle name="Followed Hyperlink" xfId="6910" builtinId="9" hidden="1"/>
    <cellStyle name="Followed Hyperlink" xfId="6912" builtinId="9" hidden="1"/>
    <cellStyle name="Followed Hyperlink" xfId="6914" builtinId="9" hidden="1"/>
    <cellStyle name="Followed Hyperlink" xfId="6916" builtinId="9" hidden="1"/>
    <cellStyle name="Followed Hyperlink" xfId="6918" builtinId="9" hidden="1"/>
    <cellStyle name="Followed Hyperlink" xfId="6920" builtinId="9" hidden="1"/>
    <cellStyle name="Followed Hyperlink" xfId="6922" builtinId="9" hidden="1"/>
    <cellStyle name="Followed Hyperlink" xfId="6924" builtinId="9" hidden="1"/>
    <cellStyle name="Followed Hyperlink" xfId="6926" builtinId="9" hidden="1"/>
    <cellStyle name="Followed Hyperlink" xfId="6928" builtinId="9" hidden="1"/>
    <cellStyle name="Followed Hyperlink" xfId="6930" builtinId="9" hidden="1"/>
    <cellStyle name="Followed Hyperlink" xfId="6932" builtinId="9" hidden="1"/>
    <cellStyle name="Followed Hyperlink" xfId="6934" builtinId="9" hidden="1"/>
    <cellStyle name="Followed Hyperlink" xfId="6936" builtinId="9" hidden="1"/>
    <cellStyle name="Followed Hyperlink" xfId="6938" builtinId="9" hidden="1"/>
    <cellStyle name="Followed Hyperlink" xfId="6940" builtinId="9" hidden="1"/>
    <cellStyle name="Followed Hyperlink" xfId="6942" builtinId="9" hidden="1"/>
    <cellStyle name="Followed Hyperlink" xfId="6944" builtinId="9" hidden="1"/>
    <cellStyle name="Followed Hyperlink" xfId="6946" builtinId="9" hidden="1"/>
    <cellStyle name="Followed Hyperlink" xfId="6948" builtinId="9" hidden="1"/>
    <cellStyle name="Followed Hyperlink" xfId="6950" builtinId="9" hidden="1"/>
    <cellStyle name="Followed Hyperlink" xfId="6952" builtinId="9" hidden="1"/>
    <cellStyle name="Followed Hyperlink" xfId="6954" builtinId="9" hidden="1"/>
    <cellStyle name="Followed Hyperlink" xfId="6956" builtinId="9" hidden="1"/>
    <cellStyle name="Followed Hyperlink" xfId="6958" builtinId="9" hidden="1"/>
    <cellStyle name="Followed Hyperlink" xfId="6960" builtinId="9" hidden="1"/>
    <cellStyle name="Followed Hyperlink" xfId="6962" builtinId="9" hidden="1"/>
    <cellStyle name="Followed Hyperlink" xfId="6964" builtinId="9" hidden="1"/>
    <cellStyle name="Followed Hyperlink" xfId="6966" builtinId="9" hidden="1"/>
    <cellStyle name="Followed Hyperlink" xfId="6968" builtinId="9" hidden="1"/>
    <cellStyle name="Followed Hyperlink" xfId="6970" builtinId="9" hidden="1"/>
    <cellStyle name="Followed Hyperlink" xfId="6972" builtinId="9" hidden="1"/>
    <cellStyle name="Followed Hyperlink" xfId="6974" builtinId="9" hidden="1"/>
    <cellStyle name="Followed Hyperlink" xfId="6976" builtinId="9" hidden="1"/>
    <cellStyle name="Followed Hyperlink" xfId="6978" builtinId="9" hidden="1"/>
    <cellStyle name="Followed Hyperlink" xfId="6980" builtinId="9" hidden="1"/>
    <cellStyle name="Followed Hyperlink" xfId="6982" builtinId="9" hidden="1"/>
    <cellStyle name="Followed Hyperlink" xfId="6984" builtinId="9" hidden="1"/>
    <cellStyle name="Followed Hyperlink" xfId="6986" builtinId="9" hidden="1"/>
    <cellStyle name="Followed Hyperlink" xfId="6988" builtinId="9" hidden="1"/>
    <cellStyle name="Followed Hyperlink" xfId="6990" builtinId="9" hidden="1"/>
    <cellStyle name="Followed Hyperlink" xfId="6992" builtinId="9" hidden="1"/>
    <cellStyle name="Followed Hyperlink" xfId="6994" builtinId="9" hidden="1"/>
    <cellStyle name="Followed Hyperlink" xfId="6996" builtinId="9" hidden="1"/>
    <cellStyle name="Followed Hyperlink" xfId="6998" builtinId="9" hidden="1"/>
    <cellStyle name="Followed Hyperlink" xfId="7000" builtinId="9" hidden="1"/>
    <cellStyle name="Followed Hyperlink" xfId="7002" builtinId="9" hidden="1"/>
    <cellStyle name="Followed Hyperlink" xfId="7004" builtinId="9" hidden="1"/>
    <cellStyle name="Followed Hyperlink" xfId="7006" builtinId="9" hidden="1"/>
    <cellStyle name="Followed Hyperlink" xfId="7008" builtinId="9" hidden="1"/>
    <cellStyle name="Followed Hyperlink" xfId="7010" builtinId="9" hidden="1"/>
    <cellStyle name="Followed Hyperlink" xfId="7012" builtinId="9" hidden="1"/>
    <cellStyle name="Followed Hyperlink" xfId="7014" builtinId="9" hidden="1"/>
    <cellStyle name="Followed Hyperlink" xfId="7016" builtinId="9" hidden="1"/>
    <cellStyle name="Followed Hyperlink" xfId="7018" builtinId="9" hidden="1"/>
    <cellStyle name="Followed Hyperlink" xfId="7020" builtinId="9" hidden="1"/>
    <cellStyle name="Followed Hyperlink" xfId="7022" builtinId="9" hidden="1"/>
    <cellStyle name="Followed Hyperlink" xfId="7024" builtinId="9" hidden="1"/>
    <cellStyle name="Followed Hyperlink" xfId="7026" builtinId="9" hidden="1"/>
    <cellStyle name="Followed Hyperlink" xfId="7028" builtinId="9" hidden="1"/>
    <cellStyle name="Followed Hyperlink" xfId="7030" builtinId="9" hidden="1"/>
    <cellStyle name="Followed Hyperlink" xfId="7032" builtinId="9" hidden="1"/>
    <cellStyle name="Followed Hyperlink" xfId="7034" builtinId="9" hidden="1"/>
    <cellStyle name="Followed Hyperlink" xfId="7036" builtinId="9" hidden="1"/>
    <cellStyle name="Followed Hyperlink" xfId="7038" builtinId="9" hidden="1"/>
    <cellStyle name="Followed Hyperlink" xfId="7040" builtinId="9" hidden="1"/>
    <cellStyle name="Followed Hyperlink" xfId="7042" builtinId="9" hidden="1"/>
    <cellStyle name="Followed Hyperlink" xfId="7044" builtinId="9" hidden="1"/>
    <cellStyle name="Followed Hyperlink" xfId="7046" builtinId="9" hidden="1"/>
    <cellStyle name="Followed Hyperlink" xfId="7048" builtinId="9" hidden="1"/>
    <cellStyle name="Followed Hyperlink" xfId="7050" builtinId="9" hidden="1"/>
    <cellStyle name="Followed Hyperlink" xfId="7052" builtinId="9" hidden="1"/>
    <cellStyle name="Followed Hyperlink" xfId="7054" builtinId="9" hidden="1"/>
    <cellStyle name="Followed Hyperlink" xfId="7056" builtinId="9" hidden="1"/>
    <cellStyle name="Followed Hyperlink" xfId="7058" builtinId="9" hidden="1"/>
    <cellStyle name="Followed Hyperlink" xfId="7060" builtinId="9" hidden="1"/>
    <cellStyle name="Followed Hyperlink" xfId="7062" builtinId="9" hidden="1"/>
    <cellStyle name="Followed Hyperlink" xfId="7064" builtinId="9" hidden="1"/>
    <cellStyle name="Followed Hyperlink" xfId="7066" builtinId="9" hidden="1"/>
    <cellStyle name="Followed Hyperlink" xfId="7068" builtinId="9" hidden="1"/>
    <cellStyle name="Followed Hyperlink" xfId="7070" builtinId="9" hidden="1"/>
    <cellStyle name="Followed Hyperlink" xfId="7072" builtinId="9" hidden="1"/>
    <cellStyle name="Followed Hyperlink" xfId="7074" builtinId="9" hidden="1"/>
    <cellStyle name="Followed Hyperlink" xfId="7076" builtinId="9" hidden="1"/>
    <cellStyle name="Followed Hyperlink" xfId="7078" builtinId="9" hidden="1"/>
    <cellStyle name="Followed Hyperlink" xfId="7080" builtinId="9" hidden="1"/>
    <cellStyle name="Followed Hyperlink" xfId="7082" builtinId="9" hidden="1"/>
    <cellStyle name="Followed Hyperlink" xfId="7084" builtinId="9" hidden="1"/>
    <cellStyle name="Followed Hyperlink" xfId="7086" builtinId="9" hidden="1"/>
    <cellStyle name="Followed Hyperlink" xfId="7088" builtinId="9" hidden="1"/>
    <cellStyle name="Followed Hyperlink" xfId="7090" builtinId="9" hidden="1"/>
    <cellStyle name="Followed Hyperlink" xfId="7092" builtinId="9" hidden="1"/>
    <cellStyle name="Followed Hyperlink" xfId="7094" builtinId="9" hidden="1"/>
    <cellStyle name="Followed Hyperlink" xfId="7096" builtinId="9" hidden="1"/>
    <cellStyle name="Followed Hyperlink" xfId="7098" builtinId="9" hidden="1"/>
    <cellStyle name="Followed Hyperlink" xfId="7100" builtinId="9" hidden="1"/>
    <cellStyle name="Followed Hyperlink" xfId="7102" builtinId="9" hidden="1"/>
    <cellStyle name="Followed Hyperlink" xfId="7104" builtinId="9" hidden="1"/>
    <cellStyle name="Followed Hyperlink" xfId="7106" builtinId="9" hidden="1"/>
    <cellStyle name="Followed Hyperlink" xfId="7108" builtinId="9" hidden="1"/>
    <cellStyle name="Followed Hyperlink" xfId="7110" builtinId="9" hidden="1"/>
    <cellStyle name="Followed Hyperlink" xfId="7112" builtinId="9" hidden="1"/>
    <cellStyle name="Followed Hyperlink" xfId="7114" builtinId="9" hidden="1"/>
    <cellStyle name="Followed Hyperlink" xfId="7116" builtinId="9" hidden="1"/>
    <cellStyle name="Followed Hyperlink" xfId="7118" builtinId="9" hidden="1"/>
    <cellStyle name="Followed Hyperlink" xfId="7120" builtinId="9" hidden="1"/>
    <cellStyle name="Followed Hyperlink" xfId="7122" builtinId="9" hidden="1"/>
    <cellStyle name="Followed Hyperlink" xfId="7124" builtinId="9" hidden="1"/>
    <cellStyle name="Followed Hyperlink" xfId="7126" builtinId="9" hidden="1"/>
    <cellStyle name="Followed Hyperlink" xfId="7128" builtinId="9" hidden="1"/>
    <cellStyle name="Followed Hyperlink" xfId="7130" builtinId="9" hidden="1"/>
    <cellStyle name="Followed Hyperlink" xfId="7132" builtinId="9" hidden="1"/>
    <cellStyle name="Followed Hyperlink" xfId="7134" builtinId="9" hidden="1"/>
    <cellStyle name="Followed Hyperlink" xfId="7136" builtinId="9" hidden="1"/>
    <cellStyle name="Followed Hyperlink" xfId="7138" builtinId="9" hidden="1"/>
    <cellStyle name="Followed Hyperlink" xfId="7140" builtinId="9" hidden="1"/>
    <cellStyle name="Followed Hyperlink" xfId="7142" builtinId="9" hidden="1"/>
    <cellStyle name="Followed Hyperlink" xfId="7144" builtinId="9" hidden="1"/>
    <cellStyle name="Followed Hyperlink" xfId="7146" builtinId="9" hidden="1"/>
    <cellStyle name="Followed Hyperlink" xfId="7148" builtinId="9" hidden="1"/>
    <cellStyle name="Followed Hyperlink" xfId="7150" builtinId="9" hidden="1"/>
    <cellStyle name="Followed Hyperlink" xfId="7152" builtinId="9" hidden="1"/>
    <cellStyle name="Followed Hyperlink" xfId="7154" builtinId="9" hidden="1"/>
    <cellStyle name="Followed Hyperlink" xfId="7156" builtinId="9" hidden="1"/>
    <cellStyle name="Followed Hyperlink" xfId="7158" builtinId="9" hidden="1"/>
    <cellStyle name="Followed Hyperlink" xfId="7160" builtinId="9" hidden="1"/>
    <cellStyle name="Followed Hyperlink" xfId="7162" builtinId="9" hidden="1"/>
    <cellStyle name="Followed Hyperlink" xfId="7164" builtinId="9" hidden="1"/>
    <cellStyle name="Followed Hyperlink" xfId="7166" builtinId="9" hidden="1"/>
    <cellStyle name="Followed Hyperlink" xfId="7168" builtinId="9" hidden="1"/>
    <cellStyle name="Followed Hyperlink" xfId="7170" builtinId="9" hidden="1"/>
    <cellStyle name="Followed Hyperlink" xfId="7172" builtinId="9" hidden="1"/>
    <cellStyle name="Followed Hyperlink" xfId="7174" builtinId="9" hidden="1"/>
    <cellStyle name="Followed Hyperlink" xfId="7176" builtinId="9" hidden="1"/>
    <cellStyle name="Followed Hyperlink" xfId="7178" builtinId="9" hidden="1"/>
    <cellStyle name="Followed Hyperlink" xfId="7180" builtinId="9" hidden="1"/>
    <cellStyle name="Followed Hyperlink" xfId="7182" builtinId="9" hidden="1"/>
    <cellStyle name="Followed Hyperlink" xfId="7184" builtinId="9" hidden="1"/>
    <cellStyle name="Followed Hyperlink" xfId="7186" builtinId="9" hidden="1"/>
    <cellStyle name="Followed Hyperlink" xfId="7188" builtinId="9" hidden="1"/>
    <cellStyle name="Followed Hyperlink" xfId="7190" builtinId="9" hidden="1"/>
    <cellStyle name="Followed Hyperlink" xfId="7192" builtinId="9" hidden="1"/>
    <cellStyle name="Followed Hyperlink" xfId="7194" builtinId="9" hidden="1"/>
    <cellStyle name="Followed Hyperlink" xfId="7196" builtinId="9" hidden="1"/>
    <cellStyle name="Followed Hyperlink" xfId="7198" builtinId="9" hidden="1"/>
    <cellStyle name="Followed Hyperlink" xfId="7200" builtinId="9" hidden="1"/>
    <cellStyle name="Followed Hyperlink" xfId="7202" builtinId="9" hidden="1"/>
    <cellStyle name="Followed Hyperlink" xfId="7204" builtinId="9" hidden="1"/>
    <cellStyle name="Followed Hyperlink" xfId="7206" builtinId="9" hidden="1"/>
    <cellStyle name="Followed Hyperlink" xfId="7208" builtinId="9" hidden="1"/>
    <cellStyle name="Followed Hyperlink" xfId="7210" builtinId="9" hidden="1"/>
    <cellStyle name="Followed Hyperlink" xfId="7212" builtinId="9" hidden="1"/>
    <cellStyle name="Followed Hyperlink" xfId="7214" builtinId="9" hidden="1"/>
    <cellStyle name="Followed Hyperlink" xfId="7216" builtinId="9" hidden="1"/>
    <cellStyle name="Followed Hyperlink" xfId="7218" builtinId="9" hidden="1"/>
    <cellStyle name="Followed Hyperlink" xfId="7220" builtinId="9" hidden="1"/>
    <cellStyle name="Followed Hyperlink" xfId="7222" builtinId="9" hidden="1"/>
    <cellStyle name="Followed Hyperlink" xfId="7224" builtinId="9" hidden="1"/>
    <cellStyle name="Followed Hyperlink" xfId="7226" builtinId="9" hidden="1"/>
    <cellStyle name="Followed Hyperlink" xfId="7228" builtinId="9" hidden="1"/>
    <cellStyle name="Followed Hyperlink" xfId="7230" builtinId="9" hidden="1"/>
    <cellStyle name="Followed Hyperlink" xfId="7232" builtinId="9" hidden="1"/>
    <cellStyle name="Followed Hyperlink" xfId="7234" builtinId="9" hidden="1"/>
    <cellStyle name="Followed Hyperlink" xfId="7236" builtinId="9" hidden="1"/>
    <cellStyle name="Followed Hyperlink" xfId="7238" builtinId="9" hidden="1"/>
    <cellStyle name="Followed Hyperlink" xfId="7240" builtinId="9" hidden="1"/>
    <cellStyle name="Followed Hyperlink" xfId="7242" builtinId="9" hidden="1"/>
    <cellStyle name="Followed Hyperlink" xfId="7244" builtinId="9" hidden="1"/>
    <cellStyle name="Followed Hyperlink" xfId="7246" builtinId="9" hidden="1"/>
    <cellStyle name="Followed Hyperlink" xfId="7248" builtinId="9" hidden="1"/>
    <cellStyle name="Followed Hyperlink" xfId="7250" builtinId="9" hidden="1"/>
    <cellStyle name="Followed Hyperlink" xfId="7252" builtinId="9" hidden="1"/>
    <cellStyle name="Followed Hyperlink" xfId="7254" builtinId="9" hidden="1"/>
    <cellStyle name="Followed Hyperlink" xfId="7256" builtinId="9" hidden="1"/>
    <cellStyle name="Followed Hyperlink" xfId="7258" builtinId="9" hidden="1"/>
    <cellStyle name="Followed Hyperlink" xfId="7260" builtinId="9" hidden="1"/>
    <cellStyle name="Followed Hyperlink" xfId="7262" builtinId="9" hidden="1"/>
    <cellStyle name="Followed Hyperlink" xfId="7264" builtinId="9" hidden="1"/>
    <cellStyle name="Followed Hyperlink" xfId="7266" builtinId="9" hidden="1"/>
    <cellStyle name="Followed Hyperlink" xfId="7268" builtinId="9" hidden="1"/>
    <cellStyle name="Followed Hyperlink" xfId="7270" builtinId="9" hidden="1"/>
    <cellStyle name="Followed Hyperlink" xfId="7272" builtinId="9" hidden="1"/>
    <cellStyle name="Followed Hyperlink" xfId="7274" builtinId="9" hidden="1"/>
    <cellStyle name="Followed Hyperlink" xfId="7276" builtinId="9" hidden="1"/>
    <cellStyle name="Followed Hyperlink" xfId="7278" builtinId="9" hidden="1"/>
    <cellStyle name="Followed Hyperlink" xfId="7280" builtinId="9" hidden="1"/>
    <cellStyle name="Followed Hyperlink" xfId="7282" builtinId="9" hidden="1"/>
    <cellStyle name="Followed Hyperlink" xfId="7284" builtinId="9" hidden="1"/>
    <cellStyle name="Followed Hyperlink" xfId="7286" builtinId="9" hidden="1"/>
    <cellStyle name="Followed Hyperlink" xfId="7288" builtinId="9" hidden="1"/>
    <cellStyle name="Followed Hyperlink" xfId="7290" builtinId="9" hidden="1"/>
    <cellStyle name="Followed Hyperlink" xfId="7292" builtinId="9" hidden="1"/>
    <cellStyle name="Followed Hyperlink" xfId="7294" builtinId="9" hidden="1"/>
    <cellStyle name="Followed Hyperlink" xfId="7296" builtinId="9" hidden="1"/>
    <cellStyle name="Followed Hyperlink" xfId="7298" builtinId="9" hidden="1"/>
    <cellStyle name="Followed Hyperlink" xfId="7300" builtinId="9" hidden="1"/>
    <cellStyle name="Followed Hyperlink" xfId="7302" builtinId="9" hidden="1"/>
    <cellStyle name="Followed Hyperlink" xfId="7304" builtinId="9" hidden="1"/>
    <cellStyle name="Followed Hyperlink" xfId="7306" builtinId="9" hidden="1"/>
    <cellStyle name="Followed Hyperlink" xfId="7308" builtinId="9" hidden="1"/>
    <cellStyle name="Followed Hyperlink" xfId="7310" builtinId="9" hidden="1"/>
    <cellStyle name="Followed Hyperlink" xfId="7312" builtinId="9" hidden="1"/>
    <cellStyle name="Followed Hyperlink" xfId="7314" builtinId="9" hidden="1"/>
    <cellStyle name="Followed Hyperlink" xfId="7316" builtinId="9" hidden="1"/>
    <cellStyle name="Followed Hyperlink" xfId="7318" builtinId="9" hidden="1"/>
    <cellStyle name="Followed Hyperlink" xfId="7320" builtinId="9" hidden="1"/>
    <cellStyle name="Followed Hyperlink" xfId="7322" builtinId="9" hidden="1"/>
    <cellStyle name="Followed Hyperlink" xfId="7324" builtinId="9" hidden="1"/>
    <cellStyle name="Followed Hyperlink" xfId="7326" builtinId="9" hidden="1"/>
    <cellStyle name="Followed Hyperlink" xfId="7328" builtinId="9" hidden="1"/>
    <cellStyle name="Followed Hyperlink" xfId="7330" builtinId="9" hidden="1"/>
    <cellStyle name="Followed Hyperlink" xfId="7332" builtinId="9" hidden="1"/>
    <cellStyle name="Followed Hyperlink" xfId="7334" builtinId="9" hidden="1"/>
    <cellStyle name="Followed Hyperlink" xfId="7336" builtinId="9" hidden="1"/>
    <cellStyle name="Followed Hyperlink" xfId="7338" builtinId="9" hidden="1"/>
    <cellStyle name="Followed Hyperlink" xfId="7340" builtinId="9" hidden="1"/>
    <cellStyle name="Followed Hyperlink" xfId="7342" builtinId="9" hidden="1"/>
    <cellStyle name="Followed Hyperlink" xfId="7344" builtinId="9" hidden="1"/>
    <cellStyle name="Followed Hyperlink" xfId="7346" builtinId="9" hidden="1"/>
    <cellStyle name="Followed Hyperlink" xfId="7348" builtinId="9" hidden="1"/>
    <cellStyle name="Followed Hyperlink" xfId="7350" builtinId="9" hidden="1"/>
    <cellStyle name="Followed Hyperlink" xfId="7352" builtinId="9" hidden="1"/>
    <cellStyle name="Followed Hyperlink" xfId="7354" builtinId="9" hidden="1"/>
    <cellStyle name="Followed Hyperlink" xfId="7356" builtinId="9" hidden="1"/>
    <cellStyle name="Followed Hyperlink" xfId="7358" builtinId="9" hidden="1"/>
    <cellStyle name="Followed Hyperlink" xfId="7360" builtinId="9" hidden="1"/>
    <cellStyle name="Followed Hyperlink" xfId="7362" builtinId="9" hidden="1"/>
    <cellStyle name="Followed Hyperlink" xfId="7364" builtinId="9" hidden="1"/>
    <cellStyle name="Followed Hyperlink" xfId="7366" builtinId="9" hidden="1"/>
    <cellStyle name="Followed Hyperlink" xfId="7368" builtinId="9" hidden="1"/>
    <cellStyle name="Followed Hyperlink" xfId="7370" builtinId="9" hidden="1"/>
    <cellStyle name="Followed Hyperlink" xfId="7372" builtinId="9" hidden="1"/>
    <cellStyle name="Followed Hyperlink" xfId="7374" builtinId="9" hidden="1"/>
    <cellStyle name="Followed Hyperlink" xfId="7376" builtinId="9" hidden="1"/>
    <cellStyle name="Followed Hyperlink" xfId="7378" builtinId="9" hidden="1"/>
    <cellStyle name="Followed Hyperlink" xfId="7380" builtinId="9" hidden="1"/>
    <cellStyle name="Followed Hyperlink" xfId="7382" builtinId="9" hidden="1"/>
    <cellStyle name="Followed Hyperlink" xfId="7384" builtinId="9" hidden="1"/>
    <cellStyle name="Followed Hyperlink" xfId="7386" builtinId="9" hidden="1"/>
    <cellStyle name="Followed Hyperlink" xfId="7388" builtinId="9" hidden="1"/>
    <cellStyle name="Followed Hyperlink" xfId="7390" builtinId="9" hidden="1"/>
    <cellStyle name="Followed Hyperlink" xfId="7392" builtinId="9" hidden="1"/>
    <cellStyle name="Followed Hyperlink" xfId="7394" builtinId="9" hidden="1"/>
    <cellStyle name="Followed Hyperlink" xfId="7396" builtinId="9" hidden="1"/>
    <cellStyle name="Followed Hyperlink" xfId="7398" builtinId="9" hidden="1"/>
    <cellStyle name="Followed Hyperlink" xfId="7400" builtinId="9" hidden="1"/>
    <cellStyle name="Followed Hyperlink" xfId="7402" builtinId="9" hidden="1"/>
    <cellStyle name="Followed Hyperlink" xfId="7404" builtinId="9" hidden="1"/>
    <cellStyle name="Followed Hyperlink" xfId="7406" builtinId="9" hidden="1"/>
    <cellStyle name="Followed Hyperlink" xfId="7408" builtinId="9" hidden="1"/>
    <cellStyle name="Followed Hyperlink" xfId="7410" builtinId="9" hidden="1"/>
    <cellStyle name="Followed Hyperlink" xfId="7412" builtinId="9" hidden="1"/>
    <cellStyle name="Followed Hyperlink" xfId="7414" builtinId="9" hidden="1"/>
    <cellStyle name="Followed Hyperlink" xfId="7416" builtinId="9" hidden="1"/>
    <cellStyle name="Followed Hyperlink" xfId="7418" builtinId="9" hidden="1"/>
    <cellStyle name="Followed Hyperlink" xfId="7420" builtinId="9" hidden="1"/>
    <cellStyle name="Followed Hyperlink" xfId="7422" builtinId="9" hidden="1"/>
    <cellStyle name="Followed Hyperlink" xfId="7424" builtinId="9" hidden="1"/>
    <cellStyle name="Followed Hyperlink" xfId="7426" builtinId="9" hidden="1"/>
    <cellStyle name="Followed Hyperlink" xfId="7428" builtinId="9" hidden="1"/>
    <cellStyle name="Followed Hyperlink" xfId="7430" builtinId="9" hidden="1"/>
    <cellStyle name="Followed Hyperlink" xfId="7432" builtinId="9" hidden="1"/>
    <cellStyle name="Followed Hyperlink" xfId="7434" builtinId="9" hidden="1"/>
    <cellStyle name="Followed Hyperlink" xfId="7436" builtinId="9" hidden="1"/>
    <cellStyle name="Followed Hyperlink" xfId="7438" builtinId="9" hidden="1"/>
    <cellStyle name="Followed Hyperlink" xfId="7440" builtinId="9" hidden="1"/>
    <cellStyle name="Followed Hyperlink" xfId="7442" builtinId="9" hidden="1"/>
    <cellStyle name="Followed Hyperlink" xfId="7444" builtinId="9" hidden="1"/>
    <cellStyle name="Followed Hyperlink" xfId="7446" builtinId="9" hidden="1"/>
    <cellStyle name="Followed Hyperlink" xfId="7448" builtinId="9" hidden="1"/>
    <cellStyle name="Followed Hyperlink" xfId="7450" builtinId="9" hidden="1"/>
    <cellStyle name="Followed Hyperlink" xfId="7452" builtinId="9" hidden="1"/>
    <cellStyle name="Followed Hyperlink" xfId="7454" builtinId="9" hidden="1"/>
    <cellStyle name="Followed Hyperlink" xfId="7456" builtinId="9" hidden="1"/>
    <cellStyle name="Followed Hyperlink" xfId="7458" builtinId="9" hidden="1"/>
    <cellStyle name="Followed Hyperlink" xfId="7460" builtinId="9" hidden="1"/>
    <cellStyle name="Followed Hyperlink" xfId="7462" builtinId="9" hidden="1"/>
    <cellStyle name="Followed Hyperlink" xfId="7464" builtinId="9" hidden="1"/>
    <cellStyle name="Followed Hyperlink" xfId="7466" builtinId="9" hidden="1"/>
    <cellStyle name="Followed Hyperlink" xfId="7468" builtinId="9" hidden="1"/>
    <cellStyle name="Followed Hyperlink" xfId="7470" builtinId="9" hidden="1"/>
    <cellStyle name="Followed Hyperlink" xfId="7472" builtinId="9" hidden="1"/>
    <cellStyle name="Followed Hyperlink" xfId="7474" builtinId="9" hidden="1"/>
    <cellStyle name="Followed Hyperlink" xfId="7476" builtinId="9" hidden="1"/>
    <cellStyle name="Followed Hyperlink" xfId="7478" builtinId="9" hidden="1"/>
    <cellStyle name="Followed Hyperlink" xfId="7480" builtinId="9" hidden="1"/>
    <cellStyle name="Followed Hyperlink" xfId="7482" builtinId="9" hidden="1"/>
    <cellStyle name="Followed Hyperlink" xfId="7484" builtinId="9" hidden="1"/>
    <cellStyle name="Followed Hyperlink" xfId="7486" builtinId="9" hidden="1"/>
    <cellStyle name="Followed Hyperlink" xfId="7488" builtinId="9" hidden="1"/>
    <cellStyle name="Followed Hyperlink" xfId="7490" builtinId="9" hidden="1"/>
    <cellStyle name="Followed Hyperlink" xfId="7492" builtinId="9" hidden="1"/>
    <cellStyle name="Followed Hyperlink" xfId="7494" builtinId="9" hidden="1"/>
    <cellStyle name="Followed Hyperlink" xfId="7496" builtinId="9" hidden="1"/>
    <cellStyle name="Followed Hyperlink" xfId="7498" builtinId="9" hidden="1"/>
    <cellStyle name="Followed Hyperlink" xfId="7500" builtinId="9" hidden="1"/>
    <cellStyle name="Followed Hyperlink" xfId="7502" builtinId="9" hidden="1"/>
    <cellStyle name="Followed Hyperlink" xfId="7504" builtinId="9" hidden="1"/>
    <cellStyle name="Followed Hyperlink" xfId="7506" builtinId="9" hidden="1"/>
    <cellStyle name="Followed Hyperlink" xfId="7508" builtinId="9" hidden="1"/>
    <cellStyle name="Followed Hyperlink" xfId="7510" builtinId="9" hidden="1"/>
    <cellStyle name="Followed Hyperlink" xfId="7512" builtinId="9" hidden="1"/>
    <cellStyle name="Followed Hyperlink" xfId="7514" builtinId="9" hidden="1"/>
    <cellStyle name="Followed Hyperlink" xfId="7516" builtinId="9" hidden="1"/>
    <cellStyle name="Followed Hyperlink" xfId="7518" builtinId="9" hidden="1"/>
    <cellStyle name="Followed Hyperlink" xfId="7520" builtinId="9" hidden="1"/>
    <cellStyle name="Followed Hyperlink" xfId="7522" builtinId="9" hidden="1"/>
    <cellStyle name="Followed Hyperlink" xfId="7524" builtinId="9" hidden="1"/>
    <cellStyle name="Followed Hyperlink" xfId="7526" builtinId="9" hidden="1"/>
    <cellStyle name="Followed Hyperlink" xfId="7528" builtinId="9" hidden="1"/>
    <cellStyle name="Followed Hyperlink" xfId="7530" builtinId="9" hidden="1"/>
    <cellStyle name="Followed Hyperlink" xfId="7532" builtinId="9" hidden="1"/>
    <cellStyle name="Followed Hyperlink" xfId="7534" builtinId="9" hidden="1"/>
    <cellStyle name="Followed Hyperlink" xfId="7536" builtinId="9" hidden="1"/>
    <cellStyle name="Followed Hyperlink" xfId="7538" builtinId="9" hidden="1"/>
    <cellStyle name="Followed Hyperlink" xfId="7540" builtinId="9" hidden="1"/>
    <cellStyle name="Followed Hyperlink" xfId="7542" builtinId="9" hidden="1"/>
    <cellStyle name="Followed Hyperlink" xfId="7544" builtinId="9" hidden="1"/>
    <cellStyle name="Followed Hyperlink" xfId="7546" builtinId="9" hidden="1"/>
    <cellStyle name="Followed Hyperlink" xfId="7548" builtinId="9" hidden="1"/>
    <cellStyle name="Followed Hyperlink" xfId="7550" builtinId="9" hidden="1"/>
    <cellStyle name="Followed Hyperlink" xfId="7552" builtinId="9" hidden="1"/>
    <cellStyle name="Followed Hyperlink" xfId="7554" builtinId="9" hidden="1"/>
    <cellStyle name="Followed Hyperlink" xfId="7556" builtinId="9" hidden="1"/>
    <cellStyle name="Followed Hyperlink" xfId="7558" builtinId="9" hidden="1"/>
    <cellStyle name="Followed Hyperlink" xfId="7560" builtinId="9" hidden="1"/>
    <cellStyle name="Followed Hyperlink" xfId="7562" builtinId="9" hidden="1"/>
    <cellStyle name="Followed Hyperlink" xfId="7564" builtinId="9" hidden="1"/>
    <cellStyle name="Followed Hyperlink" xfId="7566" builtinId="9" hidden="1"/>
    <cellStyle name="Followed Hyperlink" xfId="7568" builtinId="9" hidden="1"/>
    <cellStyle name="Followed Hyperlink" xfId="7570" builtinId="9" hidden="1"/>
    <cellStyle name="Followed Hyperlink" xfId="7572" builtinId="9" hidden="1"/>
    <cellStyle name="Followed Hyperlink" xfId="7574" builtinId="9" hidden="1"/>
    <cellStyle name="Followed Hyperlink" xfId="7576" builtinId="9" hidden="1"/>
    <cellStyle name="Followed Hyperlink" xfId="7578" builtinId="9" hidden="1"/>
    <cellStyle name="Followed Hyperlink" xfId="7580" builtinId="9" hidden="1"/>
    <cellStyle name="Followed Hyperlink" xfId="7582" builtinId="9" hidden="1"/>
    <cellStyle name="Followed Hyperlink" xfId="7584" builtinId="9" hidden="1"/>
    <cellStyle name="Followed Hyperlink" xfId="7586" builtinId="9" hidden="1"/>
    <cellStyle name="Followed Hyperlink" xfId="7588" builtinId="9" hidden="1"/>
    <cellStyle name="Followed Hyperlink" xfId="7590" builtinId="9" hidden="1"/>
    <cellStyle name="Followed Hyperlink" xfId="7592" builtinId="9" hidden="1"/>
    <cellStyle name="Followed Hyperlink" xfId="7594" builtinId="9" hidden="1"/>
    <cellStyle name="Followed Hyperlink" xfId="7596" builtinId="9" hidden="1"/>
    <cellStyle name="Followed Hyperlink" xfId="7598" builtinId="9" hidden="1"/>
    <cellStyle name="Followed Hyperlink" xfId="7600" builtinId="9" hidden="1"/>
    <cellStyle name="Followed Hyperlink" xfId="7602" builtinId="9" hidden="1"/>
    <cellStyle name="Followed Hyperlink" xfId="7604" builtinId="9" hidden="1"/>
    <cellStyle name="Followed Hyperlink" xfId="7606" builtinId="9" hidden="1"/>
    <cellStyle name="Followed Hyperlink" xfId="7608" builtinId="9" hidden="1"/>
    <cellStyle name="Followed Hyperlink" xfId="7610" builtinId="9" hidden="1"/>
    <cellStyle name="Followed Hyperlink" xfId="7612" builtinId="9" hidden="1"/>
    <cellStyle name="Followed Hyperlink" xfId="7614" builtinId="9" hidden="1"/>
    <cellStyle name="Followed Hyperlink" xfId="7616" builtinId="9" hidden="1"/>
    <cellStyle name="Followed Hyperlink" xfId="7618" builtinId="9" hidden="1"/>
    <cellStyle name="Followed Hyperlink" xfId="7620" builtinId="9" hidden="1"/>
    <cellStyle name="Followed Hyperlink" xfId="7622" builtinId="9" hidden="1"/>
    <cellStyle name="Followed Hyperlink" xfId="7624" builtinId="9" hidden="1"/>
    <cellStyle name="Followed Hyperlink" xfId="7626" builtinId="9" hidden="1"/>
    <cellStyle name="Followed Hyperlink" xfId="7628" builtinId="9" hidden="1"/>
    <cellStyle name="Followed Hyperlink" xfId="7630" builtinId="9" hidden="1"/>
    <cellStyle name="Followed Hyperlink" xfId="7632" builtinId="9" hidden="1"/>
    <cellStyle name="Followed Hyperlink" xfId="7634" builtinId="9" hidden="1"/>
    <cellStyle name="Followed Hyperlink" xfId="7636" builtinId="9" hidden="1"/>
    <cellStyle name="Followed Hyperlink" xfId="7638" builtinId="9" hidden="1"/>
    <cellStyle name="Followed Hyperlink" xfId="7640" builtinId="9" hidden="1"/>
    <cellStyle name="Followed Hyperlink" xfId="7642" builtinId="9" hidden="1"/>
    <cellStyle name="Followed Hyperlink" xfId="7644" builtinId="9" hidden="1"/>
    <cellStyle name="Followed Hyperlink" xfId="7646" builtinId="9" hidden="1"/>
    <cellStyle name="Followed Hyperlink" xfId="7648" builtinId="9" hidden="1"/>
    <cellStyle name="Followed Hyperlink" xfId="7650" builtinId="9" hidden="1"/>
    <cellStyle name="Followed Hyperlink" xfId="7652" builtinId="9" hidden="1"/>
    <cellStyle name="Followed Hyperlink" xfId="7654" builtinId="9" hidden="1"/>
    <cellStyle name="Followed Hyperlink" xfId="7656" builtinId="9" hidden="1"/>
    <cellStyle name="Followed Hyperlink" xfId="7658" builtinId="9" hidden="1"/>
    <cellStyle name="Followed Hyperlink" xfId="7660" builtinId="9" hidden="1"/>
    <cellStyle name="Followed Hyperlink" xfId="7662" builtinId="9" hidden="1"/>
    <cellStyle name="Followed Hyperlink" xfId="7664" builtinId="9" hidden="1"/>
    <cellStyle name="Followed Hyperlink" xfId="7666" builtinId="9" hidden="1"/>
    <cellStyle name="Followed Hyperlink" xfId="7668" builtinId="9" hidden="1"/>
    <cellStyle name="Followed Hyperlink" xfId="7670" builtinId="9" hidden="1"/>
    <cellStyle name="Followed Hyperlink" xfId="7672" builtinId="9" hidden="1"/>
    <cellStyle name="Followed Hyperlink" xfId="7674" builtinId="9" hidden="1"/>
    <cellStyle name="Followed Hyperlink" xfId="7676" builtinId="9" hidden="1"/>
    <cellStyle name="Followed Hyperlink" xfId="7678" builtinId="9" hidden="1"/>
    <cellStyle name="Followed Hyperlink" xfId="7680" builtinId="9" hidden="1"/>
    <cellStyle name="Followed Hyperlink" xfId="7682" builtinId="9" hidden="1"/>
    <cellStyle name="Followed Hyperlink" xfId="7684" builtinId="9" hidden="1"/>
    <cellStyle name="Followed Hyperlink" xfId="7686" builtinId="9" hidden="1"/>
    <cellStyle name="Followed Hyperlink" xfId="7688" builtinId="9" hidden="1"/>
    <cellStyle name="Followed Hyperlink" xfId="7690" builtinId="9" hidden="1"/>
    <cellStyle name="Followed Hyperlink" xfId="7692" builtinId="9" hidden="1"/>
    <cellStyle name="Followed Hyperlink" xfId="7694" builtinId="9" hidden="1"/>
    <cellStyle name="Followed Hyperlink" xfId="7696" builtinId="9" hidden="1"/>
    <cellStyle name="Followed Hyperlink" xfId="7698" builtinId="9" hidden="1"/>
    <cellStyle name="Followed Hyperlink" xfId="7700" builtinId="9" hidden="1"/>
    <cellStyle name="Followed Hyperlink" xfId="7702" builtinId="9" hidden="1"/>
    <cellStyle name="Followed Hyperlink" xfId="7704" builtinId="9" hidden="1"/>
    <cellStyle name="Followed Hyperlink" xfId="7706" builtinId="9" hidden="1"/>
    <cellStyle name="Followed Hyperlink" xfId="7708" builtinId="9" hidden="1"/>
    <cellStyle name="Followed Hyperlink" xfId="7710" builtinId="9" hidden="1"/>
    <cellStyle name="Followed Hyperlink" xfId="7712" builtinId="9" hidden="1"/>
    <cellStyle name="Followed Hyperlink" xfId="7714" builtinId="9" hidden="1"/>
    <cellStyle name="Followed Hyperlink" xfId="7716" builtinId="9" hidden="1"/>
    <cellStyle name="Followed Hyperlink" xfId="7718" builtinId="9" hidden="1"/>
    <cellStyle name="Followed Hyperlink" xfId="7720" builtinId="9" hidden="1"/>
    <cellStyle name="Followed Hyperlink" xfId="7722" builtinId="9" hidden="1"/>
    <cellStyle name="Followed Hyperlink" xfId="7724" builtinId="9" hidden="1"/>
    <cellStyle name="Followed Hyperlink" xfId="7726" builtinId="9" hidden="1"/>
    <cellStyle name="Followed Hyperlink" xfId="7728" builtinId="9" hidden="1"/>
    <cellStyle name="Followed Hyperlink" xfId="7730" builtinId="9" hidden="1"/>
    <cellStyle name="Followed Hyperlink" xfId="7732" builtinId="9" hidden="1"/>
    <cellStyle name="Followed Hyperlink" xfId="7734" builtinId="9" hidden="1"/>
    <cellStyle name="Followed Hyperlink" xfId="7736" builtinId="9" hidden="1"/>
    <cellStyle name="Followed Hyperlink" xfId="7738" builtinId="9" hidden="1"/>
    <cellStyle name="Followed Hyperlink" xfId="7740" builtinId="9" hidden="1"/>
    <cellStyle name="Followed Hyperlink" xfId="7742" builtinId="9" hidden="1"/>
    <cellStyle name="Followed Hyperlink" xfId="7744" builtinId="9" hidden="1"/>
    <cellStyle name="Followed Hyperlink" xfId="7746" builtinId="9" hidden="1"/>
    <cellStyle name="Followed Hyperlink" xfId="7748" builtinId="9" hidden="1"/>
    <cellStyle name="Followed Hyperlink" xfId="7750" builtinId="9" hidden="1"/>
    <cellStyle name="Followed Hyperlink" xfId="7752" builtinId="9" hidden="1"/>
    <cellStyle name="Followed Hyperlink" xfId="7754" builtinId="9" hidden="1"/>
    <cellStyle name="Followed Hyperlink" xfId="7756" builtinId="9" hidden="1"/>
    <cellStyle name="Followed Hyperlink" xfId="7758" builtinId="9" hidden="1"/>
    <cellStyle name="Followed Hyperlink" xfId="7760" builtinId="9" hidden="1"/>
    <cellStyle name="Followed Hyperlink" xfId="7762" builtinId="9" hidden="1"/>
    <cellStyle name="Followed Hyperlink" xfId="7764" builtinId="9" hidden="1"/>
    <cellStyle name="Followed Hyperlink" xfId="7766" builtinId="9" hidden="1"/>
    <cellStyle name="Followed Hyperlink" xfId="7768" builtinId="9" hidden="1"/>
    <cellStyle name="Followed Hyperlink" xfId="7770" builtinId="9" hidden="1"/>
    <cellStyle name="Followed Hyperlink" xfId="7772" builtinId="9" hidden="1"/>
    <cellStyle name="Followed Hyperlink" xfId="7774" builtinId="9" hidden="1"/>
    <cellStyle name="Followed Hyperlink" xfId="7776" builtinId="9" hidden="1"/>
    <cellStyle name="Followed Hyperlink" xfId="7778" builtinId="9" hidden="1"/>
    <cellStyle name="Followed Hyperlink" xfId="7780" builtinId="9" hidden="1"/>
    <cellStyle name="Followed Hyperlink" xfId="7782" builtinId="9" hidden="1"/>
    <cellStyle name="Followed Hyperlink" xfId="7784" builtinId="9" hidden="1"/>
    <cellStyle name="Followed Hyperlink" xfId="7786" builtinId="9" hidden="1"/>
    <cellStyle name="Followed Hyperlink" xfId="7788" builtinId="9" hidden="1"/>
    <cellStyle name="Followed Hyperlink" xfId="7790" builtinId="9" hidden="1"/>
    <cellStyle name="Followed Hyperlink" xfId="7792" builtinId="9" hidden="1"/>
    <cellStyle name="Followed Hyperlink" xfId="7794" builtinId="9" hidden="1"/>
    <cellStyle name="Followed Hyperlink" xfId="7796" builtinId="9" hidden="1"/>
    <cellStyle name="Followed Hyperlink" xfId="7798" builtinId="9" hidden="1"/>
    <cellStyle name="Followed Hyperlink" xfId="7800" builtinId="9" hidden="1"/>
    <cellStyle name="Followed Hyperlink" xfId="7802" builtinId="9" hidden="1"/>
    <cellStyle name="Followed Hyperlink" xfId="7804" builtinId="9" hidden="1"/>
    <cellStyle name="Followed Hyperlink" xfId="7806" builtinId="9" hidden="1"/>
    <cellStyle name="Followed Hyperlink" xfId="7808" builtinId="9" hidden="1"/>
    <cellStyle name="Followed Hyperlink" xfId="7810" builtinId="9" hidden="1"/>
    <cellStyle name="Followed Hyperlink" xfId="7812" builtinId="9" hidden="1"/>
    <cellStyle name="Followed Hyperlink" xfId="7814" builtinId="9" hidden="1"/>
    <cellStyle name="Followed Hyperlink" xfId="7816" builtinId="9" hidden="1"/>
    <cellStyle name="Followed Hyperlink" xfId="7818" builtinId="9" hidden="1"/>
    <cellStyle name="Followed Hyperlink" xfId="7820" builtinId="9" hidden="1"/>
    <cellStyle name="Followed Hyperlink" xfId="7822" builtinId="9" hidden="1"/>
    <cellStyle name="Followed Hyperlink" xfId="7824" builtinId="9" hidden="1"/>
    <cellStyle name="Followed Hyperlink" xfId="7826" builtinId="9" hidden="1"/>
    <cellStyle name="Followed Hyperlink" xfId="7828" builtinId="9" hidden="1"/>
    <cellStyle name="Followed Hyperlink" xfId="7830" builtinId="9" hidden="1"/>
    <cellStyle name="Followed Hyperlink" xfId="7832" builtinId="9" hidden="1"/>
    <cellStyle name="Followed Hyperlink" xfId="7834" builtinId="9" hidden="1"/>
    <cellStyle name="Followed Hyperlink" xfId="7836" builtinId="9" hidden="1"/>
    <cellStyle name="Followed Hyperlink" xfId="7838" builtinId="9" hidden="1"/>
    <cellStyle name="Followed Hyperlink" xfId="7840" builtinId="9" hidden="1"/>
    <cellStyle name="Followed Hyperlink" xfId="7842" builtinId="9" hidden="1"/>
    <cellStyle name="Followed Hyperlink" xfId="7844" builtinId="9" hidden="1"/>
    <cellStyle name="Followed Hyperlink" xfId="7846" builtinId="9" hidden="1"/>
    <cellStyle name="Followed Hyperlink" xfId="7848" builtinId="9" hidden="1"/>
    <cellStyle name="Followed Hyperlink" xfId="7850" builtinId="9" hidden="1"/>
    <cellStyle name="Followed Hyperlink" xfId="7852" builtinId="9" hidden="1"/>
    <cellStyle name="Followed Hyperlink" xfId="7854" builtinId="9" hidden="1"/>
    <cellStyle name="Followed Hyperlink" xfId="7856" builtinId="9" hidden="1"/>
    <cellStyle name="Followed Hyperlink" xfId="7858" builtinId="9" hidden="1"/>
    <cellStyle name="Followed Hyperlink" xfId="7860" builtinId="9" hidden="1"/>
    <cellStyle name="Followed Hyperlink" xfId="7862" builtinId="9" hidden="1"/>
    <cellStyle name="Followed Hyperlink" xfId="7864" builtinId="9" hidden="1"/>
    <cellStyle name="Followed Hyperlink" xfId="7866" builtinId="9" hidden="1"/>
    <cellStyle name="Followed Hyperlink" xfId="7868" builtinId="9" hidden="1"/>
    <cellStyle name="Followed Hyperlink" xfId="7870" builtinId="9" hidden="1"/>
    <cellStyle name="Followed Hyperlink" xfId="7872" builtinId="9" hidden="1"/>
    <cellStyle name="Followed Hyperlink" xfId="7874" builtinId="9" hidden="1"/>
    <cellStyle name="Followed Hyperlink" xfId="7876" builtinId="9" hidden="1"/>
    <cellStyle name="Followed Hyperlink" xfId="7878" builtinId="9" hidden="1"/>
    <cellStyle name="Followed Hyperlink" xfId="7880" builtinId="9" hidden="1"/>
    <cellStyle name="Followed Hyperlink" xfId="7882" builtinId="9" hidden="1"/>
    <cellStyle name="Followed Hyperlink" xfId="7884" builtinId="9" hidden="1"/>
    <cellStyle name="Followed Hyperlink" xfId="7886" builtinId="9" hidden="1"/>
    <cellStyle name="Followed Hyperlink" xfId="7888" builtinId="9" hidden="1"/>
    <cellStyle name="Followed Hyperlink" xfId="7890" builtinId="9" hidden="1"/>
    <cellStyle name="Followed Hyperlink" xfId="7892" builtinId="9" hidden="1"/>
    <cellStyle name="Followed Hyperlink" xfId="7894" builtinId="9" hidden="1"/>
    <cellStyle name="Followed Hyperlink" xfId="7896" builtinId="9" hidden="1"/>
    <cellStyle name="Followed Hyperlink" xfId="7898" builtinId="9" hidden="1"/>
    <cellStyle name="Followed Hyperlink" xfId="7900" builtinId="9" hidden="1"/>
    <cellStyle name="Followed Hyperlink" xfId="7902" builtinId="9" hidden="1"/>
    <cellStyle name="Followed Hyperlink" xfId="7904" builtinId="9" hidden="1"/>
    <cellStyle name="Followed Hyperlink" xfId="7906" builtinId="9" hidden="1"/>
    <cellStyle name="Followed Hyperlink" xfId="7908" builtinId="9" hidden="1"/>
    <cellStyle name="Followed Hyperlink" xfId="7910" builtinId="9" hidden="1"/>
    <cellStyle name="Followed Hyperlink" xfId="7912" builtinId="9" hidden="1"/>
    <cellStyle name="Followed Hyperlink" xfId="7914" builtinId="9" hidden="1"/>
    <cellStyle name="Followed Hyperlink" xfId="7916" builtinId="9" hidden="1"/>
    <cellStyle name="Followed Hyperlink" xfId="7918" builtinId="9" hidden="1"/>
    <cellStyle name="Followed Hyperlink" xfId="7920" builtinId="9" hidden="1"/>
    <cellStyle name="Followed Hyperlink" xfId="7922" builtinId="9" hidden="1"/>
    <cellStyle name="Followed Hyperlink" xfId="7924" builtinId="9" hidden="1"/>
    <cellStyle name="Followed Hyperlink" xfId="7926" builtinId="9" hidden="1"/>
    <cellStyle name="Followed Hyperlink" xfId="7928" builtinId="9" hidden="1"/>
    <cellStyle name="Followed Hyperlink" xfId="7930" builtinId="9" hidden="1"/>
    <cellStyle name="Followed Hyperlink" xfId="7932" builtinId="9" hidden="1"/>
    <cellStyle name="Followed Hyperlink" xfId="7934" builtinId="9" hidden="1"/>
    <cellStyle name="Followed Hyperlink" xfId="7936" builtinId="9" hidden="1"/>
    <cellStyle name="Followed Hyperlink" xfId="7938" builtinId="9" hidden="1"/>
    <cellStyle name="Followed Hyperlink" xfId="7940" builtinId="9" hidden="1"/>
    <cellStyle name="Followed Hyperlink" xfId="7942" builtinId="9" hidden="1"/>
    <cellStyle name="Followed Hyperlink" xfId="7944" builtinId="9" hidden="1"/>
    <cellStyle name="Followed Hyperlink" xfId="7946" builtinId="9" hidden="1"/>
    <cellStyle name="Followed Hyperlink" xfId="7948" builtinId="9" hidden="1"/>
    <cellStyle name="Followed Hyperlink" xfId="7950" builtinId="9" hidden="1"/>
    <cellStyle name="Followed Hyperlink" xfId="7952" builtinId="9" hidden="1"/>
    <cellStyle name="Followed Hyperlink" xfId="7954" builtinId="9" hidden="1"/>
    <cellStyle name="Followed Hyperlink" xfId="7956" builtinId="9" hidden="1"/>
    <cellStyle name="Followed Hyperlink" xfId="7958" builtinId="9" hidden="1"/>
    <cellStyle name="Followed Hyperlink" xfId="7960" builtinId="9" hidden="1"/>
    <cellStyle name="Followed Hyperlink" xfId="7962" builtinId="9" hidden="1"/>
    <cellStyle name="Followed Hyperlink" xfId="7964" builtinId="9" hidden="1"/>
    <cellStyle name="Followed Hyperlink" xfId="7966" builtinId="9" hidden="1"/>
    <cellStyle name="Followed Hyperlink" xfId="7968" builtinId="9" hidden="1"/>
    <cellStyle name="Followed Hyperlink" xfId="7970" builtinId="9" hidden="1"/>
    <cellStyle name="Followed Hyperlink" xfId="7972" builtinId="9" hidden="1"/>
    <cellStyle name="Followed Hyperlink" xfId="7974" builtinId="9" hidden="1"/>
    <cellStyle name="Followed Hyperlink" xfId="7976" builtinId="9" hidden="1"/>
    <cellStyle name="Followed Hyperlink" xfId="7978" builtinId="9" hidden="1"/>
    <cellStyle name="Followed Hyperlink" xfId="7980" builtinId="9" hidden="1"/>
    <cellStyle name="Followed Hyperlink" xfId="7982" builtinId="9" hidden="1"/>
    <cellStyle name="Followed Hyperlink" xfId="7984" builtinId="9" hidden="1"/>
    <cellStyle name="Followed Hyperlink" xfId="7986" builtinId="9" hidden="1"/>
    <cellStyle name="Followed Hyperlink" xfId="7988" builtinId="9" hidden="1"/>
    <cellStyle name="Followed Hyperlink" xfId="7990" builtinId="9" hidden="1"/>
    <cellStyle name="Followed Hyperlink" xfId="7992" builtinId="9" hidden="1"/>
    <cellStyle name="Followed Hyperlink" xfId="7994" builtinId="9" hidden="1"/>
    <cellStyle name="Followed Hyperlink" xfId="7996" builtinId="9" hidden="1"/>
    <cellStyle name="Followed Hyperlink" xfId="7998" builtinId="9" hidden="1"/>
    <cellStyle name="Followed Hyperlink" xfId="8000" builtinId="9" hidden="1"/>
    <cellStyle name="Followed Hyperlink" xfId="8002" builtinId="9" hidden="1"/>
    <cellStyle name="Followed Hyperlink" xfId="8004" builtinId="9" hidden="1"/>
    <cellStyle name="Followed Hyperlink" xfId="8006" builtinId="9" hidden="1"/>
    <cellStyle name="Followed Hyperlink" xfId="8008" builtinId="9" hidden="1"/>
    <cellStyle name="Followed Hyperlink" xfId="8010" builtinId="9" hidden="1"/>
    <cellStyle name="Followed Hyperlink" xfId="8012" builtinId="9" hidden="1"/>
    <cellStyle name="Followed Hyperlink" xfId="8014" builtinId="9" hidden="1"/>
    <cellStyle name="Followed Hyperlink" xfId="8016" builtinId="9" hidden="1"/>
    <cellStyle name="Followed Hyperlink" xfId="8018" builtinId="9" hidden="1"/>
    <cellStyle name="Followed Hyperlink" xfId="8020" builtinId="9" hidden="1"/>
    <cellStyle name="Followed Hyperlink" xfId="8022" builtinId="9" hidden="1"/>
    <cellStyle name="Followed Hyperlink" xfId="8024" builtinId="9" hidden="1"/>
    <cellStyle name="Followed Hyperlink" xfId="8026" builtinId="9" hidden="1"/>
    <cellStyle name="Followed Hyperlink" xfId="8028" builtinId="9" hidden="1"/>
    <cellStyle name="Followed Hyperlink" xfId="8030" builtinId="9" hidden="1"/>
    <cellStyle name="Followed Hyperlink" xfId="8032" builtinId="9" hidden="1"/>
    <cellStyle name="Followed Hyperlink" xfId="8034" builtinId="9" hidden="1"/>
    <cellStyle name="Followed Hyperlink" xfId="8036" builtinId="9" hidden="1"/>
    <cellStyle name="Followed Hyperlink" xfId="8038" builtinId="9" hidden="1"/>
    <cellStyle name="Followed Hyperlink" xfId="8040" builtinId="9" hidden="1"/>
    <cellStyle name="Followed Hyperlink" xfId="8042" builtinId="9" hidden="1"/>
    <cellStyle name="Followed Hyperlink" xfId="8044" builtinId="9" hidden="1"/>
    <cellStyle name="Followed Hyperlink" xfId="8046" builtinId="9" hidden="1"/>
    <cellStyle name="Followed Hyperlink" xfId="8048" builtinId="9" hidden="1"/>
    <cellStyle name="Followed Hyperlink" xfId="8050" builtinId="9" hidden="1"/>
    <cellStyle name="Followed Hyperlink" xfId="8052" builtinId="9" hidden="1"/>
    <cellStyle name="Followed Hyperlink" xfId="8054" builtinId="9" hidden="1"/>
    <cellStyle name="Followed Hyperlink" xfId="8056" builtinId="9" hidden="1"/>
    <cellStyle name="Followed Hyperlink" xfId="8058" builtinId="9" hidden="1"/>
    <cellStyle name="Followed Hyperlink" xfId="8060" builtinId="9" hidden="1"/>
    <cellStyle name="Followed Hyperlink" xfId="8062" builtinId="9" hidden="1"/>
    <cellStyle name="Followed Hyperlink" xfId="8064" builtinId="9" hidden="1"/>
    <cellStyle name="Followed Hyperlink" xfId="8066" builtinId="9" hidden="1"/>
    <cellStyle name="Followed Hyperlink" xfId="8068" builtinId="9" hidden="1"/>
    <cellStyle name="Followed Hyperlink" xfId="8070" builtinId="9" hidden="1"/>
    <cellStyle name="Followed Hyperlink" xfId="8072" builtinId="9" hidden="1"/>
    <cellStyle name="Followed Hyperlink" xfId="8074" builtinId="9" hidden="1"/>
    <cellStyle name="Followed Hyperlink" xfId="8076" builtinId="9" hidden="1"/>
    <cellStyle name="Followed Hyperlink" xfId="8078" builtinId="9" hidden="1"/>
    <cellStyle name="Followed Hyperlink" xfId="8080" builtinId="9" hidden="1"/>
    <cellStyle name="Followed Hyperlink" xfId="8082" builtinId="9" hidden="1"/>
    <cellStyle name="Followed Hyperlink" xfId="8084" builtinId="9" hidden="1"/>
    <cellStyle name="Followed Hyperlink" xfId="8086" builtinId="9" hidden="1"/>
    <cellStyle name="Followed Hyperlink" xfId="8088" builtinId="9" hidden="1"/>
    <cellStyle name="Followed Hyperlink" xfId="8090" builtinId="9" hidden="1"/>
    <cellStyle name="Followed Hyperlink" xfId="8092" builtinId="9" hidden="1"/>
    <cellStyle name="Followed Hyperlink" xfId="8094" builtinId="9" hidden="1"/>
    <cellStyle name="Followed Hyperlink" xfId="8096" builtinId="9" hidden="1"/>
    <cellStyle name="Followed Hyperlink" xfId="8098" builtinId="9" hidden="1"/>
    <cellStyle name="Followed Hyperlink" xfId="8100" builtinId="9" hidden="1"/>
    <cellStyle name="Followed Hyperlink" xfId="8102" builtinId="9" hidden="1"/>
    <cellStyle name="Followed Hyperlink" xfId="8104" builtinId="9" hidden="1"/>
    <cellStyle name="Followed Hyperlink" xfId="8106" builtinId="9" hidden="1"/>
    <cellStyle name="Followed Hyperlink" xfId="8108" builtinId="9" hidden="1"/>
    <cellStyle name="Followed Hyperlink" xfId="8110" builtinId="9" hidden="1"/>
    <cellStyle name="Followed Hyperlink" xfId="8112" builtinId="9" hidden="1"/>
    <cellStyle name="Followed Hyperlink" xfId="8114" builtinId="9" hidden="1"/>
    <cellStyle name="Followed Hyperlink" xfId="8116" builtinId="9" hidden="1"/>
    <cellStyle name="Followed Hyperlink" xfId="8118" builtinId="9" hidden="1"/>
    <cellStyle name="Followed Hyperlink" xfId="8120" builtinId="9" hidden="1"/>
    <cellStyle name="Followed Hyperlink" xfId="8122" builtinId="9" hidden="1"/>
    <cellStyle name="Followed Hyperlink" xfId="8124" builtinId="9" hidden="1"/>
    <cellStyle name="Followed Hyperlink" xfId="8126" builtinId="9" hidden="1"/>
    <cellStyle name="Followed Hyperlink" xfId="8128" builtinId="9" hidden="1"/>
    <cellStyle name="Followed Hyperlink" xfId="8130" builtinId="9" hidden="1"/>
    <cellStyle name="Followed Hyperlink" xfId="8132" builtinId="9" hidden="1"/>
    <cellStyle name="Followed Hyperlink" xfId="8134" builtinId="9" hidden="1"/>
    <cellStyle name="Followed Hyperlink" xfId="8136" builtinId="9" hidden="1"/>
    <cellStyle name="Followed Hyperlink" xfId="8138" builtinId="9" hidden="1"/>
    <cellStyle name="Followed Hyperlink" xfId="8140" builtinId="9" hidden="1"/>
    <cellStyle name="Followed Hyperlink" xfId="8142" builtinId="9" hidden="1"/>
    <cellStyle name="Followed Hyperlink" xfId="8144" builtinId="9" hidden="1"/>
    <cellStyle name="Followed Hyperlink" xfId="8146" builtinId="9" hidden="1"/>
    <cellStyle name="Followed Hyperlink" xfId="8148" builtinId="9" hidden="1"/>
    <cellStyle name="Followed Hyperlink" xfId="8150" builtinId="9" hidden="1"/>
    <cellStyle name="Followed Hyperlink" xfId="8152" builtinId="9" hidden="1"/>
    <cellStyle name="Followed Hyperlink" xfId="8154" builtinId="9" hidden="1"/>
    <cellStyle name="Followed Hyperlink" xfId="8156" builtinId="9" hidden="1"/>
    <cellStyle name="Followed Hyperlink" xfId="8158" builtinId="9" hidden="1"/>
    <cellStyle name="Followed Hyperlink" xfId="8160" builtinId="9" hidden="1"/>
    <cellStyle name="Followed Hyperlink" xfId="8162" builtinId="9" hidden="1"/>
    <cellStyle name="Followed Hyperlink" xfId="8164" builtinId="9" hidden="1"/>
    <cellStyle name="Followed Hyperlink" xfId="8166" builtinId="9" hidden="1"/>
    <cellStyle name="Followed Hyperlink" xfId="8168" builtinId="9" hidden="1"/>
    <cellStyle name="Followed Hyperlink" xfId="8170" builtinId="9" hidden="1"/>
    <cellStyle name="Followed Hyperlink" xfId="8172" builtinId="9" hidden="1"/>
    <cellStyle name="Followed Hyperlink" xfId="8174" builtinId="9" hidden="1"/>
    <cellStyle name="Followed Hyperlink" xfId="8176" builtinId="9" hidden="1"/>
    <cellStyle name="Followed Hyperlink" xfId="8178" builtinId="9" hidden="1"/>
    <cellStyle name="Followed Hyperlink" xfId="8180" builtinId="9" hidden="1"/>
    <cellStyle name="Followed Hyperlink" xfId="8182" builtinId="9" hidden="1"/>
    <cellStyle name="Followed Hyperlink" xfId="8184" builtinId="9" hidden="1"/>
    <cellStyle name="Followed Hyperlink" xfId="8186" builtinId="9" hidden="1"/>
    <cellStyle name="Followed Hyperlink" xfId="8188" builtinId="9" hidden="1"/>
    <cellStyle name="Followed Hyperlink" xfId="8190" builtinId="9" hidden="1"/>
    <cellStyle name="Followed Hyperlink" xfId="8192" builtinId="9" hidden="1"/>
    <cellStyle name="Followed Hyperlink" xfId="8194" builtinId="9" hidden="1"/>
    <cellStyle name="Followed Hyperlink" xfId="8196" builtinId="9" hidden="1"/>
    <cellStyle name="Followed Hyperlink" xfId="8198" builtinId="9" hidden="1"/>
    <cellStyle name="Followed Hyperlink" xfId="8200" builtinId="9" hidden="1"/>
    <cellStyle name="Followed Hyperlink" xfId="8202" builtinId="9" hidden="1"/>
    <cellStyle name="Followed Hyperlink" xfId="8204" builtinId="9" hidden="1"/>
    <cellStyle name="Followed Hyperlink" xfId="8206" builtinId="9" hidden="1"/>
    <cellStyle name="Followed Hyperlink" xfId="8208" builtinId="9" hidden="1"/>
    <cellStyle name="Followed Hyperlink" xfId="8210" builtinId="9" hidden="1"/>
    <cellStyle name="Followed Hyperlink" xfId="8212" builtinId="9" hidden="1"/>
    <cellStyle name="Followed Hyperlink" xfId="8214" builtinId="9" hidden="1"/>
    <cellStyle name="Followed Hyperlink" xfId="8216" builtinId="9" hidden="1"/>
    <cellStyle name="Followed Hyperlink" xfId="8218" builtinId="9" hidden="1"/>
    <cellStyle name="Followed Hyperlink" xfId="8220" builtinId="9" hidden="1"/>
    <cellStyle name="Followed Hyperlink" xfId="8222" builtinId="9" hidden="1"/>
    <cellStyle name="Followed Hyperlink" xfId="8224" builtinId="9" hidden="1"/>
    <cellStyle name="Followed Hyperlink" xfId="8226" builtinId="9" hidden="1"/>
    <cellStyle name="Followed Hyperlink" xfId="8228" builtinId="9" hidden="1"/>
    <cellStyle name="Followed Hyperlink" xfId="8230" builtinId="9" hidden="1"/>
    <cellStyle name="Followed Hyperlink" xfId="8232" builtinId="9" hidden="1"/>
    <cellStyle name="Followed Hyperlink" xfId="8234" builtinId="9" hidden="1"/>
    <cellStyle name="Followed Hyperlink" xfId="8236" builtinId="9" hidden="1"/>
    <cellStyle name="Followed Hyperlink" xfId="8238" builtinId="9" hidden="1"/>
    <cellStyle name="Followed Hyperlink" xfId="8240" builtinId="9" hidden="1"/>
    <cellStyle name="Followed Hyperlink" xfId="8242" builtinId="9" hidden="1"/>
    <cellStyle name="Followed Hyperlink" xfId="8244" builtinId="9" hidden="1"/>
    <cellStyle name="Followed Hyperlink" xfId="8246" builtinId="9" hidden="1"/>
    <cellStyle name="Followed Hyperlink" xfId="8248" builtinId="9" hidden="1"/>
    <cellStyle name="Followed Hyperlink" xfId="8250" builtinId="9" hidden="1"/>
    <cellStyle name="Followed Hyperlink" xfId="8252" builtinId="9" hidden="1"/>
    <cellStyle name="Followed Hyperlink" xfId="8254" builtinId="9" hidden="1"/>
    <cellStyle name="Followed Hyperlink" xfId="8256" builtinId="9" hidden="1"/>
    <cellStyle name="Followed Hyperlink" xfId="8258" builtinId="9" hidden="1"/>
    <cellStyle name="Followed Hyperlink" xfId="8260" builtinId="9" hidden="1"/>
    <cellStyle name="Followed Hyperlink" xfId="8262" builtinId="9" hidden="1"/>
    <cellStyle name="Followed Hyperlink" xfId="8264" builtinId="9" hidden="1"/>
    <cellStyle name="Followed Hyperlink" xfId="8266" builtinId="9" hidden="1"/>
    <cellStyle name="Followed Hyperlink" xfId="8268" builtinId="9" hidden="1"/>
    <cellStyle name="Followed Hyperlink" xfId="8270" builtinId="9" hidden="1"/>
    <cellStyle name="Followed Hyperlink" xfId="8272" builtinId="9" hidden="1"/>
    <cellStyle name="Followed Hyperlink" xfId="8274" builtinId="9" hidden="1"/>
    <cellStyle name="Followed Hyperlink" xfId="8276" builtinId="9" hidden="1"/>
    <cellStyle name="Followed Hyperlink" xfId="8278" builtinId="9" hidden="1"/>
    <cellStyle name="Followed Hyperlink" xfId="8280" builtinId="9" hidden="1"/>
    <cellStyle name="Followed Hyperlink" xfId="8282" builtinId="9" hidden="1"/>
    <cellStyle name="Followed Hyperlink" xfId="8284" builtinId="9" hidden="1"/>
    <cellStyle name="Followed Hyperlink" xfId="8286" builtinId="9" hidden="1"/>
    <cellStyle name="Followed Hyperlink" xfId="8288" builtinId="9" hidden="1"/>
    <cellStyle name="Followed Hyperlink" xfId="8290" builtinId="9" hidden="1"/>
    <cellStyle name="Followed Hyperlink" xfId="8292" builtinId="9" hidden="1"/>
    <cellStyle name="Followed Hyperlink" xfId="8294" builtinId="9" hidden="1"/>
    <cellStyle name="Followed Hyperlink" xfId="8296" builtinId="9" hidden="1"/>
    <cellStyle name="Followed Hyperlink" xfId="8298" builtinId="9" hidden="1"/>
    <cellStyle name="Followed Hyperlink" xfId="8300" builtinId="9" hidden="1"/>
    <cellStyle name="Followed Hyperlink" xfId="8302" builtinId="9" hidden="1"/>
    <cellStyle name="Followed Hyperlink" xfId="8304" builtinId="9" hidden="1"/>
    <cellStyle name="Followed Hyperlink" xfId="8306" builtinId="9" hidden="1"/>
    <cellStyle name="Followed Hyperlink" xfId="8308" builtinId="9" hidden="1"/>
    <cellStyle name="Followed Hyperlink" xfId="8310" builtinId="9" hidden="1"/>
    <cellStyle name="Followed Hyperlink" xfId="8312" builtinId="9" hidden="1"/>
    <cellStyle name="Followed Hyperlink" xfId="8314" builtinId="9" hidden="1"/>
    <cellStyle name="Followed Hyperlink" xfId="8316" builtinId="9" hidden="1"/>
    <cellStyle name="Followed Hyperlink" xfId="8318" builtinId="9" hidden="1"/>
    <cellStyle name="Followed Hyperlink" xfId="8320" builtinId="9" hidden="1"/>
    <cellStyle name="Followed Hyperlink" xfId="8322" builtinId="9" hidden="1"/>
    <cellStyle name="Followed Hyperlink" xfId="8324" builtinId="9" hidden="1"/>
    <cellStyle name="Followed Hyperlink" xfId="8326" builtinId="9" hidden="1"/>
    <cellStyle name="Followed Hyperlink" xfId="8328" builtinId="9" hidden="1"/>
    <cellStyle name="Followed Hyperlink" xfId="8330" builtinId="9" hidden="1"/>
    <cellStyle name="Followed Hyperlink" xfId="8332" builtinId="9" hidden="1"/>
    <cellStyle name="Followed Hyperlink" xfId="8334" builtinId="9" hidden="1"/>
    <cellStyle name="Followed Hyperlink" xfId="8336" builtinId="9" hidden="1"/>
    <cellStyle name="Followed Hyperlink" xfId="8338" builtinId="9" hidden="1"/>
    <cellStyle name="Followed Hyperlink" xfId="8340" builtinId="9" hidden="1"/>
    <cellStyle name="Followed Hyperlink" xfId="8342" builtinId="9" hidden="1"/>
    <cellStyle name="Followed Hyperlink" xfId="8344" builtinId="9" hidden="1"/>
    <cellStyle name="Followed Hyperlink" xfId="8346" builtinId="9" hidden="1"/>
    <cellStyle name="Followed Hyperlink" xfId="8348" builtinId="9" hidden="1"/>
    <cellStyle name="Followed Hyperlink" xfId="8350" builtinId="9" hidden="1"/>
    <cellStyle name="Followed Hyperlink" xfId="8352" builtinId="9" hidden="1"/>
    <cellStyle name="Followed Hyperlink" xfId="8354" builtinId="9" hidden="1"/>
    <cellStyle name="Followed Hyperlink" xfId="8356" builtinId="9" hidden="1"/>
    <cellStyle name="Followed Hyperlink" xfId="8358" builtinId="9" hidden="1"/>
    <cellStyle name="Followed Hyperlink" xfId="8360" builtinId="9" hidden="1"/>
    <cellStyle name="Followed Hyperlink" xfId="8362" builtinId="9" hidden="1"/>
    <cellStyle name="Followed Hyperlink" xfId="8364" builtinId="9" hidden="1"/>
    <cellStyle name="Followed Hyperlink" xfId="8366" builtinId="9" hidden="1"/>
    <cellStyle name="Followed Hyperlink" xfId="8368" builtinId="9" hidden="1"/>
    <cellStyle name="Followed Hyperlink" xfId="8370" builtinId="9" hidden="1"/>
    <cellStyle name="Followed Hyperlink" xfId="8372" builtinId="9" hidden="1"/>
    <cellStyle name="Followed Hyperlink" xfId="8374" builtinId="9" hidden="1"/>
    <cellStyle name="Followed Hyperlink" xfId="8376" builtinId="9" hidden="1"/>
    <cellStyle name="Followed Hyperlink" xfId="8378" builtinId="9" hidden="1"/>
    <cellStyle name="Followed Hyperlink" xfId="8380" builtinId="9" hidden="1"/>
    <cellStyle name="Followed Hyperlink" xfId="8382" builtinId="9" hidden="1"/>
    <cellStyle name="Followed Hyperlink" xfId="8384" builtinId="9" hidden="1"/>
    <cellStyle name="Followed Hyperlink" xfId="8386" builtinId="9" hidden="1"/>
    <cellStyle name="Followed Hyperlink" xfId="8388" builtinId="9" hidden="1"/>
    <cellStyle name="Followed Hyperlink" xfId="8390" builtinId="9" hidden="1"/>
    <cellStyle name="Followed Hyperlink" xfId="8392" builtinId="9" hidden="1"/>
    <cellStyle name="Followed Hyperlink" xfId="8394" builtinId="9" hidden="1"/>
    <cellStyle name="Followed Hyperlink" xfId="8396" builtinId="9" hidden="1"/>
    <cellStyle name="Followed Hyperlink" xfId="8398" builtinId="9" hidden="1"/>
    <cellStyle name="Followed Hyperlink" xfId="8400" builtinId="9" hidden="1"/>
    <cellStyle name="Followed Hyperlink" xfId="8402" builtinId="9" hidden="1"/>
    <cellStyle name="Followed Hyperlink" xfId="8404" builtinId="9" hidden="1"/>
    <cellStyle name="Followed Hyperlink" xfId="8406" builtinId="9" hidden="1"/>
    <cellStyle name="Followed Hyperlink" xfId="8408" builtinId="9" hidden="1"/>
    <cellStyle name="Followed Hyperlink" xfId="8410" builtinId="9" hidden="1"/>
    <cellStyle name="Followed Hyperlink" xfId="8412" builtinId="9" hidden="1"/>
    <cellStyle name="Followed Hyperlink" xfId="8414" builtinId="9" hidden="1"/>
    <cellStyle name="Followed Hyperlink" xfId="8416" builtinId="9" hidden="1"/>
    <cellStyle name="Followed Hyperlink" xfId="8418" builtinId="9" hidden="1"/>
    <cellStyle name="Followed Hyperlink" xfId="8420" builtinId="9" hidden="1"/>
    <cellStyle name="Followed Hyperlink" xfId="8422" builtinId="9" hidden="1"/>
    <cellStyle name="Followed Hyperlink" xfId="8424" builtinId="9" hidden="1"/>
    <cellStyle name="Followed Hyperlink" xfId="8426" builtinId="9" hidden="1"/>
    <cellStyle name="Followed Hyperlink" xfId="8428" builtinId="9" hidden="1"/>
    <cellStyle name="Followed Hyperlink" xfId="8430" builtinId="9" hidden="1"/>
    <cellStyle name="Followed Hyperlink" xfId="8432" builtinId="9" hidden="1"/>
    <cellStyle name="Followed Hyperlink" xfId="8434" builtinId="9" hidden="1"/>
    <cellStyle name="Followed Hyperlink" xfId="8436" builtinId="9" hidden="1"/>
    <cellStyle name="Followed Hyperlink" xfId="8438" builtinId="9" hidden="1"/>
    <cellStyle name="Followed Hyperlink" xfId="8440" builtinId="9" hidden="1"/>
    <cellStyle name="Followed Hyperlink" xfId="8442" builtinId="9" hidden="1"/>
    <cellStyle name="Followed Hyperlink" xfId="8444" builtinId="9" hidden="1"/>
    <cellStyle name="Followed Hyperlink" xfId="8446" builtinId="9" hidden="1"/>
    <cellStyle name="Followed Hyperlink" xfId="8448" builtinId="9" hidden="1"/>
    <cellStyle name="Followed Hyperlink" xfId="8450" builtinId="9" hidden="1"/>
    <cellStyle name="Followed Hyperlink" xfId="8452" builtinId="9" hidden="1"/>
    <cellStyle name="Followed Hyperlink" xfId="8454" builtinId="9" hidden="1"/>
    <cellStyle name="Followed Hyperlink" xfId="8456" builtinId="9" hidden="1"/>
    <cellStyle name="Followed Hyperlink" xfId="8458" builtinId="9" hidden="1"/>
    <cellStyle name="Followed Hyperlink" xfId="8460" builtinId="9" hidden="1"/>
    <cellStyle name="Followed Hyperlink" xfId="8462" builtinId="9" hidden="1"/>
    <cellStyle name="Followed Hyperlink" xfId="8464" builtinId="9" hidden="1"/>
    <cellStyle name="Followed Hyperlink" xfId="8466" builtinId="9" hidden="1"/>
    <cellStyle name="Followed Hyperlink" xfId="8468" builtinId="9" hidden="1"/>
    <cellStyle name="Followed Hyperlink" xfId="8470" builtinId="9" hidden="1"/>
    <cellStyle name="Followed Hyperlink" xfId="8472" builtinId="9" hidden="1"/>
    <cellStyle name="Followed Hyperlink" xfId="8474" builtinId="9" hidden="1"/>
    <cellStyle name="Followed Hyperlink" xfId="8476" builtinId="9" hidden="1"/>
    <cellStyle name="Followed Hyperlink" xfId="8478" builtinId="9" hidden="1"/>
    <cellStyle name="Followed Hyperlink" xfId="8480" builtinId="9" hidden="1"/>
    <cellStyle name="Followed Hyperlink" xfId="8482" builtinId="9" hidden="1"/>
    <cellStyle name="Followed Hyperlink" xfId="8484" builtinId="9" hidden="1"/>
    <cellStyle name="Followed Hyperlink" xfId="8486" builtinId="9" hidden="1"/>
    <cellStyle name="Followed Hyperlink" xfId="8488" builtinId="9" hidden="1"/>
    <cellStyle name="Followed Hyperlink" xfId="8490" builtinId="9" hidden="1"/>
    <cellStyle name="Followed Hyperlink" xfId="8492" builtinId="9" hidden="1"/>
    <cellStyle name="Followed Hyperlink" xfId="8494" builtinId="9" hidden="1"/>
    <cellStyle name="Followed Hyperlink" xfId="8496" builtinId="9" hidden="1"/>
    <cellStyle name="Followed Hyperlink" xfId="8498" builtinId="9" hidden="1"/>
    <cellStyle name="Followed Hyperlink" xfId="8500" builtinId="9" hidden="1"/>
    <cellStyle name="Followed Hyperlink" xfId="8502" builtinId="9" hidden="1"/>
    <cellStyle name="Followed Hyperlink" xfId="8504" builtinId="9" hidden="1"/>
    <cellStyle name="Followed Hyperlink" xfId="8506" builtinId="9" hidden="1"/>
    <cellStyle name="Followed Hyperlink" xfId="8508" builtinId="9" hidden="1"/>
    <cellStyle name="Followed Hyperlink" xfId="8510" builtinId="9" hidden="1"/>
    <cellStyle name="Followed Hyperlink" xfId="8512" builtinId="9" hidden="1"/>
    <cellStyle name="Followed Hyperlink" xfId="8514" builtinId="9" hidden="1"/>
    <cellStyle name="Followed Hyperlink" xfId="8516" builtinId="9" hidden="1"/>
    <cellStyle name="Followed Hyperlink" xfId="8518" builtinId="9" hidden="1"/>
    <cellStyle name="Followed Hyperlink" xfId="8520" builtinId="9" hidden="1"/>
    <cellStyle name="Followed Hyperlink" xfId="8522" builtinId="9" hidden="1"/>
    <cellStyle name="Followed Hyperlink" xfId="8524" builtinId="9" hidden="1"/>
    <cellStyle name="Followed Hyperlink" xfId="8526" builtinId="9" hidden="1"/>
    <cellStyle name="Followed Hyperlink" xfId="8528" builtinId="9" hidden="1"/>
    <cellStyle name="Followed Hyperlink" xfId="8530" builtinId="9" hidden="1"/>
    <cellStyle name="Followed Hyperlink" xfId="8532" builtinId="9" hidden="1"/>
    <cellStyle name="Followed Hyperlink" xfId="8534" builtinId="9" hidden="1"/>
    <cellStyle name="Followed Hyperlink" xfId="8536" builtinId="9" hidden="1"/>
    <cellStyle name="Followed Hyperlink" xfId="8538" builtinId="9" hidden="1"/>
    <cellStyle name="Followed Hyperlink" xfId="8540" builtinId="9" hidden="1"/>
    <cellStyle name="Followed Hyperlink" xfId="8542" builtinId="9" hidden="1"/>
    <cellStyle name="Followed Hyperlink" xfId="8544" builtinId="9" hidden="1"/>
    <cellStyle name="Followed Hyperlink" xfId="8546" builtinId="9" hidden="1"/>
    <cellStyle name="Followed Hyperlink" xfId="8548" builtinId="9" hidden="1"/>
    <cellStyle name="Followed Hyperlink" xfId="8550" builtinId="9" hidden="1"/>
    <cellStyle name="Followed Hyperlink" xfId="8552" builtinId="9" hidden="1"/>
    <cellStyle name="Followed Hyperlink" xfId="8554" builtinId="9" hidden="1"/>
    <cellStyle name="Followed Hyperlink" xfId="8556" builtinId="9" hidden="1"/>
    <cellStyle name="Followed Hyperlink" xfId="8558" builtinId="9" hidden="1"/>
    <cellStyle name="Followed Hyperlink" xfId="8560" builtinId="9" hidden="1"/>
    <cellStyle name="Followed Hyperlink" xfId="8562" builtinId="9" hidden="1"/>
    <cellStyle name="Followed Hyperlink" xfId="8564" builtinId="9" hidden="1"/>
    <cellStyle name="Followed Hyperlink" xfId="8566" builtinId="9" hidden="1"/>
    <cellStyle name="Followed Hyperlink" xfId="8568" builtinId="9" hidden="1"/>
    <cellStyle name="Followed Hyperlink" xfId="8570" builtinId="9" hidden="1"/>
    <cellStyle name="Followed Hyperlink" xfId="8572" builtinId="9" hidden="1"/>
    <cellStyle name="Followed Hyperlink" xfId="8574" builtinId="9" hidden="1"/>
    <cellStyle name="Followed Hyperlink" xfId="8576" builtinId="9" hidden="1"/>
    <cellStyle name="Followed Hyperlink" xfId="8578" builtinId="9" hidden="1"/>
    <cellStyle name="Followed Hyperlink" xfId="8580" builtinId="9" hidden="1"/>
    <cellStyle name="Followed Hyperlink" xfId="8582" builtinId="9" hidden="1"/>
    <cellStyle name="Followed Hyperlink" xfId="8584" builtinId="9" hidden="1"/>
    <cellStyle name="Followed Hyperlink" xfId="8586" builtinId="9" hidden="1"/>
    <cellStyle name="Followed Hyperlink" xfId="8588" builtinId="9" hidden="1"/>
    <cellStyle name="Followed Hyperlink" xfId="8590" builtinId="9" hidden="1"/>
    <cellStyle name="Followed Hyperlink" xfId="8592" builtinId="9" hidden="1"/>
    <cellStyle name="Followed Hyperlink" xfId="8594" builtinId="9" hidden="1"/>
    <cellStyle name="Followed Hyperlink" xfId="8596" builtinId="9" hidden="1"/>
    <cellStyle name="Followed Hyperlink" xfId="8598" builtinId="9" hidden="1"/>
    <cellStyle name="Followed Hyperlink" xfId="8600" builtinId="9" hidden="1"/>
    <cellStyle name="Followed Hyperlink" xfId="8602" builtinId="9" hidden="1"/>
    <cellStyle name="Followed Hyperlink" xfId="8604" builtinId="9" hidden="1"/>
    <cellStyle name="Followed Hyperlink" xfId="8606" builtinId="9" hidden="1"/>
    <cellStyle name="Followed Hyperlink" xfId="8608" builtinId="9" hidden="1"/>
    <cellStyle name="Followed Hyperlink" xfId="8610" builtinId="9" hidden="1"/>
    <cellStyle name="Followed Hyperlink" xfId="8612" builtinId="9" hidden="1"/>
    <cellStyle name="Followed Hyperlink" xfId="8614" builtinId="9" hidden="1"/>
    <cellStyle name="Followed Hyperlink" xfId="8616" builtinId="9" hidden="1"/>
    <cellStyle name="Followed Hyperlink" xfId="8618" builtinId="9" hidden="1"/>
    <cellStyle name="Followed Hyperlink" xfId="8620" builtinId="9" hidden="1"/>
    <cellStyle name="Followed Hyperlink" xfId="8622" builtinId="9" hidden="1"/>
    <cellStyle name="Followed Hyperlink" xfId="8624" builtinId="9" hidden="1"/>
    <cellStyle name="Followed Hyperlink" xfId="8626" builtinId="9" hidden="1"/>
    <cellStyle name="Followed Hyperlink" xfId="8628" builtinId="9" hidden="1"/>
    <cellStyle name="Followed Hyperlink" xfId="8630" builtinId="9" hidden="1"/>
    <cellStyle name="Followed Hyperlink" xfId="8632" builtinId="9" hidden="1"/>
    <cellStyle name="Followed Hyperlink" xfId="8634" builtinId="9" hidden="1"/>
    <cellStyle name="Followed Hyperlink" xfId="8636" builtinId="9" hidden="1"/>
    <cellStyle name="Followed Hyperlink" xfId="8638" builtinId="9" hidden="1"/>
    <cellStyle name="Followed Hyperlink" xfId="8640" builtinId="9" hidden="1"/>
    <cellStyle name="Followed Hyperlink" xfId="8642" builtinId="9" hidden="1"/>
    <cellStyle name="Followed Hyperlink" xfId="8644" builtinId="9" hidden="1"/>
    <cellStyle name="Followed Hyperlink" xfId="8646" builtinId="9" hidden="1"/>
    <cellStyle name="Followed Hyperlink" xfId="8648" builtinId="9" hidden="1"/>
    <cellStyle name="Followed Hyperlink" xfId="8650" builtinId="9" hidden="1"/>
    <cellStyle name="Followed Hyperlink" xfId="8652" builtinId="9" hidden="1"/>
    <cellStyle name="Followed Hyperlink" xfId="8654" builtinId="9" hidden="1"/>
    <cellStyle name="Followed Hyperlink" xfId="8656" builtinId="9" hidden="1"/>
    <cellStyle name="Followed Hyperlink" xfId="8658" builtinId="9" hidden="1"/>
    <cellStyle name="Followed Hyperlink" xfId="8660" builtinId="9" hidden="1"/>
    <cellStyle name="Followed Hyperlink" xfId="8662" builtinId="9" hidden="1"/>
    <cellStyle name="Followed Hyperlink" xfId="8664" builtinId="9" hidden="1"/>
    <cellStyle name="Followed Hyperlink" xfId="8666" builtinId="9" hidden="1"/>
    <cellStyle name="Followed Hyperlink" xfId="8668" builtinId="9" hidden="1"/>
    <cellStyle name="Followed Hyperlink" xfId="8670" builtinId="9" hidden="1"/>
    <cellStyle name="Followed Hyperlink" xfId="8672" builtinId="9" hidden="1"/>
    <cellStyle name="Followed Hyperlink" xfId="8674" builtinId="9" hidden="1"/>
    <cellStyle name="Followed Hyperlink" xfId="8676" builtinId="9" hidden="1"/>
    <cellStyle name="Followed Hyperlink" xfId="8678" builtinId="9" hidden="1"/>
    <cellStyle name="Followed Hyperlink" xfId="8680" builtinId="9" hidden="1"/>
    <cellStyle name="Followed Hyperlink" xfId="8682" builtinId="9" hidden="1"/>
    <cellStyle name="Followed Hyperlink" xfId="8684" builtinId="9" hidden="1"/>
    <cellStyle name="Followed Hyperlink" xfId="8686" builtinId="9" hidden="1"/>
    <cellStyle name="Followed Hyperlink" xfId="8688" builtinId="9" hidden="1"/>
    <cellStyle name="Followed Hyperlink" xfId="8690" builtinId="9" hidden="1"/>
    <cellStyle name="Followed Hyperlink" xfId="8692" builtinId="9" hidden="1"/>
    <cellStyle name="Followed Hyperlink" xfId="8694" builtinId="9" hidden="1"/>
    <cellStyle name="Followed Hyperlink" xfId="8696" builtinId="9" hidden="1"/>
    <cellStyle name="Followed Hyperlink" xfId="8698" builtinId="9" hidden="1"/>
    <cellStyle name="Followed Hyperlink" xfId="8700" builtinId="9" hidden="1"/>
    <cellStyle name="Followed Hyperlink" xfId="8702" builtinId="9" hidden="1"/>
    <cellStyle name="Followed Hyperlink" xfId="8704" builtinId="9" hidden="1"/>
    <cellStyle name="Followed Hyperlink" xfId="8706" builtinId="9" hidden="1"/>
    <cellStyle name="Followed Hyperlink" xfId="8708" builtinId="9" hidden="1"/>
    <cellStyle name="Followed Hyperlink" xfId="8710" builtinId="9" hidden="1"/>
    <cellStyle name="Followed Hyperlink" xfId="8712" builtinId="9" hidden="1"/>
    <cellStyle name="Followed Hyperlink" xfId="8714" builtinId="9" hidden="1"/>
    <cellStyle name="Followed Hyperlink" xfId="8716" builtinId="9" hidden="1"/>
    <cellStyle name="Followed Hyperlink" xfId="8718" builtinId="9" hidden="1"/>
    <cellStyle name="Followed Hyperlink" xfId="8720" builtinId="9" hidden="1"/>
    <cellStyle name="Followed Hyperlink" xfId="8722" builtinId="9" hidden="1"/>
    <cellStyle name="Followed Hyperlink" xfId="8724" builtinId="9" hidden="1"/>
    <cellStyle name="Followed Hyperlink" xfId="8726" builtinId="9" hidden="1"/>
    <cellStyle name="Followed Hyperlink" xfId="8728" builtinId="9" hidden="1"/>
    <cellStyle name="Followed Hyperlink" xfId="8730" builtinId="9" hidden="1"/>
    <cellStyle name="Followed Hyperlink" xfId="8732" builtinId="9" hidden="1"/>
    <cellStyle name="Followed Hyperlink" xfId="8734" builtinId="9" hidden="1"/>
    <cellStyle name="Followed Hyperlink" xfId="8736" builtinId="9" hidden="1"/>
    <cellStyle name="Followed Hyperlink" xfId="8738" builtinId="9" hidden="1"/>
    <cellStyle name="Followed Hyperlink" xfId="8740" builtinId="9" hidden="1"/>
    <cellStyle name="Followed Hyperlink" xfId="8742" builtinId="9" hidden="1"/>
    <cellStyle name="Followed Hyperlink" xfId="8744" builtinId="9" hidden="1"/>
    <cellStyle name="Followed Hyperlink" xfId="8746" builtinId="9" hidden="1"/>
    <cellStyle name="Followed Hyperlink" xfId="8748" builtinId="9" hidden="1"/>
    <cellStyle name="Followed Hyperlink" xfId="8750" builtinId="9" hidden="1"/>
    <cellStyle name="Followed Hyperlink" xfId="8752" builtinId="9" hidden="1"/>
    <cellStyle name="Followed Hyperlink" xfId="8754" builtinId="9" hidden="1"/>
    <cellStyle name="Followed Hyperlink" xfId="8756" builtinId="9" hidden="1"/>
    <cellStyle name="Followed Hyperlink" xfId="8758" builtinId="9" hidden="1"/>
    <cellStyle name="Followed Hyperlink" xfId="8760" builtinId="9" hidden="1"/>
    <cellStyle name="Followed Hyperlink" xfId="8762" builtinId="9" hidden="1"/>
    <cellStyle name="Followed Hyperlink" xfId="8764" builtinId="9" hidden="1"/>
    <cellStyle name="Followed Hyperlink" xfId="8766" builtinId="9" hidden="1"/>
    <cellStyle name="Followed Hyperlink" xfId="8768" builtinId="9" hidden="1"/>
    <cellStyle name="Followed Hyperlink" xfId="8770" builtinId="9" hidden="1"/>
    <cellStyle name="Followed Hyperlink" xfId="8772" builtinId="9" hidden="1"/>
    <cellStyle name="Followed Hyperlink" xfId="8774" builtinId="9" hidden="1"/>
    <cellStyle name="Followed Hyperlink" xfId="8776" builtinId="9" hidden="1"/>
    <cellStyle name="Followed Hyperlink" xfId="8778" builtinId="9" hidden="1"/>
    <cellStyle name="Followed Hyperlink" xfId="8780" builtinId="9" hidden="1"/>
    <cellStyle name="Followed Hyperlink" xfId="8782" builtinId="9" hidden="1"/>
    <cellStyle name="Followed Hyperlink" xfId="8784" builtinId="9" hidden="1"/>
    <cellStyle name="Followed Hyperlink" xfId="8786" builtinId="9" hidden="1"/>
    <cellStyle name="Followed Hyperlink" xfId="8788" builtinId="9" hidden="1"/>
    <cellStyle name="Followed Hyperlink" xfId="8790" builtinId="9" hidden="1"/>
    <cellStyle name="Followed Hyperlink" xfId="8792" builtinId="9" hidden="1"/>
    <cellStyle name="Followed Hyperlink" xfId="8794" builtinId="9" hidden="1"/>
    <cellStyle name="Followed Hyperlink" xfId="8796" builtinId="9" hidden="1"/>
    <cellStyle name="Followed Hyperlink" xfId="8798" builtinId="9" hidden="1"/>
    <cellStyle name="Followed Hyperlink" xfId="8800" builtinId="9" hidden="1"/>
    <cellStyle name="Followed Hyperlink" xfId="8802" builtinId="9" hidden="1"/>
    <cellStyle name="Followed Hyperlink" xfId="8804" builtinId="9" hidden="1"/>
    <cellStyle name="Followed Hyperlink" xfId="8806" builtinId="9" hidden="1"/>
    <cellStyle name="Followed Hyperlink" xfId="8808" builtinId="9" hidden="1"/>
    <cellStyle name="Followed Hyperlink" xfId="8810" builtinId="9" hidden="1"/>
    <cellStyle name="Followed Hyperlink" xfId="8812" builtinId="9" hidden="1"/>
    <cellStyle name="Followed Hyperlink" xfId="8814" builtinId="9" hidden="1"/>
    <cellStyle name="Followed Hyperlink" xfId="8816" builtinId="9" hidden="1"/>
    <cellStyle name="Followed Hyperlink" xfId="8818" builtinId="9" hidden="1"/>
    <cellStyle name="Followed Hyperlink" xfId="8820" builtinId="9" hidden="1"/>
    <cellStyle name="Followed Hyperlink" xfId="8822" builtinId="9" hidden="1"/>
    <cellStyle name="Followed Hyperlink" xfId="8824" builtinId="9" hidden="1"/>
    <cellStyle name="Followed Hyperlink" xfId="8826" builtinId="9" hidden="1"/>
    <cellStyle name="Followed Hyperlink" xfId="8828" builtinId="9" hidden="1"/>
    <cellStyle name="Followed Hyperlink" xfId="8830" builtinId="9" hidden="1"/>
    <cellStyle name="Followed Hyperlink" xfId="8832" builtinId="9" hidden="1"/>
    <cellStyle name="Followed Hyperlink" xfId="8834" builtinId="9" hidden="1"/>
    <cellStyle name="Followed Hyperlink" xfId="8836" builtinId="9" hidden="1"/>
    <cellStyle name="Followed Hyperlink" xfId="8838" builtinId="9" hidden="1"/>
    <cellStyle name="Followed Hyperlink" xfId="8840" builtinId="9" hidden="1"/>
    <cellStyle name="Followed Hyperlink" xfId="8842" builtinId="9" hidden="1"/>
    <cellStyle name="Followed Hyperlink" xfId="8844" builtinId="9" hidden="1"/>
    <cellStyle name="Followed Hyperlink" xfId="8846" builtinId="9" hidden="1"/>
    <cellStyle name="Followed Hyperlink" xfId="8848" builtinId="9" hidden="1"/>
    <cellStyle name="Followed Hyperlink" xfId="8850" builtinId="9" hidden="1"/>
    <cellStyle name="Followed Hyperlink" xfId="8852" builtinId="9" hidden="1"/>
    <cellStyle name="Followed Hyperlink" xfId="8854" builtinId="9" hidden="1"/>
    <cellStyle name="Followed Hyperlink" xfId="8856" builtinId="9" hidden="1"/>
    <cellStyle name="Followed Hyperlink" xfId="8858" builtinId="9" hidden="1"/>
    <cellStyle name="Followed Hyperlink" xfId="8860" builtinId="9" hidden="1"/>
    <cellStyle name="Followed Hyperlink" xfId="8862" builtinId="9" hidden="1"/>
    <cellStyle name="Followed Hyperlink" xfId="8864" builtinId="9" hidden="1"/>
    <cellStyle name="Followed Hyperlink" xfId="8866" builtinId="9" hidden="1"/>
    <cellStyle name="Followed Hyperlink" xfId="8868" builtinId="9" hidden="1"/>
    <cellStyle name="Followed Hyperlink" xfId="8870" builtinId="9" hidden="1"/>
    <cellStyle name="Followed Hyperlink" xfId="8872" builtinId="9" hidden="1"/>
    <cellStyle name="Followed Hyperlink" xfId="8874" builtinId="9" hidden="1"/>
    <cellStyle name="Followed Hyperlink" xfId="8876" builtinId="9" hidden="1"/>
    <cellStyle name="Followed Hyperlink" xfId="8878" builtinId="9" hidden="1"/>
    <cellStyle name="Followed Hyperlink" xfId="8880" builtinId="9" hidden="1"/>
    <cellStyle name="Followed Hyperlink" xfId="8882" builtinId="9" hidden="1"/>
    <cellStyle name="Followed Hyperlink" xfId="8884" builtinId="9" hidden="1"/>
    <cellStyle name="Followed Hyperlink" xfId="8886" builtinId="9" hidden="1"/>
    <cellStyle name="Followed Hyperlink" xfId="8888" builtinId="9" hidden="1"/>
    <cellStyle name="Followed Hyperlink" xfId="8890" builtinId="9" hidden="1"/>
    <cellStyle name="Followed Hyperlink" xfId="8892" builtinId="9" hidden="1"/>
    <cellStyle name="Followed Hyperlink" xfId="8894" builtinId="9" hidden="1"/>
    <cellStyle name="Followed Hyperlink" xfId="8896" builtinId="9" hidden="1"/>
    <cellStyle name="Followed Hyperlink" xfId="8898" builtinId="9" hidden="1"/>
    <cellStyle name="Followed Hyperlink" xfId="8900" builtinId="9" hidden="1"/>
    <cellStyle name="Followed Hyperlink" xfId="8902" builtinId="9" hidden="1"/>
    <cellStyle name="Followed Hyperlink" xfId="8904" builtinId="9" hidden="1"/>
    <cellStyle name="Followed Hyperlink" xfId="8906" builtinId="9" hidden="1"/>
    <cellStyle name="Followed Hyperlink" xfId="8908" builtinId="9" hidden="1"/>
    <cellStyle name="Followed Hyperlink" xfId="8910" builtinId="9" hidden="1"/>
    <cellStyle name="Followed Hyperlink" xfId="8912" builtinId="9" hidden="1"/>
    <cellStyle name="Followed Hyperlink" xfId="8914" builtinId="9" hidden="1"/>
    <cellStyle name="Followed Hyperlink" xfId="8916" builtinId="9" hidden="1"/>
    <cellStyle name="Followed Hyperlink" xfId="8918" builtinId="9" hidden="1"/>
    <cellStyle name="Followed Hyperlink" xfId="8920" builtinId="9" hidden="1"/>
    <cellStyle name="Followed Hyperlink" xfId="8922" builtinId="9" hidden="1"/>
    <cellStyle name="Followed Hyperlink" xfId="8924" builtinId="9" hidden="1"/>
    <cellStyle name="Followed Hyperlink" xfId="8926" builtinId="9" hidden="1"/>
    <cellStyle name="Followed Hyperlink" xfId="8928" builtinId="9" hidden="1"/>
    <cellStyle name="Followed Hyperlink" xfId="8930" builtinId="9" hidden="1"/>
    <cellStyle name="Followed Hyperlink" xfId="8932" builtinId="9" hidden="1"/>
    <cellStyle name="Followed Hyperlink" xfId="8934" builtinId="9" hidden="1"/>
    <cellStyle name="Followed Hyperlink" xfId="8936" builtinId="9" hidden="1"/>
    <cellStyle name="Followed Hyperlink" xfId="8938" builtinId="9" hidden="1"/>
    <cellStyle name="Followed Hyperlink" xfId="8940" builtinId="9" hidden="1"/>
    <cellStyle name="Followed Hyperlink" xfId="8942" builtinId="9" hidden="1"/>
    <cellStyle name="Followed Hyperlink" xfId="8944" builtinId="9" hidden="1"/>
    <cellStyle name="Followed Hyperlink" xfId="8946" builtinId="9" hidden="1"/>
    <cellStyle name="Followed Hyperlink" xfId="8948" builtinId="9" hidden="1"/>
    <cellStyle name="Followed Hyperlink" xfId="8950" builtinId="9" hidden="1"/>
    <cellStyle name="Followed Hyperlink" xfId="8952" builtinId="9" hidden="1"/>
    <cellStyle name="Followed Hyperlink" xfId="8954" builtinId="9" hidden="1"/>
    <cellStyle name="Followed Hyperlink" xfId="8956" builtinId="9" hidden="1"/>
    <cellStyle name="Followed Hyperlink" xfId="8958" builtinId="9" hidden="1"/>
    <cellStyle name="Followed Hyperlink" xfId="8960" builtinId="9" hidden="1"/>
    <cellStyle name="Followed Hyperlink" xfId="8962" builtinId="9" hidden="1"/>
    <cellStyle name="Followed Hyperlink" xfId="8964" builtinId="9" hidden="1"/>
    <cellStyle name="Followed Hyperlink" xfId="8966" builtinId="9" hidden="1"/>
    <cellStyle name="Followed Hyperlink" xfId="8968" builtinId="9" hidden="1"/>
    <cellStyle name="Followed Hyperlink" xfId="8970" builtinId="9" hidden="1"/>
    <cellStyle name="Followed Hyperlink" xfId="8972" builtinId="9" hidden="1"/>
    <cellStyle name="Followed Hyperlink" xfId="8974" builtinId="9" hidden="1"/>
    <cellStyle name="Followed Hyperlink" xfId="8976" builtinId="9" hidden="1"/>
    <cellStyle name="Followed Hyperlink" xfId="8978" builtinId="9" hidden="1"/>
    <cellStyle name="Followed Hyperlink" xfId="8980" builtinId="9" hidden="1"/>
    <cellStyle name="Followed Hyperlink" xfId="8982" builtinId="9" hidden="1"/>
    <cellStyle name="Followed Hyperlink" xfId="8984" builtinId="9" hidden="1"/>
    <cellStyle name="Followed Hyperlink" xfId="8986" builtinId="9" hidden="1"/>
    <cellStyle name="Followed Hyperlink" xfId="8988" builtinId="9" hidden="1"/>
    <cellStyle name="Followed Hyperlink" xfId="8990" builtinId="9" hidden="1"/>
    <cellStyle name="Followed Hyperlink" xfId="8992" builtinId="9" hidden="1"/>
    <cellStyle name="Followed Hyperlink" xfId="8994" builtinId="9" hidden="1"/>
    <cellStyle name="Followed Hyperlink" xfId="8996" builtinId="9" hidden="1"/>
    <cellStyle name="Followed Hyperlink" xfId="8998" builtinId="9" hidden="1"/>
    <cellStyle name="Followed Hyperlink" xfId="9000" builtinId="9" hidden="1"/>
    <cellStyle name="Followed Hyperlink" xfId="9002" builtinId="9" hidden="1"/>
    <cellStyle name="Followed Hyperlink" xfId="9004" builtinId="9" hidden="1"/>
    <cellStyle name="Followed Hyperlink" xfId="9006" builtinId="9" hidden="1"/>
    <cellStyle name="Followed Hyperlink" xfId="9008" builtinId="9" hidden="1"/>
    <cellStyle name="Followed Hyperlink" xfId="9010" builtinId="9" hidden="1"/>
    <cellStyle name="Followed Hyperlink" xfId="9012" builtinId="9" hidden="1"/>
    <cellStyle name="Followed Hyperlink" xfId="9014" builtinId="9" hidden="1"/>
    <cellStyle name="Followed Hyperlink" xfId="9016" builtinId="9" hidden="1"/>
    <cellStyle name="Followed Hyperlink" xfId="9018" builtinId="9" hidden="1"/>
    <cellStyle name="Followed Hyperlink" xfId="9020" builtinId="9" hidden="1"/>
    <cellStyle name="Followed Hyperlink" xfId="9022" builtinId="9" hidden="1"/>
    <cellStyle name="Followed Hyperlink" xfId="9024" builtinId="9" hidden="1"/>
    <cellStyle name="Followed Hyperlink" xfId="9026" builtinId="9" hidden="1"/>
    <cellStyle name="Followed Hyperlink" xfId="9028" builtinId="9" hidden="1"/>
    <cellStyle name="Followed Hyperlink" xfId="9030" builtinId="9" hidden="1"/>
    <cellStyle name="Followed Hyperlink" xfId="9032" builtinId="9" hidden="1"/>
    <cellStyle name="Followed Hyperlink" xfId="9034" builtinId="9" hidden="1"/>
    <cellStyle name="Followed Hyperlink" xfId="9036" builtinId="9" hidden="1"/>
    <cellStyle name="Followed Hyperlink" xfId="9038" builtinId="9" hidden="1"/>
    <cellStyle name="Followed Hyperlink" xfId="9040" builtinId="9" hidden="1"/>
    <cellStyle name="Followed Hyperlink" xfId="9042" builtinId="9" hidden="1"/>
    <cellStyle name="Followed Hyperlink" xfId="9044" builtinId="9" hidden="1"/>
    <cellStyle name="Followed Hyperlink" xfId="9046" builtinId="9" hidden="1"/>
    <cellStyle name="Followed Hyperlink" xfId="9048" builtinId="9" hidden="1"/>
    <cellStyle name="Followed Hyperlink" xfId="9050" builtinId="9" hidden="1"/>
    <cellStyle name="Followed Hyperlink" xfId="9052" builtinId="9" hidden="1"/>
    <cellStyle name="Followed Hyperlink" xfId="9054" builtinId="9" hidden="1"/>
    <cellStyle name="Followed Hyperlink" xfId="9056" builtinId="9" hidden="1"/>
    <cellStyle name="Followed Hyperlink" xfId="9058" builtinId="9" hidden="1"/>
    <cellStyle name="Followed Hyperlink" xfId="9060" builtinId="9" hidden="1"/>
    <cellStyle name="Followed Hyperlink" xfId="9062" builtinId="9" hidden="1"/>
    <cellStyle name="Followed Hyperlink" xfId="9064" builtinId="9" hidden="1"/>
    <cellStyle name="Followed Hyperlink" xfId="9066" builtinId="9" hidden="1"/>
    <cellStyle name="Followed Hyperlink" xfId="9068" builtinId="9" hidden="1"/>
    <cellStyle name="Followed Hyperlink" xfId="9070" builtinId="9" hidden="1"/>
    <cellStyle name="Followed Hyperlink" xfId="9072" builtinId="9" hidden="1"/>
    <cellStyle name="Followed Hyperlink" xfId="9074" builtinId="9" hidden="1"/>
    <cellStyle name="Followed Hyperlink" xfId="9076" builtinId="9" hidden="1"/>
    <cellStyle name="Followed Hyperlink" xfId="9078" builtinId="9" hidden="1"/>
    <cellStyle name="Followed Hyperlink" xfId="9080" builtinId="9" hidden="1"/>
    <cellStyle name="Followed Hyperlink" xfId="9082" builtinId="9" hidden="1"/>
    <cellStyle name="Followed Hyperlink" xfId="9084" builtinId="9" hidden="1"/>
    <cellStyle name="Followed Hyperlink" xfId="9086" builtinId="9" hidden="1"/>
    <cellStyle name="Followed Hyperlink" xfId="9088" builtinId="9" hidden="1"/>
    <cellStyle name="Followed Hyperlink" xfId="9090" builtinId="9" hidden="1"/>
    <cellStyle name="Followed Hyperlink" xfId="9092" builtinId="9" hidden="1"/>
    <cellStyle name="Followed Hyperlink" xfId="9094" builtinId="9" hidden="1"/>
    <cellStyle name="Followed Hyperlink" xfId="9096" builtinId="9" hidden="1"/>
    <cellStyle name="Followed Hyperlink" xfId="9098" builtinId="9" hidden="1"/>
    <cellStyle name="Followed Hyperlink" xfId="9100" builtinId="9" hidden="1"/>
    <cellStyle name="Followed Hyperlink" xfId="9102" builtinId="9" hidden="1"/>
    <cellStyle name="Followed Hyperlink" xfId="9104" builtinId="9" hidden="1"/>
    <cellStyle name="Followed Hyperlink" xfId="9106" builtinId="9" hidden="1"/>
    <cellStyle name="Followed Hyperlink" xfId="9108" builtinId="9" hidden="1"/>
    <cellStyle name="Followed Hyperlink" xfId="9110" builtinId="9" hidden="1"/>
    <cellStyle name="Followed Hyperlink" xfId="9112" builtinId="9" hidden="1"/>
    <cellStyle name="Followed Hyperlink" xfId="9114" builtinId="9" hidden="1"/>
    <cellStyle name="Followed Hyperlink" xfId="9116" builtinId="9" hidden="1"/>
    <cellStyle name="Followed Hyperlink" xfId="9118" builtinId="9" hidden="1"/>
    <cellStyle name="Followed Hyperlink" xfId="9120" builtinId="9" hidden="1"/>
    <cellStyle name="Followed Hyperlink" xfId="9122" builtinId="9" hidden="1"/>
    <cellStyle name="Followed Hyperlink" xfId="9124" builtinId="9" hidden="1"/>
    <cellStyle name="Followed Hyperlink" xfId="9126" builtinId="9" hidden="1"/>
    <cellStyle name="Followed Hyperlink" xfId="9128" builtinId="9" hidden="1"/>
    <cellStyle name="Followed Hyperlink" xfId="9130" builtinId="9" hidden="1"/>
    <cellStyle name="Followed Hyperlink" xfId="9132" builtinId="9" hidden="1"/>
    <cellStyle name="Followed Hyperlink" xfId="9134" builtinId="9" hidden="1"/>
    <cellStyle name="Followed Hyperlink" xfId="9136" builtinId="9" hidden="1"/>
    <cellStyle name="Followed Hyperlink" xfId="9138" builtinId="9" hidden="1"/>
    <cellStyle name="Followed Hyperlink" xfId="9140" builtinId="9" hidden="1"/>
    <cellStyle name="Followed Hyperlink" xfId="9142" builtinId="9" hidden="1"/>
    <cellStyle name="Followed Hyperlink" xfId="9144" builtinId="9" hidden="1"/>
    <cellStyle name="Followed Hyperlink" xfId="9146" builtinId="9" hidden="1"/>
    <cellStyle name="Followed Hyperlink" xfId="9148" builtinId="9" hidden="1"/>
    <cellStyle name="Followed Hyperlink" xfId="9150" builtinId="9" hidden="1"/>
    <cellStyle name="Followed Hyperlink" xfId="9152" builtinId="9" hidden="1"/>
    <cellStyle name="Followed Hyperlink" xfId="9154" builtinId="9" hidden="1"/>
    <cellStyle name="Followed Hyperlink" xfId="9156" builtinId="9" hidden="1"/>
    <cellStyle name="Followed Hyperlink" xfId="9158" builtinId="9" hidden="1"/>
    <cellStyle name="Followed Hyperlink" xfId="9160" builtinId="9" hidden="1"/>
    <cellStyle name="Followed Hyperlink" xfId="9162" builtinId="9" hidden="1"/>
    <cellStyle name="Followed Hyperlink" xfId="9164" builtinId="9" hidden="1"/>
    <cellStyle name="Followed Hyperlink" xfId="9166" builtinId="9" hidden="1"/>
    <cellStyle name="Followed Hyperlink" xfId="9168" builtinId="9" hidden="1"/>
    <cellStyle name="Followed Hyperlink" xfId="9170" builtinId="9" hidden="1"/>
    <cellStyle name="Followed Hyperlink" xfId="9172" builtinId="9" hidden="1"/>
    <cellStyle name="Followed Hyperlink" xfId="9174" builtinId="9" hidden="1"/>
    <cellStyle name="Followed Hyperlink" xfId="9176" builtinId="9" hidden="1"/>
    <cellStyle name="Followed Hyperlink" xfId="9178" builtinId="9" hidden="1"/>
    <cellStyle name="Followed Hyperlink" xfId="9180" builtinId="9" hidden="1"/>
    <cellStyle name="Followed Hyperlink" xfId="9182" builtinId="9" hidden="1"/>
    <cellStyle name="Followed Hyperlink" xfId="9184" builtinId="9" hidden="1"/>
    <cellStyle name="Followed Hyperlink" xfId="9186" builtinId="9" hidden="1"/>
    <cellStyle name="Followed Hyperlink" xfId="9188" builtinId="9" hidden="1"/>
    <cellStyle name="Followed Hyperlink" xfId="9190" builtinId="9" hidden="1"/>
    <cellStyle name="Followed Hyperlink" xfId="9192" builtinId="9" hidden="1"/>
    <cellStyle name="Followed Hyperlink" xfId="9194" builtinId="9" hidden="1"/>
    <cellStyle name="Followed Hyperlink" xfId="9196" builtinId="9" hidden="1"/>
    <cellStyle name="Followed Hyperlink" xfId="9198" builtinId="9" hidden="1"/>
    <cellStyle name="Followed Hyperlink" xfId="9200" builtinId="9" hidden="1"/>
    <cellStyle name="Followed Hyperlink" xfId="9202" builtinId="9" hidden="1"/>
    <cellStyle name="Followed Hyperlink" xfId="9204" builtinId="9" hidden="1"/>
    <cellStyle name="Followed Hyperlink" xfId="9206" builtinId="9" hidden="1"/>
    <cellStyle name="Followed Hyperlink" xfId="9208" builtinId="9" hidden="1"/>
    <cellStyle name="Followed Hyperlink" xfId="9210" builtinId="9" hidden="1"/>
    <cellStyle name="Followed Hyperlink" xfId="9212" builtinId="9" hidden="1"/>
    <cellStyle name="Followed Hyperlink" xfId="9214" builtinId="9" hidden="1"/>
    <cellStyle name="Followed Hyperlink" xfId="9216" builtinId="9" hidden="1"/>
    <cellStyle name="Followed Hyperlink" xfId="9218" builtinId="9" hidden="1"/>
    <cellStyle name="Followed Hyperlink" xfId="9220" builtinId="9" hidden="1"/>
    <cellStyle name="Followed Hyperlink" xfId="9222" builtinId="9" hidden="1"/>
    <cellStyle name="Followed Hyperlink" xfId="9224" builtinId="9" hidden="1"/>
    <cellStyle name="Followed Hyperlink" xfId="9226" builtinId="9" hidden="1"/>
    <cellStyle name="Followed Hyperlink" xfId="9228" builtinId="9" hidden="1"/>
    <cellStyle name="Followed Hyperlink" xfId="9230" builtinId="9" hidden="1"/>
    <cellStyle name="Followed Hyperlink" xfId="9232" builtinId="9" hidden="1"/>
    <cellStyle name="Followed Hyperlink" xfId="9234" builtinId="9" hidden="1"/>
    <cellStyle name="Followed Hyperlink" xfId="9236" builtinId="9" hidden="1"/>
    <cellStyle name="Followed Hyperlink" xfId="9238" builtinId="9" hidden="1"/>
    <cellStyle name="Followed Hyperlink" xfId="9240" builtinId="9" hidden="1"/>
    <cellStyle name="Followed Hyperlink" xfId="9242" builtinId="9" hidden="1"/>
    <cellStyle name="Followed Hyperlink" xfId="9244" builtinId="9" hidden="1"/>
    <cellStyle name="Followed Hyperlink" xfId="9246" builtinId="9" hidden="1"/>
    <cellStyle name="Followed Hyperlink" xfId="9248" builtinId="9" hidden="1"/>
    <cellStyle name="Followed Hyperlink" xfId="9250" builtinId="9" hidden="1"/>
    <cellStyle name="Followed Hyperlink" xfId="9252" builtinId="9" hidden="1"/>
    <cellStyle name="Followed Hyperlink" xfId="9254" builtinId="9" hidden="1"/>
    <cellStyle name="Followed Hyperlink" xfId="9256" builtinId="9" hidden="1"/>
    <cellStyle name="Followed Hyperlink" xfId="9258" builtinId="9" hidden="1"/>
    <cellStyle name="Followed Hyperlink" xfId="9260" builtinId="9" hidden="1"/>
    <cellStyle name="Followed Hyperlink" xfId="9262" builtinId="9" hidden="1"/>
    <cellStyle name="Followed Hyperlink" xfId="9264" builtinId="9" hidden="1"/>
    <cellStyle name="Followed Hyperlink" xfId="9266" builtinId="9" hidden="1"/>
    <cellStyle name="Followed Hyperlink" xfId="9268" builtinId="9" hidden="1"/>
    <cellStyle name="Followed Hyperlink" xfId="9270" builtinId="9" hidden="1"/>
    <cellStyle name="Followed Hyperlink" xfId="9272" builtinId="9" hidden="1"/>
    <cellStyle name="Followed Hyperlink" xfId="9274" builtinId="9" hidden="1"/>
    <cellStyle name="Followed Hyperlink" xfId="9276" builtinId="9" hidden="1"/>
    <cellStyle name="Followed Hyperlink" xfId="9278" builtinId="9" hidden="1"/>
    <cellStyle name="Followed Hyperlink" xfId="9280" builtinId="9" hidden="1"/>
    <cellStyle name="Followed Hyperlink" xfId="9282" builtinId="9" hidden="1"/>
    <cellStyle name="Followed Hyperlink" xfId="9284" builtinId="9" hidden="1"/>
    <cellStyle name="Followed Hyperlink" xfId="9286" builtinId="9" hidden="1"/>
    <cellStyle name="Followed Hyperlink" xfId="9288" builtinId="9" hidden="1"/>
    <cellStyle name="Followed Hyperlink" xfId="9290" builtinId="9" hidden="1"/>
    <cellStyle name="Followed Hyperlink" xfId="9292" builtinId="9" hidden="1"/>
    <cellStyle name="Followed Hyperlink" xfId="9294" builtinId="9" hidden="1"/>
    <cellStyle name="Followed Hyperlink" xfId="9296" builtinId="9" hidden="1"/>
    <cellStyle name="Followed Hyperlink" xfId="9298" builtinId="9" hidden="1"/>
    <cellStyle name="Followed Hyperlink" xfId="9300" builtinId="9" hidden="1"/>
    <cellStyle name="Followed Hyperlink" xfId="9302" builtinId="9" hidden="1"/>
    <cellStyle name="Followed Hyperlink" xfId="9304" builtinId="9" hidden="1"/>
    <cellStyle name="Followed Hyperlink" xfId="9306" builtinId="9" hidden="1"/>
    <cellStyle name="Followed Hyperlink" xfId="9308" builtinId="9" hidden="1"/>
    <cellStyle name="Followed Hyperlink" xfId="9310" builtinId="9" hidden="1"/>
    <cellStyle name="Followed Hyperlink" xfId="9312" builtinId="9" hidden="1"/>
    <cellStyle name="Followed Hyperlink" xfId="9314" builtinId="9" hidden="1"/>
    <cellStyle name="Followed Hyperlink" xfId="9316" builtinId="9" hidden="1"/>
    <cellStyle name="Followed Hyperlink" xfId="9318" builtinId="9" hidden="1"/>
    <cellStyle name="Followed Hyperlink" xfId="9320" builtinId="9" hidden="1"/>
    <cellStyle name="Followed Hyperlink" xfId="9322" builtinId="9" hidden="1"/>
    <cellStyle name="Followed Hyperlink" xfId="9324" builtinId="9" hidden="1"/>
    <cellStyle name="Followed Hyperlink" xfId="9326" builtinId="9" hidden="1"/>
    <cellStyle name="Followed Hyperlink" xfId="9328" builtinId="9" hidden="1"/>
    <cellStyle name="Followed Hyperlink" xfId="9330" builtinId="9" hidden="1"/>
    <cellStyle name="Followed Hyperlink" xfId="9332" builtinId="9" hidden="1"/>
    <cellStyle name="Followed Hyperlink" xfId="9334" builtinId="9" hidden="1"/>
    <cellStyle name="Followed Hyperlink" xfId="9336" builtinId="9" hidden="1"/>
    <cellStyle name="Followed Hyperlink" xfId="9338" builtinId="9" hidden="1"/>
    <cellStyle name="Followed Hyperlink" xfId="9340" builtinId="9" hidden="1"/>
    <cellStyle name="Followed Hyperlink" xfId="9342" builtinId="9" hidden="1"/>
    <cellStyle name="Followed Hyperlink" xfId="9344" builtinId="9" hidden="1"/>
    <cellStyle name="Followed Hyperlink" xfId="9346" builtinId="9" hidden="1"/>
    <cellStyle name="Followed Hyperlink" xfId="9348" builtinId="9" hidden="1"/>
    <cellStyle name="Followed Hyperlink" xfId="9350" builtinId="9" hidden="1"/>
    <cellStyle name="Followed Hyperlink" xfId="9352" builtinId="9" hidden="1"/>
    <cellStyle name="Followed Hyperlink" xfId="9354" builtinId="9" hidden="1"/>
    <cellStyle name="Followed Hyperlink" xfId="9356" builtinId="9" hidden="1"/>
    <cellStyle name="Followed Hyperlink" xfId="9358" builtinId="9" hidden="1"/>
    <cellStyle name="Followed Hyperlink" xfId="9360" builtinId="9" hidden="1"/>
    <cellStyle name="Followed Hyperlink" xfId="9362" builtinId="9" hidden="1"/>
    <cellStyle name="Followed Hyperlink" xfId="9364" builtinId="9" hidden="1"/>
    <cellStyle name="Followed Hyperlink" xfId="9366" builtinId="9" hidden="1"/>
    <cellStyle name="Followed Hyperlink" xfId="9368" builtinId="9" hidden="1"/>
    <cellStyle name="Followed Hyperlink" xfId="9370" builtinId="9" hidden="1"/>
    <cellStyle name="Followed Hyperlink" xfId="9372" builtinId="9" hidden="1"/>
    <cellStyle name="Followed Hyperlink" xfId="9374" builtinId="9" hidden="1"/>
    <cellStyle name="Followed Hyperlink" xfId="9376" builtinId="9" hidden="1"/>
    <cellStyle name="Followed Hyperlink" xfId="9378" builtinId="9" hidden="1"/>
    <cellStyle name="Followed Hyperlink" xfId="9380" builtinId="9" hidden="1"/>
    <cellStyle name="Followed Hyperlink" xfId="9382" builtinId="9" hidden="1"/>
    <cellStyle name="Followed Hyperlink" xfId="9384" builtinId="9" hidden="1"/>
    <cellStyle name="Followed Hyperlink" xfId="9386" builtinId="9" hidden="1"/>
    <cellStyle name="Followed Hyperlink" xfId="9388" builtinId="9" hidden="1"/>
    <cellStyle name="Followed Hyperlink" xfId="9390" builtinId="9" hidden="1"/>
    <cellStyle name="Followed Hyperlink" xfId="9392" builtinId="9" hidden="1"/>
    <cellStyle name="Followed Hyperlink" xfId="9394" builtinId="9" hidden="1"/>
    <cellStyle name="Followed Hyperlink" xfId="9396" builtinId="9" hidden="1"/>
    <cellStyle name="Followed Hyperlink" xfId="9398" builtinId="9" hidden="1"/>
    <cellStyle name="Followed Hyperlink" xfId="9400" builtinId="9" hidden="1"/>
    <cellStyle name="Followed Hyperlink" xfId="9402" builtinId="9" hidden="1"/>
    <cellStyle name="Followed Hyperlink" xfId="9404" builtinId="9" hidden="1"/>
    <cellStyle name="Followed Hyperlink" xfId="9406" builtinId="9" hidden="1"/>
    <cellStyle name="Followed Hyperlink" xfId="9408" builtinId="9" hidden="1"/>
    <cellStyle name="Followed Hyperlink" xfId="9410" builtinId="9" hidden="1"/>
    <cellStyle name="Followed Hyperlink" xfId="9412" builtinId="9" hidden="1"/>
    <cellStyle name="Followed Hyperlink" xfId="9414" builtinId="9" hidden="1"/>
    <cellStyle name="Followed Hyperlink" xfId="9416" builtinId="9" hidden="1"/>
    <cellStyle name="Followed Hyperlink" xfId="9418" builtinId="9" hidden="1"/>
    <cellStyle name="Followed Hyperlink" xfId="9420" builtinId="9" hidden="1"/>
    <cellStyle name="Followed Hyperlink" xfId="9422" builtinId="9" hidden="1"/>
    <cellStyle name="Followed Hyperlink" xfId="9424" builtinId="9" hidden="1"/>
    <cellStyle name="Followed Hyperlink" xfId="9426" builtinId="9" hidden="1"/>
    <cellStyle name="Followed Hyperlink" xfId="9428" builtinId="9" hidden="1"/>
    <cellStyle name="Followed Hyperlink" xfId="9430" builtinId="9" hidden="1"/>
    <cellStyle name="Followed Hyperlink" xfId="9432" builtinId="9" hidden="1"/>
    <cellStyle name="Followed Hyperlink" xfId="9434" builtinId="9" hidden="1"/>
    <cellStyle name="Followed Hyperlink" xfId="9436" builtinId="9" hidden="1"/>
    <cellStyle name="Followed Hyperlink" xfId="9438" builtinId="9" hidden="1"/>
    <cellStyle name="Followed Hyperlink" xfId="9440" builtinId="9" hidden="1"/>
    <cellStyle name="Followed Hyperlink" xfId="9442" builtinId="9" hidden="1"/>
    <cellStyle name="Followed Hyperlink" xfId="9444" builtinId="9" hidden="1"/>
    <cellStyle name="Followed Hyperlink" xfId="9446" builtinId="9" hidden="1"/>
    <cellStyle name="Followed Hyperlink" xfId="9448" builtinId="9" hidden="1"/>
    <cellStyle name="Followed Hyperlink" xfId="9450" builtinId="9" hidden="1"/>
    <cellStyle name="Followed Hyperlink" xfId="9452" builtinId="9" hidden="1"/>
    <cellStyle name="Followed Hyperlink" xfId="9454" builtinId="9" hidden="1"/>
    <cellStyle name="Followed Hyperlink" xfId="9456" builtinId="9" hidden="1"/>
    <cellStyle name="Followed Hyperlink" xfId="9458" builtinId="9" hidden="1"/>
    <cellStyle name="Followed Hyperlink" xfId="9460" builtinId="9" hidden="1"/>
    <cellStyle name="Followed Hyperlink" xfId="9462" builtinId="9" hidden="1"/>
    <cellStyle name="Followed Hyperlink" xfId="9464" builtinId="9" hidden="1"/>
    <cellStyle name="Followed Hyperlink" xfId="9466" builtinId="9" hidden="1"/>
    <cellStyle name="Followed Hyperlink" xfId="9468" builtinId="9" hidden="1"/>
    <cellStyle name="Followed Hyperlink" xfId="9470" builtinId="9" hidden="1"/>
    <cellStyle name="Followed Hyperlink" xfId="9472" builtinId="9" hidden="1"/>
    <cellStyle name="Followed Hyperlink" xfId="9474" builtinId="9" hidden="1"/>
    <cellStyle name="Followed Hyperlink" xfId="9476" builtinId="9" hidden="1"/>
    <cellStyle name="Followed Hyperlink" xfId="9478" builtinId="9" hidden="1"/>
    <cellStyle name="Followed Hyperlink" xfId="9480" builtinId="9" hidden="1"/>
    <cellStyle name="Followed Hyperlink" xfId="9482" builtinId="9" hidden="1"/>
    <cellStyle name="Followed Hyperlink" xfId="9484" builtinId="9" hidden="1"/>
    <cellStyle name="Followed Hyperlink" xfId="9486" builtinId="9" hidden="1"/>
    <cellStyle name="Followed Hyperlink" xfId="9488" builtinId="9" hidden="1"/>
    <cellStyle name="Followed Hyperlink" xfId="9490" builtinId="9" hidden="1"/>
    <cellStyle name="Followed Hyperlink" xfId="9492" builtinId="9" hidden="1"/>
    <cellStyle name="Followed Hyperlink" xfId="9494" builtinId="9" hidden="1"/>
    <cellStyle name="Followed Hyperlink" xfId="9496" builtinId="9" hidden="1"/>
    <cellStyle name="Followed Hyperlink" xfId="9498" builtinId="9" hidden="1"/>
    <cellStyle name="Followed Hyperlink" xfId="9500" builtinId="9" hidden="1"/>
    <cellStyle name="Followed Hyperlink" xfId="9502" builtinId="9" hidden="1"/>
    <cellStyle name="Followed Hyperlink" xfId="9504" builtinId="9" hidden="1"/>
    <cellStyle name="Followed Hyperlink" xfId="9506" builtinId="9" hidden="1"/>
    <cellStyle name="Followed Hyperlink" xfId="9508" builtinId="9" hidden="1"/>
    <cellStyle name="Followed Hyperlink" xfId="9510" builtinId="9" hidden="1"/>
    <cellStyle name="Followed Hyperlink" xfId="9512" builtinId="9" hidden="1"/>
    <cellStyle name="Followed Hyperlink" xfId="9514" builtinId="9" hidden="1"/>
    <cellStyle name="Followed Hyperlink" xfId="9516" builtinId="9" hidden="1"/>
    <cellStyle name="Followed Hyperlink" xfId="9518" builtinId="9" hidden="1"/>
    <cellStyle name="Followed Hyperlink" xfId="9520" builtinId="9" hidden="1"/>
    <cellStyle name="Followed Hyperlink" xfId="9522" builtinId="9" hidden="1"/>
    <cellStyle name="Followed Hyperlink" xfId="9524" builtinId="9" hidden="1"/>
    <cellStyle name="Followed Hyperlink" xfId="9526" builtinId="9" hidden="1"/>
    <cellStyle name="Followed Hyperlink" xfId="9528" builtinId="9" hidden="1"/>
    <cellStyle name="Followed Hyperlink" xfId="9530" builtinId="9" hidden="1"/>
    <cellStyle name="Followed Hyperlink" xfId="9532" builtinId="9" hidden="1"/>
    <cellStyle name="Followed Hyperlink" xfId="9534" builtinId="9" hidden="1"/>
    <cellStyle name="Followed Hyperlink" xfId="9536" builtinId="9" hidden="1"/>
    <cellStyle name="Followed Hyperlink" xfId="9538" builtinId="9" hidden="1"/>
    <cellStyle name="Followed Hyperlink" xfId="9540" builtinId="9" hidden="1"/>
    <cellStyle name="Followed Hyperlink" xfId="9542" builtinId="9" hidden="1"/>
    <cellStyle name="Followed Hyperlink" xfId="9544" builtinId="9" hidden="1"/>
    <cellStyle name="Followed Hyperlink" xfId="9546" builtinId="9" hidden="1"/>
    <cellStyle name="Followed Hyperlink" xfId="9548" builtinId="9" hidden="1"/>
    <cellStyle name="Followed Hyperlink" xfId="9550" builtinId="9" hidden="1"/>
    <cellStyle name="Followed Hyperlink" xfId="9552" builtinId="9" hidden="1"/>
    <cellStyle name="Followed Hyperlink" xfId="9554" builtinId="9" hidden="1"/>
    <cellStyle name="Followed Hyperlink" xfId="9556" builtinId="9" hidden="1"/>
    <cellStyle name="Followed Hyperlink" xfId="9558" builtinId="9" hidden="1"/>
    <cellStyle name="Followed Hyperlink" xfId="9560" builtinId="9" hidden="1"/>
    <cellStyle name="Followed Hyperlink" xfId="9562" builtinId="9" hidden="1"/>
    <cellStyle name="Followed Hyperlink" xfId="9564" builtinId="9" hidden="1"/>
    <cellStyle name="Followed Hyperlink" xfId="9566" builtinId="9" hidden="1"/>
    <cellStyle name="Followed Hyperlink" xfId="9568" builtinId="9" hidden="1"/>
    <cellStyle name="Followed Hyperlink" xfId="9570" builtinId="9" hidden="1"/>
    <cellStyle name="Followed Hyperlink" xfId="9572" builtinId="9" hidden="1"/>
    <cellStyle name="Followed Hyperlink" xfId="9574" builtinId="9" hidden="1"/>
    <cellStyle name="Followed Hyperlink" xfId="9576" builtinId="9" hidden="1"/>
    <cellStyle name="Followed Hyperlink" xfId="9578" builtinId="9" hidden="1"/>
    <cellStyle name="Followed Hyperlink" xfId="9580" builtinId="9" hidden="1"/>
    <cellStyle name="Followed Hyperlink" xfId="9582" builtinId="9" hidden="1"/>
    <cellStyle name="Followed Hyperlink" xfId="9584" builtinId="9" hidden="1"/>
    <cellStyle name="Followed Hyperlink" xfId="9586" builtinId="9" hidden="1"/>
    <cellStyle name="Followed Hyperlink" xfId="9588" builtinId="9" hidden="1"/>
    <cellStyle name="Followed Hyperlink" xfId="9590" builtinId="9" hidden="1"/>
    <cellStyle name="Followed Hyperlink" xfId="9592" builtinId="9" hidden="1"/>
    <cellStyle name="Followed Hyperlink" xfId="9594" builtinId="9" hidden="1"/>
    <cellStyle name="Followed Hyperlink" xfId="9596" builtinId="9" hidden="1"/>
    <cellStyle name="Followed Hyperlink" xfId="9598" builtinId="9" hidden="1"/>
    <cellStyle name="Followed Hyperlink" xfId="9600" builtinId="9" hidden="1"/>
    <cellStyle name="Followed Hyperlink" xfId="9602" builtinId="9" hidden="1"/>
    <cellStyle name="Followed Hyperlink" xfId="9604" builtinId="9" hidden="1"/>
    <cellStyle name="Followed Hyperlink" xfId="9606" builtinId="9" hidden="1"/>
    <cellStyle name="Followed Hyperlink" xfId="9608" builtinId="9" hidden="1"/>
    <cellStyle name="Followed Hyperlink" xfId="9610" builtinId="9" hidden="1"/>
    <cellStyle name="Followed Hyperlink" xfId="9612" builtinId="9" hidden="1"/>
    <cellStyle name="Followed Hyperlink" xfId="9614" builtinId="9" hidden="1"/>
    <cellStyle name="Followed Hyperlink" xfId="9616" builtinId="9" hidden="1"/>
    <cellStyle name="Followed Hyperlink" xfId="9618" builtinId="9" hidden="1"/>
    <cellStyle name="Followed Hyperlink" xfId="9620" builtinId="9" hidden="1"/>
    <cellStyle name="Followed Hyperlink" xfId="9622" builtinId="9" hidden="1"/>
    <cellStyle name="Followed Hyperlink" xfId="9624" builtinId="9" hidden="1"/>
    <cellStyle name="Followed Hyperlink" xfId="9626" builtinId="9" hidden="1"/>
    <cellStyle name="Followed Hyperlink" xfId="9628" builtinId="9" hidden="1"/>
    <cellStyle name="Followed Hyperlink" xfId="9630" builtinId="9" hidden="1"/>
    <cellStyle name="Followed Hyperlink" xfId="9632" builtinId="9" hidden="1"/>
    <cellStyle name="Followed Hyperlink" xfId="9634" builtinId="9" hidden="1"/>
    <cellStyle name="Followed Hyperlink" xfId="9636" builtinId="9" hidden="1"/>
    <cellStyle name="Followed Hyperlink" xfId="9638" builtinId="9" hidden="1"/>
    <cellStyle name="Followed Hyperlink" xfId="9640" builtinId="9" hidden="1"/>
    <cellStyle name="Followed Hyperlink" xfId="9642" builtinId="9" hidden="1"/>
    <cellStyle name="Followed Hyperlink" xfId="9644" builtinId="9" hidden="1"/>
    <cellStyle name="Followed Hyperlink" xfId="9646" builtinId="9" hidden="1"/>
    <cellStyle name="Followed Hyperlink" xfId="9648" builtinId="9" hidden="1"/>
    <cellStyle name="Followed Hyperlink" xfId="9650" builtinId="9" hidden="1"/>
    <cellStyle name="Followed Hyperlink" xfId="9652" builtinId="9" hidden="1"/>
    <cellStyle name="Followed Hyperlink" xfId="9654" builtinId="9" hidden="1"/>
    <cellStyle name="Followed Hyperlink" xfId="9656" builtinId="9" hidden="1"/>
    <cellStyle name="Followed Hyperlink" xfId="9658" builtinId="9" hidden="1"/>
    <cellStyle name="Followed Hyperlink" xfId="9660" builtinId="9" hidden="1"/>
    <cellStyle name="Followed Hyperlink" xfId="9662" builtinId="9" hidden="1"/>
    <cellStyle name="Followed Hyperlink" xfId="9664" builtinId="9" hidden="1"/>
    <cellStyle name="Followed Hyperlink" xfId="9666" builtinId="9" hidden="1"/>
    <cellStyle name="Followed Hyperlink" xfId="9668" builtinId="9" hidden="1"/>
    <cellStyle name="Followed Hyperlink" xfId="9670" builtinId="9" hidden="1"/>
    <cellStyle name="Followed Hyperlink" xfId="9672" builtinId="9" hidden="1"/>
    <cellStyle name="Followed Hyperlink" xfId="9674" builtinId="9" hidden="1"/>
    <cellStyle name="Followed Hyperlink" xfId="9676" builtinId="9" hidden="1"/>
    <cellStyle name="Followed Hyperlink" xfId="9678" builtinId="9" hidden="1"/>
    <cellStyle name="Followed Hyperlink" xfId="9680" builtinId="9" hidden="1"/>
    <cellStyle name="Followed Hyperlink" xfId="9682" builtinId="9" hidden="1"/>
    <cellStyle name="Followed Hyperlink" xfId="9684" builtinId="9" hidden="1"/>
    <cellStyle name="Followed Hyperlink" xfId="9686" builtinId="9" hidden="1"/>
    <cellStyle name="Followed Hyperlink" xfId="9688" builtinId="9" hidden="1"/>
    <cellStyle name="Followed Hyperlink" xfId="9690" builtinId="9" hidden="1"/>
    <cellStyle name="Followed Hyperlink" xfId="9692" builtinId="9" hidden="1"/>
    <cellStyle name="Followed Hyperlink" xfId="9694" builtinId="9" hidden="1"/>
    <cellStyle name="Followed Hyperlink" xfId="9696" builtinId="9" hidden="1"/>
    <cellStyle name="Followed Hyperlink" xfId="9698" builtinId="9" hidden="1"/>
    <cellStyle name="Followed Hyperlink" xfId="9700" builtinId="9" hidden="1"/>
    <cellStyle name="Followed Hyperlink" xfId="9702" builtinId="9" hidden="1"/>
    <cellStyle name="Followed Hyperlink" xfId="9704" builtinId="9" hidden="1"/>
    <cellStyle name="Followed Hyperlink" xfId="9706" builtinId="9" hidden="1"/>
    <cellStyle name="Followed Hyperlink" xfId="9708" builtinId="9" hidden="1"/>
    <cellStyle name="Followed Hyperlink" xfId="9710" builtinId="9" hidden="1"/>
    <cellStyle name="Followed Hyperlink" xfId="9712" builtinId="9" hidden="1"/>
    <cellStyle name="Followed Hyperlink" xfId="9714" builtinId="9" hidden="1"/>
    <cellStyle name="Followed Hyperlink" xfId="9716" builtinId="9" hidden="1"/>
    <cellStyle name="Followed Hyperlink" xfId="9718" builtinId="9" hidden="1"/>
    <cellStyle name="Followed Hyperlink" xfId="9720" builtinId="9" hidden="1"/>
    <cellStyle name="Followed Hyperlink" xfId="9722" builtinId="9" hidden="1"/>
    <cellStyle name="Followed Hyperlink" xfId="9724" builtinId="9" hidden="1"/>
    <cellStyle name="Followed Hyperlink" xfId="9726" builtinId="9" hidden="1"/>
    <cellStyle name="Followed Hyperlink" xfId="9728" builtinId="9" hidden="1"/>
    <cellStyle name="Followed Hyperlink" xfId="9730" builtinId="9" hidden="1"/>
    <cellStyle name="Followed Hyperlink" xfId="9732" builtinId="9" hidden="1"/>
    <cellStyle name="Followed Hyperlink" xfId="9734" builtinId="9" hidden="1"/>
    <cellStyle name="Followed Hyperlink" xfId="9736" builtinId="9" hidden="1"/>
    <cellStyle name="Followed Hyperlink" xfId="9738" builtinId="9" hidden="1"/>
    <cellStyle name="Followed Hyperlink" xfId="9740" builtinId="9" hidden="1"/>
    <cellStyle name="Followed Hyperlink" xfId="9742" builtinId="9" hidden="1"/>
    <cellStyle name="Followed Hyperlink" xfId="9744" builtinId="9" hidden="1"/>
    <cellStyle name="Followed Hyperlink" xfId="9746" builtinId="9" hidden="1"/>
    <cellStyle name="Followed Hyperlink" xfId="9748" builtinId="9" hidden="1"/>
    <cellStyle name="Followed Hyperlink" xfId="9750" builtinId="9" hidden="1"/>
    <cellStyle name="Followed Hyperlink" xfId="9752" builtinId="9" hidden="1"/>
    <cellStyle name="Followed Hyperlink" xfId="9754" builtinId="9" hidden="1"/>
    <cellStyle name="Followed Hyperlink" xfId="9756" builtinId="9" hidden="1"/>
    <cellStyle name="Followed Hyperlink" xfId="9758" builtinId="9" hidden="1"/>
    <cellStyle name="Followed Hyperlink" xfId="9760" builtinId="9" hidden="1"/>
    <cellStyle name="Followed Hyperlink" xfId="9762" builtinId="9" hidden="1"/>
    <cellStyle name="Followed Hyperlink" xfId="9764" builtinId="9" hidden="1"/>
    <cellStyle name="Followed Hyperlink" xfId="9766" builtinId="9" hidden="1"/>
    <cellStyle name="Followed Hyperlink" xfId="9768" builtinId="9" hidden="1"/>
    <cellStyle name="Followed Hyperlink" xfId="9770" builtinId="9" hidden="1"/>
    <cellStyle name="Followed Hyperlink" xfId="9772" builtinId="9" hidden="1"/>
    <cellStyle name="Followed Hyperlink" xfId="9774" builtinId="9" hidden="1"/>
    <cellStyle name="Followed Hyperlink" xfId="9776" builtinId="9" hidden="1"/>
    <cellStyle name="Followed Hyperlink" xfId="9778" builtinId="9" hidden="1"/>
    <cellStyle name="Followed Hyperlink" xfId="9780" builtinId="9" hidden="1"/>
    <cellStyle name="Followed Hyperlink" xfId="9782" builtinId="9" hidden="1"/>
    <cellStyle name="Followed Hyperlink" xfId="9784" builtinId="9" hidden="1"/>
    <cellStyle name="Followed Hyperlink" xfId="9786" builtinId="9" hidden="1"/>
    <cellStyle name="Followed Hyperlink" xfId="9788" builtinId="9" hidden="1"/>
    <cellStyle name="Followed Hyperlink" xfId="9790" builtinId="9" hidden="1"/>
    <cellStyle name="Followed Hyperlink" xfId="9792" builtinId="9" hidden="1"/>
    <cellStyle name="Followed Hyperlink" xfId="9794" builtinId="9" hidden="1"/>
    <cellStyle name="Followed Hyperlink" xfId="9796" builtinId="9" hidden="1"/>
    <cellStyle name="Followed Hyperlink" xfId="9798" builtinId="9" hidden="1"/>
    <cellStyle name="Followed Hyperlink" xfId="9800" builtinId="9" hidden="1"/>
    <cellStyle name="Followed Hyperlink" xfId="9802" builtinId="9" hidden="1"/>
    <cellStyle name="Followed Hyperlink" xfId="9804" builtinId="9" hidden="1"/>
    <cellStyle name="Followed Hyperlink" xfId="9806" builtinId="9" hidden="1"/>
    <cellStyle name="Followed Hyperlink" xfId="9808" builtinId="9" hidden="1"/>
    <cellStyle name="Followed Hyperlink" xfId="9810" builtinId="9" hidden="1"/>
    <cellStyle name="Followed Hyperlink" xfId="9812" builtinId="9" hidden="1"/>
    <cellStyle name="Followed Hyperlink" xfId="9814" builtinId="9" hidden="1"/>
    <cellStyle name="Followed Hyperlink" xfId="9816" builtinId="9" hidden="1"/>
    <cellStyle name="Followed Hyperlink" xfId="9818" builtinId="9" hidden="1"/>
    <cellStyle name="Followed Hyperlink" xfId="9820" builtinId="9" hidden="1"/>
    <cellStyle name="Followed Hyperlink" xfId="9822" builtinId="9" hidden="1"/>
    <cellStyle name="Followed Hyperlink" xfId="9824" builtinId="9" hidden="1"/>
    <cellStyle name="Followed Hyperlink" xfId="9826" builtinId="9" hidden="1"/>
    <cellStyle name="Followed Hyperlink" xfId="9828" builtinId="9" hidden="1"/>
    <cellStyle name="Followed Hyperlink" xfId="9830" builtinId="9" hidden="1"/>
    <cellStyle name="Followed Hyperlink" xfId="9832" builtinId="9" hidden="1"/>
    <cellStyle name="Followed Hyperlink" xfId="9834" builtinId="9" hidden="1"/>
    <cellStyle name="Followed Hyperlink" xfId="9836" builtinId="9" hidden="1"/>
    <cellStyle name="Followed Hyperlink" xfId="9838" builtinId="9" hidden="1"/>
    <cellStyle name="Followed Hyperlink" xfId="9840" builtinId="9" hidden="1"/>
    <cellStyle name="Followed Hyperlink" xfId="9842" builtinId="9" hidden="1"/>
    <cellStyle name="Followed Hyperlink" xfId="9844" builtinId="9" hidden="1"/>
    <cellStyle name="Followed Hyperlink" xfId="9846" builtinId="9" hidden="1"/>
    <cellStyle name="Followed Hyperlink" xfId="9848" builtinId="9" hidden="1"/>
    <cellStyle name="Followed Hyperlink" xfId="9850" builtinId="9" hidden="1"/>
    <cellStyle name="Followed Hyperlink" xfId="9852" builtinId="9" hidden="1"/>
    <cellStyle name="Followed Hyperlink" xfId="9854" builtinId="9" hidden="1"/>
    <cellStyle name="Followed Hyperlink" xfId="9856" builtinId="9" hidden="1"/>
    <cellStyle name="Followed Hyperlink" xfId="9858" builtinId="9" hidden="1"/>
    <cellStyle name="Followed Hyperlink" xfId="9860" builtinId="9" hidden="1"/>
    <cellStyle name="Followed Hyperlink" xfId="9862" builtinId="9" hidden="1"/>
    <cellStyle name="Followed Hyperlink" xfId="9864" builtinId="9" hidden="1"/>
    <cellStyle name="Followed Hyperlink" xfId="9866" builtinId="9" hidden="1"/>
    <cellStyle name="Followed Hyperlink" xfId="9868" builtinId="9" hidden="1"/>
    <cellStyle name="Followed Hyperlink" xfId="9870" builtinId="9" hidden="1"/>
    <cellStyle name="Followed Hyperlink" xfId="9872" builtinId="9" hidden="1"/>
    <cellStyle name="Followed Hyperlink" xfId="9874" builtinId="9" hidden="1"/>
    <cellStyle name="Followed Hyperlink" xfId="9876" builtinId="9" hidden="1"/>
    <cellStyle name="Followed Hyperlink" xfId="9878" builtinId="9" hidden="1"/>
    <cellStyle name="Followed Hyperlink" xfId="9880" builtinId="9" hidden="1"/>
    <cellStyle name="Followed Hyperlink" xfId="9882" builtinId="9" hidden="1"/>
    <cellStyle name="Followed Hyperlink" xfId="9884" builtinId="9" hidden="1"/>
    <cellStyle name="Followed Hyperlink" xfId="9886" builtinId="9" hidden="1"/>
    <cellStyle name="Followed Hyperlink" xfId="9888" builtinId="9" hidden="1"/>
    <cellStyle name="Followed Hyperlink" xfId="9890" builtinId="9" hidden="1"/>
    <cellStyle name="Followed Hyperlink" xfId="9892" builtinId="9" hidden="1"/>
    <cellStyle name="Followed Hyperlink" xfId="9894" builtinId="9" hidden="1"/>
    <cellStyle name="Followed Hyperlink" xfId="9896" builtinId="9" hidden="1"/>
    <cellStyle name="Followed Hyperlink" xfId="9898" builtinId="9" hidden="1"/>
    <cellStyle name="Followed Hyperlink" xfId="9900" builtinId="9" hidden="1"/>
    <cellStyle name="Followed Hyperlink" xfId="9902" builtinId="9" hidden="1"/>
    <cellStyle name="Followed Hyperlink" xfId="9904" builtinId="9" hidden="1"/>
    <cellStyle name="Followed Hyperlink" xfId="9906" builtinId="9" hidden="1"/>
    <cellStyle name="Followed Hyperlink" xfId="9908" builtinId="9" hidden="1"/>
    <cellStyle name="Followed Hyperlink" xfId="9910" builtinId="9" hidden="1"/>
    <cellStyle name="Followed Hyperlink" xfId="9912" builtinId="9" hidden="1"/>
    <cellStyle name="Followed Hyperlink" xfId="9914" builtinId="9" hidden="1"/>
    <cellStyle name="Followed Hyperlink" xfId="9916" builtinId="9" hidden="1"/>
    <cellStyle name="Followed Hyperlink" xfId="9918" builtinId="9" hidden="1"/>
    <cellStyle name="Followed Hyperlink" xfId="9920" builtinId="9" hidden="1"/>
    <cellStyle name="Followed Hyperlink" xfId="9922" builtinId="9" hidden="1"/>
    <cellStyle name="Followed Hyperlink" xfId="9924" builtinId="9" hidden="1"/>
    <cellStyle name="Followed Hyperlink" xfId="9926" builtinId="9" hidden="1"/>
    <cellStyle name="Followed Hyperlink" xfId="9928" builtinId="9" hidden="1"/>
    <cellStyle name="Followed Hyperlink" xfId="9930" builtinId="9" hidden="1"/>
    <cellStyle name="Followed Hyperlink" xfId="9932" builtinId="9" hidden="1"/>
    <cellStyle name="Followed Hyperlink" xfId="9934" builtinId="9" hidden="1"/>
    <cellStyle name="Followed Hyperlink" xfId="9936" builtinId="9" hidden="1"/>
    <cellStyle name="Followed Hyperlink" xfId="9938" builtinId="9" hidden="1"/>
    <cellStyle name="Followed Hyperlink" xfId="9940" builtinId="9" hidden="1"/>
    <cellStyle name="Followed Hyperlink" xfId="9942" builtinId="9" hidden="1"/>
    <cellStyle name="Followed Hyperlink" xfId="9944" builtinId="9" hidden="1"/>
    <cellStyle name="Followed Hyperlink" xfId="9946" builtinId="9" hidden="1"/>
    <cellStyle name="Followed Hyperlink" xfId="9948" builtinId="9" hidden="1"/>
    <cellStyle name="Followed Hyperlink" xfId="9950" builtinId="9" hidden="1"/>
    <cellStyle name="Followed Hyperlink" xfId="9952" builtinId="9" hidden="1"/>
    <cellStyle name="Followed Hyperlink" xfId="9954" builtinId="9" hidden="1"/>
    <cellStyle name="Followed Hyperlink" xfId="9956" builtinId="9" hidden="1"/>
    <cellStyle name="Followed Hyperlink" xfId="9958" builtinId="9" hidden="1"/>
    <cellStyle name="Followed Hyperlink" xfId="9960" builtinId="9" hidden="1"/>
    <cellStyle name="Followed Hyperlink" xfId="9962" builtinId="9" hidden="1"/>
    <cellStyle name="Followed Hyperlink" xfId="9964" builtinId="9" hidden="1"/>
    <cellStyle name="Followed Hyperlink" xfId="9966" builtinId="9" hidden="1"/>
    <cellStyle name="Followed Hyperlink" xfId="9968" builtinId="9" hidden="1"/>
    <cellStyle name="Followed Hyperlink" xfId="9970" builtinId="9" hidden="1"/>
    <cellStyle name="Followed Hyperlink" xfId="9972" builtinId="9" hidden="1"/>
    <cellStyle name="Followed Hyperlink" xfId="9974" builtinId="9" hidden="1"/>
    <cellStyle name="Followed Hyperlink" xfId="9976" builtinId="9" hidden="1"/>
    <cellStyle name="Followed Hyperlink" xfId="9978" builtinId="9" hidden="1"/>
    <cellStyle name="Followed Hyperlink" xfId="9980" builtinId="9" hidden="1"/>
    <cellStyle name="Followed Hyperlink" xfId="9982" builtinId="9" hidden="1"/>
    <cellStyle name="Followed Hyperlink" xfId="9984" builtinId="9" hidden="1"/>
    <cellStyle name="Followed Hyperlink" xfId="9986" builtinId="9" hidden="1"/>
    <cellStyle name="Followed Hyperlink" xfId="9988" builtinId="9" hidden="1"/>
    <cellStyle name="Followed Hyperlink" xfId="9990" builtinId="9" hidden="1"/>
    <cellStyle name="Followed Hyperlink" xfId="9992" builtinId="9" hidden="1"/>
    <cellStyle name="Followed Hyperlink" xfId="9994" builtinId="9" hidden="1"/>
    <cellStyle name="Followed Hyperlink" xfId="9996" builtinId="9" hidden="1"/>
    <cellStyle name="Followed Hyperlink" xfId="9998" builtinId="9" hidden="1"/>
    <cellStyle name="Followed Hyperlink" xfId="10000" builtinId="9" hidden="1"/>
    <cellStyle name="Followed Hyperlink" xfId="10002" builtinId="9" hidden="1"/>
    <cellStyle name="Followed Hyperlink" xfId="10004" builtinId="9" hidden="1"/>
    <cellStyle name="Followed Hyperlink" xfId="10006" builtinId="9" hidden="1"/>
    <cellStyle name="Followed Hyperlink" xfId="10008" builtinId="9" hidden="1"/>
    <cellStyle name="Followed Hyperlink" xfId="10010" builtinId="9" hidden="1"/>
    <cellStyle name="Followed Hyperlink" xfId="10012" builtinId="9" hidden="1"/>
    <cellStyle name="Followed Hyperlink" xfId="10014" builtinId="9" hidden="1"/>
    <cellStyle name="Followed Hyperlink" xfId="10016" builtinId="9" hidden="1"/>
    <cellStyle name="Followed Hyperlink" xfId="10018" builtinId="9" hidden="1"/>
    <cellStyle name="Followed Hyperlink" xfId="10020" builtinId="9" hidden="1"/>
    <cellStyle name="Followed Hyperlink" xfId="10022" builtinId="9" hidden="1"/>
    <cellStyle name="Followed Hyperlink" xfId="10024" builtinId="9" hidden="1"/>
    <cellStyle name="Followed Hyperlink" xfId="10026" builtinId="9" hidden="1"/>
    <cellStyle name="Followed Hyperlink" xfId="10028" builtinId="9" hidden="1"/>
    <cellStyle name="Followed Hyperlink" xfId="10030" builtinId="9" hidden="1"/>
    <cellStyle name="Followed Hyperlink" xfId="10032" builtinId="9" hidden="1"/>
    <cellStyle name="Followed Hyperlink" xfId="10034" builtinId="9" hidden="1"/>
    <cellStyle name="Followed Hyperlink" xfId="10036" builtinId="9" hidden="1"/>
    <cellStyle name="Followed Hyperlink" xfId="10038" builtinId="9" hidden="1"/>
    <cellStyle name="Followed Hyperlink" xfId="10040" builtinId="9" hidden="1"/>
    <cellStyle name="Followed Hyperlink" xfId="10042" builtinId="9" hidden="1"/>
    <cellStyle name="Followed Hyperlink" xfId="10044" builtinId="9" hidden="1"/>
    <cellStyle name="Followed Hyperlink" xfId="10046" builtinId="9" hidden="1"/>
    <cellStyle name="Followed Hyperlink" xfId="10048" builtinId="9" hidden="1"/>
    <cellStyle name="Followed Hyperlink" xfId="10050" builtinId="9" hidden="1"/>
    <cellStyle name="Followed Hyperlink" xfId="10052" builtinId="9" hidden="1"/>
    <cellStyle name="Followed Hyperlink" xfId="10054" builtinId="9" hidden="1"/>
    <cellStyle name="Followed Hyperlink" xfId="10056" builtinId="9" hidden="1"/>
    <cellStyle name="Followed Hyperlink" xfId="10058" builtinId="9" hidden="1"/>
    <cellStyle name="Followed Hyperlink" xfId="10060" builtinId="9" hidden="1"/>
    <cellStyle name="Followed Hyperlink" xfId="10062" builtinId="9" hidden="1"/>
    <cellStyle name="Followed Hyperlink" xfId="10064" builtinId="9" hidden="1"/>
    <cellStyle name="Followed Hyperlink" xfId="10066" builtinId="9" hidden="1"/>
    <cellStyle name="Followed Hyperlink" xfId="10068" builtinId="9" hidden="1"/>
    <cellStyle name="Followed Hyperlink" xfId="10070" builtinId="9" hidden="1"/>
    <cellStyle name="Followed Hyperlink" xfId="10072" builtinId="9" hidden="1"/>
    <cellStyle name="Followed Hyperlink" xfId="10074" builtinId="9" hidden="1"/>
    <cellStyle name="Followed Hyperlink" xfId="10076" builtinId="9" hidden="1"/>
    <cellStyle name="Followed Hyperlink" xfId="10078" builtinId="9" hidden="1"/>
    <cellStyle name="Followed Hyperlink" xfId="10080" builtinId="9" hidden="1"/>
    <cellStyle name="Followed Hyperlink" xfId="10082" builtinId="9" hidden="1"/>
    <cellStyle name="Followed Hyperlink" xfId="10084" builtinId="9" hidden="1"/>
    <cellStyle name="Followed Hyperlink" xfId="10086" builtinId="9" hidden="1"/>
    <cellStyle name="Followed Hyperlink" xfId="10088" builtinId="9" hidden="1"/>
    <cellStyle name="Followed Hyperlink" xfId="10090" builtinId="9" hidden="1"/>
    <cellStyle name="Followed Hyperlink" xfId="10092" builtinId="9" hidden="1"/>
    <cellStyle name="Followed Hyperlink" xfId="10094" builtinId="9" hidden="1"/>
    <cellStyle name="Followed Hyperlink" xfId="10096" builtinId="9" hidden="1"/>
    <cellStyle name="Followed Hyperlink" xfId="10098" builtinId="9" hidden="1"/>
    <cellStyle name="Followed Hyperlink" xfId="10100" builtinId="9" hidden="1"/>
    <cellStyle name="Followed Hyperlink" xfId="10102" builtinId="9" hidden="1"/>
    <cellStyle name="Followed Hyperlink" xfId="10104" builtinId="9" hidden="1"/>
    <cellStyle name="Followed Hyperlink" xfId="10106" builtinId="9" hidden="1"/>
    <cellStyle name="Followed Hyperlink" xfId="10108" builtinId="9" hidden="1"/>
    <cellStyle name="Followed Hyperlink" xfId="10110" builtinId="9" hidden="1"/>
    <cellStyle name="Followed Hyperlink" xfId="10112" builtinId="9" hidden="1"/>
    <cellStyle name="Followed Hyperlink" xfId="10114" builtinId="9" hidden="1"/>
    <cellStyle name="Followed Hyperlink" xfId="10116" builtinId="9" hidden="1"/>
    <cellStyle name="Followed Hyperlink" xfId="10118" builtinId="9" hidden="1"/>
    <cellStyle name="Followed Hyperlink" xfId="10120" builtinId="9" hidden="1"/>
    <cellStyle name="Followed Hyperlink" xfId="10122" builtinId="9" hidden="1"/>
    <cellStyle name="Followed Hyperlink" xfId="10124" builtinId="9" hidden="1"/>
    <cellStyle name="Followed Hyperlink" xfId="10126" builtinId="9" hidden="1"/>
    <cellStyle name="Followed Hyperlink" xfId="10128" builtinId="9" hidden="1"/>
    <cellStyle name="Followed Hyperlink" xfId="10130" builtinId="9" hidden="1"/>
    <cellStyle name="Followed Hyperlink" xfId="10132" builtinId="9" hidden="1"/>
    <cellStyle name="Followed Hyperlink" xfId="10134" builtinId="9" hidden="1"/>
    <cellStyle name="Followed Hyperlink" xfId="10136" builtinId="9" hidden="1"/>
    <cellStyle name="Followed Hyperlink" xfId="10138" builtinId="9" hidden="1"/>
    <cellStyle name="Followed Hyperlink" xfId="10140" builtinId="9" hidden="1"/>
    <cellStyle name="Followed Hyperlink" xfId="10142" builtinId="9" hidden="1"/>
    <cellStyle name="Followed Hyperlink" xfId="10144" builtinId="9" hidden="1"/>
    <cellStyle name="Followed Hyperlink" xfId="10146" builtinId="9" hidden="1"/>
    <cellStyle name="Followed Hyperlink" xfId="10148" builtinId="9" hidden="1"/>
    <cellStyle name="Followed Hyperlink" xfId="10150" builtinId="9" hidden="1"/>
    <cellStyle name="Followed Hyperlink" xfId="10152" builtinId="9" hidden="1"/>
    <cellStyle name="Followed Hyperlink" xfId="10154" builtinId="9" hidden="1"/>
    <cellStyle name="Followed Hyperlink" xfId="10156" builtinId="9" hidden="1"/>
    <cellStyle name="Followed Hyperlink" xfId="10158" builtinId="9" hidden="1"/>
    <cellStyle name="Followed Hyperlink" xfId="10160" builtinId="9" hidden="1"/>
    <cellStyle name="Followed Hyperlink" xfId="10162" builtinId="9" hidden="1"/>
    <cellStyle name="Followed Hyperlink" xfId="10164" builtinId="9" hidden="1"/>
    <cellStyle name="Followed Hyperlink" xfId="10166" builtinId="9" hidden="1"/>
    <cellStyle name="Followed Hyperlink" xfId="10168" builtinId="9" hidden="1"/>
    <cellStyle name="Followed Hyperlink" xfId="10170" builtinId="9" hidden="1"/>
    <cellStyle name="Followed Hyperlink" xfId="10172" builtinId="9" hidden="1"/>
    <cellStyle name="Followed Hyperlink" xfId="10174" builtinId="9" hidden="1"/>
    <cellStyle name="Followed Hyperlink" xfId="10176" builtinId="9" hidden="1"/>
    <cellStyle name="Followed Hyperlink" xfId="10178" builtinId="9" hidden="1"/>
    <cellStyle name="Followed Hyperlink" xfId="10180" builtinId="9" hidden="1"/>
    <cellStyle name="Followed Hyperlink" xfId="10182" builtinId="9" hidden="1"/>
    <cellStyle name="Followed Hyperlink" xfId="10184" builtinId="9" hidden="1"/>
    <cellStyle name="Followed Hyperlink" xfId="10186" builtinId="9" hidden="1"/>
    <cellStyle name="Followed Hyperlink" xfId="10188" builtinId="9" hidden="1"/>
    <cellStyle name="Followed Hyperlink" xfId="10190" builtinId="9" hidden="1"/>
    <cellStyle name="Followed Hyperlink" xfId="10192" builtinId="9" hidden="1"/>
    <cellStyle name="Followed Hyperlink" xfId="10194" builtinId="9" hidden="1"/>
    <cellStyle name="Followed Hyperlink" xfId="10196" builtinId="9" hidden="1"/>
    <cellStyle name="Followed Hyperlink" xfId="10198" builtinId="9" hidden="1"/>
    <cellStyle name="Followed Hyperlink" xfId="10200" builtinId="9" hidden="1"/>
    <cellStyle name="Followed Hyperlink" xfId="10202" builtinId="9" hidden="1"/>
    <cellStyle name="Followed Hyperlink" xfId="10204" builtinId="9" hidden="1"/>
    <cellStyle name="Followed Hyperlink" xfId="10206" builtinId="9" hidden="1"/>
    <cellStyle name="Followed Hyperlink" xfId="10208" builtinId="9" hidden="1"/>
    <cellStyle name="Followed Hyperlink" xfId="10210" builtinId="9" hidden="1"/>
    <cellStyle name="Followed Hyperlink" xfId="10212" builtinId="9" hidden="1"/>
    <cellStyle name="Followed Hyperlink" xfId="10214" builtinId="9" hidden="1"/>
    <cellStyle name="Followed Hyperlink" xfId="10216" builtinId="9" hidden="1"/>
    <cellStyle name="Followed Hyperlink" xfId="10218" builtinId="9" hidden="1"/>
    <cellStyle name="Followed Hyperlink" xfId="10220" builtinId="9" hidden="1"/>
    <cellStyle name="Followed Hyperlink" xfId="10222" builtinId="9" hidden="1"/>
    <cellStyle name="Followed Hyperlink" xfId="10224" builtinId="9" hidden="1"/>
    <cellStyle name="Followed Hyperlink" xfId="10226" builtinId="9" hidden="1"/>
    <cellStyle name="Followed Hyperlink" xfId="10228" builtinId="9" hidden="1"/>
    <cellStyle name="Followed Hyperlink" xfId="10230" builtinId="9" hidden="1"/>
    <cellStyle name="Followed Hyperlink" xfId="10232" builtinId="9" hidden="1"/>
    <cellStyle name="Followed Hyperlink" xfId="10234" builtinId="9" hidden="1"/>
    <cellStyle name="Followed Hyperlink" xfId="10236" builtinId="9" hidden="1"/>
    <cellStyle name="Followed Hyperlink" xfId="10238" builtinId="9" hidden="1"/>
    <cellStyle name="Followed Hyperlink" xfId="10240" builtinId="9" hidden="1"/>
    <cellStyle name="Followed Hyperlink" xfId="10242" builtinId="9" hidden="1"/>
    <cellStyle name="Followed Hyperlink" xfId="10244" builtinId="9" hidden="1"/>
    <cellStyle name="Followed Hyperlink" xfId="10246" builtinId="9" hidden="1"/>
    <cellStyle name="Followed Hyperlink" xfId="10248" builtinId="9" hidden="1"/>
    <cellStyle name="Followed Hyperlink" xfId="10250" builtinId="9" hidden="1"/>
    <cellStyle name="Followed Hyperlink" xfId="10252" builtinId="9" hidden="1"/>
    <cellStyle name="Followed Hyperlink" xfId="10254" builtinId="9" hidden="1"/>
    <cellStyle name="Followed Hyperlink" xfId="10256" builtinId="9" hidden="1"/>
    <cellStyle name="Followed Hyperlink" xfId="10258" builtinId="9" hidden="1"/>
    <cellStyle name="Followed Hyperlink" xfId="10260" builtinId="9" hidden="1"/>
    <cellStyle name="Followed Hyperlink" xfId="10262" builtinId="9" hidden="1"/>
    <cellStyle name="Followed Hyperlink" xfId="10264" builtinId="9" hidden="1"/>
    <cellStyle name="Followed Hyperlink" xfId="10266" builtinId="9" hidden="1"/>
    <cellStyle name="Followed Hyperlink" xfId="10268" builtinId="9" hidden="1"/>
    <cellStyle name="Followed Hyperlink" xfId="10270" builtinId="9" hidden="1"/>
    <cellStyle name="Followed Hyperlink" xfId="10272" builtinId="9" hidden="1"/>
    <cellStyle name="Followed Hyperlink" xfId="10274" builtinId="9" hidden="1"/>
    <cellStyle name="Followed Hyperlink" xfId="10276" builtinId="9" hidden="1"/>
    <cellStyle name="Followed Hyperlink" xfId="10278" builtinId="9" hidden="1"/>
    <cellStyle name="Followed Hyperlink" xfId="10280" builtinId="9" hidden="1"/>
    <cellStyle name="Followed Hyperlink" xfId="10282" builtinId="9" hidden="1"/>
    <cellStyle name="Followed Hyperlink" xfId="10284" builtinId="9" hidden="1"/>
    <cellStyle name="Followed Hyperlink" xfId="10286" builtinId="9" hidden="1"/>
    <cellStyle name="Followed Hyperlink" xfId="10288" builtinId="9" hidden="1"/>
    <cellStyle name="Followed Hyperlink" xfId="10290" builtinId="9" hidden="1"/>
    <cellStyle name="Followed Hyperlink" xfId="10292" builtinId="9" hidden="1"/>
    <cellStyle name="Followed Hyperlink" xfId="10294" builtinId="9" hidden="1"/>
    <cellStyle name="Followed Hyperlink" xfId="10296" builtinId="9" hidden="1"/>
    <cellStyle name="Followed Hyperlink" xfId="10298" builtinId="9" hidden="1"/>
    <cellStyle name="Followed Hyperlink" xfId="10300" builtinId="9" hidden="1"/>
    <cellStyle name="Followed Hyperlink" xfId="10302" builtinId="9" hidden="1"/>
    <cellStyle name="Followed Hyperlink" xfId="10304" builtinId="9" hidden="1"/>
    <cellStyle name="Followed Hyperlink" xfId="10306" builtinId="9" hidden="1"/>
    <cellStyle name="Followed Hyperlink" xfId="10308" builtinId="9" hidden="1"/>
    <cellStyle name="Followed Hyperlink" xfId="10310" builtinId="9" hidden="1"/>
    <cellStyle name="Followed Hyperlink" xfId="10312" builtinId="9" hidden="1"/>
    <cellStyle name="Followed Hyperlink" xfId="10314" builtinId="9" hidden="1"/>
    <cellStyle name="Followed Hyperlink" xfId="10316" builtinId="9" hidden="1"/>
    <cellStyle name="Followed Hyperlink" xfId="10318" builtinId="9" hidden="1"/>
    <cellStyle name="Followed Hyperlink" xfId="10320" builtinId="9" hidden="1"/>
    <cellStyle name="Followed Hyperlink" xfId="10322" builtinId="9" hidden="1"/>
    <cellStyle name="Followed Hyperlink" xfId="10324" builtinId="9" hidden="1"/>
    <cellStyle name="Followed Hyperlink" xfId="10326" builtinId="9" hidden="1"/>
    <cellStyle name="Followed Hyperlink" xfId="10328" builtinId="9" hidden="1"/>
    <cellStyle name="Followed Hyperlink" xfId="10330" builtinId="9" hidden="1"/>
    <cellStyle name="Followed Hyperlink" xfId="10332" builtinId="9" hidden="1"/>
    <cellStyle name="Followed Hyperlink" xfId="10334" builtinId="9" hidden="1"/>
    <cellStyle name="Followed Hyperlink" xfId="10336" builtinId="9" hidden="1"/>
    <cellStyle name="Followed Hyperlink" xfId="10338" builtinId="9" hidden="1"/>
    <cellStyle name="Followed Hyperlink" xfId="10340" builtinId="9" hidden="1"/>
    <cellStyle name="Followed Hyperlink" xfId="10342" builtinId="9" hidden="1"/>
    <cellStyle name="Followed Hyperlink" xfId="10344" builtinId="9" hidden="1"/>
    <cellStyle name="Followed Hyperlink" xfId="10346" builtinId="9" hidden="1"/>
    <cellStyle name="Followed Hyperlink" xfId="10348" builtinId="9" hidden="1"/>
    <cellStyle name="Followed Hyperlink" xfId="10350" builtinId="9" hidden="1"/>
    <cellStyle name="Followed Hyperlink" xfId="10352" builtinId="9" hidden="1"/>
    <cellStyle name="Followed Hyperlink" xfId="10354" builtinId="9" hidden="1"/>
    <cellStyle name="Followed Hyperlink" xfId="10356" builtinId="9" hidden="1"/>
    <cellStyle name="Followed Hyperlink" xfId="10358" builtinId="9" hidden="1"/>
    <cellStyle name="Followed Hyperlink" xfId="10360" builtinId="9" hidden="1"/>
    <cellStyle name="Followed Hyperlink" xfId="10362" builtinId="9" hidden="1"/>
    <cellStyle name="Followed Hyperlink" xfId="10364" builtinId="9" hidden="1"/>
    <cellStyle name="Followed Hyperlink" xfId="10366" builtinId="9" hidden="1"/>
    <cellStyle name="Followed Hyperlink" xfId="10368" builtinId="9" hidden="1"/>
    <cellStyle name="Followed Hyperlink" xfId="10370" builtinId="9" hidden="1"/>
    <cellStyle name="Followed Hyperlink" xfId="10372" builtinId="9" hidden="1"/>
    <cellStyle name="Followed Hyperlink" xfId="10374" builtinId="9" hidden="1"/>
    <cellStyle name="Followed Hyperlink" xfId="10376" builtinId="9" hidden="1"/>
    <cellStyle name="Followed Hyperlink" xfId="10378" builtinId="9" hidden="1"/>
    <cellStyle name="Followed Hyperlink" xfId="10380" builtinId="9" hidden="1"/>
    <cellStyle name="Followed Hyperlink" xfId="10382" builtinId="9" hidden="1"/>
    <cellStyle name="Followed Hyperlink" xfId="10384" builtinId="9" hidden="1"/>
    <cellStyle name="Followed Hyperlink" xfId="10386" builtinId="9" hidden="1"/>
    <cellStyle name="Followed Hyperlink" xfId="10388" builtinId="9" hidden="1"/>
    <cellStyle name="Followed Hyperlink" xfId="10390" builtinId="9" hidden="1"/>
    <cellStyle name="Followed Hyperlink" xfId="10392" builtinId="9" hidden="1"/>
    <cellStyle name="Followed Hyperlink" xfId="10394" builtinId="9" hidden="1"/>
    <cellStyle name="Followed Hyperlink" xfId="10396" builtinId="9" hidden="1"/>
    <cellStyle name="Followed Hyperlink" xfId="10398" builtinId="9" hidden="1"/>
    <cellStyle name="Followed Hyperlink" xfId="10400" builtinId="9" hidden="1"/>
    <cellStyle name="Followed Hyperlink" xfId="10402" builtinId="9" hidden="1"/>
    <cellStyle name="Followed Hyperlink" xfId="10404" builtinId="9" hidden="1"/>
    <cellStyle name="Followed Hyperlink" xfId="10406" builtinId="9" hidden="1"/>
    <cellStyle name="Followed Hyperlink" xfId="10408" builtinId="9" hidden="1"/>
    <cellStyle name="Followed Hyperlink" xfId="10410" builtinId="9" hidden="1"/>
    <cellStyle name="Followed Hyperlink" xfId="10412" builtinId="9" hidden="1"/>
    <cellStyle name="Followed Hyperlink" xfId="10414" builtinId="9" hidden="1"/>
    <cellStyle name="Followed Hyperlink" xfId="10416" builtinId="9" hidden="1"/>
    <cellStyle name="Followed Hyperlink" xfId="10418" builtinId="9" hidden="1"/>
    <cellStyle name="Followed Hyperlink" xfId="10420" builtinId="9" hidden="1"/>
    <cellStyle name="Followed Hyperlink" xfId="10422" builtinId="9" hidden="1"/>
    <cellStyle name="Followed Hyperlink" xfId="10424" builtinId="9" hidden="1"/>
    <cellStyle name="Followed Hyperlink" xfId="10426" builtinId="9" hidden="1"/>
    <cellStyle name="Followed Hyperlink" xfId="10428" builtinId="9" hidden="1"/>
    <cellStyle name="Followed Hyperlink" xfId="10430" builtinId="9" hidden="1"/>
    <cellStyle name="Followed Hyperlink" xfId="10432" builtinId="9" hidden="1"/>
    <cellStyle name="Followed Hyperlink" xfId="10434" builtinId="9" hidden="1"/>
    <cellStyle name="Followed Hyperlink" xfId="10436" builtinId="9" hidden="1"/>
    <cellStyle name="Followed Hyperlink" xfId="10438" builtinId="9" hidden="1"/>
    <cellStyle name="Followed Hyperlink" xfId="10440" builtinId="9" hidden="1"/>
    <cellStyle name="Followed Hyperlink" xfId="10442" builtinId="9" hidden="1"/>
    <cellStyle name="Followed Hyperlink" xfId="10444" builtinId="9" hidden="1"/>
    <cellStyle name="Followed Hyperlink" xfId="10446" builtinId="9" hidden="1"/>
    <cellStyle name="Followed Hyperlink" xfId="10448" builtinId="9" hidden="1"/>
    <cellStyle name="Followed Hyperlink" xfId="10450" builtinId="9" hidden="1"/>
    <cellStyle name="Followed Hyperlink" xfId="10452" builtinId="9" hidden="1"/>
    <cellStyle name="Followed Hyperlink" xfId="10454" builtinId="9" hidden="1"/>
    <cellStyle name="Followed Hyperlink" xfId="10456" builtinId="9" hidden="1"/>
    <cellStyle name="Followed Hyperlink" xfId="10458" builtinId="9" hidden="1"/>
    <cellStyle name="Followed Hyperlink" xfId="10460" builtinId="9" hidden="1"/>
    <cellStyle name="Followed Hyperlink" xfId="10462" builtinId="9" hidden="1"/>
    <cellStyle name="Followed Hyperlink" xfId="10464" builtinId="9" hidden="1"/>
    <cellStyle name="Followed Hyperlink" xfId="10466" builtinId="9" hidden="1"/>
    <cellStyle name="Followed Hyperlink" xfId="10468" builtinId="9" hidden="1"/>
    <cellStyle name="Followed Hyperlink" xfId="10470" builtinId="9" hidden="1"/>
    <cellStyle name="Followed Hyperlink" xfId="10472" builtinId="9" hidden="1"/>
    <cellStyle name="Followed Hyperlink" xfId="10474" builtinId="9" hidden="1"/>
    <cellStyle name="Followed Hyperlink" xfId="10476" builtinId="9" hidden="1"/>
    <cellStyle name="Followed Hyperlink" xfId="10478" builtinId="9" hidden="1"/>
    <cellStyle name="Followed Hyperlink" xfId="10480" builtinId="9" hidden="1"/>
    <cellStyle name="Followed Hyperlink" xfId="10482" builtinId="9" hidden="1"/>
    <cellStyle name="Followed Hyperlink" xfId="10484" builtinId="9" hidden="1"/>
    <cellStyle name="Followed Hyperlink" xfId="10486" builtinId="9" hidden="1"/>
    <cellStyle name="Followed Hyperlink" xfId="10488" builtinId="9" hidden="1"/>
    <cellStyle name="Followed Hyperlink" xfId="10490" builtinId="9" hidden="1"/>
    <cellStyle name="Followed Hyperlink" xfId="10492" builtinId="9" hidden="1"/>
    <cellStyle name="Followed Hyperlink" xfId="10494" builtinId="9" hidden="1"/>
    <cellStyle name="Followed Hyperlink" xfId="10496" builtinId="9" hidden="1"/>
    <cellStyle name="Followed Hyperlink" xfId="10498" builtinId="9" hidden="1"/>
    <cellStyle name="Followed Hyperlink" xfId="10500" builtinId="9" hidden="1"/>
    <cellStyle name="Followed Hyperlink" xfId="10502" builtinId="9" hidden="1"/>
    <cellStyle name="Followed Hyperlink" xfId="10504" builtinId="9" hidden="1"/>
    <cellStyle name="Followed Hyperlink" xfId="10506" builtinId="9" hidden="1"/>
    <cellStyle name="Followed Hyperlink" xfId="10508" builtinId="9" hidden="1"/>
    <cellStyle name="Followed Hyperlink" xfId="10510" builtinId="9" hidden="1"/>
    <cellStyle name="Followed Hyperlink" xfId="10512" builtinId="9" hidden="1"/>
    <cellStyle name="Followed Hyperlink" xfId="10514" builtinId="9" hidden="1"/>
    <cellStyle name="Followed Hyperlink" xfId="10516" builtinId="9" hidden="1"/>
    <cellStyle name="Followed Hyperlink" xfId="10518" builtinId="9" hidden="1"/>
    <cellStyle name="Followed Hyperlink" xfId="10520" builtinId="9" hidden="1"/>
    <cellStyle name="Followed Hyperlink" xfId="10522" builtinId="9" hidden="1"/>
    <cellStyle name="Followed Hyperlink" xfId="10524" builtinId="9" hidden="1"/>
    <cellStyle name="Followed Hyperlink" xfId="10526" builtinId="9" hidden="1"/>
    <cellStyle name="Followed Hyperlink" xfId="10528" builtinId="9" hidden="1"/>
    <cellStyle name="Followed Hyperlink" xfId="10530" builtinId="9" hidden="1"/>
    <cellStyle name="Followed Hyperlink" xfId="10532" builtinId="9" hidden="1"/>
    <cellStyle name="Followed Hyperlink" xfId="10534" builtinId="9" hidden="1"/>
    <cellStyle name="Followed Hyperlink" xfId="10536" builtinId="9" hidden="1"/>
    <cellStyle name="Followed Hyperlink" xfId="10538" builtinId="9" hidden="1"/>
    <cellStyle name="Followed Hyperlink" xfId="10540" builtinId="9" hidden="1"/>
    <cellStyle name="Followed Hyperlink" xfId="10542" builtinId="9" hidden="1"/>
    <cellStyle name="Followed Hyperlink" xfId="10544" builtinId="9" hidden="1"/>
    <cellStyle name="Followed Hyperlink" xfId="10546" builtinId="9" hidden="1"/>
    <cellStyle name="Followed Hyperlink" xfId="10548" builtinId="9" hidden="1"/>
    <cellStyle name="Followed Hyperlink" xfId="10550" builtinId="9" hidden="1"/>
    <cellStyle name="Followed Hyperlink" xfId="10552" builtinId="9" hidden="1"/>
    <cellStyle name="Followed Hyperlink" xfId="10554" builtinId="9" hidden="1"/>
    <cellStyle name="Followed Hyperlink" xfId="10556" builtinId="9" hidden="1"/>
    <cellStyle name="Followed Hyperlink" xfId="10558" builtinId="9" hidden="1"/>
    <cellStyle name="Followed Hyperlink" xfId="10560" builtinId="9" hidden="1"/>
    <cellStyle name="Followed Hyperlink" xfId="10562" builtinId="9" hidden="1"/>
    <cellStyle name="Followed Hyperlink" xfId="10564" builtinId="9" hidden="1"/>
    <cellStyle name="Followed Hyperlink" xfId="10566" builtinId="9" hidden="1"/>
    <cellStyle name="Followed Hyperlink" xfId="10568" builtinId="9" hidden="1"/>
    <cellStyle name="Followed Hyperlink" xfId="10570" builtinId="9" hidden="1"/>
    <cellStyle name="Followed Hyperlink" xfId="10572" builtinId="9" hidden="1"/>
    <cellStyle name="Followed Hyperlink" xfId="10574" builtinId="9" hidden="1"/>
    <cellStyle name="Followed Hyperlink" xfId="10576" builtinId="9" hidden="1"/>
    <cellStyle name="Followed Hyperlink" xfId="10578" builtinId="9" hidden="1"/>
    <cellStyle name="Followed Hyperlink" xfId="10580" builtinId="9" hidden="1"/>
    <cellStyle name="Followed Hyperlink" xfId="10582" builtinId="9" hidden="1"/>
    <cellStyle name="Followed Hyperlink" xfId="10584" builtinId="9" hidden="1"/>
    <cellStyle name="Followed Hyperlink" xfId="10586" builtinId="9" hidden="1"/>
    <cellStyle name="Followed Hyperlink" xfId="10588" builtinId="9" hidden="1"/>
    <cellStyle name="Followed Hyperlink" xfId="10590" builtinId="9" hidden="1"/>
    <cellStyle name="Followed Hyperlink" xfId="10592" builtinId="9" hidden="1"/>
    <cellStyle name="Followed Hyperlink" xfId="10594" builtinId="9" hidden="1"/>
    <cellStyle name="Followed Hyperlink" xfId="10596" builtinId="9" hidden="1"/>
    <cellStyle name="Followed Hyperlink" xfId="10598" builtinId="9" hidden="1"/>
    <cellStyle name="Followed Hyperlink" xfId="10600" builtinId="9" hidden="1"/>
    <cellStyle name="Followed Hyperlink" xfId="10602" builtinId="9" hidden="1"/>
    <cellStyle name="Followed Hyperlink" xfId="10604" builtinId="9" hidden="1"/>
    <cellStyle name="Followed Hyperlink" xfId="10606" builtinId="9" hidden="1"/>
    <cellStyle name="Followed Hyperlink" xfId="10608" builtinId="9" hidden="1"/>
    <cellStyle name="Followed Hyperlink" xfId="10610" builtinId="9" hidden="1"/>
    <cellStyle name="Followed Hyperlink" xfId="10612" builtinId="9" hidden="1"/>
    <cellStyle name="Followed Hyperlink" xfId="10614" builtinId="9" hidden="1"/>
    <cellStyle name="Followed Hyperlink" xfId="10616" builtinId="9" hidden="1"/>
    <cellStyle name="Followed Hyperlink" xfId="10618" builtinId="9" hidden="1"/>
    <cellStyle name="Followed Hyperlink" xfId="10620" builtinId="9" hidden="1"/>
    <cellStyle name="Followed Hyperlink" xfId="10622" builtinId="9" hidden="1"/>
    <cellStyle name="Followed Hyperlink" xfId="10624" builtinId="9" hidden="1"/>
    <cellStyle name="Followed Hyperlink" xfId="10626" builtinId="9" hidden="1"/>
    <cellStyle name="Followed Hyperlink" xfId="10628" builtinId="9" hidden="1"/>
    <cellStyle name="Followed Hyperlink" xfId="10630" builtinId="9" hidden="1"/>
    <cellStyle name="Followed Hyperlink" xfId="10632" builtinId="9" hidden="1"/>
    <cellStyle name="Followed Hyperlink" xfId="10634" builtinId="9" hidden="1"/>
    <cellStyle name="Followed Hyperlink" xfId="10636" builtinId="9" hidden="1"/>
    <cellStyle name="Followed Hyperlink" xfId="10638" builtinId="9" hidden="1"/>
    <cellStyle name="Followed Hyperlink" xfId="10640" builtinId="9" hidden="1"/>
    <cellStyle name="Followed Hyperlink" xfId="10642" builtinId="9" hidden="1"/>
    <cellStyle name="Followed Hyperlink" xfId="10644" builtinId="9" hidden="1"/>
    <cellStyle name="Followed Hyperlink" xfId="10646" builtinId="9" hidden="1"/>
    <cellStyle name="Followed Hyperlink" xfId="10648" builtinId="9" hidden="1"/>
    <cellStyle name="Followed Hyperlink" xfId="10650" builtinId="9" hidden="1"/>
    <cellStyle name="Followed Hyperlink" xfId="10652" builtinId="9" hidden="1"/>
    <cellStyle name="Followed Hyperlink" xfId="10654" builtinId="9" hidden="1"/>
    <cellStyle name="Followed Hyperlink" xfId="10656" builtinId="9" hidden="1"/>
    <cellStyle name="Followed Hyperlink" xfId="10658" builtinId="9" hidden="1"/>
    <cellStyle name="Followed Hyperlink" xfId="10660" builtinId="9" hidden="1"/>
    <cellStyle name="Followed Hyperlink" xfId="10662" builtinId="9" hidden="1"/>
    <cellStyle name="Followed Hyperlink" xfId="10664" builtinId="9" hidden="1"/>
    <cellStyle name="Followed Hyperlink" xfId="10666" builtinId="9" hidden="1"/>
    <cellStyle name="Followed Hyperlink" xfId="10668" builtinId="9" hidden="1"/>
    <cellStyle name="Followed Hyperlink" xfId="10670" builtinId="9" hidden="1"/>
    <cellStyle name="Followed Hyperlink" xfId="10672" builtinId="9" hidden="1"/>
    <cellStyle name="Followed Hyperlink" xfId="10674" builtinId="9" hidden="1"/>
    <cellStyle name="Followed Hyperlink" xfId="10676" builtinId="9" hidden="1"/>
    <cellStyle name="Followed Hyperlink" xfId="10678" builtinId="9" hidden="1"/>
    <cellStyle name="Followed Hyperlink" xfId="10680" builtinId="9" hidden="1"/>
    <cellStyle name="Followed Hyperlink" xfId="10682" builtinId="9" hidden="1"/>
    <cellStyle name="Followed Hyperlink" xfId="10684" builtinId="9" hidden="1"/>
    <cellStyle name="Followed Hyperlink" xfId="10686" builtinId="9" hidden="1"/>
    <cellStyle name="Followed Hyperlink" xfId="10688" builtinId="9" hidden="1"/>
    <cellStyle name="Followed Hyperlink" xfId="10690" builtinId="9" hidden="1"/>
    <cellStyle name="Followed Hyperlink" xfId="10692" builtinId="9" hidden="1"/>
    <cellStyle name="Followed Hyperlink" xfId="10694" builtinId="9" hidden="1"/>
    <cellStyle name="Followed Hyperlink" xfId="10696" builtinId="9" hidden="1"/>
    <cellStyle name="Followed Hyperlink" xfId="10698" builtinId="9" hidden="1"/>
    <cellStyle name="Followed Hyperlink" xfId="10700" builtinId="9" hidden="1"/>
    <cellStyle name="Followed Hyperlink" xfId="10702" builtinId="9" hidden="1"/>
    <cellStyle name="Followed Hyperlink" xfId="10704" builtinId="9" hidden="1"/>
    <cellStyle name="Followed Hyperlink" xfId="10706" builtinId="9" hidden="1"/>
    <cellStyle name="Followed Hyperlink" xfId="10708" builtinId="9" hidden="1"/>
    <cellStyle name="Followed Hyperlink" xfId="10710" builtinId="9" hidden="1"/>
    <cellStyle name="Followed Hyperlink" xfId="10712" builtinId="9" hidden="1"/>
    <cellStyle name="Followed Hyperlink" xfId="10714" builtinId="9" hidden="1"/>
    <cellStyle name="Followed Hyperlink" xfId="10716" builtinId="9" hidden="1"/>
    <cellStyle name="Followed Hyperlink" xfId="10718" builtinId="9" hidden="1"/>
    <cellStyle name="Followed Hyperlink" xfId="10720" builtinId="9" hidden="1"/>
    <cellStyle name="Followed Hyperlink" xfId="10722" builtinId="9" hidden="1"/>
    <cellStyle name="Followed Hyperlink" xfId="10724" builtinId="9" hidden="1"/>
    <cellStyle name="Followed Hyperlink" xfId="10726" builtinId="9" hidden="1"/>
    <cellStyle name="Followed Hyperlink" xfId="10728" builtinId="9" hidden="1"/>
    <cellStyle name="Followed Hyperlink" xfId="10730" builtinId="9" hidden="1"/>
    <cellStyle name="Followed Hyperlink" xfId="10732" builtinId="9" hidden="1"/>
    <cellStyle name="Followed Hyperlink" xfId="10734" builtinId="9" hidden="1"/>
    <cellStyle name="Followed Hyperlink" xfId="10736" builtinId="9" hidden="1"/>
    <cellStyle name="Followed Hyperlink" xfId="10738" builtinId="9" hidden="1"/>
    <cellStyle name="Followed Hyperlink" xfId="10740" builtinId="9" hidden="1"/>
    <cellStyle name="Followed Hyperlink" xfId="10742" builtinId="9" hidden="1"/>
    <cellStyle name="Followed Hyperlink" xfId="10744" builtinId="9" hidden="1"/>
    <cellStyle name="Followed Hyperlink" xfId="10746" builtinId="9" hidden="1"/>
    <cellStyle name="Followed Hyperlink" xfId="10748" builtinId="9" hidden="1"/>
    <cellStyle name="Followed Hyperlink" xfId="10750" builtinId="9" hidden="1"/>
    <cellStyle name="Followed Hyperlink" xfId="10752" builtinId="9" hidden="1"/>
    <cellStyle name="Followed Hyperlink" xfId="10754" builtinId="9" hidden="1"/>
    <cellStyle name="Followed Hyperlink" xfId="10756" builtinId="9" hidden="1"/>
    <cellStyle name="Followed Hyperlink" xfId="10758" builtinId="9" hidden="1"/>
    <cellStyle name="Followed Hyperlink" xfId="10760" builtinId="9" hidden="1"/>
    <cellStyle name="Followed Hyperlink" xfId="10762" builtinId="9" hidden="1"/>
    <cellStyle name="Followed Hyperlink" xfId="10764" builtinId="9" hidden="1"/>
    <cellStyle name="Followed Hyperlink" xfId="10766" builtinId="9" hidden="1"/>
    <cellStyle name="Followed Hyperlink" xfId="10768" builtinId="9" hidden="1"/>
    <cellStyle name="Followed Hyperlink" xfId="10770" builtinId="9" hidden="1"/>
    <cellStyle name="Followed Hyperlink" xfId="10772" builtinId="9" hidden="1"/>
    <cellStyle name="Followed Hyperlink" xfId="10774" builtinId="9" hidden="1"/>
    <cellStyle name="Followed Hyperlink" xfId="10776" builtinId="9" hidden="1"/>
    <cellStyle name="Followed Hyperlink" xfId="10778" builtinId="9" hidden="1"/>
    <cellStyle name="Followed Hyperlink" xfId="10780" builtinId="9" hidden="1"/>
    <cellStyle name="Followed Hyperlink" xfId="10782" builtinId="9" hidden="1"/>
    <cellStyle name="Followed Hyperlink" xfId="10784" builtinId="9" hidden="1"/>
    <cellStyle name="Followed Hyperlink" xfId="10786" builtinId="9" hidden="1"/>
    <cellStyle name="Followed Hyperlink" xfId="10788" builtinId="9" hidden="1"/>
    <cellStyle name="Followed Hyperlink" xfId="10790" builtinId="9" hidden="1"/>
    <cellStyle name="Followed Hyperlink" xfId="10792" builtinId="9" hidden="1"/>
    <cellStyle name="Followed Hyperlink" xfId="10794" builtinId="9" hidden="1"/>
    <cellStyle name="Followed Hyperlink" xfId="10796" builtinId="9" hidden="1"/>
    <cellStyle name="Followed Hyperlink" xfId="10798" builtinId="9" hidden="1"/>
    <cellStyle name="Followed Hyperlink" xfId="10800" builtinId="9" hidden="1"/>
    <cellStyle name="Followed Hyperlink" xfId="10802" builtinId="9" hidden="1"/>
    <cellStyle name="Followed Hyperlink" xfId="10804" builtinId="9" hidden="1"/>
    <cellStyle name="Followed Hyperlink" xfId="10806" builtinId="9" hidden="1"/>
    <cellStyle name="Followed Hyperlink" xfId="10808" builtinId="9" hidden="1"/>
    <cellStyle name="Followed Hyperlink" xfId="10810" builtinId="9" hidden="1"/>
    <cellStyle name="Followed Hyperlink" xfId="10812" builtinId="9" hidden="1"/>
    <cellStyle name="Followed Hyperlink" xfId="10814" builtinId="9" hidden="1"/>
    <cellStyle name="Followed Hyperlink" xfId="10816" builtinId="9" hidden="1"/>
    <cellStyle name="Followed Hyperlink" xfId="10818" builtinId="9" hidden="1"/>
    <cellStyle name="Followed Hyperlink" xfId="10820" builtinId="9" hidden="1"/>
    <cellStyle name="Followed Hyperlink" xfId="10822" builtinId="9" hidden="1"/>
    <cellStyle name="Followed Hyperlink" xfId="10824" builtinId="9" hidden="1"/>
    <cellStyle name="Followed Hyperlink" xfId="10826" builtinId="9" hidden="1"/>
    <cellStyle name="Followed Hyperlink" xfId="10828" builtinId="9" hidden="1"/>
    <cellStyle name="Followed Hyperlink" xfId="10830" builtinId="9" hidden="1"/>
    <cellStyle name="Followed Hyperlink" xfId="10832" builtinId="9" hidden="1"/>
    <cellStyle name="Followed Hyperlink" xfId="10834" builtinId="9" hidden="1"/>
    <cellStyle name="Followed Hyperlink" xfId="10836" builtinId="9" hidden="1"/>
    <cellStyle name="Followed Hyperlink" xfId="10838" builtinId="9" hidden="1"/>
    <cellStyle name="Followed Hyperlink" xfId="10840" builtinId="9" hidden="1"/>
    <cellStyle name="Followed Hyperlink" xfId="10842" builtinId="9" hidden="1"/>
    <cellStyle name="Followed Hyperlink" xfId="10844" builtinId="9" hidden="1"/>
    <cellStyle name="Followed Hyperlink" xfId="10846" builtinId="9" hidden="1"/>
    <cellStyle name="Followed Hyperlink" xfId="10848" builtinId="9" hidden="1"/>
    <cellStyle name="Followed Hyperlink" xfId="10850" builtinId="9" hidden="1"/>
    <cellStyle name="Followed Hyperlink" xfId="10852" builtinId="9" hidden="1"/>
    <cellStyle name="Followed Hyperlink" xfId="10854" builtinId="9" hidden="1"/>
    <cellStyle name="Followed Hyperlink" xfId="10856" builtinId="9" hidden="1"/>
    <cellStyle name="Followed Hyperlink" xfId="10858" builtinId="9" hidden="1"/>
    <cellStyle name="Followed Hyperlink" xfId="10860" builtinId="9" hidden="1"/>
    <cellStyle name="Followed Hyperlink" xfId="10862" builtinId="9" hidden="1"/>
    <cellStyle name="Followed Hyperlink" xfId="10864" builtinId="9" hidden="1"/>
    <cellStyle name="Followed Hyperlink" xfId="10866" builtinId="9" hidden="1"/>
    <cellStyle name="Followed Hyperlink" xfId="10868" builtinId="9" hidden="1"/>
    <cellStyle name="Followed Hyperlink" xfId="10870" builtinId="9" hidden="1"/>
    <cellStyle name="Followed Hyperlink" xfId="10872" builtinId="9" hidden="1"/>
    <cellStyle name="Followed Hyperlink" xfId="10874" builtinId="9" hidden="1"/>
    <cellStyle name="Followed Hyperlink" xfId="10876" builtinId="9" hidden="1"/>
    <cellStyle name="Followed Hyperlink" xfId="10878" builtinId="9" hidden="1"/>
    <cellStyle name="Followed Hyperlink" xfId="10880" builtinId="9" hidden="1"/>
    <cellStyle name="Followed Hyperlink" xfId="10882" builtinId="9" hidden="1"/>
    <cellStyle name="Followed Hyperlink" xfId="10884" builtinId="9" hidden="1"/>
    <cellStyle name="Followed Hyperlink" xfId="10886" builtinId="9" hidden="1"/>
    <cellStyle name="Followed Hyperlink" xfId="10888" builtinId="9" hidden="1"/>
    <cellStyle name="Followed Hyperlink" xfId="10890" builtinId="9" hidden="1"/>
    <cellStyle name="Followed Hyperlink" xfId="10892" builtinId="9" hidden="1"/>
    <cellStyle name="Followed Hyperlink" xfId="10894" builtinId="9" hidden="1"/>
    <cellStyle name="Followed Hyperlink" xfId="10896" builtinId="9" hidden="1"/>
    <cellStyle name="Followed Hyperlink" xfId="10898" builtinId="9" hidden="1"/>
    <cellStyle name="Followed Hyperlink" xfId="10900" builtinId="9" hidden="1"/>
    <cellStyle name="Followed Hyperlink" xfId="10902" builtinId="9" hidden="1"/>
    <cellStyle name="Followed Hyperlink" xfId="10904" builtinId="9" hidden="1"/>
    <cellStyle name="Followed Hyperlink" xfId="10906" builtinId="9" hidden="1"/>
    <cellStyle name="Followed Hyperlink" xfId="10908" builtinId="9" hidden="1"/>
    <cellStyle name="Followed Hyperlink" xfId="10910" builtinId="9" hidden="1"/>
    <cellStyle name="Followed Hyperlink" xfId="10912" builtinId="9" hidden="1"/>
    <cellStyle name="Followed Hyperlink" xfId="10914" builtinId="9" hidden="1"/>
    <cellStyle name="Followed Hyperlink" xfId="10916" builtinId="9" hidden="1"/>
    <cellStyle name="Followed Hyperlink" xfId="10918" builtinId="9" hidden="1"/>
    <cellStyle name="Followed Hyperlink" xfId="10920" builtinId="9" hidden="1"/>
    <cellStyle name="Followed Hyperlink" xfId="10922" builtinId="9" hidden="1"/>
    <cellStyle name="Followed Hyperlink" xfId="10924" builtinId="9" hidden="1"/>
    <cellStyle name="Followed Hyperlink" xfId="10926" builtinId="9" hidden="1"/>
    <cellStyle name="Followed Hyperlink" xfId="10928" builtinId="9" hidden="1"/>
    <cellStyle name="Followed Hyperlink" xfId="10930" builtinId="9" hidden="1"/>
    <cellStyle name="Followed Hyperlink" xfId="10932" builtinId="9" hidden="1"/>
    <cellStyle name="Followed Hyperlink" xfId="10934" builtinId="9" hidden="1"/>
    <cellStyle name="Followed Hyperlink" xfId="10936" builtinId="9" hidden="1"/>
    <cellStyle name="Followed Hyperlink" xfId="10938" builtinId="9" hidden="1"/>
    <cellStyle name="Followed Hyperlink" xfId="10940" builtinId="9" hidden="1"/>
    <cellStyle name="Followed Hyperlink" xfId="10942" builtinId="9" hidden="1"/>
    <cellStyle name="Followed Hyperlink" xfId="10944" builtinId="9" hidden="1"/>
    <cellStyle name="Followed Hyperlink" xfId="10946" builtinId="9" hidden="1"/>
    <cellStyle name="Followed Hyperlink" xfId="10948" builtinId="9" hidden="1"/>
    <cellStyle name="Followed Hyperlink" xfId="10950" builtinId="9" hidden="1"/>
    <cellStyle name="Followed Hyperlink" xfId="10952" builtinId="9" hidden="1"/>
    <cellStyle name="Followed Hyperlink" xfId="10954" builtinId="9" hidden="1"/>
    <cellStyle name="Followed Hyperlink" xfId="10956" builtinId="9" hidden="1"/>
    <cellStyle name="Followed Hyperlink" xfId="10958" builtinId="9" hidden="1"/>
    <cellStyle name="Followed Hyperlink" xfId="10960" builtinId="9" hidden="1"/>
    <cellStyle name="Followed Hyperlink" xfId="10962" builtinId="9" hidden="1"/>
    <cellStyle name="Followed Hyperlink" xfId="10964" builtinId="9" hidden="1"/>
    <cellStyle name="Followed Hyperlink" xfId="10966" builtinId="9" hidden="1"/>
    <cellStyle name="Followed Hyperlink" xfId="10968" builtinId="9" hidden="1"/>
    <cellStyle name="Followed Hyperlink" xfId="10970" builtinId="9" hidden="1"/>
    <cellStyle name="Followed Hyperlink" xfId="10972" builtinId="9" hidden="1"/>
    <cellStyle name="Followed Hyperlink" xfId="10974" builtinId="9" hidden="1"/>
    <cellStyle name="Followed Hyperlink" xfId="10976" builtinId="9" hidden="1"/>
    <cellStyle name="Followed Hyperlink" xfId="10978" builtinId="9" hidden="1"/>
    <cellStyle name="Followed Hyperlink" xfId="10980" builtinId="9" hidden="1"/>
    <cellStyle name="Followed Hyperlink" xfId="10982" builtinId="9" hidden="1"/>
    <cellStyle name="Followed Hyperlink" xfId="10984" builtinId="9" hidden="1"/>
    <cellStyle name="Followed Hyperlink" xfId="10986" builtinId="9" hidden="1"/>
    <cellStyle name="Followed Hyperlink" xfId="10988" builtinId="9" hidden="1"/>
    <cellStyle name="Followed Hyperlink" xfId="10990" builtinId="9" hidden="1"/>
    <cellStyle name="Followed Hyperlink" xfId="10992" builtinId="9" hidden="1"/>
    <cellStyle name="Followed Hyperlink" xfId="10994" builtinId="9" hidden="1"/>
    <cellStyle name="Followed Hyperlink" xfId="10996" builtinId="9" hidden="1"/>
    <cellStyle name="Followed Hyperlink" xfId="10998" builtinId="9" hidden="1"/>
    <cellStyle name="Followed Hyperlink" xfId="11000" builtinId="9" hidden="1"/>
    <cellStyle name="Followed Hyperlink" xfId="11002" builtinId="9" hidden="1"/>
    <cellStyle name="Followed Hyperlink" xfId="11004" builtinId="9" hidden="1"/>
    <cellStyle name="Followed Hyperlink" xfId="11006" builtinId="9" hidden="1"/>
    <cellStyle name="Followed Hyperlink" xfId="11008" builtinId="9" hidden="1"/>
    <cellStyle name="Followed Hyperlink" xfId="11010" builtinId="9" hidden="1"/>
    <cellStyle name="Followed Hyperlink" xfId="11012" builtinId="9" hidden="1"/>
    <cellStyle name="Followed Hyperlink" xfId="11014" builtinId="9" hidden="1"/>
    <cellStyle name="Followed Hyperlink" xfId="11016" builtinId="9" hidden="1"/>
    <cellStyle name="Followed Hyperlink" xfId="11018" builtinId="9" hidden="1"/>
    <cellStyle name="Followed Hyperlink" xfId="11020" builtinId="9" hidden="1"/>
    <cellStyle name="Followed Hyperlink" xfId="11022" builtinId="9" hidden="1"/>
    <cellStyle name="Followed Hyperlink" xfId="11024" builtinId="9" hidden="1"/>
    <cellStyle name="Followed Hyperlink" xfId="11026" builtinId="9" hidden="1"/>
    <cellStyle name="Followed Hyperlink" xfId="11028" builtinId="9" hidden="1"/>
    <cellStyle name="Followed Hyperlink" xfId="11030" builtinId="9" hidden="1"/>
    <cellStyle name="Followed Hyperlink" xfId="11032" builtinId="9" hidden="1"/>
    <cellStyle name="Followed Hyperlink" xfId="11034" builtinId="9" hidden="1"/>
    <cellStyle name="Followed Hyperlink" xfId="11036" builtinId="9" hidden="1"/>
    <cellStyle name="Followed Hyperlink" xfId="11038" builtinId="9" hidden="1"/>
    <cellStyle name="Followed Hyperlink" xfId="11040" builtinId="9" hidden="1"/>
    <cellStyle name="Followed Hyperlink" xfId="11042" builtinId="9" hidden="1"/>
    <cellStyle name="Followed Hyperlink" xfId="11044" builtinId="9" hidden="1"/>
    <cellStyle name="Followed Hyperlink" xfId="11046" builtinId="9" hidden="1"/>
    <cellStyle name="Followed Hyperlink" xfId="11048" builtinId="9" hidden="1"/>
    <cellStyle name="Followed Hyperlink" xfId="11050" builtinId="9" hidden="1"/>
    <cellStyle name="Followed Hyperlink" xfId="11052" builtinId="9" hidden="1"/>
    <cellStyle name="Followed Hyperlink" xfId="11054" builtinId="9" hidden="1"/>
    <cellStyle name="Followed Hyperlink" xfId="11056" builtinId="9" hidden="1"/>
    <cellStyle name="Followed Hyperlink" xfId="11058" builtinId="9" hidden="1"/>
    <cellStyle name="Followed Hyperlink" xfId="11060" builtinId="9" hidden="1"/>
    <cellStyle name="Followed Hyperlink" xfId="11062" builtinId="9" hidden="1"/>
    <cellStyle name="Followed Hyperlink" xfId="11064" builtinId="9" hidden="1"/>
    <cellStyle name="Followed Hyperlink" xfId="11066" builtinId="9" hidden="1"/>
    <cellStyle name="Followed Hyperlink" xfId="11068" builtinId="9" hidden="1"/>
    <cellStyle name="Followed Hyperlink" xfId="11070" builtinId="9" hidden="1"/>
    <cellStyle name="Followed Hyperlink" xfId="11072" builtinId="9" hidden="1"/>
    <cellStyle name="Followed Hyperlink" xfId="11074" builtinId="9" hidden="1"/>
    <cellStyle name="Followed Hyperlink" xfId="11076" builtinId="9" hidden="1"/>
    <cellStyle name="Followed Hyperlink" xfId="11078" builtinId="9" hidden="1"/>
    <cellStyle name="Followed Hyperlink" xfId="11080" builtinId="9" hidden="1"/>
    <cellStyle name="Followed Hyperlink" xfId="11082" builtinId="9" hidden="1"/>
    <cellStyle name="Followed Hyperlink" xfId="11084" builtinId="9" hidden="1"/>
    <cellStyle name="Followed Hyperlink" xfId="11086" builtinId="9" hidden="1"/>
    <cellStyle name="Followed Hyperlink" xfId="11088" builtinId="9" hidden="1"/>
    <cellStyle name="Followed Hyperlink" xfId="11090" builtinId="9" hidden="1"/>
    <cellStyle name="Followed Hyperlink" xfId="11092" builtinId="9" hidden="1"/>
    <cellStyle name="Followed Hyperlink" xfId="11094" builtinId="9" hidden="1"/>
    <cellStyle name="Followed Hyperlink" xfId="11096" builtinId="9" hidden="1"/>
    <cellStyle name="Followed Hyperlink" xfId="11098" builtinId="9" hidden="1"/>
    <cellStyle name="Followed Hyperlink" xfId="11100" builtinId="9" hidden="1"/>
    <cellStyle name="Followed Hyperlink" xfId="11102" builtinId="9" hidden="1"/>
    <cellStyle name="Followed Hyperlink" xfId="11104" builtinId="9" hidden="1"/>
    <cellStyle name="Followed Hyperlink" xfId="11106" builtinId="9" hidden="1"/>
    <cellStyle name="Followed Hyperlink" xfId="11108" builtinId="9" hidden="1"/>
    <cellStyle name="Followed Hyperlink" xfId="11110" builtinId="9" hidden="1"/>
    <cellStyle name="Followed Hyperlink" xfId="11112" builtinId="9" hidden="1"/>
    <cellStyle name="Followed Hyperlink" xfId="11114" builtinId="9" hidden="1"/>
    <cellStyle name="Followed Hyperlink" xfId="11116" builtinId="9" hidden="1"/>
    <cellStyle name="Followed Hyperlink" xfId="11118" builtinId="9" hidden="1"/>
    <cellStyle name="Followed Hyperlink" xfId="11120" builtinId="9" hidden="1"/>
    <cellStyle name="Followed Hyperlink" xfId="11122" builtinId="9" hidden="1"/>
    <cellStyle name="Followed Hyperlink" xfId="11124" builtinId="9" hidden="1"/>
    <cellStyle name="Followed Hyperlink" xfId="11126" builtinId="9" hidden="1"/>
    <cellStyle name="Followed Hyperlink" xfId="11128" builtinId="9" hidden="1"/>
    <cellStyle name="Followed Hyperlink" xfId="11130" builtinId="9" hidden="1"/>
    <cellStyle name="Followed Hyperlink" xfId="11132" builtinId="9" hidden="1"/>
    <cellStyle name="Followed Hyperlink" xfId="11134" builtinId="9" hidden="1"/>
    <cellStyle name="Followed Hyperlink" xfId="11136" builtinId="9" hidden="1"/>
    <cellStyle name="Followed Hyperlink" xfId="11138" builtinId="9" hidden="1"/>
    <cellStyle name="Followed Hyperlink" xfId="11140" builtinId="9" hidden="1"/>
    <cellStyle name="Followed Hyperlink" xfId="11142" builtinId="9" hidden="1"/>
    <cellStyle name="Followed Hyperlink" xfId="11144" builtinId="9" hidden="1"/>
    <cellStyle name="Followed Hyperlink" xfId="11146" builtinId="9" hidden="1"/>
    <cellStyle name="Followed Hyperlink" xfId="11148" builtinId="9" hidden="1"/>
    <cellStyle name="Followed Hyperlink" xfId="11150" builtinId="9" hidden="1"/>
    <cellStyle name="Followed Hyperlink" xfId="11152" builtinId="9" hidden="1"/>
    <cellStyle name="Followed Hyperlink" xfId="11154" builtinId="9" hidden="1"/>
    <cellStyle name="Followed Hyperlink" xfId="11156" builtinId="9" hidden="1"/>
    <cellStyle name="Followed Hyperlink" xfId="11158" builtinId="9" hidden="1"/>
    <cellStyle name="Followed Hyperlink" xfId="11160" builtinId="9" hidden="1"/>
    <cellStyle name="Followed Hyperlink" xfId="11162" builtinId="9" hidden="1"/>
    <cellStyle name="Followed Hyperlink" xfId="11164" builtinId="9" hidden="1"/>
    <cellStyle name="Followed Hyperlink" xfId="11166" builtinId="9" hidden="1"/>
    <cellStyle name="Followed Hyperlink" xfId="11168" builtinId="9" hidden="1"/>
    <cellStyle name="Followed Hyperlink" xfId="11170" builtinId="9" hidden="1"/>
    <cellStyle name="Followed Hyperlink" xfId="11172" builtinId="9" hidden="1"/>
    <cellStyle name="Followed Hyperlink" xfId="11174" builtinId="9" hidden="1"/>
    <cellStyle name="Followed Hyperlink" xfId="11176" builtinId="9" hidden="1"/>
    <cellStyle name="Followed Hyperlink" xfId="11178" builtinId="9" hidden="1"/>
    <cellStyle name="Followed Hyperlink" xfId="11180" builtinId="9" hidden="1"/>
    <cellStyle name="Followed Hyperlink" xfId="11182" builtinId="9" hidden="1"/>
    <cellStyle name="Followed Hyperlink" xfId="11184" builtinId="9" hidden="1"/>
    <cellStyle name="Followed Hyperlink" xfId="11186" builtinId="9" hidden="1"/>
    <cellStyle name="Followed Hyperlink" xfId="11188" builtinId="9" hidden="1"/>
    <cellStyle name="Followed Hyperlink" xfId="11190" builtinId="9" hidden="1"/>
    <cellStyle name="Followed Hyperlink" xfId="11192" builtinId="9" hidden="1"/>
    <cellStyle name="Followed Hyperlink" xfId="11194" builtinId="9" hidden="1"/>
    <cellStyle name="Followed Hyperlink" xfId="11196" builtinId="9" hidden="1"/>
    <cellStyle name="Followed Hyperlink" xfId="11198" builtinId="9" hidden="1"/>
    <cellStyle name="Followed Hyperlink" xfId="11200" builtinId="9" hidden="1"/>
    <cellStyle name="Followed Hyperlink" xfId="11202" builtinId="9" hidden="1"/>
    <cellStyle name="Followed Hyperlink" xfId="11204" builtinId="9" hidden="1"/>
    <cellStyle name="Followed Hyperlink" xfId="11206" builtinId="9" hidden="1"/>
    <cellStyle name="Followed Hyperlink" xfId="11208" builtinId="9" hidden="1"/>
    <cellStyle name="Followed Hyperlink" xfId="11210" builtinId="9" hidden="1"/>
    <cellStyle name="Followed Hyperlink" xfId="11212" builtinId="9" hidden="1"/>
    <cellStyle name="Followed Hyperlink" xfId="11214" builtinId="9" hidden="1"/>
    <cellStyle name="Followed Hyperlink" xfId="11216" builtinId="9" hidden="1"/>
    <cellStyle name="Followed Hyperlink" xfId="11218" builtinId="9" hidden="1"/>
    <cellStyle name="Followed Hyperlink" xfId="11220" builtinId="9" hidden="1"/>
    <cellStyle name="Followed Hyperlink" xfId="11222" builtinId="9" hidden="1"/>
    <cellStyle name="Followed Hyperlink" xfId="11224" builtinId="9" hidden="1"/>
    <cellStyle name="Followed Hyperlink" xfId="11226" builtinId="9" hidden="1"/>
    <cellStyle name="Followed Hyperlink" xfId="11228" builtinId="9" hidden="1"/>
    <cellStyle name="Followed Hyperlink" xfId="11230" builtinId="9" hidden="1"/>
    <cellStyle name="Followed Hyperlink" xfId="11232" builtinId="9" hidden="1"/>
    <cellStyle name="Followed Hyperlink" xfId="11234" builtinId="9" hidden="1"/>
    <cellStyle name="Followed Hyperlink" xfId="11236" builtinId="9" hidden="1"/>
    <cellStyle name="Followed Hyperlink" xfId="11238" builtinId="9" hidden="1"/>
    <cellStyle name="Followed Hyperlink" xfId="11240" builtinId="9" hidden="1"/>
    <cellStyle name="Followed Hyperlink" xfId="11242" builtinId="9" hidden="1"/>
    <cellStyle name="Followed Hyperlink" xfId="11244" builtinId="9" hidden="1"/>
    <cellStyle name="Followed Hyperlink" xfId="11246" builtinId="9" hidden="1"/>
    <cellStyle name="Followed Hyperlink" xfId="11248" builtinId="9" hidden="1"/>
    <cellStyle name="Followed Hyperlink" xfId="11250" builtinId="9" hidden="1"/>
    <cellStyle name="Followed Hyperlink" xfId="11252" builtinId="9" hidden="1"/>
    <cellStyle name="Followed Hyperlink" xfId="11254" builtinId="9" hidden="1"/>
    <cellStyle name="Followed Hyperlink" xfId="11256" builtinId="9" hidden="1"/>
    <cellStyle name="Followed Hyperlink" xfId="11258" builtinId="9" hidden="1"/>
    <cellStyle name="Followed Hyperlink" xfId="11260" builtinId="9" hidden="1"/>
    <cellStyle name="Followed Hyperlink" xfId="11262" builtinId="9" hidden="1"/>
    <cellStyle name="Followed Hyperlink" xfId="11264" builtinId="9" hidden="1"/>
    <cellStyle name="Followed Hyperlink" xfId="11266" builtinId="9" hidden="1"/>
    <cellStyle name="Followed Hyperlink" xfId="11268" builtinId="9" hidden="1"/>
    <cellStyle name="Followed Hyperlink" xfId="11270" builtinId="9" hidden="1"/>
    <cellStyle name="Followed Hyperlink" xfId="11272" builtinId="9" hidden="1"/>
    <cellStyle name="Followed Hyperlink" xfId="11274" builtinId="9" hidden="1"/>
    <cellStyle name="Followed Hyperlink" xfId="11276" builtinId="9" hidden="1"/>
    <cellStyle name="Followed Hyperlink" xfId="11278" builtinId="9" hidden="1"/>
    <cellStyle name="Followed Hyperlink" xfId="11280" builtinId="9" hidden="1"/>
    <cellStyle name="Followed Hyperlink" xfId="11282" builtinId="9" hidden="1"/>
    <cellStyle name="Followed Hyperlink" xfId="11284" builtinId="9" hidden="1"/>
    <cellStyle name="Followed Hyperlink" xfId="11286" builtinId="9" hidden="1"/>
    <cellStyle name="Followed Hyperlink" xfId="11288" builtinId="9" hidden="1"/>
    <cellStyle name="Followed Hyperlink" xfId="11290" builtinId="9" hidden="1"/>
    <cellStyle name="Followed Hyperlink" xfId="11292" builtinId="9" hidden="1"/>
    <cellStyle name="Followed Hyperlink" xfId="11294" builtinId="9" hidden="1"/>
    <cellStyle name="Followed Hyperlink" xfId="11296" builtinId="9" hidden="1"/>
    <cellStyle name="Followed Hyperlink" xfId="11298" builtinId="9" hidden="1"/>
    <cellStyle name="Followed Hyperlink" xfId="11300" builtinId="9" hidden="1"/>
    <cellStyle name="Followed Hyperlink" xfId="11302" builtinId="9" hidden="1"/>
    <cellStyle name="Followed Hyperlink" xfId="11304" builtinId="9" hidden="1"/>
    <cellStyle name="Followed Hyperlink" xfId="11306" builtinId="9" hidden="1"/>
    <cellStyle name="Followed Hyperlink" xfId="11308" builtinId="9" hidden="1"/>
    <cellStyle name="Followed Hyperlink" xfId="11310" builtinId="9" hidden="1"/>
    <cellStyle name="Followed Hyperlink" xfId="11312" builtinId="9" hidden="1"/>
    <cellStyle name="Followed Hyperlink" xfId="11314" builtinId="9" hidden="1"/>
    <cellStyle name="Followed Hyperlink" xfId="11316" builtinId="9" hidden="1"/>
    <cellStyle name="Followed Hyperlink" xfId="11318" builtinId="9" hidden="1"/>
    <cellStyle name="Followed Hyperlink" xfId="11320" builtinId="9" hidden="1"/>
    <cellStyle name="Followed Hyperlink" xfId="11322" builtinId="9" hidden="1"/>
    <cellStyle name="Followed Hyperlink" xfId="11324" builtinId="9" hidden="1"/>
    <cellStyle name="Followed Hyperlink" xfId="11326" builtinId="9" hidden="1"/>
    <cellStyle name="Followed Hyperlink" xfId="11328" builtinId="9" hidden="1"/>
    <cellStyle name="Followed Hyperlink" xfId="11330" builtinId="9" hidden="1"/>
    <cellStyle name="Followed Hyperlink" xfId="11332" builtinId="9" hidden="1"/>
    <cellStyle name="Followed Hyperlink" xfId="11334" builtinId="9" hidden="1"/>
    <cellStyle name="Followed Hyperlink" xfId="11336" builtinId="9" hidden="1"/>
    <cellStyle name="Followed Hyperlink" xfId="11338" builtinId="9" hidden="1"/>
    <cellStyle name="Followed Hyperlink" xfId="11340" builtinId="9" hidden="1"/>
    <cellStyle name="Followed Hyperlink" xfId="11342" builtinId="9" hidden="1"/>
    <cellStyle name="Followed Hyperlink" xfId="11344" builtinId="9" hidden="1"/>
    <cellStyle name="Followed Hyperlink" xfId="11346" builtinId="9" hidden="1"/>
    <cellStyle name="Followed Hyperlink" xfId="11348" builtinId="9" hidden="1"/>
    <cellStyle name="Followed Hyperlink" xfId="11350" builtinId="9" hidden="1"/>
    <cellStyle name="Followed Hyperlink" xfId="11352" builtinId="9" hidden="1"/>
    <cellStyle name="Followed Hyperlink" xfId="11354" builtinId="9" hidden="1"/>
    <cellStyle name="Followed Hyperlink" xfId="11356" builtinId="9" hidden="1"/>
    <cellStyle name="Followed Hyperlink" xfId="11358" builtinId="9" hidden="1"/>
    <cellStyle name="Followed Hyperlink" xfId="11360" builtinId="9" hidden="1"/>
    <cellStyle name="Followed Hyperlink" xfId="11362" builtinId="9" hidden="1"/>
    <cellStyle name="Followed Hyperlink" xfId="11364" builtinId="9" hidden="1"/>
    <cellStyle name="Followed Hyperlink" xfId="11366" builtinId="9" hidden="1"/>
    <cellStyle name="Followed Hyperlink" xfId="11368" builtinId="9" hidden="1"/>
    <cellStyle name="Followed Hyperlink" xfId="11370" builtinId="9" hidden="1"/>
    <cellStyle name="Followed Hyperlink" xfId="11372" builtinId="9" hidden="1"/>
    <cellStyle name="Followed Hyperlink" xfId="11374" builtinId="9" hidden="1"/>
    <cellStyle name="Followed Hyperlink" xfId="11376" builtinId="9" hidden="1"/>
    <cellStyle name="Followed Hyperlink" xfId="11378" builtinId="9" hidden="1"/>
    <cellStyle name="Followed Hyperlink" xfId="11380" builtinId="9" hidden="1"/>
    <cellStyle name="Followed Hyperlink" xfId="11382" builtinId="9" hidden="1"/>
    <cellStyle name="Followed Hyperlink" xfId="11384" builtinId="9" hidden="1"/>
    <cellStyle name="Followed Hyperlink" xfId="11386" builtinId="9" hidden="1"/>
    <cellStyle name="Followed Hyperlink" xfId="11388" builtinId="9" hidden="1"/>
    <cellStyle name="Followed Hyperlink" xfId="11390" builtinId="9" hidden="1"/>
    <cellStyle name="Followed Hyperlink" xfId="11392" builtinId="9" hidden="1"/>
    <cellStyle name="Followed Hyperlink" xfId="11394" builtinId="9" hidden="1"/>
    <cellStyle name="Followed Hyperlink" xfId="11396" builtinId="9" hidden="1"/>
    <cellStyle name="Followed Hyperlink" xfId="11398" builtinId="9" hidden="1"/>
    <cellStyle name="Followed Hyperlink" xfId="11400" builtinId="9" hidden="1"/>
    <cellStyle name="Followed Hyperlink" xfId="11402" builtinId="9" hidden="1"/>
    <cellStyle name="Followed Hyperlink" xfId="11404" builtinId="9" hidden="1"/>
    <cellStyle name="Followed Hyperlink" xfId="11406" builtinId="9" hidden="1"/>
    <cellStyle name="Followed Hyperlink" xfId="11408" builtinId="9" hidden="1"/>
    <cellStyle name="Followed Hyperlink" xfId="11410" builtinId="9" hidden="1"/>
    <cellStyle name="Followed Hyperlink" xfId="11412" builtinId="9" hidden="1"/>
    <cellStyle name="Followed Hyperlink" xfId="11414" builtinId="9" hidden="1"/>
    <cellStyle name="Followed Hyperlink" xfId="11416" builtinId="9" hidden="1"/>
    <cellStyle name="Followed Hyperlink" xfId="11418" builtinId="9" hidden="1"/>
    <cellStyle name="Followed Hyperlink" xfId="11420" builtinId="9" hidden="1"/>
    <cellStyle name="Followed Hyperlink" xfId="11422" builtinId="9" hidden="1"/>
    <cellStyle name="Followed Hyperlink" xfId="11424" builtinId="9" hidden="1"/>
    <cellStyle name="Followed Hyperlink" xfId="11426" builtinId="9" hidden="1"/>
    <cellStyle name="Followed Hyperlink" xfId="11428" builtinId="9" hidden="1"/>
    <cellStyle name="Followed Hyperlink" xfId="11430" builtinId="9" hidden="1"/>
    <cellStyle name="Followed Hyperlink" xfId="11432" builtinId="9" hidden="1"/>
    <cellStyle name="Followed Hyperlink" xfId="11434" builtinId="9" hidden="1"/>
    <cellStyle name="Followed Hyperlink" xfId="11436" builtinId="9" hidden="1"/>
    <cellStyle name="Followed Hyperlink" xfId="11438" builtinId="9" hidden="1"/>
    <cellStyle name="Followed Hyperlink" xfId="11440" builtinId="9" hidden="1"/>
    <cellStyle name="Followed Hyperlink" xfId="11442" builtinId="9" hidden="1"/>
    <cellStyle name="Followed Hyperlink" xfId="11444" builtinId="9" hidden="1"/>
    <cellStyle name="Followed Hyperlink" xfId="11446" builtinId="9" hidden="1"/>
    <cellStyle name="Followed Hyperlink" xfId="11448" builtinId="9" hidden="1"/>
    <cellStyle name="Followed Hyperlink" xfId="11450" builtinId="9" hidden="1"/>
    <cellStyle name="Followed Hyperlink" xfId="11452" builtinId="9" hidden="1"/>
    <cellStyle name="Followed Hyperlink" xfId="11454" builtinId="9" hidden="1"/>
    <cellStyle name="Followed Hyperlink" xfId="11456" builtinId="9" hidden="1"/>
    <cellStyle name="Followed Hyperlink" xfId="11458" builtinId="9" hidden="1"/>
    <cellStyle name="Followed Hyperlink" xfId="11460" builtinId="9" hidden="1"/>
    <cellStyle name="Followed Hyperlink" xfId="11462" builtinId="9" hidden="1"/>
    <cellStyle name="Followed Hyperlink" xfId="11464" builtinId="9" hidden="1"/>
    <cellStyle name="Followed Hyperlink" xfId="11466" builtinId="9" hidden="1"/>
    <cellStyle name="Followed Hyperlink" xfId="11468" builtinId="9" hidden="1"/>
    <cellStyle name="Followed Hyperlink" xfId="11470" builtinId="9" hidden="1"/>
    <cellStyle name="Followed Hyperlink" xfId="11472" builtinId="9" hidden="1"/>
    <cellStyle name="Followed Hyperlink" xfId="11474" builtinId="9" hidden="1"/>
    <cellStyle name="Followed Hyperlink" xfId="11476" builtinId="9" hidden="1"/>
    <cellStyle name="Followed Hyperlink" xfId="11478" builtinId="9" hidden="1"/>
    <cellStyle name="Followed Hyperlink" xfId="11480" builtinId="9" hidden="1"/>
    <cellStyle name="Followed Hyperlink" xfId="11482" builtinId="9" hidden="1"/>
    <cellStyle name="Followed Hyperlink" xfId="11484" builtinId="9" hidden="1"/>
    <cellStyle name="Followed Hyperlink" xfId="11486" builtinId="9" hidden="1"/>
    <cellStyle name="Followed Hyperlink" xfId="11488" builtinId="9" hidden="1"/>
    <cellStyle name="Followed Hyperlink" xfId="11490" builtinId="9" hidden="1"/>
    <cellStyle name="Followed Hyperlink" xfId="11492" builtinId="9" hidden="1"/>
    <cellStyle name="Followed Hyperlink" xfId="11494" builtinId="9" hidden="1"/>
    <cellStyle name="Followed Hyperlink" xfId="11496" builtinId="9" hidden="1"/>
    <cellStyle name="Followed Hyperlink" xfId="11498" builtinId="9" hidden="1"/>
    <cellStyle name="Followed Hyperlink" xfId="11500" builtinId="9" hidden="1"/>
    <cellStyle name="Followed Hyperlink" xfId="11502" builtinId="9" hidden="1"/>
    <cellStyle name="Followed Hyperlink" xfId="11504" builtinId="9" hidden="1"/>
    <cellStyle name="Followed Hyperlink" xfId="11506" builtinId="9" hidden="1"/>
    <cellStyle name="Followed Hyperlink" xfId="11508" builtinId="9" hidden="1"/>
    <cellStyle name="Followed Hyperlink" xfId="11510" builtinId="9" hidden="1"/>
    <cellStyle name="Followed Hyperlink" xfId="11512" builtinId="9" hidden="1"/>
    <cellStyle name="Followed Hyperlink" xfId="11514" builtinId="9" hidden="1"/>
    <cellStyle name="Followed Hyperlink" xfId="11516" builtinId="9" hidden="1"/>
    <cellStyle name="Followed Hyperlink" xfId="11518" builtinId="9" hidden="1"/>
    <cellStyle name="Followed Hyperlink" xfId="11520" builtinId="9" hidden="1"/>
    <cellStyle name="Followed Hyperlink" xfId="11522" builtinId="9" hidden="1"/>
    <cellStyle name="Followed Hyperlink" xfId="11524" builtinId="9" hidden="1"/>
    <cellStyle name="Followed Hyperlink" xfId="11526" builtinId="9" hidden="1"/>
    <cellStyle name="Followed Hyperlink" xfId="11528" builtinId="9" hidden="1"/>
    <cellStyle name="Followed Hyperlink" xfId="11530" builtinId="9" hidden="1"/>
    <cellStyle name="Followed Hyperlink" xfId="11532" builtinId="9" hidden="1"/>
    <cellStyle name="Followed Hyperlink" xfId="11534" builtinId="9" hidden="1"/>
    <cellStyle name="Followed Hyperlink" xfId="11536" builtinId="9" hidden="1"/>
    <cellStyle name="Followed Hyperlink" xfId="11538" builtinId="9" hidden="1"/>
    <cellStyle name="Followed Hyperlink" xfId="11540" builtinId="9" hidden="1"/>
    <cellStyle name="Followed Hyperlink" xfId="11542" builtinId="9" hidden="1"/>
    <cellStyle name="Followed Hyperlink" xfId="11544" builtinId="9" hidden="1"/>
    <cellStyle name="Followed Hyperlink" xfId="11546" builtinId="9" hidden="1"/>
    <cellStyle name="Followed Hyperlink" xfId="11548" builtinId="9" hidden="1"/>
    <cellStyle name="Followed Hyperlink" xfId="11550" builtinId="9" hidden="1"/>
    <cellStyle name="Followed Hyperlink" xfId="11552" builtinId="9" hidden="1"/>
    <cellStyle name="Followed Hyperlink" xfId="11554" builtinId="9" hidden="1"/>
    <cellStyle name="Followed Hyperlink" xfId="11556" builtinId="9" hidden="1"/>
    <cellStyle name="Followed Hyperlink" xfId="11558" builtinId="9" hidden="1"/>
    <cellStyle name="Followed Hyperlink" xfId="11560" builtinId="9" hidden="1"/>
    <cellStyle name="Followed Hyperlink" xfId="11562" builtinId="9" hidden="1"/>
    <cellStyle name="Followed Hyperlink" xfId="11564" builtinId="9" hidden="1"/>
    <cellStyle name="Followed Hyperlink" xfId="11566" builtinId="9" hidden="1"/>
    <cellStyle name="Followed Hyperlink" xfId="11568" builtinId="9" hidden="1"/>
    <cellStyle name="Followed Hyperlink" xfId="11570" builtinId="9" hidden="1"/>
    <cellStyle name="Followed Hyperlink" xfId="11572" builtinId="9" hidden="1"/>
    <cellStyle name="Followed Hyperlink" xfId="11574" builtinId="9" hidden="1"/>
    <cellStyle name="Followed Hyperlink" xfId="11576" builtinId="9" hidden="1"/>
    <cellStyle name="Followed Hyperlink" xfId="11578" builtinId="9" hidden="1"/>
    <cellStyle name="Followed Hyperlink" xfId="11580" builtinId="9" hidden="1"/>
    <cellStyle name="Followed Hyperlink" xfId="11582" builtinId="9" hidden="1"/>
    <cellStyle name="Followed Hyperlink" xfId="11584" builtinId="9" hidden="1"/>
    <cellStyle name="Followed Hyperlink" xfId="11586" builtinId="9" hidden="1"/>
    <cellStyle name="Followed Hyperlink" xfId="11588" builtinId="9" hidden="1"/>
    <cellStyle name="Followed Hyperlink" xfId="11590" builtinId="9" hidden="1"/>
    <cellStyle name="Followed Hyperlink" xfId="11592" builtinId="9" hidden="1"/>
    <cellStyle name="Followed Hyperlink" xfId="11594" builtinId="9" hidden="1"/>
    <cellStyle name="Followed Hyperlink" xfId="11596" builtinId="9" hidden="1"/>
    <cellStyle name="Followed Hyperlink" xfId="11598" builtinId="9" hidden="1"/>
    <cellStyle name="Followed Hyperlink" xfId="11600" builtinId="9" hidden="1"/>
    <cellStyle name="Followed Hyperlink" xfId="11602" builtinId="9" hidden="1"/>
    <cellStyle name="Followed Hyperlink" xfId="11604" builtinId="9" hidden="1"/>
    <cellStyle name="Followed Hyperlink" xfId="11606" builtinId="9" hidden="1"/>
    <cellStyle name="Followed Hyperlink" xfId="11608" builtinId="9" hidden="1"/>
    <cellStyle name="Followed Hyperlink" xfId="11610" builtinId="9" hidden="1"/>
    <cellStyle name="Followed Hyperlink" xfId="11612" builtinId="9" hidden="1"/>
    <cellStyle name="Followed Hyperlink" xfId="11614" builtinId="9" hidden="1"/>
    <cellStyle name="Followed Hyperlink" xfId="11616" builtinId="9" hidden="1"/>
    <cellStyle name="Followed Hyperlink" xfId="11618" builtinId="9" hidden="1"/>
    <cellStyle name="Followed Hyperlink" xfId="11620" builtinId="9" hidden="1"/>
    <cellStyle name="Followed Hyperlink" xfId="11622" builtinId="9" hidden="1"/>
    <cellStyle name="Followed Hyperlink" xfId="11624" builtinId="9" hidden="1"/>
    <cellStyle name="Followed Hyperlink" xfId="11626" builtinId="9" hidden="1"/>
    <cellStyle name="Followed Hyperlink" xfId="11628" builtinId="9" hidden="1"/>
    <cellStyle name="Followed Hyperlink" xfId="11630" builtinId="9" hidden="1"/>
    <cellStyle name="Followed Hyperlink" xfId="11632" builtinId="9" hidden="1"/>
    <cellStyle name="Followed Hyperlink" xfId="11634" builtinId="9" hidden="1"/>
    <cellStyle name="Followed Hyperlink" xfId="11636" builtinId="9" hidden="1"/>
    <cellStyle name="Followed Hyperlink" xfId="11638" builtinId="9" hidden="1"/>
    <cellStyle name="Followed Hyperlink" xfId="11640" builtinId="9" hidden="1"/>
    <cellStyle name="Followed Hyperlink" xfId="11642" builtinId="9" hidden="1"/>
    <cellStyle name="Followed Hyperlink" xfId="11644" builtinId="9" hidden="1"/>
    <cellStyle name="Followed Hyperlink" xfId="11646" builtinId="9" hidden="1"/>
    <cellStyle name="Followed Hyperlink" xfId="11648" builtinId="9" hidden="1"/>
    <cellStyle name="Followed Hyperlink" xfId="11650" builtinId="9" hidden="1"/>
    <cellStyle name="Followed Hyperlink" xfId="11652" builtinId="9" hidden="1"/>
    <cellStyle name="Followed Hyperlink" xfId="11654" builtinId="9" hidden="1"/>
    <cellStyle name="Followed Hyperlink" xfId="11656" builtinId="9" hidden="1"/>
    <cellStyle name="Followed Hyperlink" xfId="11658" builtinId="9" hidden="1"/>
    <cellStyle name="Followed Hyperlink" xfId="11660" builtinId="9" hidden="1"/>
    <cellStyle name="Followed Hyperlink" xfId="11662" builtinId="9" hidden="1"/>
    <cellStyle name="Followed Hyperlink" xfId="11664" builtinId="9" hidden="1"/>
    <cellStyle name="Followed Hyperlink" xfId="11666" builtinId="9" hidden="1"/>
    <cellStyle name="Followed Hyperlink" xfId="11668" builtinId="9" hidden="1"/>
    <cellStyle name="Followed Hyperlink" xfId="11670" builtinId="9" hidden="1"/>
    <cellStyle name="Followed Hyperlink" xfId="11672" builtinId="9" hidden="1"/>
    <cellStyle name="Followed Hyperlink" xfId="11674" builtinId="9" hidden="1"/>
    <cellStyle name="Followed Hyperlink" xfId="11676" builtinId="9" hidden="1"/>
    <cellStyle name="Followed Hyperlink" xfId="11678" builtinId="9" hidden="1"/>
    <cellStyle name="Followed Hyperlink" xfId="11680" builtinId="9" hidden="1"/>
    <cellStyle name="Followed Hyperlink" xfId="11682" builtinId="9" hidden="1"/>
    <cellStyle name="Followed Hyperlink" xfId="11684" builtinId="9" hidden="1"/>
    <cellStyle name="Followed Hyperlink" xfId="11686" builtinId="9" hidden="1"/>
    <cellStyle name="Followed Hyperlink" xfId="11688" builtinId="9" hidden="1"/>
    <cellStyle name="Followed Hyperlink" xfId="11690" builtinId="9" hidden="1"/>
    <cellStyle name="Followed Hyperlink" xfId="11692" builtinId="9" hidden="1"/>
    <cellStyle name="Followed Hyperlink" xfId="11694" builtinId="9" hidden="1"/>
    <cellStyle name="Followed Hyperlink" xfId="11696" builtinId="9" hidden="1"/>
    <cellStyle name="Followed Hyperlink" xfId="11698" builtinId="9" hidden="1"/>
    <cellStyle name="Followed Hyperlink" xfId="11700" builtinId="9" hidden="1"/>
    <cellStyle name="Followed Hyperlink" xfId="11702" builtinId="9" hidden="1"/>
    <cellStyle name="Followed Hyperlink" xfId="11704" builtinId="9" hidden="1"/>
    <cellStyle name="Followed Hyperlink" xfId="11706" builtinId="9" hidden="1"/>
    <cellStyle name="Followed Hyperlink" xfId="11708" builtinId="9" hidden="1"/>
    <cellStyle name="Followed Hyperlink" xfId="11710" builtinId="9" hidden="1"/>
    <cellStyle name="Followed Hyperlink" xfId="11712" builtinId="9" hidden="1"/>
    <cellStyle name="Followed Hyperlink" xfId="11714" builtinId="9" hidden="1"/>
    <cellStyle name="Followed Hyperlink" xfId="11716" builtinId="9" hidden="1"/>
    <cellStyle name="Followed Hyperlink" xfId="11718" builtinId="9" hidden="1"/>
    <cellStyle name="Followed Hyperlink" xfId="11720" builtinId="9" hidden="1"/>
    <cellStyle name="Followed Hyperlink" xfId="11722" builtinId="9" hidden="1"/>
    <cellStyle name="Followed Hyperlink" xfId="11724" builtinId="9" hidden="1"/>
    <cellStyle name="Followed Hyperlink" xfId="11726" builtinId="9" hidden="1"/>
    <cellStyle name="Followed Hyperlink" xfId="11728" builtinId="9" hidden="1"/>
    <cellStyle name="Followed Hyperlink" xfId="11730" builtinId="9" hidden="1"/>
    <cellStyle name="Followed Hyperlink" xfId="11732" builtinId="9" hidden="1"/>
    <cellStyle name="Followed Hyperlink" xfId="11734" builtinId="9" hidden="1"/>
    <cellStyle name="Followed Hyperlink" xfId="11736" builtinId="9" hidden="1"/>
    <cellStyle name="Followed Hyperlink" xfId="11738" builtinId="9" hidden="1"/>
    <cellStyle name="Followed Hyperlink" xfId="11740" builtinId="9" hidden="1"/>
    <cellStyle name="Followed Hyperlink" xfId="11742" builtinId="9" hidden="1"/>
    <cellStyle name="Followed Hyperlink" xfId="11744" builtinId="9" hidden="1"/>
    <cellStyle name="Followed Hyperlink" xfId="11746" builtinId="9" hidden="1"/>
    <cellStyle name="Followed Hyperlink" xfId="11748" builtinId="9" hidden="1"/>
    <cellStyle name="Followed Hyperlink" xfId="11750" builtinId="9" hidden="1"/>
    <cellStyle name="Followed Hyperlink" xfId="11752" builtinId="9" hidden="1"/>
    <cellStyle name="Followed Hyperlink" xfId="11754" builtinId="9" hidden="1"/>
    <cellStyle name="Followed Hyperlink" xfId="11756" builtinId="9" hidden="1"/>
    <cellStyle name="Followed Hyperlink" xfId="11758" builtinId="9" hidden="1"/>
    <cellStyle name="Followed Hyperlink" xfId="11760" builtinId="9" hidden="1"/>
    <cellStyle name="Followed Hyperlink" xfId="11762" builtinId="9" hidden="1"/>
    <cellStyle name="Followed Hyperlink" xfId="11764" builtinId="9" hidden="1"/>
    <cellStyle name="Followed Hyperlink" xfId="11766" builtinId="9" hidden="1"/>
    <cellStyle name="Followed Hyperlink" xfId="11768" builtinId="9" hidden="1"/>
    <cellStyle name="Followed Hyperlink" xfId="11770" builtinId="9" hidden="1"/>
    <cellStyle name="Followed Hyperlink" xfId="11772" builtinId="9" hidden="1"/>
    <cellStyle name="Followed Hyperlink" xfId="11774" builtinId="9" hidden="1"/>
    <cellStyle name="Followed Hyperlink" xfId="11776" builtinId="9" hidden="1"/>
    <cellStyle name="Followed Hyperlink" xfId="11778" builtinId="9" hidden="1"/>
    <cellStyle name="Followed Hyperlink" xfId="11780" builtinId="9" hidden="1"/>
    <cellStyle name="Followed Hyperlink" xfId="11782" builtinId="9" hidden="1"/>
    <cellStyle name="Followed Hyperlink" xfId="11784" builtinId="9" hidden="1"/>
    <cellStyle name="Followed Hyperlink" xfId="11786" builtinId="9" hidden="1"/>
    <cellStyle name="Followed Hyperlink" xfId="11788" builtinId="9" hidden="1"/>
    <cellStyle name="Followed Hyperlink" xfId="11790" builtinId="9" hidden="1"/>
    <cellStyle name="Followed Hyperlink" xfId="11792" builtinId="9" hidden="1"/>
    <cellStyle name="Followed Hyperlink" xfId="11794" builtinId="9" hidden="1"/>
    <cellStyle name="Followed Hyperlink" xfId="11796" builtinId="9" hidden="1"/>
    <cellStyle name="Followed Hyperlink" xfId="11798" builtinId="9" hidden="1"/>
    <cellStyle name="Followed Hyperlink" xfId="11800" builtinId="9" hidden="1"/>
    <cellStyle name="Followed Hyperlink" xfId="11802" builtinId="9" hidden="1"/>
    <cellStyle name="Followed Hyperlink" xfId="11804" builtinId="9" hidden="1"/>
    <cellStyle name="Followed Hyperlink" xfId="11806" builtinId="9" hidden="1"/>
    <cellStyle name="Followed Hyperlink" xfId="11808" builtinId="9" hidden="1"/>
    <cellStyle name="Followed Hyperlink" xfId="11810" builtinId="9" hidden="1"/>
    <cellStyle name="Followed Hyperlink" xfId="11812" builtinId="9" hidden="1"/>
    <cellStyle name="Followed Hyperlink" xfId="11814" builtinId="9" hidden="1"/>
    <cellStyle name="Followed Hyperlink" xfId="11816" builtinId="9" hidden="1"/>
    <cellStyle name="Followed Hyperlink" xfId="11818" builtinId="9" hidden="1"/>
    <cellStyle name="Followed Hyperlink" xfId="11820" builtinId="9" hidden="1"/>
    <cellStyle name="Followed Hyperlink" xfId="11822" builtinId="9" hidden="1"/>
    <cellStyle name="Followed Hyperlink" xfId="11824" builtinId="9" hidden="1"/>
    <cellStyle name="Followed Hyperlink" xfId="11826" builtinId="9" hidden="1"/>
    <cellStyle name="Followed Hyperlink" xfId="11828" builtinId="9" hidden="1"/>
    <cellStyle name="Followed Hyperlink" xfId="11830" builtinId="9" hidden="1"/>
    <cellStyle name="Followed Hyperlink" xfId="11832" builtinId="9" hidden="1"/>
    <cellStyle name="Followed Hyperlink" xfId="11834" builtinId="9" hidden="1"/>
    <cellStyle name="Followed Hyperlink" xfId="11836" builtinId="9" hidden="1"/>
    <cellStyle name="Followed Hyperlink" xfId="11838" builtinId="9" hidden="1"/>
    <cellStyle name="Followed Hyperlink" xfId="11840" builtinId="9" hidden="1"/>
    <cellStyle name="Followed Hyperlink" xfId="11842" builtinId="9" hidden="1"/>
    <cellStyle name="Followed Hyperlink" xfId="11844" builtinId="9" hidden="1"/>
    <cellStyle name="Followed Hyperlink" xfId="11846" builtinId="9" hidden="1"/>
    <cellStyle name="Followed Hyperlink" xfId="11848" builtinId="9" hidden="1"/>
    <cellStyle name="Followed Hyperlink" xfId="11850" builtinId="9" hidden="1"/>
    <cellStyle name="Followed Hyperlink" xfId="11852" builtinId="9" hidden="1"/>
    <cellStyle name="Followed Hyperlink" xfId="11854" builtinId="9" hidden="1"/>
    <cellStyle name="Followed Hyperlink" xfId="11856" builtinId="9" hidden="1"/>
    <cellStyle name="Followed Hyperlink" xfId="11858" builtinId="9" hidden="1"/>
    <cellStyle name="Followed Hyperlink" xfId="11860" builtinId="9" hidden="1"/>
    <cellStyle name="Followed Hyperlink" xfId="11862" builtinId="9" hidden="1"/>
    <cellStyle name="Followed Hyperlink" xfId="11864" builtinId="9" hidden="1"/>
    <cellStyle name="Followed Hyperlink" xfId="11866" builtinId="9" hidden="1"/>
    <cellStyle name="Followed Hyperlink" xfId="11868" builtinId="9" hidden="1"/>
    <cellStyle name="Followed Hyperlink" xfId="11870" builtinId="9" hidden="1"/>
    <cellStyle name="Followed Hyperlink" xfId="11872" builtinId="9" hidden="1"/>
    <cellStyle name="Followed Hyperlink" xfId="11874" builtinId="9" hidden="1"/>
    <cellStyle name="Followed Hyperlink" xfId="11876" builtinId="9" hidden="1"/>
    <cellStyle name="Followed Hyperlink" xfId="11878" builtinId="9" hidden="1"/>
    <cellStyle name="Followed Hyperlink" xfId="11880" builtinId="9" hidden="1"/>
    <cellStyle name="Followed Hyperlink" xfId="11882" builtinId="9" hidden="1"/>
    <cellStyle name="Followed Hyperlink" xfId="11884" builtinId="9" hidden="1"/>
    <cellStyle name="Followed Hyperlink" xfId="11886" builtinId="9" hidden="1"/>
    <cellStyle name="Followed Hyperlink" xfId="11888" builtinId="9" hidden="1"/>
    <cellStyle name="Followed Hyperlink" xfId="11890" builtinId="9" hidden="1"/>
    <cellStyle name="Followed Hyperlink" xfId="11892" builtinId="9" hidden="1"/>
    <cellStyle name="Followed Hyperlink" xfId="11894" builtinId="9" hidden="1"/>
    <cellStyle name="Followed Hyperlink" xfId="11896" builtinId="9" hidden="1"/>
    <cellStyle name="Followed Hyperlink" xfId="11898" builtinId="9" hidden="1"/>
    <cellStyle name="Followed Hyperlink" xfId="11900" builtinId="9" hidden="1"/>
    <cellStyle name="Followed Hyperlink" xfId="11902" builtinId="9" hidden="1"/>
    <cellStyle name="Followed Hyperlink" xfId="11904" builtinId="9" hidden="1"/>
    <cellStyle name="Followed Hyperlink" xfId="11906" builtinId="9" hidden="1"/>
    <cellStyle name="Followed Hyperlink" xfId="11908" builtinId="9" hidden="1"/>
    <cellStyle name="Followed Hyperlink" xfId="11910" builtinId="9" hidden="1"/>
    <cellStyle name="Followed Hyperlink" xfId="11912" builtinId="9" hidden="1"/>
    <cellStyle name="Followed Hyperlink" xfId="11914" builtinId="9" hidden="1"/>
    <cellStyle name="Followed Hyperlink" xfId="11916" builtinId="9" hidden="1"/>
    <cellStyle name="Followed Hyperlink" xfId="11918" builtinId="9" hidden="1"/>
    <cellStyle name="Followed Hyperlink" xfId="11920" builtinId="9" hidden="1"/>
    <cellStyle name="Followed Hyperlink" xfId="11922" builtinId="9" hidden="1"/>
    <cellStyle name="Followed Hyperlink" xfId="11924" builtinId="9" hidden="1"/>
    <cellStyle name="Followed Hyperlink" xfId="11926" builtinId="9" hidden="1"/>
    <cellStyle name="Followed Hyperlink" xfId="11928" builtinId="9" hidden="1"/>
    <cellStyle name="Followed Hyperlink" xfId="11930" builtinId="9" hidden="1"/>
    <cellStyle name="Followed Hyperlink" xfId="11932" builtinId="9" hidden="1"/>
    <cellStyle name="Followed Hyperlink" xfId="11934" builtinId="9" hidden="1"/>
    <cellStyle name="Followed Hyperlink" xfId="11936" builtinId="9" hidden="1"/>
    <cellStyle name="Followed Hyperlink" xfId="11938" builtinId="9" hidden="1"/>
    <cellStyle name="Followed Hyperlink" xfId="11940" builtinId="9" hidden="1"/>
    <cellStyle name="Followed Hyperlink" xfId="11942" builtinId="9" hidden="1"/>
    <cellStyle name="Followed Hyperlink" xfId="11944" builtinId="9" hidden="1"/>
    <cellStyle name="Followed Hyperlink" xfId="11946" builtinId="9" hidden="1"/>
    <cellStyle name="Followed Hyperlink" xfId="11948" builtinId="9" hidden="1"/>
    <cellStyle name="Followed Hyperlink" xfId="11950" builtinId="9" hidden="1"/>
    <cellStyle name="Followed Hyperlink" xfId="11952" builtinId="9" hidden="1"/>
    <cellStyle name="Followed Hyperlink" xfId="11954" builtinId="9" hidden="1"/>
    <cellStyle name="Followed Hyperlink" xfId="11956" builtinId="9" hidden="1"/>
    <cellStyle name="Followed Hyperlink" xfId="11958" builtinId="9" hidden="1"/>
    <cellStyle name="Followed Hyperlink" xfId="11960" builtinId="9" hidden="1"/>
    <cellStyle name="Followed Hyperlink" xfId="11962" builtinId="9" hidden="1"/>
    <cellStyle name="Followed Hyperlink" xfId="11964" builtinId="9" hidden="1"/>
    <cellStyle name="Followed Hyperlink" xfId="11966" builtinId="9" hidden="1"/>
    <cellStyle name="Followed Hyperlink" xfId="11968" builtinId="9" hidden="1"/>
    <cellStyle name="Followed Hyperlink" xfId="11970" builtinId="9" hidden="1"/>
    <cellStyle name="Followed Hyperlink" xfId="11972" builtinId="9" hidden="1"/>
    <cellStyle name="Followed Hyperlink" xfId="11974" builtinId="9" hidden="1"/>
    <cellStyle name="Followed Hyperlink" xfId="11976" builtinId="9" hidden="1"/>
    <cellStyle name="Followed Hyperlink" xfId="11978" builtinId="9" hidden="1"/>
    <cellStyle name="Followed Hyperlink" xfId="11980" builtinId="9" hidden="1"/>
    <cellStyle name="Followed Hyperlink" xfId="11982" builtinId="9" hidden="1"/>
    <cellStyle name="Followed Hyperlink" xfId="11984" builtinId="9" hidden="1"/>
    <cellStyle name="Followed Hyperlink" xfId="11986" builtinId="9" hidden="1"/>
    <cellStyle name="Followed Hyperlink" xfId="11988" builtinId="9" hidden="1"/>
    <cellStyle name="Followed Hyperlink" xfId="11990" builtinId="9" hidden="1"/>
    <cellStyle name="Followed Hyperlink" xfId="11992" builtinId="9" hidden="1"/>
    <cellStyle name="Followed Hyperlink" xfId="11994" builtinId="9" hidden="1"/>
    <cellStyle name="Followed Hyperlink" xfId="11996" builtinId="9" hidden="1"/>
    <cellStyle name="Followed Hyperlink" xfId="11998" builtinId="9" hidden="1"/>
    <cellStyle name="Followed Hyperlink" xfId="12000" builtinId="9" hidden="1"/>
    <cellStyle name="Followed Hyperlink" xfId="12002" builtinId="9" hidden="1"/>
    <cellStyle name="Followed Hyperlink" xfId="12004" builtinId="9" hidden="1"/>
    <cellStyle name="Followed Hyperlink" xfId="12006" builtinId="9" hidden="1"/>
    <cellStyle name="Followed Hyperlink" xfId="12008" builtinId="9" hidden="1"/>
    <cellStyle name="Followed Hyperlink" xfId="12010" builtinId="9" hidden="1"/>
    <cellStyle name="Followed Hyperlink" xfId="12012" builtinId="9" hidden="1"/>
    <cellStyle name="Followed Hyperlink" xfId="12014" builtinId="9" hidden="1"/>
    <cellStyle name="Followed Hyperlink" xfId="12016" builtinId="9" hidden="1"/>
    <cellStyle name="Followed Hyperlink" xfId="12018" builtinId="9" hidden="1"/>
    <cellStyle name="Followed Hyperlink" xfId="12020" builtinId="9" hidden="1"/>
    <cellStyle name="Followed Hyperlink" xfId="12022" builtinId="9" hidden="1"/>
    <cellStyle name="Followed Hyperlink" xfId="12024" builtinId="9" hidden="1"/>
    <cellStyle name="Followed Hyperlink" xfId="12026" builtinId="9" hidden="1"/>
    <cellStyle name="Followed Hyperlink" xfId="12028" builtinId="9" hidden="1"/>
    <cellStyle name="Followed Hyperlink" xfId="12030" builtinId="9" hidden="1"/>
    <cellStyle name="Followed Hyperlink" xfId="12032" builtinId="9" hidden="1"/>
    <cellStyle name="Followed Hyperlink" xfId="12034" builtinId="9" hidden="1"/>
    <cellStyle name="Followed Hyperlink" xfId="12036" builtinId="9" hidden="1"/>
    <cellStyle name="Followed Hyperlink" xfId="12038" builtinId="9" hidden="1"/>
    <cellStyle name="Followed Hyperlink" xfId="12040" builtinId="9" hidden="1"/>
    <cellStyle name="Followed Hyperlink" xfId="12042" builtinId="9" hidden="1"/>
    <cellStyle name="Followed Hyperlink" xfId="12044" builtinId="9" hidden="1"/>
    <cellStyle name="Followed Hyperlink" xfId="12046" builtinId="9" hidden="1"/>
    <cellStyle name="Followed Hyperlink" xfId="12048" builtinId="9" hidden="1"/>
    <cellStyle name="Followed Hyperlink" xfId="12050" builtinId="9" hidden="1"/>
    <cellStyle name="Followed Hyperlink" xfId="12052" builtinId="9" hidden="1"/>
    <cellStyle name="Followed Hyperlink" xfId="12054" builtinId="9" hidden="1"/>
    <cellStyle name="Followed Hyperlink" xfId="12056" builtinId="9" hidden="1"/>
    <cellStyle name="Followed Hyperlink" xfId="12058" builtinId="9" hidden="1"/>
    <cellStyle name="Followed Hyperlink" xfId="12060" builtinId="9" hidden="1"/>
    <cellStyle name="Followed Hyperlink" xfId="12062" builtinId="9" hidden="1"/>
    <cellStyle name="Followed Hyperlink" xfId="12064" builtinId="9" hidden="1"/>
    <cellStyle name="Followed Hyperlink" xfId="12066" builtinId="9" hidden="1"/>
    <cellStyle name="Followed Hyperlink" xfId="12068" builtinId="9" hidden="1"/>
    <cellStyle name="Followed Hyperlink" xfId="12070" builtinId="9" hidden="1"/>
    <cellStyle name="Followed Hyperlink" xfId="12072" builtinId="9" hidden="1"/>
    <cellStyle name="Followed Hyperlink" xfId="12074" builtinId="9" hidden="1"/>
    <cellStyle name="Followed Hyperlink" xfId="12076" builtinId="9" hidden="1"/>
    <cellStyle name="Followed Hyperlink" xfId="12078" builtinId="9" hidden="1"/>
    <cellStyle name="Followed Hyperlink" xfId="12080" builtinId="9" hidden="1"/>
    <cellStyle name="Followed Hyperlink" xfId="12082" builtinId="9" hidden="1"/>
    <cellStyle name="Followed Hyperlink" xfId="12084" builtinId="9" hidden="1"/>
    <cellStyle name="Followed Hyperlink" xfId="12086" builtinId="9" hidden="1"/>
    <cellStyle name="Followed Hyperlink" xfId="12088" builtinId="9" hidden="1"/>
    <cellStyle name="Followed Hyperlink" xfId="12090" builtinId="9" hidden="1"/>
    <cellStyle name="Followed Hyperlink" xfId="12092" builtinId="9" hidden="1"/>
    <cellStyle name="Followed Hyperlink" xfId="12094" builtinId="9" hidden="1"/>
    <cellStyle name="Followed Hyperlink" xfId="12096" builtinId="9" hidden="1"/>
    <cellStyle name="Followed Hyperlink" xfId="12098" builtinId="9" hidden="1"/>
    <cellStyle name="Followed Hyperlink" xfId="12100" builtinId="9" hidden="1"/>
    <cellStyle name="Followed Hyperlink" xfId="12102" builtinId="9" hidden="1"/>
    <cellStyle name="Followed Hyperlink" xfId="12104" builtinId="9" hidden="1"/>
    <cellStyle name="Followed Hyperlink" xfId="12106" builtinId="9" hidden="1"/>
    <cellStyle name="Followed Hyperlink" xfId="12108" builtinId="9" hidden="1"/>
    <cellStyle name="Followed Hyperlink" xfId="12110" builtinId="9" hidden="1"/>
    <cellStyle name="Followed Hyperlink" xfId="12112" builtinId="9" hidden="1"/>
    <cellStyle name="Followed Hyperlink" xfId="12114" builtinId="9" hidden="1"/>
    <cellStyle name="Followed Hyperlink" xfId="12116" builtinId="9" hidden="1"/>
    <cellStyle name="Followed Hyperlink" xfId="12118" builtinId="9" hidden="1"/>
    <cellStyle name="Followed Hyperlink" xfId="12120" builtinId="9" hidden="1"/>
    <cellStyle name="Followed Hyperlink" xfId="12122" builtinId="9" hidden="1"/>
    <cellStyle name="Followed Hyperlink" xfId="12124" builtinId="9" hidden="1"/>
    <cellStyle name="Followed Hyperlink" xfId="12126" builtinId="9" hidden="1"/>
    <cellStyle name="Followed Hyperlink" xfId="12128" builtinId="9" hidden="1"/>
    <cellStyle name="Followed Hyperlink" xfId="12130" builtinId="9" hidden="1"/>
    <cellStyle name="Followed Hyperlink" xfId="12132" builtinId="9" hidden="1"/>
    <cellStyle name="Followed Hyperlink" xfId="12134" builtinId="9" hidden="1"/>
    <cellStyle name="Followed Hyperlink" xfId="12136" builtinId="9" hidden="1"/>
    <cellStyle name="Followed Hyperlink" xfId="12138" builtinId="9" hidden="1"/>
    <cellStyle name="Followed Hyperlink" xfId="12140" builtinId="9" hidden="1"/>
    <cellStyle name="Followed Hyperlink" xfId="12142" builtinId="9" hidden="1"/>
    <cellStyle name="Followed Hyperlink" xfId="12144" builtinId="9" hidden="1"/>
    <cellStyle name="Followed Hyperlink" xfId="12146" builtinId="9" hidden="1"/>
    <cellStyle name="Followed Hyperlink" xfId="12148" builtinId="9" hidden="1"/>
    <cellStyle name="Followed Hyperlink" xfId="12150" builtinId="9" hidden="1"/>
    <cellStyle name="Followed Hyperlink" xfId="12152" builtinId="9" hidden="1"/>
    <cellStyle name="Followed Hyperlink" xfId="12154" builtinId="9" hidden="1"/>
    <cellStyle name="Followed Hyperlink" xfId="12156" builtinId="9" hidden="1"/>
    <cellStyle name="Followed Hyperlink" xfId="12158" builtinId="9" hidden="1"/>
    <cellStyle name="Followed Hyperlink" xfId="12160" builtinId="9" hidden="1"/>
    <cellStyle name="Followed Hyperlink" xfId="12162" builtinId="9" hidden="1"/>
    <cellStyle name="Followed Hyperlink" xfId="12164" builtinId="9" hidden="1"/>
    <cellStyle name="Followed Hyperlink" xfId="12166" builtinId="9" hidden="1"/>
    <cellStyle name="Followed Hyperlink" xfId="12168" builtinId="9" hidden="1"/>
    <cellStyle name="Followed Hyperlink" xfId="12170" builtinId="9" hidden="1"/>
    <cellStyle name="Followed Hyperlink" xfId="12172" builtinId="9" hidden="1"/>
    <cellStyle name="Followed Hyperlink" xfId="12174" builtinId="9" hidden="1"/>
    <cellStyle name="Followed Hyperlink" xfId="12176" builtinId="9" hidden="1"/>
    <cellStyle name="Followed Hyperlink" xfId="12178" builtinId="9" hidden="1"/>
    <cellStyle name="Followed Hyperlink" xfId="12180" builtinId="9" hidden="1"/>
    <cellStyle name="Followed Hyperlink" xfId="12182" builtinId="9" hidden="1"/>
    <cellStyle name="Followed Hyperlink" xfId="12184" builtinId="9" hidden="1"/>
    <cellStyle name="Followed Hyperlink" xfId="12186" builtinId="9" hidden="1"/>
    <cellStyle name="Followed Hyperlink" xfId="12188" builtinId="9" hidden="1"/>
    <cellStyle name="Followed Hyperlink" xfId="12190" builtinId="9" hidden="1"/>
    <cellStyle name="Followed Hyperlink" xfId="12192" builtinId="9" hidden="1"/>
    <cellStyle name="Followed Hyperlink" xfId="12194" builtinId="9" hidden="1"/>
    <cellStyle name="Followed Hyperlink" xfId="12196" builtinId="9" hidden="1"/>
    <cellStyle name="Followed Hyperlink" xfId="12198" builtinId="9" hidden="1"/>
    <cellStyle name="Followed Hyperlink" xfId="12200" builtinId="9" hidden="1"/>
    <cellStyle name="Followed Hyperlink" xfId="12202" builtinId="9" hidden="1"/>
    <cellStyle name="Followed Hyperlink" xfId="12204" builtinId="9" hidden="1"/>
    <cellStyle name="Followed Hyperlink" xfId="12206" builtinId="9" hidden="1"/>
    <cellStyle name="Followed Hyperlink" xfId="12208" builtinId="9" hidden="1"/>
    <cellStyle name="Followed Hyperlink" xfId="12210" builtinId="9" hidden="1"/>
    <cellStyle name="Followed Hyperlink" xfId="12212" builtinId="9" hidden="1"/>
    <cellStyle name="Followed Hyperlink" xfId="12214" builtinId="9" hidden="1"/>
    <cellStyle name="Followed Hyperlink" xfId="12216" builtinId="9" hidden="1"/>
    <cellStyle name="Followed Hyperlink" xfId="12218" builtinId="9" hidden="1"/>
    <cellStyle name="Followed Hyperlink" xfId="12220" builtinId="9" hidden="1"/>
    <cellStyle name="Followed Hyperlink" xfId="12222" builtinId="9" hidden="1"/>
    <cellStyle name="Followed Hyperlink" xfId="12224" builtinId="9" hidden="1"/>
    <cellStyle name="Followed Hyperlink" xfId="12226" builtinId="9" hidden="1"/>
    <cellStyle name="Followed Hyperlink" xfId="12228" builtinId="9" hidden="1"/>
    <cellStyle name="Followed Hyperlink" xfId="12230" builtinId="9" hidden="1"/>
    <cellStyle name="Followed Hyperlink" xfId="12232" builtinId="9" hidden="1"/>
    <cellStyle name="Followed Hyperlink" xfId="12234" builtinId="9" hidden="1"/>
    <cellStyle name="Followed Hyperlink" xfId="12236" builtinId="9" hidden="1"/>
    <cellStyle name="Followed Hyperlink" xfId="12238" builtinId="9" hidden="1"/>
    <cellStyle name="Followed Hyperlink" xfId="12240" builtinId="9" hidden="1"/>
    <cellStyle name="Followed Hyperlink" xfId="12242" builtinId="9" hidden="1"/>
    <cellStyle name="Followed Hyperlink" xfId="12244" builtinId="9" hidden="1"/>
    <cellStyle name="Followed Hyperlink" xfId="12246" builtinId="9" hidden="1"/>
    <cellStyle name="Followed Hyperlink" xfId="12248" builtinId="9" hidden="1"/>
    <cellStyle name="Followed Hyperlink" xfId="12250" builtinId="9" hidden="1"/>
    <cellStyle name="Followed Hyperlink" xfId="12252" builtinId="9" hidden="1"/>
    <cellStyle name="Followed Hyperlink" xfId="12254" builtinId="9" hidden="1"/>
    <cellStyle name="Followed Hyperlink" xfId="12256" builtinId="9" hidden="1"/>
    <cellStyle name="Followed Hyperlink" xfId="12258" builtinId="9" hidden="1"/>
    <cellStyle name="Followed Hyperlink" xfId="12260" builtinId="9" hidden="1"/>
    <cellStyle name="Followed Hyperlink" xfId="12262" builtinId="9" hidden="1"/>
    <cellStyle name="Followed Hyperlink" xfId="12264" builtinId="9" hidden="1"/>
    <cellStyle name="Followed Hyperlink" xfId="12266" builtinId="9" hidden="1"/>
    <cellStyle name="Followed Hyperlink" xfId="12268" builtinId="9" hidden="1"/>
    <cellStyle name="Followed Hyperlink" xfId="12270" builtinId="9" hidden="1"/>
    <cellStyle name="Followed Hyperlink" xfId="12272" builtinId="9" hidden="1"/>
    <cellStyle name="Followed Hyperlink" xfId="12274" builtinId="9" hidden="1"/>
    <cellStyle name="Followed Hyperlink" xfId="12276" builtinId="9" hidden="1"/>
    <cellStyle name="Followed Hyperlink" xfId="12278" builtinId="9" hidden="1"/>
    <cellStyle name="Followed Hyperlink" xfId="12280" builtinId="9" hidden="1"/>
    <cellStyle name="Followed Hyperlink" xfId="12282" builtinId="9" hidden="1"/>
    <cellStyle name="Followed Hyperlink" xfId="12284" builtinId="9" hidden="1"/>
    <cellStyle name="Followed Hyperlink" xfId="12286" builtinId="9" hidden="1"/>
    <cellStyle name="Followed Hyperlink" xfId="12288" builtinId="9" hidden="1"/>
    <cellStyle name="Followed Hyperlink" xfId="12290" builtinId="9" hidden="1"/>
    <cellStyle name="Followed Hyperlink" xfId="12292" builtinId="9" hidden="1"/>
    <cellStyle name="Followed Hyperlink" xfId="12294" builtinId="9" hidden="1"/>
    <cellStyle name="Followed Hyperlink" xfId="12296" builtinId="9" hidden="1"/>
    <cellStyle name="Followed Hyperlink" xfId="12298" builtinId="9" hidden="1"/>
    <cellStyle name="Followed Hyperlink" xfId="12300" builtinId="9" hidden="1"/>
    <cellStyle name="Followed Hyperlink" xfId="12302" builtinId="9" hidden="1"/>
    <cellStyle name="Followed Hyperlink" xfId="12304" builtinId="9" hidden="1"/>
    <cellStyle name="Followed Hyperlink" xfId="12306" builtinId="9" hidden="1"/>
    <cellStyle name="Followed Hyperlink" xfId="12308" builtinId="9" hidden="1"/>
    <cellStyle name="Followed Hyperlink" xfId="12310" builtinId="9" hidden="1"/>
    <cellStyle name="Followed Hyperlink" xfId="12312" builtinId="9" hidden="1"/>
    <cellStyle name="Followed Hyperlink" xfId="12314" builtinId="9" hidden="1"/>
    <cellStyle name="Followed Hyperlink" xfId="12316" builtinId="9" hidden="1"/>
    <cellStyle name="Followed Hyperlink" xfId="12318" builtinId="9" hidden="1"/>
    <cellStyle name="Followed Hyperlink" xfId="12320" builtinId="9" hidden="1"/>
    <cellStyle name="Followed Hyperlink" xfId="12322" builtinId="9" hidden="1"/>
    <cellStyle name="Followed Hyperlink" xfId="12324" builtinId="9" hidden="1"/>
    <cellStyle name="Followed Hyperlink" xfId="12326" builtinId="9" hidden="1"/>
    <cellStyle name="Followed Hyperlink" xfId="12328" builtinId="9" hidden="1"/>
    <cellStyle name="Followed Hyperlink" xfId="12330" builtinId="9" hidden="1"/>
    <cellStyle name="Followed Hyperlink" xfId="12332" builtinId="9" hidden="1"/>
    <cellStyle name="Followed Hyperlink" xfId="12334" builtinId="9" hidden="1"/>
    <cellStyle name="Followed Hyperlink" xfId="12336" builtinId="9" hidden="1"/>
    <cellStyle name="Followed Hyperlink" xfId="12338" builtinId="9" hidden="1"/>
    <cellStyle name="Followed Hyperlink" xfId="12340" builtinId="9" hidden="1"/>
    <cellStyle name="Followed Hyperlink" xfId="12342" builtinId="9" hidden="1"/>
    <cellStyle name="Followed Hyperlink" xfId="12344" builtinId="9" hidden="1"/>
    <cellStyle name="Followed Hyperlink" xfId="12346" builtinId="9" hidden="1"/>
    <cellStyle name="Followed Hyperlink" xfId="12348" builtinId="9" hidden="1"/>
    <cellStyle name="Followed Hyperlink" xfId="12350" builtinId="9" hidden="1"/>
    <cellStyle name="Followed Hyperlink" xfId="12352" builtinId="9" hidden="1"/>
    <cellStyle name="Followed Hyperlink" xfId="12354" builtinId="9" hidden="1"/>
    <cellStyle name="Followed Hyperlink" xfId="12356" builtinId="9" hidden="1"/>
    <cellStyle name="Followed Hyperlink" xfId="12358" builtinId="9" hidden="1"/>
    <cellStyle name="Followed Hyperlink" xfId="12360" builtinId="9" hidden="1"/>
    <cellStyle name="Followed Hyperlink" xfId="12362" builtinId="9" hidden="1"/>
    <cellStyle name="Followed Hyperlink" xfId="12364" builtinId="9" hidden="1"/>
    <cellStyle name="Followed Hyperlink" xfId="12366" builtinId="9" hidden="1"/>
    <cellStyle name="Followed Hyperlink" xfId="12368" builtinId="9" hidden="1"/>
    <cellStyle name="Followed Hyperlink" xfId="12370" builtinId="9" hidden="1"/>
    <cellStyle name="Followed Hyperlink" xfId="12372" builtinId="9" hidden="1"/>
    <cellStyle name="Followed Hyperlink" xfId="12374" builtinId="9" hidden="1"/>
    <cellStyle name="Followed Hyperlink" xfId="12376" builtinId="9" hidden="1"/>
    <cellStyle name="Followed Hyperlink" xfId="12378" builtinId="9" hidden="1"/>
    <cellStyle name="Followed Hyperlink" xfId="12380" builtinId="9" hidden="1"/>
    <cellStyle name="Followed Hyperlink" xfId="12382" builtinId="9" hidden="1"/>
    <cellStyle name="Followed Hyperlink" xfId="12384" builtinId="9" hidden="1"/>
    <cellStyle name="Followed Hyperlink" xfId="12386" builtinId="9" hidden="1"/>
    <cellStyle name="Followed Hyperlink" xfId="12388" builtinId="9" hidden="1"/>
    <cellStyle name="Followed Hyperlink" xfId="12390" builtinId="9" hidden="1"/>
    <cellStyle name="Followed Hyperlink" xfId="12392" builtinId="9" hidden="1"/>
    <cellStyle name="Followed Hyperlink" xfId="12394" builtinId="9" hidden="1"/>
    <cellStyle name="Followed Hyperlink" xfId="12396" builtinId="9" hidden="1"/>
    <cellStyle name="Followed Hyperlink" xfId="12398" builtinId="9" hidden="1"/>
    <cellStyle name="Followed Hyperlink" xfId="12400" builtinId="9" hidden="1"/>
    <cellStyle name="Followed Hyperlink" xfId="12402" builtinId="9" hidden="1"/>
    <cellStyle name="Followed Hyperlink" xfId="12404" builtinId="9" hidden="1"/>
    <cellStyle name="Followed Hyperlink" xfId="12406" builtinId="9" hidden="1"/>
    <cellStyle name="Followed Hyperlink" xfId="12408" builtinId="9" hidden="1"/>
    <cellStyle name="Followed Hyperlink" xfId="12410" builtinId="9" hidden="1"/>
    <cellStyle name="Followed Hyperlink" xfId="12412" builtinId="9" hidden="1"/>
    <cellStyle name="Followed Hyperlink" xfId="12414" builtinId="9" hidden="1"/>
    <cellStyle name="Followed Hyperlink" xfId="12416" builtinId="9" hidden="1"/>
    <cellStyle name="Followed Hyperlink" xfId="12418" builtinId="9" hidden="1"/>
    <cellStyle name="Followed Hyperlink" xfId="12420" builtinId="9" hidden="1"/>
    <cellStyle name="Followed Hyperlink" xfId="12422" builtinId="9" hidden="1"/>
    <cellStyle name="Followed Hyperlink" xfId="12424" builtinId="9" hidden="1"/>
    <cellStyle name="Followed Hyperlink" xfId="12426" builtinId="9" hidden="1"/>
    <cellStyle name="Followed Hyperlink" xfId="12428" builtinId="9" hidden="1"/>
    <cellStyle name="Followed Hyperlink" xfId="12430" builtinId="9" hidden="1"/>
    <cellStyle name="Followed Hyperlink" xfId="12432" builtinId="9" hidden="1"/>
    <cellStyle name="Followed Hyperlink" xfId="12434" builtinId="9" hidden="1"/>
    <cellStyle name="Followed Hyperlink" xfId="12436" builtinId="9" hidden="1"/>
    <cellStyle name="Followed Hyperlink" xfId="12438" builtinId="9" hidden="1"/>
    <cellStyle name="Followed Hyperlink" xfId="12440" builtinId="9" hidden="1"/>
    <cellStyle name="Followed Hyperlink" xfId="12442" builtinId="9" hidden="1"/>
    <cellStyle name="Followed Hyperlink" xfId="12444" builtinId="9" hidden="1"/>
    <cellStyle name="Followed Hyperlink" xfId="12446" builtinId="9" hidden="1"/>
    <cellStyle name="Followed Hyperlink" xfId="12448" builtinId="9" hidden="1"/>
    <cellStyle name="Followed Hyperlink" xfId="12450" builtinId="9" hidden="1"/>
    <cellStyle name="Followed Hyperlink" xfId="12452" builtinId="9" hidden="1"/>
    <cellStyle name="Followed Hyperlink" xfId="12454" builtinId="9" hidden="1"/>
    <cellStyle name="Followed Hyperlink" xfId="12456" builtinId="9" hidden="1"/>
    <cellStyle name="Followed Hyperlink" xfId="12458" builtinId="9" hidden="1"/>
    <cellStyle name="Followed Hyperlink" xfId="12460" builtinId="9" hidden="1"/>
    <cellStyle name="Followed Hyperlink" xfId="12462" builtinId="9" hidden="1"/>
    <cellStyle name="Followed Hyperlink" xfId="12464" builtinId="9" hidden="1"/>
    <cellStyle name="Followed Hyperlink" xfId="12466" builtinId="9" hidden="1"/>
    <cellStyle name="Followed Hyperlink" xfId="12468" builtinId="9" hidden="1"/>
    <cellStyle name="Followed Hyperlink" xfId="12470" builtinId="9" hidden="1"/>
    <cellStyle name="Followed Hyperlink" xfId="12472" builtinId="9" hidden="1"/>
    <cellStyle name="Followed Hyperlink" xfId="12474" builtinId="9" hidden="1"/>
    <cellStyle name="Followed Hyperlink" xfId="12476" builtinId="9" hidden="1"/>
    <cellStyle name="Followed Hyperlink" xfId="12478" builtinId="9" hidden="1"/>
    <cellStyle name="Followed Hyperlink" xfId="12480" builtinId="9" hidden="1"/>
    <cellStyle name="Followed Hyperlink" xfId="12482" builtinId="9" hidden="1"/>
    <cellStyle name="Followed Hyperlink" xfId="12484" builtinId="9" hidden="1"/>
    <cellStyle name="Followed Hyperlink" xfId="12486" builtinId="9" hidden="1"/>
    <cellStyle name="Followed Hyperlink" xfId="12488" builtinId="9" hidden="1"/>
    <cellStyle name="Followed Hyperlink" xfId="12490" builtinId="9" hidden="1"/>
    <cellStyle name="Followed Hyperlink" xfId="12492" builtinId="9" hidden="1"/>
    <cellStyle name="Followed Hyperlink" xfId="12494" builtinId="9" hidden="1"/>
    <cellStyle name="Followed Hyperlink" xfId="12496" builtinId="9" hidden="1"/>
    <cellStyle name="Followed Hyperlink" xfId="12498" builtinId="9" hidden="1"/>
    <cellStyle name="Followed Hyperlink" xfId="12500" builtinId="9" hidden="1"/>
    <cellStyle name="Followed Hyperlink" xfId="12502" builtinId="9" hidden="1"/>
    <cellStyle name="Followed Hyperlink" xfId="12504" builtinId="9" hidden="1"/>
    <cellStyle name="Followed Hyperlink" xfId="12506" builtinId="9" hidden="1"/>
    <cellStyle name="Followed Hyperlink" xfId="12508" builtinId="9" hidden="1"/>
    <cellStyle name="Followed Hyperlink" xfId="12510" builtinId="9" hidden="1"/>
    <cellStyle name="Followed Hyperlink" xfId="12512" builtinId="9" hidden="1"/>
    <cellStyle name="Followed Hyperlink" xfId="12514" builtinId="9" hidden="1"/>
    <cellStyle name="Followed Hyperlink" xfId="12516" builtinId="9" hidden="1"/>
    <cellStyle name="Followed Hyperlink" xfId="12518" builtinId="9" hidden="1"/>
    <cellStyle name="Followed Hyperlink" xfId="12520" builtinId="9" hidden="1"/>
    <cellStyle name="Followed Hyperlink" xfId="12522" builtinId="9" hidden="1"/>
    <cellStyle name="Followed Hyperlink" xfId="12524" builtinId="9" hidden="1"/>
    <cellStyle name="Followed Hyperlink" xfId="12526" builtinId="9" hidden="1"/>
    <cellStyle name="Followed Hyperlink" xfId="12528" builtinId="9" hidden="1"/>
    <cellStyle name="Followed Hyperlink" xfId="12530" builtinId="9" hidden="1"/>
    <cellStyle name="Followed Hyperlink" xfId="12532" builtinId="9" hidden="1"/>
    <cellStyle name="Followed Hyperlink" xfId="12534" builtinId="9" hidden="1"/>
    <cellStyle name="Followed Hyperlink" xfId="12536" builtinId="9" hidden="1"/>
    <cellStyle name="Followed Hyperlink" xfId="12538" builtinId="9" hidden="1"/>
    <cellStyle name="Followed Hyperlink" xfId="12540" builtinId="9" hidden="1"/>
    <cellStyle name="Followed Hyperlink" xfId="12542" builtinId="9" hidden="1"/>
    <cellStyle name="Followed Hyperlink" xfId="12544" builtinId="9" hidden="1"/>
    <cellStyle name="Followed Hyperlink" xfId="12546" builtinId="9" hidden="1"/>
    <cellStyle name="Followed Hyperlink" xfId="12548" builtinId="9" hidden="1"/>
    <cellStyle name="Followed Hyperlink" xfId="12550" builtinId="9" hidden="1"/>
    <cellStyle name="Followed Hyperlink" xfId="12552" builtinId="9" hidden="1"/>
    <cellStyle name="Followed Hyperlink" xfId="12554" builtinId="9" hidden="1"/>
    <cellStyle name="Followed Hyperlink" xfId="12556" builtinId="9" hidden="1"/>
    <cellStyle name="Followed Hyperlink" xfId="12558" builtinId="9" hidden="1"/>
    <cellStyle name="Followed Hyperlink" xfId="125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Hyperlink" xfId="4371" builtinId="8" hidden="1"/>
    <cellStyle name="Hyperlink" xfId="4373" builtinId="8" hidden="1"/>
    <cellStyle name="Hyperlink" xfId="4375" builtinId="8" hidden="1"/>
    <cellStyle name="Hyperlink" xfId="4377" builtinId="8" hidden="1"/>
    <cellStyle name="Hyperlink" xfId="4379" builtinId="8" hidden="1"/>
    <cellStyle name="Hyperlink" xfId="4381" builtinId="8" hidden="1"/>
    <cellStyle name="Hyperlink" xfId="4383" builtinId="8" hidden="1"/>
    <cellStyle name="Hyperlink" xfId="4385" builtinId="8" hidden="1"/>
    <cellStyle name="Hyperlink" xfId="4387" builtinId="8" hidden="1"/>
    <cellStyle name="Hyperlink" xfId="4389" builtinId="8" hidden="1"/>
    <cellStyle name="Hyperlink" xfId="4391" builtinId="8" hidden="1"/>
    <cellStyle name="Hyperlink" xfId="4393" builtinId="8" hidden="1"/>
    <cellStyle name="Hyperlink" xfId="4395" builtinId="8" hidden="1"/>
    <cellStyle name="Hyperlink" xfId="4397" builtinId="8" hidden="1"/>
    <cellStyle name="Hyperlink" xfId="4399" builtinId="8" hidden="1"/>
    <cellStyle name="Hyperlink" xfId="4401" builtinId="8" hidden="1"/>
    <cellStyle name="Hyperlink" xfId="4403" builtinId="8" hidden="1"/>
    <cellStyle name="Hyperlink" xfId="4405" builtinId="8" hidden="1"/>
    <cellStyle name="Hyperlink" xfId="4407" builtinId="8" hidden="1"/>
    <cellStyle name="Hyperlink" xfId="4409" builtinId="8" hidden="1"/>
    <cellStyle name="Hyperlink" xfId="4411" builtinId="8" hidden="1"/>
    <cellStyle name="Hyperlink" xfId="4413" builtinId="8" hidden="1"/>
    <cellStyle name="Hyperlink" xfId="4415" builtinId="8" hidden="1"/>
    <cellStyle name="Hyperlink" xfId="4417" builtinId="8" hidden="1"/>
    <cellStyle name="Hyperlink" xfId="4419" builtinId="8" hidden="1"/>
    <cellStyle name="Hyperlink" xfId="4421" builtinId="8" hidden="1"/>
    <cellStyle name="Hyperlink" xfId="4423" builtinId="8" hidden="1"/>
    <cellStyle name="Hyperlink" xfId="4425" builtinId="8" hidden="1"/>
    <cellStyle name="Hyperlink" xfId="4427" builtinId="8" hidden="1"/>
    <cellStyle name="Hyperlink" xfId="4429" builtinId="8" hidden="1"/>
    <cellStyle name="Hyperlink" xfId="4431" builtinId="8" hidden="1"/>
    <cellStyle name="Hyperlink" xfId="4433" builtinId="8" hidden="1"/>
    <cellStyle name="Hyperlink" xfId="4435" builtinId="8" hidden="1"/>
    <cellStyle name="Hyperlink" xfId="4437" builtinId="8" hidden="1"/>
    <cellStyle name="Hyperlink" xfId="4439" builtinId="8" hidden="1"/>
    <cellStyle name="Hyperlink" xfId="4441" builtinId="8" hidden="1"/>
    <cellStyle name="Hyperlink" xfId="4443" builtinId="8" hidden="1"/>
    <cellStyle name="Hyperlink" xfId="4445" builtinId="8" hidden="1"/>
    <cellStyle name="Hyperlink" xfId="4447" builtinId="8" hidden="1"/>
    <cellStyle name="Hyperlink" xfId="4449" builtinId="8" hidden="1"/>
    <cellStyle name="Hyperlink" xfId="4451" builtinId="8" hidden="1"/>
    <cellStyle name="Hyperlink" xfId="4453" builtinId="8" hidden="1"/>
    <cellStyle name="Hyperlink" xfId="4455" builtinId="8" hidden="1"/>
    <cellStyle name="Hyperlink" xfId="4457" builtinId="8" hidden="1"/>
    <cellStyle name="Hyperlink" xfId="4459" builtinId="8" hidden="1"/>
    <cellStyle name="Hyperlink" xfId="4461" builtinId="8" hidden="1"/>
    <cellStyle name="Hyperlink" xfId="4463" builtinId="8" hidden="1"/>
    <cellStyle name="Hyperlink" xfId="4465" builtinId="8" hidden="1"/>
    <cellStyle name="Hyperlink" xfId="4467" builtinId="8" hidden="1"/>
    <cellStyle name="Hyperlink" xfId="4469" builtinId="8" hidden="1"/>
    <cellStyle name="Hyperlink" xfId="4471" builtinId="8" hidden="1"/>
    <cellStyle name="Hyperlink" xfId="4473" builtinId="8" hidden="1"/>
    <cellStyle name="Hyperlink" xfId="4475" builtinId="8" hidden="1"/>
    <cellStyle name="Hyperlink" xfId="4477" builtinId="8" hidden="1"/>
    <cellStyle name="Hyperlink" xfId="4479" builtinId="8" hidden="1"/>
    <cellStyle name="Hyperlink" xfId="4481" builtinId="8" hidden="1"/>
    <cellStyle name="Hyperlink" xfId="4483" builtinId="8" hidden="1"/>
    <cellStyle name="Hyperlink" xfId="4485" builtinId="8" hidden="1"/>
    <cellStyle name="Hyperlink" xfId="4487" builtinId="8" hidden="1"/>
    <cellStyle name="Hyperlink" xfId="4489" builtinId="8" hidden="1"/>
    <cellStyle name="Hyperlink" xfId="4491" builtinId="8" hidden="1"/>
    <cellStyle name="Hyperlink" xfId="4493" builtinId="8" hidden="1"/>
    <cellStyle name="Hyperlink" xfId="4495" builtinId="8" hidden="1"/>
    <cellStyle name="Hyperlink" xfId="4497" builtinId="8" hidden="1"/>
    <cellStyle name="Hyperlink" xfId="4499" builtinId="8" hidden="1"/>
    <cellStyle name="Hyperlink" xfId="4501" builtinId="8" hidden="1"/>
    <cellStyle name="Hyperlink" xfId="4503" builtinId="8" hidden="1"/>
    <cellStyle name="Hyperlink" xfId="4505" builtinId="8" hidden="1"/>
    <cellStyle name="Hyperlink" xfId="4507" builtinId="8" hidden="1"/>
    <cellStyle name="Hyperlink" xfId="4509" builtinId="8" hidden="1"/>
    <cellStyle name="Hyperlink" xfId="4511" builtinId="8" hidden="1"/>
    <cellStyle name="Hyperlink" xfId="4513" builtinId="8" hidden="1"/>
    <cellStyle name="Hyperlink" xfId="4515" builtinId="8" hidden="1"/>
    <cellStyle name="Hyperlink" xfId="4517" builtinId="8" hidden="1"/>
    <cellStyle name="Hyperlink" xfId="4519" builtinId="8" hidden="1"/>
    <cellStyle name="Hyperlink" xfId="4521" builtinId="8" hidden="1"/>
    <cellStyle name="Hyperlink" xfId="4523" builtinId="8" hidden="1"/>
    <cellStyle name="Hyperlink" xfId="4525" builtinId="8" hidden="1"/>
    <cellStyle name="Hyperlink" xfId="4527" builtinId="8" hidden="1"/>
    <cellStyle name="Hyperlink" xfId="4529" builtinId="8" hidden="1"/>
    <cellStyle name="Hyperlink" xfId="4531" builtinId="8" hidden="1"/>
    <cellStyle name="Hyperlink" xfId="4533" builtinId="8" hidden="1"/>
    <cellStyle name="Hyperlink" xfId="4535" builtinId="8" hidden="1"/>
    <cellStyle name="Hyperlink" xfId="4537" builtinId="8" hidden="1"/>
    <cellStyle name="Hyperlink" xfId="4539" builtinId="8" hidden="1"/>
    <cellStyle name="Hyperlink" xfId="4541" builtinId="8" hidden="1"/>
    <cellStyle name="Hyperlink" xfId="4543" builtinId="8" hidden="1"/>
    <cellStyle name="Hyperlink" xfId="4545" builtinId="8" hidden="1"/>
    <cellStyle name="Hyperlink" xfId="4547" builtinId="8" hidden="1"/>
    <cellStyle name="Hyperlink" xfId="4549" builtinId="8" hidden="1"/>
    <cellStyle name="Hyperlink" xfId="4551" builtinId="8" hidden="1"/>
    <cellStyle name="Hyperlink" xfId="4553" builtinId="8" hidden="1"/>
    <cellStyle name="Hyperlink" xfId="4555" builtinId="8" hidden="1"/>
    <cellStyle name="Hyperlink" xfId="4557" builtinId="8" hidden="1"/>
    <cellStyle name="Hyperlink" xfId="4559" builtinId="8" hidden="1"/>
    <cellStyle name="Hyperlink" xfId="4561" builtinId="8" hidden="1"/>
    <cellStyle name="Hyperlink" xfId="4563" builtinId="8" hidden="1"/>
    <cellStyle name="Hyperlink" xfId="4565" builtinId="8" hidden="1"/>
    <cellStyle name="Hyperlink" xfId="4567" builtinId="8" hidden="1"/>
    <cellStyle name="Hyperlink" xfId="4569" builtinId="8" hidden="1"/>
    <cellStyle name="Hyperlink" xfId="4571" builtinId="8" hidden="1"/>
    <cellStyle name="Hyperlink" xfId="4573" builtinId="8" hidden="1"/>
    <cellStyle name="Hyperlink" xfId="4575" builtinId="8" hidden="1"/>
    <cellStyle name="Hyperlink" xfId="4577" builtinId="8" hidden="1"/>
    <cellStyle name="Hyperlink" xfId="4579" builtinId="8" hidden="1"/>
    <cellStyle name="Hyperlink" xfId="4581" builtinId="8" hidden="1"/>
    <cellStyle name="Hyperlink" xfId="4583" builtinId="8" hidden="1"/>
    <cellStyle name="Hyperlink" xfId="4585" builtinId="8" hidden="1"/>
    <cellStyle name="Hyperlink" xfId="4587" builtinId="8" hidden="1"/>
    <cellStyle name="Hyperlink" xfId="4589" builtinId="8" hidden="1"/>
    <cellStyle name="Hyperlink" xfId="4591" builtinId="8" hidden="1"/>
    <cellStyle name="Hyperlink" xfId="4593" builtinId="8" hidden="1"/>
    <cellStyle name="Hyperlink" xfId="4595" builtinId="8" hidden="1"/>
    <cellStyle name="Hyperlink" xfId="4597" builtinId="8" hidden="1"/>
    <cellStyle name="Hyperlink" xfId="4599" builtinId="8" hidden="1"/>
    <cellStyle name="Hyperlink" xfId="4601" builtinId="8" hidden="1"/>
    <cellStyle name="Hyperlink" xfId="4603" builtinId="8" hidden="1"/>
    <cellStyle name="Hyperlink" xfId="4605" builtinId="8" hidden="1"/>
    <cellStyle name="Hyperlink" xfId="4607" builtinId="8" hidden="1"/>
    <cellStyle name="Hyperlink" xfId="4609" builtinId="8" hidden="1"/>
    <cellStyle name="Hyperlink" xfId="4611" builtinId="8" hidden="1"/>
    <cellStyle name="Hyperlink" xfId="4613" builtinId="8" hidden="1"/>
    <cellStyle name="Hyperlink" xfId="4615" builtinId="8" hidden="1"/>
    <cellStyle name="Hyperlink" xfId="4617" builtinId="8" hidden="1"/>
    <cellStyle name="Hyperlink" xfId="4619" builtinId="8" hidden="1"/>
    <cellStyle name="Hyperlink" xfId="4621" builtinId="8" hidden="1"/>
    <cellStyle name="Hyperlink" xfId="4623" builtinId="8" hidden="1"/>
    <cellStyle name="Hyperlink" xfId="4625" builtinId="8" hidden="1"/>
    <cellStyle name="Hyperlink" xfId="4627" builtinId="8" hidden="1"/>
    <cellStyle name="Hyperlink" xfId="4629" builtinId="8" hidden="1"/>
    <cellStyle name="Hyperlink" xfId="4631" builtinId="8" hidden="1"/>
    <cellStyle name="Hyperlink" xfId="4633" builtinId="8" hidden="1"/>
    <cellStyle name="Hyperlink" xfId="4635" builtinId="8" hidden="1"/>
    <cellStyle name="Hyperlink" xfId="4637" builtinId="8" hidden="1"/>
    <cellStyle name="Hyperlink" xfId="4639" builtinId="8" hidden="1"/>
    <cellStyle name="Hyperlink" xfId="4641" builtinId="8" hidden="1"/>
    <cellStyle name="Hyperlink" xfId="4643" builtinId="8" hidden="1"/>
    <cellStyle name="Hyperlink" xfId="4645" builtinId="8" hidden="1"/>
    <cellStyle name="Hyperlink" xfId="4647" builtinId="8" hidden="1"/>
    <cellStyle name="Hyperlink" xfId="4649" builtinId="8" hidden="1"/>
    <cellStyle name="Hyperlink" xfId="4651" builtinId="8" hidden="1"/>
    <cellStyle name="Hyperlink" xfId="4653" builtinId="8" hidden="1"/>
    <cellStyle name="Hyperlink" xfId="4655" builtinId="8" hidden="1"/>
    <cellStyle name="Hyperlink" xfId="4657" builtinId="8" hidden="1"/>
    <cellStyle name="Hyperlink" xfId="4659" builtinId="8" hidden="1"/>
    <cellStyle name="Hyperlink" xfId="4661" builtinId="8" hidden="1"/>
    <cellStyle name="Hyperlink" xfId="4663" builtinId="8" hidden="1"/>
    <cellStyle name="Hyperlink" xfId="4665" builtinId="8" hidden="1"/>
    <cellStyle name="Hyperlink" xfId="4667" builtinId="8" hidden="1"/>
    <cellStyle name="Hyperlink" xfId="4669" builtinId="8" hidden="1"/>
    <cellStyle name="Hyperlink" xfId="4671" builtinId="8" hidden="1"/>
    <cellStyle name="Hyperlink" xfId="4673" builtinId="8" hidden="1"/>
    <cellStyle name="Hyperlink" xfId="4675" builtinId="8" hidden="1"/>
    <cellStyle name="Hyperlink" xfId="4677" builtinId="8" hidden="1"/>
    <cellStyle name="Hyperlink" xfId="4679" builtinId="8" hidden="1"/>
    <cellStyle name="Hyperlink" xfId="4681" builtinId="8" hidden="1"/>
    <cellStyle name="Hyperlink" xfId="4683" builtinId="8" hidden="1"/>
    <cellStyle name="Hyperlink" xfId="4685" builtinId="8" hidden="1"/>
    <cellStyle name="Hyperlink" xfId="4687" builtinId="8" hidden="1"/>
    <cellStyle name="Hyperlink" xfId="4689" builtinId="8" hidden="1"/>
    <cellStyle name="Hyperlink" xfId="4691" builtinId="8" hidden="1"/>
    <cellStyle name="Hyperlink" xfId="4693" builtinId="8" hidden="1"/>
    <cellStyle name="Hyperlink" xfId="4695" builtinId="8" hidden="1"/>
    <cellStyle name="Hyperlink" xfId="4697" builtinId="8" hidden="1"/>
    <cellStyle name="Hyperlink" xfId="4699" builtinId="8" hidden="1"/>
    <cellStyle name="Hyperlink" xfId="4701" builtinId="8" hidden="1"/>
    <cellStyle name="Hyperlink" xfId="4703" builtinId="8" hidden="1"/>
    <cellStyle name="Hyperlink" xfId="4705" builtinId="8" hidden="1"/>
    <cellStyle name="Hyperlink" xfId="4707" builtinId="8" hidden="1"/>
    <cellStyle name="Hyperlink" xfId="4709" builtinId="8" hidden="1"/>
    <cellStyle name="Hyperlink" xfId="4711" builtinId="8" hidden="1"/>
    <cellStyle name="Hyperlink" xfId="4713" builtinId="8" hidden="1"/>
    <cellStyle name="Hyperlink" xfId="4715" builtinId="8" hidden="1"/>
    <cellStyle name="Hyperlink" xfId="4717" builtinId="8" hidden="1"/>
    <cellStyle name="Hyperlink" xfId="4719" builtinId="8" hidden="1"/>
    <cellStyle name="Hyperlink" xfId="4721" builtinId="8" hidden="1"/>
    <cellStyle name="Hyperlink" xfId="4723" builtinId="8" hidden="1"/>
    <cellStyle name="Hyperlink" xfId="4725" builtinId="8" hidden="1"/>
    <cellStyle name="Hyperlink" xfId="4727" builtinId="8" hidden="1"/>
    <cellStyle name="Hyperlink" xfId="4729" builtinId="8" hidden="1"/>
    <cellStyle name="Hyperlink" xfId="4731" builtinId="8" hidden="1"/>
    <cellStyle name="Hyperlink" xfId="4733" builtinId="8" hidden="1"/>
    <cellStyle name="Hyperlink" xfId="4735" builtinId="8" hidden="1"/>
    <cellStyle name="Hyperlink" xfId="4737" builtinId="8" hidden="1"/>
    <cellStyle name="Hyperlink" xfId="4739" builtinId="8" hidden="1"/>
    <cellStyle name="Hyperlink" xfId="4741" builtinId="8" hidden="1"/>
    <cellStyle name="Hyperlink" xfId="4743" builtinId="8" hidden="1"/>
    <cellStyle name="Hyperlink" xfId="4745" builtinId="8" hidden="1"/>
    <cellStyle name="Hyperlink" xfId="4747" builtinId="8" hidden="1"/>
    <cellStyle name="Hyperlink" xfId="4749" builtinId="8" hidden="1"/>
    <cellStyle name="Hyperlink" xfId="4751" builtinId="8" hidden="1"/>
    <cellStyle name="Hyperlink" xfId="4753" builtinId="8" hidden="1"/>
    <cellStyle name="Hyperlink" xfId="4755" builtinId="8" hidden="1"/>
    <cellStyle name="Hyperlink" xfId="4757" builtinId="8" hidden="1"/>
    <cellStyle name="Hyperlink" xfId="4759" builtinId="8" hidden="1"/>
    <cellStyle name="Hyperlink" xfId="4761" builtinId="8" hidden="1"/>
    <cellStyle name="Hyperlink" xfId="4763" builtinId="8" hidden="1"/>
    <cellStyle name="Hyperlink" xfId="4765" builtinId="8" hidden="1"/>
    <cellStyle name="Hyperlink" xfId="4767" builtinId="8" hidden="1"/>
    <cellStyle name="Hyperlink" xfId="4769" builtinId="8" hidden="1"/>
    <cellStyle name="Hyperlink" xfId="4771" builtinId="8" hidden="1"/>
    <cellStyle name="Hyperlink" xfId="4773" builtinId="8" hidden="1"/>
    <cellStyle name="Hyperlink" xfId="4775" builtinId="8" hidden="1"/>
    <cellStyle name="Hyperlink" xfId="4777" builtinId="8" hidden="1"/>
    <cellStyle name="Hyperlink" xfId="4779" builtinId="8" hidden="1"/>
    <cellStyle name="Hyperlink" xfId="4781" builtinId="8" hidden="1"/>
    <cellStyle name="Hyperlink" xfId="4783" builtinId="8" hidden="1"/>
    <cellStyle name="Hyperlink" xfId="4785" builtinId="8" hidden="1"/>
    <cellStyle name="Hyperlink" xfId="4787" builtinId="8" hidden="1"/>
    <cellStyle name="Hyperlink" xfId="4789" builtinId="8" hidden="1"/>
    <cellStyle name="Hyperlink" xfId="4791" builtinId="8" hidden="1"/>
    <cellStyle name="Hyperlink" xfId="4793" builtinId="8" hidden="1"/>
    <cellStyle name="Hyperlink" xfId="4795" builtinId="8" hidden="1"/>
    <cellStyle name="Hyperlink" xfId="4797" builtinId="8" hidden="1"/>
    <cellStyle name="Hyperlink" xfId="4799" builtinId="8" hidden="1"/>
    <cellStyle name="Hyperlink" xfId="4801" builtinId="8" hidden="1"/>
    <cellStyle name="Hyperlink" xfId="4803" builtinId="8" hidden="1"/>
    <cellStyle name="Hyperlink" xfId="4805" builtinId="8" hidden="1"/>
    <cellStyle name="Hyperlink" xfId="4807" builtinId="8" hidden="1"/>
    <cellStyle name="Hyperlink" xfId="4809" builtinId="8" hidden="1"/>
    <cellStyle name="Hyperlink" xfId="4811" builtinId="8" hidden="1"/>
    <cellStyle name="Hyperlink" xfId="4813" builtinId="8" hidden="1"/>
    <cellStyle name="Hyperlink" xfId="4815" builtinId="8" hidden="1"/>
    <cellStyle name="Hyperlink" xfId="4817" builtinId="8" hidden="1"/>
    <cellStyle name="Hyperlink" xfId="4819" builtinId="8" hidden="1"/>
    <cellStyle name="Hyperlink" xfId="4821" builtinId="8" hidden="1"/>
    <cellStyle name="Hyperlink" xfId="4823" builtinId="8" hidden="1"/>
    <cellStyle name="Hyperlink" xfId="4825" builtinId="8" hidden="1"/>
    <cellStyle name="Hyperlink" xfId="4827" builtinId="8" hidden="1"/>
    <cellStyle name="Hyperlink" xfId="4829" builtinId="8" hidden="1"/>
    <cellStyle name="Hyperlink" xfId="4831" builtinId="8" hidden="1"/>
    <cellStyle name="Hyperlink" xfId="4833" builtinId="8" hidden="1"/>
    <cellStyle name="Hyperlink" xfId="4835" builtinId="8" hidden="1"/>
    <cellStyle name="Hyperlink" xfId="4837" builtinId="8" hidden="1"/>
    <cellStyle name="Hyperlink" xfId="4839" builtinId="8" hidden="1"/>
    <cellStyle name="Hyperlink" xfId="4841" builtinId="8" hidden="1"/>
    <cellStyle name="Hyperlink" xfId="4843" builtinId="8" hidden="1"/>
    <cellStyle name="Hyperlink" xfId="4845" builtinId="8" hidden="1"/>
    <cellStyle name="Hyperlink" xfId="4847" builtinId="8" hidden="1"/>
    <cellStyle name="Hyperlink" xfId="4849" builtinId="8" hidden="1"/>
    <cellStyle name="Hyperlink" xfId="4851" builtinId="8" hidden="1"/>
    <cellStyle name="Hyperlink" xfId="4853" builtinId="8" hidden="1"/>
    <cellStyle name="Hyperlink" xfId="4855" builtinId="8" hidden="1"/>
    <cellStyle name="Hyperlink" xfId="4857" builtinId="8" hidden="1"/>
    <cellStyle name="Hyperlink" xfId="4859" builtinId="8" hidden="1"/>
    <cellStyle name="Hyperlink" xfId="4861" builtinId="8" hidden="1"/>
    <cellStyle name="Hyperlink" xfId="4863" builtinId="8" hidden="1"/>
    <cellStyle name="Hyperlink" xfId="4865" builtinId="8" hidden="1"/>
    <cellStyle name="Hyperlink" xfId="4867" builtinId="8" hidden="1"/>
    <cellStyle name="Hyperlink" xfId="4869" builtinId="8" hidden="1"/>
    <cellStyle name="Hyperlink" xfId="4871" builtinId="8" hidden="1"/>
    <cellStyle name="Hyperlink" xfId="4873" builtinId="8" hidden="1"/>
    <cellStyle name="Hyperlink" xfId="4875" builtinId="8" hidden="1"/>
    <cellStyle name="Hyperlink" xfId="4877" builtinId="8" hidden="1"/>
    <cellStyle name="Hyperlink" xfId="4879" builtinId="8" hidden="1"/>
    <cellStyle name="Hyperlink" xfId="4881" builtinId="8" hidden="1"/>
    <cellStyle name="Hyperlink" xfId="4883" builtinId="8" hidden="1"/>
    <cellStyle name="Hyperlink" xfId="4885" builtinId="8" hidden="1"/>
    <cellStyle name="Hyperlink" xfId="4887" builtinId="8" hidden="1"/>
    <cellStyle name="Hyperlink" xfId="4889" builtinId="8" hidden="1"/>
    <cellStyle name="Hyperlink" xfId="4891" builtinId="8" hidden="1"/>
    <cellStyle name="Hyperlink" xfId="4893" builtinId="8" hidden="1"/>
    <cellStyle name="Hyperlink" xfId="4895" builtinId="8" hidden="1"/>
    <cellStyle name="Hyperlink" xfId="4897" builtinId="8" hidden="1"/>
    <cellStyle name="Hyperlink" xfId="4899" builtinId="8" hidden="1"/>
    <cellStyle name="Hyperlink" xfId="4901" builtinId="8" hidden="1"/>
    <cellStyle name="Hyperlink" xfId="4903" builtinId="8" hidden="1"/>
    <cellStyle name="Hyperlink" xfId="4905" builtinId="8" hidden="1"/>
    <cellStyle name="Hyperlink" xfId="4907" builtinId="8" hidden="1"/>
    <cellStyle name="Hyperlink" xfId="4909" builtinId="8" hidden="1"/>
    <cellStyle name="Hyperlink" xfId="4911" builtinId="8" hidden="1"/>
    <cellStyle name="Hyperlink" xfId="4913" builtinId="8" hidden="1"/>
    <cellStyle name="Hyperlink" xfId="4915" builtinId="8" hidden="1"/>
    <cellStyle name="Hyperlink" xfId="4917" builtinId="8" hidden="1"/>
    <cellStyle name="Hyperlink" xfId="4919" builtinId="8" hidden="1"/>
    <cellStyle name="Hyperlink" xfId="4921" builtinId="8" hidden="1"/>
    <cellStyle name="Hyperlink" xfId="4923" builtinId="8" hidden="1"/>
    <cellStyle name="Hyperlink" xfId="4925" builtinId="8" hidden="1"/>
    <cellStyle name="Hyperlink" xfId="4927" builtinId="8" hidden="1"/>
    <cellStyle name="Hyperlink" xfId="4929" builtinId="8" hidden="1"/>
    <cellStyle name="Hyperlink" xfId="4931" builtinId="8" hidden="1"/>
    <cellStyle name="Hyperlink" xfId="4933" builtinId="8" hidden="1"/>
    <cellStyle name="Hyperlink" xfId="4935" builtinId="8" hidden="1"/>
    <cellStyle name="Hyperlink" xfId="4937" builtinId="8" hidden="1"/>
    <cellStyle name="Hyperlink" xfId="4939" builtinId="8" hidden="1"/>
    <cellStyle name="Hyperlink" xfId="4941" builtinId="8" hidden="1"/>
    <cellStyle name="Hyperlink" xfId="4943" builtinId="8" hidden="1"/>
    <cellStyle name="Hyperlink" xfId="4945" builtinId="8" hidden="1"/>
    <cellStyle name="Hyperlink" xfId="4947" builtinId="8" hidden="1"/>
    <cellStyle name="Hyperlink" xfId="4949" builtinId="8" hidden="1"/>
    <cellStyle name="Hyperlink" xfId="4951" builtinId="8" hidden="1"/>
    <cellStyle name="Hyperlink" xfId="4953" builtinId="8" hidden="1"/>
    <cellStyle name="Hyperlink" xfId="4955" builtinId="8" hidden="1"/>
    <cellStyle name="Hyperlink" xfId="4957" builtinId="8" hidden="1"/>
    <cellStyle name="Hyperlink" xfId="4959" builtinId="8" hidden="1"/>
    <cellStyle name="Hyperlink" xfId="4961" builtinId="8" hidden="1"/>
    <cellStyle name="Hyperlink" xfId="4963" builtinId="8" hidden="1"/>
    <cellStyle name="Hyperlink" xfId="4965" builtinId="8" hidden="1"/>
    <cellStyle name="Hyperlink" xfId="4967" builtinId="8" hidden="1"/>
    <cellStyle name="Hyperlink" xfId="4969" builtinId="8" hidden="1"/>
    <cellStyle name="Hyperlink" xfId="4971" builtinId="8" hidden="1"/>
    <cellStyle name="Hyperlink" xfId="4973" builtinId="8" hidden="1"/>
    <cellStyle name="Hyperlink" xfId="4975" builtinId="8" hidden="1"/>
    <cellStyle name="Hyperlink" xfId="4977" builtinId="8" hidden="1"/>
    <cellStyle name="Hyperlink" xfId="4979" builtinId="8" hidden="1"/>
    <cellStyle name="Hyperlink" xfId="4981" builtinId="8" hidden="1"/>
    <cellStyle name="Hyperlink" xfId="4983" builtinId="8" hidden="1"/>
    <cellStyle name="Hyperlink" xfId="4985" builtinId="8" hidden="1"/>
    <cellStyle name="Hyperlink" xfId="4987" builtinId="8" hidden="1"/>
    <cellStyle name="Hyperlink" xfId="4989" builtinId="8" hidden="1"/>
    <cellStyle name="Hyperlink" xfId="4991" builtinId="8" hidden="1"/>
    <cellStyle name="Hyperlink" xfId="4993" builtinId="8" hidden="1"/>
    <cellStyle name="Hyperlink" xfId="4995" builtinId="8" hidden="1"/>
    <cellStyle name="Hyperlink" xfId="4997" builtinId="8" hidden="1"/>
    <cellStyle name="Hyperlink" xfId="4999" builtinId="8" hidden="1"/>
    <cellStyle name="Hyperlink" xfId="5001" builtinId="8" hidden="1"/>
    <cellStyle name="Hyperlink" xfId="5003" builtinId="8" hidden="1"/>
    <cellStyle name="Hyperlink" xfId="5005" builtinId="8" hidden="1"/>
    <cellStyle name="Hyperlink" xfId="5007" builtinId="8" hidden="1"/>
    <cellStyle name="Hyperlink" xfId="5009" builtinId="8" hidden="1"/>
    <cellStyle name="Hyperlink" xfId="5011" builtinId="8" hidden="1"/>
    <cellStyle name="Hyperlink" xfId="5013" builtinId="8" hidden="1"/>
    <cellStyle name="Hyperlink" xfId="5015" builtinId="8" hidden="1"/>
    <cellStyle name="Hyperlink" xfId="5017" builtinId="8" hidden="1"/>
    <cellStyle name="Hyperlink" xfId="5019" builtinId="8" hidden="1"/>
    <cellStyle name="Hyperlink" xfId="5021" builtinId="8" hidden="1"/>
    <cellStyle name="Hyperlink" xfId="5023" builtinId="8" hidden="1"/>
    <cellStyle name="Hyperlink" xfId="5025" builtinId="8" hidden="1"/>
    <cellStyle name="Hyperlink" xfId="5027" builtinId="8" hidden="1"/>
    <cellStyle name="Hyperlink" xfId="5029" builtinId="8" hidden="1"/>
    <cellStyle name="Hyperlink" xfId="5031" builtinId="8" hidden="1"/>
    <cellStyle name="Hyperlink" xfId="5033" builtinId="8" hidden="1"/>
    <cellStyle name="Hyperlink" xfId="5035" builtinId="8" hidden="1"/>
    <cellStyle name="Hyperlink" xfId="5037" builtinId="8" hidden="1"/>
    <cellStyle name="Hyperlink" xfId="5039" builtinId="8" hidden="1"/>
    <cellStyle name="Hyperlink" xfId="5041" builtinId="8" hidden="1"/>
    <cellStyle name="Hyperlink" xfId="5043" builtinId="8" hidden="1"/>
    <cellStyle name="Hyperlink" xfId="5045" builtinId="8" hidden="1"/>
    <cellStyle name="Hyperlink" xfId="5047" builtinId="8" hidden="1"/>
    <cellStyle name="Hyperlink" xfId="5049" builtinId="8" hidden="1"/>
    <cellStyle name="Hyperlink" xfId="5051" builtinId="8" hidden="1"/>
    <cellStyle name="Hyperlink" xfId="5053" builtinId="8" hidden="1"/>
    <cellStyle name="Hyperlink" xfId="5055" builtinId="8" hidden="1"/>
    <cellStyle name="Hyperlink" xfId="5057" builtinId="8" hidden="1"/>
    <cellStyle name="Hyperlink" xfId="5059" builtinId="8" hidden="1"/>
    <cellStyle name="Hyperlink" xfId="5061" builtinId="8" hidden="1"/>
    <cellStyle name="Hyperlink" xfId="5063" builtinId="8" hidden="1"/>
    <cellStyle name="Hyperlink" xfId="5065" builtinId="8" hidden="1"/>
    <cellStyle name="Hyperlink" xfId="5067" builtinId="8" hidden="1"/>
    <cellStyle name="Hyperlink" xfId="5069" builtinId="8" hidden="1"/>
    <cellStyle name="Hyperlink" xfId="5071" builtinId="8" hidden="1"/>
    <cellStyle name="Hyperlink" xfId="5073" builtinId="8" hidden="1"/>
    <cellStyle name="Hyperlink" xfId="5075" builtinId="8" hidden="1"/>
    <cellStyle name="Hyperlink" xfId="5077" builtinId="8" hidden="1"/>
    <cellStyle name="Hyperlink" xfId="5079" builtinId="8" hidden="1"/>
    <cellStyle name="Hyperlink" xfId="5081" builtinId="8" hidden="1"/>
    <cellStyle name="Hyperlink" xfId="5083" builtinId="8" hidden="1"/>
    <cellStyle name="Hyperlink" xfId="5085" builtinId="8" hidden="1"/>
    <cellStyle name="Hyperlink" xfId="5087" builtinId="8" hidden="1"/>
    <cellStyle name="Hyperlink" xfId="5089" builtinId="8" hidden="1"/>
    <cellStyle name="Hyperlink" xfId="5091" builtinId="8" hidden="1"/>
    <cellStyle name="Hyperlink" xfId="5093" builtinId="8" hidden="1"/>
    <cellStyle name="Hyperlink" xfId="5095" builtinId="8" hidden="1"/>
    <cellStyle name="Hyperlink" xfId="5097" builtinId="8" hidden="1"/>
    <cellStyle name="Hyperlink" xfId="5099" builtinId="8" hidden="1"/>
    <cellStyle name="Hyperlink" xfId="5101" builtinId="8" hidden="1"/>
    <cellStyle name="Hyperlink" xfId="5103" builtinId="8" hidden="1"/>
    <cellStyle name="Hyperlink" xfId="5105" builtinId="8" hidden="1"/>
    <cellStyle name="Hyperlink" xfId="5107" builtinId="8" hidden="1"/>
    <cellStyle name="Hyperlink" xfId="5109" builtinId="8" hidden="1"/>
    <cellStyle name="Hyperlink" xfId="5111" builtinId="8" hidden="1"/>
    <cellStyle name="Hyperlink" xfId="5113" builtinId="8" hidden="1"/>
    <cellStyle name="Hyperlink" xfId="5115" builtinId="8" hidden="1"/>
    <cellStyle name="Hyperlink" xfId="5117" builtinId="8" hidden="1"/>
    <cellStyle name="Hyperlink" xfId="5119" builtinId="8" hidden="1"/>
    <cellStyle name="Hyperlink" xfId="5121" builtinId="8" hidden="1"/>
    <cellStyle name="Hyperlink" xfId="5123" builtinId="8" hidden="1"/>
    <cellStyle name="Hyperlink" xfId="5125" builtinId="8" hidden="1"/>
    <cellStyle name="Hyperlink" xfId="5127" builtinId="8" hidden="1"/>
    <cellStyle name="Hyperlink" xfId="5129" builtinId="8" hidden="1"/>
    <cellStyle name="Hyperlink" xfId="5131" builtinId="8" hidden="1"/>
    <cellStyle name="Hyperlink" xfId="5133" builtinId="8" hidden="1"/>
    <cellStyle name="Hyperlink" xfId="5135" builtinId="8" hidden="1"/>
    <cellStyle name="Hyperlink" xfId="5137" builtinId="8" hidden="1"/>
    <cellStyle name="Hyperlink" xfId="5139" builtinId="8" hidden="1"/>
    <cellStyle name="Hyperlink" xfId="5141" builtinId="8" hidden="1"/>
    <cellStyle name="Hyperlink" xfId="5143" builtinId="8" hidden="1"/>
    <cellStyle name="Hyperlink" xfId="5145" builtinId="8" hidden="1"/>
    <cellStyle name="Hyperlink" xfId="5147" builtinId="8" hidden="1"/>
    <cellStyle name="Hyperlink" xfId="5149" builtinId="8" hidden="1"/>
    <cellStyle name="Hyperlink" xfId="5151" builtinId="8" hidden="1"/>
    <cellStyle name="Hyperlink" xfId="5153" builtinId="8" hidden="1"/>
    <cellStyle name="Hyperlink" xfId="5155" builtinId="8" hidden="1"/>
    <cellStyle name="Hyperlink" xfId="5157" builtinId="8" hidden="1"/>
    <cellStyle name="Hyperlink" xfId="5159" builtinId="8" hidden="1"/>
    <cellStyle name="Hyperlink" xfId="5161" builtinId="8" hidden="1"/>
    <cellStyle name="Hyperlink" xfId="5163" builtinId="8" hidden="1"/>
    <cellStyle name="Hyperlink" xfId="5165" builtinId="8" hidden="1"/>
    <cellStyle name="Hyperlink" xfId="5167" builtinId="8" hidden="1"/>
    <cellStyle name="Hyperlink" xfId="5169" builtinId="8" hidden="1"/>
    <cellStyle name="Hyperlink" xfId="5171" builtinId="8" hidden="1"/>
    <cellStyle name="Hyperlink" xfId="5173" builtinId="8" hidden="1"/>
    <cellStyle name="Hyperlink" xfId="5175" builtinId="8" hidden="1"/>
    <cellStyle name="Hyperlink" xfId="5177" builtinId="8" hidden="1"/>
    <cellStyle name="Hyperlink" xfId="5179" builtinId="8" hidden="1"/>
    <cellStyle name="Hyperlink" xfId="5181" builtinId="8" hidden="1"/>
    <cellStyle name="Hyperlink" xfId="5183" builtinId="8" hidden="1"/>
    <cellStyle name="Hyperlink" xfId="5185" builtinId="8" hidden="1"/>
    <cellStyle name="Hyperlink" xfId="5187" builtinId="8" hidden="1"/>
    <cellStyle name="Hyperlink" xfId="5189" builtinId="8" hidden="1"/>
    <cellStyle name="Hyperlink" xfId="5191" builtinId="8" hidden="1"/>
    <cellStyle name="Hyperlink" xfId="5193" builtinId="8" hidden="1"/>
    <cellStyle name="Hyperlink" xfId="5195" builtinId="8" hidden="1"/>
    <cellStyle name="Hyperlink" xfId="5197" builtinId="8" hidden="1"/>
    <cellStyle name="Hyperlink" xfId="5199" builtinId="8" hidden="1"/>
    <cellStyle name="Hyperlink" xfId="5201" builtinId="8" hidden="1"/>
    <cellStyle name="Hyperlink" xfId="5203" builtinId="8" hidden="1"/>
    <cellStyle name="Hyperlink" xfId="5205" builtinId="8" hidden="1"/>
    <cellStyle name="Hyperlink" xfId="5207" builtinId="8" hidden="1"/>
    <cellStyle name="Hyperlink" xfId="5209" builtinId="8" hidden="1"/>
    <cellStyle name="Hyperlink" xfId="5211" builtinId="8" hidden="1"/>
    <cellStyle name="Hyperlink" xfId="5213" builtinId="8" hidden="1"/>
    <cellStyle name="Hyperlink" xfId="5215" builtinId="8" hidden="1"/>
    <cellStyle name="Hyperlink" xfId="5217" builtinId="8" hidden="1"/>
    <cellStyle name="Hyperlink" xfId="5219" builtinId="8" hidden="1"/>
    <cellStyle name="Hyperlink" xfId="5221" builtinId="8" hidden="1"/>
    <cellStyle name="Hyperlink" xfId="5223" builtinId="8" hidden="1"/>
    <cellStyle name="Hyperlink" xfId="5225" builtinId="8" hidden="1"/>
    <cellStyle name="Hyperlink" xfId="5227" builtinId="8" hidden="1"/>
    <cellStyle name="Hyperlink" xfId="5229" builtinId="8" hidden="1"/>
    <cellStyle name="Hyperlink" xfId="5231" builtinId="8" hidden="1"/>
    <cellStyle name="Hyperlink" xfId="5233" builtinId="8" hidden="1"/>
    <cellStyle name="Hyperlink" xfId="5235" builtinId="8" hidden="1"/>
    <cellStyle name="Hyperlink" xfId="5237" builtinId="8" hidden="1"/>
    <cellStyle name="Hyperlink" xfId="5239" builtinId="8" hidden="1"/>
    <cellStyle name="Hyperlink" xfId="5241" builtinId="8" hidden="1"/>
    <cellStyle name="Hyperlink" xfId="5243" builtinId="8" hidden="1"/>
    <cellStyle name="Hyperlink" xfId="5245" builtinId="8" hidden="1"/>
    <cellStyle name="Hyperlink" xfId="5247" builtinId="8" hidden="1"/>
    <cellStyle name="Hyperlink" xfId="5249" builtinId="8" hidden="1"/>
    <cellStyle name="Hyperlink" xfId="5251" builtinId="8" hidden="1"/>
    <cellStyle name="Hyperlink" xfId="5253" builtinId="8" hidden="1"/>
    <cellStyle name="Hyperlink" xfId="5255" builtinId="8" hidden="1"/>
    <cellStyle name="Hyperlink" xfId="5257" builtinId="8" hidden="1"/>
    <cellStyle name="Hyperlink" xfId="5259" builtinId="8" hidden="1"/>
    <cellStyle name="Hyperlink" xfId="5261" builtinId="8" hidden="1"/>
    <cellStyle name="Hyperlink" xfId="5263" builtinId="8" hidden="1"/>
    <cellStyle name="Hyperlink" xfId="5265" builtinId="8" hidden="1"/>
    <cellStyle name="Hyperlink" xfId="5267" builtinId="8" hidden="1"/>
    <cellStyle name="Hyperlink" xfId="5269" builtinId="8" hidden="1"/>
    <cellStyle name="Hyperlink" xfId="5271" builtinId="8" hidden="1"/>
    <cellStyle name="Hyperlink" xfId="5273" builtinId="8" hidden="1"/>
    <cellStyle name="Hyperlink" xfId="5275" builtinId="8" hidden="1"/>
    <cellStyle name="Hyperlink" xfId="5277" builtinId="8" hidden="1"/>
    <cellStyle name="Hyperlink" xfId="5279" builtinId="8" hidden="1"/>
    <cellStyle name="Hyperlink" xfId="5281" builtinId="8" hidden="1"/>
    <cellStyle name="Hyperlink" xfId="5283" builtinId="8" hidden="1"/>
    <cellStyle name="Hyperlink" xfId="5285" builtinId="8" hidden="1"/>
    <cellStyle name="Hyperlink" xfId="5287" builtinId="8" hidden="1"/>
    <cellStyle name="Hyperlink" xfId="5289" builtinId="8" hidden="1"/>
    <cellStyle name="Hyperlink" xfId="5291" builtinId="8" hidden="1"/>
    <cellStyle name="Hyperlink" xfId="5293" builtinId="8" hidden="1"/>
    <cellStyle name="Hyperlink" xfId="5295" builtinId="8" hidden="1"/>
    <cellStyle name="Hyperlink" xfId="5297" builtinId="8" hidden="1"/>
    <cellStyle name="Hyperlink" xfId="5299" builtinId="8" hidden="1"/>
    <cellStyle name="Hyperlink" xfId="5301" builtinId="8" hidden="1"/>
    <cellStyle name="Hyperlink" xfId="5303" builtinId="8" hidden="1"/>
    <cellStyle name="Hyperlink" xfId="5305" builtinId="8" hidden="1"/>
    <cellStyle name="Hyperlink" xfId="5307" builtinId="8" hidden="1"/>
    <cellStyle name="Hyperlink" xfId="5309" builtinId="8" hidden="1"/>
    <cellStyle name="Hyperlink" xfId="5311" builtinId="8" hidden="1"/>
    <cellStyle name="Hyperlink" xfId="5313" builtinId="8" hidden="1"/>
    <cellStyle name="Hyperlink" xfId="5315" builtinId="8" hidden="1"/>
    <cellStyle name="Hyperlink" xfId="5317" builtinId="8" hidden="1"/>
    <cellStyle name="Hyperlink" xfId="5319" builtinId="8" hidden="1"/>
    <cellStyle name="Hyperlink" xfId="5321" builtinId="8" hidden="1"/>
    <cellStyle name="Hyperlink" xfId="5323" builtinId="8" hidden="1"/>
    <cellStyle name="Hyperlink" xfId="5325" builtinId="8" hidden="1"/>
    <cellStyle name="Hyperlink" xfId="5327" builtinId="8" hidden="1"/>
    <cellStyle name="Hyperlink" xfId="5329" builtinId="8" hidden="1"/>
    <cellStyle name="Hyperlink" xfId="5331" builtinId="8" hidden="1"/>
    <cellStyle name="Hyperlink" xfId="5333" builtinId="8" hidden="1"/>
    <cellStyle name="Hyperlink" xfId="5335" builtinId="8" hidden="1"/>
    <cellStyle name="Hyperlink" xfId="5337" builtinId="8" hidden="1"/>
    <cellStyle name="Hyperlink" xfId="5339" builtinId="8" hidden="1"/>
    <cellStyle name="Hyperlink" xfId="5341" builtinId="8" hidden="1"/>
    <cellStyle name="Hyperlink" xfId="5343" builtinId="8" hidden="1"/>
    <cellStyle name="Hyperlink" xfId="5345" builtinId="8" hidden="1"/>
    <cellStyle name="Hyperlink" xfId="5347" builtinId="8" hidden="1"/>
    <cellStyle name="Hyperlink" xfId="5349" builtinId="8" hidden="1"/>
    <cellStyle name="Hyperlink" xfId="5351" builtinId="8" hidden="1"/>
    <cellStyle name="Hyperlink" xfId="5353" builtinId="8" hidden="1"/>
    <cellStyle name="Hyperlink" xfId="5355" builtinId="8" hidden="1"/>
    <cellStyle name="Hyperlink" xfId="5357" builtinId="8" hidden="1"/>
    <cellStyle name="Hyperlink" xfId="5359" builtinId="8" hidden="1"/>
    <cellStyle name="Hyperlink" xfId="5361" builtinId="8" hidden="1"/>
    <cellStyle name="Hyperlink" xfId="5363" builtinId="8" hidden="1"/>
    <cellStyle name="Hyperlink" xfId="5365" builtinId="8" hidden="1"/>
    <cellStyle name="Hyperlink" xfId="5367" builtinId="8" hidden="1"/>
    <cellStyle name="Hyperlink" xfId="5369" builtinId="8" hidden="1"/>
    <cellStyle name="Hyperlink" xfId="5371" builtinId="8" hidden="1"/>
    <cellStyle name="Hyperlink" xfId="5373" builtinId="8" hidden="1"/>
    <cellStyle name="Hyperlink" xfId="5375" builtinId="8" hidden="1"/>
    <cellStyle name="Hyperlink" xfId="5377" builtinId="8" hidden="1"/>
    <cellStyle name="Hyperlink" xfId="5379" builtinId="8" hidden="1"/>
    <cellStyle name="Hyperlink" xfId="5381" builtinId="8" hidden="1"/>
    <cellStyle name="Hyperlink" xfId="5383" builtinId="8" hidden="1"/>
    <cellStyle name="Hyperlink" xfId="5385" builtinId="8" hidden="1"/>
    <cellStyle name="Hyperlink" xfId="5387" builtinId="8" hidden="1"/>
    <cellStyle name="Hyperlink" xfId="5389" builtinId="8" hidden="1"/>
    <cellStyle name="Hyperlink" xfId="5391" builtinId="8" hidden="1"/>
    <cellStyle name="Hyperlink" xfId="5393" builtinId="8" hidden="1"/>
    <cellStyle name="Hyperlink" xfId="5395" builtinId="8" hidden="1"/>
    <cellStyle name="Hyperlink" xfId="5397" builtinId="8" hidden="1"/>
    <cellStyle name="Hyperlink" xfId="5399" builtinId="8" hidden="1"/>
    <cellStyle name="Hyperlink" xfId="5401" builtinId="8" hidden="1"/>
    <cellStyle name="Hyperlink" xfId="5403" builtinId="8" hidden="1"/>
    <cellStyle name="Hyperlink" xfId="5405" builtinId="8" hidden="1"/>
    <cellStyle name="Hyperlink" xfId="5407" builtinId="8" hidden="1"/>
    <cellStyle name="Hyperlink" xfId="5409" builtinId="8" hidden="1"/>
    <cellStyle name="Hyperlink" xfId="5411" builtinId="8" hidden="1"/>
    <cellStyle name="Hyperlink" xfId="5413" builtinId="8" hidden="1"/>
    <cellStyle name="Hyperlink" xfId="5415" builtinId="8" hidden="1"/>
    <cellStyle name="Hyperlink" xfId="5417" builtinId="8" hidden="1"/>
    <cellStyle name="Hyperlink" xfId="5419" builtinId="8" hidden="1"/>
    <cellStyle name="Hyperlink" xfId="5421" builtinId="8" hidden="1"/>
    <cellStyle name="Hyperlink" xfId="5423" builtinId="8" hidden="1"/>
    <cellStyle name="Hyperlink" xfId="5425" builtinId="8" hidden="1"/>
    <cellStyle name="Hyperlink" xfId="5427" builtinId="8" hidden="1"/>
    <cellStyle name="Hyperlink" xfId="5429" builtinId="8" hidden="1"/>
    <cellStyle name="Hyperlink" xfId="5431" builtinId="8" hidden="1"/>
    <cellStyle name="Hyperlink" xfId="5433" builtinId="8" hidden="1"/>
    <cellStyle name="Hyperlink" xfId="5435" builtinId="8" hidden="1"/>
    <cellStyle name="Hyperlink" xfId="5437" builtinId="8" hidden="1"/>
    <cellStyle name="Hyperlink" xfId="5439" builtinId="8" hidden="1"/>
    <cellStyle name="Hyperlink" xfId="5441" builtinId="8" hidden="1"/>
    <cellStyle name="Hyperlink" xfId="5443" builtinId="8" hidden="1"/>
    <cellStyle name="Hyperlink" xfId="5445" builtinId="8" hidden="1"/>
    <cellStyle name="Hyperlink" xfId="5447" builtinId="8" hidden="1"/>
    <cellStyle name="Hyperlink" xfId="5449" builtinId="8" hidden="1"/>
    <cellStyle name="Hyperlink" xfId="5451" builtinId="8" hidden="1"/>
    <cellStyle name="Hyperlink" xfId="5453" builtinId="8" hidden="1"/>
    <cellStyle name="Hyperlink" xfId="5455" builtinId="8" hidden="1"/>
    <cellStyle name="Hyperlink" xfId="5457" builtinId="8" hidden="1"/>
    <cellStyle name="Hyperlink" xfId="5459" builtinId="8" hidden="1"/>
    <cellStyle name="Hyperlink" xfId="5461" builtinId="8" hidden="1"/>
    <cellStyle name="Hyperlink" xfId="5463" builtinId="8" hidden="1"/>
    <cellStyle name="Hyperlink" xfId="5465" builtinId="8" hidden="1"/>
    <cellStyle name="Hyperlink" xfId="5467" builtinId="8" hidden="1"/>
    <cellStyle name="Hyperlink" xfId="5469" builtinId="8" hidden="1"/>
    <cellStyle name="Hyperlink" xfId="5471" builtinId="8" hidden="1"/>
    <cellStyle name="Hyperlink" xfId="5473" builtinId="8" hidden="1"/>
    <cellStyle name="Hyperlink" xfId="5475" builtinId="8" hidden="1"/>
    <cellStyle name="Hyperlink" xfId="5477" builtinId="8" hidden="1"/>
    <cellStyle name="Hyperlink" xfId="5479" builtinId="8" hidden="1"/>
    <cellStyle name="Hyperlink" xfId="5481" builtinId="8" hidden="1"/>
    <cellStyle name="Hyperlink" xfId="5483" builtinId="8" hidden="1"/>
    <cellStyle name="Hyperlink" xfId="5485" builtinId="8" hidden="1"/>
    <cellStyle name="Hyperlink" xfId="5487" builtinId="8" hidden="1"/>
    <cellStyle name="Hyperlink" xfId="5489" builtinId="8" hidden="1"/>
    <cellStyle name="Hyperlink" xfId="5491" builtinId="8" hidden="1"/>
    <cellStyle name="Hyperlink" xfId="5493" builtinId="8" hidden="1"/>
    <cellStyle name="Hyperlink" xfId="5495" builtinId="8" hidden="1"/>
    <cellStyle name="Hyperlink" xfId="5497" builtinId="8" hidden="1"/>
    <cellStyle name="Hyperlink" xfId="5499" builtinId="8" hidden="1"/>
    <cellStyle name="Hyperlink" xfId="5501" builtinId="8" hidden="1"/>
    <cellStyle name="Hyperlink" xfId="5503" builtinId="8" hidden="1"/>
    <cellStyle name="Hyperlink" xfId="5505" builtinId="8" hidden="1"/>
    <cellStyle name="Hyperlink" xfId="5507" builtinId="8" hidden="1"/>
    <cellStyle name="Hyperlink" xfId="5509" builtinId="8" hidden="1"/>
    <cellStyle name="Hyperlink" xfId="5511" builtinId="8" hidden="1"/>
    <cellStyle name="Hyperlink" xfId="5513" builtinId="8" hidden="1"/>
    <cellStyle name="Hyperlink" xfId="5515" builtinId="8" hidden="1"/>
    <cellStyle name="Hyperlink" xfId="5517" builtinId="8" hidden="1"/>
    <cellStyle name="Hyperlink" xfId="5519" builtinId="8" hidden="1"/>
    <cellStyle name="Hyperlink" xfId="5521" builtinId="8" hidden="1"/>
    <cellStyle name="Hyperlink" xfId="5523" builtinId="8" hidden="1"/>
    <cellStyle name="Hyperlink" xfId="5525" builtinId="8" hidden="1"/>
    <cellStyle name="Hyperlink" xfId="5527" builtinId="8" hidden="1"/>
    <cellStyle name="Hyperlink" xfId="5529" builtinId="8" hidden="1"/>
    <cellStyle name="Hyperlink" xfId="5531" builtinId="8" hidden="1"/>
    <cellStyle name="Hyperlink" xfId="5533" builtinId="8" hidden="1"/>
    <cellStyle name="Hyperlink" xfId="5535" builtinId="8" hidden="1"/>
    <cellStyle name="Hyperlink" xfId="5537" builtinId="8" hidden="1"/>
    <cellStyle name="Hyperlink" xfId="5539" builtinId="8" hidden="1"/>
    <cellStyle name="Hyperlink" xfId="5541" builtinId="8" hidden="1"/>
    <cellStyle name="Hyperlink" xfId="5543" builtinId="8" hidden="1"/>
    <cellStyle name="Hyperlink" xfId="5545" builtinId="8" hidden="1"/>
    <cellStyle name="Hyperlink" xfId="5547" builtinId="8" hidden="1"/>
    <cellStyle name="Hyperlink" xfId="5549" builtinId="8" hidden="1"/>
    <cellStyle name="Hyperlink" xfId="5551" builtinId="8" hidden="1"/>
    <cellStyle name="Hyperlink" xfId="5553" builtinId="8" hidden="1"/>
    <cellStyle name="Hyperlink" xfId="5555" builtinId="8" hidden="1"/>
    <cellStyle name="Hyperlink" xfId="5557" builtinId="8" hidden="1"/>
    <cellStyle name="Hyperlink" xfId="5559" builtinId="8" hidden="1"/>
    <cellStyle name="Hyperlink" xfId="5561" builtinId="8" hidden="1"/>
    <cellStyle name="Hyperlink" xfId="5563" builtinId="8" hidden="1"/>
    <cellStyle name="Hyperlink" xfId="5565" builtinId="8" hidden="1"/>
    <cellStyle name="Hyperlink" xfId="5567" builtinId="8" hidden="1"/>
    <cellStyle name="Hyperlink" xfId="5569" builtinId="8" hidden="1"/>
    <cellStyle name="Hyperlink" xfId="5571" builtinId="8" hidden="1"/>
    <cellStyle name="Hyperlink" xfId="5573" builtinId="8" hidden="1"/>
    <cellStyle name="Hyperlink" xfId="5575" builtinId="8" hidden="1"/>
    <cellStyle name="Hyperlink" xfId="5577" builtinId="8" hidden="1"/>
    <cellStyle name="Hyperlink" xfId="5579" builtinId="8" hidden="1"/>
    <cellStyle name="Hyperlink" xfId="5581" builtinId="8" hidden="1"/>
    <cellStyle name="Hyperlink" xfId="5583" builtinId="8" hidden="1"/>
    <cellStyle name="Hyperlink" xfId="5585" builtinId="8" hidden="1"/>
    <cellStyle name="Hyperlink" xfId="5587" builtinId="8" hidden="1"/>
    <cellStyle name="Hyperlink" xfId="5589" builtinId="8" hidden="1"/>
    <cellStyle name="Hyperlink" xfId="5591" builtinId="8" hidden="1"/>
    <cellStyle name="Hyperlink" xfId="5593" builtinId="8" hidden="1"/>
    <cellStyle name="Hyperlink" xfId="5595" builtinId="8" hidden="1"/>
    <cellStyle name="Hyperlink" xfId="5597" builtinId="8" hidden="1"/>
    <cellStyle name="Hyperlink" xfId="5599" builtinId="8" hidden="1"/>
    <cellStyle name="Hyperlink" xfId="5601" builtinId="8" hidden="1"/>
    <cellStyle name="Hyperlink" xfId="5603" builtinId="8" hidden="1"/>
    <cellStyle name="Hyperlink" xfId="5605" builtinId="8" hidden="1"/>
    <cellStyle name="Hyperlink" xfId="5607" builtinId="8" hidden="1"/>
    <cellStyle name="Hyperlink" xfId="5609" builtinId="8" hidden="1"/>
    <cellStyle name="Hyperlink" xfId="5611" builtinId="8" hidden="1"/>
    <cellStyle name="Hyperlink" xfId="5613" builtinId="8" hidden="1"/>
    <cellStyle name="Hyperlink" xfId="5615" builtinId="8" hidden="1"/>
    <cellStyle name="Hyperlink" xfId="5617" builtinId="8" hidden="1"/>
    <cellStyle name="Hyperlink" xfId="5619" builtinId="8" hidden="1"/>
    <cellStyle name="Hyperlink" xfId="5621" builtinId="8" hidden="1"/>
    <cellStyle name="Hyperlink" xfId="5623" builtinId="8" hidden="1"/>
    <cellStyle name="Hyperlink" xfId="5625" builtinId="8" hidden="1"/>
    <cellStyle name="Hyperlink" xfId="5627" builtinId="8" hidden="1"/>
    <cellStyle name="Hyperlink" xfId="5629" builtinId="8" hidden="1"/>
    <cellStyle name="Hyperlink" xfId="5631" builtinId="8" hidden="1"/>
    <cellStyle name="Hyperlink" xfId="5633" builtinId="8" hidden="1"/>
    <cellStyle name="Hyperlink" xfId="5635" builtinId="8" hidden="1"/>
    <cellStyle name="Hyperlink" xfId="5637" builtinId="8" hidden="1"/>
    <cellStyle name="Hyperlink" xfId="5639" builtinId="8" hidden="1"/>
    <cellStyle name="Hyperlink" xfId="5641" builtinId="8" hidden="1"/>
    <cellStyle name="Hyperlink" xfId="5643" builtinId="8" hidden="1"/>
    <cellStyle name="Hyperlink" xfId="5645" builtinId="8" hidden="1"/>
    <cellStyle name="Hyperlink" xfId="5647" builtinId="8" hidden="1"/>
    <cellStyle name="Hyperlink" xfId="5649" builtinId="8" hidden="1"/>
    <cellStyle name="Hyperlink" xfId="5651" builtinId="8" hidden="1"/>
    <cellStyle name="Hyperlink" xfId="5653" builtinId="8" hidden="1"/>
    <cellStyle name="Hyperlink" xfId="5655" builtinId="8" hidden="1"/>
    <cellStyle name="Hyperlink" xfId="5657" builtinId="8" hidden="1"/>
    <cellStyle name="Hyperlink" xfId="5659" builtinId="8" hidden="1"/>
    <cellStyle name="Hyperlink" xfId="5661" builtinId="8" hidden="1"/>
    <cellStyle name="Hyperlink" xfId="5663" builtinId="8" hidden="1"/>
    <cellStyle name="Hyperlink" xfId="5665" builtinId="8" hidden="1"/>
    <cellStyle name="Hyperlink" xfId="5667" builtinId="8" hidden="1"/>
    <cellStyle name="Hyperlink" xfId="5669" builtinId="8" hidden="1"/>
    <cellStyle name="Hyperlink" xfId="5671" builtinId="8" hidden="1"/>
    <cellStyle name="Hyperlink" xfId="5673" builtinId="8" hidden="1"/>
    <cellStyle name="Hyperlink" xfId="5675" builtinId="8" hidden="1"/>
    <cellStyle name="Hyperlink" xfId="5677" builtinId="8" hidden="1"/>
    <cellStyle name="Hyperlink" xfId="5679" builtinId="8" hidden="1"/>
    <cellStyle name="Hyperlink" xfId="5681" builtinId="8" hidden="1"/>
    <cellStyle name="Hyperlink" xfId="5683" builtinId="8" hidden="1"/>
    <cellStyle name="Hyperlink" xfId="5685" builtinId="8" hidden="1"/>
    <cellStyle name="Hyperlink" xfId="5687" builtinId="8" hidden="1"/>
    <cellStyle name="Hyperlink" xfId="5689" builtinId="8" hidden="1"/>
    <cellStyle name="Hyperlink" xfId="5691" builtinId="8" hidden="1"/>
    <cellStyle name="Hyperlink" xfId="5693" builtinId="8" hidden="1"/>
    <cellStyle name="Hyperlink" xfId="5695" builtinId="8" hidden="1"/>
    <cellStyle name="Hyperlink" xfId="5697" builtinId="8" hidden="1"/>
    <cellStyle name="Hyperlink" xfId="5699" builtinId="8" hidden="1"/>
    <cellStyle name="Hyperlink" xfId="5701" builtinId="8" hidden="1"/>
    <cellStyle name="Hyperlink" xfId="5703" builtinId="8" hidden="1"/>
    <cellStyle name="Hyperlink" xfId="5705" builtinId="8" hidden="1"/>
    <cellStyle name="Hyperlink" xfId="5707" builtinId="8" hidden="1"/>
    <cellStyle name="Hyperlink" xfId="5709" builtinId="8" hidden="1"/>
    <cellStyle name="Hyperlink" xfId="5711" builtinId="8" hidden="1"/>
    <cellStyle name="Hyperlink" xfId="5713" builtinId="8" hidden="1"/>
    <cellStyle name="Hyperlink" xfId="5715" builtinId="8" hidden="1"/>
    <cellStyle name="Hyperlink" xfId="5717" builtinId="8" hidden="1"/>
    <cellStyle name="Hyperlink" xfId="5719" builtinId="8" hidden="1"/>
    <cellStyle name="Hyperlink" xfId="5721" builtinId="8" hidden="1"/>
    <cellStyle name="Hyperlink" xfId="5723" builtinId="8" hidden="1"/>
    <cellStyle name="Hyperlink" xfId="5725" builtinId="8" hidden="1"/>
    <cellStyle name="Hyperlink" xfId="5727" builtinId="8" hidden="1"/>
    <cellStyle name="Hyperlink" xfId="5729" builtinId="8" hidden="1"/>
    <cellStyle name="Hyperlink" xfId="5731" builtinId="8" hidden="1"/>
    <cellStyle name="Hyperlink" xfId="5733" builtinId="8" hidden="1"/>
    <cellStyle name="Hyperlink" xfId="5735" builtinId="8" hidden="1"/>
    <cellStyle name="Hyperlink" xfId="5737" builtinId="8" hidden="1"/>
    <cellStyle name="Hyperlink" xfId="5739" builtinId="8" hidden="1"/>
    <cellStyle name="Hyperlink" xfId="5741" builtinId="8" hidden="1"/>
    <cellStyle name="Hyperlink" xfId="5743" builtinId="8" hidden="1"/>
    <cellStyle name="Hyperlink" xfId="5745" builtinId="8" hidden="1"/>
    <cellStyle name="Hyperlink" xfId="5747" builtinId="8" hidden="1"/>
    <cellStyle name="Hyperlink" xfId="5749" builtinId="8" hidden="1"/>
    <cellStyle name="Hyperlink" xfId="5751" builtinId="8" hidden="1"/>
    <cellStyle name="Hyperlink" xfId="5753" builtinId="8" hidden="1"/>
    <cellStyle name="Hyperlink" xfId="5755" builtinId="8" hidden="1"/>
    <cellStyle name="Hyperlink" xfId="5757" builtinId="8" hidden="1"/>
    <cellStyle name="Hyperlink" xfId="5759" builtinId="8" hidden="1"/>
    <cellStyle name="Hyperlink" xfId="5761" builtinId="8" hidden="1"/>
    <cellStyle name="Hyperlink" xfId="5763" builtinId="8" hidden="1"/>
    <cellStyle name="Hyperlink" xfId="5765" builtinId="8" hidden="1"/>
    <cellStyle name="Hyperlink" xfId="5767" builtinId="8" hidden="1"/>
    <cellStyle name="Hyperlink" xfId="5769" builtinId="8" hidden="1"/>
    <cellStyle name="Hyperlink" xfId="5771" builtinId="8" hidden="1"/>
    <cellStyle name="Hyperlink" xfId="5773" builtinId="8" hidden="1"/>
    <cellStyle name="Hyperlink" xfId="5775" builtinId="8" hidden="1"/>
    <cellStyle name="Hyperlink" xfId="5777" builtinId="8" hidden="1"/>
    <cellStyle name="Hyperlink" xfId="5779" builtinId="8" hidden="1"/>
    <cellStyle name="Hyperlink" xfId="5781" builtinId="8" hidden="1"/>
    <cellStyle name="Hyperlink" xfId="5783" builtinId="8" hidden="1"/>
    <cellStyle name="Hyperlink" xfId="5785" builtinId="8" hidden="1"/>
    <cellStyle name="Hyperlink" xfId="5787" builtinId="8" hidden="1"/>
    <cellStyle name="Hyperlink" xfId="5789" builtinId="8" hidden="1"/>
    <cellStyle name="Hyperlink" xfId="5791" builtinId="8" hidden="1"/>
    <cellStyle name="Hyperlink" xfId="5793" builtinId="8" hidden="1"/>
    <cellStyle name="Hyperlink" xfId="5795" builtinId="8" hidden="1"/>
    <cellStyle name="Hyperlink" xfId="5797" builtinId="8" hidden="1"/>
    <cellStyle name="Hyperlink" xfId="5799" builtinId="8" hidden="1"/>
    <cellStyle name="Hyperlink" xfId="5801" builtinId="8" hidden="1"/>
    <cellStyle name="Hyperlink" xfId="5803" builtinId="8" hidden="1"/>
    <cellStyle name="Hyperlink" xfId="5805" builtinId="8" hidden="1"/>
    <cellStyle name="Hyperlink" xfId="5807" builtinId="8" hidden="1"/>
    <cellStyle name="Hyperlink" xfId="5809" builtinId="8" hidden="1"/>
    <cellStyle name="Hyperlink" xfId="5811" builtinId="8" hidden="1"/>
    <cellStyle name="Hyperlink" xfId="5813" builtinId="8" hidden="1"/>
    <cellStyle name="Hyperlink" xfId="5815" builtinId="8" hidden="1"/>
    <cellStyle name="Hyperlink" xfId="5817" builtinId="8" hidden="1"/>
    <cellStyle name="Hyperlink" xfId="5819" builtinId="8" hidden="1"/>
    <cellStyle name="Hyperlink" xfId="5821" builtinId="8" hidden="1"/>
    <cellStyle name="Hyperlink" xfId="5823" builtinId="8" hidden="1"/>
    <cellStyle name="Hyperlink" xfId="5825" builtinId="8" hidden="1"/>
    <cellStyle name="Hyperlink" xfId="5827" builtinId="8" hidden="1"/>
    <cellStyle name="Hyperlink" xfId="5829" builtinId="8" hidden="1"/>
    <cellStyle name="Hyperlink" xfId="5831" builtinId="8" hidden="1"/>
    <cellStyle name="Hyperlink" xfId="5833" builtinId="8" hidden="1"/>
    <cellStyle name="Hyperlink" xfId="5835" builtinId="8" hidden="1"/>
    <cellStyle name="Hyperlink" xfId="5837" builtinId="8" hidden="1"/>
    <cellStyle name="Hyperlink" xfId="5839" builtinId="8" hidden="1"/>
    <cellStyle name="Hyperlink" xfId="5841" builtinId="8" hidden="1"/>
    <cellStyle name="Hyperlink" xfId="5843" builtinId="8" hidden="1"/>
    <cellStyle name="Hyperlink" xfId="5845" builtinId="8" hidden="1"/>
    <cellStyle name="Hyperlink" xfId="5847" builtinId="8" hidden="1"/>
    <cellStyle name="Hyperlink" xfId="5849" builtinId="8" hidden="1"/>
    <cellStyle name="Hyperlink" xfId="5851" builtinId="8" hidden="1"/>
    <cellStyle name="Hyperlink" xfId="5853" builtinId="8" hidden="1"/>
    <cellStyle name="Hyperlink" xfId="5855" builtinId="8" hidden="1"/>
    <cellStyle name="Hyperlink" xfId="5857" builtinId="8" hidden="1"/>
    <cellStyle name="Hyperlink" xfId="5859" builtinId="8" hidden="1"/>
    <cellStyle name="Hyperlink" xfId="5861" builtinId="8" hidden="1"/>
    <cellStyle name="Hyperlink" xfId="5863" builtinId="8" hidden="1"/>
    <cellStyle name="Hyperlink" xfId="5865" builtinId="8" hidden="1"/>
    <cellStyle name="Hyperlink" xfId="5867" builtinId="8" hidden="1"/>
    <cellStyle name="Hyperlink" xfId="5869" builtinId="8" hidden="1"/>
    <cellStyle name="Hyperlink" xfId="5871" builtinId="8" hidden="1"/>
    <cellStyle name="Hyperlink" xfId="5873" builtinId="8" hidden="1"/>
    <cellStyle name="Hyperlink" xfId="5875" builtinId="8" hidden="1"/>
    <cellStyle name="Hyperlink" xfId="5877" builtinId="8" hidden="1"/>
    <cellStyle name="Hyperlink" xfId="5879" builtinId="8" hidden="1"/>
    <cellStyle name="Hyperlink" xfId="5881" builtinId="8" hidden="1"/>
    <cellStyle name="Hyperlink" xfId="5883" builtinId="8" hidden="1"/>
    <cellStyle name="Hyperlink" xfId="5885" builtinId="8" hidden="1"/>
    <cellStyle name="Hyperlink" xfId="5887" builtinId="8" hidden="1"/>
    <cellStyle name="Hyperlink" xfId="5889" builtinId="8" hidden="1"/>
    <cellStyle name="Hyperlink" xfId="5891" builtinId="8" hidden="1"/>
    <cellStyle name="Hyperlink" xfId="5893" builtinId="8" hidden="1"/>
    <cellStyle name="Hyperlink" xfId="5895" builtinId="8" hidden="1"/>
    <cellStyle name="Hyperlink" xfId="5897" builtinId="8" hidden="1"/>
    <cellStyle name="Hyperlink" xfId="5899" builtinId="8" hidden="1"/>
    <cellStyle name="Hyperlink" xfId="5901" builtinId="8" hidden="1"/>
    <cellStyle name="Hyperlink" xfId="5903" builtinId="8" hidden="1"/>
    <cellStyle name="Hyperlink" xfId="5905" builtinId="8" hidden="1"/>
    <cellStyle name="Hyperlink" xfId="5907" builtinId="8" hidden="1"/>
    <cellStyle name="Hyperlink" xfId="5909" builtinId="8" hidden="1"/>
    <cellStyle name="Hyperlink" xfId="5911" builtinId="8" hidden="1"/>
    <cellStyle name="Hyperlink" xfId="5913" builtinId="8" hidden="1"/>
    <cellStyle name="Hyperlink" xfId="5915" builtinId="8" hidden="1"/>
    <cellStyle name="Hyperlink" xfId="5917" builtinId="8" hidden="1"/>
    <cellStyle name="Hyperlink" xfId="5919" builtinId="8" hidden="1"/>
    <cellStyle name="Hyperlink" xfId="5921" builtinId="8" hidden="1"/>
    <cellStyle name="Hyperlink" xfId="5923" builtinId="8" hidden="1"/>
    <cellStyle name="Hyperlink" xfId="5925" builtinId="8" hidden="1"/>
    <cellStyle name="Hyperlink" xfId="5927" builtinId="8" hidden="1"/>
    <cellStyle name="Hyperlink" xfId="5929" builtinId="8" hidden="1"/>
    <cellStyle name="Hyperlink" xfId="5931" builtinId="8" hidden="1"/>
    <cellStyle name="Hyperlink" xfId="5933" builtinId="8" hidden="1"/>
    <cellStyle name="Hyperlink" xfId="5935" builtinId="8" hidden="1"/>
    <cellStyle name="Hyperlink" xfId="5937" builtinId="8" hidden="1"/>
    <cellStyle name="Hyperlink" xfId="5939" builtinId="8" hidden="1"/>
    <cellStyle name="Hyperlink" xfId="5941" builtinId="8" hidden="1"/>
    <cellStyle name="Hyperlink" xfId="5943" builtinId="8" hidden="1"/>
    <cellStyle name="Hyperlink" xfId="5945" builtinId="8" hidden="1"/>
    <cellStyle name="Hyperlink" xfId="5947" builtinId="8" hidden="1"/>
    <cellStyle name="Hyperlink" xfId="5949" builtinId="8" hidden="1"/>
    <cellStyle name="Hyperlink" xfId="5951" builtinId="8" hidden="1"/>
    <cellStyle name="Hyperlink" xfId="5953" builtinId="8" hidden="1"/>
    <cellStyle name="Hyperlink" xfId="5955" builtinId="8" hidden="1"/>
    <cellStyle name="Hyperlink" xfId="5957" builtinId="8" hidden="1"/>
    <cellStyle name="Hyperlink" xfId="5959" builtinId="8" hidden="1"/>
    <cellStyle name="Hyperlink" xfId="5961" builtinId="8" hidden="1"/>
    <cellStyle name="Hyperlink" xfId="5963" builtinId="8" hidden="1"/>
    <cellStyle name="Hyperlink" xfId="5965" builtinId="8" hidden="1"/>
    <cellStyle name="Hyperlink" xfId="5967" builtinId="8" hidden="1"/>
    <cellStyle name="Hyperlink" xfId="5969" builtinId="8" hidden="1"/>
    <cellStyle name="Hyperlink" xfId="5971" builtinId="8" hidden="1"/>
    <cellStyle name="Hyperlink" xfId="5973" builtinId="8" hidden="1"/>
    <cellStyle name="Hyperlink" xfId="5975" builtinId="8" hidden="1"/>
    <cellStyle name="Hyperlink" xfId="5977" builtinId="8" hidden="1"/>
    <cellStyle name="Hyperlink" xfId="5979" builtinId="8" hidden="1"/>
    <cellStyle name="Hyperlink" xfId="5981" builtinId="8" hidden="1"/>
    <cellStyle name="Hyperlink" xfId="5983" builtinId="8" hidden="1"/>
    <cellStyle name="Hyperlink" xfId="5985" builtinId="8" hidden="1"/>
    <cellStyle name="Hyperlink" xfId="5987" builtinId="8" hidden="1"/>
    <cellStyle name="Hyperlink" xfId="5989" builtinId="8" hidden="1"/>
    <cellStyle name="Hyperlink" xfId="5991" builtinId="8" hidden="1"/>
    <cellStyle name="Hyperlink" xfId="5993" builtinId="8" hidden="1"/>
    <cellStyle name="Hyperlink" xfId="5995" builtinId="8" hidden="1"/>
    <cellStyle name="Hyperlink" xfId="5997" builtinId="8" hidden="1"/>
    <cellStyle name="Hyperlink" xfId="5999" builtinId="8" hidden="1"/>
    <cellStyle name="Hyperlink" xfId="6001" builtinId="8" hidden="1"/>
    <cellStyle name="Hyperlink" xfId="6003" builtinId="8" hidden="1"/>
    <cellStyle name="Hyperlink" xfId="6005" builtinId="8" hidden="1"/>
    <cellStyle name="Hyperlink" xfId="6007" builtinId="8" hidden="1"/>
    <cellStyle name="Hyperlink" xfId="6009" builtinId="8" hidden="1"/>
    <cellStyle name="Hyperlink" xfId="6011" builtinId="8" hidden="1"/>
    <cellStyle name="Hyperlink" xfId="6013" builtinId="8" hidden="1"/>
    <cellStyle name="Hyperlink" xfId="6015" builtinId="8" hidden="1"/>
    <cellStyle name="Hyperlink" xfId="6017" builtinId="8" hidden="1"/>
    <cellStyle name="Hyperlink" xfId="6019" builtinId="8" hidden="1"/>
    <cellStyle name="Hyperlink" xfId="6021" builtinId="8" hidden="1"/>
    <cellStyle name="Hyperlink" xfId="6023" builtinId="8" hidden="1"/>
    <cellStyle name="Hyperlink" xfId="6025" builtinId="8" hidden="1"/>
    <cellStyle name="Hyperlink" xfId="6027" builtinId="8" hidden="1"/>
    <cellStyle name="Hyperlink" xfId="6029" builtinId="8" hidden="1"/>
    <cellStyle name="Hyperlink" xfId="6031" builtinId="8" hidden="1"/>
    <cellStyle name="Hyperlink" xfId="6033" builtinId="8" hidden="1"/>
    <cellStyle name="Hyperlink" xfId="6035" builtinId="8" hidden="1"/>
    <cellStyle name="Hyperlink" xfId="6037" builtinId="8" hidden="1"/>
    <cellStyle name="Hyperlink" xfId="6039" builtinId="8" hidden="1"/>
    <cellStyle name="Hyperlink" xfId="6041" builtinId="8" hidden="1"/>
    <cellStyle name="Hyperlink" xfId="6043" builtinId="8" hidden="1"/>
    <cellStyle name="Hyperlink" xfId="6045" builtinId="8" hidden="1"/>
    <cellStyle name="Hyperlink" xfId="6047" builtinId="8" hidden="1"/>
    <cellStyle name="Hyperlink" xfId="6049" builtinId="8" hidden="1"/>
    <cellStyle name="Hyperlink" xfId="6051" builtinId="8" hidden="1"/>
    <cellStyle name="Hyperlink" xfId="6053" builtinId="8" hidden="1"/>
    <cellStyle name="Hyperlink" xfId="6055" builtinId="8" hidden="1"/>
    <cellStyle name="Hyperlink" xfId="6057" builtinId="8" hidden="1"/>
    <cellStyle name="Hyperlink" xfId="6059" builtinId="8" hidden="1"/>
    <cellStyle name="Hyperlink" xfId="6061" builtinId="8" hidden="1"/>
    <cellStyle name="Hyperlink" xfId="6063" builtinId="8" hidden="1"/>
    <cellStyle name="Hyperlink" xfId="6065" builtinId="8" hidden="1"/>
    <cellStyle name="Hyperlink" xfId="6067" builtinId="8" hidden="1"/>
    <cellStyle name="Hyperlink" xfId="6069" builtinId="8" hidden="1"/>
    <cellStyle name="Hyperlink" xfId="6071" builtinId="8" hidden="1"/>
    <cellStyle name="Hyperlink" xfId="6073" builtinId="8" hidden="1"/>
    <cellStyle name="Hyperlink" xfId="6075" builtinId="8" hidden="1"/>
    <cellStyle name="Hyperlink" xfId="6077" builtinId="8" hidden="1"/>
    <cellStyle name="Hyperlink" xfId="6079" builtinId="8" hidden="1"/>
    <cellStyle name="Hyperlink" xfId="6081" builtinId="8" hidden="1"/>
    <cellStyle name="Hyperlink" xfId="6083" builtinId="8" hidden="1"/>
    <cellStyle name="Hyperlink" xfId="6085" builtinId="8" hidden="1"/>
    <cellStyle name="Hyperlink" xfId="6087" builtinId="8" hidden="1"/>
    <cellStyle name="Hyperlink" xfId="6089" builtinId="8" hidden="1"/>
    <cellStyle name="Hyperlink" xfId="6091" builtinId="8" hidden="1"/>
    <cellStyle name="Hyperlink" xfId="6093" builtinId="8" hidden="1"/>
    <cellStyle name="Hyperlink" xfId="6095" builtinId="8" hidden="1"/>
    <cellStyle name="Hyperlink" xfId="6097" builtinId="8" hidden="1"/>
    <cellStyle name="Hyperlink" xfId="6099" builtinId="8" hidden="1"/>
    <cellStyle name="Hyperlink" xfId="6101" builtinId="8" hidden="1"/>
    <cellStyle name="Hyperlink" xfId="6103" builtinId="8" hidden="1"/>
    <cellStyle name="Hyperlink" xfId="6105" builtinId="8" hidden="1"/>
    <cellStyle name="Hyperlink" xfId="6107" builtinId="8" hidden="1"/>
    <cellStyle name="Hyperlink" xfId="6109" builtinId="8" hidden="1"/>
    <cellStyle name="Hyperlink" xfId="6111" builtinId="8" hidden="1"/>
    <cellStyle name="Hyperlink" xfId="6113" builtinId="8" hidden="1"/>
    <cellStyle name="Hyperlink" xfId="6115" builtinId="8" hidden="1"/>
    <cellStyle name="Hyperlink" xfId="6117" builtinId="8" hidden="1"/>
    <cellStyle name="Hyperlink" xfId="6119" builtinId="8" hidden="1"/>
    <cellStyle name="Hyperlink" xfId="6121" builtinId="8" hidden="1"/>
    <cellStyle name="Hyperlink" xfId="6123" builtinId="8" hidden="1"/>
    <cellStyle name="Hyperlink" xfId="6125" builtinId="8" hidden="1"/>
    <cellStyle name="Hyperlink" xfId="6127" builtinId="8" hidden="1"/>
    <cellStyle name="Hyperlink" xfId="6129" builtinId="8" hidden="1"/>
    <cellStyle name="Hyperlink" xfId="6131" builtinId="8" hidden="1"/>
    <cellStyle name="Hyperlink" xfId="6133" builtinId="8" hidden="1"/>
    <cellStyle name="Hyperlink" xfId="6135" builtinId="8" hidden="1"/>
    <cellStyle name="Hyperlink" xfId="6137" builtinId="8" hidden="1"/>
    <cellStyle name="Hyperlink" xfId="6139" builtinId="8" hidden="1"/>
    <cellStyle name="Hyperlink" xfId="6141" builtinId="8" hidden="1"/>
    <cellStyle name="Hyperlink" xfId="6143" builtinId="8" hidden="1"/>
    <cellStyle name="Hyperlink" xfId="6145" builtinId="8" hidden="1"/>
    <cellStyle name="Hyperlink" xfId="6147" builtinId="8" hidden="1"/>
    <cellStyle name="Hyperlink" xfId="6149" builtinId="8" hidden="1"/>
    <cellStyle name="Hyperlink" xfId="6151" builtinId="8" hidden="1"/>
    <cellStyle name="Hyperlink" xfId="6153" builtinId="8" hidden="1"/>
    <cellStyle name="Hyperlink" xfId="6155" builtinId="8" hidden="1"/>
    <cellStyle name="Hyperlink" xfId="6157" builtinId="8" hidden="1"/>
    <cellStyle name="Hyperlink" xfId="6159" builtinId="8" hidden="1"/>
    <cellStyle name="Hyperlink" xfId="6161" builtinId="8" hidden="1"/>
    <cellStyle name="Hyperlink" xfId="6163" builtinId="8" hidden="1"/>
    <cellStyle name="Hyperlink" xfId="6165" builtinId="8" hidden="1"/>
    <cellStyle name="Hyperlink" xfId="6167" builtinId="8" hidden="1"/>
    <cellStyle name="Hyperlink" xfId="6169" builtinId="8" hidden="1"/>
    <cellStyle name="Hyperlink" xfId="6171" builtinId="8" hidden="1"/>
    <cellStyle name="Hyperlink" xfId="6173" builtinId="8" hidden="1"/>
    <cellStyle name="Hyperlink" xfId="6175" builtinId="8" hidden="1"/>
    <cellStyle name="Hyperlink" xfId="6177" builtinId="8" hidden="1"/>
    <cellStyle name="Hyperlink" xfId="6179" builtinId="8" hidden="1"/>
    <cellStyle name="Hyperlink" xfId="6181" builtinId="8" hidden="1"/>
    <cellStyle name="Hyperlink" xfId="6183" builtinId="8" hidden="1"/>
    <cellStyle name="Hyperlink" xfId="6185" builtinId="8" hidden="1"/>
    <cellStyle name="Hyperlink" xfId="6187" builtinId="8" hidden="1"/>
    <cellStyle name="Hyperlink" xfId="6189" builtinId="8" hidden="1"/>
    <cellStyle name="Hyperlink" xfId="6191" builtinId="8" hidden="1"/>
    <cellStyle name="Hyperlink" xfId="6193" builtinId="8" hidden="1"/>
    <cellStyle name="Hyperlink" xfId="6195" builtinId="8" hidden="1"/>
    <cellStyle name="Hyperlink" xfId="6197" builtinId="8" hidden="1"/>
    <cellStyle name="Hyperlink" xfId="6199" builtinId="8" hidden="1"/>
    <cellStyle name="Hyperlink" xfId="6201" builtinId="8" hidden="1"/>
    <cellStyle name="Hyperlink" xfId="6203" builtinId="8" hidden="1"/>
    <cellStyle name="Hyperlink" xfId="6205" builtinId="8" hidden="1"/>
    <cellStyle name="Hyperlink" xfId="6207" builtinId="8" hidden="1"/>
    <cellStyle name="Hyperlink" xfId="6209" builtinId="8" hidden="1"/>
    <cellStyle name="Hyperlink" xfId="6211" builtinId="8" hidden="1"/>
    <cellStyle name="Hyperlink" xfId="6213" builtinId="8" hidden="1"/>
    <cellStyle name="Hyperlink" xfId="6215" builtinId="8" hidden="1"/>
    <cellStyle name="Hyperlink" xfId="6217" builtinId="8" hidden="1"/>
    <cellStyle name="Hyperlink" xfId="6219" builtinId="8" hidden="1"/>
    <cellStyle name="Hyperlink" xfId="6221" builtinId="8" hidden="1"/>
    <cellStyle name="Hyperlink" xfId="6223" builtinId="8" hidden="1"/>
    <cellStyle name="Hyperlink" xfId="6225" builtinId="8" hidden="1"/>
    <cellStyle name="Hyperlink" xfId="6227" builtinId="8" hidden="1"/>
    <cellStyle name="Hyperlink" xfId="6229" builtinId="8" hidden="1"/>
    <cellStyle name="Hyperlink" xfId="6231" builtinId="8" hidden="1"/>
    <cellStyle name="Hyperlink" xfId="6233" builtinId="8" hidden="1"/>
    <cellStyle name="Hyperlink" xfId="6235" builtinId="8" hidden="1"/>
    <cellStyle name="Hyperlink" xfId="6237" builtinId="8" hidden="1"/>
    <cellStyle name="Hyperlink" xfId="6239" builtinId="8" hidden="1"/>
    <cellStyle name="Hyperlink" xfId="6241" builtinId="8" hidden="1"/>
    <cellStyle name="Hyperlink" xfId="6243" builtinId="8" hidden="1"/>
    <cellStyle name="Hyperlink" xfId="6245" builtinId="8" hidden="1"/>
    <cellStyle name="Hyperlink" xfId="6247" builtinId="8" hidden="1"/>
    <cellStyle name="Hyperlink" xfId="6249" builtinId="8" hidden="1"/>
    <cellStyle name="Hyperlink" xfId="6251" builtinId="8" hidden="1"/>
    <cellStyle name="Hyperlink" xfId="6253" builtinId="8" hidden="1"/>
    <cellStyle name="Hyperlink" xfId="6255" builtinId="8" hidden="1"/>
    <cellStyle name="Hyperlink" xfId="6257" builtinId="8" hidden="1"/>
    <cellStyle name="Hyperlink" xfId="6259" builtinId="8" hidden="1"/>
    <cellStyle name="Hyperlink" xfId="6261" builtinId="8" hidden="1"/>
    <cellStyle name="Hyperlink" xfId="6263" builtinId="8" hidden="1"/>
    <cellStyle name="Hyperlink" xfId="6265" builtinId="8" hidden="1"/>
    <cellStyle name="Hyperlink" xfId="6267" builtinId="8" hidden="1"/>
    <cellStyle name="Hyperlink" xfId="6269" builtinId="8" hidden="1"/>
    <cellStyle name="Hyperlink" xfId="6271" builtinId="8" hidden="1"/>
    <cellStyle name="Hyperlink" xfId="6273" builtinId="8" hidden="1"/>
    <cellStyle name="Hyperlink" xfId="6275" builtinId="8" hidden="1"/>
    <cellStyle name="Hyperlink" xfId="6277" builtinId="8" hidden="1"/>
    <cellStyle name="Hyperlink" xfId="6279" builtinId="8" hidden="1"/>
    <cellStyle name="Hyperlink" xfId="6281" builtinId="8" hidden="1"/>
    <cellStyle name="Hyperlink" xfId="6283" builtinId="8" hidden="1"/>
    <cellStyle name="Hyperlink" xfId="6285" builtinId="8" hidden="1"/>
    <cellStyle name="Hyperlink" xfId="6287" builtinId="8" hidden="1"/>
    <cellStyle name="Hyperlink" xfId="6289" builtinId="8" hidden="1"/>
    <cellStyle name="Hyperlink" xfId="6291" builtinId="8" hidden="1"/>
    <cellStyle name="Hyperlink" xfId="6293" builtinId="8" hidden="1"/>
    <cellStyle name="Hyperlink" xfId="6295" builtinId="8" hidden="1"/>
    <cellStyle name="Hyperlink" xfId="6297" builtinId="8" hidden="1"/>
    <cellStyle name="Hyperlink" xfId="6299" builtinId="8" hidden="1"/>
    <cellStyle name="Hyperlink" xfId="6301" builtinId="8" hidden="1"/>
    <cellStyle name="Hyperlink" xfId="6303" builtinId="8" hidden="1"/>
    <cellStyle name="Hyperlink" xfId="6305" builtinId="8" hidden="1"/>
    <cellStyle name="Hyperlink" xfId="6307" builtinId="8" hidden="1"/>
    <cellStyle name="Hyperlink" xfId="6309" builtinId="8" hidden="1"/>
    <cellStyle name="Hyperlink" xfId="6311" builtinId="8" hidden="1"/>
    <cellStyle name="Hyperlink" xfId="6313" builtinId="8" hidden="1"/>
    <cellStyle name="Hyperlink" xfId="6315" builtinId="8" hidden="1"/>
    <cellStyle name="Hyperlink" xfId="6317" builtinId="8" hidden="1"/>
    <cellStyle name="Hyperlink" xfId="6319" builtinId="8" hidden="1"/>
    <cellStyle name="Hyperlink" xfId="6321" builtinId="8" hidden="1"/>
    <cellStyle name="Hyperlink" xfId="6323" builtinId="8" hidden="1"/>
    <cellStyle name="Hyperlink" xfId="6325" builtinId="8" hidden="1"/>
    <cellStyle name="Hyperlink" xfId="6327" builtinId="8" hidden="1"/>
    <cellStyle name="Hyperlink" xfId="6329" builtinId="8" hidden="1"/>
    <cellStyle name="Hyperlink" xfId="6331" builtinId="8" hidden="1"/>
    <cellStyle name="Hyperlink" xfId="6333" builtinId="8" hidden="1"/>
    <cellStyle name="Hyperlink" xfId="6335" builtinId="8" hidden="1"/>
    <cellStyle name="Hyperlink" xfId="6337" builtinId="8" hidden="1"/>
    <cellStyle name="Hyperlink" xfId="6339" builtinId="8" hidden="1"/>
    <cellStyle name="Hyperlink" xfId="6341" builtinId="8" hidden="1"/>
    <cellStyle name="Hyperlink" xfId="6343" builtinId="8" hidden="1"/>
    <cellStyle name="Hyperlink" xfId="6345" builtinId="8" hidden="1"/>
    <cellStyle name="Hyperlink" xfId="6347" builtinId="8" hidden="1"/>
    <cellStyle name="Hyperlink" xfId="6349" builtinId="8" hidden="1"/>
    <cellStyle name="Hyperlink" xfId="6351" builtinId="8" hidden="1"/>
    <cellStyle name="Hyperlink" xfId="6353" builtinId="8" hidden="1"/>
    <cellStyle name="Hyperlink" xfId="6355" builtinId="8" hidden="1"/>
    <cellStyle name="Hyperlink" xfId="6357" builtinId="8" hidden="1"/>
    <cellStyle name="Hyperlink" xfId="6359" builtinId="8" hidden="1"/>
    <cellStyle name="Hyperlink" xfId="6361" builtinId="8" hidden="1"/>
    <cellStyle name="Hyperlink" xfId="6363" builtinId="8" hidden="1"/>
    <cellStyle name="Hyperlink" xfId="6365" builtinId="8" hidden="1"/>
    <cellStyle name="Hyperlink" xfId="6367" builtinId="8" hidden="1"/>
    <cellStyle name="Hyperlink" xfId="6369" builtinId="8" hidden="1"/>
    <cellStyle name="Hyperlink" xfId="6371" builtinId="8" hidden="1"/>
    <cellStyle name="Hyperlink" xfId="6373" builtinId="8" hidden="1"/>
    <cellStyle name="Hyperlink" xfId="6375" builtinId="8" hidden="1"/>
    <cellStyle name="Hyperlink" xfId="6377" builtinId="8" hidden="1"/>
    <cellStyle name="Hyperlink" xfId="6379" builtinId="8" hidden="1"/>
    <cellStyle name="Hyperlink" xfId="6381" builtinId="8" hidden="1"/>
    <cellStyle name="Hyperlink" xfId="6383" builtinId="8" hidden="1"/>
    <cellStyle name="Hyperlink" xfId="6385" builtinId="8" hidden="1"/>
    <cellStyle name="Hyperlink" xfId="6387" builtinId="8" hidden="1"/>
    <cellStyle name="Hyperlink" xfId="6389" builtinId="8" hidden="1"/>
    <cellStyle name="Hyperlink" xfId="6391" builtinId="8" hidden="1"/>
    <cellStyle name="Hyperlink" xfId="6393" builtinId="8" hidden="1"/>
    <cellStyle name="Hyperlink" xfId="6395" builtinId="8" hidden="1"/>
    <cellStyle name="Hyperlink" xfId="6397" builtinId="8" hidden="1"/>
    <cellStyle name="Hyperlink" xfId="6399" builtinId="8" hidden="1"/>
    <cellStyle name="Hyperlink" xfId="6401" builtinId="8" hidden="1"/>
    <cellStyle name="Hyperlink" xfId="6403" builtinId="8" hidden="1"/>
    <cellStyle name="Hyperlink" xfId="6405" builtinId="8" hidden="1"/>
    <cellStyle name="Hyperlink" xfId="6407" builtinId="8" hidden="1"/>
    <cellStyle name="Hyperlink" xfId="6409" builtinId="8" hidden="1"/>
    <cellStyle name="Hyperlink" xfId="6411" builtinId="8" hidden="1"/>
    <cellStyle name="Hyperlink" xfId="6413" builtinId="8" hidden="1"/>
    <cellStyle name="Hyperlink" xfId="6415" builtinId="8" hidden="1"/>
    <cellStyle name="Hyperlink" xfId="6417" builtinId="8" hidden="1"/>
    <cellStyle name="Hyperlink" xfId="6419" builtinId="8" hidden="1"/>
    <cellStyle name="Hyperlink" xfId="6421" builtinId="8" hidden="1"/>
    <cellStyle name="Hyperlink" xfId="6423" builtinId="8" hidden="1"/>
    <cellStyle name="Hyperlink" xfId="6425" builtinId="8" hidden="1"/>
    <cellStyle name="Hyperlink" xfId="6427" builtinId="8" hidden="1"/>
    <cellStyle name="Hyperlink" xfId="6429" builtinId="8" hidden="1"/>
    <cellStyle name="Hyperlink" xfId="6431" builtinId="8" hidden="1"/>
    <cellStyle name="Hyperlink" xfId="6433" builtinId="8" hidden="1"/>
    <cellStyle name="Hyperlink" xfId="6435" builtinId="8" hidden="1"/>
    <cellStyle name="Hyperlink" xfId="6437" builtinId="8" hidden="1"/>
    <cellStyle name="Hyperlink" xfId="6439" builtinId="8" hidden="1"/>
    <cellStyle name="Hyperlink" xfId="6441" builtinId="8" hidden="1"/>
    <cellStyle name="Hyperlink" xfId="6443" builtinId="8" hidden="1"/>
    <cellStyle name="Hyperlink" xfId="6445" builtinId="8" hidden="1"/>
    <cellStyle name="Hyperlink" xfId="6447" builtinId="8" hidden="1"/>
    <cellStyle name="Hyperlink" xfId="6449" builtinId="8" hidden="1"/>
    <cellStyle name="Hyperlink" xfId="6451" builtinId="8" hidden="1"/>
    <cellStyle name="Hyperlink" xfId="6453" builtinId="8" hidden="1"/>
    <cellStyle name="Hyperlink" xfId="6455" builtinId="8" hidden="1"/>
    <cellStyle name="Hyperlink" xfId="6457" builtinId="8" hidden="1"/>
    <cellStyle name="Hyperlink" xfId="6459" builtinId="8" hidden="1"/>
    <cellStyle name="Hyperlink" xfId="6461" builtinId="8" hidden="1"/>
    <cellStyle name="Hyperlink" xfId="6463" builtinId="8" hidden="1"/>
    <cellStyle name="Hyperlink" xfId="6465" builtinId="8" hidden="1"/>
    <cellStyle name="Hyperlink" xfId="6467" builtinId="8" hidden="1"/>
    <cellStyle name="Hyperlink" xfId="6469" builtinId="8" hidden="1"/>
    <cellStyle name="Hyperlink" xfId="6471" builtinId="8" hidden="1"/>
    <cellStyle name="Hyperlink" xfId="6473" builtinId="8" hidden="1"/>
    <cellStyle name="Hyperlink" xfId="6475" builtinId="8" hidden="1"/>
    <cellStyle name="Hyperlink" xfId="6477" builtinId="8" hidden="1"/>
    <cellStyle name="Hyperlink" xfId="6479" builtinId="8" hidden="1"/>
    <cellStyle name="Hyperlink" xfId="6481" builtinId="8" hidden="1"/>
    <cellStyle name="Hyperlink" xfId="6483" builtinId="8" hidden="1"/>
    <cellStyle name="Hyperlink" xfId="6485" builtinId="8" hidden="1"/>
    <cellStyle name="Hyperlink" xfId="6487" builtinId="8" hidden="1"/>
    <cellStyle name="Hyperlink" xfId="6489" builtinId="8" hidden="1"/>
    <cellStyle name="Hyperlink" xfId="6491" builtinId="8" hidden="1"/>
    <cellStyle name="Hyperlink" xfId="6493" builtinId="8" hidden="1"/>
    <cellStyle name="Hyperlink" xfId="6495" builtinId="8" hidden="1"/>
    <cellStyle name="Hyperlink" xfId="6497" builtinId="8" hidden="1"/>
    <cellStyle name="Hyperlink" xfId="6499" builtinId="8" hidden="1"/>
    <cellStyle name="Hyperlink" xfId="6501" builtinId="8" hidden="1"/>
    <cellStyle name="Hyperlink" xfId="6503" builtinId="8" hidden="1"/>
    <cellStyle name="Hyperlink" xfId="6505" builtinId="8" hidden="1"/>
    <cellStyle name="Hyperlink" xfId="6507" builtinId="8" hidden="1"/>
    <cellStyle name="Hyperlink" xfId="6509" builtinId="8" hidden="1"/>
    <cellStyle name="Hyperlink" xfId="6511" builtinId="8" hidden="1"/>
    <cellStyle name="Hyperlink" xfId="6513" builtinId="8" hidden="1"/>
    <cellStyle name="Hyperlink" xfId="6515" builtinId="8" hidden="1"/>
    <cellStyle name="Hyperlink" xfId="6517" builtinId="8" hidden="1"/>
    <cellStyle name="Hyperlink" xfId="6519" builtinId="8" hidden="1"/>
    <cellStyle name="Hyperlink" xfId="6521" builtinId="8" hidden="1"/>
    <cellStyle name="Hyperlink" xfId="6523" builtinId="8" hidden="1"/>
    <cellStyle name="Hyperlink" xfId="6525" builtinId="8" hidden="1"/>
    <cellStyle name="Hyperlink" xfId="6527" builtinId="8" hidden="1"/>
    <cellStyle name="Hyperlink" xfId="6529" builtinId="8" hidden="1"/>
    <cellStyle name="Hyperlink" xfId="6531" builtinId="8" hidden="1"/>
    <cellStyle name="Hyperlink" xfId="6533" builtinId="8" hidden="1"/>
    <cellStyle name="Hyperlink" xfId="6535" builtinId="8" hidden="1"/>
    <cellStyle name="Hyperlink" xfId="6537" builtinId="8" hidden="1"/>
    <cellStyle name="Hyperlink" xfId="6539" builtinId="8" hidden="1"/>
    <cellStyle name="Hyperlink" xfId="6541" builtinId="8" hidden="1"/>
    <cellStyle name="Hyperlink" xfId="6543" builtinId="8" hidden="1"/>
    <cellStyle name="Hyperlink" xfId="6545" builtinId="8" hidden="1"/>
    <cellStyle name="Hyperlink" xfId="6547" builtinId="8" hidden="1"/>
    <cellStyle name="Hyperlink" xfId="6549" builtinId="8" hidden="1"/>
    <cellStyle name="Hyperlink" xfId="6551" builtinId="8" hidden="1"/>
    <cellStyle name="Hyperlink" xfId="6553" builtinId="8" hidden="1"/>
    <cellStyle name="Hyperlink" xfId="6555" builtinId="8" hidden="1"/>
    <cellStyle name="Hyperlink" xfId="6557" builtinId="8" hidden="1"/>
    <cellStyle name="Hyperlink" xfId="6559" builtinId="8" hidden="1"/>
    <cellStyle name="Hyperlink" xfId="6561" builtinId="8" hidden="1"/>
    <cellStyle name="Hyperlink" xfId="6563" builtinId="8" hidden="1"/>
    <cellStyle name="Hyperlink" xfId="6565" builtinId="8" hidden="1"/>
    <cellStyle name="Hyperlink" xfId="6567" builtinId="8" hidden="1"/>
    <cellStyle name="Hyperlink" xfId="6569" builtinId="8" hidden="1"/>
    <cellStyle name="Hyperlink" xfId="6571" builtinId="8" hidden="1"/>
    <cellStyle name="Hyperlink" xfId="6573" builtinId="8" hidden="1"/>
    <cellStyle name="Hyperlink" xfId="6575" builtinId="8" hidden="1"/>
    <cellStyle name="Hyperlink" xfId="6577" builtinId="8" hidden="1"/>
    <cellStyle name="Hyperlink" xfId="6579" builtinId="8" hidden="1"/>
    <cellStyle name="Hyperlink" xfId="6581" builtinId="8" hidden="1"/>
    <cellStyle name="Hyperlink" xfId="6583" builtinId="8" hidden="1"/>
    <cellStyle name="Hyperlink" xfId="6585" builtinId="8" hidden="1"/>
    <cellStyle name="Hyperlink" xfId="6587" builtinId="8" hidden="1"/>
    <cellStyle name="Hyperlink" xfId="6589" builtinId="8" hidden="1"/>
    <cellStyle name="Hyperlink" xfId="6591" builtinId="8" hidden="1"/>
    <cellStyle name="Hyperlink" xfId="6593" builtinId="8" hidden="1"/>
    <cellStyle name="Hyperlink" xfId="6595" builtinId="8" hidden="1"/>
    <cellStyle name="Hyperlink" xfId="6597" builtinId="8" hidden="1"/>
    <cellStyle name="Hyperlink" xfId="6599" builtinId="8" hidden="1"/>
    <cellStyle name="Hyperlink" xfId="6601" builtinId="8" hidden="1"/>
    <cellStyle name="Hyperlink" xfId="6603" builtinId="8" hidden="1"/>
    <cellStyle name="Hyperlink" xfId="6605" builtinId="8" hidden="1"/>
    <cellStyle name="Hyperlink" xfId="6607" builtinId="8" hidden="1"/>
    <cellStyle name="Hyperlink" xfId="6609" builtinId="8" hidden="1"/>
    <cellStyle name="Hyperlink" xfId="6611" builtinId="8" hidden="1"/>
    <cellStyle name="Hyperlink" xfId="6613" builtinId="8" hidden="1"/>
    <cellStyle name="Hyperlink" xfId="6615" builtinId="8" hidden="1"/>
    <cellStyle name="Hyperlink" xfId="6617" builtinId="8" hidden="1"/>
    <cellStyle name="Hyperlink" xfId="6619" builtinId="8" hidden="1"/>
    <cellStyle name="Hyperlink" xfId="6621" builtinId="8" hidden="1"/>
    <cellStyle name="Hyperlink" xfId="6623" builtinId="8" hidden="1"/>
    <cellStyle name="Hyperlink" xfId="6625" builtinId="8" hidden="1"/>
    <cellStyle name="Hyperlink" xfId="6627" builtinId="8" hidden="1"/>
    <cellStyle name="Hyperlink" xfId="6629" builtinId="8" hidden="1"/>
    <cellStyle name="Hyperlink" xfId="6631" builtinId="8" hidden="1"/>
    <cellStyle name="Hyperlink" xfId="6633" builtinId="8" hidden="1"/>
    <cellStyle name="Hyperlink" xfId="6635" builtinId="8" hidden="1"/>
    <cellStyle name="Hyperlink" xfId="6637" builtinId="8" hidden="1"/>
    <cellStyle name="Hyperlink" xfId="6639" builtinId="8" hidden="1"/>
    <cellStyle name="Hyperlink" xfId="6641" builtinId="8" hidden="1"/>
    <cellStyle name="Hyperlink" xfId="6643" builtinId="8" hidden="1"/>
    <cellStyle name="Hyperlink" xfId="6645" builtinId="8" hidden="1"/>
    <cellStyle name="Hyperlink" xfId="6647" builtinId="8" hidden="1"/>
    <cellStyle name="Hyperlink" xfId="6649" builtinId="8" hidden="1"/>
    <cellStyle name="Hyperlink" xfId="6651" builtinId="8" hidden="1"/>
    <cellStyle name="Hyperlink" xfId="6653" builtinId="8" hidden="1"/>
    <cellStyle name="Hyperlink" xfId="6655" builtinId="8" hidden="1"/>
    <cellStyle name="Hyperlink" xfId="6657" builtinId="8" hidden="1"/>
    <cellStyle name="Hyperlink" xfId="6659" builtinId="8" hidden="1"/>
    <cellStyle name="Hyperlink" xfId="6661" builtinId="8" hidden="1"/>
    <cellStyle name="Hyperlink" xfId="6663" builtinId="8" hidden="1"/>
    <cellStyle name="Hyperlink" xfId="6665" builtinId="8" hidden="1"/>
    <cellStyle name="Hyperlink" xfId="6667" builtinId="8" hidden="1"/>
    <cellStyle name="Hyperlink" xfId="6669" builtinId="8" hidden="1"/>
    <cellStyle name="Hyperlink" xfId="6671" builtinId="8" hidden="1"/>
    <cellStyle name="Hyperlink" xfId="6673" builtinId="8" hidden="1"/>
    <cellStyle name="Hyperlink" xfId="6675" builtinId="8" hidden="1"/>
    <cellStyle name="Hyperlink" xfId="6677" builtinId="8" hidden="1"/>
    <cellStyle name="Hyperlink" xfId="6679" builtinId="8" hidden="1"/>
    <cellStyle name="Hyperlink" xfId="6681" builtinId="8" hidden="1"/>
    <cellStyle name="Hyperlink" xfId="6683" builtinId="8" hidden="1"/>
    <cellStyle name="Hyperlink" xfId="6685" builtinId="8" hidden="1"/>
    <cellStyle name="Hyperlink" xfId="6687" builtinId="8" hidden="1"/>
    <cellStyle name="Hyperlink" xfId="6689" builtinId="8" hidden="1"/>
    <cellStyle name="Hyperlink" xfId="6691" builtinId="8" hidden="1"/>
    <cellStyle name="Hyperlink" xfId="6693" builtinId="8" hidden="1"/>
    <cellStyle name="Hyperlink" xfId="6695" builtinId="8" hidden="1"/>
    <cellStyle name="Hyperlink" xfId="6697" builtinId="8" hidden="1"/>
    <cellStyle name="Hyperlink" xfId="6699" builtinId="8" hidden="1"/>
    <cellStyle name="Hyperlink" xfId="6701" builtinId="8" hidden="1"/>
    <cellStyle name="Hyperlink" xfId="6703" builtinId="8" hidden="1"/>
    <cellStyle name="Hyperlink" xfId="6705" builtinId="8" hidden="1"/>
    <cellStyle name="Hyperlink" xfId="6707" builtinId="8" hidden="1"/>
    <cellStyle name="Hyperlink" xfId="6709" builtinId="8" hidden="1"/>
    <cellStyle name="Hyperlink" xfId="6711" builtinId="8" hidden="1"/>
    <cellStyle name="Hyperlink" xfId="6713" builtinId="8" hidden="1"/>
    <cellStyle name="Hyperlink" xfId="6715" builtinId="8" hidden="1"/>
    <cellStyle name="Hyperlink" xfId="6717" builtinId="8" hidden="1"/>
    <cellStyle name="Hyperlink" xfId="6719" builtinId="8" hidden="1"/>
    <cellStyle name="Hyperlink" xfId="6721" builtinId="8" hidden="1"/>
    <cellStyle name="Hyperlink" xfId="6723" builtinId="8" hidden="1"/>
    <cellStyle name="Hyperlink" xfId="6725" builtinId="8" hidden="1"/>
    <cellStyle name="Hyperlink" xfId="6727" builtinId="8" hidden="1"/>
    <cellStyle name="Hyperlink" xfId="6729" builtinId="8" hidden="1"/>
    <cellStyle name="Hyperlink" xfId="6731" builtinId="8" hidden="1"/>
    <cellStyle name="Hyperlink" xfId="6733" builtinId="8" hidden="1"/>
    <cellStyle name="Hyperlink" xfId="6735" builtinId="8" hidden="1"/>
    <cellStyle name="Hyperlink" xfId="6737" builtinId="8" hidden="1"/>
    <cellStyle name="Hyperlink" xfId="6739" builtinId="8" hidden="1"/>
    <cellStyle name="Hyperlink" xfId="6741" builtinId="8" hidden="1"/>
    <cellStyle name="Hyperlink" xfId="6743" builtinId="8" hidden="1"/>
    <cellStyle name="Hyperlink" xfId="6745" builtinId="8" hidden="1"/>
    <cellStyle name="Hyperlink" xfId="6747" builtinId="8" hidden="1"/>
    <cellStyle name="Hyperlink" xfId="6749" builtinId="8" hidden="1"/>
    <cellStyle name="Hyperlink" xfId="6751" builtinId="8" hidden="1"/>
    <cellStyle name="Hyperlink" xfId="6753" builtinId="8" hidden="1"/>
    <cellStyle name="Hyperlink" xfId="6755" builtinId="8" hidden="1"/>
    <cellStyle name="Hyperlink" xfId="6757" builtinId="8" hidden="1"/>
    <cellStyle name="Hyperlink" xfId="6759" builtinId="8" hidden="1"/>
    <cellStyle name="Hyperlink" xfId="6761" builtinId="8" hidden="1"/>
    <cellStyle name="Hyperlink" xfId="6763" builtinId="8" hidden="1"/>
    <cellStyle name="Hyperlink" xfId="6765" builtinId="8" hidden="1"/>
    <cellStyle name="Hyperlink" xfId="6767" builtinId="8" hidden="1"/>
    <cellStyle name="Hyperlink" xfId="6769" builtinId="8" hidden="1"/>
    <cellStyle name="Hyperlink" xfId="6771" builtinId="8" hidden="1"/>
    <cellStyle name="Hyperlink" xfId="6773" builtinId="8" hidden="1"/>
    <cellStyle name="Hyperlink" xfId="6775" builtinId="8" hidden="1"/>
    <cellStyle name="Hyperlink" xfId="6777" builtinId="8" hidden="1"/>
    <cellStyle name="Hyperlink" xfId="6779" builtinId="8" hidden="1"/>
    <cellStyle name="Hyperlink" xfId="6781" builtinId="8" hidden="1"/>
    <cellStyle name="Hyperlink" xfId="6783" builtinId="8" hidden="1"/>
    <cellStyle name="Hyperlink" xfId="6785" builtinId="8" hidden="1"/>
    <cellStyle name="Hyperlink" xfId="6787" builtinId="8" hidden="1"/>
    <cellStyle name="Hyperlink" xfId="6789" builtinId="8" hidden="1"/>
    <cellStyle name="Hyperlink" xfId="6791" builtinId="8" hidden="1"/>
    <cellStyle name="Hyperlink" xfId="6793" builtinId="8" hidden="1"/>
    <cellStyle name="Hyperlink" xfId="6795" builtinId="8" hidden="1"/>
    <cellStyle name="Hyperlink" xfId="6797" builtinId="8" hidden="1"/>
    <cellStyle name="Hyperlink" xfId="6799" builtinId="8" hidden="1"/>
    <cellStyle name="Hyperlink" xfId="6801" builtinId="8" hidden="1"/>
    <cellStyle name="Hyperlink" xfId="6803" builtinId="8" hidden="1"/>
    <cellStyle name="Hyperlink" xfId="6805" builtinId="8" hidden="1"/>
    <cellStyle name="Hyperlink" xfId="6807" builtinId="8" hidden="1"/>
    <cellStyle name="Hyperlink" xfId="6809" builtinId="8" hidden="1"/>
    <cellStyle name="Hyperlink" xfId="6811" builtinId="8" hidden="1"/>
    <cellStyle name="Hyperlink" xfId="6813" builtinId="8" hidden="1"/>
    <cellStyle name="Hyperlink" xfId="6815" builtinId="8" hidden="1"/>
    <cellStyle name="Hyperlink" xfId="6817" builtinId="8" hidden="1"/>
    <cellStyle name="Hyperlink" xfId="6819" builtinId="8" hidden="1"/>
    <cellStyle name="Hyperlink" xfId="6821" builtinId="8" hidden="1"/>
    <cellStyle name="Hyperlink" xfId="6823" builtinId="8" hidden="1"/>
    <cellStyle name="Hyperlink" xfId="6825" builtinId="8" hidden="1"/>
    <cellStyle name="Hyperlink" xfId="6827" builtinId="8" hidden="1"/>
    <cellStyle name="Hyperlink" xfId="6829" builtinId="8" hidden="1"/>
    <cellStyle name="Hyperlink" xfId="6831" builtinId="8" hidden="1"/>
    <cellStyle name="Hyperlink" xfId="6833" builtinId="8" hidden="1"/>
    <cellStyle name="Hyperlink" xfId="6835" builtinId="8" hidden="1"/>
    <cellStyle name="Hyperlink" xfId="6837" builtinId="8" hidden="1"/>
    <cellStyle name="Hyperlink" xfId="6839" builtinId="8" hidden="1"/>
    <cellStyle name="Hyperlink" xfId="6841" builtinId="8" hidden="1"/>
    <cellStyle name="Hyperlink" xfId="6843" builtinId="8" hidden="1"/>
    <cellStyle name="Hyperlink" xfId="6845" builtinId="8" hidden="1"/>
    <cellStyle name="Hyperlink" xfId="6847" builtinId="8" hidden="1"/>
    <cellStyle name="Hyperlink" xfId="6849" builtinId="8" hidden="1"/>
    <cellStyle name="Hyperlink" xfId="6851" builtinId="8" hidden="1"/>
    <cellStyle name="Hyperlink" xfId="6853" builtinId="8" hidden="1"/>
    <cellStyle name="Hyperlink" xfId="6855" builtinId="8" hidden="1"/>
    <cellStyle name="Hyperlink" xfId="6857" builtinId="8" hidden="1"/>
    <cellStyle name="Hyperlink" xfId="6859" builtinId="8" hidden="1"/>
    <cellStyle name="Hyperlink" xfId="6861" builtinId="8" hidden="1"/>
    <cellStyle name="Hyperlink" xfId="6863" builtinId="8" hidden="1"/>
    <cellStyle name="Hyperlink" xfId="6865" builtinId="8" hidden="1"/>
    <cellStyle name="Hyperlink" xfId="6867" builtinId="8" hidden="1"/>
    <cellStyle name="Hyperlink" xfId="6869" builtinId="8" hidden="1"/>
    <cellStyle name="Hyperlink" xfId="6871" builtinId="8" hidden="1"/>
    <cellStyle name="Hyperlink" xfId="6873" builtinId="8" hidden="1"/>
    <cellStyle name="Hyperlink" xfId="6875" builtinId="8" hidden="1"/>
    <cellStyle name="Hyperlink" xfId="6877" builtinId="8" hidden="1"/>
    <cellStyle name="Hyperlink" xfId="6879" builtinId="8" hidden="1"/>
    <cellStyle name="Hyperlink" xfId="6881" builtinId="8" hidden="1"/>
    <cellStyle name="Hyperlink" xfId="6883" builtinId="8" hidden="1"/>
    <cellStyle name="Hyperlink" xfId="6885" builtinId="8" hidden="1"/>
    <cellStyle name="Hyperlink" xfId="6887" builtinId="8" hidden="1"/>
    <cellStyle name="Hyperlink" xfId="6889" builtinId="8" hidden="1"/>
    <cellStyle name="Hyperlink" xfId="6891" builtinId="8" hidden="1"/>
    <cellStyle name="Hyperlink" xfId="6893" builtinId="8" hidden="1"/>
    <cellStyle name="Hyperlink" xfId="6895" builtinId="8" hidden="1"/>
    <cellStyle name="Hyperlink" xfId="6897" builtinId="8" hidden="1"/>
    <cellStyle name="Hyperlink" xfId="6899" builtinId="8" hidden="1"/>
    <cellStyle name="Hyperlink" xfId="6901" builtinId="8" hidden="1"/>
    <cellStyle name="Hyperlink" xfId="6903" builtinId="8" hidden="1"/>
    <cellStyle name="Hyperlink" xfId="6905" builtinId="8" hidden="1"/>
    <cellStyle name="Hyperlink" xfId="6907" builtinId="8" hidden="1"/>
    <cellStyle name="Hyperlink" xfId="6909" builtinId="8" hidden="1"/>
    <cellStyle name="Hyperlink" xfId="6911" builtinId="8" hidden="1"/>
    <cellStyle name="Hyperlink" xfId="6913" builtinId="8" hidden="1"/>
    <cellStyle name="Hyperlink" xfId="6915" builtinId="8" hidden="1"/>
    <cellStyle name="Hyperlink" xfId="6917" builtinId="8" hidden="1"/>
    <cellStyle name="Hyperlink" xfId="6919" builtinId="8" hidden="1"/>
    <cellStyle name="Hyperlink" xfId="6921" builtinId="8" hidden="1"/>
    <cellStyle name="Hyperlink" xfId="6923" builtinId="8" hidden="1"/>
    <cellStyle name="Hyperlink" xfId="6925" builtinId="8" hidden="1"/>
    <cellStyle name="Hyperlink" xfId="6927" builtinId="8" hidden="1"/>
    <cellStyle name="Hyperlink" xfId="6929" builtinId="8" hidden="1"/>
    <cellStyle name="Hyperlink" xfId="6931" builtinId="8" hidden="1"/>
    <cellStyle name="Hyperlink" xfId="6933" builtinId="8" hidden="1"/>
    <cellStyle name="Hyperlink" xfId="6935" builtinId="8" hidden="1"/>
    <cellStyle name="Hyperlink" xfId="6937" builtinId="8" hidden="1"/>
    <cellStyle name="Hyperlink" xfId="6939" builtinId="8" hidden="1"/>
    <cellStyle name="Hyperlink" xfId="6941" builtinId="8" hidden="1"/>
    <cellStyle name="Hyperlink" xfId="6943" builtinId="8" hidden="1"/>
    <cellStyle name="Hyperlink" xfId="6945" builtinId="8" hidden="1"/>
    <cellStyle name="Hyperlink" xfId="6947" builtinId="8" hidden="1"/>
    <cellStyle name="Hyperlink" xfId="6949" builtinId="8" hidden="1"/>
    <cellStyle name="Hyperlink" xfId="6951" builtinId="8" hidden="1"/>
    <cellStyle name="Hyperlink" xfId="6953" builtinId="8" hidden="1"/>
    <cellStyle name="Hyperlink" xfId="6955" builtinId="8" hidden="1"/>
    <cellStyle name="Hyperlink" xfId="6957" builtinId="8" hidden="1"/>
    <cellStyle name="Hyperlink" xfId="6959" builtinId="8" hidden="1"/>
    <cellStyle name="Hyperlink" xfId="6961" builtinId="8" hidden="1"/>
    <cellStyle name="Hyperlink" xfId="6963" builtinId="8" hidden="1"/>
    <cellStyle name="Hyperlink" xfId="6965" builtinId="8" hidden="1"/>
    <cellStyle name="Hyperlink" xfId="6967" builtinId="8" hidden="1"/>
    <cellStyle name="Hyperlink" xfId="6969" builtinId="8" hidden="1"/>
    <cellStyle name="Hyperlink" xfId="6971" builtinId="8" hidden="1"/>
    <cellStyle name="Hyperlink" xfId="6973" builtinId="8" hidden="1"/>
    <cellStyle name="Hyperlink" xfId="6975" builtinId="8" hidden="1"/>
    <cellStyle name="Hyperlink" xfId="6977" builtinId="8" hidden="1"/>
    <cellStyle name="Hyperlink" xfId="6979" builtinId="8" hidden="1"/>
    <cellStyle name="Hyperlink" xfId="6981" builtinId="8" hidden="1"/>
    <cellStyle name="Hyperlink" xfId="6983" builtinId="8" hidden="1"/>
    <cellStyle name="Hyperlink" xfId="6985" builtinId="8" hidden="1"/>
    <cellStyle name="Hyperlink" xfId="6987" builtinId="8" hidden="1"/>
    <cellStyle name="Hyperlink" xfId="6989" builtinId="8" hidden="1"/>
    <cellStyle name="Hyperlink" xfId="6991" builtinId="8" hidden="1"/>
    <cellStyle name="Hyperlink" xfId="6993" builtinId="8" hidden="1"/>
    <cellStyle name="Hyperlink" xfId="6995" builtinId="8" hidden="1"/>
    <cellStyle name="Hyperlink" xfId="6997" builtinId="8" hidden="1"/>
    <cellStyle name="Hyperlink" xfId="6999" builtinId="8" hidden="1"/>
    <cellStyle name="Hyperlink" xfId="7001" builtinId="8" hidden="1"/>
    <cellStyle name="Hyperlink" xfId="7003" builtinId="8" hidden="1"/>
    <cellStyle name="Hyperlink" xfId="7005" builtinId="8" hidden="1"/>
    <cellStyle name="Hyperlink" xfId="7007" builtinId="8" hidden="1"/>
    <cellStyle name="Hyperlink" xfId="7009" builtinId="8" hidden="1"/>
    <cellStyle name="Hyperlink" xfId="7011" builtinId="8" hidden="1"/>
    <cellStyle name="Hyperlink" xfId="7013" builtinId="8" hidden="1"/>
    <cellStyle name="Hyperlink" xfId="7015" builtinId="8" hidden="1"/>
    <cellStyle name="Hyperlink" xfId="7017" builtinId="8" hidden="1"/>
    <cellStyle name="Hyperlink" xfId="7019" builtinId="8" hidden="1"/>
    <cellStyle name="Hyperlink" xfId="7021" builtinId="8" hidden="1"/>
    <cellStyle name="Hyperlink" xfId="7023" builtinId="8" hidden="1"/>
    <cellStyle name="Hyperlink" xfId="7025" builtinId="8" hidden="1"/>
    <cellStyle name="Hyperlink" xfId="7027" builtinId="8" hidden="1"/>
    <cellStyle name="Hyperlink" xfId="7029" builtinId="8" hidden="1"/>
    <cellStyle name="Hyperlink" xfId="7031" builtinId="8" hidden="1"/>
    <cellStyle name="Hyperlink" xfId="7033" builtinId="8" hidden="1"/>
    <cellStyle name="Hyperlink" xfId="7035" builtinId="8" hidden="1"/>
    <cellStyle name="Hyperlink" xfId="7037" builtinId="8" hidden="1"/>
    <cellStyle name="Hyperlink" xfId="7039" builtinId="8" hidden="1"/>
    <cellStyle name="Hyperlink" xfId="7041" builtinId="8" hidden="1"/>
    <cellStyle name="Hyperlink" xfId="7043" builtinId="8" hidden="1"/>
    <cellStyle name="Hyperlink" xfId="7045" builtinId="8" hidden="1"/>
    <cellStyle name="Hyperlink" xfId="7047" builtinId="8" hidden="1"/>
    <cellStyle name="Hyperlink" xfId="7049" builtinId="8" hidden="1"/>
    <cellStyle name="Hyperlink" xfId="7051" builtinId="8" hidden="1"/>
    <cellStyle name="Hyperlink" xfId="7053" builtinId="8" hidden="1"/>
    <cellStyle name="Hyperlink" xfId="7055" builtinId="8" hidden="1"/>
    <cellStyle name="Hyperlink" xfId="7057" builtinId="8" hidden="1"/>
    <cellStyle name="Hyperlink" xfId="7059" builtinId="8" hidden="1"/>
    <cellStyle name="Hyperlink" xfId="7061" builtinId="8" hidden="1"/>
    <cellStyle name="Hyperlink" xfId="7063" builtinId="8" hidden="1"/>
    <cellStyle name="Hyperlink" xfId="7065" builtinId="8" hidden="1"/>
    <cellStyle name="Hyperlink" xfId="7067" builtinId="8" hidden="1"/>
    <cellStyle name="Hyperlink" xfId="7069" builtinId="8" hidden="1"/>
    <cellStyle name="Hyperlink" xfId="7071" builtinId="8" hidden="1"/>
    <cellStyle name="Hyperlink" xfId="7073" builtinId="8" hidden="1"/>
    <cellStyle name="Hyperlink" xfId="7075" builtinId="8" hidden="1"/>
    <cellStyle name="Hyperlink" xfId="7077" builtinId="8" hidden="1"/>
    <cellStyle name="Hyperlink" xfId="7079" builtinId="8" hidden="1"/>
    <cellStyle name="Hyperlink" xfId="7081" builtinId="8" hidden="1"/>
    <cellStyle name="Hyperlink" xfId="7083" builtinId="8" hidden="1"/>
    <cellStyle name="Hyperlink" xfId="7085" builtinId="8" hidden="1"/>
    <cellStyle name="Hyperlink" xfId="7087" builtinId="8" hidden="1"/>
    <cellStyle name="Hyperlink" xfId="7089" builtinId="8" hidden="1"/>
    <cellStyle name="Hyperlink" xfId="7091" builtinId="8" hidden="1"/>
    <cellStyle name="Hyperlink" xfId="7093" builtinId="8" hidden="1"/>
    <cellStyle name="Hyperlink" xfId="7095" builtinId="8" hidden="1"/>
    <cellStyle name="Hyperlink" xfId="7097" builtinId="8" hidden="1"/>
    <cellStyle name="Hyperlink" xfId="7099" builtinId="8" hidden="1"/>
    <cellStyle name="Hyperlink" xfId="7101" builtinId="8" hidden="1"/>
    <cellStyle name="Hyperlink" xfId="7103" builtinId="8" hidden="1"/>
    <cellStyle name="Hyperlink" xfId="7105" builtinId="8" hidden="1"/>
    <cellStyle name="Hyperlink" xfId="7107" builtinId="8" hidden="1"/>
    <cellStyle name="Hyperlink" xfId="7109" builtinId="8" hidden="1"/>
    <cellStyle name="Hyperlink" xfId="7111" builtinId="8" hidden="1"/>
    <cellStyle name="Hyperlink" xfId="7113" builtinId="8" hidden="1"/>
    <cellStyle name="Hyperlink" xfId="7115" builtinId="8" hidden="1"/>
    <cellStyle name="Hyperlink" xfId="7117" builtinId="8" hidden="1"/>
    <cellStyle name="Hyperlink" xfId="7119" builtinId="8" hidden="1"/>
    <cellStyle name="Hyperlink" xfId="7121" builtinId="8" hidden="1"/>
    <cellStyle name="Hyperlink" xfId="7123" builtinId="8" hidden="1"/>
    <cellStyle name="Hyperlink" xfId="7125" builtinId="8" hidden="1"/>
    <cellStyle name="Hyperlink" xfId="7127" builtinId="8" hidden="1"/>
    <cellStyle name="Hyperlink" xfId="7129" builtinId="8" hidden="1"/>
    <cellStyle name="Hyperlink" xfId="7131" builtinId="8" hidden="1"/>
    <cellStyle name="Hyperlink" xfId="7133" builtinId="8" hidden="1"/>
    <cellStyle name="Hyperlink" xfId="7135" builtinId="8" hidden="1"/>
    <cellStyle name="Hyperlink" xfId="7137" builtinId="8" hidden="1"/>
    <cellStyle name="Hyperlink" xfId="7139" builtinId="8" hidden="1"/>
    <cellStyle name="Hyperlink" xfId="7141" builtinId="8" hidden="1"/>
    <cellStyle name="Hyperlink" xfId="7143" builtinId="8" hidden="1"/>
    <cellStyle name="Hyperlink" xfId="7145" builtinId="8" hidden="1"/>
    <cellStyle name="Hyperlink" xfId="7147" builtinId="8" hidden="1"/>
    <cellStyle name="Hyperlink" xfId="7149" builtinId="8" hidden="1"/>
    <cellStyle name="Hyperlink" xfId="7151" builtinId="8" hidden="1"/>
    <cellStyle name="Hyperlink" xfId="7153" builtinId="8" hidden="1"/>
    <cellStyle name="Hyperlink" xfId="7155" builtinId="8" hidden="1"/>
    <cellStyle name="Hyperlink" xfId="7157" builtinId="8" hidden="1"/>
    <cellStyle name="Hyperlink" xfId="7159" builtinId="8" hidden="1"/>
    <cellStyle name="Hyperlink" xfId="7161" builtinId="8" hidden="1"/>
    <cellStyle name="Hyperlink" xfId="7163" builtinId="8" hidden="1"/>
    <cellStyle name="Hyperlink" xfId="7165" builtinId="8" hidden="1"/>
    <cellStyle name="Hyperlink" xfId="7167" builtinId="8" hidden="1"/>
    <cellStyle name="Hyperlink" xfId="7169" builtinId="8" hidden="1"/>
    <cellStyle name="Hyperlink" xfId="7171" builtinId="8" hidden="1"/>
    <cellStyle name="Hyperlink" xfId="7173" builtinId="8" hidden="1"/>
    <cellStyle name="Hyperlink" xfId="7175" builtinId="8" hidden="1"/>
    <cellStyle name="Hyperlink" xfId="7177" builtinId="8" hidden="1"/>
    <cellStyle name="Hyperlink" xfId="7179" builtinId="8" hidden="1"/>
    <cellStyle name="Hyperlink" xfId="7181" builtinId="8" hidden="1"/>
    <cellStyle name="Hyperlink" xfId="7183" builtinId="8" hidden="1"/>
    <cellStyle name="Hyperlink" xfId="7185" builtinId="8" hidden="1"/>
    <cellStyle name="Hyperlink" xfId="7187" builtinId="8" hidden="1"/>
    <cellStyle name="Hyperlink" xfId="7189" builtinId="8" hidden="1"/>
    <cellStyle name="Hyperlink" xfId="7191" builtinId="8" hidden="1"/>
    <cellStyle name="Hyperlink" xfId="7193" builtinId="8" hidden="1"/>
    <cellStyle name="Hyperlink" xfId="7195" builtinId="8" hidden="1"/>
    <cellStyle name="Hyperlink" xfId="7197" builtinId="8" hidden="1"/>
    <cellStyle name="Hyperlink" xfId="7199" builtinId="8" hidden="1"/>
    <cellStyle name="Hyperlink" xfId="7201" builtinId="8" hidden="1"/>
    <cellStyle name="Hyperlink" xfId="7203" builtinId="8" hidden="1"/>
    <cellStyle name="Hyperlink" xfId="7205" builtinId="8" hidden="1"/>
    <cellStyle name="Hyperlink" xfId="7207" builtinId="8" hidden="1"/>
    <cellStyle name="Hyperlink" xfId="7209" builtinId="8" hidden="1"/>
    <cellStyle name="Hyperlink" xfId="7211" builtinId="8" hidden="1"/>
    <cellStyle name="Hyperlink" xfId="7213" builtinId="8" hidden="1"/>
    <cellStyle name="Hyperlink" xfId="7215" builtinId="8" hidden="1"/>
    <cellStyle name="Hyperlink" xfId="7217" builtinId="8" hidden="1"/>
    <cellStyle name="Hyperlink" xfId="7219" builtinId="8" hidden="1"/>
    <cellStyle name="Hyperlink" xfId="7221" builtinId="8" hidden="1"/>
    <cellStyle name="Hyperlink" xfId="7223" builtinId="8" hidden="1"/>
    <cellStyle name="Hyperlink" xfId="7225" builtinId="8" hidden="1"/>
    <cellStyle name="Hyperlink" xfId="7227" builtinId="8" hidden="1"/>
    <cellStyle name="Hyperlink" xfId="7229" builtinId="8" hidden="1"/>
    <cellStyle name="Hyperlink" xfId="7231" builtinId="8" hidden="1"/>
    <cellStyle name="Hyperlink" xfId="7233" builtinId="8" hidden="1"/>
    <cellStyle name="Hyperlink" xfId="7235" builtinId="8" hidden="1"/>
    <cellStyle name="Hyperlink" xfId="7237" builtinId="8" hidden="1"/>
    <cellStyle name="Hyperlink" xfId="7239" builtinId="8" hidden="1"/>
    <cellStyle name="Hyperlink" xfId="7241" builtinId="8" hidden="1"/>
    <cellStyle name="Hyperlink" xfId="7243" builtinId="8" hidden="1"/>
    <cellStyle name="Hyperlink" xfId="7245" builtinId="8" hidden="1"/>
    <cellStyle name="Hyperlink" xfId="7247" builtinId="8" hidden="1"/>
    <cellStyle name="Hyperlink" xfId="7249" builtinId="8" hidden="1"/>
    <cellStyle name="Hyperlink" xfId="7251" builtinId="8" hidden="1"/>
    <cellStyle name="Hyperlink" xfId="7253" builtinId="8" hidden="1"/>
    <cellStyle name="Hyperlink" xfId="7255" builtinId="8" hidden="1"/>
    <cellStyle name="Hyperlink" xfId="7257" builtinId="8" hidden="1"/>
    <cellStyle name="Hyperlink" xfId="7259" builtinId="8" hidden="1"/>
    <cellStyle name="Hyperlink" xfId="7261" builtinId="8" hidden="1"/>
    <cellStyle name="Hyperlink" xfId="7263" builtinId="8" hidden="1"/>
    <cellStyle name="Hyperlink" xfId="7265" builtinId="8" hidden="1"/>
    <cellStyle name="Hyperlink" xfId="7267" builtinId="8" hidden="1"/>
    <cellStyle name="Hyperlink" xfId="7269" builtinId="8" hidden="1"/>
    <cellStyle name="Hyperlink" xfId="7271" builtinId="8" hidden="1"/>
    <cellStyle name="Hyperlink" xfId="7273" builtinId="8" hidden="1"/>
    <cellStyle name="Hyperlink" xfId="7275" builtinId="8" hidden="1"/>
    <cellStyle name="Hyperlink" xfId="7277" builtinId="8" hidden="1"/>
    <cellStyle name="Hyperlink" xfId="7279" builtinId="8" hidden="1"/>
    <cellStyle name="Hyperlink" xfId="7281" builtinId="8" hidden="1"/>
    <cellStyle name="Hyperlink" xfId="7283" builtinId="8" hidden="1"/>
    <cellStyle name="Hyperlink" xfId="7285" builtinId="8" hidden="1"/>
    <cellStyle name="Hyperlink" xfId="7287" builtinId="8" hidden="1"/>
    <cellStyle name="Hyperlink" xfId="7289" builtinId="8" hidden="1"/>
    <cellStyle name="Hyperlink" xfId="7291" builtinId="8" hidden="1"/>
    <cellStyle name="Hyperlink" xfId="7293" builtinId="8" hidden="1"/>
    <cellStyle name="Hyperlink" xfId="7295" builtinId="8" hidden="1"/>
    <cellStyle name="Hyperlink" xfId="7297" builtinId="8" hidden="1"/>
    <cellStyle name="Hyperlink" xfId="7299" builtinId="8" hidden="1"/>
    <cellStyle name="Hyperlink" xfId="7301" builtinId="8" hidden="1"/>
    <cellStyle name="Hyperlink" xfId="7303" builtinId="8" hidden="1"/>
    <cellStyle name="Hyperlink" xfId="7305" builtinId="8" hidden="1"/>
    <cellStyle name="Hyperlink" xfId="7307" builtinId="8" hidden="1"/>
    <cellStyle name="Hyperlink" xfId="7309" builtinId="8" hidden="1"/>
    <cellStyle name="Hyperlink" xfId="7311" builtinId="8" hidden="1"/>
    <cellStyle name="Hyperlink" xfId="7313" builtinId="8" hidden="1"/>
    <cellStyle name="Hyperlink" xfId="7315" builtinId="8" hidden="1"/>
    <cellStyle name="Hyperlink" xfId="7317" builtinId="8" hidden="1"/>
    <cellStyle name="Hyperlink" xfId="7319" builtinId="8" hidden="1"/>
    <cellStyle name="Hyperlink" xfId="7321" builtinId="8" hidden="1"/>
    <cellStyle name="Hyperlink" xfId="7323" builtinId="8" hidden="1"/>
    <cellStyle name="Hyperlink" xfId="7325" builtinId="8" hidden="1"/>
    <cellStyle name="Hyperlink" xfId="7327" builtinId="8" hidden="1"/>
    <cellStyle name="Hyperlink" xfId="7329" builtinId="8" hidden="1"/>
    <cellStyle name="Hyperlink" xfId="7331" builtinId="8" hidden="1"/>
    <cellStyle name="Hyperlink" xfId="7333" builtinId="8" hidden="1"/>
    <cellStyle name="Hyperlink" xfId="7335" builtinId="8" hidden="1"/>
    <cellStyle name="Hyperlink" xfId="7337" builtinId="8" hidden="1"/>
    <cellStyle name="Hyperlink" xfId="7339" builtinId="8" hidden="1"/>
    <cellStyle name="Hyperlink" xfId="7341" builtinId="8" hidden="1"/>
    <cellStyle name="Hyperlink" xfId="7343" builtinId="8" hidden="1"/>
    <cellStyle name="Hyperlink" xfId="7345" builtinId="8" hidden="1"/>
    <cellStyle name="Hyperlink" xfId="7347" builtinId="8" hidden="1"/>
    <cellStyle name="Hyperlink" xfId="7349" builtinId="8" hidden="1"/>
    <cellStyle name="Hyperlink" xfId="7351" builtinId="8" hidden="1"/>
    <cellStyle name="Hyperlink" xfId="7353" builtinId="8" hidden="1"/>
    <cellStyle name="Hyperlink" xfId="7355" builtinId="8" hidden="1"/>
    <cellStyle name="Hyperlink" xfId="7357" builtinId="8" hidden="1"/>
    <cellStyle name="Hyperlink" xfId="7359" builtinId="8" hidden="1"/>
    <cellStyle name="Hyperlink" xfId="7361" builtinId="8" hidden="1"/>
    <cellStyle name="Hyperlink" xfId="7363" builtinId="8" hidden="1"/>
    <cellStyle name="Hyperlink" xfId="7365" builtinId="8" hidden="1"/>
    <cellStyle name="Hyperlink" xfId="7367" builtinId="8" hidden="1"/>
    <cellStyle name="Hyperlink" xfId="7369" builtinId="8" hidden="1"/>
    <cellStyle name="Hyperlink" xfId="7371" builtinId="8" hidden="1"/>
    <cellStyle name="Hyperlink" xfId="7373" builtinId="8" hidden="1"/>
    <cellStyle name="Hyperlink" xfId="7375" builtinId="8" hidden="1"/>
    <cellStyle name="Hyperlink" xfId="7377" builtinId="8" hidden="1"/>
    <cellStyle name="Hyperlink" xfId="7379" builtinId="8" hidden="1"/>
    <cellStyle name="Hyperlink" xfId="7381" builtinId="8" hidden="1"/>
    <cellStyle name="Hyperlink" xfId="7383" builtinId="8" hidden="1"/>
    <cellStyle name="Hyperlink" xfId="7385" builtinId="8" hidden="1"/>
    <cellStyle name="Hyperlink" xfId="7387" builtinId="8" hidden="1"/>
    <cellStyle name="Hyperlink" xfId="7389" builtinId="8" hidden="1"/>
    <cellStyle name="Hyperlink" xfId="7391" builtinId="8" hidden="1"/>
    <cellStyle name="Hyperlink" xfId="7393" builtinId="8" hidden="1"/>
    <cellStyle name="Hyperlink" xfId="7395" builtinId="8" hidden="1"/>
    <cellStyle name="Hyperlink" xfId="7397" builtinId="8" hidden="1"/>
    <cellStyle name="Hyperlink" xfId="7399" builtinId="8" hidden="1"/>
    <cellStyle name="Hyperlink" xfId="7401" builtinId="8" hidden="1"/>
    <cellStyle name="Hyperlink" xfId="7403" builtinId="8" hidden="1"/>
    <cellStyle name="Hyperlink" xfId="7405" builtinId="8" hidden="1"/>
    <cellStyle name="Hyperlink" xfId="7407" builtinId="8" hidden="1"/>
    <cellStyle name="Hyperlink" xfId="7409" builtinId="8" hidden="1"/>
    <cellStyle name="Hyperlink" xfId="7411" builtinId="8" hidden="1"/>
    <cellStyle name="Hyperlink" xfId="7413" builtinId="8" hidden="1"/>
    <cellStyle name="Hyperlink" xfId="7415" builtinId="8" hidden="1"/>
    <cellStyle name="Hyperlink" xfId="7417" builtinId="8" hidden="1"/>
    <cellStyle name="Hyperlink" xfId="7419" builtinId="8" hidden="1"/>
    <cellStyle name="Hyperlink" xfId="7421" builtinId="8" hidden="1"/>
    <cellStyle name="Hyperlink" xfId="7423" builtinId="8" hidden="1"/>
    <cellStyle name="Hyperlink" xfId="7425" builtinId="8" hidden="1"/>
    <cellStyle name="Hyperlink" xfId="7427" builtinId="8" hidden="1"/>
    <cellStyle name="Hyperlink" xfId="7429" builtinId="8" hidden="1"/>
    <cellStyle name="Hyperlink" xfId="7431" builtinId="8" hidden="1"/>
    <cellStyle name="Hyperlink" xfId="7433" builtinId="8" hidden="1"/>
    <cellStyle name="Hyperlink" xfId="7435" builtinId="8" hidden="1"/>
    <cellStyle name="Hyperlink" xfId="7437" builtinId="8" hidden="1"/>
    <cellStyle name="Hyperlink" xfId="7439" builtinId="8" hidden="1"/>
    <cellStyle name="Hyperlink" xfId="7441" builtinId="8" hidden="1"/>
    <cellStyle name="Hyperlink" xfId="7443" builtinId="8" hidden="1"/>
    <cellStyle name="Hyperlink" xfId="7445" builtinId="8" hidden="1"/>
    <cellStyle name="Hyperlink" xfId="7447" builtinId="8" hidden="1"/>
    <cellStyle name="Hyperlink" xfId="7449" builtinId="8" hidden="1"/>
    <cellStyle name="Hyperlink" xfId="7451" builtinId="8" hidden="1"/>
    <cellStyle name="Hyperlink" xfId="7453" builtinId="8" hidden="1"/>
    <cellStyle name="Hyperlink" xfId="7455" builtinId="8" hidden="1"/>
    <cellStyle name="Hyperlink" xfId="7457" builtinId="8" hidden="1"/>
    <cellStyle name="Hyperlink" xfId="7459" builtinId="8" hidden="1"/>
    <cellStyle name="Hyperlink" xfId="7461" builtinId="8" hidden="1"/>
    <cellStyle name="Hyperlink" xfId="7463" builtinId="8" hidden="1"/>
    <cellStyle name="Hyperlink" xfId="7465" builtinId="8" hidden="1"/>
    <cellStyle name="Hyperlink" xfId="7467" builtinId="8" hidden="1"/>
    <cellStyle name="Hyperlink" xfId="7469" builtinId="8" hidden="1"/>
    <cellStyle name="Hyperlink" xfId="7471" builtinId="8" hidden="1"/>
    <cellStyle name="Hyperlink" xfId="7473" builtinId="8" hidden="1"/>
    <cellStyle name="Hyperlink" xfId="7475" builtinId="8" hidden="1"/>
    <cellStyle name="Hyperlink" xfId="7477" builtinId="8" hidden="1"/>
    <cellStyle name="Hyperlink" xfId="7479" builtinId="8" hidden="1"/>
    <cellStyle name="Hyperlink" xfId="7481" builtinId="8" hidden="1"/>
    <cellStyle name="Hyperlink" xfId="7483" builtinId="8" hidden="1"/>
    <cellStyle name="Hyperlink" xfId="7485" builtinId="8" hidden="1"/>
    <cellStyle name="Hyperlink" xfId="7487" builtinId="8" hidden="1"/>
    <cellStyle name="Hyperlink" xfId="7489" builtinId="8" hidden="1"/>
    <cellStyle name="Hyperlink" xfId="7491" builtinId="8" hidden="1"/>
    <cellStyle name="Hyperlink" xfId="7493" builtinId="8" hidden="1"/>
    <cellStyle name="Hyperlink" xfId="7495" builtinId="8" hidden="1"/>
    <cellStyle name="Hyperlink" xfId="7497" builtinId="8" hidden="1"/>
    <cellStyle name="Hyperlink" xfId="7499" builtinId="8" hidden="1"/>
    <cellStyle name="Hyperlink" xfId="7501" builtinId="8" hidden="1"/>
    <cellStyle name="Hyperlink" xfId="7503" builtinId="8" hidden="1"/>
    <cellStyle name="Hyperlink" xfId="7505" builtinId="8" hidden="1"/>
    <cellStyle name="Hyperlink" xfId="7507" builtinId="8" hidden="1"/>
    <cellStyle name="Hyperlink" xfId="7509" builtinId="8" hidden="1"/>
    <cellStyle name="Hyperlink" xfId="7511" builtinId="8" hidden="1"/>
    <cellStyle name="Hyperlink" xfId="7513" builtinId="8" hidden="1"/>
    <cellStyle name="Hyperlink" xfId="7515" builtinId="8" hidden="1"/>
    <cellStyle name="Hyperlink" xfId="7517" builtinId="8" hidden="1"/>
    <cellStyle name="Hyperlink" xfId="7519" builtinId="8" hidden="1"/>
    <cellStyle name="Hyperlink" xfId="7521" builtinId="8" hidden="1"/>
    <cellStyle name="Hyperlink" xfId="7523" builtinId="8" hidden="1"/>
    <cellStyle name="Hyperlink" xfId="7525" builtinId="8" hidden="1"/>
    <cellStyle name="Hyperlink" xfId="7527" builtinId="8" hidden="1"/>
    <cellStyle name="Hyperlink" xfId="7529" builtinId="8" hidden="1"/>
    <cellStyle name="Hyperlink" xfId="7531" builtinId="8" hidden="1"/>
    <cellStyle name="Hyperlink" xfId="7533" builtinId="8" hidden="1"/>
    <cellStyle name="Hyperlink" xfId="7535" builtinId="8" hidden="1"/>
    <cellStyle name="Hyperlink" xfId="7537" builtinId="8" hidden="1"/>
    <cellStyle name="Hyperlink" xfId="7539" builtinId="8" hidden="1"/>
    <cellStyle name="Hyperlink" xfId="7541" builtinId="8" hidden="1"/>
    <cellStyle name="Hyperlink" xfId="7543" builtinId="8" hidden="1"/>
    <cellStyle name="Hyperlink" xfId="7545" builtinId="8" hidden="1"/>
    <cellStyle name="Hyperlink" xfId="7547" builtinId="8" hidden="1"/>
    <cellStyle name="Hyperlink" xfId="7549" builtinId="8" hidden="1"/>
    <cellStyle name="Hyperlink" xfId="7551" builtinId="8" hidden="1"/>
    <cellStyle name="Hyperlink" xfId="7553" builtinId="8" hidden="1"/>
    <cellStyle name="Hyperlink" xfId="7555" builtinId="8" hidden="1"/>
    <cellStyle name="Hyperlink" xfId="7557" builtinId="8" hidden="1"/>
    <cellStyle name="Hyperlink" xfId="7559" builtinId="8" hidden="1"/>
    <cellStyle name="Hyperlink" xfId="7561" builtinId="8" hidden="1"/>
    <cellStyle name="Hyperlink" xfId="7563" builtinId="8" hidden="1"/>
    <cellStyle name="Hyperlink" xfId="7565" builtinId="8" hidden="1"/>
    <cellStyle name="Hyperlink" xfId="7567" builtinId="8" hidden="1"/>
    <cellStyle name="Hyperlink" xfId="7569" builtinId="8" hidden="1"/>
    <cellStyle name="Hyperlink" xfId="7571" builtinId="8" hidden="1"/>
    <cellStyle name="Hyperlink" xfId="7573" builtinId="8" hidden="1"/>
    <cellStyle name="Hyperlink" xfId="7575" builtinId="8" hidden="1"/>
    <cellStyle name="Hyperlink" xfId="7577" builtinId="8" hidden="1"/>
    <cellStyle name="Hyperlink" xfId="7579" builtinId="8" hidden="1"/>
    <cellStyle name="Hyperlink" xfId="7581" builtinId="8" hidden="1"/>
    <cellStyle name="Hyperlink" xfId="7583" builtinId="8" hidden="1"/>
    <cellStyle name="Hyperlink" xfId="7585" builtinId="8" hidden="1"/>
    <cellStyle name="Hyperlink" xfId="7587" builtinId="8" hidden="1"/>
    <cellStyle name="Hyperlink" xfId="7589" builtinId="8" hidden="1"/>
    <cellStyle name="Hyperlink" xfId="7591" builtinId="8" hidden="1"/>
    <cellStyle name="Hyperlink" xfId="7593" builtinId="8" hidden="1"/>
    <cellStyle name="Hyperlink" xfId="7595" builtinId="8" hidden="1"/>
    <cellStyle name="Hyperlink" xfId="7597" builtinId="8" hidden="1"/>
    <cellStyle name="Hyperlink" xfId="7599" builtinId="8" hidden="1"/>
    <cellStyle name="Hyperlink" xfId="7601" builtinId="8" hidden="1"/>
    <cellStyle name="Hyperlink" xfId="7603" builtinId="8" hidden="1"/>
    <cellStyle name="Hyperlink" xfId="7605" builtinId="8" hidden="1"/>
    <cellStyle name="Hyperlink" xfId="7607" builtinId="8" hidden="1"/>
    <cellStyle name="Hyperlink" xfId="7609" builtinId="8" hidden="1"/>
    <cellStyle name="Hyperlink" xfId="7611" builtinId="8" hidden="1"/>
    <cellStyle name="Hyperlink" xfId="7613" builtinId="8" hidden="1"/>
    <cellStyle name="Hyperlink" xfId="7615" builtinId="8" hidden="1"/>
    <cellStyle name="Hyperlink" xfId="7617" builtinId="8" hidden="1"/>
    <cellStyle name="Hyperlink" xfId="7619" builtinId="8" hidden="1"/>
    <cellStyle name="Hyperlink" xfId="7621" builtinId="8" hidden="1"/>
    <cellStyle name="Hyperlink" xfId="7623" builtinId="8" hidden="1"/>
    <cellStyle name="Hyperlink" xfId="7625" builtinId="8" hidden="1"/>
    <cellStyle name="Hyperlink" xfId="7627" builtinId="8" hidden="1"/>
    <cellStyle name="Hyperlink" xfId="7629" builtinId="8" hidden="1"/>
    <cellStyle name="Hyperlink" xfId="7631" builtinId="8" hidden="1"/>
    <cellStyle name="Hyperlink" xfId="7633" builtinId="8" hidden="1"/>
    <cellStyle name="Hyperlink" xfId="7635" builtinId="8" hidden="1"/>
    <cellStyle name="Hyperlink" xfId="7637" builtinId="8" hidden="1"/>
    <cellStyle name="Hyperlink" xfId="7639" builtinId="8" hidden="1"/>
    <cellStyle name="Hyperlink" xfId="7641" builtinId="8" hidden="1"/>
    <cellStyle name="Hyperlink" xfId="7643" builtinId="8" hidden="1"/>
    <cellStyle name="Hyperlink" xfId="7645" builtinId="8" hidden="1"/>
    <cellStyle name="Hyperlink" xfId="7647" builtinId="8" hidden="1"/>
    <cellStyle name="Hyperlink" xfId="7649" builtinId="8" hidden="1"/>
    <cellStyle name="Hyperlink" xfId="7651" builtinId="8" hidden="1"/>
    <cellStyle name="Hyperlink" xfId="7653" builtinId="8" hidden="1"/>
    <cellStyle name="Hyperlink" xfId="7655" builtinId="8" hidden="1"/>
    <cellStyle name="Hyperlink" xfId="7657" builtinId="8" hidden="1"/>
    <cellStyle name="Hyperlink" xfId="7659" builtinId="8" hidden="1"/>
    <cellStyle name="Hyperlink" xfId="7661" builtinId="8" hidden="1"/>
    <cellStyle name="Hyperlink" xfId="7663" builtinId="8" hidden="1"/>
    <cellStyle name="Hyperlink" xfId="7665" builtinId="8" hidden="1"/>
    <cellStyle name="Hyperlink" xfId="7667" builtinId="8" hidden="1"/>
    <cellStyle name="Hyperlink" xfId="7669" builtinId="8" hidden="1"/>
    <cellStyle name="Hyperlink" xfId="7671" builtinId="8" hidden="1"/>
    <cellStyle name="Hyperlink" xfId="7673" builtinId="8" hidden="1"/>
    <cellStyle name="Hyperlink" xfId="7675" builtinId="8" hidden="1"/>
    <cellStyle name="Hyperlink" xfId="7677" builtinId="8" hidden="1"/>
    <cellStyle name="Hyperlink" xfId="7679" builtinId="8" hidden="1"/>
    <cellStyle name="Hyperlink" xfId="7681" builtinId="8" hidden="1"/>
    <cellStyle name="Hyperlink" xfId="7683" builtinId="8" hidden="1"/>
    <cellStyle name="Hyperlink" xfId="7685" builtinId="8" hidden="1"/>
    <cellStyle name="Hyperlink" xfId="7687" builtinId="8" hidden="1"/>
    <cellStyle name="Hyperlink" xfId="7689" builtinId="8" hidden="1"/>
    <cellStyle name="Hyperlink" xfId="7691" builtinId="8" hidden="1"/>
    <cellStyle name="Hyperlink" xfId="7693" builtinId="8" hidden="1"/>
    <cellStyle name="Hyperlink" xfId="7695" builtinId="8" hidden="1"/>
    <cellStyle name="Hyperlink" xfId="7697" builtinId="8" hidden="1"/>
    <cellStyle name="Hyperlink" xfId="7699" builtinId="8" hidden="1"/>
    <cellStyle name="Hyperlink" xfId="7701" builtinId="8" hidden="1"/>
    <cellStyle name="Hyperlink" xfId="7703" builtinId="8" hidden="1"/>
    <cellStyle name="Hyperlink" xfId="7705" builtinId="8" hidden="1"/>
    <cellStyle name="Hyperlink" xfId="7707" builtinId="8" hidden="1"/>
    <cellStyle name="Hyperlink" xfId="7709" builtinId="8" hidden="1"/>
    <cellStyle name="Hyperlink" xfId="7711" builtinId="8" hidden="1"/>
    <cellStyle name="Hyperlink" xfId="7713" builtinId="8" hidden="1"/>
    <cellStyle name="Hyperlink" xfId="7715" builtinId="8" hidden="1"/>
    <cellStyle name="Hyperlink" xfId="7717" builtinId="8" hidden="1"/>
    <cellStyle name="Hyperlink" xfId="7719" builtinId="8" hidden="1"/>
    <cellStyle name="Hyperlink" xfId="7721" builtinId="8" hidden="1"/>
    <cellStyle name="Hyperlink" xfId="7723" builtinId="8" hidden="1"/>
    <cellStyle name="Hyperlink" xfId="7725" builtinId="8" hidden="1"/>
    <cellStyle name="Hyperlink" xfId="7727" builtinId="8" hidden="1"/>
    <cellStyle name="Hyperlink" xfId="7729" builtinId="8" hidden="1"/>
    <cellStyle name="Hyperlink" xfId="7731" builtinId="8" hidden="1"/>
    <cellStyle name="Hyperlink" xfId="7733" builtinId="8" hidden="1"/>
    <cellStyle name="Hyperlink" xfId="7735" builtinId="8" hidden="1"/>
    <cellStyle name="Hyperlink" xfId="7737" builtinId="8" hidden="1"/>
    <cellStyle name="Hyperlink" xfId="7739" builtinId="8" hidden="1"/>
    <cellStyle name="Hyperlink" xfId="7741" builtinId="8" hidden="1"/>
    <cellStyle name="Hyperlink" xfId="7743" builtinId="8" hidden="1"/>
    <cellStyle name="Hyperlink" xfId="7745" builtinId="8" hidden="1"/>
    <cellStyle name="Hyperlink" xfId="7747" builtinId="8" hidden="1"/>
    <cellStyle name="Hyperlink" xfId="7749" builtinId="8" hidden="1"/>
    <cellStyle name="Hyperlink" xfId="7751" builtinId="8" hidden="1"/>
    <cellStyle name="Hyperlink" xfId="7753" builtinId="8" hidden="1"/>
    <cellStyle name="Hyperlink" xfId="7755" builtinId="8" hidden="1"/>
    <cellStyle name="Hyperlink" xfId="7757" builtinId="8" hidden="1"/>
    <cellStyle name="Hyperlink" xfId="7759" builtinId="8" hidden="1"/>
    <cellStyle name="Hyperlink" xfId="7761" builtinId="8" hidden="1"/>
    <cellStyle name="Hyperlink" xfId="7763" builtinId="8" hidden="1"/>
    <cellStyle name="Hyperlink" xfId="7765" builtinId="8" hidden="1"/>
    <cellStyle name="Hyperlink" xfId="7767" builtinId="8" hidden="1"/>
    <cellStyle name="Hyperlink" xfId="7769" builtinId="8" hidden="1"/>
    <cellStyle name="Hyperlink" xfId="7771" builtinId="8" hidden="1"/>
    <cellStyle name="Hyperlink" xfId="7773" builtinId="8" hidden="1"/>
    <cellStyle name="Hyperlink" xfId="7775" builtinId="8" hidden="1"/>
    <cellStyle name="Hyperlink" xfId="7777" builtinId="8" hidden="1"/>
    <cellStyle name="Hyperlink" xfId="7779" builtinId="8" hidden="1"/>
    <cellStyle name="Hyperlink" xfId="7781" builtinId="8" hidden="1"/>
    <cellStyle name="Hyperlink" xfId="7783" builtinId="8" hidden="1"/>
    <cellStyle name="Hyperlink" xfId="7785" builtinId="8" hidden="1"/>
    <cellStyle name="Hyperlink" xfId="7787" builtinId="8" hidden="1"/>
    <cellStyle name="Hyperlink" xfId="7789" builtinId="8" hidden="1"/>
    <cellStyle name="Hyperlink" xfId="7791" builtinId="8" hidden="1"/>
    <cellStyle name="Hyperlink" xfId="7793" builtinId="8" hidden="1"/>
    <cellStyle name="Hyperlink" xfId="7795" builtinId="8" hidden="1"/>
    <cellStyle name="Hyperlink" xfId="7797" builtinId="8" hidden="1"/>
    <cellStyle name="Hyperlink" xfId="7799" builtinId="8" hidden="1"/>
    <cellStyle name="Hyperlink" xfId="7801" builtinId="8" hidden="1"/>
    <cellStyle name="Hyperlink" xfId="7803" builtinId="8" hidden="1"/>
    <cellStyle name="Hyperlink" xfId="7805" builtinId="8" hidden="1"/>
    <cellStyle name="Hyperlink" xfId="7807" builtinId="8" hidden="1"/>
    <cellStyle name="Hyperlink" xfId="7809" builtinId="8" hidden="1"/>
    <cellStyle name="Hyperlink" xfId="7811" builtinId="8" hidden="1"/>
    <cellStyle name="Hyperlink" xfId="7813" builtinId="8" hidden="1"/>
    <cellStyle name="Hyperlink" xfId="7815" builtinId="8" hidden="1"/>
    <cellStyle name="Hyperlink" xfId="7817" builtinId="8" hidden="1"/>
    <cellStyle name="Hyperlink" xfId="7819" builtinId="8" hidden="1"/>
    <cellStyle name="Hyperlink" xfId="7821" builtinId="8" hidden="1"/>
    <cellStyle name="Hyperlink" xfId="7823" builtinId="8" hidden="1"/>
    <cellStyle name="Hyperlink" xfId="7825" builtinId="8" hidden="1"/>
    <cellStyle name="Hyperlink" xfId="7827" builtinId="8" hidden="1"/>
    <cellStyle name="Hyperlink" xfId="7829" builtinId="8" hidden="1"/>
    <cellStyle name="Hyperlink" xfId="7831" builtinId="8" hidden="1"/>
    <cellStyle name="Hyperlink" xfId="7833" builtinId="8" hidden="1"/>
    <cellStyle name="Hyperlink" xfId="7835" builtinId="8" hidden="1"/>
    <cellStyle name="Hyperlink" xfId="7837" builtinId="8" hidden="1"/>
    <cellStyle name="Hyperlink" xfId="7839" builtinId="8" hidden="1"/>
    <cellStyle name="Hyperlink" xfId="7841" builtinId="8" hidden="1"/>
    <cellStyle name="Hyperlink" xfId="7843" builtinId="8" hidden="1"/>
    <cellStyle name="Hyperlink" xfId="7845" builtinId="8" hidden="1"/>
    <cellStyle name="Hyperlink" xfId="7847" builtinId="8" hidden="1"/>
    <cellStyle name="Hyperlink" xfId="7849" builtinId="8" hidden="1"/>
    <cellStyle name="Hyperlink" xfId="7851" builtinId="8" hidden="1"/>
    <cellStyle name="Hyperlink" xfId="7853" builtinId="8" hidden="1"/>
    <cellStyle name="Hyperlink" xfId="7855" builtinId="8" hidden="1"/>
    <cellStyle name="Hyperlink" xfId="7857" builtinId="8" hidden="1"/>
    <cellStyle name="Hyperlink" xfId="7859" builtinId="8" hidden="1"/>
    <cellStyle name="Hyperlink" xfId="7861" builtinId="8" hidden="1"/>
    <cellStyle name="Hyperlink" xfId="7863" builtinId="8" hidden="1"/>
    <cellStyle name="Hyperlink" xfId="7865" builtinId="8" hidden="1"/>
    <cellStyle name="Hyperlink" xfId="7867" builtinId="8" hidden="1"/>
    <cellStyle name="Hyperlink" xfId="7869" builtinId="8" hidden="1"/>
    <cellStyle name="Hyperlink" xfId="7871" builtinId="8" hidden="1"/>
    <cellStyle name="Hyperlink" xfId="7873" builtinId="8" hidden="1"/>
    <cellStyle name="Hyperlink" xfId="7875" builtinId="8" hidden="1"/>
    <cellStyle name="Hyperlink" xfId="7877" builtinId="8" hidden="1"/>
    <cellStyle name="Hyperlink" xfId="7879" builtinId="8" hidden="1"/>
    <cellStyle name="Hyperlink" xfId="7881" builtinId="8" hidden="1"/>
    <cellStyle name="Hyperlink" xfId="7883" builtinId="8" hidden="1"/>
    <cellStyle name="Hyperlink" xfId="7885" builtinId="8" hidden="1"/>
    <cellStyle name="Hyperlink" xfId="7887" builtinId="8" hidden="1"/>
    <cellStyle name="Hyperlink" xfId="7889" builtinId="8" hidden="1"/>
    <cellStyle name="Hyperlink" xfId="7891" builtinId="8" hidden="1"/>
    <cellStyle name="Hyperlink" xfId="7893" builtinId="8" hidden="1"/>
    <cellStyle name="Hyperlink" xfId="7895" builtinId="8" hidden="1"/>
    <cellStyle name="Hyperlink" xfId="7897" builtinId="8" hidden="1"/>
    <cellStyle name="Hyperlink" xfId="7899" builtinId="8" hidden="1"/>
    <cellStyle name="Hyperlink" xfId="7901" builtinId="8" hidden="1"/>
    <cellStyle name="Hyperlink" xfId="7903" builtinId="8" hidden="1"/>
    <cellStyle name="Hyperlink" xfId="7905" builtinId="8" hidden="1"/>
    <cellStyle name="Hyperlink" xfId="7907" builtinId="8" hidden="1"/>
    <cellStyle name="Hyperlink" xfId="7909" builtinId="8" hidden="1"/>
    <cellStyle name="Hyperlink" xfId="7911" builtinId="8" hidden="1"/>
    <cellStyle name="Hyperlink" xfId="7913" builtinId="8" hidden="1"/>
    <cellStyle name="Hyperlink" xfId="7915" builtinId="8" hidden="1"/>
    <cellStyle name="Hyperlink" xfId="7917" builtinId="8" hidden="1"/>
    <cellStyle name="Hyperlink" xfId="7919" builtinId="8" hidden="1"/>
    <cellStyle name="Hyperlink" xfId="7921" builtinId="8" hidden="1"/>
    <cellStyle name="Hyperlink" xfId="7923" builtinId="8" hidden="1"/>
    <cellStyle name="Hyperlink" xfId="7925" builtinId="8" hidden="1"/>
    <cellStyle name="Hyperlink" xfId="7927" builtinId="8" hidden="1"/>
    <cellStyle name="Hyperlink" xfId="7929" builtinId="8" hidden="1"/>
    <cellStyle name="Hyperlink" xfId="7931" builtinId="8" hidden="1"/>
    <cellStyle name="Hyperlink" xfId="7933" builtinId="8" hidden="1"/>
    <cellStyle name="Hyperlink" xfId="7935" builtinId="8" hidden="1"/>
    <cellStyle name="Hyperlink" xfId="7937" builtinId="8" hidden="1"/>
    <cellStyle name="Hyperlink" xfId="7939" builtinId="8" hidden="1"/>
    <cellStyle name="Hyperlink" xfId="7941" builtinId="8" hidden="1"/>
    <cellStyle name="Hyperlink" xfId="7943" builtinId="8" hidden="1"/>
    <cellStyle name="Hyperlink" xfId="7945" builtinId="8" hidden="1"/>
    <cellStyle name="Hyperlink" xfId="7947" builtinId="8" hidden="1"/>
    <cellStyle name="Hyperlink" xfId="7949" builtinId="8" hidden="1"/>
    <cellStyle name="Hyperlink" xfId="7951" builtinId="8" hidden="1"/>
    <cellStyle name="Hyperlink" xfId="7953" builtinId="8" hidden="1"/>
    <cellStyle name="Hyperlink" xfId="7955" builtinId="8" hidden="1"/>
    <cellStyle name="Hyperlink" xfId="7957" builtinId="8" hidden="1"/>
    <cellStyle name="Hyperlink" xfId="7959" builtinId="8" hidden="1"/>
    <cellStyle name="Hyperlink" xfId="7961" builtinId="8" hidden="1"/>
    <cellStyle name="Hyperlink" xfId="7963" builtinId="8" hidden="1"/>
    <cellStyle name="Hyperlink" xfId="7965" builtinId="8" hidden="1"/>
    <cellStyle name="Hyperlink" xfId="7967" builtinId="8" hidden="1"/>
    <cellStyle name="Hyperlink" xfId="7969" builtinId="8" hidden="1"/>
    <cellStyle name="Hyperlink" xfId="7971" builtinId="8" hidden="1"/>
    <cellStyle name="Hyperlink" xfId="7973" builtinId="8" hidden="1"/>
    <cellStyle name="Hyperlink" xfId="7975" builtinId="8" hidden="1"/>
    <cellStyle name="Hyperlink" xfId="7977" builtinId="8" hidden="1"/>
    <cellStyle name="Hyperlink" xfId="7979" builtinId="8" hidden="1"/>
    <cellStyle name="Hyperlink" xfId="7981" builtinId="8" hidden="1"/>
    <cellStyle name="Hyperlink" xfId="7983" builtinId="8" hidden="1"/>
    <cellStyle name="Hyperlink" xfId="7985" builtinId="8" hidden="1"/>
    <cellStyle name="Hyperlink" xfId="7987" builtinId="8" hidden="1"/>
    <cellStyle name="Hyperlink" xfId="7989" builtinId="8" hidden="1"/>
    <cellStyle name="Hyperlink" xfId="7991" builtinId="8" hidden="1"/>
    <cellStyle name="Hyperlink" xfId="7993" builtinId="8" hidden="1"/>
    <cellStyle name="Hyperlink" xfId="7995" builtinId="8" hidden="1"/>
    <cellStyle name="Hyperlink" xfId="7997" builtinId="8" hidden="1"/>
    <cellStyle name="Hyperlink" xfId="7999" builtinId="8" hidden="1"/>
    <cellStyle name="Hyperlink" xfId="8001" builtinId="8" hidden="1"/>
    <cellStyle name="Hyperlink" xfId="8003" builtinId="8" hidden="1"/>
    <cellStyle name="Hyperlink" xfId="8005" builtinId="8" hidden="1"/>
    <cellStyle name="Hyperlink" xfId="8007" builtinId="8" hidden="1"/>
    <cellStyle name="Hyperlink" xfId="8009" builtinId="8" hidden="1"/>
    <cellStyle name="Hyperlink" xfId="8011" builtinId="8" hidden="1"/>
    <cellStyle name="Hyperlink" xfId="8013" builtinId="8" hidden="1"/>
    <cellStyle name="Hyperlink" xfId="8015" builtinId="8" hidden="1"/>
    <cellStyle name="Hyperlink" xfId="8017" builtinId="8" hidden="1"/>
    <cellStyle name="Hyperlink" xfId="8019" builtinId="8" hidden="1"/>
    <cellStyle name="Hyperlink" xfId="8021" builtinId="8" hidden="1"/>
    <cellStyle name="Hyperlink" xfId="8023" builtinId="8" hidden="1"/>
    <cellStyle name="Hyperlink" xfId="8025" builtinId="8" hidden="1"/>
    <cellStyle name="Hyperlink" xfId="8027" builtinId="8" hidden="1"/>
    <cellStyle name="Hyperlink" xfId="8029" builtinId="8" hidden="1"/>
    <cellStyle name="Hyperlink" xfId="8031" builtinId="8" hidden="1"/>
    <cellStyle name="Hyperlink" xfId="8033" builtinId="8" hidden="1"/>
    <cellStyle name="Hyperlink" xfId="8035" builtinId="8" hidden="1"/>
    <cellStyle name="Hyperlink" xfId="8037" builtinId="8" hidden="1"/>
    <cellStyle name="Hyperlink" xfId="8039" builtinId="8" hidden="1"/>
    <cellStyle name="Hyperlink" xfId="8041" builtinId="8" hidden="1"/>
    <cellStyle name="Hyperlink" xfId="8043" builtinId="8" hidden="1"/>
    <cellStyle name="Hyperlink" xfId="8045" builtinId="8" hidden="1"/>
    <cellStyle name="Hyperlink" xfId="8047" builtinId="8" hidden="1"/>
    <cellStyle name="Hyperlink" xfId="8049" builtinId="8" hidden="1"/>
    <cellStyle name="Hyperlink" xfId="8051" builtinId="8" hidden="1"/>
    <cellStyle name="Hyperlink" xfId="8053" builtinId="8" hidden="1"/>
    <cellStyle name="Hyperlink" xfId="8055" builtinId="8" hidden="1"/>
    <cellStyle name="Hyperlink" xfId="8057" builtinId="8" hidden="1"/>
    <cellStyle name="Hyperlink" xfId="8059" builtinId="8" hidden="1"/>
    <cellStyle name="Hyperlink" xfId="8061" builtinId="8" hidden="1"/>
    <cellStyle name="Hyperlink" xfId="8063" builtinId="8" hidden="1"/>
    <cellStyle name="Hyperlink" xfId="8065" builtinId="8" hidden="1"/>
    <cellStyle name="Hyperlink" xfId="8067" builtinId="8" hidden="1"/>
    <cellStyle name="Hyperlink" xfId="8069" builtinId="8" hidden="1"/>
    <cellStyle name="Hyperlink" xfId="8071" builtinId="8" hidden="1"/>
    <cellStyle name="Hyperlink" xfId="8073" builtinId="8" hidden="1"/>
    <cellStyle name="Hyperlink" xfId="8075" builtinId="8" hidden="1"/>
    <cellStyle name="Hyperlink" xfId="8077" builtinId="8" hidden="1"/>
    <cellStyle name="Hyperlink" xfId="8079" builtinId="8" hidden="1"/>
    <cellStyle name="Hyperlink" xfId="8081" builtinId="8" hidden="1"/>
    <cellStyle name="Hyperlink" xfId="8083" builtinId="8" hidden="1"/>
    <cellStyle name="Hyperlink" xfId="8085" builtinId="8" hidden="1"/>
    <cellStyle name="Hyperlink" xfId="8087" builtinId="8" hidden="1"/>
    <cellStyle name="Hyperlink" xfId="8089" builtinId="8" hidden="1"/>
    <cellStyle name="Hyperlink" xfId="8091" builtinId="8" hidden="1"/>
    <cellStyle name="Hyperlink" xfId="8093" builtinId="8" hidden="1"/>
    <cellStyle name="Hyperlink" xfId="8095" builtinId="8" hidden="1"/>
    <cellStyle name="Hyperlink" xfId="8097" builtinId="8" hidden="1"/>
    <cellStyle name="Hyperlink" xfId="8099" builtinId="8" hidden="1"/>
    <cellStyle name="Hyperlink" xfId="8101" builtinId="8" hidden="1"/>
    <cellStyle name="Hyperlink" xfId="8103" builtinId="8" hidden="1"/>
    <cellStyle name="Hyperlink" xfId="8105" builtinId="8" hidden="1"/>
    <cellStyle name="Hyperlink" xfId="8107" builtinId="8" hidden="1"/>
    <cellStyle name="Hyperlink" xfId="8109" builtinId="8" hidden="1"/>
    <cellStyle name="Hyperlink" xfId="8111" builtinId="8" hidden="1"/>
    <cellStyle name="Hyperlink" xfId="8113" builtinId="8" hidden="1"/>
    <cellStyle name="Hyperlink" xfId="8115" builtinId="8" hidden="1"/>
    <cellStyle name="Hyperlink" xfId="8117" builtinId="8" hidden="1"/>
    <cellStyle name="Hyperlink" xfId="8119" builtinId="8" hidden="1"/>
    <cellStyle name="Hyperlink" xfId="8121" builtinId="8" hidden="1"/>
    <cellStyle name="Hyperlink" xfId="8123" builtinId="8" hidden="1"/>
    <cellStyle name="Hyperlink" xfId="8125" builtinId="8" hidden="1"/>
    <cellStyle name="Hyperlink" xfId="8127" builtinId="8" hidden="1"/>
    <cellStyle name="Hyperlink" xfId="8129" builtinId="8" hidden="1"/>
    <cellStyle name="Hyperlink" xfId="8131" builtinId="8" hidden="1"/>
    <cellStyle name="Hyperlink" xfId="8133" builtinId="8" hidden="1"/>
    <cellStyle name="Hyperlink" xfId="8135" builtinId="8" hidden="1"/>
    <cellStyle name="Hyperlink" xfId="8137" builtinId="8" hidden="1"/>
    <cellStyle name="Hyperlink" xfId="8139" builtinId="8" hidden="1"/>
    <cellStyle name="Hyperlink" xfId="8141" builtinId="8" hidden="1"/>
    <cellStyle name="Hyperlink" xfId="8143" builtinId="8" hidden="1"/>
    <cellStyle name="Hyperlink" xfId="8145" builtinId="8" hidden="1"/>
    <cellStyle name="Hyperlink" xfId="8147" builtinId="8" hidden="1"/>
    <cellStyle name="Hyperlink" xfId="8149" builtinId="8" hidden="1"/>
    <cellStyle name="Hyperlink" xfId="8151" builtinId="8" hidden="1"/>
    <cellStyle name="Hyperlink" xfId="8153" builtinId="8" hidden="1"/>
    <cellStyle name="Hyperlink" xfId="8155" builtinId="8" hidden="1"/>
    <cellStyle name="Hyperlink" xfId="8157" builtinId="8" hidden="1"/>
    <cellStyle name="Hyperlink" xfId="8159" builtinId="8" hidden="1"/>
    <cellStyle name="Hyperlink" xfId="8161" builtinId="8" hidden="1"/>
    <cellStyle name="Hyperlink" xfId="8163" builtinId="8" hidden="1"/>
    <cellStyle name="Hyperlink" xfId="8165" builtinId="8" hidden="1"/>
    <cellStyle name="Hyperlink" xfId="8167" builtinId="8" hidden="1"/>
    <cellStyle name="Hyperlink" xfId="8169" builtinId="8" hidden="1"/>
    <cellStyle name="Hyperlink" xfId="8171" builtinId="8" hidden="1"/>
    <cellStyle name="Hyperlink" xfId="8173" builtinId="8" hidden="1"/>
    <cellStyle name="Hyperlink" xfId="8175" builtinId="8" hidden="1"/>
    <cellStyle name="Hyperlink" xfId="8177" builtinId="8" hidden="1"/>
    <cellStyle name="Hyperlink" xfId="8179" builtinId="8" hidden="1"/>
    <cellStyle name="Hyperlink" xfId="8181" builtinId="8" hidden="1"/>
    <cellStyle name="Hyperlink" xfId="8183" builtinId="8" hidden="1"/>
    <cellStyle name="Hyperlink" xfId="8185" builtinId="8" hidden="1"/>
    <cellStyle name="Hyperlink" xfId="8187" builtinId="8" hidden="1"/>
    <cellStyle name="Hyperlink" xfId="8189" builtinId="8" hidden="1"/>
    <cellStyle name="Hyperlink" xfId="8191" builtinId="8" hidden="1"/>
    <cellStyle name="Hyperlink" xfId="8193" builtinId="8" hidden="1"/>
    <cellStyle name="Hyperlink" xfId="8195" builtinId="8" hidden="1"/>
    <cellStyle name="Hyperlink" xfId="8197" builtinId="8" hidden="1"/>
    <cellStyle name="Hyperlink" xfId="8199" builtinId="8" hidden="1"/>
    <cellStyle name="Hyperlink" xfId="8201" builtinId="8" hidden="1"/>
    <cellStyle name="Hyperlink" xfId="8203" builtinId="8" hidden="1"/>
    <cellStyle name="Hyperlink" xfId="8205" builtinId="8" hidden="1"/>
    <cellStyle name="Hyperlink" xfId="8207" builtinId="8" hidden="1"/>
    <cellStyle name="Hyperlink" xfId="8209" builtinId="8" hidden="1"/>
    <cellStyle name="Hyperlink" xfId="8211" builtinId="8" hidden="1"/>
    <cellStyle name="Hyperlink" xfId="8213" builtinId="8" hidden="1"/>
    <cellStyle name="Hyperlink" xfId="8215" builtinId="8" hidden="1"/>
    <cellStyle name="Hyperlink" xfId="8217" builtinId="8" hidden="1"/>
    <cellStyle name="Hyperlink" xfId="8219" builtinId="8" hidden="1"/>
    <cellStyle name="Hyperlink" xfId="8221" builtinId="8" hidden="1"/>
    <cellStyle name="Hyperlink" xfId="8223" builtinId="8" hidden="1"/>
    <cellStyle name="Hyperlink" xfId="8225" builtinId="8" hidden="1"/>
    <cellStyle name="Hyperlink" xfId="8227" builtinId="8" hidden="1"/>
    <cellStyle name="Hyperlink" xfId="8229" builtinId="8" hidden="1"/>
    <cellStyle name="Hyperlink" xfId="8231" builtinId="8" hidden="1"/>
    <cellStyle name="Hyperlink" xfId="8233" builtinId="8" hidden="1"/>
    <cellStyle name="Hyperlink" xfId="8235" builtinId="8" hidden="1"/>
    <cellStyle name="Hyperlink" xfId="8237" builtinId="8" hidden="1"/>
    <cellStyle name="Hyperlink" xfId="8239" builtinId="8" hidden="1"/>
    <cellStyle name="Hyperlink" xfId="8241" builtinId="8" hidden="1"/>
    <cellStyle name="Hyperlink" xfId="8243" builtinId="8" hidden="1"/>
    <cellStyle name="Hyperlink" xfId="8245" builtinId="8" hidden="1"/>
    <cellStyle name="Hyperlink" xfId="8247" builtinId="8" hidden="1"/>
    <cellStyle name="Hyperlink" xfId="8249" builtinId="8" hidden="1"/>
    <cellStyle name="Hyperlink" xfId="8251" builtinId="8" hidden="1"/>
    <cellStyle name="Hyperlink" xfId="8253" builtinId="8" hidden="1"/>
    <cellStyle name="Hyperlink" xfId="8255" builtinId="8" hidden="1"/>
    <cellStyle name="Hyperlink" xfId="8257" builtinId="8" hidden="1"/>
    <cellStyle name="Hyperlink" xfId="8259" builtinId="8" hidden="1"/>
    <cellStyle name="Hyperlink" xfId="8261" builtinId="8" hidden="1"/>
    <cellStyle name="Hyperlink" xfId="8263" builtinId="8" hidden="1"/>
    <cellStyle name="Hyperlink" xfId="8265" builtinId="8" hidden="1"/>
    <cellStyle name="Hyperlink" xfId="8267" builtinId="8" hidden="1"/>
    <cellStyle name="Hyperlink" xfId="8269" builtinId="8" hidden="1"/>
    <cellStyle name="Hyperlink" xfId="8271" builtinId="8" hidden="1"/>
    <cellStyle name="Hyperlink" xfId="8273" builtinId="8" hidden="1"/>
    <cellStyle name="Hyperlink" xfId="8275" builtinId="8" hidden="1"/>
    <cellStyle name="Hyperlink" xfId="8277" builtinId="8" hidden="1"/>
    <cellStyle name="Hyperlink" xfId="8279" builtinId="8" hidden="1"/>
    <cellStyle name="Hyperlink" xfId="8281" builtinId="8" hidden="1"/>
    <cellStyle name="Hyperlink" xfId="8283" builtinId="8" hidden="1"/>
    <cellStyle name="Hyperlink" xfId="8285" builtinId="8" hidden="1"/>
    <cellStyle name="Hyperlink" xfId="8287" builtinId="8" hidden="1"/>
    <cellStyle name="Hyperlink" xfId="8289" builtinId="8" hidden="1"/>
    <cellStyle name="Hyperlink" xfId="8291" builtinId="8" hidden="1"/>
    <cellStyle name="Hyperlink" xfId="8293" builtinId="8" hidden="1"/>
    <cellStyle name="Hyperlink" xfId="8295" builtinId="8" hidden="1"/>
    <cellStyle name="Hyperlink" xfId="8297" builtinId="8" hidden="1"/>
    <cellStyle name="Hyperlink" xfId="8299" builtinId="8" hidden="1"/>
    <cellStyle name="Hyperlink" xfId="8301" builtinId="8" hidden="1"/>
    <cellStyle name="Hyperlink" xfId="8303" builtinId="8" hidden="1"/>
    <cellStyle name="Hyperlink" xfId="8305" builtinId="8" hidden="1"/>
    <cellStyle name="Hyperlink" xfId="8307" builtinId="8" hidden="1"/>
    <cellStyle name="Hyperlink" xfId="8309" builtinId="8" hidden="1"/>
    <cellStyle name="Hyperlink" xfId="8311" builtinId="8" hidden="1"/>
    <cellStyle name="Hyperlink" xfId="8313" builtinId="8" hidden="1"/>
    <cellStyle name="Hyperlink" xfId="8315" builtinId="8" hidden="1"/>
    <cellStyle name="Hyperlink" xfId="8317" builtinId="8" hidden="1"/>
    <cellStyle name="Hyperlink" xfId="8319" builtinId="8" hidden="1"/>
    <cellStyle name="Hyperlink" xfId="8321" builtinId="8" hidden="1"/>
    <cellStyle name="Hyperlink" xfId="8323" builtinId="8" hidden="1"/>
    <cellStyle name="Hyperlink" xfId="8325" builtinId="8" hidden="1"/>
    <cellStyle name="Hyperlink" xfId="8327" builtinId="8" hidden="1"/>
    <cellStyle name="Hyperlink" xfId="8329" builtinId="8" hidden="1"/>
    <cellStyle name="Hyperlink" xfId="8331" builtinId="8" hidden="1"/>
    <cellStyle name="Hyperlink" xfId="8333" builtinId="8" hidden="1"/>
    <cellStyle name="Hyperlink" xfId="8335" builtinId="8" hidden="1"/>
    <cellStyle name="Hyperlink" xfId="8337" builtinId="8" hidden="1"/>
    <cellStyle name="Hyperlink" xfId="8339" builtinId="8" hidden="1"/>
    <cellStyle name="Hyperlink" xfId="8341" builtinId="8" hidden="1"/>
    <cellStyle name="Hyperlink" xfId="8343" builtinId="8" hidden="1"/>
    <cellStyle name="Hyperlink" xfId="8345" builtinId="8" hidden="1"/>
    <cellStyle name="Hyperlink" xfId="8347" builtinId="8" hidden="1"/>
    <cellStyle name="Hyperlink" xfId="8349" builtinId="8" hidden="1"/>
    <cellStyle name="Hyperlink" xfId="8351" builtinId="8" hidden="1"/>
    <cellStyle name="Hyperlink" xfId="8353" builtinId="8" hidden="1"/>
    <cellStyle name="Hyperlink" xfId="8355" builtinId="8" hidden="1"/>
    <cellStyle name="Hyperlink" xfId="8357" builtinId="8" hidden="1"/>
    <cellStyle name="Hyperlink" xfId="8359" builtinId="8" hidden="1"/>
    <cellStyle name="Hyperlink" xfId="8361" builtinId="8" hidden="1"/>
    <cellStyle name="Hyperlink" xfId="8363" builtinId="8" hidden="1"/>
    <cellStyle name="Hyperlink" xfId="8365" builtinId="8" hidden="1"/>
    <cellStyle name="Hyperlink" xfId="8367" builtinId="8" hidden="1"/>
    <cellStyle name="Hyperlink" xfId="8369" builtinId="8" hidden="1"/>
    <cellStyle name="Hyperlink" xfId="8371" builtinId="8" hidden="1"/>
    <cellStyle name="Hyperlink" xfId="8373" builtinId="8" hidden="1"/>
    <cellStyle name="Hyperlink" xfId="8375" builtinId="8" hidden="1"/>
    <cellStyle name="Hyperlink" xfId="8377" builtinId="8" hidden="1"/>
    <cellStyle name="Hyperlink" xfId="8379" builtinId="8" hidden="1"/>
    <cellStyle name="Hyperlink" xfId="8381" builtinId="8" hidden="1"/>
    <cellStyle name="Hyperlink" xfId="8383" builtinId="8" hidden="1"/>
    <cellStyle name="Hyperlink" xfId="8385" builtinId="8" hidden="1"/>
    <cellStyle name="Hyperlink" xfId="8387" builtinId="8" hidden="1"/>
    <cellStyle name="Hyperlink" xfId="8389" builtinId="8" hidden="1"/>
    <cellStyle name="Hyperlink" xfId="8391" builtinId="8" hidden="1"/>
    <cellStyle name="Hyperlink" xfId="8393" builtinId="8" hidden="1"/>
    <cellStyle name="Hyperlink" xfId="8395" builtinId="8" hidden="1"/>
    <cellStyle name="Hyperlink" xfId="8397" builtinId="8" hidden="1"/>
    <cellStyle name="Hyperlink" xfId="8399" builtinId="8" hidden="1"/>
    <cellStyle name="Hyperlink" xfId="8401" builtinId="8" hidden="1"/>
    <cellStyle name="Hyperlink" xfId="8403" builtinId="8" hidden="1"/>
    <cellStyle name="Hyperlink" xfId="8405" builtinId="8" hidden="1"/>
    <cellStyle name="Hyperlink" xfId="8407" builtinId="8" hidden="1"/>
    <cellStyle name="Hyperlink" xfId="8409" builtinId="8" hidden="1"/>
    <cellStyle name="Hyperlink" xfId="8411" builtinId="8" hidden="1"/>
    <cellStyle name="Hyperlink" xfId="8413" builtinId="8" hidden="1"/>
    <cellStyle name="Hyperlink" xfId="8415" builtinId="8" hidden="1"/>
    <cellStyle name="Hyperlink" xfId="8417" builtinId="8" hidden="1"/>
    <cellStyle name="Hyperlink" xfId="8419" builtinId="8" hidden="1"/>
    <cellStyle name="Hyperlink" xfId="8421" builtinId="8" hidden="1"/>
    <cellStyle name="Hyperlink" xfId="8423" builtinId="8" hidden="1"/>
    <cellStyle name="Hyperlink" xfId="8425" builtinId="8" hidden="1"/>
    <cellStyle name="Hyperlink" xfId="8427" builtinId="8" hidden="1"/>
    <cellStyle name="Hyperlink" xfId="8429" builtinId="8" hidden="1"/>
    <cellStyle name="Hyperlink" xfId="8431" builtinId="8" hidden="1"/>
    <cellStyle name="Hyperlink" xfId="8433" builtinId="8" hidden="1"/>
    <cellStyle name="Hyperlink" xfId="8435" builtinId="8" hidden="1"/>
    <cellStyle name="Hyperlink" xfId="8437" builtinId="8" hidden="1"/>
    <cellStyle name="Hyperlink" xfId="8439" builtinId="8" hidden="1"/>
    <cellStyle name="Hyperlink" xfId="8441" builtinId="8" hidden="1"/>
    <cellStyle name="Hyperlink" xfId="8443" builtinId="8" hidden="1"/>
    <cellStyle name="Hyperlink" xfId="8445" builtinId="8" hidden="1"/>
    <cellStyle name="Hyperlink" xfId="8447" builtinId="8" hidden="1"/>
    <cellStyle name="Hyperlink" xfId="8449" builtinId="8" hidden="1"/>
    <cellStyle name="Hyperlink" xfId="8451" builtinId="8" hidden="1"/>
    <cellStyle name="Hyperlink" xfId="8453" builtinId="8" hidden="1"/>
    <cellStyle name="Hyperlink" xfId="8455" builtinId="8" hidden="1"/>
    <cellStyle name="Hyperlink" xfId="8457" builtinId="8" hidden="1"/>
    <cellStyle name="Hyperlink" xfId="8459" builtinId="8" hidden="1"/>
    <cellStyle name="Hyperlink" xfId="8461" builtinId="8" hidden="1"/>
    <cellStyle name="Hyperlink" xfId="8463" builtinId="8" hidden="1"/>
    <cellStyle name="Hyperlink" xfId="8465" builtinId="8" hidden="1"/>
    <cellStyle name="Hyperlink" xfId="8467" builtinId="8" hidden="1"/>
    <cellStyle name="Hyperlink" xfId="8469" builtinId="8" hidden="1"/>
    <cellStyle name="Hyperlink" xfId="8471" builtinId="8" hidden="1"/>
    <cellStyle name="Hyperlink" xfId="8473" builtinId="8" hidden="1"/>
    <cellStyle name="Hyperlink" xfId="8475" builtinId="8" hidden="1"/>
    <cellStyle name="Hyperlink" xfId="8477" builtinId="8" hidden="1"/>
    <cellStyle name="Hyperlink" xfId="8479" builtinId="8" hidden="1"/>
    <cellStyle name="Hyperlink" xfId="8481" builtinId="8" hidden="1"/>
    <cellStyle name="Hyperlink" xfId="8483" builtinId="8" hidden="1"/>
    <cellStyle name="Hyperlink" xfId="8485" builtinId="8" hidden="1"/>
    <cellStyle name="Hyperlink" xfId="8487" builtinId="8" hidden="1"/>
    <cellStyle name="Hyperlink" xfId="8489" builtinId="8" hidden="1"/>
    <cellStyle name="Hyperlink" xfId="8491" builtinId="8" hidden="1"/>
    <cellStyle name="Hyperlink" xfId="8493" builtinId="8" hidden="1"/>
    <cellStyle name="Hyperlink" xfId="8495" builtinId="8" hidden="1"/>
    <cellStyle name="Hyperlink" xfId="8497" builtinId="8" hidden="1"/>
    <cellStyle name="Hyperlink" xfId="8499" builtinId="8" hidden="1"/>
    <cellStyle name="Hyperlink" xfId="8501" builtinId="8" hidden="1"/>
    <cellStyle name="Hyperlink" xfId="8503" builtinId="8" hidden="1"/>
    <cellStyle name="Hyperlink" xfId="8505" builtinId="8" hidden="1"/>
    <cellStyle name="Hyperlink" xfId="8507" builtinId="8" hidden="1"/>
    <cellStyle name="Hyperlink" xfId="8509" builtinId="8" hidden="1"/>
    <cellStyle name="Hyperlink" xfId="8511" builtinId="8" hidden="1"/>
    <cellStyle name="Hyperlink" xfId="8513" builtinId="8" hidden="1"/>
    <cellStyle name="Hyperlink" xfId="8515" builtinId="8" hidden="1"/>
    <cellStyle name="Hyperlink" xfId="8517" builtinId="8" hidden="1"/>
    <cellStyle name="Hyperlink" xfId="8519" builtinId="8" hidden="1"/>
    <cellStyle name="Hyperlink" xfId="8521" builtinId="8" hidden="1"/>
    <cellStyle name="Hyperlink" xfId="8523" builtinId="8" hidden="1"/>
    <cellStyle name="Hyperlink" xfId="8525" builtinId="8" hidden="1"/>
    <cellStyle name="Hyperlink" xfId="8527" builtinId="8" hidden="1"/>
    <cellStyle name="Hyperlink" xfId="8529" builtinId="8" hidden="1"/>
    <cellStyle name="Hyperlink" xfId="8531" builtinId="8" hidden="1"/>
    <cellStyle name="Hyperlink" xfId="8533" builtinId="8" hidden="1"/>
    <cellStyle name="Hyperlink" xfId="8535" builtinId="8" hidden="1"/>
    <cellStyle name="Hyperlink" xfId="8537" builtinId="8" hidden="1"/>
    <cellStyle name="Hyperlink" xfId="8539" builtinId="8" hidden="1"/>
    <cellStyle name="Hyperlink" xfId="8541" builtinId="8" hidden="1"/>
    <cellStyle name="Hyperlink" xfId="8543" builtinId="8" hidden="1"/>
    <cellStyle name="Hyperlink" xfId="8545" builtinId="8" hidden="1"/>
    <cellStyle name="Hyperlink" xfId="8547" builtinId="8" hidden="1"/>
    <cellStyle name="Hyperlink" xfId="8549" builtinId="8" hidden="1"/>
    <cellStyle name="Hyperlink" xfId="8551" builtinId="8" hidden="1"/>
    <cellStyle name="Hyperlink" xfId="8553" builtinId="8" hidden="1"/>
    <cellStyle name="Hyperlink" xfId="8555" builtinId="8" hidden="1"/>
    <cellStyle name="Hyperlink" xfId="8557" builtinId="8" hidden="1"/>
    <cellStyle name="Hyperlink" xfId="8559" builtinId="8" hidden="1"/>
    <cellStyle name="Hyperlink" xfId="8561" builtinId="8" hidden="1"/>
    <cellStyle name="Hyperlink" xfId="8563" builtinId="8" hidden="1"/>
    <cellStyle name="Hyperlink" xfId="8565" builtinId="8" hidden="1"/>
    <cellStyle name="Hyperlink" xfId="8567" builtinId="8" hidden="1"/>
    <cellStyle name="Hyperlink" xfId="8569" builtinId="8" hidden="1"/>
    <cellStyle name="Hyperlink" xfId="8571" builtinId="8" hidden="1"/>
    <cellStyle name="Hyperlink" xfId="8573" builtinId="8" hidden="1"/>
    <cellStyle name="Hyperlink" xfId="8575" builtinId="8" hidden="1"/>
    <cellStyle name="Hyperlink" xfId="8577" builtinId="8" hidden="1"/>
    <cellStyle name="Hyperlink" xfId="8579" builtinId="8" hidden="1"/>
    <cellStyle name="Hyperlink" xfId="8581" builtinId="8" hidden="1"/>
    <cellStyle name="Hyperlink" xfId="8583" builtinId="8" hidden="1"/>
    <cellStyle name="Hyperlink" xfId="8585" builtinId="8" hidden="1"/>
    <cellStyle name="Hyperlink" xfId="8587" builtinId="8" hidden="1"/>
    <cellStyle name="Hyperlink" xfId="8589" builtinId="8" hidden="1"/>
    <cellStyle name="Hyperlink" xfId="8591" builtinId="8" hidden="1"/>
    <cellStyle name="Hyperlink" xfId="8593" builtinId="8" hidden="1"/>
    <cellStyle name="Hyperlink" xfId="8595" builtinId="8" hidden="1"/>
    <cellStyle name="Hyperlink" xfId="8597" builtinId="8" hidden="1"/>
    <cellStyle name="Hyperlink" xfId="8599" builtinId="8" hidden="1"/>
    <cellStyle name="Hyperlink" xfId="8601" builtinId="8" hidden="1"/>
    <cellStyle name="Hyperlink" xfId="8603" builtinId="8" hidden="1"/>
    <cellStyle name="Hyperlink" xfId="8605" builtinId="8" hidden="1"/>
    <cellStyle name="Hyperlink" xfId="8607" builtinId="8" hidden="1"/>
    <cellStyle name="Hyperlink" xfId="8609" builtinId="8" hidden="1"/>
    <cellStyle name="Hyperlink" xfId="8611" builtinId="8" hidden="1"/>
    <cellStyle name="Hyperlink" xfId="8613" builtinId="8" hidden="1"/>
    <cellStyle name="Hyperlink" xfId="8615" builtinId="8" hidden="1"/>
    <cellStyle name="Hyperlink" xfId="8617" builtinId="8" hidden="1"/>
    <cellStyle name="Hyperlink" xfId="8619" builtinId="8" hidden="1"/>
    <cellStyle name="Hyperlink" xfId="8621" builtinId="8" hidden="1"/>
    <cellStyle name="Hyperlink" xfId="8623" builtinId="8" hidden="1"/>
    <cellStyle name="Hyperlink" xfId="8625" builtinId="8" hidden="1"/>
    <cellStyle name="Hyperlink" xfId="8627" builtinId="8" hidden="1"/>
    <cellStyle name="Hyperlink" xfId="8629" builtinId="8" hidden="1"/>
    <cellStyle name="Hyperlink" xfId="8631" builtinId="8" hidden="1"/>
    <cellStyle name="Hyperlink" xfId="8633" builtinId="8" hidden="1"/>
    <cellStyle name="Hyperlink" xfId="8635" builtinId="8" hidden="1"/>
    <cellStyle name="Hyperlink" xfId="8637" builtinId="8" hidden="1"/>
    <cellStyle name="Hyperlink" xfId="8639" builtinId="8" hidden="1"/>
    <cellStyle name="Hyperlink" xfId="8641" builtinId="8" hidden="1"/>
    <cellStyle name="Hyperlink" xfId="8643" builtinId="8" hidden="1"/>
    <cellStyle name="Hyperlink" xfId="8645" builtinId="8" hidden="1"/>
    <cellStyle name="Hyperlink" xfId="8647" builtinId="8" hidden="1"/>
    <cellStyle name="Hyperlink" xfId="8649" builtinId="8" hidden="1"/>
    <cellStyle name="Hyperlink" xfId="8651" builtinId="8" hidden="1"/>
    <cellStyle name="Hyperlink" xfId="8653" builtinId="8" hidden="1"/>
    <cellStyle name="Hyperlink" xfId="8655" builtinId="8" hidden="1"/>
    <cellStyle name="Hyperlink" xfId="8657" builtinId="8" hidden="1"/>
    <cellStyle name="Hyperlink" xfId="8659" builtinId="8" hidden="1"/>
    <cellStyle name="Hyperlink" xfId="8661" builtinId="8" hidden="1"/>
    <cellStyle name="Hyperlink" xfId="8663" builtinId="8" hidden="1"/>
    <cellStyle name="Hyperlink" xfId="8665" builtinId="8" hidden="1"/>
    <cellStyle name="Hyperlink" xfId="8667" builtinId="8" hidden="1"/>
    <cellStyle name="Hyperlink" xfId="8669" builtinId="8" hidden="1"/>
    <cellStyle name="Hyperlink" xfId="8671" builtinId="8" hidden="1"/>
    <cellStyle name="Hyperlink" xfId="8673" builtinId="8" hidden="1"/>
    <cellStyle name="Hyperlink" xfId="8675" builtinId="8" hidden="1"/>
    <cellStyle name="Hyperlink" xfId="8677" builtinId="8" hidden="1"/>
    <cellStyle name="Hyperlink" xfId="8679" builtinId="8" hidden="1"/>
    <cellStyle name="Hyperlink" xfId="8681" builtinId="8" hidden="1"/>
    <cellStyle name="Hyperlink" xfId="8683" builtinId="8" hidden="1"/>
    <cellStyle name="Hyperlink" xfId="8685" builtinId="8" hidden="1"/>
    <cellStyle name="Hyperlink" xfId="8687" builtinId="8" hidden="1"/>
    <cellStyle name="Hyperlink" xfId="8689" builtinId="8" hidden="1"/>
    <cellStyle name="Hyperlink" xfId="8691" builtinId="8" hidden="1"/>
    <cellStyle name="Hyperlink" xfId="8693" builtinId="8" hidden="1"/>
    <cellStyle name="Hyperlink" xfId="8695" builtinId="8" hidden="1"/>
    <cellStyle name="Hyperlink" xfId="8697" builtinId="8" hidden="1"/>
    <cellStyle name="Hyperlink" xfId="8699" builtinId="8" hidden="1"/>
    <cellStyle name="Hyperlink" xfId="8701" builtinId="8" hidden="1"/>
    <cellStyle name="Hyperlink" xfId="8703" builtinId="8" hidden="1"/>
    <cellStyle name="Hyperlink" xfId="8705" builtinId="8" hidden="1"/>
    <cellStyle name="Hyperlink" xfId="8707" builtinId="8" hidden="1"/>
    <cellStyle name="Hyperlink" xfId="8709" builtinId="8" hidden="1"/>
    <cellStyle name="Hyperlink" xfId="8711" builtinId="8" hidden="1"/>
    <cellStyle name="Hyperlink" xfId="8713" builtinId="8" hidden="1"/>
    <cellStyle name="Hyperlink" xfId="8715" builtinId="8" hidden="1"/>
    <cellStyle name="Hyperlink" xfId="8717" builtinId="8" hidden="1"/>
    <cellStyle name="Hyperlink" xfId="8719" builtinId="8" hidden="1"/>
    <cellStyle name="Hyperlink" xfId="8721" builtinId="8" hidden="1"/>
    <cellStyle name="Hyperlink" xfId="8723" builtinId="8" hidden="1"/>
    <cellStyle name="Hyperlink" xfId="8725" builtinId="8" hidden="1"/>
    <cellStyle name="Hyperlink" xfId="8727" builtinId="8" hidden="1"/>
    <cellStyle name="Hyperlink" xfId="8729" builtinId="8" hidden="1"/>
    <cellStyle name="Hyperlink" xfId="8731" builtinId="8" hidden="1"/>
    <cellStyle name="Hyperlink" xfId="8733" builtinId="8" hidden="1"/>
    <cellStyle name="Hyperlink" xfId="8735" builtinId="8" hidden="1"/>
    <cellStyle name="Hyperlink" xfId="8737" builtinId="8" hidden="1"/>
    <cellStyle name="Hyperlink" xfId="8739" builtinId="8" hidden="1"/>
    <cellStyle name="Hyperlink" xfId="8741" builtinId="8" hidden="1"/>
    <cellStyle name="Hyperlink" xfId="8743" builtinId="8" hidden="1"/>
    <cellStyle name="Hyperlink" xfId="8745" builtinId="8" hidden="1"/>
    <cellStyle name="Hyperlink" xfId="8747" builtinId="8" hidden="1"/>
    <cellStyle name="Hyperlink" xfId="8749" builtinId="8" hidden="1"/>
    <cellStyle name="Hyperlink" xfId="8751" builtinId="8" hidden="1"/>
    <cellStyle name="Hyperlink" xfId="8753" builtinId="8" hidden="1"/>
    <cellStyle name="Hyperlink" xfId="8755" builtinId="8" hidden="1"/>
    <cellStyle name="Hyperlink" xfId="8757" builtinId="8" hidden="1"/>
    <cellStyle name="Hyperlink" xfId="8759" builtinId="8" hidden="1"/>
    <cellStyle name="Hyperlink" xfId="8761" builtinId="8" hidden="1"/>
    <cellStyle name="Hyperlink" xfId="8763" builtinId="8" hidden="1"/>
    <cellStyle name="Hyperlink" xfId="8765" builtinId="8" hidden="1"/>
    <cellStyle name="Hyperlink" xfId="8767" builtinId="8" hidden="1"/>
    <cellStyle name="Hyperlink" xfId="8769" builtinId="8" hidden="1"/>
    <cellStyle name="Hyperlink" xfId="8771" builtinId="8" hidden="1"/>
    <cellStyle name="Hyperlink" xfId="8773" builtinId="8" hidden="1"/>
    <cellStyle name="Hyperlink" xfId="8775" builtinId="8" hidden="1"/>
    <cellStyle name="Hyperlink" xfId="8777" builtinId="8" hidden="1"/>
    <cellStyle name="Hyperlink" xfId="8779" builtinId="8" hidden="1"/>
    <cellStyle name="Hyperlink" xfId="8781" builtinId="8" hidden="1"/>
    <cellStyle name="Hyperlink" xfId="8783" builtinId="8" hidden="1"/>
    <cellStyle name="Hyperlink" xfId="8785" builtinId="8" hidden="1"/>
    <cellStyle name="Hyperlink" xfId="8787" builtinId="8" hidden="1"/>
    <cellStyle name="Hyperlink" xfId="8789" builtinId="8" hidden="1"/>
    <cellStyle name="Hyperlink" xfId="8791" builtinId="8" hidden="1"/>
    <cellStyle name="Hyperlink" xfId="8793" builtinId="8" hidden="1"/>
    <cellStyle name="Hyperlink" xfId="8795" builtinId="8" hidden="1"/>
    <cellStyle name="Hyperlink" xfId="8797" builtinId="8" hidden="1"/>
    <cellStyle name="Hyperlink" xfId="8799" builtinId="8" hidden="1"/>
    <cellStyle name="Hyperlink" xfId="8801" builtinId="8" hidden="1"/>
    <cellStyle name="Hyperlink" xfId="8803" builtinId="8" hidden="1"/>
    <cellStyle name="Hyperlink" xfId="8805" builtinId="8" hidden="1"/>
    <cellStyle name="Hyperlink" xfId="8807" builtinId="8" hidden="1"/>
    <cellStyle name="Hyperlink" xfId="8809" builtinId="8" hidden="1"/>
    <cellStyle name="Hyperlink" xfId="8811" builtinId="8" hidden="1"/>
    <cellStyle name="Hyperlink" xfId="8813" builtinId="8" hidden="1"/>
    <cellStyle name="Hyperlink" xfId="8815" builtinId="8" hidden="1"/>
    <cellStyle name="Hyperlink" xfId="8817" builtinId="8" hidden="1"/>
    <cellStyle name="Hyperlink" xfId="8819" builtinId="8" hidden="1"/>
    <cellStyle name="Hyperlink" xfId="8821" builtinId="8" hidden="1"/>
    <cellStyle name="Hyperlink" xfId="8823" builtinId="8" hidden="1"/>
    <cellStyle name="Hyperlink" xfId="8825" builtinId="8" hidden="1"/>
    <cellStyle name="Hyperlink" xfId="8827" builtinId="8" hidden="1"/>
    <cellStyle name="Hyperlink" xfId="8829" builtinId="8" hidden="1"/>
    <cellStyle name="Hyperlink" xfId="8831" builtinId="8" hidden="1"/>
    <cellStyle name="Hyperlink" xfId="8833" builtinId="8" hidden="1"/>
    <cellStyle name="Hyperlink" xfId="8835" builtinId="8" hidden="1"/>
    <cellStyle name="Hyperlink" xfId="8837" builtinId="8" hidden="1"/>
    <cellStyle name="Hyperlink" xfId="8839" builtinId="8" hidden="1"/>
    <cellStyle name="Hyperlink" xfId="8841" builtinId="8" hidden="1"/>
    <cellStyle name="Hyperlink" xfId="8843" builtinId="8" hidden="1"/>
    <cellStyle name="Hyperlink" xfId="8845" builtinId="8" hidden="1"/>
    <cellStyle name="Hyperlink" xfId="8847" builtinId="8" hidden="1"/>
    <cellStyle name="Hyperlink" xfId="8849" builtinId="8" hidden="1"/>
    <cellStyle name="Hyperlink" xfId="8851" builtinId="8" hidden="1"/>
    <cellStyle name="Hyperlink" xfId="8853" builtinId="8" hidden="1"/>
    <cellStyle name="Hyperlink" xfId="8855" builtinId="8" hidden="1"/>
    <cellStyle name="Hyperlink" xfId="8857" builtinId="8" hidden="1"/>
    <cellStyle name="Hyperlink" xfId="8859" builtinId="8" hidden="1"/>
    <cellStyle name="Hyperlink" xfId="8861" builtinId="8" hidden="1"/>
    <cellStyle name="Hyperlink" xfId="8863" builtinId="8" hidden="1"/>
    <cellStyle name="Hyperlink" xfId="8865" builtinId="8" hidden="1"/>
    <cellStyle name="Hyperlink" xfId="8867" builtinId="8" hidden="1"/>
    <cellStyle name="Hyperlink" xfId="8869" builtinId="8" hidden="1"/>
    <cellStyle name="Hyperlink" xfId="8871" builtinId="8" hidden="1"/>
    <cellStyle name="Hyperlink" xfId="8873" builtinId="8" hidden="1"/>
    <cellStyle name="Hyperlink" xfId="8875" builtinId="8" hidden="1"/>
    <cellStyle name="Hyperlink" xfId="8877" builtinId="8" hidden="1"/>
    <cellStyle name="Hyperlink" xfId="8879" builtinId="8" hidden="1"/>
    <cellStyle name="Hyperlink" xfId="8881" builtinId="8" hidden="1"/>
    <cellStyle name="Hyperlink" xfId="8883" builtinId="8" hidden="1"/>
    <cellStyle name="Hyperlink" xfId="8885" builtinId="8" hidden="1"/>
    <cellStyle name="Hyperlink" xfId="8887" builtinId="8" hidden="1"/>
    <cellStyle name="Hyperlink" xfId="8889" builtinId="8" hidden="1"/>
    <cellStyle name="Hyperlink" xfId="8891" builtinId="8" hidden="1"/>
    <cellStyle name="Hyperlink" xfId="8893" builtinId="8" hidden="1"/>
    <cellStyle name="Hyperlink" xfId="8895" builtinId="8" hidden="1"/>
    <cellStyle name="Hyperlink" xfId="8897" builtinId="8" hidden="1"/>
    <cellStyle name="Hyperlink" xfId="8899" builtinId="8" hidden="1"/>
    <cellStyle name="Hyperlink" xfId="8901" builtinId="8" hidden="1"/>
    <cellStyle name="Hyperlink" xfId="8903" builtinId="8" hidden="1"/>
    <cellStyle name="Hyperlink" xfId="8905" builtinId="8" hidden="1"/>
    <cellStyle name="Hyperlink" xfId="8907" builtinId="8" hidden="1"/>
    <cellStyle name="Hyperlink" xfId="8909" builtinId="8" hidden="1"/>
    <cellStyle name="Hyperlink" xfId="8911" builtinId="8" hidden="1"/>
    <cellStyle name="Hyperlink" xfId="8913" builtinId="8" hidden="1"/>
    <cellStyle name="Hyperlink" xfId="8915" builtinId="8" hidden="1"/>
    <cellStyle name="Hyperlink" xfId="8917" builtinId="8" hidden="1"/>
    <cellStyle name="Hyperlink" xfId="8919" builtinId="8" hidden="1"/>
    <cellStyle name="Hyperlink" xfId="8921" builtinId="8" hidden="1"/>
    <cellStyle name="Hyperlink" xfId="8923" builtinId="8" hidden="1"/>
    <cellStyle name="Hyperlink" xfId="8925" builtinId="8" hidden="1"/>
    <cellStyle name="Hyperlink" xfId="8927" builtinId="8" hidden="1"/>
    <cellStyle name="Hyperlink" xfId="8929" builtinId="8" hidden="1"/>
    <cellStyle name="Hyperlink" xfId="8931" builtinId="8" hidden="1"/>
    <cellStyle name="Hyperlink" xfId="8933" builtinId="8" hidden="1"/>
    <cellStyle name="Hyperlink" xfId="8935" builtinId="8" hidden="1"/>
    <cellStyle name="Hyperlink" xfId="8937" builtinId="8" hidden="1"/>
    <cellStyle name="Hyperlink" xfId="8939" builtinId="8" hidden="1"/>
    <cellStyle name="Hyperlink" xfId="8941" builtinId="8" hidden="1"/>
    <cellStyle name="Hyperlink" xfId="8943" builtinId="8" hidden="1"/>
    <cellStyle name="Hyperlink" xfId="8945" builtinId="8" hidden="1"/>
    <cellStyle name="Hyperlink" xfId="8947" builtinId="8" hidden="1"/>
    <cellStyle name="Hyperlink" xfId="8949" builtinId="8" hidden="1"/>
    <cellStyle name="Hyperlink" xfId="8951" builtinId="8" hidden="1"/>
    <cellStyle name="Hyperlink" xfId="8953" builtinId="8" hidden="1"/>
    <cellStyle name="Hyperlink" xfId="8955" builtinId="8" hidden="1"/>
    <cellStyle name="Hyperlink" xfId="8957" builtinId="8" hidden="1"/>
    <cellStyle name="Hyperlink" xfId="8959" builtinId="8" hidden="1"/>
    <cellStyle name="Hyperlink" xfId="8961" builtinId="8" hidden="1"/>
    <cellStyle name="Hyperlink" xfId="8963" builtinId="8" hidden="1"/>
    <cellStyle name="Hyperlink" xfId="8965" builtinId="8" hidden="1"/>
    <cellStyle name="Hyperlink" xfId="8967" builtinId="8" hidden="1"/>
    <cellStyle name="Hyperlink" xfId="8969" builtinId="8" hidden="1"/>
    <cellStyle name="Hyperlink" xfId="8971" builtinId="8" hidden="1"/>
    <cellStyle name="Hyperlink" xfId="8973" builtinId="8" hidden="1"/>
    <cellStyle name="Hyperlink" xfId="8975" builtinId="8" hidden="1"/>
    <cellStyle name="Hyperlink" xfId="8977" builtinId="8" hidden="1"/>
    <cellStyle name="Hyperlink" xfId="8979" builtinId="8" hidden="1"/>
    <cellStyle name="Hyperlink" xfId="8981" builtinId="8" hidden="1"/>
    <cellStyle name="Hyperlink" xfId="8983" builtinId="8" hidden="1"/>
    <cellStyle name="Hyperlink" xfId="8985" builtinId="8" hidden="1"/>
    <cellStyle name="Hyperlink" xfId="8987" builtinId="8" hidden="1"/>
    <cellStyle name="Hyperlink" xfId="8989" builtinId="8" hidden="1"/>
    <cellStyle name="Hyperlink" xfId="8991" builtinId="8" hidden="1"/>
    <cellStyle name="Hyperlink" xfId="8993" builtinId="8" hidden="1"/>
    <cellStyle name="Hyperlink" xfId="8995" builtinId="8" hidden="1"/>
    <cellStyle name="Hyperlink" xfId="8997" builtinId="8" hidden="1"/>
    <cellStyle name="Hyperlink" xfId="8999" builtinId="8" hidden="1"/>
    <cellStyle name="Hyperlink" xfId="9001" builtinId="8" hidden="1"/>
    <cellStyle name="Hyperlink" xfId="9003" builtinId="8" hidden="1"/>
    <cellStyle name="Hyperlink" xfId="9005" builtinId="8" hidden="1"/>
    <cellStyle name="Hyperlink" xfId="9007" builtinId="8" hidden="1"/>
    <cellStyle name="Hyperlink" xfId="9009" builtinId="8" hidden="1"/>
    <cellStyle name="Hyperlink" xfId="9011" builtinId="8" hidden="1"/>
    <cellStyle name="Hyperlink" xfId="9013" builtinId="8" hidden="1"/>
    <cellStyle name="Hyperlink" xfId="9015" builtinId="8" hidden="1"/>
    <cellStyle name="Hyperlink" xfId="9017" builtinId="8" hidden="1"/>
    <cellStyle name="Hyperlink" xfId="9019" builtinId="8" hidden="1"/>
    <cellStyle name="Hyperlink" xfId="9021" builtinId="8" hidden="1"/>
    <cellStyle name="Hyperlink" xfId="9023" builtinId="8" hidden="1"/>
    <cellStyle name="Hyperlink" xfId="9025" builtinId="8" hidden="1"/>
    <cellStyle name="Hyperlink" xfId="9027" builtinId="8" hidden="1"/>
    <cellStyle name="Hyperlink" xfId="9029" builtinId="8" hidden="1"/>
    <cellStyle name="Hyperlink" xfId="9031" builtinId="8" hidden="1"/>
    <cellStyle name="Hyperlink" xfId="9033" builtinId="8" hidden="1"/>
    <cellStyle name="Hyperlink" xfId="9035" builtinId="8" hidden="1"/>
    <cellStyle name="Hyperlink" xfId="9037" builtinId="8" hidden="1"/>
    <cellStyle name="Hyperlink" xfId="9039" builtinId="8" hidden="1"/>
    <cellStyle name="Hyperlink" xfId="9041" builtinId="8" hidden="1"/>
    <cellStyle name="Hyperlink" xfId="9043" builtinId="8" hidden="1"/>
    <cellStyle name="Hyperlink" xfId="9045" builtinId="8" hidden="1"/>
    <cellStyle name="Hyperlink" xfId="9047" builtinId="8" hidden="1"/>
    <cellStyle name="Hyperlink" xfId="9049" builtinId="8" hidden="1"/>
    <cellStyle name="Hyperlink" xfId="9051" builtinId="8" hidden="1"/>
    <cellStyle name="Hyperlink" xfId="9053" builtinId="8" hidden="1"/>
    <cellStyle name="Hyperlink" xfId="9055" builtinId="8" hidden="1"/>
    <cellStyle name="Hyperlink" xfId="9057" builtinId="8" hidden="1"/>
    <cellStyle name="Hyperlink" xfId="9059" builtinId="8" hidden="1"/>
    <cellStyle name="Hyperlink" xfId="9061" builtinId="8" hidden="1"/>
    <cellStyle name="Hyperlink" xfId="9063" builtinId="8" hidden="1"/>
    <cellStyle name="Hyperlink" xfId="9065" builtinId="8" hidden="1"/>
    <cellStyle name="Hyperlink" xfId="9067" builtinId="8" hidden="1"/>
    <cellStyle name="Hyperlink" xfId="9069" builtinId="8" hidden="1"/>
    <cellStyle name="Hyperlink" xfId="9071" builtinId="8" hidden="1"/>
    <cellStyle name="Hyperlink" xfId="9073" builtinId="8" hidden="1"/>
    <cellStyle name="Hyperlink" xfId="9075" builtinId="8" hidden="1"/>
    <cellStyle name="Hyperlink" xfId="9077" builtinId="8" hidden="1"/>
    <cellStyle name="Hyperlink" xfId="9079" builtinId="8" hidden="1"/>
    <cellStyle name="Hyperlink" xfId="9081" builtinId="8" hidden="1"/>
    <cellStyle name="Hyperlink" xfId="9083" builtinId="8" hidden="1"/>
    <cellStyle name="Hyperlink" xfId="9085" builtinId="8" hidden="1"/>
    <cellStyle name="Hyperlink" xfId="9087" builtinId="8" hidden="1"/>
    <cellStyle name="Hyperlink" xfId="9089" builtinId="8" hidden="1"/>
    <cellStyle name="Hyperlink" xfId="9091" builtinId="8" hidden="1"/>
    <cellStyle name="Hyperlink" xfId="9093" builtinId="8" hidden="1"/>
    <cellStyle name="Hyperlink" xfId="9095" builtinId="8" hidden="1"/>
    <cellStyle name="Hyperlink" xfId="9097" builtinId="8" hidden="1"/>
    <cellStyle name="Hyperlink" xfId="9099" builtinId="8" hidden="1"/>
    <cellStyle name="Hyperlink" xfId="9101" builtinId="8" hidden="1"/>
    <cellStyle name="Hyperlink" xfId="9103" builtinId="8" hidden="1"/>
    <cellStyle name="Hyperlink" xfId="9105" builtinId="8" hidden="1"/>
    <cellStyle name="Hyperlink" xfId="9107" builtinId="8" hidden="1"/>
    <cellStyle name="Hyperlink" xfId="9109" builtinId="8" hidden="1"/>
    <cellStyle name="Hyperlink" xfId="9111" builtinId="8" hidden="1"/>
    <cellStyle name="Hyperlink" xfId="9113" builtinId="8" hidden="1"/>
    <cellStyle name="Hyperlink" xfId="9115" builtinId="8" hidden="1"/>
    <cellStyle name="Hyperlink" xfId="9117" builtinId="8" hidden="1"/>
    <cellStyle name="Hyperlink" xfId="9119" builtinId="8" hidden="1"/>
    <cellStyle name="Hyperlink" xfId="9121" builtinId="8" hidden="1"/>
    <cellStyle name="Hyperlink" xfId="9123" builtinId="8" hidden="1"/>
    <cellStyle name="Hyperlink" xfId="9125" builtinId="8" hidden="1"/>
    <cellStyle name="Hyperlink" xfId="9127" builtinId="8" hidden="1"/>
    <cellStyle name="Hyperlink" xfId="9129" builtinId="8" hidden="1"/>
    <cellStyle name="Hyperlink" xfId="9131" builtinId="8" hidden="1"/>
    <cellStyle name="Hyperlink" xfId="9133" builtinId="8" hidden="1"/>
    <cellStyle name="Hyperlink" xfId="9135" builtinId="8" hidden="1"/>
    <cellStyle name="Hyperlink" xfId="9137" builtinId="8" hidden="1"/>
    <cellStyle name="Hyperlink" xfId="9139" builtinId="8" hidden="1"/>
    <cellStyle name="Hyperlink" xfId="9141" builtinId="8" hidden="1"/>
    <cellStyle name="Hyperlink" xfId="9143" builtinId="8" hidden="1"/>
    <cellStyle name="Hyperlink" xfId="9145" builtinId="8" hidden="1"/>
    <cellStyle name="Hyperlink" xfId="9147" builtinId="8" hidden="1"/>
    <cellStyle name="Hyperlink" xfId="9149" builtinId="8" hidden="1"/>
    <cellStyle name="Hyperlink" xfId="9151" builtinId="8" hidden="1"/>
    <cellStyle name="Hyperlink" xfId="9153" builtinId="8" hidden="1"/>
    <cellStyle name="Hyperlink" xfId="9155" builtinId="8" hidden="1"/>
    <cellStyle name="Hyperlink" xfId="9157" builtinId="8" hidden="1"/>
    <cellStyle name="Hyperlink" xfId="9159" builtinId="8" hidden="1"/>
    <cellStyle name="Hyperlink" xfId="9161" builtinId="8" hidden="1"/>
    <cellStyle name="Hyperlink" xfId="9163" builtinId="8" hidden="1"/>
    <cellStyle name="Hyperlink" xfId="9165" builtinId="8" hidden="1"/>
    <cellStyle name="Hyperlink" xfId="9167" builtinId="8" hidden="1"/>
    <cellStyle name="Hyperlink" xfId="9169" builtinId="8" hidden="1"/>
    <cellStyle name="Hyperlink" xfId="9171" builtinId="8" hidden="1"/>
    <cellStyle name="Hyperlink" xfId="9173" builtinId="8" hidden="1"/>
    <cellStyle name="Hyperlink" xfId="9175" builtinId="8" hidden="1"/>
    <cellStyle name="Hyperlink" xfId="9177" builtinId="8" hidden="1"/>
    <cellStyle name="Hyperlink" xfId="9179" builtinId="8" hidden="1"/>
    <cellStyle name="Hyperlink" xfId="9181" builtinId="8" hidden="1"/>
    <cellStyle name="Hyperlink" xfId="9183" builtinId="8" hidden="1"/>
    <cellStyle name="Hyperlink" xfId="9185" builtinId="8" hidden="1"/>
    <cellStyle name="Hyperlink" xfId="9187" builtinId="8" hidden="1"/>
    <cellStyle name="Hyperlink" xfId="9189" builtinId="8" hidden="1"/>
    <cellStyle name="Hyperlink" xfId="9191" builtinId="8" hidden="1"/>
    <cellStyle name="Hyperlink" xfId="9193" builtinId="8" hidden="1"/>
    <cellStyle name="Hyperlink" xfId="9195" builtinId="8" hidden="1"/>
    <cellStyle name="Hyperlink" xfId="9197" builtinId="8" hidden="1"/>
    <cellStyle name="Hyperlink" xfId="9199" builtinId="8" hidden="1"/>
    <cellStyle name="Hyperlink" xfId="9201" builtinId="8" hidden="1"/>
    <cellStyle name="Hyperlink" xfId="9203" builtinId="8" hidden="1"/>
    <cellStyle name="Hyperlink" xfId="9205" builtinId="8" hidden="1"/>
    <cellStyle name="Hyperlink" xfId="9207" builtinId="8" hidden="1"/>
    <cellStyle name="Hyperlink" xfId="9209" builtinId="8" hidden="1"/>
    <cellStyle name="Hyperlink" xfId="9211" builtinId="8" hidden="1"/>
    <cellStyle name="Hyperlink" xfId="9213" builtinId="8" hidden="1"/>
    <cellStyle name="Hyperlink" xfId="9215" builtinId="8" hidden="1"/>
    <cellStyle name="Hyperlink" xfId="9217" builtinId="8" hidden="1"/>
    <cellStyle name="Hyperlink" xfId="9219" builtinId="8" hidden="1"/>
    <cellStyle name="Hyperlink" xfId="9221" builtinId="8" hidden="1"/>
    <cellStyle name="Hyperlink" xfId="9223" builtinId="8" hidden="1"/>
    <cellStyle name="Hyperlink" xfId="9225" builtinId="8" hidden="1"/>
    <cellStyle name="Hyperlink" xfId="9227" builtinId="8" hidden="1"/>
    <cellStyle name="Hyperlink" xfId="9229" builtinId="8" hidden="1"/>
    <cellStyle name="Hyperlink" xfId="9231" builtinId="8" hidden="1"/>
    <cellStyle name="Hyperlink" xfId="9233" builtinId="8" hidden="1"/>
    <cellStyle name="Hyperlink" xfId="9235" builtinId="8" hidden="1"/>
    <cellStyle name="Hyperlink" xfId="9237" builtinId="8" hidden="1"/>
    <cellStyle name="Hyperlink" xfId="9239" builtinId="8" hidden="1"/>
    <cellStyle name="Hyperlink" xfId="9241" builtinId="8" hidden="1"/>
    <cellStyle name="Hyperlink" xfId="9243" builtinId="8" hidden="1"/>
    <cellStyle name="Hyperlink" xfId="9245" builtinId="8" hidden="1"/>
    <cellStyle name="Hyperlink" xfId="9247" builtinId="8" hidden="1"/>
    <cellStyle name="Hyperlink" xfId="9249" builtinId="8" hidden="1"/>
    <cellStyle name="Hyperlink" xfId="9251" builtinId="8" hidden="1"/>
    <cellStyle name="Hyperlink" xfId="9253" builtinId="8" hidden="1"/>
    <cellStyle name="Hyperlink" xfId="9255" builtinId="8" hidden="1"/>
    <cellStyle name="Hyperlink" xfId="9257" builtinId="8" hidden="1"/>
    <cellStyle name="Hyperlink" xfId="9259" builtinId="8" hidden="1"/>
    <cellStyle name="Hyperlink" xfId="9261" builtinId="8" hidden="1"/>
    <cellStyle name="Hyperlink" xfId="9263" builtinId="8" hidden="1"/>
    <cellStyle name="Hyperlink" xfId="9265" builtinId="8" hidden="1"/>
    <cellStyle name="Hyperlink" xfId="9267" builtinId="8" hidden="1"/>
    <cellStyle name="Hyperlink" xfId="9269" builtinId="8" hidden="1"/>
    <cellStyle name="Hyperlink" xfId="9271" builtinId="8" hidden="1"/>
    <cellStyle name="Hyperlink" xfId="9273" builtinId="8" hidden="1"/>
    <cellStyle name="Hyperlink" xfId="9275" builtinId="8" hidden="1"/>
    <cellStyle name="Hyperlink" xfId="9277" builtinId="8" hidden="1"/>
    <cellStyle name="Hyperlink" xfId="9279" builtinId="8" hidden="1"/>
    <cellStyle name="Hyperlink" xfId="9281" builtinId="8" hidden="1"/>
    <cellStyle name="Hyperlink" xfId="9283" builtinId="8" hidden="1"/>
    <cellStyle name="Hyperlink" xfId="9285" builtinId="8" hidden="1"/>
    <cellStyle name="Hyperlink" xfId="9287" builtinId="8" hidden="1"/>
    <cellStyle name="Hyperlink" xfId="9289" builtinId="8" hidden="1"/>
    <cellStyle name="Hyperlink" xfId="9291" builtinId="8" hidden="1"/>
    <cellStyle name="Hyperlink" xfId="9293" builtinId="8" hidden="1"/>
    <cellStyle name="Hyperlink" xfId="9295" builtinId="8" hidden="1"/>
    <cellStyle name="Hyperlink" xfId="9297" builtinId="8" hidden="1"/>
    <cellStyle name="Hyperlink" xfId="9299" builtinId="8" hidden="1"/>
    <cellStyle name="Hyperlink" xfId="9301" builtinId="8" hidden="1"/>
    <cellStyle name="Hyperlink" xfId="9303" builtinId="8" hidden="1"/>
    <cellStyle name="Hyperlink" xfId="9305" builtinId="8" hidden="1"/>
    <cellStyle name="Hyperlink" xfId="9307" builtinId="8" hidden="1"/>
    <cellStyle name="Hyperlink" xfId="9309" builtinId="8" hidden="1"/>
    <cellStyle name="Hyperlink" xfId="9311" builtinId="8" hidden="1"/>
    <cellStyle name="Hyperlink" xfId="9313" builtinId="8" hidden="1"/>
    <cellStyle name="Hyperlink" xfId="9315" builtinId="8" hidden="1"/>
    <cellStyle name="Hyperlink" xfId="9317" builtinId="8" hidden="1"/>
    <cellStyle name="Hyperlink" xfId="9319" builtinId="8" hidden="1"/>
    <cellStyle name="Hyperlink" xfId="9321" builtinId="8" hidden="1"/>
    <cellStyle name="Hyperlink" xfId="9323" builtinId="8" hidden="1"/>
    <cellStyle name="Hyperlink" xfId="9325" builtinId="8" hidden="1"/>
    <cellStyle name="Hyperlink" xfId="9327" builtinId="8" hidden="1"/>
    <cellStyle name="Hyperlink" xfId="9329" builtinId="8" hidden="1"/>
    <cellStyle name="Hyperlink" xfId="9331" builtinId="8" hidden="1"/>
    <cellStyle name="Hyperlink" xfId="9333" builtinId="8" hidden="1"/>
    <cellStyle name="Hyperlink" xfId="9335" builtinId="8" hidden="1"/>
    <cellStyle name="Hyperlink" xfId="9337" builtinId="8" hidden="1"/>
    <cellStyle name="Hyperlink" xfId="9339" builtinId="8" hidden="1"/>
    <cellStyle name="Hyperlink" xfId="9341" builtinId="8" hidden="1"/>
    <cellStyle name="Hyperlink" xfId="9343" builtinId="8" hidden="1"/>
    <cellStyle name="Hyperlink" xfId="9345" builtinId="8" hidden="1"/>
    <cellStyle name="Hyperlink" xfId="9347" builtinId="8" hidden="1"/>
    <cellStyle name="Hyperlink" xfId="9349" builtinId="8" hidden="1"/>
    <cellStyle name="Hyperlink" xfId="9351" builtinId="8" hidden="1"/>
    <cellStyle name="Hyperlink" xfId="9353" builtinId="8" hidden="1"/>
    <cellStyle name="Hyperlink" xfId="9355" builtinId="8" hidden="1"/>
    <cellStyle name="Hyperlink" xfId="9357" builtinId="8" hidden="1"/>
    <cellStyle name="Hyperlink" xfId="9359" builtinId="8" hidden="1"/>
    <cellStyle name="Hyperlink" xfId="9361" builtinId="8" hidden="1"/>
    <cellStyle name="Hyperlink" xfId="9363" builtinId="8" hidden="1"/>
    <cellStyle name="Hyperlink" xfId="9365" builtinId="8" hidden="1"/>
    <cellStyle name="Hyperlink" xfId="9367" builtinId="8" hidden="1"/>
    <cellStyle name="Hyperlink" xfId="9369" builtinId="8" hidden="1"/>
    <cellStyle name="Hyperlink" xfId="9371" builtinId="8" hidden="1"/>
    <cellStyle name="Hyperlink" xfId="9373" builtinId="8" hidden="1"/>
    <cellStyle name="Hyperlink" xfId="9375" builtinId="8" hidden="1"/>
    <cellStyle name="Hyperlink" xfId="9377" builtinId="8" hidden="1"/>
    <cellStyle name="Hyperlink" xfId="9379" builtinId="8" hidden="1"/>
    <cellStyle name="Hyperlink" xfId="9381" builtinId="8" hidden="1"/>
    <cellStyle name="Hyperlink" xfId="9383" builtinId="8" hidden="1"/>
    <cellStyle name="Hyperlink" xfId="9385" builtinId="8" hidden="1"/>
    <cellStyle name="Hyperlink" xfId="9387" builtinId="8" hidden="1"/>
    <cellStyle name="Hyperlink" xfId="9389" builtinId="8" hidden="1"/>
    <cellStyle name="Hyperlink" xfId="9391" builtinId="8" hidden="1"/>
    <cellStyle name="Hyperlink" xfId="9393" builtinId="8" hidden="1"/>
    <cellStyle name="Hyperlink" xfId="9395" builtinId="8" hidden="1"/>
    <cellStyle name="Hyperlink" xfId="9397" builtinId="8" hidden="1"/>
    <cellStyle name="Hyperlink" xfId="9399" builtinId="8" hidden="1"/>
    <cellStyle name="Hyperlink" xfId="9401" builtinId="8" hidden="1"/>
    <cellStyle name="Hyperlink" xfId="9403" builtinId="8" hidden="1"/>
    <cellStyle name="Hyperlink" xfId="9405" builtinId="8" hidden="1"/>
    <cellStyle name="Hyperlink" xfId="9407" builtinId="8" hidden="1"/>
    <cellStyle name="Hyperlink" xfId="9409" builtinId="8" hidden="1"/>
    <cellStyle name="Hyperlink" xfId="9411" builtinId="8" hidden="1"/>
    <cellStyle name="Hyperlink" xfId="9413" builtinId="8" hidden="1"/>
    <cellStyle name="Hyperlink" xfId="9415" builtinId="8" hidden="1"/>
    <cellStyle name="Hyperlink" xfId="9417" builtinId="8" hidden="1"/>
    <cellStyle name="Hyperlink" xfId="9419" builtinId="8" hidden="1"/>
    <cellStyle name="Hyperlink" xfId="9421" builtinId="8" hidden="1"/>
    <cellStyle name="Hyperlink" xfId="9423" builtinId="8" hidden="1"/>
    <cellStyle name="Hyperlink" xfId="9425" builtinId="8" hidden="1"/>
    <cellStyle name="Hyperlink" xfId="9427" builtinId="8" hidden="1"/>
    <cellStyle name="Hyperlink" xfId="9429" builtinId="8" hidden="1"/>
    <cellStyle name="Hyperlink" xfId="9431" builtinId="8" hidden="1"/>
    <cellStyle name="Hyperlink" xfId="9433" builtinId="8" hidden="1"/>
    <cellStyle name="Hyperlink" xfId="9435" builtinId="8" hidden="1"/>
    <cellStyle name="Hyperlink" xfId="9437" builtinId="8" hidden="1"/>
    <cellStyle name="Hyperlink" xfId="9439" builtinId="8" hidden="1"/>
    <cellStyle name="Hyperlink" xfId="9441" builtinId="8" hidden="1"/>
    <cellStyle name="Hyperlink" xfId="9443" builtinId="8" hidden="1"/>
    <cellStyle name="Hyperlink" xfId="9445" builtinId="8" hidden="1"/>
    <cellStyle name="Hyperlink" xfId="9447" builtinId="8" hidden="1"/>
    <cellStyle name="Hyperlink" xfId="9449" builtinId="8" hidden="1"/>
    <cellStyle name="Hyperlink" xfId="9451" builtinId="8" hidden="1"/>
    <cellStyle name="Hyperlink" xfId="9453" builtinId="8" hidden="1"/>
    <cellStyle name="Hyperlink" xfId="9455" builtinId="8" hidden="1"/>
    <cellStyle name="Hyperlink" xfId="9457" builtinId="8" hidden="1"/>
    <cellStyle name="Hyperlink" xfId="9459" builtinId="8" hidden="1"/>
    <cellStyle name="Hyperlink" xfId="9461" builtinId="8" hidden="1"/>
    <cellStyle name="Hyperlink" xfId="9463" builtinId="8" hidden="1"/>
    <cellStyle name="Hyperlink" xfId="9465" builtinId="8" hidden="1"/>
    <cellStyle name="Hyperlink" xfId="9467" builtinId="8" hidden="1"/>
    <cellStyle name="Hyperlink" xfId="9469" builtinId="8" hidden="1"/>
    <cellStyle name="Hyperlink" xfId="9471" builtinId="8" hidden="1"/>
    <cellStyle name="Hyperlink" xfId="9473" builtinId="8" hidden="1"/>
    <cellStyle name="Hyperlink" xfId="9475" builtinId="8" hidden="1"/>
    <cellStyle name="Hyperlink" xfId="9477" builtinId="8" hidden="1"/>
    <cellStyle name="Hyperlink" xfId="9479" builtinId="8" hidden="1"/>
    <cellStyle name="Hyperlink" xfId="9481" builtinId="8" hidden="1"/>
    <cellStyle name="Hyperlink" xfId="9483" builtinId="8" hidden="1"/>
    <cellStyle name="Hyperlink" xfId="9485" builtinId="8" hidden="1"/>
    <cellStyle name="Hyperlink" xfId="9487" builtinId="8" hidden="1"/>
    <cellStyle name="Hyperlink" xfId="9489" builtinId="8" hidden="1"/>
    <cellStyle name="Hyperlink" xfId="9491" builtinId="8" hidden="1"/>
    <cellStyle name="Hyperlink" xfId="9493" builtinId="8" hidden="1"/>
    <cellStyle name="Hyperlink" xfId="9495" builtinId="8" hidden="1"/>
    <cellStyle name="Hyperlink" xfId="9497" builtinId="8" hidden="1"/>
    <cellStyle name="Hyperlink" xfId="9499" builtinId="8" hidden="1"/>
    <cellStyle name="Hyperlink" xfId="9501" builtinId="8" hidden="1"/>
    <cellStyle name="Hyperlink" xfId="9503" builtinId="8" hidden="1"/>
    <cellStyle name="Hyperlink" xfId="9505" builtinId="8" hidden="1"/>
    <cellStyle name="Hyperlink" xfId="9507" builtinId="8" hidden="1"/>
    <cellStyle name="Hyperlink" xfId="9509" builtinId="8" hidden="1"/>
    <cellStyle name="Hyperlink" xfId="9511" builtinId="8" hidden="1"/>
    <cellStyle name="Hyperlink" xfId="9513" builtinId="8" hidden="1"/>
    <cellStyle name="Hyperlink" xfId="9515" builtinId="8" hidden="1"/>
    <cellStyle name="Hyperlink" xfId="9517" builtinId="8" hidden="1"/>
    <cellStyle name="Hyperlink" xfId="9519" builtinId="8" hidden="1"/>
    <cellStyle name="Hyperlink" xfId="9521" builtinId="8" hidden="1"/>
    <cellStyle name="Hyperlink" xfId="9523" builtinId="8" hidden="1"/>
    <cellStyle name="Hyperlink" xfId="9525" builtinId="8" hidden="1"/>
    <cellStyle name="Hyperlink" xfId="9527" builtinId="8" hidden="1"/>
    <cellStyle name="Hyperlink" xfId="9529" builtinId="8" hidden="1"/>
    <cellStyle name="Hyperlink" xfId="9531" builtinId="8" hidden="1"/>
    <cellStyle name="Hyperlink" xfId="9533" builtinId="8" hidden="1"/>
    <cellStyle name="Hyperlink" xfId="9535" builtinId="8" hidden="1"/>
    <cellStyle name="Hyperlink" xfId="9537" builtinId="8" hidden="1"/>
    <cellStyle name="Hyperlink" xfId="9539" builtinId="8" hidden="1"/>
    <cellStyle name="Hyperlink" xfId="9541" builtinId="8" hidden="1"/>
    <cellStyle name="Hyperlink" xfId="9543" builtinId="8" hidden="1"/>
    <cellStyle name="Hyperlink" xfId="9545" builtinId="8" hidden="1"/>
    <cellStyle name="Hyperlink" xfId="9547" builtinId="8" hidden="1"/>
    <cellStyle name="Hyperlink" xfId="9549" builtinId="8" hidden="1"/>
    <cellStyle name="Hyperlink" xfId="9551" builtinId="8" hidden="1"/>
    <cellStyle name="Hyperlink" xfId="9553" builtinId="8" hidden="1"/>
    <cellStyle name="Hyperlink" xfId="9555" builtinId="8" hidden="1"/>
    <cellStyle name="Hyperlink" xfId="9557" builtinId="8" hidden="1"/>
    <cellStyle name="Hyperlink" xfId="9559" builtinId="8" hidden="1"/>
    <cellStyle name="Hyperlink" xfId="9561" builtinId="8" hidden="1"/>
    <cellStyle name="Hyperlink" xfId="9563" builtinId="8" hidden="1"/>
    <cellStyle name="Hyperlink" xfId="9565" builtinId="8" hidden="1"/>
    <cellStyle name="Hyperlink" xfId="9567" builtinId="8" hidden="1"/>
    <cellStyle name="Hyperlink" xfId="9569" builtinId="8" hidden="1"/>
    <cellStyle name="Hyperlink" xfId="9571" builtinId="8" hidden="1"/>
    <cellStyle name="Hyperlink" xfId="9573" builtinId="8" hidden="1"/>
    <cellStyle name="Hyperlink" xfId="9575" builtinId="8" hidden="1"/>
    <cellStyle name="Hyperlink" xfId="9577" builtinId="8" hidden="1"/>
    <cellStyle name="Hyperlink" xfId="9579" builtinId="8" hidden="1"/>
    <cellStyle name="Hyperlink" xfId="9581" builtinId="8" hidden="1"/>
    <cellStyle name="Hyperlink" xfId="9583" builtinId="8" hidden="1"/>
    <cellStyle name="Hyperlink" xfId="9585" builtinId="8" hidden="1"/>
    <cellStyle name="Hyperlink" xfId="9587" builtinId="8" hidden="1"/>
    <cellStyle name="Hyperlink" xfId="9589" builtinId="8" hidden="1"/>
    <cellStyle name="Hyperlink" xfId="9591" builtinId="8" hidden="1"/>
    <cellStyle name="Hyperlink" xfId="9593" builtinId="8" hidden="1"/>
    <cellStyle name="Hyperlink" xfId="9595" builtinId="8" hidden="1"/>
    <cellStyle name="Hyperlink" xfId="9597" builtinId="8" hidden="1"/>
    <cellStyle name="Hyperlink" xfId="9599" builtinId="8" hidden="1"/>
    <cellStyle name="Hyperlink" xfId="9601" builtinId="8" hidden="1"/>
    <cellStyle name="Hyperlink" xfId="9603" builtinId="8" hidden="1"/>
    <cellStyle name="Hyperlink" xfId="9605" builtinId="8" hidden="1"/>
    <cellStyle name="Hyperlink" xfId="9607" builtinId="8" hidden="1"/>
    <cellStyle name="Hyperlink" xfId="9609" builtinId="8" hidden="1"/>
    <cellStyle name="Hyperlink" xfId="9611" builtinId="8" hidden="1"/>
    <cellStyle name="Hyperlink" xfId="9613" builtinId="8" hidden="1"/>
    <cellStyle name="Hyperlink" xfId="9615" builtinId="8" hidden="1"/>
    <cellStyle name="Hyperlink" xfId="9617" builtinId="8" hidden="1"/>
    <cellStyle name="Hyperlink" xfId="9619" builtinId="8" hidden="1"/>
    <cellStyle name="Hyperlink" xfId="9621" builtinId="8" hidden="1"/>
    <cellStyle name="Hyperlink" xfId="9623" builtinId="8" hidden="1"/>
    <cellStyle name="Hyperlink" xfId="9625" builtinId="8" hidden="1"/>
    <cellStyle name="Hyperlink" xfId="9627" builtinId="8" hidden="1"/>
    <cellStyle name="Hyperlink" xfId="9629" builtinId="8" hidden="1"/>
    <cellStyle name="Hyperlink" xfId="9631" builtinId="8" hidden="1"/>
    <cellStyle name="Hyperlink" xfId="9633" builtinId="8" hidden="1"/>
    <cellStyle name="Hyperlink" xfId="9635" builtinId="8" hidden="1"/>
    <cellStyle name="Hyperlink" xfId="9637" builtinId="8" hidden="1"/>
    <cellStyle name="Hyperlink" xfId="9639" builtinId="8" hidden="1"/>
    <cellStyle name="Hyperlink" xfId="9641" builtinId="8" hidden="1"/>
    <cellStyle name="Hyperlink" xfId="9643" builtinId="8" hidden="1"/>
    <cellStyle name="Hyperlink" xfId="9645" builtinId="8" hidden="1"/>
    <cellStyle name="Hyperlink" xfId="9647" builtinId="8" hidden="1"/>
    <cellStyle name="Hyperlink" xfId="9649" builtinId="8" hidden="1"/>
    <cellStyle name="Hyperlink" xfId="9651" builtinId="8" hidden="1"/>
    <cellStyle name="Hyperlink" xfId="9653" builtinId="8" hidden="1"/>
    <cellStyle name="Hyperlink" xfId="9655" builtinId="8" hidden="1"/>
    <cellStyle name="Hyperlink" xfId="9657" builtinId="8" hidden="1"/>
    <cellStyle name="Hyperlink" xfId="9659" builtinId="8" hidden="1"/>
    <cellStyle name="Hyperlink" xfId="9661" builtinId="8" hidden="1"/>
    <cellStyle name="Hyperlink" xfId="9663" builtinId="8" hidden="1"/>
    <cellStyle name="Hyperlink" xfId="9665" builtinId="8" hidden="1"/>
    <cellStyle name="Hyperlink" xfId="9667" builtinId="8" hidden="1"/>
    <cellStyle name="Hyperlink" xfId="9669" builtinId="8" hidden="1"/>
    <cellStyle name="Hyperlink" xfId="9671" builtinId="8" hidden="1"/>
    <cellStyle name="Hyperlink" xfId="9673" builtinId="8" hidden="1"/>
    <cellStyle name="Hyperlink" xfId="9675" builtinId="8" hidden="1"/>
    <cellStyle name="Hyperlink" xfId="9677" builtinId="8" hidden="1"/>
    <cellStyle name="Hyperlink" xfId="9679" builtinId="8" hidden="1"/>
    <cellStyle name="Hyperlink" xfId="9681" builtinId="8" hidden="1"/>
    <cellStyle name="Hyperlink" xfId="9683" builtinId="8" hidden="1"/>
    <cellStyle name="Hyperlink" xfId="9685" builtinId="8" hidden="1"/>
    <cellStyle name="Hyperlink" xfId="9687" builtinId="8" hidden="1"/>
    <cellStyle name="Hyperlink" xfId="9689" builtinId="8" hidden="1"/>
    <cellStyle name="Hyperlink" xfId="9691" builtinId="8" hidden="1"/>
    <cellStyle name="Hyperlink" xfId="9693" builtinId="8" hidden="1"/>
    <cellStyle name="Hyperlink" xfId="9695" builtinId="8" hidden="1"/>
    <cellStyle name="Hyperlink" xfId="9697" builtinId="8" hidden="1"/>
    <cellStyle name="Hyperlink" xfId="9699" builtinId="8" hidden="1"/>
    <cellStyle name="Hyperlink" xfId="9701" builtinId="8" hidden="1"/>
    <cellStyle name="Hyperlink" xfId="9703" builtinId="8" hidden="1"/>
    <cellStyle name="Hyperlink" xfId="9705" builtinId="8" hidden="1"/>
    <cellStyle name="Hyperlink" xfId="9707" builtinId="8" hidden="1"/>
    <cellStyle name="Hyperlink" xfId="9709" builtinId="8" hidden="1"/>
    <cellStyle name="Hyperlink" xfId="9711" builtinId="8" hidden="1"/>
    <cellStyle name="Hyperlink" xfId="9713" builtinId="8" hidden="1"/>
    <cellStyle name="Hyperlink" xfId="9715" builtinId="8" hidden="1"/>
    <cellStyle name="Hyperlink" xfId="9717" builtinId="8" hidden="1"/>
    <cellStyle name="Hyperlink" xfId="9719" builtinId="8" hidden="1"/>
    <cellStyle name="Hyperlink" xfId="9721" builtinId="8" hidden="1"/>
    <cellStyle name="Hyperlink" xfId="9723" builtinId="8" hidden="1"/>
    <cellStyle name="Hyperlink" xfId="9725" builtinId="8" hidden="1"/>
    <cellStyle name="Hyperlink" xfId="9727" builtinId="8" hidden="1"/>
    <cellStyle name="Hyperlink" xfId="9729" builtinId="8" hidden="1"/>
    <cellStyle name="Hyperlink" xfId="9731" builtinId="8" hidden="1"/>
    <cellStyle name="Hyperlink" xfId="9733" builtinId="8" hidden="1"/>
    <cellStyle name="Hyperlink" xfId="9735" builtinId="8" hidden="1"/>
    <cellStyle name="Hyperlink" xfId="9737" builtinId="8" hidden="1"/>
    <cellStyle name="Hyperlink" xfId="9739" builtinId="8" hidden="1"/>
    <cellStyle name="Hyperlink" xfId="9741" builtinId="8" hidden="1"/>
    <cellStyle name="Hyperlink" xfId="9743" builtinId="8" hidden="1"/>
    <cellStyle name="Hyperlink" xfId="9745" builtinId="8" hidden="1"/>
    <cellStyle name="Hyperlink" xfId="9747" builtinId="8" hidden="1"/>
    <cellStyle name="Hyperlink" xfId="9749" builtinId="8" hidden="1"/>
    <cellStyle name="Hyperlink" xfId="9751" builtinId="8" hidden="1"/>
    <cellStyle name="Hyperlink" xfId="9753" builtinId="8" hidden="1"/>
    <cellStyle name="Hyperlink" xfId="9755" builtinId="8" hidden="1"/>
    <cellStyle name="Hyperlink" xfId="9757" builtinId="8" hidden="1"/>
    <cellStyle name="Hyperlink" xfId="9759" builtinId="8" hidden="1"/>
    <cellStyle name="Hyperlink" xfId="9761" builtinId="8" hidden="1"/>
    <cellStyle name="Hyperlink" xfId="9763" builtinId="8" hidden="1"/>
    <cellStyle name="Hyperlink" xfId="9765" builtinId="8" hidden="1"/>
    <cellStyle name="Hyperlink" xfId="9767" builtinId="8" hidden="1"/>
    <cellStyle name="Hyperlink" xfId="9769" builtinId="8" hidden="1"/>
    <cellStyle name="Hyperlink" xfId="9771" builtinId="8" hidden="1"/>
    <cellStyle name="Hyperlink" xfId="9773" builtinId="8" hidden="1"/>
    <cellStyle name="Hyperlink" xfId="9775" builtinId="8" hidden="1"/>
    <cellStyle name="Hyperlink" xfId="9777" builtinId="8" hidden="1"/>
    <cellStyle name="Hyperlink" xfId="9779" builtinId="8" hidden="1"/>
    <cellStyle name="Hyperlink" xfId="9781" builtinId="8" hidden="1"/>
    <cellStyle name="Hyperlink" xfId="9783" builtinId="8" hidden="1"/>
    <cellStyle name="Hyperlink" xfId="9785" builtinId="8" hidden="1"/>
    <cellStyle name="Hyperlink" xfId="9787" builtinId="8" hidden="1"/>
    <cellStyle name="Hyperlink" xfId="9789" builtinId="8" hidden="1"/>
    <cellStyle name="Hyperlink" xfId="9791" builtinId="8" hidden="1"/>
    <cellStyle name="Hyperlink" xfId="9793" builtinId="8" hidden="1"/>
    <cellStyle name="Hyperlink" xfId="9795" builtinId="8" hidden="1"/>
    <cellStyle name="Hyperlink" xfId="9797" builtinId="8" hidden="1"/>
    <cellStyle name="Hyperlink" xfId="9799" builtinId="8" hidden="1"/>
    <cellStyle name="Hyperlink" xfId="9801" builtinId="8" hidden="1"/>
    <cellStyle name="Hyperlink" xfId="9803" builtinId="8" hidden="1"/>
    <cellStyle name="Hyperlink" xfId="9805" builtinId="8" hidden="1"/>
    <cellStyle name="Hyperlink" xfId="9807" builtinId="8" hidden="1"/>
    <cellStyle name="Hyperlink" xfId="9809" builtinId="8" hidden="1"/>
    <cellStyle name="Hyperlink" xfId="9811" builtinId="8" hidden="1"/>
    <cellStyle name="Hyperlink" xfId="9813" builtinId="8" hidden="1"/>
    <cellStyle name="Hyperlink" xfId="9815" builtinId="8" hidden="1"/>
    <cellStyle name="Hyperlink" xfId="9817" builtinId="8" hidden="1"/>
    <cellStyle name="Hyperlink" xfId="9819" builtinId="8" hidden="1"/>
    <cellStyle name="Hyperlink" xfId="9821" builtinId="8" hidden="1"/>
    <cellStyle name="Hyperlink" xfId="9823" builtinId="8" hidden="1"/>
    <cellStyle name="Hyperlink" xfId="9825" builtinId="8" hidden="1"/>
    <cellStyle name="Hyperlink" xfId="9827" builtinId="8" hidden="1"/>
    <cellStyle name="Hyperlink" xfId="9829" builtinId="8" hidden="1"/>
    <cellStyle name="Hyperlink" xfId="9831" builtinId="8" hidden="1"/>
    <cellStyle name="Hyperlink" xfId="9833" builtinId="8" hidden="1"/>
    <cellStyle name="Hyperlink" xfId="9835" builtinId="8" hidden="1"/>
    <cellStyle name="Hyperlink" xfId="9837" builtinId="8" hidden="1"/>
    <cellStyle name="Hyperlink" xfId="9839" builtinId="8" hidden="1"/>
    <cellStyle name="Hyperlink" xfId="9841" builtinId="8" hidden="1"/>
    <cellStyle name="Hyperlink" xfId="9843" builtinId="8" hidden="1"/>
    <cellStyle name="Hyperlink" xfId="9845" builtinId="8" hidden="1"/>
    <cellStyle name="Hyperlink" xfId="9847" builtinId="8" hidden="1"/>
    <cellStyle name="Hyperlink" xfId="9849" builtinId="8" hidden="1"/>
    <cellStyle name="Hyperlink" xfId="9851" builtinId="8" hidden="1"/>
    <cellStyle name="Hyperlink" xfId="9853" builtinId="8" hidden="1"/>
    <cellStyle name="Hyperlink" xfId="9855" builtinId="8" hidden="1"/>
    <cellStyle name="Hyperlink" xfId="9857" builtinId="8" hidden="1"/>
    <cellStyle name="Hyperlink" xfId="9859" builtinId="8" hidden="1"/>
    <cellStyle name="Hyperlink" xfId="9861" builtinId="8" hidden="1"/>
    <cellStyle name="Hyperlink" xfId="9863" builtinId="8" hidden="1"/>
    <cellStyle name="Hyperlink" xfId="9865" builtinId="8" hidden="1"/>
    <cellStyle name="Hyperlink" xfId="9867" builtinId="8" hidden="1"/>
    <cellStyle name="Hyperlink" xfId="9869" builtinId="8" hidden="1"/>
    <cellStyle name="Hyperlink" xfId="9871" builtinId="8" hidden="1"/>
    <cellStyle name="Hyperlink" xfId="9873" builtinId="8" hidden="1"/>
    <cellStyle name="Hyperlink" xfId="9875" builtinId="8" hidden="1"/>
    <cellStyle name="Hyperlink" xfId="9877" builtinId="8" hidden="1"/>
    <cellStyle name="Hyperlink" xfId="9879" builtinId="8" hidden="1"/>
    <cellStyle name="Hyperlink" xfId="9881" builtinId="8" hidden="1"/>
    <cellStyle name="Hyperlink" xfId="9883" builtinId="8" hidden="1"/>
    <cellStyle name="Hyperlink" xfId="9885" builtinId="8" hidden="1"/>
    <cellStyle name="Hyperlink" xfId="9887" builtinId="8" hidden="1"/>
    <cellStyle name="Hyperlink" xfId="9889" builtinId="8" hidden="1"/>
    <cellStyle name="Hyperlink" xfId="9891" builtinId="8" hidden="1"/>
    <cellStyle name="Hyperlink" xfId="9893" builtinId="8" hidden="1"/>
    <cellStyle name="Hyperlink" xfId="9895" builtinId="8" hidden="1"/>
    <cellStyle name="Hyperlink" xfId="9897" builtinId="8" hidden="1"/>
    <cellStyle name="Hyperlink" xfId="9899" builtinId="8" hidden="1"/>
    <cellStyle name="Hyperlink" xfId="9901" builtinId="8" hidden="1"/>
    <cellStyle name="Hyperlink" xfId="9903" builtinId="8" hidden="1"/>
    <cellStyle name="Hyperlink" xfId="9905" builtinId="8" hidden="1"/>
    <cellStyle name="Hyperlink" xfId="9907" builtinId="8" hidden="1"/>
    <cellStyle name="Hyperlink" xfId="9909" builtinId="8" hidden="1"/>
    <cellStyle name="Hyperlink" xfId="9911" builtinId="8" hidden="1"/>
    <cellStyle name="Hyperlink" xfId="9913" builtinId="8" hidden="1"/>
    <cellStyle name="Hyperlink" xfId="9915" builtinId="8" hidden="1"/>
    <cellStyle name="Hyperlink" xfId="9917" builtinId="8" hidden="1"/>
    <cellStyle name="Hyperlink" xfId="9919" builtinId="8" hidden="1"/>
    <cellStyle name="Hyperlink" xfId="9921" builtinId="8" hidden="1"/>
    <cellStyle name="Hyperlink" xfId="9923" builtinId="8" hidden="1"/>
    <cellStyle name="Hyperlink" xfId="9925" builtinId="8" hidden="1"/>
    <cellStyle name="Hyperlink" xfId="9927" builtinId="8" hidden="1"/>
    <cellStyle name="Hyperlink" xfId="9929" builtinId="8" hidden="1"/>
    <cellStyle name="Hyperlink" xfId="9931" builtinId="8" hidden="1"/>
    <cellStyle name="Hyperlink" xfId="9933" builtinId="8" hidden="1"/>
    <cellStyle name="Hyperlink" xfId="9935" builtinId="8" hidden="1"/>
    <cellStyle name="Hyperlink" xfId="9937" builtinId="8" hidden="1"/>
    <cellStyle name="Hyperlink" xfId="9939" builtinId="8" hidden="1"/>
    <cellStyle name="Hyperlink" xfId="9941" builtinId="8" hidden="1"/>
    <cellStyle name="Hyperlink" xfId="9943" builtinId="8" hidden="1"/>
    <cellStyle name="Hyperlink" xfId="9945" builtinId="8" hidden="1"/>
    <cellStyle name="Hyperlink" xfId="9947" builtinId="8" hidden="1"/>
    <cellStyle name="Hyperlink" xfId="9949" builtinId="8" hidden="1"/>
    <cellStyle name="Hyperlink" xfId="9951" builtinId="8" hidden="1"/>
    <cellStyle name="Hyperlink" xfId="9953" builtinId="8" hidden="1"/>
    <cellStyle name="Hyperlink" xfId="9955" builtinId="8" hidden="1"/>
    <cellStyle name="Hyperlink" xfId="9957" builtinId="8" hidden="1"/>
    <cellStyle name="Hyperlink" xfId="9959" builtinId="8" hidden="1"/>
    <cellStyle name="Hyperlink" xfId="9961" builtinId="8" hidden="1"/>
    <cellStyle name="Hyperlink" xfId="9963" builtinId="8" hidden="1"/>
    <cellStyle name="Hyperlink" xfId="9965" builtinId="8" hidden="1"/>
    <cellStyle name="Hyperlink" xfId="9967" builtinId="8" hidden="1"/>
    <cellStyle name="Hyperlink" xfId="9969" builtinId="8" hidden="1"/>
    <cellStyle name="Hyperlink" xfId="9971" builtinId="8" hidden="1"/>
    <cellStyle name="Hyperlink" xfId="9973" builtinId="8" hidden="1"/>
    <cellStyle name="Hyperlink" xfId="9975" builtinId="8" hidden="1"/>
    <cellStyle name="Hyperlink" xfId="9977" builtinId="8" hidden="1"/>
    <cellStyle name="Hyperlink" xfId="9979" builtinId="8" hidden="1"/>
    <cellStyle name="Hyperlink" xfId="9981" builtinId="8" hidden="1"/>
    <cellStyle name="Hyperlink" xfId="9983" builtinId="8" hidden="1"/>
    <cellStyle name="Hyperlink" xfId="9985" builtinId="8" hidden="1"/>
    <cellStyle name="Hyperlink" xfId="9987" builtinId="8" hidden="1"/>
    <cellStyle name="Hyperlink" xfId="9989" builtinId="8" hidden="1"/>
    <cellStyle name="Hyperlink" xfId="9991" builtinId="8" hidden="1"/>
    <cellStyle name="Hyperlink" xfId="9993" builtinId="8" hidden="1"/>
    <cellStyle name="Hyperlink" xfId="9995" builtinId="8" hidden="1"/>
    <cellStyle name="Hyperlink" xfId="9997" builtinId="8" hidden="1"/>
    <cellStyle name="Hyperlink" xfId="9999" builtinId="8" hidden="1"/>
    <cellStyle name="Hyperlink" xfId="10001" builtinId="8" hidden="1"/>
    <cellStyle name="Hyperlink" xfId="10003" builtinId="8" hidden="1"/>
    <cellStyle name="Hyperlink" xfId="10005" builtinId="8" hidden="1"/>
    <cellStyle name="Hyperlink" xfId="10007" builtinId="8" hidden="1"/>
    <cellStyle name="Hyperlink" xfId="10009" builtinId="8" hidden="1"/>
    <cellStyle name="Hyperlink" xfId="10011" builtinId="8" hidden="1"/>
    <cellStyle name="Hyperlink" xfId="10013" builtinId="8" hidden="1"/>
    <cellStyle name="Hyperlink" xfId="10015" builtinId="8" hidden="1"/>
    <cellStyle name="Hyperlink" xfId="10017" builtinId="8" hidden="1"/>
    <cellStyle name="Hyperlink" xfId="10019" builtinId="8" hidden="1"/>
    <cellStyle name="Hyperlink" xfId="10021" builtinId="8" hidden="1"/>
    <cellStyle name="Hyperlink" xfId="10023" builtinId="8" hidden="1"/>
    <cellStyle name="Hyperlink" xfId="10025" builtinId="8" hidden="1"/>
    <cellStyle name="Hyperlink" xfId="10027" builtinId="8" hidden="1"/>
    <cellStyle name="Hyperlink" xfId="10029" builtinId="8" hidden="1"/>
    <cellStyle name="Hyperlink" xfId="10031" builtinId="8" hidden="1"/>
    <cellStyle name="Hyperlink" xfId="10033" builtinId="8" hidden="1"/>
    <cellStyle name="Hyperlink" xfId="10035" builtinId="8" hidden="1"/>
    <cellStyle name="Hyperlink" xfId="10037" builtinId="8" hidden="1"/>
    <cellStyle name="Hyperlink" xfId="10039" builtinId="8" hidden="1"/>
    <cellStyle name="Hyperlink" xfId="10041" builtinId="8" hidden="1"/>
    <cellStyle name="Hyperlink" xfId="10043" builtinId="8" hidden="1"/>
    <cellStyle name="Hyperlink" xfId="10045" builtinId="8" hidden="1"/>
    <cellStyle name="Hyperlink" xfId="10047" builtinId="8" hidden="1"/>
    <cellStyle name="Hyperlink" xfId="10049" builtinId="8" hidden="1"/>
    <cellStyle name="Hyperlink" xfId="10051" builtinId="8" hidden="1"/>
    <cellStyle name="Hyperlink" xfId="10053" builtinId="8" hidden="1"/>
    <cellStyle name="Hyperlink" xfId="10055" builtinId="8" hidden="1"/>
    <cellStyle name="Hyperlink" xfId="10057" builtinId="8" hidden="1"/>
    <cellStyle name="Hyperlink" xfId="10059" builtinId="8" hidden="1"/>
    <cellStyle name="Hyperlink" xfId="10061" builtinId="8" hidden="1"/>
    <cellStyle name="Hyperlink" xfId="10063" builtinId="8" hidden="1"/>
    <cellStyle name="Hyperlink" xfId="10065" builtinId="8" hidden="1"/>
    <cellStyle name="Hyperlink" xfId="10067" builtinId="8" hidden="1"/>
    <cellStyle name="Hyperlink" xfId="10069" builtinId="8" hidden="1"/>
    <cellStyle name="Hyperlink" xfId="10071" builtinId="8" hidden="1"/>
    <cellStyle name="Hyperlink" xfId="10073" builtinId="8" hidden="1"/>
    <cellStyle name="Hyperlink" xfId="10075" builtinId="8" hidden="1"/>
    <cellStyle name="Hyperlink" xfId="10077" builtinId="8" hidden="1"/>
    <cellStyle name="Hyperlink" xfId="10079" builtinId="8" hidden="1"/>
    <cellStyle name="Hyperlink" xfId="10081" builtinId="8" hidden="1"/>
    <cellStyle name="Hyperlink" xfId="10083" builtinId="8" hidden="1"/>
    <cellStyle name="Hyperlink" xfId="10085" builtinId="8" hidden="1"/>
    <cellStyle name="Hyperlink" xfId="10087" builtinId="8" hidden="1"/>
    <cellStyle name="Hyperlink" xfId="10089" builtinId="8" hidden="1"/>
    <cellStyle name="Hyperlink" xfId="10091" builtinId="8" hidden="1"/>
    <cellStyle name="Hyperlink" xfId="10093" builtinId="8" hidden="1"/>
    <cellStyle name="Hyperlink" xfId="10095" builtinId="8" hidden="1"/>
    <cellStyle name="Hyperlink" xfId="10097" builtinId="8" hidden="1"/>
    <cellStyle name="Hyperlink" xfId="10099" builtinId="8" hidden="1"/>
    <cellStyle name="Hyperlink" xfId="10101" builtinId="8" hidden="1"/>
    <cellStyle name="Hyperlink" xfId="10103" builtinId="8" hidden="1"/>
    <cellStyle name="Hyperlink" xfId="10105" builtinId="8" hidden="1"/>
    <cellStyle name="Hyperlink" xfId="10107" builtinId="8" hidden="1"/>
    <cellStyle name="Hyperlink" xfId="10109" builtinId="8" hidden="1"/>
    <cellStyle name="Hyperlink" xfId="10111" builtinId="8" hidden="1"/>
    <cellStyle name="Hyperlink" xfId="10113" builtinId="8" hidden="1"/>
    <cellStyle name="Hyperlink" xfId="10115" builtinId="8" hidden="1"/>
    <cellStyle name="Hyperlink" xfId="10117" builtinId="8" hidden="1"/>
    <cellStyle name="Hyperlink" xfId="10119" builtinId="8" hidden="1"/>
    <cellStyle name="Hyperlink" xfId="10121" builtinId="8" hidden="1"/>
    <cellStyle name="Hyperlink" xfId="10123" builtinId="8" hidden="1"/>
    <cellStyle name="Hyperlink" xfId="10125" builtinId="8" hidden="1"/>
    <cellStyle name="Hyperlink" xfId="10127" builtinId="8" hidden="1"/>
    <cellStyle name="Hyperlink" xfId="10129" builtinId="8" hidden="1"/>
    <cellStyle name="Hyperlink" xfId="10131" builtinId="8" hidden="1"/>
    <cellStyle name="Hyperlink" xfId="10133" builtinId="8" hidden="1"/>
    <cellStyle name="Hyperlink" xfId="10135" builtinId="8" hidden="1"/>
    <cellStyle name="Hyperlink" xfId="10137" builtinId="8" hidden="1"/>
    <cellStyle name="Hyperlink" xfId="10139" builtinId="8" hidden="1"/>
    <cellStyle name="Hyperlink" xfId="10141" builtinId="8" hidden="1"/>
    <cellStyle name="Hyperlink" xfId="10143" builtinId="8" hidden="1"/>
    <cellStyle name="Hyperlink" xfId="10145" builtinId="8" hidden="1"/>
    <cellStyle name="Hyperlink" xfId="10147" builtinId="8" hidden="1"/>
    <cellStyle name="Hyperlink" xfId="10149" builtinId="8" hidden="1"/>
    <cellStyle name="Hyperlink" xfId="10151" builtinId="8" hidden="1"/>
    <cellStyle name="Hyperlink" xfId="10153" builtinId="8" hidden="1"/>
    <cellStyle name="Hyperlink" xfId="10155" builtinId="8" hidden="1"/>
    <cellStyle name="Hyperlink" xfId="10157" builtinId="8" hidden="1"/>
    <cellStyle name="Hyperlink" xfId="10159" builtinId="8" hidden="1"/>
    <cellStyle name="Hyperlink" xfId="10161" builtinId="8" hidden="1"/>
    <cellStyle name="Hyperlink" xfId="10163" builtinId="8" hidden="1"/>
    <cellStyle name="Hyperlink" xfId="10165" builtinId="8" hidden="1"/>
    <cellStyle name="Hyperlink" xfId="10167" builtinId="8" hidden="1"/>
    <cellStyle name="Hyperlink" xfId="10169" builtinId="8" hidden="1"/>
    <cellStyle name="Hyperlink" xfId="10171" builtinId="8" hidden="1"/>
    <cellStyle name="Hyperlink" xfId="10173" builtinId="8" hidden="1"/>
    <cellStyle name="Hyperlink" xfId="10175" builtinId="8" hidden="1"/>
    <cellStyle name="Hyperlink" xfId="10177" builtinId="8" hidden="1"/>
    <cellStyle name="Hyperlink" xfId="10179" builtinId="8" hidden="1"/>
    <cellStyle name="Hyperlink" xfId="10181" builtinId="8" hidden="1"/>
    <cellStyle name="Hyperlink" xfId="10183" builtinId="8" hidden="1"/>
    <cellStyle name="Hyperlink" xfId="10185" builtinId="8" hidden="1"/>
    <cellStyle name="Hyperlink" xfId="10187" builtinId="8" hidden="1"/>
    <cellStyle name="Hyperlink" xfId="10189" builtinId="8" hidden="1"/>
    <cellStyle name="Hyperlink" xfId="10191" builtinId="8" hidden="1"/>
    <cellStyle name="Hyperlink" xfId="10193" builtinId="8" hidden="1"/>
    <cellStyle name="Hyperlink" xfId="10195" builtinId="8" hidden="1"/>
    <cellStyle name="Hyperlink" xfId="10197" builtinId="8" hidden="1"/>
    <cellStyle name="Hyperlink" xfId="10199" builtinId="8" hidden="1"/>
    <cellStyle name="Hyperlink" xfId="10201" builtinId="8" hidden="1"/>
    <cellStyle name="Hyperlink" xfId="10203" builtinId="8" hidden="1"/>
    <cellStyle name="Hyperlink" xfId="10205" builtinId="8" hidden="1"/>
    <cellStyle name="Hyperlink" xfId="10207" builtinId="8" hidden="1"/>
    <cellStyle name="Hyperlink" xfId="10209" builtinId="8" hidden="1"/>
    <cellStyle name="Hyperlink" xfId="10211" builtinId="8" hidden="1"/>
    <cellStyle name="Hyperlink" xfId="10213" builtinId="8" hidden="1"/>
    <cellStyle name="Hyperlink" xfId="10215" builtinId="8" hidden="1"/>
    <cellStyle name="Hyperlink" xfId="10217" builtinId="8" hidden="1"/>
    <cellStyle name="Hyperlink" xfId="10219" builtinId="8" hidden="1"/>
    <cellStyle name="Hyperlink" xfId="10221" builtinId="8" hidden="1"/>
    <cellStyle name="Hyperlink" xfId="10223" builtinId="8" hidden="1"/>
    <cellStyle name="Hyperlink" xfId="10225" builtinId="8" hidden="1"/>
    <cellStyle name="Hyperlink" xfId="10227" builtinId="8" hidden="1"/>
    <cellStyle name="Hyperlink" xfId="10229" builtinId="8" hidden="1"/>
    <cellStyle name="Hyperlink" xfId="10231" builtinId="8" hidden="1"/>
    <cellStyle name="Hyperlink" xfId="10233" builtinId="8" hidden="1"/>
    <cellStyle name="Hyperlink" xfId="10235" builtinId="8" hidden="1"/>
    <cellStyle name="Hyperlink" xfId="10237" builtinId="8" hidden="1"/>
    <cellStyle name="Hyperlink" xfId="10239" builtinId="8" hidden="1"/>
    <cellStyle name="Hyperlink" xfId="10241" builtinId="8" hidden="1"/>
    <cellStyle name="Hyperlink" xfId="10243" builtinId="8" hidden="1"/>
    <cellStyle name="Hyperlink" xfId="10245" builtinId="8" hidden="1"/>
    <cellStyle name="Hyperlink" xfId="10247" builtinId="8" hidden="1"/>
    <cellStyle name="Hyperlink" xfId="10249" builtinId="8" hidden="1"/>
    <cellStyle name="Hyperlink" xfId="10251" builtinId="8" hidden="1"/>
    <cellStyle name="Hyperlink" xfId="10253" builtinId="8" hidden="1"/>
    <cellStyle name="Hyperlink" xfId="10255" builtinId="8" hidden="1"/>
    <cellStyle name="Hyperlink" xfId="10257" builtinId="8" hidden="1"/>
    <cellStyle name="Hyperlink" xfId="10259" builtinId="8" hidden="1"/>
    <cellStyle name="Hyperlink" xfId="10261" builtinId="8" hidden="1"/>
    <cellStyle name="Hyperlink" xfId="10263" builtinId="8" hidden="1"/>
    <cellStyle name="Hyperlink" xfId="10265" builtinId="8" hidden="1"/>
    <cellStyle name="Hyperlink" xfId="10267" builtinId="8" hidden="1"/>
    <cellStyle name="Hyperlink" xfId="10269" builtinId="8" hidden="1"/>
    <cellStyle name="Hyperlink" xfId="10271" builtinId="8" hidden="1"/>
    <cellStyle name="Hyperlink" xfId="10273" builtinId="8" hidden="1"/>
    <cellStyle name="Hyperlink" xfId="10275" builtinId="8" hidden="1"/>
    <cellStyle name="Hyperlink" xfId="10277" builtinId="8" hidden="1"/>
    <cellStyle name="Hyperlink" xfId="10279" builtinId="8" hidden="1"/>
    <cellStyle name="Hyperlink" xfId="10281" builtinId="8" hidden="1"/>
    <cellStyle name="Hyperlink" xfId="10283" builtinId="8" hidden="1"/>
    <cellStyle name="Hyperlink" xfId="10285" builtinId="8" hidden="1"/>
    <cellStyle name="Hyperlink" xfId="10287" builtinId="8" hidden="1"/>
    <cellStyle name="Hyperlink" xfId="10289" builtinId="8" hidden="1"/>
    <cellStyle name="Hyperlink" xfId="10291" builtinId="8" hidden="1"/>
    <cellStyle name="Hyperlink" xfId="10293" builtinId="8" hidden="1"/>
    <cellStyle name="Hyperlink" xfId="10295" builtinId="8" hidden="1"/>
    <cellStyle name="Hyperlink" xfId="10297" builtinId="8" hidden="1"/>
    <cellStyle name="Hyperlink" xfId="10299" builtinId="8" hidden="1"/>
    <cellStyle name="Hyperlink" xfId="10301" builtinId="8" hidden="1"/>
    <cellStyle name="Hyperlink" xfId="10303" builtinId="8" hidden="1"/>
    <cellStyle name="Hyperlink" xfId="10305" builtinId="8" hidden="1"/>
    <cellStyle name="Hyperlink" xfId="10307" builtinId="8" hidden="1"/>
    <cellStyle name="Hyperlink" xfId="10309" builtinId="8" hidden="1"/>
    <cellStyle name="Hyperlink" xfId="10311" builtinId="8" hidden="1"/>
    <cellStyle name="Hyperlink" xfId="10313" builtinId="8" hidden="1"/>
    <cellStyle name="Hyperlink" xfId="10315" builtinId="8" hidden="1"/>
    <cellStyle name="Hyperlink" xfId="10317" builtinId="8" hidden="1"/>
    <cellStyle name="Hyperlink" xfId="10319" builtinId="8" hidden="1"/>
    <cellStyle name="Hyperlink" xfId="10321" builtinId="8" hidden="1"/>
    <cellStyle name="Hyperlink" xfId="10323" builtinId="8" hidden="1"/>
    <cellStyle name="Hyperlink" xfId="10325" builtinId="8" hidden="1"/>
    <cellStyle name="Hyperlink" xfId="10327" builtinId="8" hidden="1"/>
    <cellStyle name="Hyperlink" xfId="10329" builtinId="8" hidden="1"/>
    <cellStyle name="Hyperlink" xfId="10331" builtinId="8" hidden="1"/>
    <cellStyle name="Hyperlink" xfId="10333" builtinId="8" hidden="1"/>
    <cellStyle name="Hyperlink" xfId="10335" builtinId="8" hidden="1"/>
    <cellStyle name="Hyperlink" xfId="10337" builtinId="8" hidden="1"/>
    <cellStyle name="Hyperlink" xfId="10339" builtinId="8" hidden="1"/>
    <cellStyle name="Hyperlink" xfId="10341" builtinId="8" hidden="1"/>
    <cellStyle name="Hyperlink" xfId="10343" builtinId="8" hidden="1"/>
    <cellStyle name="Hyperlink" xfId="10345" builtinId="8" hidden="1"/>
    <cellStyle name="Hyperlink" xfId="10347" builtinId="8" hidden="1"/>
    <cellStyle name="Hyperlink" xfId="10349" builtinId="8" hidden="1"/>
    <cellStyle name="Hyperlink" xfId="10351" builtinId="8" hidden="1"/>
    <cellStyle name="Hyperlink" xfId="10353" builtinId="8" hidden="1"/>
    <cellStyle name="Hyperlink" xfId="10355" builtinId="8" hidden="1"/>
    <cellStyle name="Hyperlink" xfId="10357" builtinId="8" hidden="1"/>
    <cellStyle name="Hyperlink" xfId="10359" builtinId="8" hidden="1"/>
    <cellStyle name="Hyperlink" xfId="10361" builtinId="8" hidden="1"/>
    <cellStyle name="Hyperlink" xfId="10363" builtinId="8" hidden="1"/>
    <cellStyle name="Hyperlink" xfId="10365" builtinId="8" hidden="1"/>
    <cellStyle name="Hyperlink" xfId="10367" builtinId="8" hidden="1"/>
    <cellStyle name="Hyperlink" xfId="10369" builtinId="8" hidden="1"/>
    <cellStyle name="Hyperlink" xfId="10371" builtinId="8" hidden="1"/>
    <cellStyle name="Hyperlink" xfId="10373" builtinId="8" hidden="1"/>
    <cellStyle name="Hyperlink" xfId="10375" builtinId="8" hidden="1"/>
    <cellStyle name="Hyperlink" xfId="10377" builtinId="8" hidden="1"/>
    <cellStyle name="Hyperlink" xfId="10379" builtinId="8" hidden="1"/>
    <cellStyle name="Hyperlink" xfId="10381" builtinId="8" hidden="1"/>
    <cellStyle name="Hyperlink" xfId="10383" builtinId="8" hidden="1"/>
    <cellStyle name="Hyperlink" xfId="10385" builtinId="8" hidden="1"/>
    <cellStyle name="Hyperlink" xfId="10387" builtinId="8" hidden="1"/>
    <cellStyle name="Hyperlink" xfId="10389" builtinId="8" hidden="1"/>
    <cellStyle name="Hyperlink" xfId="10391" builtinId="8" hidden="1"/>
    <cellStyle name="Hyperlink" xfId="10393" builtinId="8" hidden="1"/>
    <cellStyle name="Hyperlink" xfId="10395" builtinId="8" hidden="1"/>
    <cellStyle name="Hyperlink" xfId="10397" builtinId="8" hidden="1"/>
    <cellStyle name="Hyperlink" xfId="10399" builtinId="8" hidden="1"/>
    <cellStyle name="Hyperlink" xfId="10401" builtinId="8" hidden="1"/>
    <cellStyle name="Hyperlink" xfId="10403" builtinId="8" hidden="1"/>
    <cellStyle name="Hyperlink" xfId="10405" builtinId="8" hidden="1"/>
    <cellStyle name="Hyperlink" xfId="10407" builtinId="8" hidden="1"/>
    <cellStyle name="Hyperlink" xfId="10409" builtinId="8" hidden="1"/>
    <cellStyle name="Hyperlink" xfId="10411" builtinId="8" hidden="1"/>
    <cellStyle name="Hyperlink" xfId="10413" builtinId="8" hidden="1"/>
    <cellStyle name="Hyperlink" xfId="10415" builtinId="8" hidden="1"/>
    <cellStyle name="Hyperlink" xfId="10417" builtinId="8" hidden="1"/>
    <cellStyle name="Hyperlink" xfId="10419" builtinId="8" hidden="1"/>
    <cellStyle name="Hyperlink" xfId="10421" builtinId="8" hidden="1"/>
    <cellStyle name="Hyperlink" xfId="10423" builtinId="8" hidden="1"/>
    <cellStyle name="Hyperlink" xfId="10425" builtinId="8" hidden="1"/>
    <cellStyle name="Hyperlink" xfId="10427" builtinId="8" hidden="1"/>
    <cellStyle name="Hyperlink" xfId="10429" builtinId="8" hidden="1"/>
    <cellStyle name="Hyperlink" xfId="10431" builtinId="8" hidden="1"/>
    <cellStyle name="Hyperlink" xfId="10433" builtinId="8" hidden="1"/>
    <cellStyle name="Hyperlink" xfId="10435" builtinId="8" hidden="1"/>
    <cellStyle name="Hyperlink" xfId="10437" builtinId="8" hidden="1"/>
    <cellStyle name="Hyperlink" xfId="10439" builtinId="8" hidden="1"/>
    <cellStyle name="Hyperlink" xfId="10441" builtinId="8" hidden="1"/>
    <cellStyle name="Hyperlink" xfId="10443" builtinId="8" hidden="1"/>
    <cellStyle name="Hyperlink" xfId="10445" builtinId="8" hidden="1"/>
    <cellStyle name="Hyperlink" xfId="10447" builtinId="8" hidden="1"/>
    <cellStyle name="Hyperlink" xfId="10449" builtinId="8" hidden="1"/>
    <cellStyle name="Hyperlink" xfId="10451" builtinId="8" hidden="1"/>
    <cellStyle name="Hyperlink" xfId="10453" builtinId="8" hidden="1"/>
    <cellStyle name="Hyperlink" xfId="10455" builtinId="8" hidden="1"/>
    <cellStyle name="Hyperlink" xfId="10457" builtinId="8" hidden="1"/>
    <cellStyle name="Hyperlink" xfId="10459" builtinId="8" hidden="1"/>
    <cellStyle name="Hyperlink" xfId="10461" builtinId="8" hidden="1"/>
    <cellStyle name="Hyperlink" xfId="10463" builtinId="8" hidden="1"/>
    <cellStyle name="Hyperlink" xfId="10465" builtinId="8" hidden="1"/>
    <cellStyle name="Hyperlink" xfId="10467" builtinId="8" hidden="1"/>
    <cellStyle name="Hyperlink" xfId="10469" builtinId="8" hidden="1"/>
    <cellStyle name="Hyperlink" xfId="10471" builtinId="8" hidden="1"/>
    <cellStyle name="Hyperlink" xfId="10473" builtinId="8" hidden="1"/>
    <cellStyle name="Hyperlink" xfId="10475" builtinId="8" hidden="1"/>
    <cellStyle name="Hyperlink" xfId="10477" builtinId="8" hidden="1"/>
    <cellStyle name="Hyperlink" xfId="10479" builtinId="8" hidden="1"/>
    <cellStyle name="Hyperlink" xfId="10481" builtinId="8" hidden="1"/>
    <cellStyle name="Hyperlink" xfId="10483" builtinId="8" hidden="1"/>
    <cellStyle name="Hyperlink" xfId="10485" builtinId="8" hidden="1"/>
    <cellStyle name="Hyperlink" xfId="10487" builtinId="8" hidden="1"/>
    <cellStyle name="Hyperlink" xfId="10489" builtinId="8" hidden="1"/>
    <cellStyle name="Hyperlink" xfId="10491" builtinId="8" hidden="1"/>
    <cellStyle name="Hyperlink" xfId="10493" builtinId="8" hidden="1"/>
    <cellStyle name="Hyperlink" xfId="10495" builtinId="8" hidden="1"/>
    <cellStyle name="Hyperlink" xfId="10497" builtinId="8" hidden="1"/>
    <cellStyle name="Hyperlink" xfId="10499" builtinId="8" hidden="1"/>
    <cellStyle name="Hyperlink" xfId="10501" builtinId="8" hidden="1"/>
    <cellStyle name="Hyperlink" xfId="10503" builtinId="8" hidden="1"/>
    <cellStyle name="Hyperlink" xfId="10505" builtinId="8" hidden="1"/>
    <cellStyle name="Hyperlink" xfId="10507" builtinId="8" hidden="1"/>
    <cellStyle name="Hyperlink" xfId="10509" builtinId="8" hidden="1"/>
    <cellStyle name="Hyperlink" xfId="10511" builtinId="8" hidden="1"/>
    <cellStyle name="Hyperlink" xfId="10513" builtinId="8" hidden="1"/>
    <cellStyle name="Hyperlink" xfId="10515" builtinId="8" hidden="1"/>
    <cellStyle name="Hyperlink" xfId="10517" builtinId="8" hidden="1"/>
    <cellStyle name="Hyperlink" xfId="10519" builtinId="8" hidden="1"/>
    <cellStyle name="Hyperlink" xfId="10521" builtinId="8" hidden="1"/>
    <cellStyle name="Hyperlink" xfId="10523" builtinId="8" hidden="1"/>
    <cellStyle name="Hyperlink" xfId="10525" builtinId="8" hidden="1"/>
    <cellStyle name="Hyperlink" xfId="10527" builtinId="8" hidden="1"/>
    <cellStyle name="Hyperlink" xfId="10529" builtinId="8" hidden="1"/>
    <cellStyle name="Hyperlink" xfId="10531" builtinId="8" hidden="1"/>
    <cellStyle name="Hyperlink" xfId="10533" builtinId="8" hidden="1"/>
    <cellStyle name="Hyperlink" xfId="10535" builtinId="8" hidden="1"/>
    <cellStyle name="Hyperlink" xfId="10537" builtinId="8" hidden="1"/>
    <cellStyle name="Hyperlink" xfId="10539" builtinId="8" hidden="1"/>
    <cellStyle name="Hyperlink" xfId="10541" builtinId="8" hidden="1"/>
    <cellStyle name="Hyperlink" xfId="10543" builtinId="8" hidden="1"/>
    <cellStyle name="Hyperlink" xfId="10545" builtinId="8" hidden="1"/>
    <cellStyle name="Hyperlink" xfId="10547" builtinId="8" hidden="1"/>
    <cellStyle name="Hyperlink" xfId="10549" builtinId="8" hidden="1"/>
    <cellStyle name="Hyperlink" xfId="10551" builtinId="8" hidden="1"/>
    <cellStyle name="Hyperlink" xfId="10553" builtinId="8" hidden="1"/>
    <cellStyle name="Hyperlink" xfId="10555" builtinId="8" hidden="1"/>
    <cellStyle name="Hyperlink" xfId="10557" builtinId="8" hidden="1"/>
    <cellStyle name="Hyperlink" xfId="10559" builtinId="8" hidden="1"/>
    <cellStyle name="Hyperlink" xfId="10561" builtinId="8" hidden="1"/>
    <cellStyle name="Hyperlink" xfId="10563" builtinId="8" hidden="1"/>
    <cellStyle name="Hyperlink" xfId="10565" builtinId="8" hidden="1"/>
    <cellStyle name="Hyperlink" xfId="10567" builtinId="8" hidden="1"/>
    <cellStyle name="Hyperlink" xfId="10569" builtinId="8" hidden="1"/>
    <cellStyle name="Hyperlink" xfId="10571" builtinId="8" hidden="1"/>
    <cellStyle name="Hyperlink" xfId="10573" builtinId="8" hidden="1"/>
    <cellStyle name="Hyperlink" xfId="10575" builtinId="8" hidden="1"/>
    <cellStyle name="Hyperlink" xfId="10577" builtinId="8" hidden="1"/>
    <cellStyle name="Hyperlink" xfId="10579" builtinId="8" hidden="1"/>
    <cellStyle name="Hyperlink" xfId="10581" builtinId="8" hidden="1"/>
    <cellStyle name="Hyperlink" xfId="10583" builtinId="8" hidden="1"/>
    <cellStyle name="Hyperlink" xfId="10585" builtinId="8" hidden="1"/>
    <cellStyle name="Hyperlink" xfId="10587" builtinId="8" hidden="1"/>
    <cellStyle name="Hyperlink" xfId="10589" builtinId="8" hidden="1"/>
    <cellStyle name="Hyperlink" xfId="10591" builtinId="8" hidden="1"/>
    <cellStyle name="Hyperlink" xfId="10593" builtinId="8" hidden="1"/>
    <cellStyle name="Hyperlink" xfId="10595" builtinId="8" hidden="1"/>
    <cellStyle name="Hyperlink" xfId="10597" builtinId="8" hidden="1"/>
    <cellStyle name="Hyperlink" xfId="10599" builtinId="8" hidden="1"/>
    <cellStyle name="Hyperlink" xfId="10601" builtinId="8" hidden="1"/>
    <cellStyle name="Hyperlink" xfId="10603" builtinId="8" hidden="1"/>
    <cellStyle name="Hyperlink" xfId="10605" builtinId="8" hidden="1"/>
    <cellStyle name="Hyperlink" xfId="10607" builtinId="8" hidden="1"/>
    <cellStyle name="Hyperlink" xfId="10609" builtinId="8" hidden="1"/>
    <cellStyle name="Hyperlink" xfId="10611" builtinId="8" hidden="1"/>
    <cellStyle name="Hyperlink" xfId="10613" builtinId="8" hidden="1"/>
    <cellStyle name="Hyperlink" xfId="10615" builtinId="8" hidden="1"/>
    <cellStyle name="Hyperlink" xfId="10617" builtinId="8" hidden="1"/>
    <cellStyle name="Hyperlink" xfId="10619" builtinId="8" hidden="1"/>
    <cellStyle name="Hyperlink" xfId="10621" builtinId="8" hidden="1"/>
    <cellStyle name="Hyperlink" xfId="10623" builtinId="8" hidden="1"/>
    <cellStyle name="Hyperlink" xfId="10625" builtinId="8" hidden="1"/>
    <cellStyle name="Hyperlink" xfId="10627" builtinId="8" hidden="1"/>
    <cellStyle name="Hyperlink" xfId="10629" builtinId="8" hidden="1"/>
    <cellStyle name="Hyperlink" xfId="10631" builtinId="8" hidden="1"/>
    <cellStyle name="Hyperlink" xfId="10633" builtinId="8" hidden="1"/>
    <cellStyle name="Hyperlink" xfId="10635" builtinId="8" hidden="1"/>
    <cellStyle name="Hyperlink" xfId="10637" builtinId="8" hidden="1"/>
    <cellStyle name="Hyperlink" xfId="10639" builtinId="8" hidden="1"/>
    <cellStyle name="Hyperlink" xfId="10641" builtinId="8" hidden="1"/>
    <cellStyle name="Hyperlink" xfId="10643" builtinId="8" hidden="1"/>
    <cellStyle name="Hyperlink" xfId="10645" builtinId="8" hidden="1"/>
    <cellStyle name="Hyperlink" xfId="10647" builtinId="8" hidden="1"/>
    <cellStyle name="Hyperlink" xfId="10649" builtinId="8" hidden="1"/>
    <cellStyle name="Hyperlink" xfId="10651" builtinId="8" hidden="1"/>
    <cellStyle name="Hyperlink" xfId="10653" builtinId="8" hidden="1"/>
    <cellStyle name="Hyperlink" xfId="10655" builtinId="8" hidden="1"/>
    <cellStyle name="Hyperlink" xfId="10657" builtinId="8" hidden="1"/>
    <cellStyle name="Hyperlink" xfId="10659" builtinId="8" hidden="1"/>
    <cellStyle name="Hyperlink" xfId="10661" builtinId="8" hidden="1"/>
    <cellStyle name="Hyperlink" xfId="10663" builtinId="8" hidden="1"/>
    <cellStyle name="Hyperlink" xfId="10665" builtinId="8" hidden="1"/>
    <cellStyle name="Hyperlink" xfId="10667" builtinId="8" hidden="1"/>
    <cellStyle name="Hyperlink" xfId="10669" builtinId="8" hidden="1"/>
    <cellStyle name="Hyperlink" xfId="10671" builtinId="8" hidden="1"/>
    <cellStyle name="Hyperlink" xfId="10673" builtinId="8" hidden="1"/>
    <cellStyle name="Hyperlink" xfId="10675" builtinId="8" hidden="1"/>
    <cellStyle name="Hyperlink" xfId="10677" builtinId="8" hidden="1"/>
    <cellStyle name="Hyperlink" xfId="10679" builtinId="8" hidden="1"/>
    <cellStyle name="Hyperlink" xfId="10681" builtinId="8" hidden="1"/>
    <cellStyle name="Hyperlink" xfId="10683" builtinId="8" hidden="1"/>
    <cellStyle name="Hyperlink" xfId="10685" builtinId="8" hidden="1"/>
    <cellStyle name="Hyperlink" xfId="10687" builtinId="8" hidden="1"/>
    <cellStyle name="Hyperlink" xfId="10689" builtinId="8" hidden="1"/>
    <cellStyle name="Hyperlink" xfId="10691" builtinId="8" hidden="1"/>
    <cellStyle name="Hyperlink" xfId="10693" builtinId="8" hidden="1"/>
    <cellStyle name="Hyperlink" xfId="10695" builtinId="8" hidden="1"/>
    <cellStyle name="Hyperlink" xfId="10697" builtinId="8" hidden="1"/>
    <cellStyle name="Hyperlink" xfId="10699" builtinId="8" hidden="1"/>
    <cellStyle name="Hyperlink" xfId="10701" builtinId="8" hidden="1"/>
    <cellStyle name="Hyperlink" xfId="10703" builtinId="8" hidden="1"/>
    <cellStyle name="Hyperlink" xfId="10705" builtinId="8" hidden="1"/>
    <cellStyle name="Hyperlink" xfId="10707" builtinId="8" hidden="1"/>
    <cellStyle name="Hyperlink" xfId="10709" builtinId="8" hidden="1"/>
    <cellStyle name="Hyperlink" xfId="10711" builtinId="8" hidden="1"/>
    <cellStyle name="Hyperlink" xfId="10713" builtinId="8" hidden="1"/>
    <cellStyle name="Hyperlink" xfId="10715" builtinId="8" hidden="1"/>
    <cellStyle name="Hyperlink" xfId="10717" builtinId="8" hidden="1"/>
    <cellStyle name="Hyperlink" xfId="10719" builtinId="8" hidden="1"/>
    <cellStyle name="Hyperlink" xfId="10721" builtinId="8" hidden="1"/>
    <cellStyle name="Hyperlink" xfId="10723" builtinId="8" hidden="1"/>
    <cellStyle name="Hyperlink" xfId="10725" builtinId="8" hidden="1"/>
    <cellStyle name="Hyperlink" xfId="10727" builtinId="8" hidden="1"/>
    <cellStyle name="Hyperlink" xfId="10729" builtinId="8" hidden="1"/>
    <cellStyle name="Hyperlink" xfId="10731" builtinId="8" hidden="1"/>
    <cellStyle name="Hyperlink" xfId="10733" builtinId="8" hidden="1"/>
    <cellStyle name="Hyperlink" xfId="10735" builtinId="8" hidden="1"/>
    <cellStyle name="Hyperlink" xfId="10737" builtinId="8" hidden="1"/>
    <cellStyle name="Hyperlink" xfId="10739" builtinId="8" hidden="1"/>
    <cellStyle name="Hyperlink" xfId="10741" builtinId="8" hidden="1"/>
    <cellStyle name="Hyperlink" xfId="10743" builtinId="8" hidden="1"/>
    <cellStyle name="Hyperlink" xfId="10745" builtinId="8" hidden="1"/>
    <cellStyle name="Hyperlink" xfId="10747" builtinId="8" hidden="1"/>
    <cellStyle name="Hyperlink" xfId="10749" builtinId="8" hidden="1"/>
    <cellStyle name="Hyperlink" xfId="10751" builtinId="8" hidden="1"/>
    <cellStyle name="Hyperlink" xfId="10753" builtinId="8" hidden="1"/>
    <cellStyle name="Hyperlink" xfId="10755" builtinId="8" hidden="1"/>
    <cellStyle name="Hyperlink" xfId="10757" builtinId="8" hidden="1"/>
    <cellStyle name="Hyperlink" xfId="10759" builtinId="8" hidden="1"/>
    <cellStyle name="Hyperlink" xfId="10761" builtinId="8" hidden="1"/>
    <cellStyle name="Hyperlink" xfId="10763" builtinId="8" hidden="1"/>
    <cellStyle name="Hyperlink" xfId="10765" builtinId="8" hidden="1"/>
    <cellStyle name="Hyperlink" xfId="10767" builtinId="8" hidden="1"/>
    <cellStyle name="Hyperlink" xfId="10769" builtinId="8" hidden="1"/>
    <cellStyle name="Hyperlink" xfId="10771" builtinId="8" hidden="1"/>
    <cellStyle name="Hyperlink" xfId="10773" builtinId="8" hidden="1"/>
    <cellStyle name="Hyperlink" xfId="10775" builtinId="8" hidden="1"/>
    <cellStyle name="Hyperlink" xfId="10777" builtinId="8" hidden="1"/>
    <cellStyle name="Hyperlink" xfId="10779" builtinId="8" hidden="1"/>
    <cellStyle name="Hyperlink" xfId="10781" builtinId="8" hidden="1"/>
    <cellStyle name="Hyperlink" xfId="10783" builtinId="8" hidden="1"/>
    <cellStyle name="Hyperlink" xfId="10785" builtinId="8" hidden="1"/>
    <cellStyle name="Hyperlink" xfId="10787" builtinId="8" hidden="1"/>
    <cellStyle name="Hyperlink" xfId="10789" builtinId="8" hidden="1"/>
    <cellStyle name="Hyperlink" xfId="10791" builtinId="8" hidden="1"/>
    <cellStyle name="Hyperlink" xfId="10793" builtinId="8" hidden="1"/>
    <cellStyle name="Hyperlink" xfId="10795" builtinId="8" hidden="1"/>
    <cellStyle name="Hyperlink" xfId="10797" builtinId="8" hidden="1"/>
    <cellStyle name="Hyperlink" xfId="10799" builtinId="8" hidden="1"/>
    <cellStyle name="Hyperlink" xfId="10801" builtinId="8" hidden="1"/>
    <cellStyle name="Hyperlink" xfId="10803" builtinId="8" hidden="1"/>
    <cellStyle name="Hyperlink" xfId="10805" builtinId="8" hidden="1"/>
    <cellStyle name="Hyperlink" xfId="10807" builtinId="8" hidden="1"/>
    <cellStyle name="Hyperlink" xfId="10809" builtinId="8" hidden="1"/>
    <cellStyle name="Hyperlink" xfId="10811" builtinId="8" hidden="1"/>
    <cellStyle name="Hyperlink" xfId="10813" builtinId="8" hidden="1"/>
    <cellStyle name="Hyperlink" xfId="10815" builtinId="8" hidden="1"/>
    <cellStyle name="Hyperlink" xfId="10817" builtinId="8" hidden="1"/>
    <cellStyle name="Hyperlink" xfId="10819" builtinId="8" hidden="1"/>
    <cellStyle name="Hyperlink" xfId="10821" builtinId="8" hidden="1"/>
    <cellStyle name="Hyperlink" xfId="10823" builtinId="8" hidden="1"/>
    <cellStyle name="Hyperlink" xfId="10825" builtinId="8" hidden="1"/>
    <cellStyle name="Hyperlink" xfId="10827" builtinId="8" hidden="1"/>
    <cellStyle name="Hyperlink" xfId="10829" builtinId="8" hidden="1"/>
    <cellStyle name="Hyperlink" xfId="10831" builtinId="8" hidden="1"/>
    <cellStyle name="Hyperlink" xfId="10833" builtinId="8" hidden="1"/>
    <cellStyle name="Hyperlink" xfId="10835" builtinId="8" hidden="1"/>
    <cellStyle name="Hyperlink" xfId="10837" builtinId="8" hidden="1"/>
    <cellStyle name="Hyperlink" xfId="10839" builtinId="8" hidden="1"/>
    <cellStyle name="Hyperlink" xfId="10841" builtinId="8" hidden="1"/>
    <cellStyle name="Hyperlink" xfId="10843" builtinId="8" hidden="1"/>
    <cellStyle name="Hyperlink" xfId="10845" builtinId="8" hidden="1"/>
    <cellStyle name="Hyperlink" xfId="10847" builtinId="8" hidden="1"/>
    <cellStyle name="Hyperlink" xfId="10849" builtinId="8" hidden="1"/>
    <cellStyle name="Hyperlink" xfId="10851" builtinId="8" hidden="1"/>
    <cellStyle name="Hyperlink" xfId="10853" builtinId="8" hidden="1"/>
    <cellStyle name="Hyperlink" xfId="10855" builtinId="8" hidden="1"/>
    <cellStyle name="Hyperlink" xfId="10857" builtinId="8" hidden="1"/>
    <cellStyle name="Hyperlink" xfId="10859" builtinId="8" hidden="1"/>
    <cellStyle name="Hyperlink" xfId="10861" builtinId="8" hidden="1"/>
    <cellStyle name="Hyperlink" xfId="10863" builtinId="8" hidden="1"/>
    <cellStyle name="Hyperlink" xfId="10865" builtinId="8" hidden="1"/>
    <cellStyle name="Hyperlink" xfId="10867" builtinId="8" hidden="1"/>
    <cellStyle name="Hyperlink" xfId="10869" builtinId="8" hidden="1"/>
    <cellStyle name="Hyperlink" xfId="10871" builtinId="8" hidden="1"/>
    <cellStyle name="Hyperlink" xfId="10873" builtinId="8" hidden="1"/>
    <cellStyle name="Hyperlink" xfId="10875" builtinId="8" hidden="1"/>
    <cellStyle name="Hyperlink" xfId="10877" builtinId="8" hidden="1"/>
    <cellStyle name="Hyperlink" xfId="10879" builtinId="8" hidden="1"/>
    <cellStyle name="Hyperlink" xfId="10881" builtinId="8" hidden="1"/>
    <cellStyle name="Hyperlink" xfId="10883" builtinId="8" hidden="1"/>
    <cellStyle name="Hyperlink" xfId="10885" builtinId="8" hidden="1"/>
    <cellStyle name="Hyperlink" xfId="10887" builtinId="8" hidden="1"/>
    <cellStyle name="Hyperlink" xfId="10889" builtinId="8" hidden="1"/>
    <cellStyle name="Hyperlink" xfId="10891" builtinId="8" hidden="1"/>
    <cellStyle name="Hyperlink" xfId="10893" builtinId="8" hidden="1"/>
    <cellStyle name="Hyperlink" xfId="10895" builtinId="8" hidden="1"/>
    <cellStyle name="Hyperlink" xfId="10897" builtinId="8" hidden="1"/>
    <cellStyle name="Hyperlink" xfId="10899" builtinId="8" hidden="1"/>
    <cellStyle name="Hyperlink" xfId="10901" builtinId="8" hidden="1"/>
    <cellStyle name="Hyperlink" xfId="10903" builtinId="8" hidden="1"/>
    <cellStyle name="Hyperlink" xfId="10905" builtinId="8" hidden="1"/>
    <cellStyle name="Hyperlink" xfId="10907" builtinId="8" hidden="1"/>
    <cellStyle name="Hyperlink" xfId="10909" builtinId="8" hidden="1"/>
    <cellStyle name="Hyperlink" xfId="10911" builtinId="8" hidden="1"/>
    <cellStyle name="Hyperlink" xfId="10913" builtinId="8" hidden="1"/>
    <cellStyle name="Hyperlink" xfId="10915" builtinId="8" hidden="1"/>
    <cellStyle name="Hyperlink" xfId="10917" builtinId="8" hidden="1"/>
    <cellStyle name="Hyperlink" xfId="10919" builtinId="8" hidden="1"/>
    <cellStyle name="Hyperlink" xfId="10921" builtinId="8" hidden="1"/>
    <cellStyle name="Hyperlink" xfId="10923" builtinId="8" hidden="1"/>
    <cellStyle name="Hyperlink" xfId="10925" builtinId="8" hidden="1"/>
    <cellStyle name="Hyperlink" xfId="10927" builtinId="8" hidden="1"/>
    <cellStyle name="Hyperlink" xfId="10929" builtinId="8" hidden="1"/>
    <cellStyle name="Hyperlink" xfId="10931" builtinId="8" hidden="1"/>
    <cellStyle name="Hyperlink" xfId="10933" builtinId="8" hidden="1"/>
    <cellStyle name="Hyperlink" xfId="10935" builtinId="8" hidden="1"/>
    <cellStyle name="Hyperlink" xfId="10937" builtinId="8" hidden="1"/>
    <cellStyle name="Hyperlink" xfId="10939" builtinId="8" hidden="1"/>
    <cellStyle name="Hyperlink" xfId="10941" builtinId="8" hidden="1"/>
    <cellStyle name="Hyperlink" xfId="10943" builtinId="8" hidden="1"/>
    <cellStyle name="Hyperlink" xfId="10945" builtinId="8" hidden="1"/>
    <cellStyle name="Hyperlink" xfId="10947" builtinId="8" hidden="1"/>
    <cellStyle name="Hyperlink" xfId="10949" builtinId="8" hidden="1"/>
    <cellStyle name="Hyperlink" xfId="10951" builtinId="8" hidden="1"/>
    <cellStyle name="Hyperlink" xfId="10953" builtinId="8" hidden="1"/>
    <cellStyle name="Hyperlink" xfId="10955" builtinId="8" hidden="1"/>
    <cellStyle name="Hyperlink" xfId="10957" builtinId="8" hidden="1"/>
    <cellStyle name="Hyperlink" xfId="10959" builtinId="8" hidden="1"/>
    <cellStyle name="Hyperlink" xfId="10961" builtinId="8" hidden="1"/>
    <cellStyle name="Hyperlink" xfId="10963" builtinId="8" hidden="1"/>
    <cellStyle name="Hyperlink" xfId="10965" builtinId="8" hidden="1"/>
    <cellStyle name="Hyperlink" xfId="10967" builtinId="8" hidden="1"/>
    <cellStyle name="Hyperlink" xfId="10969" builtinId="8" hidden="1"/>
    <cellStyle name="Hyperlink" xfId="10971" builtinId="8" hidden="1"/>
    <cellStyle name="Hyperlink" xfId="10973" builtinId="8" hidden="1"/>
    <cellStyle name="Hyperlink" xfId="10975" builtinId="8" hidden="1"/>
    <cellStyle name="Hyperlink" xfId="10977" builtinId="8" hidden="1"/>
    <cellStyle name="Hyperlink" xfId="10979" builtinId="8" hidden="1"/>
    <cellStyle name="Hyperlink" xfId="10981" builtinId="8" hidden="1"/>
    <cellStyle name="Hyperlink" xfId="10983" builtinId="8" hidden="1"/>
    <cellStyle name="Hyperlink" xfId="10985" builtinId="8" hidden="1"/>
    <cellStyle name="Hyperlink" xfId="10987" builtinId="8" hidden="1"/>
    <cellStyle name="Hyperlink" xfId="10989" builtinId="8" hidden="1"/>
    <cellStyle name="Hyperlink" xfId="10991" builtinId="8" hidden="1"/>
    <cellStyle name="Hyperlink" xfId="10993" builtinId="8" hidden="1"/>
    <cellStyle name="Hyperlink" xfId="10995" builtinId="8" hidden="1"/>
    <cellStyle name="Hyperlink" xfId="10997" builtinId="8" hidden="1"/>
    <cellStyle name="Hyperlink" xfId="10999" builtinId="8" hidden="1"/>
    <cellStyle name="Hyperlink" xfId="11001" builtinId="8" hidden="1"/>
    <cellStyle name="Hyperlink" xfId="11003" builtinId="8" hidden="1"/>
    <cellStyle name="Hyperlink" xfId="11005" builtinId="8" hidden="1"/>
    <cellStyle name="Hyperlink" xfId="11007" builtinId="8" hidden="1"/>
    <cellStyle name="Hyperlink" xfId="11009" builtinId="8" hidden="1"/>
    <cellStyle name="Hyperlink" xfId="11011" builtinId="8" hidden="1"/>
    <cellStyle name="Hyperlink" xfId="11013" builtinId="8" hidden="1"/>
    <cellStyle name="Hyperlink" xfId="11015" builtinId="8" hidden="1"/>
    <cellStyle name="Hyperlink" xfId="11017" builtinId="8" hidden="1"/>
    <cellStyle name="Hyperlink" xfId="11019" builtinId="8" hidden="1"/>
    <cellStyle name="Hyperlink" xfId="11021" builtinId="8" hidden="1"/>
    <cellStyle name="Hyperlink" xfId="11023" builtinId="8" hidden="1"/>
    <cellStyle name="Hyperlink" xfId="11025" builtinId="8" hidden="1"/>
    <cellStyle name="Hyperlink" xfId="11027" builtinId="8" hidden="1"/>
    <cellStyle name="Hyperlink" xfId="11029" builtinId="8" hidden="1"/>
    <cellStyle name="Hyperlink" xfId="11031" builtinId="8" hidden="1"/>
    <cellStyle name="Hyperlink" xfId="11033" builtinId="8" hidden="1"/>
    <cellStyle name="Hyperlink" xfId="11035" builtinId="8" hidden="1"/>
    <cellStyle name="Hyperlink" xfId="11037" builtinId="8" hidden="1"/>
    <cellStyle name="Hyperlink" xfId="11039" builtinId="8" hidden="1"/>
    <cellStyle name="Hyperlink" xfId="11041" builtinId="8" hidden="1"/>
    <cellStyle name="Hyperlink" xfId="11043" builtinId="8" hidden="1"/>
    <cellStyle name="Hyperlink" xfId="11045" builtinId="8" hidden="1"/>
    <cellStyle name="Hyperlink" xfId="11047" builtinId="8" hidden="1"/>
    <cellStyle name="Hyperlink" xfId="11049" builtinId="8" hidden="1"/>
    <cellStyle name="Hyperlink" xfId="11051" builtinId="8" hidden="1"/>
    <cellStyle name="Hyperlink" xfId="11053" builtinId="8" hidden="1"/>
    <cellStyle name="Hyperlink" xfId="11055" builtinId="8" hidden="1"/>
    <cellStyle name="Hyperlink" xfId="11057" builtinId="8" hidden="1"/>
    <cellStyle name="Hyperlink" xfId="11059" builtinId="8" hidden="1"/>
    <cellStyle name="Hyperlink" xfId="11061" builtinId="8" hidden="1"/>
    <cellStyle name="Hyperlink" xfId="11063" builtinId="8" hidden="1"/>
    <cellStyle name="Hyperlink" xfId="11065" builtinId="8" hidden="1"/>
    <cellStyle name="Hyperlink" xfId="11067" builtinId="8" hidden="1"/>
    <cellStyle name="Hyperlink" xfId="11069" builtinId="8" hidden="1"/>
    <cellStyle name="Hyperlink" xfId="11071" builtinId="8" hidden="1"/>
    <cellStyle name="Hyperlink" xfId="11073" builtinId="8" hidden="1"/>
    <cellStyle name="Hyperlink" xfId="11075" builtinId="8" hidden="1"/>
    <cellStyle name="Hyperlink" xfId="11077" builtinId="8" hidden="1"/>
    <cellStyle name="Hyperlink" xfId="11079" builtinId="8" hidden="1"/>
    <cellStyle name="Hyperlink" xfId="11081" builtinId="8" hidden="1"/>
    <cellStyle name="Hyperlink" xfId="11083" builtinId="8" hidden="1"/>
    <cellStyle name="Hyperlink" xfId="11085" builtinId="8" hidden="1"/>
    <cellStyle name="Hyperlink" xfId="11087" builtinId="8" hidden="1"/>
    <cellStyle name="Hyperlink" xfId="11089" builtinId="8" hidden="1"/>
    <cellStyle name="Hyperlink" xfId="11091" builtinId="8" hidden="1"/>
    <cellStyle name="Hyperlink" xfId="11093" builtinId="8" hidden="1"/>
    <cellStyle name="Hyperlink" xfId="11095" builtinId="8" hidden="1"/>
    <cellStyle name="Hyperlink" xfId="11097" builtinId="8" hidden="1"/>
    <cellStyle name="Hyperlink" xfId="11099" builtinId="8" hidden="1"/>
    <cellStyle name="Hyperlink" xfId="11101" builtinId="8" hidden="1"/>
    <cellStyle name="Hyperlink" xfId="11103" builtinId="8" hidden="1"/>
    <cellStyle name="Hyperlink" xfId="11105" builtinId="8" hidden="1"/>
    <cellStyle name="Hyperlink" xfId="11107" builtinId="8" hidden="1"/>
    <cellStyle name="Hyperlink" xfId="11109" builtinId="8" hidden="1"/>
    <cellStyle name="Hyperlink" xfId="11111" builtinId="8" hidden="1"/>
    <cellStyle name="Hyperlink" xfId="11113" builtinId="8" hidden="1"/>
    <cellStyle name="Hyperlink" xfId="11115" builtinId="8" hidden="1"/>
    <cellStyle name="Hyperlink" xfId="11117" builtinId="8" hidden="1"/>
    <cellStyle name="Hyperlink" xfId="11119" builtinId="8" hidden="1"/>
    <cellStyle name="Hyperlink" xfId="11121" builtinId="8" hidden="1"/>
    <cellStyle name="Hyperlink" xfId="11123" builtinId="8" hidden="1"/>
    <cellStyle name="Hyperlink" xfId="11125" builtinId="8" hidden="1"/>
    <cellStyle name="Hyperlink" xfId="11127" builtinId="8" hidden="1"/>
    <cellStyle name="Hyperlink" xfId="11129" builtinId="8" hidden="1"/>
    <cellStyle name="Hyperlink" xfId="11131" builtinId="8" hidden="1"/>
    <cellStyle name="Hyperlink" xfId="11133" builtinId="8" hidden="1"/>
    <cellStyle name="Hyperlink" xfId="11135" builtinId="8" hidden="1"/>
    <cellStyle name="Hyperlink" xfId="11137" builtinId="8" hidden="1"/>
    <cellStyle name="Hyperlink" xfId="11139" builtinId="8" hidden="1"/>
    <cellStyle name="Hyperlink" xfId="11141" builtinId="8" hidden="1"/>
    <cellStyle name="Hyperlink" xfId="11143" builtinId="8" hidden="1"/>
    <cellStyle name="Hyperlink" xfId="11145" builtinId="8" hidden="1"/>
    <cellStyle name="Hyperlink" xfId="11147" builtinId="8" hidden="1"/>
    <cellStyle name="Hyperlink" xfId="11149" builtinId="8" hidden="1"/>
    <cellStyle name="Hyperlink" xfId="11151" builtinId="8" hidden="1"/>
    <cellStyle name="Hyperlink" xfId="11153" builtinId="8" hidden="1"/>
    <cellStyle name="Hyperlink" xfId="11155" builtinId="8" hidden="1"/>
    <cellStyle name="Hyperlink" xfId="11157" builtinId="8" hidden="1"/>
    <cellStyle name="Hyperlink" xfId="11159" builtinId="8" hidden="1"/>
    <cellStyle name="Hyperlink" xfId="11161" builtinId="8" hidden="1"/>
    <cellStyle name="Hyperlink" xfId="11163" builtinId="8" hidden="1"/>
    <cellStyle name="Hyperlink" xfId="11165" builtinId="8" hidden="1"/>
    <cellStyle name="Hyperlink" xfId="11167" builtinId="8" hidden="1"/>
    <cellStyle name="Hyperlink" xfId="11169" builtinId="8" hidden="1"/>
    <cellStyle name="Hyperlink" xfId="11171" builtinId="8" hidden="1"/>
    <cellStyle name="Hyperlink" xfId="11173" builtinId="8" hidden="1"/>
    <cellStyle name="Hyperlink" xfId="11175" builtinId="8" hidden="1"/>
    <cellStyle name="Hyperlink" xfId="11177" builtinId="8" hidden="1"/>
    <cellStyle name="Hyperlink" xfId="11179" builtinId="8" hidden="1"/>
    <cellStyle name="Hyperlink" xfId="11181" builtinId="8" hidden="1"/>
    <cellStyle name="Hyperlink" xfId="11183" builtinId="8" hidden="1"/>
    <cellStyle name="Hyperlink" xfId="11185" builtinId="8" hidden="1"/>
    <cellStyle name="Hyperlink" xfId="11187" builtinId="8" hidden="1"/>
    <cellStyle name="Hyperlink" xfId="11189" builtinId="8" hidden="1"/>
    <cellStyle name="Hyperlink" xfId="11191" builtinId="8" hidden="1"/>
    <cellStyle name="Hyperlink" xfId="11193" builtinId="8" hidden="1"/>
    <cellStyle name="Hyperlink" xfId="11195" builtinId="8" hidden="1"/>
    <cellStyle name="Hyperlink" xfId="11197" builtinId="8" hidden="1"/>
    <cellStyle name="Hyperlink" xfId="11199" builtinId="8" hidden="1"/>
    <cellStyle name="Hyperlink" xfId="11201" builtinId="8" hidden="1"/>
    <cellStyle name="Hyperlink" xfId="11203" builtinId="8" hidden="1"/>
    <cellStyle name="Hyperlink" xfId="11205" builtinId="8" hidden="1"/>
    <cellStyle name="Hyperlink" xfId="11207" builtinId="8" hidden="1"/>
    <cellStyle name="Hyperlink" xfId="11209" builtinId="8" hidden="1"/>
    <cellStyle name="Hyperlink" xfId="11211" builtinId="8" hidden="1"/>
    <cellStyle name="Hyperlink" xfId="11213" builtinId="8" hidden="1"/>
    <cellStyle name="Hyperlink" xfId="11215" builtinId="8" hidden="1"/>
    <cellStyle name="Hyperlink" xfId="11217" builtinId="8" hidden="1"/>
    <cellStyle name="Hyperlink" xfId="11219" builtinId="8" hidden="1"/>
    <cellStyle name="Hyperlink" xfId="11221" builtinId="8" hidden="1"/>
    <cellStyle name="Hyperlink" xfId="11223" builtinId="8" hidden="1"/>
    <cellStyle name="Hyperlink" xfId="11225" builtinId="8" hidden="1"/>
    <cellStyle name="Hyperlink" xfId="11227" builtinId="8" hidden="1"/>
    <cellStyle name="Hyperlink" xfId="11229" builtinId="8" hidden="1"/>
    <cellStyle name="Hyperlink" xfId="11231" builtinId="8" hidden="1"/>
    <cellStyle name="Hyperlink" xfId="11233" builtinId="8" hidden="1"/>
    <cellStyle name="Hyperlink" xfId="11235" builtinId="8" hidden="1"/>
    <cellStyle name="Hyperlink" xfId="11237" builtinId="8" hidden="1"/>
    <cellStyle name="Hyperlink" xfId="11239" builtinId="8" hidden="1"/>
    <cellStyle name="Hyperlink" xfId="11241" builtinId="8" hidden="1"/>
    <cellStyle name="Hyperlink" xfId="11243" builtinId="8" hidden="1"/>
    <cellStyle name="Hyperlink" xfId="11245" builtinId="8" hidden="1"/>
    <cellStyle name="Hyperlink" xfId="11247" builtinId="8" hidden="1"/>
    <cellStyle name="Hyperlink" xfId="11249" builtinId="8" hidden="1"/>
    <cellStyle name="Hyperlink" xfId="11251" builtinId="8" hidden="1"/>
    <cellStyle name="Hyperlink" xfId="11253" builtinId="8" hidden="1"/>
    <cellStyle name="Hyperlink" xfId="11255" builtinId="8" hidden="1"/>
    <cellStyle name="Hyperlink" xfId="11257" builtinId="8" hidden="1"/>
    <cellStyle name="Hyperlink" xfId="11259" builtinId="8" hidden="1"/>
    <cellStyle name="Hyperlink" xfId="11261" builtinId="8" hidden="1"/>
    <cellStyle name="Hyperlink" xfId="11263" builtinId="8" hidden="1"/>
    <cellStyle name="Hyperlink" xfId="11265" builtinId="8" hidden="1"/>
    <cellStyle name="Hyperlink" xfId="11267" builtinId="8" hidden="1"/>
    <cellStyle name="Hyperlink" xfId="11269" builtinId="8" hidden="1"/>
    <cellStyle name="Hyperlink" xfId="11271" builtinId="8" hidden="1"/>
    <cellStyle name="Hyperlink" xfId="11273" builtinId="8" hidden="1"/>
    <cellStyle name="Hyperlink" xfId="11275" builtinId="8" hidden="1"/>
    <cellStyle name="Hyperlink" xfId="11277" builtinId="8" hidden="1"/>
    <cellStyle name="Hyperlink" xfId="11279" builtinId="8" hidden="1"/>
    <cellStyle name="Hyperlink" xfId="11281" builtinId="8" hidden="1"/>
    <cellStyle name="Hyperlink" xfId="11283" builtinId="8" hidden="1"/>
    <cellStyle name="Hyperlink" xfId="11285" builtinId="8" hidden="1"/>
    <cellStyle name="Hyperlink" xfId="11287" builtinId="8" hidden="1"/>
    <cellStyle name="Hyperlink" xfId="11289" builtinId="8" hidden="1"/>
    <cellStyle name="Hyperlink" xfId="11291" builtinId="8" hidden="1"/>
    <cellStyle name="Hyperlink" xfId="11293" builtinId="8" hidden="1"/>
    <cellStyle name="Hyperlink" xfId="11295" builtinId="8" hidden="1"/>
    <cellStyle name="Hyperlink" xfId="11297" builtinId="8" hidden="1"/>
    <cellStyle name="Hyperlink" xfId="11299" builtinId="8" hidden="1"/>
    <cellStyle name="Hyperlink" xfId="11301" builtinId="8" hidden="1"/>
    <cellStyle name="Hyperlink" xfId="11303" builtinId="8" hidden="1"/>
    <cellStyle name="Hyperlink" xfId="11305" builtinId="8" hidden="1"/>
    <cellStyle name="Hyperlink" xfId="11307" builtinId="8" hidden="1"/>
    <cellStyle name="Hyperlink" xfId="11309" builtinId="8" hidden="1"/>
    <cellStyle name="Hyperlink" xfId="11311" builtinId="8" hidden="1"/>
    <cellStyle name="Hyperlink" xfId="11313" builtinId="8" hidden="1"/>
    <cellStyle name="Hyperlink" xfId="11315" builtinId="8" hidden="1"/>
    <cellStyle name="Hyperlink" xfId="11317" builtinId="8" hidden="1"/>
    <cellStyle name="Hyperlink" xfId="11319" builtinId="8" hidden="1"/>
    <cellStyle name="Hyperlink" xfId="11321" builtinId="8" hidden="1"/>
    <cellStyle name="Hyperlink" xfId="11323" builtinId="8" hidden="1"/>
    <cellStyle name="Hyperlink" xfId="11325" builtinId="8" hidden="1"/>
    <cellStyle name="Hyperlink" xfId="11327" builtinId="8" hidden="1"/>
    <cellStyle name="Hyperlink" xfId="11329" builtinId="8" hidden="1"/>
    <cellStyle name="Hyperlink" xfId="11331" builtinId="8" hidden="1"/>
    <cellStyle name="Hyperlink" xfId="11333" builtinId="8" hidden="1"/>
    <cellStyle name="Hyperlink" xfId="11335" builtinId="8" hidden="1"/>
    <cellStyle name="Hyperlink" xfId="11337" builtinId="8" hidden="1"/>
    <cellStyle name="Hyperlink" xfId="11339" builtinId="8" hidden="1"/>
    <cellStyle name="Hyperlink" xfId="11341" builtinId="8" hidden="1"/>
    <cellStyle name="Hyperlink" xfId="11343" builtinId="8" hidden="1"/>
    <cellStyle name="Hyperlink" xfId="11345" builtinId="8" hidden="1"/>
    <cellStyle name="Hyperlink" xfId="11347" builtinId="8" hidden="1"/>
    <cellStyle name="Hyperlink" xfId="11349" builtinId="8" hidden="1"/>
    <cellStyle name="Hyperlink" xfId="11351" builtinId="8" hidden="1"/>
    <cellStyle name="Hyperlink" xfId="11353" builtinId="8" hidden="1"/>
    <cellStyle name="Hyperlink" xfId="11355" builtinId="8" hidden="1"/>
    <cellStyle name="Hyperlink" xfId="11357" builtinId="8" hidden="1"/>
    <cellStyle name="Hyperlink" xfId="11359" builtinId="8" hidden="1"/>
    <cellStyle name="Hyperlink" xfId="11361" builtinId="8" hidden="1"/>
    <cellStyle name="Hyperlink" xfId="11363" builtinId="8" hidden="1"/>
    <cellStyle name="Hyperlink" xfId="11365" builtinId="8" hidden="1"/>
    <cellStyle name="Hyperlink" xfId="11367" builtinId="8" hidden="1"/>
    <cellStyle name="Hyperlink" xfId="11369" builtinId="8" hidden="1"/>
    <cellStyle name="Hyperlink" xfId="11371" builtinId="8" hidden="1"/>
    <cellStyle name="Hyperlink" xfId="11373" builtinId="8" hidden="1"/>
    <cellStyle name="Hyperlink" xfId="11375" builtinId="8" hidden="1"/>
    <cellStyle name="Hyperlink" xfId="11377" builtinId="8" hidden="1"/>
    <cellStyle name="Hyperlink" xfId="11379" builtinId="8" hidden="1"/>
    <cellStyle name="Hyperlink" xfId="11381" builtinId="8" hidden="1"/>
    <cellStyle name="Hyperlink" xfId="11383" builtinId="8" hidden="1"/>
    <cellStyle name="Hyperlink" xfId="11385" builtinId="8" hidden="1"/>
    <cellStyle name="Hyperlink" xfId="11387" builtinId="8" hidden="1"/>
    <cellStyle name="Hyperlink" xfId="11389" builtinId="8" hidden="1"/>
    <cellStyle name="Hyperlink" xfId="11391" builtinId="8" hidden="1"/>
    <cellStyle name="Hyperlink" xfId="11393" builtinId="8" hidden="1"/>
    <cellStyle name="Hyperlink" xfId="11395" builtinId="8" hidden="1"/>
    <cellStyle name="Hyperlink" xfId="11397" builtinId="8" hidden="1"/>
    <cellStyle name="Hyperlink" xfId="11399" builtinId="8" hidden="1"/>
    <cellStyle name="Hyperlink" xfId="11401" builtinId="8" hidden="1"/>
    <cellStyle name="Hyperlink" xfId="11403" builtinId="8" hidden="1"/>
    <cellStyle name="Hyperlink" xfId="11405" builtinId="8" hidden="1"/>
    <cellStyle name="Hyperlink" xfId="11407" builtinId="8" hidden="1"/>
    <cellStyle name="Hyperlink" xfId="11409" builtinId="8" hidden="1"/>
    <cellStyle name="Hyperlink" xfId="11411" builtinId="8" hidden="1"/>
    <cellStyle name="Hyperlink" xfId="11413" builtinId="8" hidden="1"/>
    <cellStyle name="Hyperlink" xfId="11415" builtinId="8" hidden="1"/>
    <cellStyle name="Hyperlink" xfId="11417" builtinId="8" hidden="1"/>
    <cellStyle name="Hyperlink" xfId="11419" builtinId="8" hidden="1"/>
    <cellStyle name="Hyperlink" xfId="11421" builtinId="8" hidden="1"/>
    <cellStyle name="Hyperlink" xfId="11423" builtinId="8" hidden="1"/>
    <cellStyle name="Hyperlink" xfId="11425" builtinId="8" hidden="1"/>
    <cellStyle name="Hyperlink" xfId="11427" builtinId="8" hidden="1"/>
    <cellStyle name="Hyperlink" xfId="11429" builtinId="8" hidden="1"/>
    <cellStyle name="Hyperlink" xfId="11431" builtinId="8" hidden="1"/>
    <cellStyle name="Hyperlink" xfId="11433" builtinId="8" hidden="1"/>
    <cellStyle name="Hyperlink" xfId="11435" builtinId="8" hidden="1"/>
    <cellStyle name="Hyperlink" xfId="11437" builtinId="8" hidden="1"/>
    <cellStyle name="Hyperlink" xfId="11439" builtinId="8" hidden="1"/>
    <cellStyle name="Hyperlink" xfId="11441" builtinId="8" hidden="1"/>
    <cellStyle name="Hyperlink" xfId="11443" builtinId="8" hidden="1"/>
    <cellStyle name="Hyperlink" xfId="11445" builtinId="8" hidden="1"/>
    <cellStyle name="Hyperlink" xfId="11447" builtinId="8" hidden="1"/>
    <cellStyle name="Hyperlink" xfId="11449" builtinId="8" hidden="1"/>
    <cellStyle name="Hyperlink" xfId="11451" builtinId="8" hidden="1"/>
    <cellStyle name="Hyperlink" xfId="11453" builtinId="8" hidden="1"/>
    <cellStyle name="Hyperlink" xfId="11455" builtinId="8" hidden="1"/>
    <cellStyle name="Hyperlink" xfId="11457" builtinId="8" hidden="1"/>
    <cellStyle name="Hyperlink" xfId="11459" builtinId="8" hidden="1"/>
    <cellStyle name="Hyperlink" xfId="11461" builtinId="8" hidden="1"/>
    <cellStyle name="Hyperlink" xfId="11463" builtinId="8" hidden="1"/>
    <cellStyle name="Hyperlink" xfId="11465" builtinId="8" hidden="1"/>
    <cellStyle name="Hyperlink" xfId="11467" builtinId="8" hidden="1"/>
    <cellStyle name="Hyperlink" xfId="11469" builtinId="8" hidden="1"/>
    <cellStyle name="Hyperlink" xfId="11471" builtinId="8" hidden="1"/>
    <cellStyle name="Hyperlink" xfId="11473" builtinId="8" hidden="1"/>
    <cellStyle name="Hyperlink" xfId="11475" builtinId="8" hidden="1"/>
    <cellStyle name="Hyperlink" xfId="11477" builtinId="8" hidden="1"/>
    <cellStyle name="Hyperlink" xfId="11479" builtinId="8" hidden="1"/>
    <cellStyle name="Hyperlink" xfId="11481" builtinId="8" hidden="1"/>
    <cellStyle name="Hyperlink" xfId="11483" builtinId="8" hidden="1"/>
    <cellStyle name="Hyperlink" xfId="11485" builtinId="8" hidden="1"/>
    <cellStyle name="Hyperlink" xfId="11487" builtinId="8" hidden="1"/>
    <cellStyle name="Hyperlink" xfId="11489" builtinId="8" hidden="1"/>
    <cellStyle name="Hyperlink" xfId="11491" builtinId="8" hidden="1"/>
    <cellStyle name="Hyperlink" xfId="11493" builtinId="8" hidden="1"/>
    <cellStyle name="Hyperlink" xfId="11495" builtinId="8" hidden="1"/>
    <cellStyle name="Hyperlink" xfId="11497" builtinId="8" hidden="1"/>
    <cellStyle name="Hyperlink" xfId="11499" builtinId="8" hidden="1"/>
    <cellStyle name="Hyperlink" xfId="11501" builtinId="8" hidden="1"/>
    <cellStyle name="Hyperlink" xfId="11503" builtinId="8" hidden="1"/>
    <cellStyle name="Hyperlink" xfId="11505" builtinId="8" hidden="1"/>
    <cellStyle name="Hyperlink" xfId="11507" builtinId="8" hidden="1"/>
    <cellStyle name="Hyperlink" xfId="11509" builtinId="8" hidden="1"/>
    <cellStyle name="Hyperlink" xfId="11511" builtinId="8" hidden="1"/>
    <cellStyle name="Hyperlink" xfId="11513" builtinId="8" hidden="1"/>
    <cellStyle name="Hyperlink" xfId="11515" builtinId="8" hidden="1"/>
    <cellStyle name="Hyperlink" xfId="11517" builtinId="8" hidden="1"/>
    <cellStyle name="Hyperlink" xfId="11519" builtinId="8" hidden="1"/>
    <cellStyle name="Hyperlink" xfId="11521" builtinId="8" hidden="1"/>
    <cellStyle name="Hyperlink" xfId="11523" builtinId="8" hidden="1"/>
    <cellStyle name="Hyperlink" xfId="11525" builtinId="8" hidden="1"/>
    <cellStyle name="Hyperlink" xfId="11527" builtinId="8" hidden="1"/>
    <cellStyle name="Hyperlink" xfId="11529" builtinId="8" hidden="1"/>
    <cellStyle name="Hyperlink" xfId="11531" builtinId="8" hidden="1"/>
    <cellStyle name="Hyperlink" xfId="11533" builtinId="8" hidden="1"/>
    <cellStyle name="Hyperlink" xfId="11535" builtinId="8" hidden="1"/>
    <cellStyle name="Hyperlink" xfId="11537" builtinId="8" hidden="1"/>
    <cellStyle name="Hyperlink" xfId="11539" builtinId="8" hidden="1"/>
    <cellStyle name="Hyperlink" xfId="11541" builtinId="8" hidden="1"/>
    <cellStyle name="Hyperlink" xfId="11543" builtinId="8" hidden="1"/>
    <cellStyle name="Hyperlink" xfId="11545" builtinId="8" hidden="1"/>
    <cellStyle name="Hyperlink" xfId="11547" builtinId="8" hidden="1"/>
    <cellStyle name="Hyperlink" xfId="11549" builtinId="8" hidden="1"/>
    <cellStyle name="Hyperlink" xfId="11551" builtinId="8" hidden="1"/>
    <cellStyle name="Hyperlink" xfId="11553" builtinId="8" hidden="1"/>
    <cellStyle name="Hyperlink" xfId="11555" builtinId="8" hidden="1"/>
    <cellStyle name="Hyperlink" xfId="11557" builtinId="8" hidden="1"/>
    <cellStyle name="Hyperlink" xfId="11559" builtinId="8" hidden="1"/>
    <cellStyle name="Hyperlink" xfId="11561" builtinId="8" hidden="1"/>
    <cellStyle name="Hyperlink" xfId="11563" builtinId="8" hidden="1"/>
    <cellStyle name="Hyperlink" xfId="11565" builtinId="8" hidden="1"/>
    <cellStyle name="Hyperlink" xfId="11567" builtinId="8" hidden="1"/>
    <cellStyle name="Hyperlink" xfId="11569" builtinId="8" hidden="1"/>
    <cellStyle name="Hyperlink" xfId="11571" builtinId="8" hidden="1"/>
    <cellStyle name="Hyperlink" xfId="11573" builtinId="8" hidden="1"/>
    <cellStyle name="Hyperlink" xfId="11575" builtinId="8" hidden="1"/>
    <cellStyle name="Hyperlink" xfId="11577" builtinId="8" hidden="1"/>
    <cellStyle name="Hyperlink" xfId="11579" builtinId="8" hidden="1"/>
    <cellStyle name="Hyperlink" xfId="11581" builtinId="8" hidden="1"/>
    <cellStyle name="Hyperlink" xfId="11583" builtinId="8" hidden="1"/>
    <cellStyle name="Hyperlink" xfId="11585" builtinId="8" hidden="1"/>
    <cellStyle name="Hyperlink" xfId="11587" builtinId="8" hidden="1"/>
    <cellStyle name="Hyperlink" xfId="11589" builtinId="8" hidden="1"/>
    <cellStyle name="Hyperlink" xfId="11591" builtinId="8" hidden="1"/>
    <cellStyle name="Hyperlink" xfId="11593" builtinId="8" hidden="1"/>
    <cellStyle name="Hyperlink" xfId="11595" builtinId="8" hidden="1"/>
    <cellStyle name="Hyperlink" xfId="11597" builtinId="8" hidden="1"/>
    <cellStyle name="Hyperlink" xfId="11599" builtinId="8" hidden="1"/>
    <cellStyle name="Hyperlink" xfId="11601" builtinId="8" hidden="1"/>
    <cellStyle name="Hyperlink" xfId="11603" builtinId="8" hidden="1"/>
    <cellStyle name="Hyperlink" xfId="11605" builtinId="8" hidden="1"/>
    <cellStyle name="Hyperlink" xfId="11607" builtinId="8" hidden="1"/>
    <cellStyle name="Hyperlink" xfId="11609" builtinId="8" hidden="1"/>
    <cellStyle name="Hyperlink" xfId="11611" builtinId="8" hidden="1"/>
    <cellStyle name="Hyperlink" xfId="11613" builtinId="8" hidden="1"/>
    <cellStyle name="Hyperlink" xfId="11615" builtinId="8" hidden="1"/>
    <cellStyle name="Hyperlink" xfId="11617" builtinId="8" hidden="1"/>
    <cellStyle name="Hyperlink" xfId="11619" builtinId="8" hidden="1"/>
    <cellStyle name="Hyperlink" xfId="11621" builtinId="8" hidden="1"/>
    <cellStyle name="Hyperlink" xfId="11623" builtinId="8" hidden="1"/>
    <cellStyle name="Hyperlink" xfId="11625" builtinId="8" hidden="1"/>
    <cellStyle name="Hyperlink" xfId="11627" builtinId="8" hidden="1"/>
    <cellStyle name="Hyperlink" xfId="11629" builtinId="8" hidden="1"/>
    <cellStyle name="Hyperlink" xfId="11631" builtinId="8" hidden="1"/>
    <cellStyle name="Hyperlink" xfId="11633" builtinId="8" hidden="1"/>
    <cellStyle name="Hyperlink" xfId="11635" builtinId="8" hidden="1"/>
    <cellStyle name="Hyperlink" xfId="11637" builtinId="8" hidden="1"/>
    <cellStyle name="Hyperlink" xfId="11639" builtinId="8" hidden="1"/>
    <cellStyle name="Hyperlink" xfId="11641" builtinId="8" hidden="1"/>
    <cellStyle name="Hyperlink" xfId="11643" builtinId="8" hidden="1"/>
    <cellStyle name="Hyperlink" xfId="11645" builtinId="8" hidden="1"/>
    <cellStyle name="Hyperlink" xfId="11647" builtinId="8" hidden="1"/>
    <cellStyle name="Hyperlink" xfId="11649" builtinId="8" hidden="1"/>
    <cellStyle name="Hyperlink" xfId="11651" builtinId="8" hidden="1"/>
    <cellStyle name="Hyperlink" xfId="11653" builtinId="8" hidden="1"/>
    <cellStyle name="Hyperlink" xfId="11655" builtinId="8" hidden="1"/>
    <cellStyle name="Hyperlink" xfId="11657" builtinId="8" hidden="1"/>
    <cellStyle name="Hyperlink" xfId="11659" builtinId="8" hidden="1"/>
    <cellStyle name="Hyperlink" xfId="11661" builtinId="8" hidden="1"/>
    <cellStyle name="Hyperlink" xfId="11663" builtinId="8" hidden="1"/>
    <cellStyle name="Hyperlink" xfId="11665" builtinId="8" hidden="1"/>
    <cellStyle name="Hyperlink" xfId="11667" builtinId="8" hidden="1"/>
    <cellStyle name="Hyperlink" xfId="11669" builtinId="8" hidden="1"/>
    <cellStyle name="Hyperlink" xfId="11671" builtinId="8" hidden="1"/>
    <cellStyle name="Hyperlink" xfId="11673" builtinId="8" hidden="1"/>
    <cellStyle name="Hyperlink" xfId="11675" builtinId="8" hidden="1"/>
    <cellStyle name="Hyperlink" xfId="11677" builtinId="8" hidden="1"/>
    <cellStyle name="Hyperlink" xfId="11679" builtinId="8" hidden="1"/>
    <cellStyle name="Hyperlink" xfId="11681" builtinId="8" hidden="1"/>
    <cellStyle name="Hyperlink" xfId="11683" builtinId="8" hidden="1"/>
    <cellStyle name="Hyperlink" xfId="11685" builtinId="8" hidden="1"/>
    <cellStyle name="Hyperlink" xfId="11687" builtinId="8" hidden="1"/>
    <cellStyle name="Hyperlink" xfId="11689" builtinId="8" hidden="1"/>
    <cellStyle name="Hyperlink" xfId="11691" builtinId="8" hidden="1"/>
    <cellStyle name="Hyperlink" xfId="11693" builtinId="8" hidden="1"/>
    <cellStyle name="Hyperlink" xfId="11695" builtinId="8" hidden="1"/>
    <cellStyle name="Hyperlink" xfId="11697" builtinId="8" hidden="1"/>
    <cellStyle name="Hyperlink" xfId="11699" builtinId="8" hidden="1"/>
    <cellStyle name="Hyperlink" xfId="11701" builtinId="8" hidden="1"/>
    <cellStyle name="Hyperlink" xfId="11703" builtinId="8" hidden="1"/>
    <cellStyle name="Hyperlink" xfId="11705" builtinId="8" hidden="1"/>
    <cellStyle name="Hyperlink" xfId="11707" builtinId="8" hidden="1"/>
    <cellStyle name="Hyperlink" xfId="11709" builtinId="8" hidden="1"/>
    <cellStyle name="Hyperlink" xfId="11711" builtinId="8" hidden="1"/>
    <cellStyle name="Hyperlink" xfId="11713" builtinId="8" hidden="1"/>
    <cellStyle name="Hyperlink" xfId="11715" builtinId="8" hidden="1"/>
    <cellStyle name="Hyperlink" xfId="11717" builtinId="8" hidden="1"/>
    <cellStyle name="Hyperlink" xfId="11719" builtinId="8" hidden="1"/>
    <cellStyle name="Hyperlink" xfId="11721" builtinId="8" hidden="1"/>
    <cellStyle name="Hyperlink" xfId="11723" builtinId="8" hidden="1"/>
    <cellStyle name="Hyperlink" xfId="11725" builtinId="8" hidden="1"/>
    <cellStyle name="Hyperlink" xfId="11727" builtinId="8" hidden="1"/>
    <cellStyle name="Hyperlink" xfId="11729" builtinId="8" hidden="1"/>
    <cellStyle name="Hyperlink" xfId="11731" builtinId="8" hidden="1"/>
    <cellStyle name="Hyperlink" xfId="11733" builtinId="8" hidden="1"/>
    <cellStyle name="Hyperlink" xfId="11735" builtinId="8" hidden="1"/>
    <cellStyle name="Hyperlink" xfId="11737" builtinId="8" hidden="1"/>
    <cellStyle name="Hyperlink" xfId="11739" builtinId="8" hidden="1"/>
    <cellStyle name="Hyperlink" xfId="11741" builtinId="8" hidden="1"/>
    <cellStyle name="Hyperlink" xfId="11743" builtinId="8" hidden="1"/>
    <cellStyle name="Hyperlink" xfId="11745" builtinId="8" hidden="1"/>
    <cellStyle name="Hyperlink" xfId="11747" builtinId="8" hidden="1"/>
    <cellStyle name="Hyperlink" xfId="11749" builtinId="8" hidden="1"/>
    <cellStyle name="Hyperlink" xfId="11751" builtinId="8" hidden="1"/>
    <cellStyle name="Hyperlink" xfId="11753" builtinId="8" hidden="1"/>
    <cellStyle name="Hyperlink" xfId="11755" builtinId="8" hidden="1"/>
    <cellStyle name="Hyperlink" xfId="11757" builtinId="8" hidden="1"/>
    <cellStyle name="Hyperlink" xfId="11759" builtinId="8" hidden="1"/>
    <cellStyle name="Hyperlink" xfId="11761" builtinId="8" hidden="1"/>
    <cellStyle name="Hyperlink" xfId="11763" builtinId="8" hidden="1"/>
    <cellStyle name="Hyperlink" xfId="11765" builtinId="8" hidden="1"/>
    <cellStyle name="Hyperlink" xfId="11767" builtinId="8" hidden="1"/>
    <cellStyle name="Hyperlink" xfId="11769" builtinId="8" hidden="1"/>
    <cellStyle name="Hyperlink" xfId="11771" builtinId="8" hidden="1"/>
    <cellStyle name="Hyperlink" xfId="11773" builtinId="8" hidden="1"/>
    <cellStyle name="Hyperlink" xfId="11775" builtinId="8" hidden="1"/>
    <cellStyle name="Hyperlink" xfId="11777" builtinId="8" hidden="1"/>
    <cellStyle name="Hyperlink" xfId="11779" builtinId="8" hidden="1"/>
    <cellStyle name="Hyperlink" xfId="11781" builtinId="8" hidden="1"/>
    <cellStyle name="Hyperlink" xfId="11783" builtinId="8" hidden="1"/>
    <cellStyle name="Hyperlink" xfId="11785" builtinId="8" hidden="1"/>
    <cellStyle name="Hyperlink" xfId="11787" builtinId="8" hidden="1"/>
    <cellStyle name="Hyperlink" xfId="11789" builtinId="8" hidden="1"/>
    <cellStyle name="Hyperlink" xfId="11791" builtinId="8" hidden="1"/>
    <cellStyle name="Hyperlink" xfId="11793" builtinId="8" hidden="1"/>
    <cellStyle name="Hyperlink" xfId="11795" builtinId="8" hidden="1"/>
    <cellStyle name="Hyperlink" xfId="11797" builtinId="8" hidden="1"/>
    <cellStyle name="Hyperlink" xfId="11799" builtinId="8" hidden="1"/>
    <cellStyle name="Hyperlink" xfId="11801" builtinId="8" hidden="1"/>
    <cellStyle name="Hyperlink" xfId="11803" builtinId="8" hidden="1"/>
    <cellStyle name="Hyperlink" xfId="11805" builtinId="8" hidden="1"/>
    <cellStyle name="Hyperlink" xfId="11807" builtinId="8" hidden="1"/>
    <cellStyle name="Hyperlink" xfId="11809" builtinId="8" hidden="1"/>
    <cellStyle name="Hyperlink" xfId="11811" builtinId="8" hidden="1"/>
    <cellStyle name="Hyperlink" xfId="11813" builtinId="8" hidden="1"/>
    <cellStyle name="Hyperlink" xfId="11815" builtinId="8" hidden="1"/>
    <cellStyle name="Hyperlink" xfId="11817" builtinId="8" hidden="1"/>
    <cellStyle name="Hyperlink" xfId="11819" builtinId="8" hidden="1"/>
    <cellStyle name="Hyperlink" xfId="11821" builtinId="8" hidden="1"/>
    <cellStyle name="Hyperlink" xfId="11823" builtinId="8" hidden="1"/>
    <cellStyle name="Hyperlink" xfId="11825" builtinId="8" hidden="1"/>
    <cellStyle name="Hyperlink" xfId="11827" builtinId="8" hidden="1"/>
    <cellStyle name="Hyperlink" xfId="11829" builtinId="8" hidden="1"/>
    <cellStyle name="Hyperlink" xfId="11831" builtinId="8" hidden="1"/>
    <cellStyle name="Hyperlink" xfId="11833" builtinId="8" hidden="1"/>
    <cellStyle name="Hyperlink" xfId="11835" builtinId="8" hidden="1"/>
    <cellStyle name="Hyperlink" xfId="11837" builtinId="8" hidden="1"/>
    <cellStyle name="Hyperlink" xfId="11839" builtinId="8" hidden="1"/>
    <cellStyle name="Hyperlink" xfId="11841" builtinId="8" hidden="1"/>
    <cellStyle name="Hyperlink" xfId="11843" builtinId="8" hidden="1"/>
    <cellStyle name="Hyperlink" xfId="11845" builtinId="8" hidden="1"/>
    <cellStyle name="Hyperlink" xfId="11847" builtinId="8" hidden="1"/>
    <cellStyle name="Hyperlink" xfId="11849" builtinId="8" hidden="1"/>
    <cellStyle name="Hyperlink" xfId="11851" builtinId="8" hidden="1"/>
    <cellStyle name="Hyperlink" xfId="11853" builtinId="8" hidden="1"/>
    <cellStyle name="Hyperlink" xfId="11855" builtinId="8" hidden="1"/>
    <cellStyle name="Hyperlink" xfId="11857" builtinId="8" hidden="1"/>
    <cellStyle name="Hyperlink" xfId="11859" builtinId="8" hidden="1"/>
    <cellStyle name="Hyperlink" xfId="11861" builtinId="8" hidden="1"/>
    <cellStyle name="Hyperlink" xfId="11863" builtinId="8" hidden="1"/>
    <cellStyle name="Hyperlink" xfId="11865" builtinId="8" hidden="1"/>
    <cellStyle name="Hyperlink" xfId="11867" builtinId="8" hidden="1"/>
    <cellStyle name="Hyperlink" xfId="11869" builtinId="8" hidden="1"/>
    <cellStyle name="Hyperlink" xfId="11871" builtinId="8" hidden="1"/>
    <cellStyle name="Hyperlink" xfId="11873" builtinId="8" hidden="1"/>
    <cellStyle name="Hyperlink" xfId="11875" builtinId="8" hidden="1"/>
    <cellStyle name="Hyperlink" xfId="11877" builtinId="8" hidden="1"/>
    <cellStyle name="Hyperlink" xfId="11879" builtinId="8" hidden="1"/>
    <cellStyle name="Hyperlink" xfId="11881" builtinId="8" hidden="1"/>
    <cellStyle name="Hyperlink" xfId="11883" builtinId="8" hidden="1"/>
    <cellStyle name="Hyperlink" xfId="11885" builtinId="8" hidden="1"/>
    <cellStyle name="Hyperlink" xfId="11887" builtinId="8" hidden="1"/>
    <cellStyle name="Hyperlink" xfId="11889" builtinId="8" hidden="1"/>
    <cellStyle name="Hyperlink" xfId="11891" builtinId="8" hidden="1"/>
    <cellStyle name="Hyperlink" xfId="11893" builtinId="8" hidden="1"/>
    <cellStyle name="Hyperlink" xfId="11895" builtinId="8" hidden="1"/>
    <cellStyle name="Hyperlink" xfId="11897" builtinId="8" hidden="1"/>
    <cellStyle name="Hyperlink" xfId="11899" builtinId="8" hidden="1"/>
    <cellStyle name="Hyperlink" xfId="11901" builtinId="8" hidden="1"/>
    <cellStyle name="Hyperlink" xfId="11903" builtinId="8" hidden="1"/>
    <cellStyle name="Hyperlink" xfId="11905" builtinId="8" hidden="1"/>
    <cellStyle name="Hyperlink" xfId="11907" builtinId="8" hidden="1"/>
    <cellStyle name="Hyperlink" xfId="11909" builtinId="8" hidden="1"/>
    <cellStyle name="Hyperlink" xfId="11911" builtinId="8" hidden="1"/>
    <cellStyle name="Hyperlink" xfId="11913" builtinId="8" hidden="1"/>
    <cellStyle name="Hyperlink" xfId="11915" builtinId="8" hidden="1"/>
    <cellStyle name="Hyperlink" xfId="11917" builtinId="8" hidden="1"/>
    <cellStyle name="Hyperlink" xfId="11919" builtinId="8" hidden="1"/>
    <cellStyle name="Hyperlink" xfId="11921" builtinId="8" hidden="1"/>
    <cellStyle name="Hyperlink" xfId="11923" builtinId="8" hidden="1"/>
    <cellStyle name="Hyperlink" xfId="11925" builtinId="8" hidden="1"/>
    <cellStyle name="Hyperlink" xfId="11927" builtinId="8" hidden="1"/>
    <cellStyle name="Hyperlink" xfId="11929" builtinId="8" hidden="1"/>
    <cellStyle name="Hyperlink" xfId="11931" builtinId="8" hidden="1"/>
    <cellStyle name="Hyperlink" xfId="11933" builtinId="8" hidden="1"/>
    <cellStyle name="Hyperlink" xfId="11935" builtinId="8" hidden="1"/>
    <cellStyle name="Hyperlink" xfId="11937" builtinId="8" hidden="1"/>
    <cellStyle name="Hyperlink" xfId="11939" builtinId="8" hidden="1"/>
    <cellStyle name="Hyperlink" xfId="11941" builtinId="8" hidden="1"/>
    <cellStyle name="Hyperlink" xfId="11943" builtinId="8" hidden="1"/>
    <cellStyle name="Hyperlink" xfId="11945" builtinId="8" hidden="1"/>
    <cellStyle name="Hyperlink" xfId="11947" builtinId="8" hidden="1"/>
    <cellStyle name="Hyperlink" xfId="11949" builtinId="8" hidden="1"/>
    <cellStyle name="Hyperlink" xfId="11951" builtinId="8" hidden="1"/>
    <cellStyle name="Hyperlink" xfId="11953" builtinId="8" hidden="1"/>
    <cellStyle name="Hyperlink" xfId="11955" builtinId="8" hidden="1"/>
    <cellStyle name="Hyperlink" xfId="11957" builtinId="8" hidden="1"/>
    <cellStyle name="Hyperlink" xfId="11959" builtinId="8" hidden="1"/>
    <cellStyle name="Hyperlink" xfId="11961" builtinId="8" hidden="1"/>
    <cellStyle name="Hyperlink" xfId="11963" builtinId="8" hidden="1"/>
    <cellStyle name="Hyperlink" xfId="11965" builtinId="8" hidden="1"/>
    <cellStyle name="Hyperlink" xfId="11967" builtinId="8" hidden="1"/>
    <cellStyle name="Hyperlink" xfId="11969" builtinId="8" hidden="1"/>
    <cellStyle name="Hyperlink" xfId="11971" builtinId="8" hidden="1"/>
    <cellStyle name="Hyperlink" xfId="11973" builtinId="8" hidden="1"/>
    <cellStyle name="Hyperlink" xfId="11975" builtinId="8" hidden="1"/>
    <cellStyle name="Hyperlink" xfId="11977" builtinId="8" hidden="1"/>
    <cellStyle name="Hyperlink" xfId="11979" builtinId="8" hidden="1"/>
    <cellStyle name="Hyperlink" xfId="11981" builtinId="8" hidden="1"/>
    <cellStyle name="Hyperlink" xfId="11983" builtinId="8" hidden="1"/>
    <cellStyle name="Hyperlink" xfId="11985" builtinId="8" hidden="1"/>
    <cellStyle name="Hyperlink" xfId="11987" builtinId="8" hidden="1"/>
    <cellStyle name="Hyperlink" xfId="11989" builtinId="8" hidden="1"/>
    <cellStyle name="Hyperlink" xfId="11991" builtinId="8" hidden="1"/>
    <cellStyle name="Hyperlink" xfId="11993" builtinId="8" hidden="1"/>
    <cellStyle name="Hyperlink" xfId="11995" builtinId="8" hidden="1"/>
    <cellStyle name="Hyperlink" xfId="11997" builtinId="8" hidden="1"/>
    <cellStyle name="Hyperlink" xfId="11999" builtinId="8" hidden="1"/>
    <cellStyle name="Hyperlink" xfId="12001" builtinId="8" hidden="1"/>
    <cellStyle name="Hyperlink" xfId="12003" builtinId="8" hidden="1"/>
    <cellStyle name="Hyperlink" xfId="12005" builtinId="8" hidden="1"/>
    <cellStyle name="Hyperlink" xfId="12007" builtinId="8" hidden="1"/>
    <cellStyle name="Hyperlink" xfId="12009" builtinId="8" hidden="1"/>
    <cellStyle name="Hyperlink" xfId="12011" builtinId="8" hidden="1"/>
    <cellStyle name="Hyperlink" xfId="12013" builtinId="8" hidden="1"/>
    <cellStyle name="Hyperlink" xfId="12015" builtinId="8" hidden="1"/>
    <cellStyle name="Hyperlink" xfId="12017" builtinId="8" hidden="1"/>
    <cellStyle name="Hyperlink" xfId="12019" builtinId="8" hidden="1"/>
    <cellStyle name="Hyperlink" xfId="12021" builtinId="8" hidden="1"/>
    <cellStyle name="Hyperlink" xfId="12023" builtinId="8" hidden="1"/>
    <cellStyle name="Hyperlink" xfId="12025" builtinId="8" hidden="1"/>
    <cellStyle name="Hyperlink" xfId="12027" builtinId="8" hidden="1"/>
    <cellStyle name="Hyperlink" xfId="12029" builtinId="8" hidden="1"/>
    <cellStyle name="Hyperlink" xfId="12031" builtinId="8" hidden="1"/>
    <cellStyle name="Hyperlink" xfId="12033" builtinId="8" hidden="1"/>
    <cellStyle name="Hyperlink" xfId="12035" builtinId="8" hidden="1"/>
    <cellStyle name="Hyperlink" xfId="12037" builtinId="8" hidden="1"/>
    <cellStyle name="Hyperlink" xfId="12039" builtinId="8" hidden="1"/>
    <cellStyle name="Hyperlink" xfId="12041" builtinId="8" hidden="1"/>
    <cellStyle name="Hyperlink" xfId="12043" builtinId="8" hidden="1"/>
    <cellStyle name="Hyperlink" xfId="12045" builtinId="8" hidden="1"/>
    <cellStyle name="Hyperlink" xfId="12047" builtinId="8" hidden="1"/>
    <cellStyle name="Hyperlink" xfId="12049" builtinId="8" hidden="1"/>
    <cellStyle name="Hyperlink" xfId="12051" builtinId="8" hidden="1"/>
    <cellStyle name="Hyperlink" xfId="12053" builtinId="8" hidden="1"/>
    <cellStyle name="Hyperlink" xfId="12055" builtinId="8" hidden="1"/>
    <cellStyle name="Hyperlink" xfId="12057" builtinId="8" hidden="1"/>
    <cellStyle name="Hyperlink" xfId="12059" builtinId="8" hidden="1"/>
    <cellStyle name="Hyperlink" xfId="12061" builtinId="8" hidden="1"/>
    <cellStyle name="Hyperlink" xfId="12063" builtinId="8" hidden="1"/>
    <cellStyle name="Hyperlink" xfId="12065" builtinId="8" hidden="1"/>
    <cellStyle name="Hyperlink" xfId="12067" builtinId="8" hidden="1"/>
    <cellStyle name="Hyperlink" xfId="12069" builtinId="8" hidden="1"/>
    <cellStyle name="Hyperlink" xfId="12071" builtinId="8" hidden="1"/>
    <cellStyle name="Hyperlink" xfId="12073" builtinId="8" hidden="1"/>
    <cellStyle name="Hyperlink" xfId="12075" builtinId="8" hidden="1"/>
    <cellStyle name="Hyperlink" xfId="12077" builtinId="8" hidden="1"/>
    <cellStyle name="Hyperlink" xfId="12079" builtinId="8" hidden="1"/>
    <cellStyle name="Hyperlink" xfId="12081" builtinId="8" hidden="1"/>
    <cellStyle name="Hyperlink" xfId="12083" builtinId="8" hidden="1"/>
    <cellStyle name="Hyperlink" xfId="12085" builtinId="8" hidden="1"/>
    <cellStyle name="Hyperlink" xfId="12087" builtinId="8" hidden="1"/>
    <cellStyle name="Hyperlink" xfId="12089" builtinId="8" hidden="1"/>
    <cellStyle name="Hyperlink" xfId="12091" builtinId="8" hidden="1"/>
    <cellStyle name="Hyperlink" xfId="12093" builtinId="8" hidden="1"/>
    <cellStyle name="Hyperlink" xfId="12095" builtinId="8" hidden="1"/>
    <cellStyle name="Hyperlink" xfId="12097" builtinId="8" hidden="1"/>
    <cellStyle name="Hyperlink" xfId="12099" builtinId="8" hidden="1"/>
    <cellStyle name="Hyperlink" xfId="12101" builtinId="8" hidden="1"/>
    <cellStyle name="Hyperlink" xfId="12103" builtinId="8" hidden="1"/>
    <cellStyle name="Hyperlink" xfId="12105" builtinId="8" hidden="1"/>
    <cellStyle name="Hyperlink" xfId="12107" builtinId="8" hidden="1"/>
    <cellStyle name="Hyperlink" xfId="12109" builtinId="8" hidden="1"/>
    <cellStyle name="Hyperlink" xfId="12111" builtinId="8" hidden="1"/>
    <cellStyle name="Hyperlink" xfId="12113" builtinId="8" hidden="1"/>
    <cellStyle name="Hyperlink" xfId="12115" builtinId="8" hidden="1"/>
    <cellStyle name="Hyperlink" xfId="12117" builtinId="8" hidden="1"/>
    <cellStyle name="Hyperlink" xfId="12119" builtinId="8" hidden="1"/>
    <cellStyle name="Hyperlink" xfId="12121" builtinId="8" hidden="1"/>
    <cellStyle name="Hyperlink" xfId="12123" builtinId="8" hidden="1"/>
    <cellStyle name="Hyperlink" xfId="12125" builtinId="8" hidden="1"/>
    <cellStyle name="Hyperlink" xfId="12127" builtinId="8" hidden="1"/>
    <cellStyle name="Hyperlink" xfId="12129" builtinId="8" hidden="1"/>
    <cellStyle name="Hyperlink" xfId="12131" builtinId="8" hidden="1"/>
    <cellStyle name="Hyperlink" xfId="12133" builtinId="8" hidden="1"/>
    <cellStyle name="Hyperlink" xfId="12135" builtinId="8" hidden="1"/>
    <cellStyle name="Hyperlink" xfId="12137" builtinId="8" hidden="1"/>
    <cellStyle name="Hyperlink" xfId="12139" builtinId="8" hidden="1"/>
    <cellStyle name="Hyperlink" xfId="12141" builtinId="8" hidden="1"/>
    <cellStyle name="Hyperlink" xfId="12143" builtinId="8" hidden="1"/>
    <cellStyle name="Hyperlink" xfId="12145" builtinId="8" hidden="1"/>
    <cellStyle name="Hyperlink" xfId="12147" builtinId="8" hidden="1"/>
    <cellStyle name="Hyperlink" xfId="12149" builtinId="8" hidden="1"/>
    <cellStyle name="Hyperlink" xfId="12151" builtinId="8" hidden="1"/>
    <cellStyle name="Hyperlink" xfId="12153" builtinId="8" hidden="1"/>
    <cellStyle name="Hyperlink" xfId="12155" builtinId="8" hidden="1"/>
    <cellStyle name="Hyperlink" xfId="12157" builtinId="8" hidden="1"/>
    <cellStyle name="Hyperlink" xfId="12159" builtinId="8" hidden="1"/>
    <cellStyle name="Hyperlink" xfId="12161" builtinId="8" hidden="1"/>
    <cellStyle name="Hyperlink" xfId="12163" builtinId="8" hidden="1"/>
    <cellStyle name="Hyperlink" xfId="12165" builtinId="8" hidden="1"/>
    <cellStyle name="Hyperlink" xfId="12167" builtinId="8" hidden="1"/>
    <cellStyle name="Hyperlink" xfId="12169" builtinId="8" hidden="1"/>
    <cellStyle name="Hyperlink" xfId="12171" builtinId="8" hidden="1"/>
    <cellStyle name="Hyperlink" xfId="12173" builtinId="8" hidden="1"/>
    <cellStyle name="Hyperlink" xfId="12175" builtinId="8" hidden="1"/>
    <cellStyle name="Hyperlink" xfId="12177" builtinId="8" hidden="1"/>
    <cellStyle name="Hyperlink" xfId="12179" builtinId="8" hidden="1"/>
    <cellStyle name="Hyperlink" xfId="12181" builtinId="8" hidden="1"/>
    <cellStyle name="Hyperlink" xfId="12183" builtinId="8" hidden="1"/>
    <cellStyle name="Hyperlink" xfId="12185" builtinId="8" hidden="1"/>
    <cellStyle name="Hyperlink" xfId="12187" builtinId="8" hidden="1"/>
    <cellStyle name="Hyperlink" xfId="12189" builtinId="8" hidden="1"/>
    <cellStyle name="Hyperlink" xfId="12191" builtinId="8" hidden="1"/>
    <cellStyle name="Hyperlink" xfId="12193" builtinId="8" hidden="1"/>
    <cellStyle name="Hyperlink" xfId="12195" builtinId="8" hidden="1"/>
    <cellStyle name="Hyperlink" xfId="12197" builtinId="8" hidden="1"/>
    <cellStyle name="Hyperlink" xfId="12199" builtinId="8" hidden="1"/>
    <cellStyle name="Hyperlink" xfId="12201" builtinId="8" hidden="1"/>
    <cellStyle name="Hyperlink" xfId="12203" builtinId="8" hidden="1"/>
    <cellStyle name="Hyperlink" xfId="12205" builtinId="8" hidden="1"/>
    <cellStyle name="Hyperlink" xfId="12207" builtinId="8" hidden="1"/>
    <cellStyle name="Hyperlink" xfId="12209" builtinId="8" hidden="1"/>
    <cellStyle name="Hyperlink" xfId="12211" builtinId="8" hidden="1"/>
    <cellStyle name="Hyperlink" xfId="12213" builtinId="8" hidden="1"/>
    <cellStyle name="Hyperlink" xfId="12215" builtinId="8" hidden="1"/>
    <cellStyle name="Hyperlink" xfId="12217" builtinId="8" hidden="1"/>
    <cellStyle name="Hyperlink" xfId="12219" builtinId="8" hidden="1"/>
    <cellStyle name="Hyperlink" xfId="12221" builtinId="8" hidden="1"/>
    <cellStyle name="Hyperlink" xfId="12223" builtinId="8" hidden="1"/>
    <cellStyle name="Hyperlink" xfId="12225" builtinId="8" hidden="1"/>
    <cellStyle name="Hyperlink" xfId="12227" builtinId="8" hidden="1"/>
    <cellStyle name="Hyperlink" xfId="12229" builtinId="8" hidden="1"/>
    <cellStyle name="Hyperlink" xfId="12231" builtinId="8" hidden="1"/>
    <cellStyle name="Hyperlink" xfId="12233" builtinId="8" hidden="1"/>
    <cellStyle name="Hyperlink" xfId="12235" builtinId="8" hidden="1"/>
    <cellStyle name="Hyperlink" xfId="12237" builtinId="8" hidden="1"/>
    <cellStyle name="Hyperlink" xfId="12239" builtinId="8" hidden="1"/>
    <cellStyle name="Hyperlink" xfId="12241" builtinId="8" hidden="1"/>
    <cellStyle name="Hyperlink" xfId="12243" builtinId="8" hidden="1"/>
    <cellStyle name="Hyperlink" xfId="12245" builtinId="8" hidden="1"/>
    <cellStyle name="Hyperlink" xfId="12247" builtinId="8" hidden="1"/>
    <cellStyle name="Hyperlink" xfId="12249" builtinId="8" hidden="1"/>
    <cellStyle name="Hyperlink" xfId="12251" builtinId="8" hidden="1"/>
    <cellStyle name="Hyperlink" xfId="12253" builtinId="8" hidden="1"/>
    <cellStyle name="Hyperlink" xfId="12255" builtinId="8" hidden="1"/>
    <cellStyle name="Hyperlink" xfId="12257" builtinId="8" hidden="1"/>
    <cellStyle name="Hyperlink" xfId="12259" builtinId="8" hidden="1"/>
    <cellStyle name="Hyperlink" xfId="12261" builtinId="8" hidden="1"/>
    <cellStyle name="Hyperlink" xfId="12263" builtinId="8" hidden="1"/>
    <cellStyle name="Hyperlink" xfId="12265" builtinId="8" hidden="1"/>
    <cellStyle name="Hyperlink" xfId="12267" builtinId="8" hidden="1"/>
    <cellStyle name="Hyperlink" xfId="12269" builtinId="8" hidden="1"/>
    <cellStyle name="Hyperlink" xfId="12271" builtinId="8" hidden="1"/>
    <cellStyle name="Hyperlink" xfId="12273" builtinId="8" hidden="1"/>
    <cellStyle name="Hyperlink" xfId="12275" builtinId="8" hidden="1"/>
    <cellStyle name="Hyperlink" xfId="12277" builtinId="8" hidden="1"/>
    <cellStyle name="Hyperlink" xfId="12279" builtinId="8" hidden="1"/>
    <cellStyle name="Hyperlink" xfId="12281" builtinId="8" hidden="1"/>
    <cellStyle name="Hyperlink" xfId="12283" builtinId="8" hidden="1"/>
    <cellStyle name="Hyperlink" xfId="12285" builtinId="8" hidden="1"/>
    <cellStyle name="Hyperlink" xfId="12287" builtinId="8" hidden="1"/>
    <cellStyle name="Hyperlink" xfId="12289" builtinId="8" hidden="1"/>
    <cellStyle name="Hyperlink" xfId="12291" builtinId="8" hidden="1"/>
    <cellStyle name="Hyperlink" xfId="12293" builtinId="8" hidden="1"/>
    <cellStyle name="Hyperlink" xfId="12295" builtinId="8" hidden="1"/>
    <cellStyle name="Hyperlink" xfId="12297" builtinId="8" hidden="1"/>
    <cellStyle name="Hyperlink" xfId="12299" builtinId="8" hidden="1"/>
    <cellStyle name="Hyperlink" xfId="12301" builtinId="8" hidden="1"/>
    <cellStyle name="Hyperlink" xfId="12303" builtinId="8" hidden="1"/>
    <cellStyle name="Hyperlink" xfId="12305" builtinId="8" hidden="1"/>
    <cellStyle name="Hyperlink" xfId="12307" builtinId="8" hidden="1"/>
    <cellStyle name="Hyperlink" xfId="12309" builtinId="8" hidden="1"/>
    <cellStyle name="Hyperlink" xfId="12311" builtinId="8" hidden="1"/>
    <cellStyle name="Hyperlink" xfId="12313" builtinId="8" hidden="1"/>
    <cellStyle name="Hyperlink" xfId="12315" builtinId="8" hidden="1"/>
    <cellStyle name="Hyperlink" xfId="12317" builtinId="8" hidden="1"/>
    <cellStyle name="Hyperlink" xfId="12319" builtinId="8" hidden="1"/>
    <cellStyle name="Hyperlink" xfId="12321" builtinId="8" hidden="1"/>
    <cellStyle name="Hyperlink" xfId="12323" builtinId="8" hidden="1"/>
    <cellStyle name="Hyperlink" xfId="12325" builtinId="8" hidden="1"/>
    <cellStyle name="Hyperlink" xfId="12327" builtinId="8" hidden="1"/>
    <cellStyle name="Hyperlink" xfId="12329" builtinId="8" hidden="1"/>
    <cellStyle name="Hyperlink" xfId="12331" builtinId="8" hidden="1"/>
    <cellStyle name="Hyperlink" xfId="12333" builtinId="8" hidden="1"/>
    <cellStyle name="Hyperlink" xfId="12335" builtinId="8" hidden="1"/>
    <cellStyle name="Hyperlink" xfId="12337" builtinId="8" hidden="1"/>
    <cellStyle name="Hyperlink" xfId="12339" builtinId="8" hidden="1"/>
    <cellStyle name="Hyperlink" xfId="12341" builtinId="8" hidden="1"/>
    <cellStyle name="Hyperlink" xfId="12343" builtinId="8" hidden="1"/>
    <cellStyle name="Hyperlink" xfId="12345" builtinId="8" hidden="1"/>
    <cellStyle name="Hyperlink" xfId="12347" builtinId="8" hidden="1"/>
    <cellStyle name="Hyperlink" xfId="12349" builtinId="8" hidden="1"/>
    <cellStyle name="Hyperlink" xfId="12351" builtinId="8" hidden="1"/>
    <cellStyle name="Hyperlink" xfId="12353" builtinId="8" hidden="1"/>
    <cellStyle name="Hyperlink" xfId="12355" builtinId="8" hidden="1"/>
    <cellStyle name="Hyperlink" xfId="12357" builtinId="8" hidden="1"/>
    <cellStyle name="Hyperlink" xfId="12359" builtinId="8" hidden="1"/>
    <cellStyle name="Hyperlink" xfId="12361" builtinId="8" hidden="1"/>
    <cellStyle name="Hyperlink" xfId="12363" builtinId="8" hidden="1"/>
    <cellStyle name="Hyperlink" xfId="12365" builtinId="8" hidden="1"/>
    <cellStyle name="Hyperlink" xfId="12367" builtinId="8" hidden="1"/>
    <cellStyle name="Hyperlink" xfId="12369" builtinId="8" hidden="1"/>
    <cellStyle name="Hyperlink" xfId="12371" builtinId="8" hidden="1"/>
    <cellStyle name="Hyperlink" xfId="12373" builtinId="8" hidden="1"/>
    <cellStyle name="Hyperlink" xfId="12375" builtinId="8" hidden="1"/>
    <cellStyle name="Hyperlink" xfId="12377" builtinId="8" hidden="1"/>
    <cellStyle name="Hyperlink" xfId="12379" builtinId="8" hidden="1"/>
    <cellStyle name="Hyperlink" xfId="12381" builtinId="8" hidden="1"/>
    <cellStyle name="Hyperlink" xfId="12383" builtinId="8" hidden="1"/>
    <cellStyle name="Hyperlink" xfId="12385" builtinId="8" hidden="1"/>
    <cellStyle name="Hyperlink" xfId="12387" builtinId="8" hidden="1"/>
    <cellStyle name="Hyperlink" xfId="12389" builtinId="8" hidden="1"/>
    <cellStyle name="Hyperlink" xfId="12391" builtinId="8" hidden="1"/>
    <cellStyle name="Hyperlink" xfId="12393" builtinId="8" hidden="1"/>
    <cellStyle name="Hyperlink" xfId="12395" builtinId="8" hidden="1"/>
    <cellStyle name="Hyperlink" xfId="12397" builtinId="8" hidden="1"/>
    <cellStyle name="Hyperlink" xfId="12399" builtinId="8" hidden="1"/>
    <cellStyle name="Hyperlink" xfId="12401" builtinId="8" hidden="1"/>
    <cellStyle name="Hyperlink" xfId="12403" builtinId="8" hidden="1"/>
    <cellStyle name="Hyperlink" xfId="12405" builtinId="8" hidden="1"/>
    <cellStyle name="Hyperlink" xfId="12407" builtinId="8" hidden="1"/>
    <cellStyle name="Hyperlink" xfId="12409" builtinId="8" hidden="1"/>
    <cellStyle name="Hyperlink" xfId="12411" builtinId="8" hidden="1"/>
    <cellStyle name="Hyperlink" xfId="12413" builtinId="8" hidden="1"/>
    <cellStyle name="Hyperlink" xfId="12415" builtinId="8" hidden="1"/>
    <cellStyle name="Hyperlink" xfId="12417" builtinId="8" hidden="1"/>
    <cellStyle name="Hyperlink" xfId="12419" builtinId="8" hidden="1"/>
    <cellStyle name="Hyperlink" xfId="12421" builtinId="8" hidden="1"/>
    <cellStyle name="Hyperlink" xfId="12423" builtinId="8" hidden="1"/>
    <cellStyle name="Hyperlink" xfId="12425" builtinId="8" hidden="1"/>
    <cellStyle name="Hyperlink" xfId="12427" builtinId="8" hidden="1"/>
    <cellStyle name="Hyperlink" xfId="12429" builtinId="8" hidden="1"/>
    <cellStyle name="Hyperlink" xfId="12431" builtinId="8" hidden="1"/>
    <cellStyle name="Hyperlink" xfId="12433" builtinId="8" hidden="1"/>
    <cellStyle name="Hyperlink" xfId="12435" builtinId="8" hidden="1"/>
    <cellStyle name="Hyperlink" xfId="12437" builtinId="8" hidden="1"/>
    <cellStyle name="Hyperlink" xfId="12439" builtinId="8" hidden="1"/>
    <cellStyle name="Hyperlink" xfId="12441" builtinId="8" hidden="1"/>
    <cellStyle name="Hyperlink" xfId="12443" builtinId="8" hidden="1"/>
    <cellStyle name="Hyperlink" xfId="12445" builtinId="8" hidden="1"/>
    <cellStyle name="Hyperlink" xfId="12447" builtinId="8" hidden="1"/>
    <cellStyle name="Hyperlink" xfId="12449" builtinId="8" hidden="1"/>
    <cellStyle name="Hyperlink" xfId="12451" builtinId="8" hidden="1"/>
    <cellStyle name="Hyperlink" xfId="12453" builtinId="8" hidden="1"/>
    <cellStyle name="Hyperlink" xfId="12455" builtinId="8" hidden="1"/>
    <cellStyle name="Hyperlink" xfId="12457" builtinId="8" hidden="1"/>
    <cellStyle name="Hyperlink" xfId="12459" builtinId="8" hidden="1"/>
    <cellStyle name="Hyperlink" xfId="12461" builtinId="8" hidden="1"/>
    <cellStyle name="Hyperlink" xfId="12463" builtinId="8" hidden="1"/>
    <cellStyle name="Hyperlink" xfId="12465" builtinId="8" hidden="1"/>
    <cellStyle name="Hyperlink" xfId="12467" builtinId="8" hidden="1"/>
    <cellStyle name="Hyperlink" xfId="12469" builtinId="8" hidden="1"/>
    <cellStyle name="Hyperlink" xfId="12471" builtinId="8" hidden="1"/>
    <cellStyle name="Hyperlink" xfId="12473" builtinId="8" hidden="1"/>
    <cellStyle name="Hyperlink" xfId="12475" builtinId="8" hidden="1"/>
    <cellStyle name="Hyperlink" xfId="12477" builtinId="8" hidden="1"/>
    <cellStyle name="Hyperlink" xfId="12479" builtinId="8" hidden="1"/>
    <cellStyle name="Hyperlink" xfId="12481" builtinId="8" hidden="1"/>
    <cellStyle name="Hyperlink" xfId="12483" builtinId="8" hidden="1"/>
    <cellStyle name="Hyperlink" xfId="12485" builtinId="8" hidden="1"/>
    <cellStyle name="Hyperlink" xfId="12487" builtinId="8" hidden="1"/>
    <cellStyle name="Hyperlink" xfId="12489" builtinId="8" hidden="1"/>
    <cellStyle name="Hyperlink" xfId="12491" builtinId="8" hidden="1"/>
    <cellStyle name="Hyperlink" xfId="12493" builtinId="8" hidden="1"/>
    <cellStyle name="Hyperlink" xfId="12495" builtinId="8" hidden="1"/>
    <cellStyle name="Hyperlink" xfId="12497" builtinId="8" hidden="1"/>
    <cellStyle name="Hyperlink" xfId="12499" builtinId="8" hidden="1"/>
    <cellStyle name="Hyperlink" xfId="12501" builtinId="8" hidden="1"/>
    <cellStyle name="Hyperlink" xfId="12503" builtinId="8" hidden="1"/>
    <cellStyle name="Hyperlink" xfId="12505" builtinId="8" hidden="1"/>
    <cellStyle name="Hyperlink" xfId="12507" builtinId="8" hidden="1"/>
    <cellStyle name="Hyperlink" xfId="12509" builtinId="8" hidden="1"/>
    <cellStyle name="Hyperlink" xfId="12511" builtinId="8" hidden="1"/>
    <cellStyle name="Hyperlink" xfId="12513" builtinId="8" hidden="1"/>
    <cellStyle name="Hyperlink" xfId="12515" builtinId="8" hidden="1"/>
    <cellStyle name="Hyperlink" xfId="12517" builtinId="8" hidden="1"/>
    <cellStyle name="Hyperlink" xfId="12519" builtinId="8" hidden="1"/>
    <cellStyle name="Hyperlink" xfId="12521" builtinId="8" hidden="1"/>
    <cellStyle name="Hyperlink" xfId="12523" builtinId="8" hidden="1"/>
    <cellStyle name="Hyperlink" xfId="12525" builtinId="8" hidden="1"/>
    <cellStyle name="Hyperlink" xfId="12527" builtinId="8" hidden="1"/>
    <cellStyle name="Hyperlink" xfId="12529" builtinId="8" hidden="1"/>
    <cellStyle name="Hyperlink" xfId="12531" builtinId="8" hidden="1"/>
    <cellStyle name="Hyperlink" xfId="12533" builtinId="8" hidden="1"/>
    <cellStyle name="Hyperlink" xfId="12535" builtinId="8" hidden="1"/>
    <cellStyle name="Hyperlink" xfId="12537" builtinId="8" hidden="1"/>
    <cellStyle name="Hyperlink" xfId="12539" builtinId="8" hidden="1"/>
    <cellStyle name="Hyperlink" xfId="12541" builtinId="8" hidden="1"/>
    <cellStyle name="Hyperlink" xfId="12543" builtinId="8" hidden="1"/>
    <cellStyle name="Hyperlink" xfId="12545" builtinId="8" hidden="1"/>
    <cellStyle name="Hyperlink" xfId="12547" builtinId="8" hidden="1"/>
    <cellStyle name="Hyperlink" xfId="12549" builtinId="8" hidden="1"/>
    <cellStyle name="Hyperlink" xfId="12551" builtinId="8" hidden="1"/>
    <cellStyle name="Hyperlink" xfId="12553" builtinId="8" hidden="1"/>
    <cellStyle name="Hyperlink" xfId="12555" builtinId="8" hidden="1"/>
    <cellStyle name="Hyperlink" xfId="12557" builtinId="8" hidden="1"/>
    <cellStyle name="Hyperlink" xfId="12559" builtinId="8" hidden="1"/>
    <cellStyle name="Normal" xfId="0" builtinId="0"/>
  </cellStyles>
  <dxfs count="16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8"/>
  <sheetViews>
    <sheetView zoomScaleNormal="100" workbookViewId="0">
      <selection activeCell="J15" sqref="J15"/>
    </sheetView>
  </sheetViews>
  <sheetFormatPr baseColWidth="10" defaultColWidth="8.83203125" defaultRowHeight="16"/>
  <cols>
    <col min="1" max="1" width="10.6640625" style="82" bestFit="1" customWidth="1"/>
    <col min="2" max="6" width="8.83203125" style="82"/>
    <col min="7" max="7" width="26" style="82" bestFit="1" customWidth="1"/>
    <col min="8" max="8" width="8.83203125" style="82"/>
    <col min="9" max="9" width="10.6640625" style="82" bestFit="1" customWidth="1"/>
    <col min="10" max="10" width="8.1640625" style="82" bestFit="1" customWidth="1"/>
    <col min="11" max="11" width="7.6640625" style="82" customWidth="1"/>
    <col min="12" max="12" width="9.5" style="82" bestFit="1" customWidth="1"/>
    <col min="13" max="13" width="10" style="82" customWidth="1"/>
    <col min="14" max="14" width="9" style="82" customWidth="1"/>
    <col min="15" max="15" width="19" style="82" bestFit="1" customWidth="1"/>
    <col min="16" max="16384" width="8.83203125" style="82"/>
  </cols>
  <sheetData>
    <row r="1" spans="1:10">
      <c r="A1" s="693" t="s">
        <v>736</v>
      </c>
      <c r="B1" s="2"/>
      <c r="C1" s="2"/>
      <c r="D1" s="2"/>
      <c r="E1" s="2"/>
      <c r="F1" s="2"/>
      <c r="G1" s="2"/>
      <c r="H1" s="2"/>
      <c r="I1" s="2"/>
      <c r="J1" s="2"/>
    </row>
    <row r="2" spans="1:10" ht="69" thickBot="1">
      <c r="A2" s="431" t="s">
        <v>374</v>
      </c>
      <c r="B2" s="431" t="s">
        <v>1</v>
      </c>
      <c r="C2" s="432" t="s">
        <v>389</v>
      </c>
      <c r="D2" s="432" t="s">
        <v>375</v>
      </c>
      <c r="E2" s="433" t="s">
        <v>367</v>
      </c>
      <c r="F2" s="432" t="s">
        <v>390</v>
      </c>
      <c r="G2" s="432" t="s">
        <v>131</v>
      </c>
    </row>
    <row r="3" spans="1:10">
      <c r="A3" s="434" t="s">
        <v>431</v>
      </c>
      <c r="B3" s="435" t="s">
        <v>432</v>
      </c>
      <c r="C3" s="436" t="s">
        <v>433</v>
      </c>
      <c r="D3" s="436" t="s">
        <v>434</v>
      </c>
      <c r="E3" s="437">
        <v>43388</v>
      </c>
      <c r="F3" s="436" t="s">
        <v>435</v>
      </c>
      <c r="G3" s="438" t="s">
        <v>381</v>
      </c>
    </row>
    <row r="4" spans="1:10">
      <c r="A4" s="439" t="s">
        <v>436</v>
      </c>
      <c r="B4" s="440" t="s">
        <v>432</v>
      </c>
      <c r="C4" s="441" t="s">
        <v>433</v>
      </c>
      <c r="D4" s="441" t="s">
        <v>437</v>
      </c>
      <c r="E4" s="442">
        <v>43389</v>
      </c>
      <c r="F4" s="441" t="s">
        <v>371</v>
      </c>
      <c r="G4" s="444" t="s">
        <v>438</v>
      </c>
    </row>
    <row r="5" spans="1:10">
      <c r="A5" s="439" t="s">
        <v>439</v>
      </c>
      <c r="B5" s="440" t="s">
        <v>432</v>
      </c>
      <c r="C5" s="441" t="s">
        <v>433</v>
      </c>
      <c r="D5" s="441" t="s">
        <v>440</v>
      </c>
      <c r="E5" s="442">
        <v>43390</v>
      </c>
      <c r="F5" s="441" t="s">
        <v>391</v>
      </c>
      <c r="G5" s="444" t="s">
        <v>392</v>
      </c>
    </row>
    <row r="6" spans="1:10">
      <c r="A6" s="439" t="s">
        <v>441</v>
      </c>
      <c r="B6" s="440" t="s">
        <v>432</v>
      </c>
      <c r="C6" s="441" t="s">
        <v>433</v>
      </c>
      <c r="D6" s="441" t="s">
        <v>400</v>
      </c>
      <c r="E6" s="442">
        <v>43396</v>
      </c>
      <c r="F6" s="441" t="s">
        <v>371</v>
      </c>
      <c r="G6" s="444" t="s">
        <v>394</v>
      </c>
    </row>
    <row r="7" spans="1:10">
      <c r="A7" s="439" t="s">
        <v>442</v>
      </c>
      <c r="B7" s="440" t="s">
        <v>432</v>
      </c>
      <c r="C7" s="441" t="s">
        <v>433</v>
      </c>
      <c r="D7" s="441" t="s">
        <v>443</v>
      </c>
      <c r="E7" s="442">
        <v>43402</v>
      </c>
      <c r="F7" s="441" t="s">
        <v>371</v>
      </c>
      <c r="G7" s="446" t="s">
        <v>444</v>
      </c>
    </row>
    <row r="8" spans="1:10" ht="17" thickBot="1">
      <c r="A8" s="447" t="s">
        <v>445</v>
      </c>
      <c r="B8" s="448" t="s">
        <v>432</v>
      </c>
      <c r="C8" s="449" t="s">
        <v>433</v>
      </c>
      <c r="D8" s="449" t="s">
        <v>446</v>
      </c>
      <c r="E8" s="450">
        <v>43419</v>
      </c>
      <c r="F8" s="449" t="s">
        <v>371</v>
      </c>
      <c r="G8" s="451" t="s">
        <v>396</v>
      </c>
    </row>
    <row r="9" spans="1:10">
      <c r="A9" s="453" t="s">
        <v>447</v>
      </c>
      <c r="B9" s="454" t="s">
        <v>410</v>
      </c>
      <c r="C9" s="455" t="s">
        <v>383</v>
      </c>
      <c r="D9" s="455" t="s">
        <v>448</v>
      </c>
      <c r="E9" s="456">
        <v>43598</v>
      </c>
      <c r="F9" s="455" t="s">
        <v>371</v>
      </c>
      <c r="G9" s="455" t="s">
        <v>381</v>
      </c>
    </row>
    <row r="10" spans="1:10">
      <c r="A10" s="439" t="s">
        <v>449</v>
      </c>
      <c r="B10" s="440" t="s">
        <v>410</v>
      </c>
      <c r="C10" s="441" t="s">
        <v>383</v>
      </c>
      <c r="D10" s="441" t="s">
        <v>406</v>
      </c>
      <c r="E10" s="457">
        <v>43600</v>
      </c>
      <c r="F10" s="441" t="s">
        <v>391</v>
      </c>
      <c r="G10" s="441" t="s">
        <v>450</v>
      </c>
    </row>
    <row r="11" spans="1:10">
      <c r="A11" s="439" t="s">
        <v>451</v>
      </c>
      <c r="B11" s="440" t="s">
        <v>410</v>
      </c>
      <c r="C11" s="441" t="s">
        <v>383</v>
      </c>
      <c r="D11" s="441" t="s">
        <v>452</v>
      </c>
      <c r="E11" s="442">
        <v>43600</v>
      </c>
      <c r="F11" s="441" t="s">
        <v>371</v>
      </c>
      <c r="G11" s="458" t="s">
        <v>392</v>
      </c>
    </row>
    <row r="12" spans="1:10">
      <c r="A12" s="439" t="s">
        <v>453</v>
      </c>
      <c r="B12" s="440" t="s">
        <v>410</v>
      </c>
      <c r="C12" s="441" t="s">
        <v>383</v>
      </c>
      <c r="D12" s="441" t="s">
        <v>454</v>
      </c>
      <c r="E12" s="442">
        <v>43606</v>
      </c>
      <c r="F12" s="441" t="s">
        <v>371</v>
      </c>
      <c r="G12" s="441" t="s">
        <v>394</v>
      </c>
    </row>
    <row r="13" spans="1:10">
      <c r="A13" s="439" t="s">
        <v>455</v>
      </c>
      <c r="B13" s="440" t="s">
        <v>410</v>
      </c>
      <c r="C13" s="441" t="s">
        <v>383</v>
      </c>
      <c r="D13" s="441" t="s">
        <v>398</v>
      </c>
      <c r="E13" s="442">
        <v>43614</v>
      </c>
      <c r="F13" s="441" t="s">
        <v>371</v>
      </c>
      <c r="G13" s="441" t="s">
        <v>399</v>
      </c>
    </row>
    <row r="14" spans="1:10" ht="17" thickBot="1">
      <c r="A14" s="447" t="s">
        <v>456</v>
      </c>
      <c r="B14" s="448" t="s">
        <v>410</v>
      </c>
      <c r="C14" s="449" t="s">
        <v>383</v>
      </c>
      <c r="D14" s="449" t="s">
        <v>457</v>
      </c>
      <c r="E14" s="450">
        <v>43627</v>
      </c>
      <c r="F14" s="449" t="s">
        <v>371</v>
      </c>
      <c r="G14" s="451" t="s">
        <v>396</v>
      </c>
    </row>
    <row r="15" spans="1:10">
      <c r="A15" s="434" t="s">
        <v>458</v>
      </c>
      <c r="B15" s="435" t="s">
        <v>459</v>
      </c>
      <c r="C15" s="436" t="s">
        <v>460</v>
      </c>
      <c r="D15" s="436" t="s">
        <v>461</v>
      </c>
      <c r="E15" s="437">
        <v>43556</v>
      </c>
      <c r="F15" s="436" t="s">
        <v>371</v>
      </c>
      <c r="G15" s="455" t="s">
        <v>381</v>
      </c>
    </row>
    <row r="16" spans="1:10">
      <c r="A16" s="439" t="s">
        <v>462</v>
      </c>
      <c r="B16" s="440" t="s">
        <v>459</v>
      </c>
      <c r="C16" s="441" t="s">
        <v>460</v>
      </c>
      <c r="D16" s="441" t="s">
        <v>463</v>
      </c>
      <c r="E16" s="442">
        <v>43557</v>
      </c>
      <c r="F16" s="441" t="s">
        <v>370</v>
      </c>
      <c r="G16" s="441" t="s">
        <v>438</v>
      </c>
    </row>
    <row r="17" spans="1:7">
      <c r="A17" s="439" t="s">
        <v>464</v>
      </c>
      <c r="B17" s="440" t="s">
        <v>459</v>
      </c>
      <c r="C17" s="441" t="s">
        <v>460</v>
      </c>
      <c r="D17" s="441" t="s">
        <v>372</v>
      </c>
      <c r="E17" s="442">
        <v>43558</v>
      </c>
      <c r="F17" s="441" t="s">
        <v>371</v>
      </c>
      <c r="G17" s="441" t="s">
        <v>401</v>
      </c>
    </row>
    <row r="18" spans="1:7">
      <c r="A18" s="439" t="s">
        <v>465</v>
      </c>
      <c r="B18" s="440" t="s">
        <v>459</v>
      </c>
      <c r="C18" s="441" t="s">
        <v>460</v>
      </c>
      <c r="D18" s="441" t="s">
        <v>372</v>
      </c>
      <c r="E18" s="442">
        <v>43564</v>
      </c>
      <c r="F18" s="441" t="s">
        <v>371</v>
      </c>
      <c r="G18" s="441" t="s">
        <v>394</v>
      </c>
    </row>
    <row r="19" spans="1:7">
      <c r="A19" s="439" t="s">
        <v>466</v>
      </c>
      <c r="B19" s="440" t="s">
        <v>459</v>
      </c>
      <c r="C19" s="441" t="s">
        <v>460</v>
      </c>
      <c r="D19" s="441" t="s">
        <v>407</v>
      </c>
      <c r="E19" s="442">
        <v>43571</v>
      </c>
      <c r="F19" s="441" t="s">
        <v>371</v>
      </c>
      <c r="G19" s="441" t="s">
        <v>399</v>
      </c>
    </row>
    <row r="20" spans="1:7" ht="17" thickBot="1">
      <c r="A20" s="447" t="s">
        <v>467</v>
      </c>
      <c r="B20" s="448" t="s">
        <v>459</v>
      </c>
      <c r="C20" s="449" t="s">
        <v>460</v>
      </c>
      <c r="D20" s="449" t="s">
        <v>468</v>
      </c>
      <c r="E20" s="450">
        <v>43585</v>
      </c>
      <c r="F20" s="449" t="s">
        <v>391</v>
      </c>
      <c r="G20" s="451" t="s">
        <v>396</v>
      </c>
    </row>
    <row r="21" spans="1:7">
      <c r="A21" s="434" t="s">
        <v>469</v>
      </c>
      <c r="B21" s="435" t="s">
        <v>470</v>
      </c>
      <c r="C21" s="436" t="s">
        <v>471</v>
      </c>
      <c r="D21" s="436" t="s">
        <v>472</v>
      </c>
      <c r="E21" s="437">
        <v>43606</v>
      </c>
      <c r="F21" s="436" t="s">
        <v>371</v>
      </c>
      <c r="G21" s="455" t="s">
        <v>473</v>
      </c>
    </row>
    <row r="22" spans="1:7">
      <c r="A22" s="439" t="s">
        <v>474</v>
      </c>
      <c r="B22" s="440" t="s">
        <v>470</v>
      </c>
      <c r="C22" s="441" t="s">
        <v>471</v>
      </c>
      <c r="D22" s="441" t="s">
        <v>475</v>
      </c>
      <c r="E22" s="442">
        <v>43613</v>
      </c>
      <c r="F22" s="441" t="s">
        <v>391</v>
      </c>
      <c r="G22" s="441" t="s">
        <v>476</v>
      </c>
    </row>
    <row r="23" spans="1:7" ht="38" customHeight="1">
      <c r="A23" s="439" t="s">
        <v>477</v>
      </c>
      <c r="B23" s="440" t="s">
        <v>470</v>
      </c>
      <c r="C23" s="441" t="s">
        <v>471</v>
      </c>
      <c r="D23" s="441" t="s">
        <v>478</v>
      </c>
      <c r="E23" s="442">
        <v>43614</v>
      </c>
      <c r="F23" s="441" t="s">
        <v>371</v>
      </c>
      <c r="G23" s="441" t="s">
        <v>401</v>
      </c>
    </row>
    <row r="24" spans="1:7">
      <c r="A24" s="439" t="s">
        <v>479</v>
      </c>
      <c r="B24" s="440" t="s">
        <v>470</v>
      </c>
      <c r="C24" s="441" t="s">
        <v>471</v>
      </c>
      <c r="D24" s="441" t="s">
        <v>480</v>
      </c>
      <c r="E24" s="442">
        <v>43620</v>
      </c>
      <c r="F24" s="441" t="s">
        <v>371</v>
      </c>
      <c r="G24" s="441" t="s">
        <v>394</v>
      </c>
    </row>
    <row r="25" spans="1:7">
      <c r="A25" s="439" t="s">
        <v>481</v>
      </c>
      <c r="B25" s="440" t="s">
        <v>470</v>
      </c>
      <c r="C25" s="441" t="s">
        <v>471</v>
      </c>
      <c r="D25" s="441" t="s">
        <v>482</v>
      </c>
      <c r="E25" s="442">
        <v>43626</v>
      </c>
      <c r="F25" s="441" t="s">
        <v>371</v>
      </c>
      <c r="G25" s="441" t="s">
        <v>399</v>
      </c>
    </row>
    <row r="26" spans="1:7">
      <c r="A26" s="439" t="s">
        <v>483</v>
      </c>
      <c r="B26" s="440" t="s">
        <v>470</v>
      </c>
      <c r="C26" s="441" t="s">
        <v>471</v>
      </c>
      <c r="D26" s="441" t="s">
        <v>484</v>
      </c>
      <c r="E26" s="442">
        <v>43641</v>
      </c>
      <c r="F26" s="441" t="s">
        <v>371</v>
      </c>
      <c r="G26" s="441" t="s">
        <v>396</v>
      </c>
    </row>
    <row r="27" spans="1:7">
      <c r="A27" s="439" t="s">
        <v>485</v>
      </c>
      <c r="B27" s="440" t="s">
        <v>470</v>
      </c>
      <c r="C27" s="441" t="s">
        <v>471</v>
      </c>
      <c r="D27" s="441" t="s">
        <v>486</v>
      </c>
      <c r="E27" s="442">
        <v>43774</v>
      </c>
      <c r="F27" s="441" t="s">
        <v>371</v>
      </c>
      <c r="G27" s="441" t="s">
        <v>473</v>
      </c>
    </row>
    <row r="28" spans="1:7">
      <c r="A28" s="439" t="s">
        <v>487</v>
      </c>
      <c r="B28" s="440" t="s">
        <v>470</v>
      </c>
      <c r="C28" s="441" t="s">
        <v>471</v>
      </c>
      <c r="D28" s="441" t="s">
        <v>488</v>
      </c>
      <c r="E28" s="442">
        <v>43774</v>
      </c>
      <c r="F28" s="441" t="s">
        <v>370</v>
      </c>
      <c r="G28" s="441" t="s">
        <v>489</v>
      </c>
    </row>
    <row r="29" spans="1:7">
      <c r="A29" s="439" t="s">
        <v>490</v>
      </c>
      <c r="B29" s="440" t="s">
        <v>470</v>
      </c>
      <c r="C29" s="441" t="s">
        <v>471</v>
      </c>
      <c r="D29" s="441" t="s">
        <v>491</v>
      </c>
      <c r="E29" s="442">
        <v>43775</v>
      </c>
      <c r="F29" s="441" t="s">
        <v>371</v>
      </c>
      <c r="G29" s="441" t="s">
        <v>401</v>
      </c>
    </row>
    <row r="30" spans="1:7">
      <c r="A30" s="439" t="s">
        <v>492</v>
      </c>
      <c r="B30" s="440" t="s">
        <v>470</v>
      </c>
      <c r="C30" s="441" t="s">
        <v>471</v>
      </c>
      <c r="D30" s="441" t="s">
        <v>493</v>
      </c>
      <c r="E30" s="442">
        <v>43781</v>
      </c>
      <c r="F30" s="441" t="s">
        <v>371</v>
      </c>
      <c r="G30" s="441" t="s">
        <v>394</v>
      </c>
    </row>
    <row r="31" spans="1:7">
      <c r="A31" s="439" t="s">
        <v>494</v>
      </c>
      <c r="B31" s="440" t="s">
        <v>470</v>
      </c>
      <c r="C31" s="441" t="s">
        <v>471</v>
      </c>
      <c r="D31" s="441" t="s">
        <v>495</v>
      </c>
      <c r="E31" s="442">
        <v>43787</v>
      </c>
      <c r="F31" s="441" t="s">
        <v>371</v>
      </c>
      <c r="G31" s="441" t="s">
        <v>399</v>
      </c>
    </row>
    <row r="32" spans="1:7" ht="17" thickBot="1">
      <c r="A32" s="447" t="s">
        <v>496</v>
      </c>
      <c r="B32" s="448" t="s">
        <v>470</v>
      </c>
      <c r="C32" s="449" t="s">
        <v>471</v>
      </c>
      <c r="D32" s="449" t="s">
        <v>497</v>
      </c>
      <c r="E32" s="450">
        <v>43802</v>
      </c>
      <c r="F32" s="449" t="s">
        <v>371</v>
      </c>
      <c r="G32" s="451" t="s">
        <v>396</v>
      </c>
    </row>
    <row r="33" spans="1:7" ht="33" customHeight="1">
      <c r="A33" s="445" t="s">
        <v>498</v>
      </c>
      <c r="B33" s="440" t="s">
        <v>411</v>
      </c>
      <c r="C33" s="441" t="s">
        <v>384</v>
      </c>
      <c r="D33" s="441" t="s">
        <v>499</v>
      </c>
      <c r="E33" s="442">
        <v>43781</v>
      </c>
      <c r="F33" s="441" t="s">
        <v>371</v>
      </c>
      <c r="G33" s="455" t="s">
        <v>381</v>
      </c>
    </row>
    <row r="34" spans="1:7">
      <c r="A34" s="445" t="s">
        <v>500</v>
      </c>
      <c r="B34" s="440" t="s">
        <v>411</v>
      </c>
      <c r="C34" s="441" t="s">
        <v>384</v>
      </c>
      <c r="D34" s="441" t="s">
        <v>501</v>
      </c>
      <c r="E34" s="442">
        <v>43781</v>
      </c>
      <c r="F34" s="441" t="s">
        <v>368</v>
      </c>
      <c r="G34" s="441" t="s">
        <v>502</v>
      </c>
    </row>
    <row r="35" spans="1:7">
      <c r="A35" s="445" t="s">
        <v>503</v>
      </c>
      <c r="B35" s="440" t="s">
        <v>411</v>
      </c>
      <c r="C35" s="441" t="s">
        <v>384</v>
      </c>
      <c r="D35" s="441" t="s">
        <v>504</v>
      </c>
      <c r="E35" s="442">
        <v>43782</v>
      </c>
      <c r="F35" s="441" t="s">
        <v>371</v>
      </c>
      <c r="G35" s="441" t="s">
        <v>401</v>
      </c>
    </row>
    <row r="36" spans="1:7">
      <c r="A36" s="445" t="s">
        <v>505</v>
      </c>
      <c r="B36" s="440" t="s">
        <v>411</v>
      </c>
      <c r="C36" s="441" t="s">
        <v>384</v>
      </c>
      <c r="D36" s="441" t="s">
        <v>373</v>
      </c>
      <c r="E36" s="442">
        <v>43788</v>
      </c>
      <c r="F36" s="441" t="s">
        <v>371</v>
      </c>
      <c r="G36" s="441" t="s">
        <v>394</v>
      </c>
    </row>
    <row r="37" spans="1:7">
      <c r="A37" s="445" t="s">
        <v>506</v>
      </c>
      <c r="B37" s="440" t="s">
        <v>411</v>
      </c>
      <c r="C37" s="441" t="s">
        <v>384</v>
      </c>
      <c r="D37" s="441" t="s">
        <v>406</v>
      </c>
      <c r="E37" s="442">
        <v>43794</v>
      </c>
      <c r="F37" s="441" t="s">
        <v>391</v>
      </c>
      <c r="G37" s="441" t="s">
        <v>399</v>
      </c>
    </row>
    <row r="38" spans="1:7" ht="17" thickBot="1">
      <c r="A38" s="452" t="s">
        <v>507</v>
      </c>
      <c r="B38" s="448" t="s">
        <v>411</v>
      </c>
      <c r="C38" s="449" t="s">
        <v>384</v>
      </c>
      <c r="D38" s="449" t="s">
        <v>508</v>
      </c>
      <c r="E38" s="450">
        <v>43809</v>
      </c>
      <c r="F38" s="449" t="s">
        <v>371</v>
      </c>
      <c r="G38" s="451" t="s">
        <v>396</v>
      </c>
    </row>
    <row r="39" spans="1:7" ht="25" customHeight="1">
      <c r="A39" s="439" t="s">
        <v>509</v>
      </c>
      <c r="B39" s="440" t="s">
        <v>413</v>
      </c>
      <c r="C39" s="441" t="s">
        <v>386</v>
      </c>
      <c r="D39" s="441" t="s">
        <v>510</v>
      </c>
      <c r="E39" s="442">
        <v>43899</v>
      </c>
      <c r="F39" s="441" t="s">
        <v>371</v>
      </c>
      <c r="G39" s="455" t="s">
        <v>381</v>
      </c>
    </row>
    <row r="40" spans="1:7">
      <c r="A40" s="439" t="s">
        <v>511</v>
      </c>
      <c r="B40" s="440" t="s">
        <v>413</v>
      </c>
      <c r="C40" s="441" t="s">
        <v>386</v>
      </c>
      <c r="D40" s="441" t="s">
        <v>434</v>
      </c>
      <c r="E40" s="442">
        <v>43900</v>
      </c>
      <c r="F40" s="443" t="s">
        <v>368</v>
      </c>
      <c r="G40" s="441" t="s">
        <v>512</v>
      </c>
    </row>
    <row r="41" spans="1:7">
      <c r="A41" s="439" t="s">
        <v>513</v>
      </c>
      <c r="B41" s="440" t="s">
        <v>413</v>
      </c>
      <c r="C41" s="441" t="s">
        <v>386</v>
      </c>
      <c r="D41" s="441" t="s">
        <v>514</v>
      </c>
      <c r="E41" s="442">
        <v>43901</v>
      </c>
      <c r="F41" s="441" t="s">
        <v>371</v>
      </c>
      <c r="G41" s="441" t="s">
        <v>401</v>
      </c>
    </row>
    <row r="42" spans="1:7" ht="17" thickBot="1">
      <c r="A42" s="447" t="s">
        <v>515</v>
      </c>
      <c r="B42" s="448" t="s">
        <v>413</v>
      </c>
      <c r="C42" s="449" t="s">
        <v>386</v>
      </c>
      <c r="D42" s="449" t="s">
        <v>516</v>
      </c>
      <c r="E42" s="450">
        <v>43907</v>
      </c>
      <c r="F42" s="449" t="s">
        <v>371</v>
      </c>
      <c r="G42" s="451" t="s">
        <v>394</v>
      </c>
    </row>
    <row r="43" spans="1:7" ht="26" customHeight="1">
      <c r="A43" s="439" t="s">
        <v>517</v>
      </c>
      <c r="B43" s="440" t="s">
        <v>414</v>
      </c>
      <c r="C43" s="441" t="s">
        <v>387</v>
      </c>
      <c r="D43" s="441" t="s">
        <v>518</v>
      </c>
      <c r="E43" s="442">
        <v>43899</v>
      </c>
      <c r="F43" s="441" t="s">
        <v>371</v>
      </c>
      <c r="G43" s="455" t="s">
        <v>519</v>
      </c>
    </row>
    <row r="44" spans="1:7">
      <c r="A44" s="439" t="s">
        <v>520</v>
      </c>
      <c r="B44" s="440" t="s">
        <v>414</v>
      </c>
      <c r="C44" s="441" t="s">
        <v>387</v>
      </c>
      <c r="D44" s="441" t="s">
        <v>521</v>
      </c>
      <c r="E44" s="457">
        <v>43901</v>
      </c>
      <c r="F44" s="441" t="s">
        <v>391</v>
      </c>
      <c r="G44" s="459" t="s">
        <v>522</v>
      </c>
    </row>
    <row r="45" spans="1:7">
      <c r="A45" s="439" t="s">
        <v>523</v>
      </c>
      <c r="B45" s="440" t="s">
        <v>414</v>
      </c>
      <c r="C45" s="441" t="s">
        <v>387</v>
      </c>
      <c r="D45" s="441" t="s">
        <v>524</v>
      </c>
      <c r="E45" s="442">
        <v>43901</v>
      </c>
      <c r="F45" s="441" t="s">
        <v>371</v>
      </c>
      <c r="G45" s="441" t="s">
        <v>392</v>
      </c>
    </row>
    <row r="46" spans="1:7" ht="17" thickBot="1">
      <c r="A46" s="447" t="s">
        <v>525</v>
      </c>
      <c r="B46" s="448" t="s">
        <v>414</v>
      </c>
      <c r="C46" s="449" t="s">
        <v>387</v>
      </c>
      <c r="D46" s="449" t="s">
        <v>526</v>
      </c>
      <c r="E46" s="450">
        <v>43907</v>
      </c>
      <c r="F46" s="449" t="s">
        <v>370</v>
      </c>
      <c r="G46" s="451" t="s">
        <v>394</v>
      </c>
    </row>
    <row r="47" spans="1:7" ht="24" customHeight="1">
      <c r="A47" s="434" t="s">
        <v>527</v>
      </c>
      <c r="B47" s="435" t="s">
        <v>528</v>
      </c>
      <c r="C47" s="436" t="s">
        <v>529</v>
      </c>
      <c r="D47" s="436" t="s">
        <v>530</v>
      </c>
      <c r="E47" s="437">
        <v>43850</v>
      </c>
      <c r="F47" s="436" t="s">
        <v>371</v>
      </c>
      <c r="G47" s="460" t="s">
        <v>473</v>
      </c>
    </row>
    <row r="48" spans="1:7">
      <c r="A48" s="439" t="s">
        <v>531</v>
      </c>
      <c r="B48" s="440" t="s">
        <v>528</v>
      </c>
      <c r="C48" s="441" t="s">
        <v>529</v>
      </c>
      <c r="D48" s="441" t="s">
        <v>475</v>
      </c>
      <c r="E48" s="457">
        <v>43852</v>
      </c>
      <c r="F48" s="441" t="s">
        <v>391</v>
      </c>
      <c r="G48" s="461" t="s">
        <v>532</v>
      </c>
    </row>
    <row r="49" spans="1:15">
      <c r="A49" s="439" t="s">
        <v>533</v>
      </c>
      <c r="B49" s="440" t="s">
        <v>528</v>
      </c>
      <c r="C49" s="441" t="s">
        <v>529</v>
      </c>
      <c r="D49" s="441" t="s">
        <v>534</v>
      </c>
      <c r="E49" s="442">
        <v>43852</v>
      </c>
      <c r="F49" s="441" t="s">
        <v>371</v>
      </c>
      <c r="G49" s="461" t="s">
        <v>392</v>
      </c>
    </row>
    <row r="50" spans="1:15">
      <c r="A50" s="439" t="s">
        <v>535</v>
      </c>
      <c r="B50" s="440" t="s">
        <v>528</v>
      </c>
      <c r="C50" s="441" t="s">
        <v>529</v>
      </c>
      <c r="D50" s="441" t="s">
        <v>536</v>
      </c>
      <c r="E50" s="442">
        <v>43858</v>
      </c>
      <c r="F50" s="441" t="s">
        <v>391</v>
      </c>
      <c r="G50" s="461" t="s">
        <v>394</v>
      </c>
    </row>
    <row r="51" spans="1:15">
      <c r="A51" s="439" t="s">
        <v>537</v>
      </c>
      <c r="B51" s="440" t="s">
        <v>528</v>
      </c>
      <c r="C51" s="441" t="s">
        <v>529</v>
      </c>
      <c r="D51" s="441" t="s">
        <v>538</v>
      </c>
      <c r="E51" s="442">
        <v>43864</v>
      </c>
      <c r="F51" s="441" t="s">
        <v>371</v>
      </c>
      <c r="G51" s="461" t="s">
        <v>395</v>
      </c>
    </row>
    <row r="52" spans="1:15" ht="17" thickBot="1">
      <c r="A52" s="447" t="s">
        <v>539</v>
      </c>
      <c r="B52" s="448" t="s">
        <v>528</v>
      </c>
      <c r="C52" s="449" t="s">
        <v>529</v>
      </c>
      <c r="D52" s="449" t="s">
        <v>540</v>
      </c>
      <c r="E52" s="450">
        <v>43880</v>
      </c>
      <c r="F52" s="449" t="s">
        <v>371</v>
      </c>
      <c r="G52" s="462" t="s">
        <v>408</v>
      </c>
    </row>
    <row r="53" spans="1:15">
      <c r="A53"/>
      <c r="B53"/>
      <c r="C53"/>
      <c r="D53"/>
      <c r="E53"/>
      <c r="F53"/>
      <c r="G53"/>
      <c r="H53"/>
      <c r="I53"/>
      <c r="J53"/>
    </row>
    <row r="54" spans="1:15">
      <c r="A54"/>
      <c r="B54"/>
      <c r="C54"/>
      <c r="D54" s="676" t="s">
        <v>1209</v>
      </c>
      <c r="E54" s="430">
        <v>50</v>
      </c>
      <c r="F54"/>
      <c r="G54"/>
      <c r="H54"/>
      <c r="I54"/>
      <c r="J54"/>
    </row>
    <row r="55" spans="1:15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5">
      <c r="A56" s="463"/>
      <c r="B56" s="2"/>
      <c r="C56" s="2"/>
      <c r="D56" s="2"/>
      <c r="E56" s="2"/>
      <c r="F56" s="2"/>
      <c r="G56" s="2"/>
      <c r="H56" s="2"/>
      <c r="I56" s="2"/>
      <c r="J56" s="2"/>
    </row>
    <row r="57" spans="1:15" ht="17" thickBot="1">
      <c r="A57" s="693" t="s">
        <v>543</v>
      </c>
      <c r="B57" s="2"/>
      <c r="C57" s="2"/>
      <c r="D57" s="2"/>
      <c r="E57" s="2"/>
      <c r="F57" s="2"/>
      <c r="G57" s="2"/>
      <c r="H57" s="2"/>
      <c r="I57" s="2"/>
      <c r="J57" s="2"/>
    </row>
    <row r="58" spans="1:15" ht="69" thickBot="1">
      <c r="A58" s="431" t="s">
        <v>374</v>
      </c>
      <c r="B58" s="431" t="s">
        <v>1</v>
      </c>
      <c r="C58" s="432" t="s">
        <v>389</v>
      </c>
      <c r="D58" s="432" t="s">
        <v>375</v>
      </c>
      <c r="E58" s="433" t="s">
        <v>367</v>
      </c>
      <c r="F58" s="432" t="s">
        <v>390</v>
      </c>
      <c r="G58" s="677" t="s">
        <v>541</v>
      </c>
      <c r="I58" s="431" t="s">
        <v>374</v>
      </c>
      <c r="J58" s="431" t="s">
        <v>1</v>
      </c>
      <c r="K58" s="432" t="s">
        <v>389</v>
      </c>
      <c r="L58" s="432" t="s">
        <v>375</v>
      </c>
      <c r="M58" s="433" t="s">
        <v>367</v>
      </c>
      <c r="N58" s="432" t="s">
        <v>390</v>
      </c>
      <c r="O58" s="677" t="s">
        <v>541</v>
      </c>
    </row>
    <row r="59" spans="1:15">
      <c r="A59" s="434" t="s">
        <v>542</v>
      </c>
      <c r="B59" s="435" t="s">
        <v>432</v>
      </c>
      <c r="C59" s="436" t="s">
        <v>433</v>
      </c>
      <c r="D59" s="436" t="s">
        <v>544</v>
      </c>
      <c r="E59" s="437">
        <v>43388</v>
      </c>
      <c r="F59" s="436" t="s">
        <v>545</v>
      </c>
      <c r="G59" s="678" t="s">
        <v>381</v>
      </c>
      <c r="I59" s="434" t="s">
        <v>640</v>
      </c>
      <c r="J59" s="435" t="s">
        <v>411</v>
      </c>
      <c r="K59" s="436" t="s">
        <v>384</v>
      </c>
      <c r="L59" s="436" t="s">
        <v>641</v>
      </c>
      <c r="M59" s="437">
        <v>43696</v>
      </c>
      <c r="N59" s="436" t="s">
        <v>545</v>
      </c>
      <c r="O59" s="678" t="s">
        <v>381</v>
      </c>
    </row>
    <row r="60" spans="1:15">
      <c r="A60" s="439" t="s">
        <v>546</v>
      </c>
      <c r="B60" s="440" t="s">
        <v>432</v>
      </c>
      <c r="C60" s="441" t="s">
        <v>433</v>
      </c>
      <c r="D60" s="441" t="s">
        <v>547</v>
      </c>
      <c r="E60" s="442">
        <v>43389</v>
      </c>
      <c r="F60" s="441" t="s">
        <v>368</v>
      </c>
      <c r="G60" s="679" t="s">
        <v>548</v>
      </c>
      <c r="I60" s="439" t="s">
        <v>642</v>
      </c>
      <c r="J60" s="440" t="s">
        <v>411</v>
      </c>
      <c r="K60" s="441" t="s">
        <v>384</v>
      </c>
      <c r="L60" s="441" t="s">
        <v>643</v>
      </c>
      <c r="M60" s="469">
        <v>43698</v>
      </c>
      <c r="N60" s="441" t="s">
        <v>545</v>
      </c>
      <c r="O60" s="679" t="s">
        <v>644</v>
      </c>
    </row>
    <row r="61" spans="1:15">
      <c r="A61" s="439" t="s">
        <v>549</v>
      </c>
      <c r="B61" s="440" t="s">
        <v>432</v>
      </c>
      <c r="C61" s="441" t="s">
        <v>433</v>
      </c>
      <c r="D61" s="441" t="s">
        <v>550</v>
      </c>
      <c r="E61" s="442">
        <v>43390</v>
      </c>
      <c r="F61" s="441" t="s">
        <v>545</v>
      </c>
      <c r="G61" s="679" t="s">
        <v>392</v>
      </c>
      <c r="I61" s="439" t="s">
        <v>645</v>
      </c>
      <c r="J61" s="440" t="s">
        <v>411</v>
      </c>
      <c r="K61" s="441" t="s">
        <v>384</v>
      </c>
      <c r="L61" s="441" t="s">
        <v>646</v>
      </c>
      <c r="M61" s="442">
        <v>43698</v>
      </c>
      <c r="N61" s="441" t="s">
        <v>371</v>
      </c>
      <c r="O61" s="679" t="s">
        <v>401</v>
      </c>
    </row>
    <row r="62" spans="1:15">
      <c r="A62" s="439" t="s">
        <v>551</v>
      </c>
      <c r="B62" s="440" t="s">
        <v>432</v>
      </c>
      <c r="C62" s="441" t="s">
        <v>433</v>
      </c>
      <c r="D62" s="441" t="s">
        <v>552</v>
      </c>
      <c r="E62" s="442">
        <v>43396</v>
      </c>
      <c r="F62" s="441" t="s">
        <v>545</v>
      </c>
      <c r="G62" s="679" t="s">
        <v>553</v>
      </c>
      <c r="I62" s="439" t="s">
        <v>647</v>
      </c>
      <c r="J62" s="440" t="s">
        <v>411</v>
      </c>
      <c r="K62" s="441" t="s">
        <v>384</v>
      </c>
      <c r="L62" s="441" t="s">
        <v>648</v>
      </c>
      <c r="M62" s="442">
        <v>43704</v>
      </c>
      <c r="N62" s="441" t="s">
        <v>545</v>
      </c>
      <c r="O62" s="679" t="s">
        <v>394</v>
      </c>
    </row>
    <row r="63" spans="1:15">
      <c r="A63" s="439" t="s">
        <v>554</v>
      </c>
      <c r="B63" s="440" t="s">
        <v>432</v>
      </c>
      <c r="C63" s="441" t="s">
        <v>433</v>
      </c>
      <c r="D63" s="441" t="s">
        <v>555</v>
      </c>
      <c r="E63" s="442">
        <v>43402</v>
      </c>
      <c r="F63" s="441" t="s">
        <v>545</v>
      </c>
      <c r="G63" s="680" t="s">
        <v>444</v>
      </c>
      <c r="I63" s="439" t="s">
        <v>649</v>
      </c>
      <c r="J63" s="440" t="s">
        <v>411</v>
      </c>
      <c r="K63" s="441" t="s">
        <v>384</v>
      </c>
      <c r="L63" s="441" t="s">
        <v>650</v>
      </c>
      <c r="M63" s="442">
        <v>43712</v>
      </c>
      <c r="N63" s="441" t="s">
        <v>545</v>
      </c>
      <c r="O63" s="679" t="s">
        <v>399</v>
      </c>
    </row>
    <row r="64" spans="1:15" ht="17" thickBot="1">
      <c r="A64" s="447" t="s">
        <v>556</v>
      </c>
      <c r="B64" s="448" t="s">
        <v>432</v>
      </c>
      <c r="C64" s="449" t="s">
        <v>433</v>
      </c>
      <c r="D64" s="449" t="s">
        <v>557</v>
      </c>
      <c r="E64" s="450">
        <v>43419</v>
      </c>
      <c r="F64" s="449" t="s">
        <v>545</v>
      </c>
      <c r="G64" s="681" t="s">
        <v>558</v>
      </c>
      <c r="I64" s="439" t="s">
        <v>651</v>
      </c>
      <c r="J64" s="440" t="s">
        <v>411</v>
      </c>
      <c r="K64" s="441" t="s">
        <v>384</v>
      </c>
      <c r="L64" s="441" t="s">
        <v>530</v>
      </c>
      <c r="M64" s="442">
        <v>43725</v>
      </c>
      <c r="N64" s="441" t="s">
        <v>368</v>
      </c>
      <c r="O64" s="679" t="s">
        <v>396</v>
      </c>
    </row>
    <row r="65" spans="1:15">
      <c r="A65" s="434" t="s">
        <v>559</v>
      </c>
      <c r="B65" s="435" t="s">
        <v>409</v>
      </c>
      <c r="C65" s="436" t="s">
        <v>382</v>
      </c>
      <c r="D65" s="436" t="s">
        <v>560</v>
      </c>
      <c r="E65" s="437">
        <v>43423</v>
      </c>
      <c r="F65" s="436" t="s">
        <v>545</v>
      </c>
      <c r="G65" s="678" t="s">
        <v>381</v>
      </c>
      <c r="I65" s="439" t="s">
        <v>652</v>
      </c>
      <c r="J65" s="440" t="s">
        <v>411</v>
      </c>
      <c r="K65" s="441" t="s">
        <v>384</v>
      </c>
      <c r="L65" s="441" t="s">
        <v>393</v>
      </c>
      <c r="M65" s="442">
        <v>43781</v>
      </c>
      <c r="N65" s="441" t="s">
        <v>545</v>
      </c>
      <c r="O65" s="679" t="s">
        <v>653</v>
      </c>
    </row>
    <row r="66" spans="1:15">
      <c r="A66" s="439" t="s">
        <v>561</v>
      </c>
      <c r="B66" s="440" t="s">
        <v>409</v>
      </c>
      <c r="C66" s="441" t="s">
        <v>382</v>
      </c>
      <c r="D66" s="441" t="s">
        <v>562</v>
      </c>
      <c r="E66" s="442">
        <v>43424</v>
      </c>
      <c r="F66" s="441" t="s">
        <v>563</v>
      </c>
      <c r="G66" s="679" t="s">
        <v>548</v>
      </c>
      <c r="I66" s="439" t="s">
        <v>654</v>
      </c>
      <c r="J66" s="440" t="s">
        <v>411</v>
      </c>
      <c r="K66" s="441" t="s">
        <v>384</v>
      </c>
      <c r="L66" s="441" t="s">
        <v>655</v>
      </c>
      <c r="M66" s="442">
        <v>43781</v>
      </c>
      <c r="N66" s="441" t="s">
        <v>545</v>
      </c>
      <c r="O66" s="679" t="s">
        <v>656</v>
      </c>
    </row>
    <row r="67" spans="1:15">
      <c r="A67" s="439" t="s">
        <v>564</v>
      </c>
      <c r="B67" s="440" t="s">
        <v>409</v>
      </c>
      <c r="C67" s="441" t="s">
        <v>382</v>
      </c>
      <c r="D67" s="441" t="s">
        <v>565</v>
      </c>
      <c r="E67" s="442">
        <v>43425</v>
      </c>
      <c r="F67" s="441" t="s">
        <v>368</v>
      </c>
      <c r="G67" s="679" t="s">
        <v>392</v>
      </c>
      <c r="I67" s="439" t="s">
        <v>658</v>
      </c>
      <c r="J67" s="440" t="s">
        <v>411</v>
      </c>
      <c r="K67" s="441" t="s">
        <v>384</v>
      </c>
      <c r="L67" s="441" t="s">
        <v>659</v>
      </c>
      <c r="M67" s="442">
        <v>43782</v>
      </c>
      <c r="N67" s="441" t="s">
        <v>545</v>
      </c>
      <c r="O67" s="679" t="s">
        <v>401</v>
      </c>
    </row>
    <row r="68" spans="1:15">
      <c r="A68" s="439" t="s">
        <v>566</v>
      </c>
      <c r="B68" s="440" t="s">
        <v>409</v>
      </c>
      <c r="C68" s="441" t="s">
        <v>382</v>
      </c>
      <c r="D68" s="441" t="s">
        <v>567</v>
      </c>
      <c r="E68" s="442">
        <v>43431</v>
      </c>
      <c r="F68" s="441" t="s">
        <v>545</v>
      </c>
      <c r="G68" s="679" t="s">
        <v>394</v>
      </c>
      <c r="I68" s="439" t="s">
        <v>660</v>
      </c>
      <c r="J68" s="440" t="s">
        <v>411</v>
      </c>
      <c r="K68" s="441" t="s">
        <v>384</v>
      </c>
      <c r="L68" s="441" t="s">
        <v>661</v>
      </c>
      <c r="M68" s="442">
        <v>43788</v>
      </c>
      <c r="N68" s="441" t="s">
        <v>368</v>
      </c>
      <c r="O68" s="679" t="s">
        <v>394</v>
      </c>
    </row>
    <row r="69" spans="1:15">
      <c r="A69" s="439" t="s">
        <v>568</v>
      </c>
      <c r="B69" s="440" t="s">
        <v>409</v>
      </c>
      <c r="C69" s="441" t="s">
        <v>382</v>
      </c>
      <c r="D69" s="441" t="s">
        <v>569</v>
      </c>
      <c r="E69" s="442">
        <v>43437</v>
      </c>
      <c r="F69" s="441" t="s">
        <v>545</v>
      </c>
      <c r="G69" s="680" t="s">
        <v>444</v>
      </c>
      <c r="I69" s="439" t="s">
        <v>662</v>
      </c>
      <c r="J69" s="440" t="s">
        <v>411</v>
      </c>
      <c r="K69" s="441" t="s">
        <v>384</v>
      </c>
      <c r="L69" s="441" t="s">
        <v>663</v>
      </c>
      <c r="M69" s="442">
        <v>43794</v>
      </c>
      <c r="N69" s="441" t="s">
        <v>545</v>
      </c>
      <c r="O69" s="679" t="s">
        <v>399</v>
      </c>
    </row>
    <row r="70" spans="1:15" ht="17" thickBot="1">
      <c r="A70" s="439" t="s">
        <v>570</v>
      </c>
      <c r="B70" s="440" t="s">
        <v>409</v>
      </c>
      <c r="C70" s="441" t="s">
        <v>382</v>
      </c>
      <c r="D70" s="441" t="s">
        <v>571</v>
      </c>
      <c r="E70" s="442">
        <v>43452</v>
      </c>
      <c r="F70" s="441" t="s">
        <v>572</v>
      </c>
      <c r="G70" s="679" t="s">
        <v>396</v>
      </c>
      <c r="I70" s="439" t="s">
        <v>664</v>
      </c>
      <c r="J70" s="440" t="s">
        <v>411</v>
      </c>
      <c r="K70" s="441" t="s">
        <v>384</v>
      </c>
      <c r="L70" s="441" t="s">
        <v>665</v>
      </c>
      <c r="M70" s="442">
        <v>43809</v>
      </c>
      <c r="N70" s="441" t="s">
        <v>545</v>
      </c>
      <c r="O70" s="679" t="s">
        <v>396</v>
      </c>
    </row>
    <row r="71" spans="1:15">
      <c r="A71" s="439" t="s">
        <v>573</v>
      </c>
      <c r="B71" s="440" t="s">
        <v>409</v>
      </c>
      <c r="C71" s="441" t="s">
        <v>382</v>
      </c>
      <c r="D71" s="441" t="s">
        <v>574</v>
      </c>
      <c r="E71" s="442">
        <v>43537</v>
      </c>
      <c r="F71" s="441" t="s">
        <v>370</v>
      </c>
      <c r="G71" s="679" t="s">
        <v>575</v>
      </c>
      <c r="I71" s="434" t="s">
        <v>402</v>
      </c>
      <c r="J71" s="435" t="s">
        <v>412</v>
      </c>
      <c r="K71" s="436" t="s">
        <v>385</v>
      </c>
      <c r="L71" s="436" t="s">
        <v>666</v>
      </c>
      <c r="M71" s="437">
        <v>43731</v>
      </c>
      <c r="N71" s="436" t="s">
        <v>545</v>
      </c>
      <c r="O71" s="678" t="s">
        <v>381</v>
      </c>
    </row>
    <row r="72" spans="1:15">
      <c r="A72" s="439" t="s">
        <v>576</v>
      </c>
      <c r="B72" s="440" t="s">
        <v>409</v>
      </c>
      <c r="C72" s="441" t="s">
        <v>382</v>
      </c>
      <c r="D72" s="441" t="s">
        <v>577</v>
      </c>
      <c r="E72" s="442">
        <v>43543</v>
      </c>
      <c r="F72" s="441" t="s">
        <v>371</v>
      </c>
      <c r="G72" s="679" t="s">
        <v>394</v>
      </c>
      <c r="I72" s="439" t="s">
        <v>403</v>
      </c>
      <c r="J72" s="440" t="s">
        <v>412</v>
      </c>
      <c r="K72" s="441" t="s">
        <v>385</v>
      </c>
      <c r="L72" s="441" t="s">
        <v>667</v>
      </c>
      <c r="M72" s="442">
        <v>43732</v>
      </c>
      <c r="N72" s="441" t="s">
        <v>368</v>
      </c>
      <c r="O72" s="679" t="s">
        <v>438</v>
      </c>
    </row>
    <row r="73" spans="1:15">
      <c r="A73" s="439" t="s">
        <v>578</v>
      </c>
      <c r="B73" s="440" t="s">
        <v>409</v>
      </c>
      <c r="C73" s="441" t="s">
        <v>382</v>
      </c>
      <c r="D73" s="441" t="s">
        <v>579</v>
      </c>
      <c r="E73" s="442">
        <v>43549</v>
      </c>
      <c r="F73" s="441" t="s">
        <v>545</v>
      </c>
      <c r="G73" s="680" t="s">
        <v>444</v>
      </c>
      <c r="I73" s="439" t="s">
        <v>404</v>
      </c>
      <c r="J73" s="440" t="s">
        <v>412</v>
      </c>
      <c r="K73" s="441" t="s">
        <v>385</v>
      </c>
      <c r="L73" s="441" t="s">
        <v>643</v>
      </c>
      <c r="M73" s="442">
        <v>43733</v>
      </c>
      <c r="N73" s="441" t="s">
        <v>545</v>
      </c>
      <c r="O73" s="679" t="s">
        <v>401</v>
      </c>
    </row>
    <row r="74" spans="1:15" ht="17" thickBot="1">
      <c r="A74" s="464" t="s">
        <v>580</v>
      </c>
      <c r="B74" s="465" t="s">
        <v>409</v>
      </c>
      <c r="C74" s="466" t="s">
        <v>382</v>
      </c>
      <c r="D74" s="466" t="s">
        <v>581</v>
      </c>
      <c r="E74" s="467">
        <v>43564</v>
      </c>
      <c r="F74" s="466" t="s">
        <v>545</v>
      </c>
      <c r="G74" s="681" t="s">
        <v>396</v>
      </c>
      <c r="I74" s="439" t="s">
        <v>405</v>
      </c>
      <c r="J74" s="440" t="s">
        <v>412</v>
      </c>
      <c r="K74" s="441" t="s">
        <v>385</v>
      </c>
      <c r="L74" s="441" t="s">
        <v>397</v>
      </c>
      <c r="M74" s="442">
        <v>43739</v>
      </c>
      <c r="N74" s="441" t="s">
        <v>370</v>
      </c>
      <c r="O74" s="679" t="s">
        <v>394</v>
      </c>
    </row>
    <row r="75" spans="1:15">
      <c r="A75" s="434" t="s">
        <v>582</v>
      </c>
      <c r="B75" s="435" t="s">
        <v>410</v>
      </c>
      <c r="C75" s="436" t="s">
        <v>383</v>
      </c>
      <c r="D75" s="436" t="s">
        <v>583</v>
      </c>
      <c r="E75" s="437">
        <v>43472</v>
      </c>
      <c r="F75" s="436" t="s">
        <v>545</v>
      </c>
      <c r="G75" s="679" t="s">
        <v>381</v>
      </c>
      <c r="I75" s="439" t="s">
        <v>668</v>
      </c>
      <c r="J75" s="440" t="s">
        <v>412</v>
      </c>
      <c r="K75" s="441" t="s">
        <v>385</v>
      </c>
      <c r="L75" s="441" t="s">
        <v>669</v>
      </c>
      <c r="M75" s="442">
        <v>43745</v>
      </c>
      <c r="N75" s="441" t="s">
        <v>368</v>
      </c>
      <c r="O75" s="679" t="s">
        <v>399</v>
      </c>
    </row>
    <row r="76" spans="1:15" ht="17" thickBot="1">
      <c r="A76" s="439" t="s">
        <v>584</v>
      </c>
      <c r="B76" s="440" t="s">
        <v>410</v>
      </c>
      <c r="C76" s="441" t="s">
        <v>383</v>
      </c>
      <c r="D76" s="441" t="s">
        <v>585</v>
      </c>
      <c r="E76" s="442">
        <v>43473</v>
      </c>
      <c r="F76" s="441" t="s">
        <v>545</v>
      </c>
      <c r="G76" s="679" t="s">
        <v>548</v>
      </c>
      <c r="I76" s="447" t="s">
        <v>670</v>
      </c>
      <c r="J76" s="448" t="s">
        <v>412</v>
      </c>
      <c r="K76" s="449" t="s">
        <v>385</v>
      </c>
      <c r="L76" s="449" t="s">
        <v>671</v>
      </c>
      <c r="M76" s="450">
        <v>43760</v>
      </c>
      <c r="N76" s="449" t="s">
        <v>545</v>
      </c>
      <c r="O76" s="681" t="s">
        <v>396</v>
      </c>
    </row>
    <row r="77" spans="1:15">
      <c r="A77" s="439" t="s">
        <v>586</v>
      </c>
      <c r="B77" s="440" t="s">
        <v>410</v>
      </c>
      <c r="C77" s="441" t="s">
        <v>383</v>
      </c>
      <c r="D77" s="441" t="s">
        <v>587</v>
      </c>
      <c r="E77" s="468">
        <v>43474</v>
      </c>
      <c r="F77" s="441" t="s">
        <v>545</v>
      </c>
      <c r="G77" s="682" t="s">
        <v>588</v>
      </c>
      <c r="I77" s="434" t="s">
        <v>672</v>
      </c>
      <c r="J77" s="435" t="s">
        <v>413</v>
      </c>
      <c r="K77" s="436" t="s">
        <v>386</v>
      </c>
      <c r="L77" s="436" t="s">
        <v>673</v>
      </c>
      <c r="M77" s="437">
        <v>43767</v>
      </c>
      <c r="N77" s="436" t="s">
        <v>545</v>
      </c>
      <c r="O77" s="684" t="s">
        <v>381</v>
      </c>
    </row>
    <row r="78" spans="1:15">
      <c r="A78" s="439" t="s">
        <v>589</v>
      </c>
      <c r="B78" s="440" t="s">
        <v>410</v>
      </c>
      <c r="C78" s="441" t="s">
        <v>383</v>
      </c>
      <c r="D78" s="441" t="s">
        <v>475</v>
      </c>
      <c r="E78" s="442">
        <v>43480</v>
      </c>
      <c r="F78" s="441" t="s">
        <v>545</v>
      </c>
      <c r="G78" s="679" t="s">
        <v>553</v>
      </c>
      <c r="I78" s="439" t="s">
        <v>674</v>
      </c>
      <c r="J78" s="440" t="s">
        <v>413</v>
      </c>
      <c r="K78" s="441" t="s">
        <v>386</v>
      </c>
      <c r="L78" s="441" t="s">
        <v>675</v>
      </c>
      <c r="M78" s="442">
        <v>43767</v>
      </c>
      <c r="N78" s="441" t="s">
        <v>368</v>
      </c>
      <c r="O78" s="685" t="s">
        <v>676</v>
      </c>
    </row>
    <row r="79" spans="1:15">
      <c r="A79" s="439" t="s">
        <v>590</v>
      </c>
      <c r="B79" s="440" t="s">
        <v>410</v>
      </c>
      <c r="C79" s="441" t="s">
        <v>383</v>
      </c>
      <c r="D79" s="441" t="s">
        <v>475</v>
      </c>
      <c r="E79" s="442">
        <v>43486</v>
      </c>
      <c r="F79" s="441" t="s">
        <v>545</v>
      </c>
      <c r="G79" s="679" t="s">
        <v>399</v>
      </c>
      <c r="I79" s="439" t="s">
        <v>677</v>
      </c>
      <c r="J79" s="440" t="s">
        <v>413</v>
      </c>
      <c r="K79" s="441" t="s">
        <v>386</v>
      </c>
      <c r="L79" s="441" t="s">
        <v>678</v>
      </c>
      <c r="M79" s="442">
        <v>43768</v>
      </c>
      <c r="N79" s="441" t="s">
        <v>545</v>
      </c>
      <c r="O79" s="686" t="s">
        <v>679</v>
      </c>
    </row>
    <row r="80" spans="1:15">
      <c r="A80" s="439" t="s">
        <v>591</v>
      </c>
      <c r="B80" s="440" t="s">
        <v>410</v>
      </c>
      <c r="C80" s="441" t="s">
        <v>383</v>
      </c>
      <c r="D80" s="441" t="s">
        <v>592</v>
      </c>
      <c r="E80" s="442">
        <v>43501</v>
      </c>
      <c r="F80" s="441" t="s">
        <v>545</v>
      </c>
      <c r="G80" s="679" t="s">
        <v>396</v>
      </c>
      <c r="I80" s="439" t="s">
        <v>680</v>
      </c>
      <c r="J80" s="440" t="s">
        <v>413</v>
      </c>
      <c r="K80" s="441" t="s">
        <v>386</v>
      </c>
      <c r="L80" s="441" t="s">
        <v>681</v>
      </c>
      <c r="M80" s="442">
        <v>43774</v>
      </c>
      <c r="N80" s="441" t="s">
        <v>545</v>
      </c>
      <c r="O80" s="679" t="s">
        <v>394</v>
      </c>
    </row>
    <row r="81" spans="1:15">
      <c r="A81" s="439" t="s">
        <v>593</v>
      </c>
      <c r="B81" s="440" t="s">
        <v>410</v>
      </c>
      <c r="C81" s="441" t="s">
        <v>383</v>
      </c>
      <c r="D81" s="441" t="s">
        <v>594</v>
      </c>
      <c r="E81" s="442">
        <v>43598</v>
      </c>
      <c r="F81" s="441" t="s">
        <v>545</v>
      </c>
      <c r="G81" s="679" t="s">
        <v>381</v>
      </c>
      <c r="I81" s="439" t="s">
        <v>682</v>
      </c>
      <c r="J81" s="440" t="s">
        <v>413</v>
      </c>
      <c r="K81" s="441" t="s">
        <v>386</v>
      </c>
      <c r="L81" s="441" t="s">
        <v>683</v>
      </c>
      <c r="M81" s="442">
        <v>43780</v>
      </c>
      <c r="N81" s="441" t="s">
        <v>545</v>
      </c>
      <c r="O81" s="679" t="s">
        <v>399</v>
      </c>
    </row>
    <row r="82" spans="1:15">
      <c r="A82" s="439" t="s">
        <v>595</v>
      </c>
      <c r="B82" s="440" t="s">
        <v>410</v>
      </c>
      <c r="C82" s="441" t="s">
        <v>383</v>
      </c>
      <c r="D82" s="441" t="s">
        <v>596</v>
      </c>
      <c r="E82" s="457">
        <v>43600</v>
      </c>
      <c r="F82" s="441" t="s">
        <v>368</v>
      </c>
      <c r="G82" s="679" t="s">
        <v>597</v>
      </c>
      <c r="I82" s="439" t="s">
        <v>684</v>
      </c>
      <c r="J82" s="440" t="s">
        <v>413</v>
      </c>
      <c r="K82" s="441" t="s">
        <v>386</v>
      </c>
      <c r="L82" s="441" t="s">
        <v>685</v>
      </c>
      <c r="M82" s="442">
        <v>43790</v>
      </c>
      <c r="N82" s="441" t="s">
        <v>545</v>
      </c>
      <c r="O82" s="679" t="s">
        <v>396</v>
      </c>
    </row>
    <row r="83" spans="1:15">
      <c r="A83" s="439" t="s">
        <v>598</v>
      </c>
      <c r="B83" s="440" t="s">
        <v>410</v>
      </c>
      <c r="C83" s="441" t="s">
        <v>383</v>
      </c>
      <c r="D83" s="441" t="s">
        <v>599</v>
      </c>
      <c r="E83" s="442">
        <v>43600</v>
      </c>
      <c r="F83" s="441" t="s">
        <v>545</v>
      </c>
      <c r="G83" s="683" t="s">
        <v>392</v>
      </c>
      <c r="I83" s="439" t="s">
        <v>686</v>
      </c>
      <c r="J83" s="440" t="s">
        <v>413</v>
      </c>
      <c r="K83" s="441" t="s">
        <v>386</v>
      </c>
      <c r="L83" s="470" t="s">
        <v>687</v>
      </c>
      <c r="M83" s="471">
        <v>43899</v>
      </c>
      <c r="N83" s="441" t="s">
        <v>545</v>
      </c>
      <c r="O83" s="679" t="s">
        <v>381</v>
      </c>
    </row>
    <row r="84" spans="1:15">
      <c r="A84" s="439" t="s">
        <v>600</v>
      </c>
      <c r="B84" s="440" t="s">
        <v>410</v>
      </c>
      <c r="C84" s="441" t="s">
        <v>383</v>
      </c>
      <c r="D84" s="441" t="s">
        <v>601</v>
      </c>
      <c r="E84" s="442">
        <v>43606</v>
      </c>
      <c r="F84" s="441" t="s">
        <v>545</v>
      </c>
      <c r="G84" s="679" t="s">
        <v>553</v>
      </c>
      <c r="I84" s="439" t="s">
        <v>688</v>
      </c>
      <c r="J84" s="440" t="s">
        <v>413</v>
      </c>
      <c r="K84" s="441" t="s">
        <v>386</v>
      </c>
      <c r="L84" s="441" t="s">
        <v>689</v>
      </c>
      <c r="M84" s="472">
        <v>43900</v>
      </c>
      <c r="N84" s="441" t="s">
        <v>545</v>
      </c>
      <c r="O84" s="679" t="s">
        <v>690</v>
      </c>
    </row>
    <row r="85" spans="1:15">
      <c r="A85" s="439" t="s">
        <v>602</v>
      </c>
      <c r="B85" s="440" t="s">
        <v>410</v>
      </c>
      <c r="C85" s="441" t="s">
        <v>383</v>
      </c>
      <c r="D85" s="441" t="s">
        <v>603</v>
      </c>
      <c r="E85" s="442">
        <v>43614</v>
      </c>
      <c r="F85" s="441" t="s">
        <v>371</v>
      </c>
      <c r="G85" s="679" t="s">
        <v>399</v>
      </c>
      <c r="I85" s="439" t="s">
        <v>691</v>
      </c>
      <c r="J85" s="440" t="s">
        <v>413</v>
      </c>
      <c r="K85" s="441" t="s">
        <v>386</v>
      </c>
      <c r="L85" s="441" t="s">
        <v>692</v>
      </c>
      <c r="M85" s="472">
        <v>43901</v>
      </c>
      <c r="N85" s="441" t="s">
        <v>370</v>
      </c>
      <c r="O85" s="679" t="s">
        <v>401</v>
      </c>
    </row>
    <row r="86" spans="1:15" ht="17" thickBot="1">
      <c r="A86" s="447" t="s">
        <v>604</v>
      </c>
      <c r="B86" s="448" t="s">
        <v>410</v>
      </c>
      <c r="C86" s="449" t="s">
        <v>383</v>
      </c>
      <c r="D86" s="449" t="s">
        <v>538</v>
      </c>
      <c r="E86" s="450">
        <v>43627</v>
      </c>
      <c r="F86" s="449" t="s">
        <v>371</v>
      </c>
      <c r="G86" s="679" t="s">
        <v>396</v>
      </c>
      <c r="I86" s="439" t="s">
        <v>693</v>
      </c>
      <c r="J86" s="440" t="s">
        <v>413</v>
      </c>
      <c r="K86" s="441" t="s">
        <v>386</v>
      </c>
      <c r="L86" s="441" t="s">
        <v>694</v>
      </c>
      <c r="M86" s="442">
        <v>43907</v>
      </c>
      <c r="N86" s="441" t="s">
        <v>370</v>
      </c>
      <c r="O86" s="679" t="s">
        <v>394</v>
      </c>
    </row>
    <row r="87" spans="1:15">
      <c r="A87" s="434" t="s">
        <v>605</v>
      </c>
      <c r="B87" s="435" t="s">
        <v>459</v>
      </c>
      <c r="C87" s="436" t="s">
        <v>460</v>
      </c>
      <c r="D87" s="436" t="s">
        <v>606</v>
      </c>
      <c r="E87" s="437">
        <v>43556</v>
      </c>
      <c r="F87" s="436" t="s">
        <v>545</v>
      </c>
      <c r="G87" s="678" t="s">
        <v>381</v>
      </c>
      <c r="I87" s="434" t="s">
        <v>695</v>
      </c>
      <c r="J87" s="435" t="s">
        <v>414</v>
      </c>
      <c r="K87" s="436" t="s">
        <v>387</v>
      </c>
      <c r="L87" s="436" t="s">
        <v>696</v>
      </c>
      <c r="M87" s="437">
        <v>43780</v>
      </c>
      <c r="N87" s="436" t="s">
        <v>545</v>
      </c>
      <c r="O87" s="678" t="s">
        <v>381</v>
      </c>
    </row>
    <row r="88" spans="1:15">
      <c r="A88" s="439" t="s">
        <v>607</v>
      </c>
      <c r="B88" s="440" t="s">
        <v>459</v>
      </c>
      <c r="C88" s="441" t="s">
        <v>460</v>
      </c>
      <c r="D88" s="441" t="s">
        <v>437</v>
      </c>
      <c r="E88" s="442">
        <v>43557</v>
      </c>
      <c r="F88" s="441" t="s">
        <v>368</v>
      </c>
      <c r="G88" s="679" t="s">
        <v>548</v>
      </c>
      <c r="I88" s="439" t="s">
        <v>697</v>
      </c>
      <c r="J88" s="440" t="s">
        <v>414</v>
      </c>
      <c r="K88" s="441" t="s">
        <v>387</v>
      </c>
      <c r="L88" s="441" t="s">
        <v>661</v>
      </c>
      <c r="M88" s="442">
        <v>43788</v>
      </c>
      <c r="N88" s="441" t="s">
        <v>391</v>
      </c>
      <c r="O88" s="679" t="s">
        <v>438</v>
      </c>
    </row>
    <row r="89" spans="1:15">
      <c r="A89" s="439" t="s">
        <v>608</v>
      </c>
      <c r="B89" s="440" t="s">
        <v>459</v>
      </c>
      <c r="C89" s="441" t="s">
        <v>460</v>
      </c>
      <c r="D89" s="441" t="s">
        <v>609</v>
      </c>
      <c r="E89" s="442">
        <v>43558</v>
      </c>
      <c r="F89" s="441" t="s">
        <v>368</v>
      </c>
      <c r="G89" s="679" t="s">
        <v>392</v>
      </c>
      <c r="I89" s="439" t="s">
        <v>698</v>
      </c>
      <c r="J89" s="440" t="s">
        <v>414</v>
      </c>
      <c r="K89" s="441" t="s">
        <v>387</v>
      </c>
      <c r="L89" s="441" t="s">
        <v>620</v>
      </c>
      <c r="M89" s="442">
        <v>43789</v>
      </c>
      <c r="N89" s="441" t="s">
        <v>371</v>
      </c>
      <c r="O89" s="679" t="s">
        <v>401</v>
      </c>
    </row>
    <row r="90" spans="1:15">
      <c r="A90" s="439" t="s">
        <v>610</v>
      </c>
      <c r="B90" s="440" t="s">
        <v>459</v>
      </c>
      <c r="C90" s="441" t="s">
        <v>460</v>
      </c>
      <c r="D90" s="441" t="s">
        <v>611</v>
      </c>
      <c r="E90" s="442">
        <v>43564</v>
      </c>
      <c r="F90" s="441" t="s">
        <v>545</v>
      </c>
      <c r="G90" s="679" t="s">
        <v>394</v>
      </c>
      <c r="I90" s="439" t="s">
        <v>699</v>
      </c>
      <c r="J90" s="440" t="s">
        <v>414</v>
      </c>
      <c r="K90" s="441" t="s">
        <v>387</v>
      </c>
      <c r="L90" s="441" t="s">
        <v>369</v>
      </c>
      <c r="M90" s="442">
        <v>43795</v>
      </c>
      <c r="N90" s="441" t="s">
        <v>545</v>
      </c>
      <c r="O90" s="679" t="s">
        <v>394</v>
      </c>
    </row>
    <row r="91" spans="1:15">
      <c r="A91" s="439" t="s">
        <v>612</v>
      </c>
      <c r="B91" s="440" t="s">
        <v>459</v>
      </c>
      <c r="C91" s="441" t="s">
        <v>460</v>
      </c>
      <c r="D91" s="441" t="s">
        <v>609</v>
      </c>
      <c r="E91" s="442">
        <v>43571</v>
      </c>
      <c r="F91" s="441" t="s">
        <v>368</v>
      </c>
      <c r="G91" s="680" t="s">
        <v>444</v>
      </c>
      <c r="I91" s="439" t="s">
        <v>700</v>
      </c>
      <c r="J91" s="440" t="s">
        <v>414</v>
      </c>
      <c r="K91" s="441" t="s">
        <v>387</v>
      </c>
      <c r="L91" s="441" t="s">
        <v>701</v>
      </c>
      <c r="M91" s="442">
        <v>43801</v>
      </c>
      <c r="N91" s="441" t="s">
        <v>545</v>
      </c>
      <c r="O91" s="679" t="s">
        <v>399</v>
      </c>
    </row>
    <row r="92" spans="1:15" ht="17" thickBot="1">
      <c r="A92" s="447" t="s">
        <v>613</v>
      </c>
      <c r="B92" s="448" t="s">
        <v>459</v>
      </c>
      <c r="C92" s="449" t="s">
        <v>460</v>
      </c>
      <c r="D92" s="449" t="s">
        <v>614</v>
      </c>
      <c r="E92" s="450">
        <v>43585</v>
      </c>
      <c r="F92" s="449" t="s">
        <v>545</v>
      </c>
      <c r="G92" s="681" t="s">
        <v>396</v>
      </c>
      <c r="I92" s="439" t="s">
        <v>702</v>
      </c>
      <c r="J92" s="440" t="s">
        <v>414</v>
      </c>
      <c r="K92" s="441" t="s">
        <v>387</v>
      </c>
      <c r="L92" s="441" t="s">
        <v>703</v>
      </c>
      <c r="M92" s="442">
        <v>43816</v>
      </c>
      <c r="N92" s="441" t="s">
        <v>545</v>
      </c>
      <c r="O92" s="679" t="s">
        <v>396</v>
      </c>
    </row>
    <row r="93" spans="1:15">
      <c r="A93" s="434" t="s">
        <v>615</v>
      </c>
      <c r="B93" s="435" t="s">
        <v>470</v>
      </c>
      <c r="C93" s="436" t="s">
        <v>471</v>
      </c>
      <c r="D93" s="436" t="s">
        <v>616</v>
      </c>
      <c r="E93" s="437">
        <v>43606</v>
      </c>
      <c r="F93" s="436" t="s">
        <v>545</v>
      </c>
      <c r="G93" s="678" t="s">
        <v>473</v>
      </c>
      <c r="I93" s="439" t="s">
        <v>704</v>
      </c>
      <c r="J93" s="473" t="s">
        <v>414</v>
      </c>
      <c r="K93" s="474" t="s">
        <v>387</v>
      </c>
      <c r="L93" s="470" t="s">
        <v>705</v>
      </c>
      <c r="M93" s="475">
        <v>43899</v>
      </c>
      <c r="N93" s="441" t="s">
        <v>545</v>
      </c>
      <c r="O93" s="679" t="s">
        <v>519</v>
      </c>
    </row>
    <row r="94" spans="1:15">
      <c r="A94" s="439" t="s">
        <v>617</v>
      </c>
      <c r="B94" s="440" t="s">
        <v>470</v>
      </c>
      <c r="C94" s="441" t="s">
        <v>471</v>
      </c>
      <c r="D94" s="441" t="s">
        <v>457</v>
      </c>
      <c r="E94" s="442">
        <v>43613</v>
      </c>
      <c r="F94" s="441" t="s">
        <v>371</v>
      </c>
      <c r="G94" s="679" t="s">
        <v>618</v>
      </c>
      <c r="I94" s="439" t="s">
        <v>706</v>
      </c>
      <c r="J94" s="473" t="s">
        <v>414</v>
      </c>
      <c r="K94" s="474" t="s">
        <v>387</v>
      </c>
      <c r="L94" s="470" t="s">
        <v>707</v>
      </c>
      <c r="M94" s="476">
        <v>43901</v>
      </c>
      <c r="N94" s="470" t="s">
        <v>545</v>
      </c>
      <c r="O94" s="679" t="s">
        <v>708</v>
      </c>
    </row>
    <row r="95" spans="1:15">
      <c r="A95" s="439" t="s">
        <v>619</v>
      </c>
      <c r="B95" s="440" t="s">
        <v>470</v>
      </c>
      <c r="C95" s="441" t="s">
        <v>471</v>
      </c>
      <c r="D95" s="441" t="s">
        <v>620</v>
      </c>
      <c r="E95" s="442">
        <v>43614</v>
      </c>
      <c r="F95" s="441" t="s">
        <v>368</v>
      </c>
      <c r="G95" s="679" t="s">
        <v>401</v>
      </c>
      <c r="I95" s="439" t="s">
        <v>709</v>
      </c>
      <c r="J95" s="473" t="s">
        <v>414</v>
      </c>
      <c r="K95" s="474" t="s">
        <v>387</v>
      </c>
      <c r="L95" s="470" t="s">
        <v>710</v>
      </c>
      <c r="M95" s="475">
        <v>43901</v>
      </c>
      <c r="N95" s="477" t="s">
        <v>368</v>
      </c>
      <c r="O95" s="679" t="s">
        <v>401</v>
      </c>
    </row>
    <row r="96" spans="1:15" ht="17" thickBot="1">
      <c r="A96" s="439" t="s">
        <v>621</v>
      </c>
      <c r="B96" s="440" t="s">
        <v>470</v>
      </c>
      <c r="C96" s="441" t="s">
        <v>471</v>
      </c>
      <c r="D96" s="441" t="s">
        <v>622</v>
      </c>
      <c r="E96" s="442">
        <v>43620</v>
      </c>
      <c r="F96" s="441" t="s">
        <v>368</v>
      </c>
      <c r="G96" s="679" t="s">
        <v>394</v>
      </c>
      <c r="I96" s="447" t="s">
        <v>711</v>
      </c>
      <c r="J96" s="478" t="s">
        <v>414</v>
      </c>
      <c r="K96" s="479" t="s">
        <v>387</v>
      </c>
      <c r="L96" s="480" t="s">
        <v>712</v>
      </c>
      <c r="M96" s="481">
        <v>43907</v>
      </c>
      <c r="N96" s="480" t="s">
        <v>391</v>
      </c>
      <c r="O96" s="681" t="s">
        <v>394</v>
      </c>
    </row>
    <row r="97" spans="1:15">
      <c r="A97" s="439" t="s">
        <v>623</v>
      </c>
      <c r="B97" s="440" t="s">
        <v>470</v>
      </c>
      <c r="C97" s="441" t="s">
        <v>471</v>
      </c>
      <c r="D97" s="441" t="s">
        <v>624</v>
      </c>
      <c r="E97" s="442">
        <v>43626</v>
      </c>
      <c r="F97" s="441" t="s">
        <v>368</v>
      </c>
      <c r="G97" s="679" t="s">
        <v>399</v>
      </c>
      <c r="I97" s="482" t="s">
        <v>713</v>
      </c>
      <c r="J97" s="435" t="s">
        <v>415</v>
      </c>
      <c r="K97" s="436" t="s">
        <v>388</v>
      </c>
      <c r="L97" s="436" t="s">
        <v>714</v>
      </c>
      <c r="M97" s="437">
        <v>43836</v>
      </c>
      <c r="N97" s="436" t="s">
        <v>545</v>
      </c>
      <c r="O97" s="687" t="s">
        <v>381</v>
      </c>
    </row>
    <row r="98" spans="1:15">
      <c r="A98" s="439" t="s">
        <v>625</v>
      </c>
      <c r="B98" s="440" t="s">
        <v>470</v>
      </c>
      <c r="C98" s="441" t="s">
        <v>471</v>
      </c>
      <c r="D98" s="441" t="s">
        <v>626</v>
      </c>
      <c r="E98" s="442">
        <v>43641</v>
      </c>
      <c r="F98" s="441" t="s">
        <v>545</v>
      </c>
      <c r="G98" s="679" t="s">
        <v>396</v>
      </c>
      <c r="I98" s="483" t="s">
        <v>715</v>
      </c>
      <c r="J98" s="440" t="s">
        <v>415</v>
      </c>
      <c r="K98" s="441" t="s">
        <v>388</v>
      </c>
      <c r="L98" s="441" t="s">
        <v>716</v>
      </c>
      <c r="M98" s="442">
        <v>43837</v>
      </c>
      <c r="N98" s="441" t="s">
        <v>545</v>
      </c>
      <c r="O98" s="688" t="s">
        <v>438</v>
      </c>
    </row>
    <row r="99" spans="1:15">
      <c r="A99" s="439" t="s">
        <v>627</v>
      </c>
      <c r="B99" s="440" t="s">
        <v>470</v>
      </c>
      <c r="C99" s="441" t="s">
        <v>471</v>
      </c>
      <c r="D99" s="441" t="s">
        <v>628</v>
      </c>
      <c r="E99" s="442">
        <v>43774</v>
      </c>
      <c r="F99" s="441" t="s">
        <v>545</v>
      </c>
      <c r="G99" s="679" t="s">
        <v>473</v>
      </c>
      <c r="I99" s="483" t="s">
        <v>717</v>
      </c>
      <c r="J99" s="440" t="s">
        <v>415</v>
      </c>
      <c r="K99" s="441" t="s">
        <v>388</v>
      </c>
      <c r="L99" s="441" t="s">
        <v>369</v>
      </c>
      <c r="M99" s="442">
        <v>43838</v>
      </c>
      <c r="N99" s="441" t="s">
        <v>391</v>
      </c>
      <c r="O99" s="688" t="s">
        <v>401</v>
      </c>
    </row>
    <row r="100" spans="1:15">
      <c r="A100" s="439" t="s">
        <v>629</v>
      </c>
      <c r="B100" s="440" t="s">
        <v>470</v>
      </c>
      <c r="C100" s="441" t="s">
        <v>471</v>
      </c>
      <c r="D100" s="441" t="s">
        <v>630</v>
      </c>
      <c r="E100" s="442">
        <v>43774</v>
      </c>
      <c r="F100" s="441" t="s">
        <v>371</v>
      </c>
      <c r="G100" s="679" t="s">
        <v>631</v>
      </c>
      <c r="I100" s="483" t="s">
        <v>718</v>
      </c>
      <c r="J100" s="440" t="s">
        <v>415</v>
      </c>
      <c r="K100" s="441" t="s">
        <v>388</v>
      </c>
      <c r="L100" s="441" t="s">
        <v>719</v>
      </c>
      <c r="M100" s="442">
        <v>43844</v>
      </c>
      <c r="N100" s="441" t="s">
        <v>545</v>
      </c>
      <c r="O100" s="689" t="s">
        <v>394</v>
      </c>
    </row>
    <row r="101" spans="1:15">
      <c r="A101" s="439" t="s">
        <v>632</v>
      </c>
      <c r="B101" s="440" t="s">
        <v>470</v>
      </c>
      <c r="C101" s="441" t="s">
        <v>471</v>
      </c>
      <c r="D101" s="441" t="s">
        <v>633</v>
      </c>
      <c r="E101" s="442">
        <v>43775</v>
      </c>
      <c r="F101" s="441" t="s">
        <v>391</v>
      </c>
      <c r="G101" s="679" t="s">
        <v>401</v>
      </c>
      <c r="I101" s="483" t="s">
        <v>720</v>
      </c>
      <c r="J101" s="440" t="s">
        <v>415</v>
      </c>
      <c r="K101" s="441" t="s">
        <v>388</v>
      </c>
      <c r="L101" s="441" t="s">
        <v>721</v>
      </c>
      <c r="M101" s="442">
        <v>43850</v>
      </c>
      <c r="N101" s="441" t="s">
        <v>545</v>
      </c>
      <c r="O101" s="689" t="s">
        <v>395</v>
      </c>
    </row>
    <row r="102" spans="1:15" ht="17" thickBot="1">
      <c r="A102" s="439" t="s">
        <v>634</v>
      </c>
      <c r="B102" s="440" t="s">
        <v>470</v>
      </c>
      <c r="C102" s="441" t="s">
        <v>471</v>
      </c>
      <c r="D102" s="441" t="s">
        <v>635</v>
      </c>
      <c r="E102" s="442">
        <v>43781</v>
      </c>
      <c r="F102" s="441" t="s">
        <v>545</v>
      </c>
      <c r="G102" s="679" t="s">
        <v>394</v>
      </c>
      <c r="I102" s="484" t="s">
        <v>722</v>
      </c>
      <c r="J102" s="448" t="s">
        <v>415</v>
      </c>
      <c r="K102" s="449" t="s">
        <v>388</v>
      </c>
      <c r="L102" s="449" t="s">
        <v>723</v>
      </c>
      <c r="M102" s="450">
        <v>43860</v>
      </c>
      <c r="N102" s="449" t="s">
        <v>545</v>
      </c>
      <c r="O102" s="690" t="s">
        <v>408</v>
      </c>
    </row>
    <row r="103" spans="1:15">
      <c r="A103" s="439" t="s">
        <v>636</v>
      </c>
      <c r="B103" s="440" t="s">
        <v>470</v>
      </c>
      <c r="C103" s="441" t="s">
        <v>471</v>
      </c>
      <c r="D103" s="441" t="s">
        <v>637</v>
      </c>
      <c r="E103" s="442">
        <v>43787</v>
      </c>
      <c r="F103" s="441" t="s">
        <v>545</v>
      </c>
      <c r="G103" s="679" t="s">
        <v>399</v>
      </c>
      <c r="I103" s="485" t="s">
        <v>724</v>
      </c>
      <c r="J103" s="486" t="s">
        <v>528</v>
      </c>
      <c r="K103" s="487" t="s">
        <v>529</v>
      </c>
      <c r="L103" s="488" t="s">
        <v>725</v>
      </c>
      <c r="M103" s="456">
        <v>43850</v>
      </c>
      <c r="N103" s="488" t="s">
        <v>545</v>
      </c>
      <c r="O103" s="691" t="s">
        <v>473</v>
      </c>
    </row>
    <row r="104" spans="1:15" ht="17" thickBot="1">
      <c r="A104" s="447" t="s">
        <v>638</v>
      </c>
      <c r="B104" s="448" t="s">
        <v>470</v>
      </c>
      <c r="C104" s="449" t="s">
        <v>471</v>
      </c>
      <c r="D104" s="449" t="s">
        <v>639</v>
      </c>
      <c r="E104" s="450">
        <v>43802</v>
      </c>
      <c r="F104" s="449" t="s">
        <v>545</v>
      </c>
      <c r="G104" s="681" t="s">
        <v>396</v>
      </c>
      <c r="I104" s="483" t="s">
        <v>726</v>
      </c>
      <c r="J104" s="473" t="s">
        <v>528</v>
      </c>
      <c r="K104" s="474" t="s">
        <v>529</v>
      </c>
      <c r="L104" s="470" t="s">
        <v>685</v>
      </c>
      <c r="M104" s="469">
        <v>43852</v>
      </c>
      <c r="N104" s="470" t="s">
        <v>545</v>
      </c>
      <c r="O104" s="692" t="s">
        <v>657</v>
      </c>
    </row>
    <row r="105" spans="1:15">
      <c r="I105" s="483" t="s">
        <v>727</v>
      </c>
      <c r="J105" s="473" t="s">
        <v>528</v>
      </c>
      <c r="K105" s="474" t="s">
        <v>529</v>
      </c>
      <c r="L105" s="470" t="s">
        <v>728</v>
      </c>
      <c r="M105" s="442">
        <v>43852</v>
      </c>
      <c r="N105" s="470" t="s">
        <v>368</v>
      </c>
      <c r="O105" s="692" t="s">
        <v>392</v>
      </c>
    </row>
    <row r="106" spans="1:15">
      <c r="I106" s="483" t="s">
        <v>729</v>
      </c>
      <c r="J106" s="473" t="s">
        <v>528</v>
      </c>
      <c r="K106" s="474" t="s">
        <v>529</v>
      </c>
      <c r="L106" s="470" t="s">
        <v>730</v>
      </c>
      <c r="M106" s="442">
        <v>43858</v>
      </c>
      <c r="N106" s="470" t="s">
        <v>545</v>
      </c>
      <c r="O106" s="689" t="s">
        <v>394</v>
      </c>
    </row>
    <row r="107" spans="1:15" ht="17" thickBot="1">
      <c r="I107" s="484" t="s">
        <v>731</v>
      </c>
      <c r="J107" s="478" t="s">
        <v>528</v>
      </c>
      <c r="K107" s="479" t="s">
        <v>529</v>
      </c>
      <c r="L107" s="480" t="s">
        <v>732</v>
      </c>
      <c r="M107" s="450">
        <v>43880</v>
      </c>
      <c r="N107" s="480" t="s">
        <v>545</v>
      </c>
      <c r="O107" s="690" t="s">
        <v>408</v>
      </c>
    </row>
    <row r="108" spans="1:15">
      <c r="I108" s="2"/>
      <c r="J108" s="2"/>
      <c r="K108" s="2"/>
      <c r="L108" s="3"/>
      <c r="M108" s="2"/>
      <c r="N108" s="2"/>
      <c r="O108" s="2"/>
    </row>
    <row r="109" spans="1:15">
      <c r="I109" s="2"/>
      <c r="J109" s="2"/>
      <c r="K109" s="2"/>
      <c r="L109" s="3"/>
      <c r="M109" s="676" t="s">
        <v>1210</v>
      </c>
      <c r="N109" s="430">
        <v>95</v>
      </c>
      <c r="O109" s="2"/>
    </row>
    <row r="154" spans="1:10">
      <c r="H154" s="2"/>
      <c r="I154" s="2"/>
      <c r="J154" s="2"/>
    </row>
    <row r="155" spans="1:10">
      <c r="H155" s="2"/>
      <c r="I155" s="2"/>
      <c r="J155" s="2"/>
    </row>
    <row r="156" spans="1:10">
      <c r="A156" s="2"/>
      <c r="B156" s="2"/>
      <c r="C156" s="2"/>
      <c r="D156" s="3"/>
      <c r="E156" s="2"/>
      <c r="F156" s="2"/>
      <c r="G156" s="2"/>
      <c r="H156" s="2"/>
      <c r="I156" s="2"/>
      <c r="J156" s="2"/>
    </row>
    <row r="157" spans="1:10">
      <c r="A157" s="2"/>
      <c r="B157" s="2"/>
      <c r="C157" s="2"/>
      <c r="D157" s="3"/>
      <c r="E157" s="2"/>
      <c r="F157" s="2"/>
      <c r="G157" s="2"/>
      <c r="H157" s="2"/>
      <c r="I157" s="2"/>
      <c r="J157" s="2"/>
    </row>
    <row r="158" spans="1:10">
      <c r="A158" s="463"/>
      <c r="B158" s="2"/>
      <c r="C158" s="2"/>
      <c r="D158" s="3"/>
      <c r="E158" s="2"/>
      <c r="F158" s="2"/>
      <c r="G158" s="2"/>
      <c r="H158" s="2"/>
      <c r="I158" s="2"/>
      <c r="J158" s="2"/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51"/>
  <sheetViews>
    <sheetView zoomScale="111" zoomScaleNormal="111" workbookViewId="0">
      <selection activeCell="D158" sqref="D158"/>
    </sheetView>
  </sheetViews>
  <sheetFormatPr baseColWidth="10" defaultColWidth="11" defaultRowHeight="16"/>
  <cols>
    <col min="1" max="1" width="26.83203125" style="2" bestFit="1" customWidth="1"/>
    <col min="2" max="2" width="18.1640625" style="2" bestFit="1" customWidth="1"/>
    <col min="3" max="4" width="11.1640625" style="3" customWidth="1"/>
    <col min="5" max="5" width="12" style="3" bestFit="1" customWidth="1"/>
    <col min="6" max="6" width="11.5" style="2" bestFit="1" customWidth="1"/>
    <col min="7" max="7" width="15.6640625" style="2" customWidth="1"/>
    <col min="8" max="8" width="13.5" style="2" bestFit="1" customWidth="1"/>
    <col min="9" max="9" width="12.6640625" style="2" customWidth="1"/>
    <col min="10" max="10" width="12.33203125" style="2" bestFit="1" customWidth="1"/>
    <col min="11" max="11" width="12" style="11" customWidth="1"/>
    <col min="12" max="12" width="12.83203125" style="2" customWidth="1"/>
    <col min="13" max="18" width="11" style="2"/>
    <col min="19" max="19" width="15.6640625" style="2" customWidth="1"/>
    <col min="20" max="20" width="11" style="2"/>
    <col min="21" max="21" width="14.33203125" style="2" customWidth="1"/>
    <col min="22" max="22" width="13.5" style="2" customWidth="1"/>
    <col min="23" max="23" width="13.1640625" style="2" customWidth="1"/>
    <col min="24" max="24" width="14" style="2" customWidth="1"/>
    <col min="25" max="16384" width="11" style="2"/>
  </cols>
  <sheetData>
    <row r="1" spans="1:13" ht="86" thickBot="1">
      <c r="A1" s="414" t="s">
        <v>265</v>
      </c>
      <c r="B1" s="387" t="s">
        <v>266</v>
      </c>
      <c r="C1" s="387" t="s">
        <v>376</v>
      </c>
      <c r="D1" s="387" t="s">
        <v>735</v>
      </c>
      <c r="E1" s="387" t="s">
        <v>132</v>
      </c>
      <c r="F1" s="387" t="s">
        <v>133</v>
      </c>
      <c r="G1" s="387" t="s">
        <v>360</v>
      </c>
      <c r="H1" s="387" t="s">
        <v>267</v>
      </c>
      <c r="I1" s="387" t="s">
        <v>268</v>
      </c>
      <c r="J1" s="387" t="s">
        <v>144</v>
      </c>
      <c r="K1" s="388" t="s">
        <v>145</v>
      </c>
      <c r="L1" s="389" t="s">
        <v>151</v>
      </c>
    </row>
    <row r="2" spans="1:13" ht="15" customHeight="1">
      <c r="A2" s="694" t="s">
        <v>733</v>
      </c>
      <c r="B2" s="415" t="s">
        <v>734</v>
      </c>
      <c r="C2" s="415" t="s">
        <v>113</v>
      </c>
      <c r="D2" s="415" t="s">
        <v>736</v>
      </c>
      <c r="E2" s="491">
        <v>43388</v>
      </c>
      <c r="F2" s="416">
        <v>1</v>
      </c>
      <c r="G2" s="416">
        <v>7.86</v>
      </c>
      <c r="H2" s="417">
        <v>4.4800000000000004</v>
      </c>
      <c r="I2" s="417">
        <v>89.1</v>
      </c>
      <c r="J2" s="418">
        <f>H2/(G2*F2)*100</f>
        <v>56.997455470737911</v>
      </c>
      <c r="K2" s="419">
        <v>1</v>
      </c>
      <c r="L2" s="420" t="s">
        <v>213</v>
      </c>
      <c r="M2" s="218"/>
    </row>
    <row r="3" spans="1:13" ht="14" customHeight="1">
      <c r="A3" s="695"/>
      <c r="B3" s="383" t="s">
        <v>734</v>
      </c>
      <c r="C3" s="383" t="s">
        <v>114</v>
      </c>
      <c r="D3" s="383" t="s">
        <v>736</v>
      </c>
      <c r="E3" s="489">
        <v>43389</v>
      </c>
      <c r="F3" s="390">
        <v>2</v>
      </c>
      <c r="G3" s="390">
        <v>6.7</v>
      </c>
      <c r="H3" s="391">
        <v>4.58</v>
      </c>
      <c r="I3" s="391">
        <v>89.6</v>
      </c>
      <c r="J3" s="392">
        <f>H3/(G3*F3)*100</f>
        <v>34.179104477611936</v>
      </c>
      <c r="K3" s="393">
        <v>1</v>
      </c>
      <c r="L3" s="421" t="s">
        <v>213</v>
      </c>
      <c r="M3" s="218"/>
    </row>
    <row r="4" spans="1:13">
      <c r="A4" s="695"/>
      <c r="B4" s="383" t="s">
        <v>734</v>
      </c>
      <c r="C4" s="383" t="s">
        <v>115</v>
      </c>
      <c r="D4" s="383" t="s">
        <v>736</v>
      </c>
      <c r="E4" s="489">
        <v>43390</v>
      </c>
      <c r="F4" s="390">
        <v>1</v>
      </c>
      <c r="G4" s="390">
        <v>8.6999999999999993</v>
      </c>
      <c r="H4" s="391">
        <v>7.38</v>
      </c>
      <c r="I4" s="391">
        <v>95.7</v>
      </c>
      <c r="J4" s="392">
        <f t="shared" ref="J4:J42" si="0">H4/(G4*F4)*100</f>
        <v>84.827586206896555</v>
      </c>
      <c r="K4" s="393">
        <v>1</v>
      </c>
      <c r="L4" s="421" t="s">
        <v>213</v>
      </c>
      <c r="M4" s="218"/>
    </row>
    <row r="5" spans="1:13">
      <c r="A5" s="695"/>
      <c r="B5" s="383" t="s">
        <v>734</v>
      </c>
      <c r="C5" s="383" t="s">
        <v>417</v>
      </c>
      <c r="D5" s="383" t="s">
        <v>736</v>
      </c>
      <c r="E5" s="489">
        <v>43396</v>
      </c>
      <c r="F5" s="390">
        <v>1</v>
      </c>
      <c r="G5" s="390">
        <v>8.4</v>
      </c>
      <c r="H5" s="391">
        <v>4.24</v>
      </c>
      <c r="I5" s="391">
        <v>78.900000000000006</v>
      </c>
      <c r="J5" s="392">
        <f t="shared" si="0"/>
        <v>50.476190476190474</v>
      </c>
      <c r="K5" s="393">
        <v>1</v>
      </c>
      <c r="L5" s="421" t="s">
        <v>213</v>
      </c>
      <c r="M5" s="218"/>
    </row>
    <row r="6" spans="1:13">
      <c r="A6" s="695"/>
      <c r="B6" s="383" t="s">
        <v>734</v>
      </c>
      <c r="C6" s="383" t="s">
        <v>418</v>
      </c>
      <c r="D6" s="383" t="s">
        <v>736</v>
      </c>
      <c r="E6" s="489">
        <v>43402</v>
      </c>
      <c r="F6" s="390">
        <v>1</v>
      </c>
      <c r="G6" s="390">
        <v>8.84</v>
      </c>
      <c r="H6" s="391">
        <v>8.8699999999999992</v>
      </c>
      <c r="I6" s="391">
        <v>90.3</v>
      </c>
      <c r="J6" s="392">
        <f>H6/(G6*F6)*100</f>
        <v>100.3393665158371</v>
      </c>
      <c r="K6" s="393">
        <v>1</v>
      </c>
      <c r="L6" s="421" t="s">
        <v>213</v>
      </c>
      <c r="M6" s="218"/>
    </row>
    <row r="7" spans="1:13">
      <c r="A7" s="695"/>
      <c r="B7" s="501" t="s">
        <v>734</v>
      </c>
      <c r="C7" s="501" t="s">
        <v>419</v>
      </c>
      <c r="D7" s="501" t="s">
        <v>736</v>
      </c>
      <c r="E7" s="502">
        <v>43419</v>
      </c>
      <c r="F7" s="487">
        <v>1</v>
      </c>
      <c r="G7" s="487">
        <v>7.12</v>
      </c>
      <c r="H7" s="503">
        <v>6.65</v>
      </c>
      <c r="I7" s="503">
        <v>86.5</v>
      </c>
      <c r="J7" s="504">
        <f t="shared" si="0"/>
        <v>93.398876404494388</v>
      </c>
      <c r="K7" s="505">
        <v>1</v>
      </c>
      <c r="L7" s="506" t="s">
        <v>213</v>
      </c>
      <c r="M7" s="218"/>
    </row>
    <row r="8" spans="1:13">
      <c r="A8" s="695"/>
      <c r="B8" s="383" t="s">
        <v>734</v>
      </c>
      <c r="C8" s="383" t="s">
        <v>113</v>
      </c>
      <c r="D8" s="498" t="s">
        <v>543</v>
      </c>
      <c r="E8" s="489">
        <v>43388</v>
      </c>
      <c r="F8" s="390">
        <v>1</v>
      </c>
      <c r="G8" s="390">
        <v>0.27</v>
      </c>
      <c r="H8" s="391">
        <v>0.16900000000000001</v>
      </c>
      <c r="I8" s="391">
        <v>56.1</v>
      </c>
      <c r="J8" s="392">
        <f t="shared" si="0"/>
        <v>62.592592592592588</v>
      </c>
      <c r="K8" s="393">
        <v>1</v>
      </c>
      <c r="L8" s="421" t="s">
        <v>213</v>
      </c>
      <c r="M8" s="218"/>
    </row>
    <row r="9" spans="1:13">
      <c r="A9" s="695"/>
      <c r="B9" s="383" t="s">
        <v>734</v>
      </c>
      <c r="C9" s="383" t="s">
        <v>114</v>
      </c>
      <c r="D9" s="498" t="s">
        <v>543</v>
      </c>
      <c r="E9" s="489">
        <v>43389</v>
      </c>
      <c r="F9" s="390">
        <v>1</v>
      </c>
      <c r="G9" s="390">
        <v>7.9</v>
      </c>
      <c r="H9" s="391">
        <v>1.54</v>
      </c>
      <c r="I9" s="391">
        <v>16.5</v>
      </c>
      <c r="J9" s="392">
        <f t="shared" si="0"/>
        <v>19.493670886075947</v>
      </c>
      <c r="K9" s="393">
        <v>1</v>
      </c>
      <c r="L9" s="421" t="s">
        <v>213</v>
      </c>
      <c r="M9" s="218"/>
    </row>
    <row r="10" spans="1:13">
      <c r="A10" s="695"/>
      <c r="B10" s="383" t="s">
        <v>734</v>
      </c>
      <c r="C10" s="383" t="s">
        <v>115</v>
      </c>
      <c r="D10" s="498" t="s">
        <v>543</v>
      </c>
      <c r="E10" s="489">
        <v>43390</v>
      </c>
      <c r="F10" s="390">
        <v>1</v>
      </c>
      <c r="G10" s="390">
        <v>3.83</v>
      </c>
      <c r="H10" s="391">
        <v>1.32</v>
      </c>
      <c r="I10" s="391">
        <v>31.8</v>
      </c>
      <c r="J10" s="392">
        <f t="shared" si="0"/>
        <v>34.464751958224547</v>
      </c>
      <c r="K10" s="393">
        <v>1</v>
      </c>
      <c r="L10" s="421" t="s">
        <v>213</v>
      </c>
      <c r="M10" s="218"/>
    </row>
    <row r="11" spans="1:13">
      <c r="A11" s="695"/>
      <c r="B11" s="383" t="s">
        <v>734</v>
      </c>
      <c r="C11" s="383" t="s">
        <v>417</v>
      </c>
      <c r="D11" s="498" t="s">
        <v>543</v>
      </c>
      <c r="E11" s="489">
        <v>43396</v>
      </c>
      <c r="F11" s="390">
        <v>1</v>
      </c>
      <c r="G11" s="390">
        <v>3.41</v>
      </c>
      <c r="H11" s="391">
        <v>0.24299999999999999</v>
      </c>
      <c r="I11" s="391">
        <v>7.69</v>
      </c>
      <c r="J11" s="392">
        <f t="shared" si="0"/>
        <v>7.1260997067448679</v>
      </c>
      <c r="K11" s="393">
        <v>1</v>
      </c>
      <c r="L11" s="421" t="s">
        <v>213</v>
      </c>
      <c r="M11" s="218"/>
    </row>
    <row r="12" spans="1:13">
      <c r="A12" s="695"/>
      <c r="B12" s="383" t="s">
        <v>734</v>
      </c>
      <c r="C12" s="383" t="s">
        <v>418</v>
      </c>
      <c r="D12" s="498" t="s">
        <v>543</v>
      </c>
      <c r="E12" s="489">
        <v>43402</v>
      </c>
      <c r="F12" s="390">
        <v>1</v>
      </c>
      <c r="G12" s="390">
        <v>0.93</v>
      </c>
      <c r="H12" s="391">
        <v>2.3900000000000001E-2</v>
      </c>
      <c r="I12" s="391">
        <v>12.24</v>
      </c>
      <c r="J12" s="392">
        <f t="shared" si="0"/>
        <v>2.5698924731182795</v>
      </c>
      <c r="K12" s="393">
        <v>1</v>
      </c>
      <c r="L12" s="421" t="s">
        <v>213</v>
      </c>
      <c r="M12" s="218"/>
    </row>
    <row r="13" spans="1:13" ht="17" thickBot="1">
      <c r="A13" s="695"/>
      <c r="B13" s="422" t="s">
        <v>734</v>
      </c>
      <c r="C13" s="422" t="s">
        <v>419</v>
      </c>
      <c r="D13" s="499" t="s">
        <v>543</v>
      </c>
      <c r="E13" s="492">
        <v>43419</v>
      </c>
      <c r="F13" s="423">
        <v>1</v>
      </c>
      <c r="G13" s="423">
        <v>0.4</v>
      </c>
      <c r="H13" s="424">
        <v>4.1900000000000001E-3</v>
      </c>
      <c r="I13" s="424">
        <v>20</v>
      </c>
      <c r="J13" s="425">
        <f t="shared" si="0"/>
        <v>1.0475000000000001</v>
      </c>
      <c r="K13" s="426">
        <v>1</v>
      </c>
      <c r="L13" s="427" t="s">
        <v>213</v>
      </c>
      <c r="M13" s="218"/>
    </row>
    <row r="14" spans="1:13">
      <c r="A14" s="695"/>
      <c r="B14" s="383" t="s">
        <v>420</v>
      </c>
      <c r="C14" s="383" t="s">
        <v>421</v>
      </c>
      <c r="D14" s="383" t="s">
        <v>736</v>
      </c>
      <c r="E14" s="489">
        <v>43598</v>
      </c>
      <c r="F14" s="390">
        <v>1</v>
      </c>
      <c r="G14" s="390">
        <v>15.2</v>
      </c>
      <c r="H14" s="391">
        <v>13.4</v>
      </c>
      <c r="I14" s="391">
        <v>91.4</v>
      </c>
      <c r="J14" s="392">
        <f t="shared" si="0"/>
        <v>88.15789473684211</v>
      </c>
      <c r="K14" s="393">
        <v>1</v>
      </c>
      <c r="L14" s="421" t="s">
        <v>213</v>
      </c>
      <c r="M14" s="218"/>
    </row>
    <row r="15" spans="1:13">
      <c r="A15" s="695"/>
      <c r="B15" s="383" t="s">
        <v>420</v>
      </c>
      <c r="C15" s="383" t="s">
        <v>361</v>
      </c>
      <c r="D15" s="383" t="s">
        <v>736</v>
      </c>
      <c r="E15" s="428">
        <v>43600</v>
      </c>
      <c r="F15" s="390">
        <v>1</v>
      </c>
      <c r="G15" s="390">
        <v>6.4</v>
      </c>
      <c r="H15" s="391">
        <v>5.51</v>
      </c>
      <c r="I15" s="391">
        <v>76.2</v>
      </c>
      <c r="J15" s="392">
        <f t="shared" si="0"/>
        <v>86.093749999999986</v>
      </c>
      <c r="K15" s="393">
        <v>1</v>
      </c>
      <c r="L15" s="421" t="s">
        <v>213</v>
      </c>
      <c r="M15" s="218"/>
    </row>
    <row r="16" spans="1:13">
      <c r="A16" s="695"/>
      <c r="B16" s="383" t="s">
        <v>420</v>
      </c>
      <c r="C16" s="383" t="s">
        <v>362</v>
      </c>
      <c r="D16" s="383" t="s">
        <v>736</v>
      </c>
      <c r="E16" s="489">
        <v>43600</v>
      </c>
      <c r="F16" s="390">
        <v>1</v>
      </c>
      <c r="G16" s="390">
        <v>13.8</v>
      </c>
      <c r="H16" s="391">
        <v>13.2</v>
      </c>
      <c r="I16" s="391">
        <v>92.3</v>
      </c>
      <c r="J16" s="392">
        <f t="shared" si="0"/>
        <v>95.65217391304347</v>
      </c>
      <c r="K16" s="393">
        <v>1</v>
      </c>
      <c r="L16" s="421" t="s">
        <v>213</v>
      </c>
      <c r="M16" s="218"/>
    </row>
    <row r="17" spans="1:14">
      <c r="A17" s="695"/>
      <c r="B17" s="383" t="s">
        <v>420</v>
      </c>
      <c r="C17" s="383" t="s">
        <v>363</v>
      </c>
      <c r="D17" s="383" t="s">
        <v>736</v>
      </c>
      <c r="E17" s="489">
        <v>43606</v>
      </c>
      <c r="F17" s="390">
        <v>1</v>
      </c>
      <c r="G17" s="390">
        <v>6.06</v>
      </c>
      <c r="H17" s="391">
        <v>6.71</v>
      </c>
      <c r="I17" s="391">
        <v>89.6</v>
      </c>
      <c r="J17" s="392">
        <f t="shared" si="0"/>
        <v>110.72607260726073</v>
      </c>
      <c r="K17" s="393">
        <v>1</v>
      </c>
      <c r="L17" s="421" t="s">
        <v>213</v>
      </c>
      <c r="M17" s="218"/>
    </row>
    <row r="18" spans="1:14">
      <c r="A18" s="695"/>
      <c r="B18" s="383" t="s">
        <v>420</v>
      </c>
      <c r="C18" s="383" t="s">
        <v>737</v>
      </c>
      <c r="D18" s="383" t="s">
        <v>736</v>
      </c>
      <c r="E18" s="489">
        <v>43614</v>
      </c>
      <c r="F18" s="390">
        <v>1</v>
      </c>
      <c r="G18" s="390">
        <v>10.199999999999999</v>
      </c>
      <c r="H18" s="391">
        <v>12.7</v>
      </c>
      <c r="I18" s="391">
        <v>91.83</v>
      </c>
      <c r="J18" s="392">
        <f t="shared" si="0"/>
        <v>124.50980392156863</v>
      </c>
      <c r="K18" s="393">
        <v>1</v>
      </c>
      <c r="L18" s="421" t="s">
        <v>213</v>
      </c>
      <c r="M18" s="218"/>
    </row>
    <row r="19" spans="1:14">
      <c r="A19" s="695"/>
      <c r="B19" s="501" t="s">
        <v>420</v>
      </c>
      <c r="C19" s="501" t="s">
        <v>427</v>
      </c>
      <c r="D19" s="501" t="s">
        <v>736</v>
      </c>
      <c r="E19" s="502">
        <v>43627</v>
      </c>
      <c r="F19" s="487">
        <v>1</v>
      </c>
      <c r="G19" s="487">
        <v>9.1999999999999993</v>
      </c>
      <c r="H19" s="503">
        <v>11.9</v>
      </c>
      <c r="I19" s="503">
        <v>85.8</v>
      </c>
      <c r="J19" s="504">
        <f t="shared" si="0"/>
        <v>129.34782608695653</v>
      </c>
      <c r="K19" s="505">
        <v>1</v>
      </c>
      <c r="L19" s="506" t="s">
        <v>213</v>
      </c>
      <c r="M19" s="218"/>
    </row>
    <row r="20" spans="1:14">
      <c r="A20" s="695"/>
      <c r="B20" s="383" t="s">
        <v>420</v>
      </c>
      <c r="C20" s="383" t="s">
        <v>113</v>
      </c>
      <c r="D20" s="498" t="s">
        <v>543</v>
      </c>
      <c r="E20" s="489">
        <v>43472</v>
      </c>
      <c r="F20" s="390">
        <v>1</v>
      </c>
      <c r="G20" s="390">
        <v>1.97</v>
      </c>
      <c r="H20" s="391">
        <v>0.65200000000000002</v>
      </c>
      <c r="I20" s="391">
        <v>16</v>
      </c>
      <c r="J20" s="392">
        <f t="shared" si="0"/>
        <v>33.096446700507613</v>
      </c>
      <c r="K20" s="393">
        <v>1</v>
      </c>
      <c r="L20" s="421" t="s">
        <v>213</v>
      </c>
      <c r="M20" s="218"/>
    </row>
    <row r="21" spans="1:14">
      <c r="A21" s="695"/>
      <c r="B21" s="383" t="s">
        <v>420</v>
      </c>
      <c r="C21" s="383" t="s">
        <v>114</v>
      </c>
      <c r="D21" s="498" t="s">
        <v>543</v>
      </c>
      <c r="E21" s="489">
        <v>43473</v>
      </c>
      <c r="F21" s="390">
        <v>1</v>
      </c>
      <c r="G21" s="390">
        <v>5.44</v>
      </c>
      <c r="H21" s="391">
        <v>4.8500000000000001E-3</v>
      </c>
      <c r="I21" s="391">
        <v>10.9</v>
      </c>
      <c r="J21" s="392">
        <f t="shared" si="0"/>
        <v>8.9154411764705871E-2</v>
      </c>
      <c r="K21" s="393">
        <v>1</v>
      </c>
      <c r="L21" s="421" t="s">
        <v>213</v>
      </c>
      <c r="M21" s="218"/>
    </row>
    <row r="22" spans="1:14">
      <c r="A22" s="695"/>
      <c r="B22" s="383" t="s">
        <v>420</v>
      </c>
      <c r="C22" s="383" t="s">
        <v>115</v>
      </c>
      <c r="D22" s="498" t="s">
        <v>543</v>
      </c>
      <c r="E22" s="489">
        <v>43474</v>
      </c>
      <c r="F22" s="390">
        <v>1</v>
      </c>
      <c r="G22" s="390">
        <v>8.09</v>
      </c>
      <c r="H22" s="391">
        <v>1.05</v>
      </c>
      <c r="I22" s="391">
        <v>8.3000000000000007</v>
      </c>
      <c r="J22" s="392">
        <f t="shared" si="0"/>
        <v>12.978986402966628</v>
      </c>
      <c r="K22" s="393">
        <v>1</v>
      </c>
      <c r="L22" s="421" t="s">
        <v>213</v>
      </c>
      <c r="M22" s="218"/>
    </row>
    <row r="23" spans="1:14">
      <c r="A23" s="695"/>
      <c r="B23" s="383" t="s">
        <v>420</v>
      </c>
      <c r="C23" s="383" t="s">
        <v>417</v>
      </c>
      <c r="D23" s="498" t="s">
        <v>543</v>
      </c>
      <c r="E23" s="489">
        <v>43480</v>
      </c>
      <c r="F23" s="390">
        <v>1</v>
      </c>
      <c r="G23" s="390">
        <v>6.2</v>
      </c>
      <c r="H23" s="391">
        <v>2.0699999999999998</v>
      </c>
      <c r="I23" s="391">
        <v>32.5</v>
      </c>
      <c r="J23" s="392">
        <f t="shared" si="0"/>
        <v>33.387096774193544</v>
      </c>
      <c r="K23" s="393">
        <v>1</v>
      </c>
      <c r="L23" s="421" t="s">
        <v>213</v>
      </c>
      <c r="M23" s="218"/>
    </row>
    <row r="24" spans="1:14">
      <c r="A24" s="695"/>
      <c r="B24" s="383" t="s">
        <v>420</v>
      </c>
      <c r="C24" s="383" t="s">
        <v>418</v>
      </c>
      <c r="D24" s="498" t="s">
        <v>543</v>
      </c>
      <c r="E24" s="489">
        <v>43486</v>
      </c>
      <c r="F24" s="390">
        <v>1</v>
      </c>
      <c r="G24" s="390">
        <v>6.2</v>
      </c>
      <c r="H24" s="391">
        <v>1.19</v>
      </c>
      <c r="I24" s="391">
        <v>25.2</v>
      </c>
      <c r="J24" s="392">
        <f t="shared" si="0"/>
        <v>19.193548387096772</v>
      </c>
      <c r="K24" s="393">
        <v>1</v>
      </c>
      <c r="L24" s="421" t="s">
        <v>213</v>
      </c>
      <c r="M24" s="218"/>
    </row>
    <row r="25" spans="1:14">
      <c r="A25" s="695"/>
      <c r="B25" s="383" t="s">
        <v>420</v>
      </c>
      <c r="C25" s="383" t="s">
        <v>419</v>
      </c>
      <c r="D25" s="498" t="s">
        <v>543</v>
      </c>
      <c r="E25" s="489">
        <v>43501</v>
      </c>
      <c r="F25" s="390">
        <v>1</v>
      </c>
      <c r="G25" s="390">
        <v>6.81</v>
      </c>
      <c r="H25" s="391">
        <v>2.35</v>
      </c>
      <c r="I25" s="391">
        <v>51</v>
      </c>
      <c r="J25" s="392">
        <f t="shared" si="0"/>
        <v>34.508076358296627</v>
      </c>
      <c r="K25" s="393">
        <v>1</v>
      </c>
      <c r="L25" s="421" t="s">
        <v>213</v>
      </c>
      <c r="M25" s="218"/>
    </row>
    <row r="26" spans="1:14" ht="17" customHeight="1">
      <c r="A26" s="695"/>
      <c r="B26" s="383" t="s">
        <v>420</v>
      </c>
      <c r="C26" s="383" t="s">
        <v>421</v>
      </c>
      <c r="D26" s="498" t="s">
        <v>543</v>
      </c>
      <c r="E26" s="489">
        <v>43598</v>
      </c>
      <c r="F26" s="390">
        <v>1</v>
      </c>
      <c r="G26" s="390">
        <v>1.93</v>
      </c>
      <c r="H26" s="391">
        <v>1.26</v>
      </c>
      <c r="I26" s="391">
        <v>22.2</v>
      </c>
      <c r="J26" s="392">
        <f t="shared" si="0"/>
        <v>65.284974093264253</v>
      </c>
      <c r="K26" s="393">
        <v>1</v>
      </c>
      <c r="L26" s="421" t="s">
        <v>213</v>
      </c>
      <c r="M26" s="218"/>
      <c r="N26" s="2" t="s">
        <v>270</v>
      </c>
    </row>
    <row r="27" spans="1:14" ht="16.25" customHeight="1">
      <c r="A27" s="695"/>
      <c r="B27" s="383" t="s">
        <v>420</v>
      </c>
      <c r="C27" s="383" t="s">
        <v>361</v>
      </c>
      <c r="D27" s="498" t="s">
        <v>543</v>
      </c>
      <c r="E27" s="428">
        <v>43600</v>
      </c>
      <c r="F27" s="390">
        <v>2</v>
      </c>
      <c r="G27" s="390">
        <v>4.9000000000000004</v>
      </c>
      <c r="H27" s="391">
        <v>0.157</v>
      </c>
      <c r="I27" s="391">
        <v>6.85</v>
      </c>
      <c r="J27" s="392">
        <f t="shared" si="0"/>
        <v>1.6020408163265305</v>
      </c>
      <c r="K27" s="393">
        <v>1</v>
      </c>
      <c r="L27" s="421" t="s">
        <v>213</v>
      </c>
      <c r="M27" s="218"/>
    </row>
    <row r="28" spans="1:14">
      <c r="A28" s="695"/>
      <c r="B28" s="383" t="s">
        <v>420</v>
      </c>
      <c r="C28" s="383" t="s">
        <v>362</v>
      </c>
      <c r="D28" s="498" t="s">
        <v>543</v>
      </c>
      <c r="E28" s="489">
        <v>43600</v>
      </c>
      <c r="F28" s="390">
        <v>1</v>
      </c>
      <c r="G28" s="390">
        <v>2.0099999999999998</v>
      </c>
      <c r="H28" s="391">
        <v>0.71199999999999997</v>
      </c>
      <c r="I28" s="391">
        <v>11.7</v>
      </c>
      <c r="J28" s="392">
        <f t="shared" si="0"/>
        <v>35.422885572139307</v>
      </c>
      <c r="K28" s="393">
        <v>1</v>
      </c>
      <c r="L28" s="421" t="s">
        <v>213</v>
      </c>
      <c r="M28" s="218"/>
    </row>
    <row r="29" spans="1:14" ht="16.25" customHeight="1">
      <c r="A29" s="695"/>
      <c r="B29" s="383" t="s">
        <v>420</v>
      </c>
      <c r="C29" s="383" t="s">
        <v>363</v>
      </c>
      <c r="D29" s="498" t="s">
        <v>543</v>
      </c>
      <c r="E29" s="489">
        <v>43606</v>
      </c>
      <c r="F29" s="390">
        <v>1</v>
      </c>
      <c r="G29" s="390">
        <v>2.19</v>
      </c>
      <c r="H29" s="391">
        <v>0.13700000000000001</v>
      </c>
      <c r="I29" s="391">
        <v>7</v>
      </c>
      <c r="J29" s="392">
        <f t="shared" si="0"/>
        <v>6.2557077625570781</v>
      </c>
      <c r="K29" s="393">
        <v>1</v>
      </c>
      <c r="L29" s="421" t="s">
        <v>213</v>
      </c>
      <c r="M29" s="218"/>
    </row>
    <row r="30" spans="1:14">
      <c r="A30" s="695"/>
      <c r="B30" s="383" t="s">
        <v>420</v>
      </c>
      <c r="C30" s="383" t="s">
        <v>737</v>
      </c>
      <c r="D30" s="498" t="s">
        <v>543</v>
      </c>
      <c r="E30" s="489">
        <v>43614</v>
      </c>
      <c r="F30" s="390">
        <v>5</v>
      </c>
      <c r="G30" s="390">
        <v>7.16</v>
      </c>
      <c r="H30" s="391">
        <v>1.9</v>
      </c>
      <c r="I30" s="391">
        <v>30.9</v>
      </c>
      <c r="J30" s="392">
        <f t="shared" si="0"/>
        <v>5.3072625698324023</v>
      </c>
      <c r="K30" s="393">
        <v>1</v>
      </c>
      <c r="L30" s="421" t="s">
        <v>213</v>
      </c>
      <c r="M30" s="218"/>
    </row>
    <row r="31" spans="1:14" ht="17" thickBot="1">
      <c r="A31" s="696"/>
      <c r="B31" s="422" t="s">
        <v>420</v>
      </c>
      <c r="C31" s="422" t="s">
        <v>427</v>
      </c>
      <c r="D31" s="499" t="s">
        <v>543</v>
      </c>
      <c r="E31" s="492">
        <v>43627</v>
      </c>
      <c r="F31" s="423">
        <v>5</v>
      </c>
      <c r="G31" s="423">
        <v>7.7</v>
      </c>
      <c r="H31" s="424">
        <v>1.1299999999999999</v>
      </c>
      <c r="I31" s="424">
        <v>9.4</v>
      </c>
      <c r="J31" s="425">
        <f t="shared" si="0"/>
        <v>2.9350649350649349</v>
      </c>
      <c r="K31" s="426">
        <v>1</v>
      </c>
      <c r="L31" s="427" t="s">
        <v>213</v>
      </c>
      <c r="M31" s="218"/>
    </row>
    <row r="32" spans="1:14" ht="16" customHeight="1">
      <c r="A32" s="700" t="s">
        <v>752</v>
      </c>
      <c r="B32" s="415" t="s">
        <v>738</v>
      </c>
      <c r="C32" s="415" t="s">
        <v>113</v>
      </c>
      <c r="D32" s="415" t="s">
        <v>736</v>
      </c>
      <c r="E32" s="491">
        <v>43556</v>
      </c>
      <c r="F32" s="416">
        <v>1</v>
      </c>
      <c r="G32" s="416">
        <v>10.3</v>
      </c>
      <c r="H32" s="417">
        <v>9.3000000000000007</v>
      </c>
      <c r="I32" s="417">
        <v>94.8</v>
      </c>
      <c r="J32" s="418">
        <f t="shared" si="0"/>
        <v>90.291262135922338</v>
      </c>
      <c r="K32" s="419">
        <v>1</v>
      </c>
      <c r="L32" s="420" t="s">
        <v>213</v>
      </c>
      <c r="M32" s="218"/>
    </row>
    <row r="33" spans="1:13" ht="16.25" customHeight="1">
      <c r="A33" s="701"/>
      <c r="B33" s="383" t="s">
        <v>738</v>
      </c>
      <c r="C33" s="383" t="s">
        <v>114</v>
      </c>
      <c r="D33" s="383" t="s">
        <v>736</v>
      </c>
      <c r="E33" s="489">
        <v>43557</v>
      </c>
      <c r="F33" s="390">
        <v>1</v>
      </c>
      <c r="G33" s="390">
        <v>6</v>
      </c>
      <c r="H33" s="391">
        <v>4.84</v>
      </c>
      <c r="I33" s="391">
        <v>89.5</v>
      </c>
      <c r="J33" s="392">
        <f t="shared" si="0"/>
        <v>80.666666666666657</v>
      </c>
      <c r="K33" s="393">
        <v>1</v>
      </c>
      <c r="L33" s="421" t="s">
        <v>213</v>
      </c>
      <c r="M33" s="218"/>
    </row>
    <row r="34" spans="1:13">
      <c r="A34" s="701"/>
      <c r="B34" s="383" t="s">
        <v>738</v>
      </c>
      <c r="C34" s="383" t="s">
        <v>115</v>
      </c>
      <c r="D34" s="383" t="s">
        <v>736</v>
      </c>
      <c r="E34" s="489">
        <v>43558</v>
      </c>
      <c r="F34" s="390">
        <v>1</v>
      </c>
      <c r="G34" s="390">
        <v>15</v>
      </c>
      <c r="H34" s="391">
        <v>8.61</v>
      </c>
      <c r="I34" s="391">
        <v>82.9</v>
      </c>
      <c r="J34" s="392">
        <f t="shared" si="0"/>
        <v>57.4</v>
      </c>
      <c r="K34" s="393">
        <v>1</v>
      </c>
      <c r="L34" s="421" t="s">
        <v>213</v>
      </c>
      <c r="M34" s="218"/>
    </row>
    <row r="35" spans="1:13">
      <c r="A35" s="701"/>
      <c r="B35" s="383" t="s">
        <v>738</v>
      </c>
      <c r="C35" s="383" t="s">
        <v>417</v>
      </c>
      <c r="D35" s="383" t="s">
        <v>736</v>
      </c>
      <c r="E35" s="489">
        <v>43564</v>
      </c>
      <c r="F35" s="390">
        <v>1</v>
      </c>
      <c r="G35" s="390">
        <v>15</v>
      </c>
      <c r="H35" s="391">
        <v>15.6</v>
      </c>
      <c r="I35" s="391">
        <v>88.6</v>
      </c>
      <c r="J35" s="392">
        <f t="shared" si="0"/>
        <v>104</v>
      </c>
      <c r="K35" s="393">
        <v>1</v>
      </c>
      <c r="L35" s="421" t="s">
        <v>213</v>
      </c>
      <c r="M35" s="218"/>
    </row>
    <row r="36" spans="1:13" ht="16.25" customHeight="1">
      <c r="A36" s="701"/>
      <c r="B36" s="383" t="s">
        <v>738</v>
      </c>
      <c r="C36" s="383" t="s">
        <v>418</v>
      </c>
      <c r="D36" s="383" t="s">
        <v>736</v>
      </c>
      <c r="E36" s="489">
        <v>43571</v>
      </c>
      <c r="F36" s="390">
        <v>1</v>
      </c>
      <c r="G36" s="390">
        <v>9.4</v>
      </c>
      <c r="H36" s="391">
        <v>9.58</v>
      </c>
      <c r="I36" s="391">
        <v>90.7</v>
      </c>
      <c r="J36" s="392">
        <f t="shared" si="0"/>
        <v>101.91489361702126</v>
      </c>
      <c r="K36" s="393">
        <v>1</v>
      </c>
      <c r="L36" s="421" t="s">
        <v>213</v>
      </c>
      <c r="M36" s="218"/>
    </row>
    <row r="37" spans="1:13">
      <c r="A37" s="701"/>
      <c r="B37" s="501" t="s">
        <v>738</v>
      </c>
      <c r="C37" s="501" t="s">
        <v>419</v>
      </c>
      <c r="D37" s="501" t="s">
        <v>736</v>
      </c>
      <c r="E37" s="502">
        <v>43585</v>
      </c>
      <c r="F37" s="487">
        <v>1</v>
      </c>
      <c r="G37" s="487">
        <v>6.08</v>
      </c>
      <c r="H37" s="503">
        <v>6.61</v>
      </c>
      <c r="I37" s="503">
        <v>94.5</v>
      </c>
      <c r="J37" s="504">
        <f t="shared" si="0"/>
        <v>108.7171052631579</v>
      </c>
      <c r="K37" s="505">
        <v>1</v>
      </c>
      <c r="L37" s="506" t="s">
        <v>213</v>
      </c>
      <c r="M37" s="218"/>
    </row>
    <row r="38" spans="1:13">
      <c r="A38" s="701"/>
      <c r="B38" s="383" t="s">
        <v>738</v>
      </c>
      <c r="C38" s="383" t="s">
        <v>113</v>
      </c>
      <c r="D38" s="498" t="s">
        <v>543</v>
      </c>
      <c r="E38" s="489">
        <v>43556</v>
      </c>
      <c r="F38" s="390">
        <v>1</v>
      </c>
      <c r="G38" s="390">
        <v>0.6</v>
      </c>
      <c r="H38" s="391">
        <v>0.43</v>
      </c>
      <c r="I38" s="391">
        <v>39.6</v>
      </c>
      <c r="J38" s="392">
        <f t="shared" si="0"/>
        <v>71.666666666666671</v>
      </c>
      <c r="K38" s="393">
        <v>1</v>
      </c>
      <c r="L38" s="421" t="s">
        <v>213</v>
      </c>
      <c r="M38" s="218"/>
    </row>
    <row r="39" spans="1:13">
      <c r="A39" s="701"/>
      <c r="B39" s="383" t="s">
        <v>738</v>
      </c>
      <c r="C39" s="383" t="s">
        <v>114</v>
      </c>
      <c r="D39" s="498" t="s">
        <v>543</v>
      </c>
      <c r="E39" s="489">
        <v>43557</v>
      </c>
      <c r="F39" s="390">
        <v>2</v>
      </c>
      <c r="G39" s="390">
        <v>6.7</v>
      </c>
      <c r="H39" s="391">
        <v>6.99</v>
      </c>
      <c r="I39" s="391">
        <v>54.5</v>
      </c>
      <c r="J39" s="392">
        <f t="shared" si="0"/>
        <v>52.164179104477611</v>
      </c>
      <c r="K39" s="393">
        <v>1</v>
      </c>
      <c r="L39" s="421" t="s">
        <v>213</v>
      </c>
      <c r="M39" s="218"/>
    </row>
    <row r="40" spans="1:13">
      <c r="A40" s="701"/>
      <c r="B40" s="383" t="s">
        <v>738</v>
      </c>
      <c r="C40" s="383" t="s">
        <v>115</v>
      </c>
      <c r="D40" s="498" t="s">
        <v>543</v>
      </c>
      <c r="E40" s="489">
        <v>43558</v>
      </c>
      <c r="F40" s="390">
        <v>2</v>
      </c>
      <c r="G40" s="390">
        <v>3.14</v>
      </c>
      <c r="H40" s="391">
        <v>1.86</v>
      </c>
      <c r="I40" s="391">
        <v>38.200000000000003</v>
      </c>
      <c r="J40" s="392">
        <f t="shared" si="0"/>
        <v>29.617834394904456</v>
      </c>
      <c r="K40" s="393">
        <v>1</v>
      </c>
      <c r="L40" s="421" t="s">
        <v>213</v>
      </c>
      <c r="M40" s="218"/>
    </row>
    <row r="41" spans="1:13">
      <c r="A41" s="701"/>
      <c r="B41" s="383" t="s">
        <v>738</v>
      </c>
      <c r="C41" s="383" t="s">
        <v>417</v>
      </c>
      <c r="D41" s="498" t="s">
        <v>543</v>
      </c>
      <c r="E41" s="489">
        <v>43564</v>
      </c>
      <c r="F41" s="390">
        <v>1</v>
      </c>
      <c r="G41" s="390">
        <v>4.75</v>
      </c>
      <c r="H41" s="391">
        <v>1.59</v>
      </c>
      <c r="I41" s="391">
        <v>5.7</v>
      </c>
      <c r="J41" s="392">
        <f t="shared" si="0"/>
        <v>33.473684210526315</v>
      </c>
      <c r="K41" s="393">
        <v>1</v>
      </c>
      <c r="L41" s="421" t="s">
        <v>213</v>
      </c>
      <c r="M41" s="218"/>
    </row>
    <row r="42" spans="1:13">
      <c r="A42" s="701"/>
      <c r="B42" s="383" t="s">
        <v>738</v>
      </c>
      <c r="C42" s="383" t="s">
        <v>418</v>
      </c>
      <c r="D42" s="498" t="s">
        <v>543</v>
      </c>
      <c r="E42" s="489">
        <v>43571</v>
      </c>
      <c r="F42" s="390">
        <v>2</v>
      </c>
      <c r="G42" s="390">
        <v>3.14</v>
      </c>
      <c r="H42" s="391">
        <v>0.55300000000000005</v>
      </c>
      <c r="I42" s="391">
        <v>15.9</v>
      </c>
      <c r="J42" s="392">
        <f t="shared" si="0"/>
        <v>8.8057324840764331</v>
      </c>
      <c r="K42" s="393">
        <v>1</v>
      </c>
      <c r="L42" s="421" t="s">
        <v>213</v>
      </c>
      <c r="M42" s="218"/>
    </row>
    <row r="43" spans="1:13" ht="17" thickBot="1">
      <c r="A43" s="701"/>
      <c r="B43" s="422" t="s">
        <v>738</v>
      </c>
      <c r="C43" s="422" t="s">
        <v>419</v>
      </c>
      <c r="D43" s="499" t="s">
        <v>543</v>
      </c>
      <c r="E43" s="492">
        <v>43585</v>
      </c>
      <c r="F43" s="423">
        <v>1</v>
      </c>
      <c r="G43" s="423">
        <v>0.88</v>
      </c>
      <c r="H43" s="424">
        <v>0.78300000000000003</v>
      </c>
      <c r="I43" s="424">
        <v>16.600000000000001</v>
      </c>
      <c r="J43" s="425">
        <f t="shared" ref="J43:J145" si="1">H43/(G43*F43)*100</f>
        <v>88.977272727272734</v>
      </c>
      <c r="K43" s="426">
        <v>1</v>
      </c>
      <c r="L43" s="427" t="s">
        <v>213</v>
      </c>
      <c r="M43" s="218"/>
    </row>
    <row r="44" spans="1:13">
      <c r="A44" s="701"/>
      <c r="B44" s="383" t="s">
        <v>422</v>
      </c>
      <c r="C44" s="383" t="s">
        <v>737</v>
      </c>
      <c r="D44" s="383" t="s">
        <v>736</v>
      </c>
      <c r="E44" s="489">
        <v>43781</v>
      </c>
      <c r="F44" s="390">
        <v>1</v>
      </c>
      <c r="G44" s="390">
        <v>16.2</v>
      </c>
      <c r="H44" s="391">
        <v>8.56</v>
      </c>
      <c r="I44" s="391">
        <v>53.3</v>
      </c>
      <c r="J44" s="392">
        <f t="shared" si="1"/>
        <v>52.839506172839513</v>
      </c>
      <c r="K44" s="393">
        <v>1</v>
      </c>
      <c r="L44" s="421" t="s">
        <v>213</v>
      </c>
      <c r="M44" s="218"/>
    </row>
    <row r="45" spans="1:13">
      <c r="A45" s="701"/>
      <c r="B45" s="383" t="s">
        <v>422</v>
      </c>
      <c r="C45" s="383" t="s">
        <v>739</v>
      </c>
      <c r="D45" s="383" t="s">
        <v>736</v>
      </c>
      <c r="E45" s="489">
        <v>43781</v>
      </c>
      <c r="F45" s="390">
        <v>1</v>
      </c>
      <c r="G45" s="390">
        <v>6.6</v>
      </c>
      <c r="H45" s="391">
        <v>5.41</v>
      </c>
      <c r="I45" s="391">
        <v>58.4</v>
      </c>
      <c r="J45" s="392">
        <f t="shared" si="1"/>
        <v>81.969696969696983</v>
      </c>
      <c r="K45" s="393">
        <v>1</v>
      </c>
      <c r="L45" s="421" t="s">
        <v>213</v>
      </c>
      <c r="M45" s="218"/>
    </row>
    <row r="46" spans="1:13">
      <c r="A46" s="701"/>
      <c r="B46" s="383" t="s">
        <v>422</v>
      </c>
      <c r="C46" s="383" t="s">
        <v>428</v>
      </c>
      <c r="D46" s="383" t="s">
        <v>736</v>
      </c>
      <c r="E46" s="489">
        <v>43782</v>
      </c>
      <c r="F46" s="390">
        <v>1</v>
      </c>
      <c r="G46" s="390">
        <v>14.56</v>
      </c>
      <c r="H46" s="391">
        <v>12.1</v>
      </c>
      <c r="I46" s="391">
        <v>78.5</v>
      </c>
      <c r="J46" s="392">
        <f t="shared" si="1"/>
        <v>83.104395604395592</v>
      </c>
      <c r="K46" s="393">
        <v>1</v>
      </c>
      <c r="L46" s="421" t="s">
        <v>213</v>
      </c>
    </row>
    <row r="47" spans="1:13">
      <c r="A47" s="701"/>
      <c r="B47" s="383" t="s">
        <v>422</v>
      </c>
      <c r="C47" s="383" t="s">
        <v>740</v>
      </c>
      <c r="D47" s="383" t="s">
        <v>736</v>
      </c>
      <c r="E47" s="489">
        <v>43788</v>
      </c>
      <c r="F47" s="390">
        <v>1</v>
      </c>
      <c r="G47" s="390">
        <v>10.4</v>
      </c>
      <c r="H47" s="391">
        <v>5.52</v>
      </c>
      <c r="I47" s="391">
        <v>85.8</v>
      </c>
      <c r="J47" s="392">
        <f t="shared" si="1"/>
        <v>53.076923076923066</v>
      </c>
      <c r="K47" s="393">
        <v>1</v>
      </c>
      <c r="L47" s="421" t="s">
        <v>213</v>
      </c>
    </row>
    <row r="48" spans="1:13">
      <c r="A48" s="701"/>
      <c r="B48" s="383" t="s">
        <v>422</v>
      </c>
      <c r="C48" s="383" t="s">
        <v>741</v>
      </c>
      <c r="D48" s="383" t="s">
        <v>736</v>
      </c>
      <c r="E48" s="489">
        <v>43794</v>
      </c>
      <c r="F48" s="390">
        <v>1</v>
      </c>
      <c r="G48" s="390">
        <v>6.4</v>
      </c>
      <c r="H48" s="391">
        <v>7.01</v>
      </c>
      <c r="I48" s="391">
        <v>86.1</v>
      </c>
      <c r="J48" s="392">
        <f t="shared" si="1"/>
        <v>109.53124999999999</v>
      </c>
      <c r="K48" s="393">
        <v>1</v>
      </c>
      <c r="L48" s="421" t="s">
        <v>213</v>
      </c>
    </row>
    <row r="49" spans="1:12">
      <c r="A49" s="701"/>
      <c r="B49" s="501" t="s">
        <v>422</v>
      </c>
      <c r="C49" s="501" t="s">
        <v>742</v>
      </c>
      <c r="D49" s="501" t="s">
        <v>736</v>
      </c>
      <c r="E49" s="502">
        <v>43809</v>
      </c>
      <c r="F49" s="487">
        <v>1</v>
      </c>
      <c r="G49" s="487">
        <v>8.86</v>
      </c>
      <c r="H49" s="503">
        <v>11.1</v>
      </c>
      <c r="I49" s="503">
        <v>85.3</v>
      </c>
      <c r="J49" s="504">
        <f t="shared" si="1"/>
        <v>125.2821670428894</v>
      </c>
      <c r="K49" s="505">
        <v>1</v>
      </c>
      <c r="L49" s="506" t="s">
        <v>213</v>
      </c>
    </row>
    <row r="50" spans="1:12">
      <c r="A50" s="701"/>
      <c r="B50" s="383" t="s">
        <v>422</v>
      </c>
      <c r="C50" s="383" t="s">
        <v>113</v>
      </c>
      <c r="D50" s="498" t="s">
        <v>543</v>
      </c>
      <c r="E50" s="489">
        <v>43696</v>
      </c>
      <c r="F50" s="390">
        <v>1</v>
      </c>
      <c r="G50" s="390">
        <v>2.4</v>
      </c>
      <c r="H50" s="391">
        <v>0.97599999999999998</v>
      </c>
      <c r="I50" s="391">
        <v>8.4</v>
      </c>
      <c r="J50" s="392">
        <f t="shared" si="1"/>
        <v>40.666666666666664</v>
      </c>
      <c r="K50" s="393">
        <v>1</v>
      </c>
      <c r="L50" s="421" t="s">
        <v>213</v>
      </c>
    </row>
    <row r="51" spans="1:12">
      <c r="A51" s="701"/>
      <c r="B51" s="383" t="s">
        <v>422</v>
      </c>
      <c r="C51" s="383" t="s">
        <v>417</v>
      </c>
      <c r="D51" s="498" t="s">
        <v>543</v>
      </c>
      <c r="E51" s="428">
        <v>43698</v>
      </c>
      <c r="F51" s="390">
        <v>1</v>
      </c>
      <c r="G51" s="390">
        <v>7.3</v>
      </c>
      <c r="H51" s="391">
        <v>4.4600000000000001E-2</v>
      </c>
      <c r="I51" s="391">
        <v>10.7</v>
      </c>
      <c r="J51" s="392">
        <f t="shared" si="1"/>
        <v>0.61095890410958908</v>
      </c>
      <c r="K51" s="393">
        <v>1</v>
      </c>
      <c r="L51" s="421" t="s">
        <v>213</v>
      </c>
    </row>
    <row r="52" spans="1:12">
      <c r="A52" s="701"/>
      <c r="B52" s="383" t="s">
        <v>422</v>
      </c>
      <c r="C52" s="383" t="s">
        <v>418</v>
      </c>
      <c r="D52" s="498" t="s">
        <v>543</v>
      </c>
      <c r="E52" s="489">
        <v>43698</v>
      </c>
      <c r="F52" s="390">
        <v>5</v>
      </c>
      <c r="G52" s="390">
        <v>5.8</v>
      </c>
      <c r="H52" s="391">
        <v>1.62</v>
      </c>
      <c r="I52" s="391">
        <v>3.8</v>
      </c>
      <c r="J52" s="392">
        <f t="shared" si="1"/>
        <v>5.5862068965517242</v>
      </c>
      <c r="K52" s="393">
        <v>1</v>
      </c>
      <c r="L52" s="421" t="s">
        <v>213</v>
      </c>
    </row>
    <row r="53" spans="1:12">
      <c r="A53" s="701"/>
      <c r="B53" s="383" t="s">
        <v>422</v>
      </c>
      <c r="C53" s="383" t="s">
        <v>419</v>
      </c>
      <c r="D53" s="498" t="s">
        <v>543</v>
      </c>
      <c r="E53" s="489">
        <v>43704</v>
      </c>
      <c r="F53" s="390">
        <v>1</v>
      </c>
      <c r="G53" s="390">
        <v>3.64</v>
      </c>
      <c r="H53" s="391">
        <v>2.11</v>
      </c>
      <c r="I53" s="391">
        <v>19.899999999999999</v>
      </c>
      <c r="J53" s="392">
        <f t="shared" si="1"/>
        <v>57.967032967032964</v>
      </c>
      <c r="K53" s="393">
        <v>1</v>
      </c>
      <c r="L53" s="421" t="s">
        <v>213</v>
      </c>
    </row>
    <row r="54" spans="1:12">
      <c r="A54" s="701"/>
      <c r="B54" s="383" t="s">
        <v>422</v>
      </c>
      <c r="C54" s="383" t="s">
        <v>362</v>
      </c>
      <c r="D54" s="498" t="s">
        <v>543</v>
      </c>
      <c r="E54" s="489">
        <v>43712</v>
      </c>
      <c r="F54" s="390">
        <v>1</v>
      </c>
      <c r="G54" s="390">
        <v>2.38</v>
      </c>
      <c r="H54" s="391">
        <v>2.78</v>
      </c>
      <c r="I54" s="391">
        <v>28.6</v>
      </c>
      <c r="J54" s="392">
        <f t="shared" si="1"/>
        <v>116.80672268907564</v>
      </c>
      <c r="K54" s="393">
        <v>1</v>
      </c>
      <c r="L54" s="421" t="s">
        <v>213</v>
      </c>
    </row>
    <row r="55" spans="1:12">
      <c r="A55" s="701"/>
      <c r="B55" s="383" t="s">
        <v>422</v>
      </c>
      <c r="C55" s="383" t="s">
        <v>363</v>
      </c>
      <c r="D55" s="498" t="s">
        <v>543</v>
      </c>
      <c r="E55" s="489">
        <v>43725</v>
      </c>
      <c r="F55" s="390">
        <v>2</v>
      </c>
      <c r="G55" s="390">
        <v>12.5</v>
      </c>
      <c r="H55" s="391">
        <v>3</v>
      </c>
      <c r="I55" s="391">
        <v>6.7</v>
      </c>
      <c r="J55" s="392">
        <f t="shared" si="1"/>
        <v>12</v>
      </c>
      <c r="K55" s="393">
        <v>1</v>
      </c>
      <c r="L55" s="421" t="s">
        <v>213</v>
      </c>
    </row>
    <row r="56" spans="1:12" ht="16.25" customHeight="1">
      <c r="A56" s="701"/>
      <c r="B56" s="383" t="s">
        <v>422</v>
      </c>
      <c r="C56" s="383" t="s">
        <v>737</v>
      </c>
      <c r="D56" s="498" t="s">
        <v>543</v>
      </c>
      <c r="E56" s="489">
        <v>43781</v>
      </c>
      <c r="F56" s="390">
        <v>1</v>
      </c>
      <c r="G56" s="390">
        <v>7.5</v>
      </c>
      <c r="H56" s="391">
        <v>0.58699999999999997</v>
      </c>
      <c r="I56" s="391">
        <v>2.2999999999999998</v>
      </c>
      <c r="J56" s="392">
        <f t="shared" si="1"/>
        <v>7.8266666666666662</v>
      </c>
      <c r="K56" s="393">
        <v>1</v>
      </c>
      <c r="L56" s="421" t="s">
        <v>213</v>
      </c>
    </row>
    <row r="57" spans="1:12">
      <c r="A57" s="701"/>
      <c r="B57" s="383" t="s">
        <v>422</v>
      </c>
      <c r="C57" s="383" t="s">
        <v>739</v>
      </c>
      <c r="D57" s="498" t="s">
        <v>543</v>
      </c>
      <c r="E57" s="489">
        <v>43781</v>
      </c>
      <c r="F57" s="390">
        <v>1</v>
      </c>
      <c r="G57" s="390">
        <v>4.42</v>
      </c>
      <c r="H57" s="391">
        <v>0.318</v>
      </c>
      <c r="I57" s="391">
        <v>4.5</v>
      </c>
      <c r="J57" s="392">
        <f t="shared" si="1"/>
        <v>7.1945701357466074</v>
      </c>
      <c r="K57" s="393">
        <v>1</v>
      </c>
      <c r="L57" s="421" t="s">
        <v>213</v>
      </c>
    </row>
    <row r="58" spans="1:12">
      <c r="A58" s="701"/>
      <c r="B58" s="383" t="s">
        <v>422</v>
      </c>
      <c r="C58" s="383" t="s">
        <v>428</v>
      </c>
      <c r="D58" s="498" t="s">
        <v>543</v>
      </c>
      <c r="E58" s="489">
        <v>43782</v>
      </c>
      <c r="F58" s="390">
        <v>1</v>
      </c>
      <c r="G58" s="390">
        <v>3.59</v>
      </c>
      <c r="H58" s="391">
        <v>1.5</v>
      </c>
      <c r="I58" s="391">
        <v>8.5</v>
      </c>
      <c r="J58" s="392">
        <f t="shared" si="1"/>
        <v>41.782729805013929</v>
      </c>
      <c r="K58" s="393">
        <v>1</v>
      </c>
      <c r="L58" s="421" t="s">
        <v>213</v>
      </c>
    </row>
    <row r="59" spans="1:12">
      <c r="A59" s="701"/>
      <c r="B59" s="383" t="s">
        <v>422</v>
      </c>
      <c r="C59" s="383" t="s">
        <v>740</v>
      </c>
      <c r="D59" s="498" t="s">
        <v>543</v>
      </c>
      <c r="E59" s="489">
        <v>43788</v>
      </c>
      <c r="F59" s="390">
        <v>2</v>
      </c>
      <c r="G59" s="390">
        <v>8</v>
      </c>
      <c r="H59" s="391">
        <v>2.0099999999999998</v>
      </c>
      <c r="I59" s="391">
        <v>7.1</v>
      </c>
      <c r="J59" s="392">
        <f t="shared" si="1"/>
        <v>12.562499999999998</v>
      </c>
      <c r="K59" s="393">
        <v>1</v>
      </c>
      <c r="L59" s="421" t="s">
        <v>213</v>
      </c>
    </row>
    <row r="60" spans="1:12">
      <c r="A60" s="701"/>
      <c r="B60" s="383" t="s">
        <v>422</v>
      </c>
      <c r="C60" s="383" t="s">
        <v>741</v>
      </c>
      <c r="D60" s="498" t="s">
        <v>543</v>
      </c>
      <c r="E60" s="489">
        <v>43794</v>
      </c>
      <c r="F60" s="390">
        <v>2</v>
      </c>
      <c r="G60" s="390">
        <v>3.7</v>
      </c>
      <c r="H60" s="391">
        <v>0.79600000000000004</v>
      </c>
      <c r="I60" s="391">
        <v>11.5</v>
      </c>
      <c r="J60" s="392">
        <f t="shared" si="1"/>
        <v>10.756756756756756</v>
      </c>
      <c r="K60" s="393">
        <v>1</v>
      </c>
      <c r="L60" s="421" t="s">
        <v>213</v>
      </c>
    </row>
    <row r="61" spans="1:12" ht="17" thickBot="1">
      <c r="A61" s="702"/>
      <c r="B61" s="422" t="s">
        <v>422</v>
      </c>
      <c r="C61" s="422" t="s">
        <v>743</v>
      </c>
      <c r="D61" s="499" t="s">
        <v>543</v>
      </c>
      <c r="E61" s="492">
        <v>43809</v>
      </c>
      <c r="F61" s="423">
        <v>1</v>
      </c>
      <c r="G61" s="423">
        <v>2.86</v>
      </c>
      <c r="H61" s="424">
        <v>1.03</v>
      </c>
      <c r="I61" s="424">
        <v>8.6</v>
      </c>
      <c r="J61" s="425">
        <f t="shared" si="1"/>
        <v>36.013986013986013</v>
      </c>
      <c r="K61" s="426">
        <v>1</v>
      </c>
      <c r="L61" s="427" t="s">
        <v>213</v>
      </c>
    </row>
    <row r="62" spans="1:12">
      <c r="A62" s="697" t="s">
        <v>749</v>
      </c>
      <c r="B62" s="415" t="s">
        <v>744</v>
      </c>
      <c r="C62" s="415" t="s">
        <v>113</v>
      </c>
      <c r="D62" s="415" t="s">
        <v>736</v>
      </c>
      <c r="E62" s="491">
        <v>43606</v>
      </c>
      <c r="F62" s="416">
        <v>1</v>
      </c>
      <c r="G62" s="416">
        <v>14.3</v>
      </c>
      <c r="H62" s="417">
        <v>4.79</v>
      </c>
      <c r="I62" s="417">
        <v>87.5</v>
      </c>
      <c r="J62" s="418">
        <f t="shared" si="1"/>
        <v>33.496503496503493</v>
      </c>
      <c r="K62" s="419">
        <v>1</v>
      </c>
      <c r="L62" s="420" t="s">
        <v>213</v>
      </c>
    </row>
    <row r="63" spans="1:12">
      <c r="A63" s="698"/>
      <c r="B63" s="383" t="s">
        <v>744</v>
      </c>
      <c r="C63" s="383" t="s">
        <v>114</v>
      </c>
      <c r="D63" s="383" t="s">
        <v>736</v>
      </c>
      <c r="E63" s="489">
        <v>43613</v>
      </c>
      <c r="F63" s="390">
        <v>1</v>
      </c>
      <c r="G63" s="390">
        <v>6.2</v>
      </c>
      <c r="H63" s="391">
        <v>5.2</v>
      </c>
      <c r="I63" s="391">
        <v>90.2</v>
      </c>
      <c r="J63" s="392">
        <f t="shared" si="1"/>
        <v>83.870967741935488</v>
      </c>
      <c r="K63" s="393">
        <v>1</v>
      </c>
      <c r="L63" s="421" t="s">
        <v>213</v>
      </c>
    </row>
    <row r="64" spans="1:12">
      <c r="A64" s="698"/>
      <c r="B64" s="383" t="s">
        <v>744</v>
      </c>
      <c r="C64" s="383" t="s">
        <v>115</v>
      </c>
      <c r="D64" s="383" t="s">
        <v>736</v>
      </c>
      <c r="E64" s="489">
        <v>43614</v>
      </c>
      <c r="F64" s="390">
        <v>1</v>
      </c>
      <c r="G64" s="390">
        <v>11.62</v>
      </c>
      <c r="H64" s="391">
        <v>7.5</v>
      </c>
      <c r="I64" s="391">
        <v>80.900000000000006</v>
      </c>
      <c r="J64" s="392">
        <f t="shared" si="1"/>
        <v>64.543889845094668</v>
      </c>
      <c r="K64" s="393">
        <v>1</v>
      </c>
      <c r="L64" s="421" t="s">
        <v>213</v>
      </c>
    </row>
    <row r="65" spans="1:12">
      <c r="A65" s="698"/>
      <c r="B65" s="490" t="s">
        <v>744</v>
      </c>
      <c r="C65" s="383" t="s">
        <v>417</v>
      </c>
      <c r="D65" s="383" t="s">
        <v>736</v>
      </c>
      <c r="E65" s="489">
        <v>43620</v>
      </c>
      <c r="F65" s="390">
        <v>1</v>
      </c>
      <c r="G65" s="390">
        <v>13.06</v>
      </c>
      <c r="H65" s="391">
        <v>7.75</v>
      </c>
      <c r="I65" s="391">
        <v>86.1</v>
      </c>
      <c r="J65" s="392">
        <f t="shared" si="1"/>
        <v>59.341500765696786</v>
      </c>
      <c r="K65" s="393">
        <v>1</v>
      </c>
      <c r="L65" s="421" t="s">
        <v>213</v>
      </c>
    </row>
    <row r="66" spans="1:12">
      <c r="A66" s="698"/>
      <c r="B66" s="490" t="s">
        <v>744</v>
      </c>
      <c r="C66" s="383" t="s">
        <v>418</v>
      </c>
      <c r="D66" s="383" t="s">
        <v>736</v>
      </c>
      <c r="E66" s="489">
        <v>43626</v>
      </c>
      <c r="F66" s="390">
        <v>1</v>
      </c>
      <c r="G66" s="390">
        <v>11.92</v>
      </c>
      <c r="H66" s="391">
        <v>18.850000000000001</v>
      </c>
      <c r="I66" s="391">
        <v>87</v>
      </c>
      <c r="J66" s="392">
        <f t="shared" si="1"/>
        <v>158.13758389261747</v>
      </c>
      <c r="K66" s="393">
        <v>1</v>
      </c>
      <c r="L66" s="421" t="s">
        <v>213</v>
      </c>
    </row>
    <row r="67" spans="1:12">
      <c r="A67" s="698"/>
      <c r="B67" s="490" t="s">
        <v>744</v>
      </c>
      <c r="C67" s="383" t="s">
        <v>419</v>
      </c>
      <c r="D67" s="383" t="s">
        <v>736</v>
      </c>
      <c r="E67" s="489">
        <v>43641</v>
      </c>
      <c r="F67" s="390">
        <v>1</v>
      </c>
      <c r="G67" s="390">
        <v>11.42</v>
      </c>
      <c r="H67" s="391">
        <v>10.4</v>
      </c>
      <c r="I67" s="391">
        <v>91.9</v>
      </c>
      <c r="J67" s="392">
        <f t="shared" si="1"/>
        <v>91.068301225919441</v>
      </c>
      <c r="K67" s="393">
        <v>1</v>
      </c>
      <c r="L67" s="421" t="s">
        <v>213</v>
      </c>
    </row>
    <row r="68" spans="1:12">
      <c r="A68" s="698"/>
      <c r="B68" s="490" t="s">
        <v>744</v>
      </c>
      <c r="C68" s="383" t="s">
        <v>421</v>
      </c>
      <c r="D68" s="383" t="s">
        <v>736</v>
      </c>
      <c r="E68" s="489">
        <v>43774</v>
      </c>
      <c r="F68" s="390">
        <v>1</v>
      </c>
      <c r="G68" s="390">
        <v>12.1</v>
      </c>
      <c r="H68" s="391">
        <v>10.85</v>
      </c>
      <c r="I68" s="391">
        <v>86.3</v>
      </c>
      <c r="J68" s="392">
        <f t="shared" si="1"/>
        <v>89.669421487603302</v>
      </c>
      <c r="K68" s="393">
        <v>1</v>
      </c>
      <c r="L68" s="421" t="s">
        <v>213</v>
      </c>
    </row>
    <row r="69" spans="1:12">
      <c r="A69" s="698"/>
      <c r="B69" s="490" t="s">
        <v>744</v>
      </c>
      <c r="C69" s="383" t="s">
        <v>361</v>
      </c>
      <c r="D69" s="383" t="s">
        <v>736</v>
      </c>
      <c r="E69" s="489">
        <v>43774</v>
      </c>
      <c r="F69" s="390">
        <v>1</v>
      </c>
      <c r="G69" s="390">
        <v>8.6</v>
      </c>
      <c r="H69" s="391">
        <v>5.95</v>
      </c>
      <c r="I69" s="391">
        <v>87.9</v>
      </c>
      <c r="J69" s="392">
        <f t="shared" si="1"/>
        <v>69.186046511627907</v>
      </c>
      <c r="K69" s="393">
        <v>1</v>
      </c>
      <c r="L69" s="421" t="s">
        <v>213</v>
      </c>
    </row>
    <row r="70" spans="1:12">
      <c r="A70" s="698"/>
      <c r="B70" s="490" t="s">
        <v>744</v>
      </c>
      <c r="C70" s="383" t="s">
        <v>362</v>
      </c>
      <c r="D70" s="383" t="s">
        <v>736</v>
      </c>
      <c r="E70" s="489">
        <v>43775</v>
      </c>
      <c r="F70" s="390">
        <v>1</v>
      </c>
      <c r="G70" s="390">
        <v>6.3</v>
      </c>
      <c r="H70" s="391">
        <v>9</v>
      </c>
      <c r="I70" s="391">
        <v>76.5</v>
      </c>
      <c r="J70" s="392">
        <f t="shared" si="1"/>
        <v>142.85714285714286</v>
      </c>
      <c r="K70" s="393">
        <v>1</v>
      </c>
      <c r="L70" s="421" t="s">
        <v>213</v>
      </c>
    </row>
    <row r="71" spans="1:12">
      <c r="A71" s="698"/>
      <c r="B71" s="490" t="s">
        <v>744</v>
      </c>
      <c r="C71" s="383" t="s">
        <v>363</v>
      </c>
      <c r="D71" s="383" t="s">
        <v>736</v>
      </c>
      <c r="E71" s="489">
        <v>43781</v>
      </c>
      <c r="F71" s="390">
        <v>1</v>
      </c>
      <c r="G71" s="390">
        <v>15.5</v>
      </c>
      <c r="H71" s="391">
        <v>7.2</v>
      </c>
      <c r="I71" s="391">
        <v>74.099999999999994</v>
      </c>
      <c r="J71" s="392">
        <f t="shared" si="1"/>
        <v>46.451612903225808</v>
      </c>
      <c r="K71" s="393">
        <v>1</v>
      </c>
      <c r="L71" s="421" t="s">
        <v>213</v>
      </c>
    </row>
    <row r="72" spans="1:12">
      <c r="A72" s="698"/>
      <c r="B72" s="490" t="s">
        <v>744</v>
      </c>
      <c r="C72" s="383" t="s">
        <v>737</v>
      </c>
      <c r="D72" s="383" t="s">
        <v>736</v>
      </c>
      <c r="E72" s="489">
        <v>43787</v>
      </c>
      <c r="F72" s="390">
        <v>1</v>
      </c>
      <c r="G72" s="390">
        <v>7.94</v>
      </c>
      <c r="H72" s="391">
        <v>5.15</v>
      </c>
      <c r="I72" s="391">
        <v>84.3</v>
      </c>
      <c r="J72" s="392">
        <f t="shared" si="1"/>
        <v>64.861460957178835</v>
      </c>
      <c r="K72" s="393">
        <v>1</v>
      </c>
      <c r="L72" s="421" t="s">
        <v>213</v>
      </c>
    </row>
    <row r="73" spans="1:12">
      <c r="A73" s="698"/>
      <c r="B73" s="507" t="s">
        <v>744</v>
      </c>
      <c r="C73" s="501" t="s">
        <v>427</v>
      </c>
      <c r="D73" s="501" t="s">
        <v>736</v>
      </c>
      <c r="E73" s="502">
        <v>43802</v>
      </c>
      <c r="F73" s="487">
        <v>1</v>
      </c>
      <c r="G73" s="487">
        <v>6.98</v>
      </c>
      <c r="H73" s="503">
        <v>4.7</v>
      </c>
      <c r="I73" s="503">
        <v>83.9</v>
      </c>
      <c r="J73" s="504">
        <f t="shared" si="1"/>
        <v>67.335243553008596</v>
      </c>
      <c r="K73" s="505">
        <v>1</v>
      </c>
      <c r="L73" s="506" t="s">
        <v>213</v>
      </c>
    </row>
    <row r="74" spans="1:12" ht="16.25" customHeight="1">
      <c r="A74" s="698"/>
      <c r="B74" s="383" t="s">
        <v>744</v>
      </c>
      <c r="C74" s="490" t="s">
        <v>113</v>
      </c>
      <c r="D74" s="498" t="s">
        <v>543</v>
      </c>
      <c r="E74" s="489">
        <v>43606</v>
      </c>
      <c r="F74" s="390">
        <v>1</v>
      </c>
      <c r="G74" s="390">
        <v>1.96</v>
      </c>
      <c r="H74" s="391">
        <v>0.32900000000000001</v>
      </c>
      <c r="I74" s="391">
        <v>46.9</v>
      </c>
      <c r="J74" s="392">
        <f t="shared" si="1"/>
        <v>16.785714285714288</v>
      </c>
      <c r="K74" s="393">
        <v>1</v>
      </c>
      <c r="L74" s="421" t="s">
        <v>213</v>
      </c>
    </row>
    <row r="75" spans="1:12">
      <c r="A75" s="698"/>
      <c r="B75" s="383" t="s">
        <v>744</v>
      </c>
      <c r="C75" s="490" t="s">
        <v>114</v>
      </c>
      <c r="D75" s="498" t="s">
        <v>543</v>
      </c>
      <c r="E75" s="489">
        <v>43613</v>
      </c>
      <c r="F75" s="390">
        <v>5</v>
      </c>
      <c r="G75" s="390">
        <v>9.1999999999999993</v>
      </c>
      <c r="H75" s="391">
        <v>0.61499999999999999</v>
      </c>
      <c r="I75" s="391">
        <v>7.1</v>
      </c>
      <c r="J75" s="392">
        <f t="shared" si="1"/>
        <v>1.3369565217391304</v>
      </c>
      <c r="K75" s="393">
        <v>1</v>
      </c>
      <c r="L75" s="421" t="s">
        <v>213</v>
      </c>
    </row>
    <row r="76" spans="1:12">
      <c r="A76" s="698"/>
      <c r="B76" s="383" t="s">
        <v>744</v>
      </c>
      <c r="C76" s="490" t="s">
        <v>115</v>
      </c>
      <c r="D76" s="498" t="s">
        <v>543</v>
      </c>
      <c r="E76" s="489">
        <v>43614</v>
      </c>
      <c r="F76" s="390">
        <v>2</v>
      </c>
      <c r="G76" s="390">
        <v>6.3</v>
      </c>
      <c r="H76" s="391">
        <v>0.8</v>
      </c>
      <c r="I76" s="391">
        <v>19.600000000000001</v>
      </c>
      <c r="J76" s="392">
        <f t="shared" si="1"/>
        <v>6.3492063492063506</v>
      </c>
      <c r="K76" s="393">
        <v>1</v>
      </c>
      <c r="L76" s="421" t="s">
        <v>213</v>
      </c>
    </row>
    <row r="77" spans="1:12">
      <c r="A77" s="698"/>
      <c r="B77" s="490" t="s">
        <v>744</v>
      </c>
      <c r="C77" s="490" t="s">
        <v>417</v>
      </c>
      <c r="D77" s="498" t="s">
        <v>543</v>
      </c>
      <c r="E77" s="489">
        <v>43620</v>
      </c>
      <c r="F77" s="390">
        <v>2</v>
      </c>
      <c r="G77" s="390">
        <v>7.25</v>
      </c>
      <c r="H77" s="391">
        <v>1.7</v>
      </c>
      <c r="I77" s="391">
        <v>37</v>
      </c>
      <c r="J77" s="392">
        <f t="shared" si="1"/>
        <v>11.724137931034482</v>
      </c>
      <c r="K77" s="393">
        <v>1</v>
      </c>
      <c r="L77" s="421" t="s">
        <v>213</v>
      </c>
    </row>
    <row r="78" spans="1:12">
      <c r="A78" s="698"/>
      <c r="B78" s="490" t="s">
        <v>744</v>
      </c>
      <c r="C78" s="490" t="s">
        <v>418</v>
      </c>
      <c r="D78" s="498" t="s">
        <v>543</v>
      </c>
      <c r="E78" s="489">
        <v>43626</v>
      </c>
      <c r="F78" s="390">
        <v>2</v>
      </c>
      <c r="G78" s="390">
        <v>5.65</v>
      </c>
      <c r="H78" s="391">
        <v>2</v>
      </c>
      <c r="I78" s="391">
        <v>33.6</v>
      </c>
      <c r="J78" s="392">
        <f t="shared" si="1"/>
        <v>17.699115044247787</v>
      </c>
      <c r="K78" s="393">
        <v>1</v>
      </c>
      <c r="L78" s="421" t="s">
        <v>213</v>
      </c>
    </row>
    <row r="79" spans="1:12" ht="16.25" customHeight="1">
      <c r="A79" s="698"/>
      <c r="B79" s="490" t="s">
        <v>744</v>
      </c>
      <c r="C79" s="490" t="s">
        <v>419</v>
      </c>
      <c r="D79" s="498" t="s">
        <v>543</v>
      </c>
      <c r="E79" s="489">
        <v>43641</v>
      </c>
      <c r="F79" s="390">
        <v>1</v>
      </c>
      <c r="G79" s="390">
        <v>1.9</v>
      </c>
      <c r="H79" s="391">
        <v>1.26</v>
      </c>
      <c r="I79" s="391">
        <v>45.3</v>
      </c>
      <c r="J79" s="392">
        <f t="shared" si="1"/>
        <v>66.31578947368422</v>
      </c>
      <c r="K79" s="393">
        <v>1</v>
      </c>
      <c r="L79" s="421" t="s">
        <v>213</v>
      </c>
    </row>
    <row r="80" spans="1:12">
      <c r="A80" s="698"/>
      <c r="B80" s="490" t="s">
        <v>744</v>
      </c>
      <c r="C80" s="490" t="s">
        <v>421</v>
      </c>
      <c r="D80" s="498" t="s">
        <v>543</v>
      </c>
      <c r="E80" s="489">
        <v>43774</v>
      </c>
      <c r="F80" s="390">
        <v>1</v>
      </c>
      <c r="G80" s="390">
        <v>1.52</v>
      </c>
      <c r="H80" s="391">
        <v>0.46</v>
      </c>
      <c r="I80" s="391">
        <v>54.5</v>
      </c>
      <c r="J80" s="392">
        <f t="shared" si="1"/>
        <v>30.263157894736842</v>
      </c>
      <c r="K80" s="393">
        <v>1</v>
      </c>
      <c r="L80" s="421" t="s">
        <v>213</v>
      </c>
    </row>
    <row r="81" spans="1:12">
      <c r="A81" s="698"/>
      <c r="B81" s="490" t="s">
        <v>744</v>
      </c>
      <c r="C81" s="490" t="s">
        <v>361</v>
      </c>
      <c r="D81" s="498" t="s">
        <v>543</v>
      </c>
      <c r="E81" s="489">
        <v>43774</v>
      </c>
      <c r="F81" s="390">
        <v>5</v>
      </c>
      <c r="G81" s="390">
        <v>10.1</v>
      </c>
      <c r="H81" s="391">
        <v>1.2</v>
      </c>
      <c r="I81" s="391">
        <v>17</v>
      </c>
      <c r="J81" s="392">
        <f t="shared" si="1"/>
        <v>2.3762376237623761</v>
      </c>
      <c r="K81" s="393">
        <v>1</v>
      </c>
      <c r="L81" s="421" t="s">
        <v>213</v>
      </c>
    </row>
    <row r="82" spans="1:12">
      <c r="A82" s="698"/>
      <c r="B82" s="490" t="s">
        <v>744</v>
      </c>
      <c r="C82" s="490" t="s">
        <v>362</v>
      </c>
      <c r="D82" s="498" t="s">
        <v>543</v>
      </c>
      <c r="E82" s="489">
        <v>43775</v>
      </c>
      <c r="F82" s="390">
        <v>4</v>
      </c>
      <c r="G82" s="390">
        <v>5.98</v>
      </c>
      <c r="H82" s="391">
        <v>0.94</v>
      </c>
      <c r="I82" s="391">
        <v>19.2</v>
      </c>
      <c r="J82" s="392">
        <f t="shared" si="1"/>
        <v>3.9297658862876248</v>
      </c>
      <c r="K82" s="393">
        <v>1</v>
      </c>
      <c r="L82" s="421" t="s">
        <v>213</v>
      </c>
    </row>
    <row r="83" spans="1:12">
      <c r="A83" s="698"/>
      <c r="B83" s="490" t="s">
        <v>744</v>
      </c>
      <c r="C83" s="490" t="s">
        <v>363</v>
      </c>
      <c r="D83" s="498" t="s">
        <v>543</v>
      </c>
      <c r="E83" s="489">
        <v>43781</v>
      </c>
      <c r="F83" s="390">
        <v>1</v>
      </c>
      <c r="G83" s="390">
        <v>3.31</v>
      </c>
      <c r="H83" s="391">
        <v>0.71</v>
      </c>
      <c r="I83" s="391">
        <v>34.799999999999997</v>
      </c>
      <c r="J83" s="392">
        <f t="shared" si="1"/>
        <v>21.450151057401811</v>
      </c>
      <c r="K83" s="393">
        <v>1</v>
      </c>
      <c r="L83" s="421" t="s">
        <v>213</v>
      </c>
    </row>
    <row r="84" spans="1:12">
      <c r="A84" s="698"/>
      <c r="B84" s="490" t="s">
        <v>744</v>
      </c>
      <c r="C84" s="490" t="s">
        <v>737</v>
      </c>
      <c r="D84" s="498" t="s">
        <v>543</v>
      </c>
      <c r="E84" s="489">
        <v>43787</v>
      </c>
      <c r="F84" s="390">
        <v>1</v>
      </c>
      <c r="G84" s="390">
        <v>1.7</v>
      </c>
      <c r="H84" s="391">
        <v>0.48</v>
      </c>
      <c r="I84" s="391">
        <v>38.25</v>
      </c>
      <c r="J84" s="392">
        <f t="shared" si="1"/>
        <v>28.235294117647058</v>
      </c>
      <c r="K84" s="393">
        <v>1</v>
      </c>
      <c r="L84" s="421" t="s">
        <v>213</v>
      </c>
    </row>
    <row r="85" spans="1:12" ht="17" thickBot="1">
      <c r="A85" s="698"/>
      <c r="B85" s="508" t="s">
        <v>744</v>
      </c>
      <c r="C85" s="508" t="s">
        <v>427</v>
      </c>
      <c r="D85" s="499" t="s">
        <v>543</v>
      </c>
      <c r="E85" s="492">
        <v>43802</v>
      </c>
      <c r="F85" s="423">
        <v>1</v>
      </c>
      <c r="G85" s="423">
        <v>0.09</v>
      </c>
      <c r="H85" s="424">
        <v>0.3</v>
      </c>
      <c r="I85" s="424">
        <v>39.200000000000003</v>
      </c>
      <c r="J85" s="425">
        <f t="shared" si="1"/>
        <v>333.33333333333337</v>
      </c>
      <c r="K85" s="426">
        <v>1</v>
      </c>
      <c r="L85" s="427" t="s">
        <v>213</v>
      </c>
    </row>
    <row r="86" spans="1:12">
      <c r="A86" s="698"/>
      <c r="B86" s="383" t="s">
        <v>423</v>
      </c>
      <c r="C86" s="383" t="s">
        <v>113</v>
      </c>
      <c r="D86" s="498" t="s">
        <v>543</v>
      </c>
      <c r="E86" s="489">
        <v>43731</v>
      </c>
      <c r="F86" s="390">
        <v>1</v>
      </c>
      <c r="G86" s="390">
        <v>0.42</v>
      </c>
      <c r="H86" s="391">
        <v>0.63500000000000001</v>
      </c>
      <c r="I86" s="391">
        <v>39.9</v>
      </c>
      <c r="J86" s="392">
        <f t="shared" si="1"/>
        <v>151.1904761904762</v>
      </c>
      <c r="K86" s="393">
        <v>1</v>
      </c>
      <c r="L86" s="421" t="s">
        <v>213</v>
      </c>
    </row>
    <row r="87" spans="1:12">
      <c r="A87" s="698"/>
      <c r="B87" s="383" t="s">
        <v>423</v>
      </c>
      <c r="C87" s="383" t="s">
        <v>417</v>
      </c>
      <c r="D87" s="498" t="s">
        <v>543</v>
      </c>
      <c r="E87" s="489">
        <v>43732</v>
      </c>
      <c r="F87" s="390">
        <v>2</v>
      </c>
      <c r="G87" s="390">
        <v>22</v>
      </c>
      <c r="H87" s="391">
        <v>1</v>
      </c>
      <c r="I87" s="391">
        <v>18.600000000000001</v>
      </c>
      <c r="J87" s="392">
        <f t="shared" si="1"/>
        <v>2.2727272727272729</v>
      </c>
      <c r="K87" s="393">
        <v>1</v>
      </c>
      <c r="L87" s="421" t="s">
        <v>213</v>
      </c>
    </row>
    <row r="88" spans="1:12">
      <c r="A88" s="698"/>
      <c r="B88" s="383" t="s">
        <v>423</v>
      </c>
      <c r="C88" s="383" t="s">
        <v>418</v>
      </c>
      <c r="D88" s="498" t="s">
        <v>543</v>
      </c>
      <c r="E88" s="489">
        <v>43733</v>
      </c>
      <c r="F88" s="390">
        <v>3</v>
      </c>
      <c r="G88" s="390">
        <v>7.3</v>
      </c>
      <c r="H88" s="391">
        <v>1.3</v>
      </c>
      <c r="I88" s="391">
        <v>22.3</v>
      </c>
      <c r="J88" s="392">
        <f t="shared" si="1"/>
        <v>5.9360730593607309</v>
      </c>
      <c r="K88" s="393">
        <v>1</v>
      </c>
      <c r="L88" s="421" t="s">
        <v>213</v>
      </c>
    </row>
    <row r="89" spans="1:12">
      <c r="A89" s="698"/>
      <c r="B89" s="383" t="s">
        <v>423</v>
      </c>
      <c r="C89" s="383" t="s">
        <v>419</v>
      </c>
      <c r="D89" s="498" t="s">
        <v>543</v>
      </c>
      <c r="E89" s="489">
        <v>43739</v>
      </c>
      <c r="F89" s="390">
        <v>1</v>
      </c>
      <c r="G89" s="390">
        <v>6.9</v>
      </c>
      <c r="H89" s="391">
        <v>0.5</v>
      </c>
      <c r="I89" s="391">
        <v>9.1999999999999993</v>
      </c>
      <c r="J89" s="392">
        <f t="shared" si="1"/>
        <v>7.2463768115942031</v>
      </c>
      <c r="K89" s="393">
        <v>1</v>
      </c>
      <c r="L89" s="421" t="s">
        <v>213</v>
      </c>
    </row>
    <row r="90" spans="1:12">
      <c r="A90" s="698"/>
      <c r="B90" s="383" t="s">
        <v>423</v>
      </c>
      <c r="C90" s="383" t="s">
        <v>421</v>
      </c>
      <c r="D90" s="498" t="s">
        <v>543</v>
      </c>
      <c r="E90" s="489">
        <v>43745</v>
      </c>
      <c r="F90" s="390">
        <v>2</v>
      </c>
      <c r="G90" s="390">
        <v>5.35</v>
      </c>
      <c r="H90" s="391">
        <v>2.39</v>
      </c>
      <c r="I90" s="391">
        <v>24.6</v>
      </c>
      <c r="J90" s="392">
        <f t="shared" si="1"/>
        <v>22.336448598130843</v>
      </c>
      <c r="K90" s="393">
        <v>1</v>
      </c>
      <c r="L90" s="421" t="s">
        <v>213</v>
      </c>
    </row>
    <row r="91" spans="1:12" ht="17" thickBot="1">
      <c r="A91" s="699"/>
      <c r="B91" s="422" t="s">
        <v>423</v>
      </c>
      <c r="C91" s="422" t="s">
        <v>361</v>
      </c>
      <c r="D91" s="499" t="s">
        <v>543</v>
      </c>
      <c r="E91" s="492">
        <v>43760</v>
      </c>
      <c r="F91" s="423">
        <v>1</v>
      </c>
      <c r="G91" s="423">
        <v>2.2200000000000002</v>
      </c>
      <c r="H91" s="424">
        <v>0.45</v>
      </c>
      <c r="I91" s="424">
        <v>15.2</v>
      </c>
      <c r="J91" s="425">
        <f t="shared" si="1"/>
        <v>20.27027027027027</v>
      </c>
      <c r="K91" s="426">
        <v>1</v>
      </c>
      <c r="L91" s="427" t="s">
        <v>213</v>
      </c>
    </row>
    <row r="92" spans="1:12">
      <c r="A92" s="697" t="s">
        <v>751</v>
      </c>
      <c r="B92" s="415" t="s">
        <v>424</v>
      </c>
      <c r="C92" s="415" t="s">
        <v>421</v>
      </c>
      <c r="D92" s="415" t="s">
        <v>736</v>
      </c>
      <c r="E92" s="491">
        <v>43899</v>
      </c>
      <c r="F92" s="416">
        <v>1</v>
      </c>
      <c r="G92" s="416">
        <v>12.14</v>
      </c>
      <c r="H92" s="417">
        <v>10.3</v>
      </c>
      <c r="I92" s="417">
        <v>92.8</v>
      </c>
      <c r="J92" s="418">
        <f t="shared" si="1"/>
        <v>84.843492586490939</v>
      </c>
      <c r="K92" s="419">
        <v>1</v>
      </c>
      <c r="L92" s="420" t="s">
        <v>213</v>
      </c>
    </row>
    <row r="93" spans="1:12">
      <c r="A93" s="698"/>
      <c r="B93" s="383" t="s">
        <v>424</v>
      </c>
      <c r="C93" s="383" t="s">
        <v>363</v>
      </c>
      <c r="D93" s="383" t="s">
        <v>736</v>
      </c>
      <c r="E93" s="489">
        <v>43900</v>
      </c>
      <c r="F93" s="390">
        <v>1</v>
      </c>
      <c r="G93" s="390">
        <v>7.86</v>
      </c>
      <c r="H93" s="391">
        <v>3.91</v>
      </c>
      <c r="I93" s="391">
        <v>78.599999999999994</v>
      </c>
      <c r="J93" s="392">
        <f t="shared" si="1"/>
        <v>49.745547073791343</v>
      </c>
      <c r="K93" s="393">
        <v>1</v>
      </c>
      <c r="L93" s="421" t="s">
        <v>213</v>
      </c>
    </row>
    <row r="94" spans="1:12">
      <c r="A94" s="698"/>
      <c r="B94" s="383" t="s">
        <v>424</v>
      </c>
      <c r="C94" s="383" t="s">
        <v>427</v>
      </c>
      <c r="D94" s="383" t="s">
        <v>736</v>
      </c>
      <c r="E94" s="489">
        <v>43901</v>
      </c>
      <c r="F94" s="390">
        <v>1</v>
      </c>
      <c r="G94" s="390">
        <v>12.64</v>
      </c>
      <c r="H94" s="391">
        <v>12.2</v>
      </c>
      <c r="I94" s="391">
        <v>85.3</v>
      </c>
      <c r="J94" s="392">
        <f t="shared" si="1"/>
        <v>96.518987341772146</v>
      </c>
      <c r="K94" s="393">
        <v>1</v>
      </c>
      <c r="L94" s="421" t="s">
        <v>213</v>
      </c>
    </row>
    <row r="95" spans="1:12">
      <c r="A95" s="698"/>
      <c r="B95" s="501" t="s">
        <v>424</v>
      </c>
      <c r="C95" s="501" t="s">
        <v>428</v>
      </c>
      <c r="D95" s="501" t="s">
        <v>736</v>
      </c>
      <c r="E95" s="502">
        <v>43907</v>
      </c>
      <c r="F95" s="487">
        <v>1</v>
      </c>
      <c r="G95" s="487">
        <v>11.56</v>
      </c>
      <c r="H95" s="503">
        <v>18.100000000000001</v>
      </c>
      <c r="I95" s="503">
        <v>82</v>
      </c>
      <c r="J95" s="504">
        <f t="shared" si="1"/>
        <v>156.57439446366783</v>
      </c>
      <c r="K95" s="505">
        <v>1</v>
      </c>
      <c r="L95" s="506" t="s">
        <v>213</v>
      </c>
    </row>
    <row r="96" spans="1:12">
      <c r="A96" s="698"/>
      <c r="B96" s="383" t="s">
        <v>424</v>
      </c>
      <c r="C96" s="383" t="s">
        <v>113</v>
      </c>
      <c r="D96" s="498" t="s">
        <v>543</v>
      </c>
      <c r="E96" s="489">
        <v>43767</v>
      </c>
      <c r="F96" s="390">
        <v>1</v>
      </c>
      <c r="G96" s="390">
        <v>6.47</v>
      </c>
      <c r="H96" s="391">
        <v>1.55</v>
      </c>
      <c r="I96" s="391">
        <v>33.5</v>
      </c>
      <c r="J96" s="392">
        <f t="shared" si="1"/>
        <v>23.956723338485318</v>
      </c>
      <c r="K96" s="393">
        <v>1</v>
      </c>
      <c r="L96" s="421" t="s">
        <v>213</v>
      </c>
    </row>
    <row r="97" spans="1:12">
      <c r="A97" s="698"/>
      <c r="B97" s="383" t="s">
        <v>424</v>
      </c>
      <c r="C97" s="383" t="s">
        <v>114</v>
      </c>
      <c r="D97" s="498" t="s">
        <v>543</v>
      </c>
      <c r="E97" s="489">
        <v>43767</v>
      </c>
      <c r="F97" s="390">
        <v>2</v>
      </c>
      <c r="G97" s="390">
        <v>3.9</v>
      </c>
      <c r="H97" s="391">
        <v>0.29699999999999999</v>
      </c>
      <c r="I97" s="391">
        <v>38.9</v>
      </c>
      <c r="J97" s="392">
        <f t="shared" si="1"/>
        <v>3.8076923076923079</v>
      </c>
      <c r="K97" s="393">
        <v>1</v>
      </c>
      <c r="L97" s="421" t="s">
        <v>213</v>
      </c>
    </row>
    <row r="98" spans="1:12">
      <c r="A98" s="698"/>
      <c r="B98" s="383" t="s">
        <v>424</v>
      </c>
      <c r="C98" s="383" t="s">
        <v>115</v>
      </c>
      <c r="D98" s="498" t="s">
        <v>543</v>
      </c>
      <c r="E98" s="489">
        <v>43768</v>
      </c>
      <c r="F98" s="390">
        <v>1</v>
      </c>
      <c r="G98" s="390">
        <v>1.19</v>
      </c>
      <c r="H98" s="391">
        <v>0.83799999999999997</v>
      </c>
      <c r="I98" s="391">
        <v>53.1</v>
      </c>
      <c r="J98" s="392">
        <f t="shared" si="1"/>
        <v>70.420168067226896</v>
      </c>
      <c r="K98" s="393">
        <v>1</v>
      </c>
      <c r="L98" s="421" t="s">
        <v>213</v>
      </c>
    </row>
    <row r="99" spans="1:12">
      <c r="A99" s="698"/>
      <c r="B99" s="383" t="s">
        <v>424</v>
      </c>
      <c r="C99" s="383" t="s">
        <v>417</v>
      </c>
      <c r="D99" s="498" t="s">
        <v>543</v>
      </c>
      <c r="E99" s="489">
        <v>43774</v>
      </c>
      <c r="F99" s="390">
        <v>1</v>
      </c>
      <c r="G99" s="390">
        <v>1.3</v>
      </c>
      <c r="H99" s="391">
        <v>0.49199999999999999</v>
      </c>
      <c r="I99" s="391">
        <v>31.51</v>
      </c>
      <c r="J99" s="392">
        <f t="shared" si="1"/>
        <v>37.846153846153847</v>
      </c>
      <c r="K99" s="393">
        <v>1</v>
      </c>
      <c r="L99" s="421" t="s">
        <v>213</v>
      </c>
    </row>
    <row r="100" spans="1:12">
      <c r="A100" s="698"/>
      <c r="B100" s="383" t="s">
        <v>424</v>
      </c>
      <c r="C100" s="383" t="s">
        <v>418</v>
      </c>
      <c r="D100" s="498" t="s">
        <v>543</v>
      </c>
      <c r="E100" s="489">
        <v>43780</v>
      </c>
      <c r="F100" s="390">
        <v>1</v>
      </c>
      <c r="G100" s="390">
        <v>3</v>
      </c>
      <c r="H100" s="391">
        <v>1.73</v>
      </c>
      <c r="I100" s="391">
        <v>41.7</v>
      </c>
      <c r="J100" s="392">
        <f t="shared" si="1"/>
        <v>57.666666666666664</v>
      </c>
      <c r="K100" s="393">
        <v>1</v>
      </c>
      <c r="L100" s="421" t="s">
        <v>213</v>
      </c>
    </row>
    <row r="101" spans="1:12">
      <c r="A101" s="698"/>
      <c r="B101" s="383" t="s">
        <v>424</v>
      </c>
      <c r="C101" s="383" t="s">
        <v>419</v>
      </c>
      <c r="D101" s="498" t="s">
        <v>543</v>
      </c>
      <c r="E101" s="489">
        <v>43790</v>
      </c>
      <c r="F101" s="390">
        <v>1</v>
      </c>
      <c r="G101" s="390">
        <v>0.08</v>
      </c>
      <c r="H101" s="391">
        <v>0.30199999999999999</v>
      </c>
      <c r="I101" s="391">
        <v>10</v>
      </c>
      <c r="J101" s="392">
        <f t="shared" si="1"/>
        <v>377.5</v>
      </c>
      <c r="K101" s="393">
        <v>1</v>
      </c>
      <c r="L101" s="421" t="s">
        <v>213</v>
      </c>
    </row>
    <row r="102" spans="1:12">
      <c r="A102" s="698"/>
      <c r="B102" s="543" t="s">
        <v>424</v>
      </c>
      <c r="C102" s="543" t="s">
        <v>421</v>
      </c>
      <c r="D102" s="498" t="s">
        <v>543</v>
      </c>
      <c r="E102" s="489">
        <v>43899</v>
      </c>
      <c r="F102" s="390">
        <v>1</v>
      </c>
      <c r="G102" s="390">
        <v>6.2899999999999998E-2</v>
      </c>
      <c r="H102" s="391">
        <v>0.17799999999999999</v>
      </c>
      <c r="I102" s="391">
        <v>37.18</v>
      </c>
      <c r="J102" s="392">
        <f t="shared" si="1"/>
        <v>282.98887122416534</v>
      </c>
      <c r="K102" s="393">
        <v>1</v>
      </c>
      <c r="L102" s="421" t="s">
        <v>213</v>
      </c>
    </row>
    <row r="103" spans="1:12">
      <c r="A103" s="698"/>
      <c r="B103" s="383" t="s">
        <v>424</v>
      </c>
      <c r="C103" s="383" t="s">
        <v>737</v>
      </c>
      <c r="D103" s="498" t="s">
        <v>543</v>
      </c>
      <c r="E103" s="489">
        <v>43900</v>
      </c>
      <c r="F103" s="390">
        <v>1</v>
      </c>
      <c r="G103" s="390">
        <v>1.94</v>
      </c>
      <c r="H103" s="391">
        <v>0.35499999999999998</v>
      </c>
      <c r="I103" s="391">
        <v>21.14</v>
      </c>
      <c r="J103" s="392">
        <f t="shared" si="1"/>
        <v>18.298969072164947</v>
      </c>
      <c r="K103" s="393">
        <v>1</v>
      </c>
      <c r="L103" s="421" t="s">
        <v>213</v>
      </c>
    </row>
    <row r="104" spans="1:12">
      <c r="A104" s="698"/>
      <c r="B104" s="383" t="s">
        <v>424</v>
      </c>
      <c r="C104" s="383" t="s">
        <v>739</v>
      </c>
      <c r="D104" s="498" t="s">
        <v>543</v>
      </c>
      <c r="E104" s="489">
        <v>43901</v>
      </c>
      <c r="F104" s="390">
        <v>3</v>
      </c>
      <c r="G104" s="390">
        <v>6.07</v>
      </c>
      <c r="H104" s="391">
        <v>4.67</v>
      </c>
      <c r="I104" s="391">
        <v>21.9</v>
      </c>
      <c r="J104" s="392">
        <f t="shared" si="1"/>
        <v>25.645249862712795</v>
      </c>
      <c r="K104" s="393">
        <v>1</v>
      </c>
      <c r="L104" s="421" t="s">
        <v>213</v>
      </c>
    </row>
    <row r="105" spans="1:12" ht="17" thickBot="1">
      <c r="A105" s="698"/>
      <c r="B105" s="422" t="s">
        <v>424</v>
      </c>
      <c r="C105" s="422" t="s">
        <v>740</v>
      </c>
      <c r="D105" s="499" t="s">
        <v>543</v>
      </c>
      <c r="E105" s="492">
        <v>43907</v>
      </c>
      <c r="F105" s="423">
        <v>3</v>
      </c>
      <c r="G105" s="423">
        <v>7.77</v>
      </c>
      <c r="H105" s="424">
        <v>6.56</v>
      </c>
      <c r="I105" s="424">
        <v>32.799999999999997</v>
      </c>
      <c r="J105" s="425">
        <f t="shared" si="1"/>
        <v>28.142428142428145</v>
      </c>
      <c r="K105" s="426">
        <v>1</v>
      </c>
      <c r="L105" s="427" t="s">
        <v>213</v>
      </c>
    </row>
    <row r="106" spans="1:12">
      <c r="A106" s="698"/>
      <c r="B106" s="383" t="s">
        <v>425</v>
      </c>
      <c r="C106" s="383" t="s">
        <v>427</v>
      </c>
      <c r="D106" s="383" t="s">
        <v>736</v>
      </c>
      <c r="E106" s="489">
        <v>43899</v>
      </c>
      <c r="F106" s="390">
        <v>1</v>
      </c>
      <c r="G106" s="390">
        <v>8.9600000000000009</v>
      </c>
      <c r="H106" s="391">
        <v>12.6</v>
      </c>
      <c r="I106" s="391">
        <v>92.8</v>
      </c>
      <c r="J106" s="392">
        <f t="shared" si="1"/>
        <v>140.62499999999997</v>
      </c>
      <c r="K106" s="393">
        <v>1</v>
      </c>
      <c r="L106" s="421" t="s">
        <v>213</v>
      </c>
    </row>
    <row r="107" spans="1:12">
      <c r="A107" s="698"/>
      <c r="B107" s="383" t="s">
        <v>425</v>
      </c>
      <c r="C107" s="383" t="s">
        <v>741</v>
      </c>
      <c r="D107" s="383" t="s">
        <v>736</v>
      </c>
      <c r="E107" s="428">
        <v>43901</v>
      </c>
      <c r="F107" s="390">
        <v>1</v>
      </c>
      <c r="G107" s="390">
        <v>6.15</v>
      </c>
      <c r="H107" s="391">
        <v>7.35</v>
      </c>
      <c r="I107" s="391">
        <v>70.2</v>
      </c>
      <c r="J107" s="392">
        <f t="shared" si="1"/>
        <v>119.51219512195121</v>
      </c>
      <c r="K107" s="393">
        <v>1</v>
      </c>
      <c r="L107" s="421" t="s">
        <v>213</v>
      </c>
    </row>
    <row r="108" spans="1:12">
      <c r="A108" s="698"/>
      <c r="B108" s="383" t="s">
        <v>425</v>
      </c>
      <c r="C108" s="383" t="s">
        <v>743</v>
      </c>
      <c r="D108" s="383" t="s">
        <v>736</v>
      </c>
      <c r="E108" s="489">
        <v>43901</v>
      </c>
      <c r="F108" s="390">
        <v>1</v>
      </c>
      <c r="G108" s="390">
        <v>6.12</v>
      </c>
      <c r="H108" s="391">
        <v>6.83</v>
      </c>
      <c r="I108" s="391">
        <v>86.7</v>
      </c>
      <c r="J108" s="392">
        <f t="shared" si="1"/>
        <v>111.60130718954248</v>
      </c>
      <c r="K108" s="393">
        <v>1</v>
      </c>
      <c r="L108" s="421" t="s">
        <v>213</v>
      </c>
    </row>
    <row r="109" spans="1:12">
      <c r="A109" s="698"/>
      <c r="B109" s="501" t="s">
        <v>425</v>
      </c>
      <c r="C109" s="501" t="s">
        <v>746</v>
      </c>
      <c r="D109" s="501" t="s">
        <v>736</v>
      </c>
      <c r="E109" s="502">
        <v>43907</v>
      </c>
      <c r="F109" s="487">
        <v>1</v>
      </c>
      <c r="G109" s="487">
        <v>9.9</v>
      </c>
      <c r="H109" s="503">
        <v>17.8</v>
      </c>
      <c r="I109" s="503">
        <v>93.1</v>
      </c>
      <c r="J109" s="504">
        <f t="shared" si="1"/>
        <v>179.79797979797979</v>
      </c>
      <c r="K109" s="505">
        <v>1</v>
      </c>
      <c r="L109" s="506" t="s">
        <v>213</v>
      </c>
    </row>
    <row r="110" spans="1:12">
      <c r="A110" s="698"/>
      <c r="B110" s="383" t="s">
        <v>425</v>
      </c>
      <c r="C110" s="383" t="s">
        <v>113</v>
      </c>
      <c r="D110" s="498" t="s">
        <v>543</v>
      </c>
      <c r="E110" s="489">
        <v>43780</v>
      </c>
      <c r="F110" s="390">
        <v>1</v>
      </c>
      <c r="G110" s="390">
        <v>2.5</v>
      </c>
      <c r="H110" s="391">
        <v>0.76900000000000002</v>
      </c>
      <c r="I110" s="391">
        <v>20</v>
      </c>
      <c r="J110" s="392">
        <f t="shared" si="1"/>
        <v>30.759999999999998</v>
      </c>
      <c r="K110" s="393">
        <v>1</v>
      </c>
      <c r="L110" s="421" t="s">
        <v>213</v>
      </c>
    </row>
    <row r="111" spans="1:12">
      <c r="A111" s="698"/>
      <c r="B111" s="383" t="s">
        <v>425</v>
      </c>
      <c r="C111" s="383" t="s">
        <v>115</v>
      </c>
      <c r="D111" s="498" t="s">
        <v>543</v>
      </c>
      <c r="E111" s="489">
        <v>43788</v>
      </c>
      <c r="F111" s="390">
        <v>4</v>
      </c>
      <c r="G111" s="390">
        <v>8</v>
      </c>
      <c r="H111" s="391">
        <v>1.83</v>
      </c>
      <c r="I111" s="391">
        <v>11</v>
      </c>
      <c r="J111" s="392">
        <f t="shared" si="1"/>
        <v>5.71875</v>
      </c>
      <c r="K111" s="393">
        <v>1</v>
      </c>
      <c r="L111" s="421" t="s">
        <v>213</v>
      </c>
    </row>
    <row r="112" spans="1:12">
      <c r="A112" s="698"/>
      <c r="B112" s="383" t="s">
        <v>425</v>
      </c>
      <c r="C112" s="383" t="s">
        <v>417</v>
      </c>
      <c r="D112" s="498" t="s">
        <v>543</v>
      </c>
      <c r="E112" s="489">
        <v>43789</v>
      </c>
      <c r="F112" s="390">
        <v>5</v>
      </c>
      <c r="G112" s="390">
        <v>6.3</v>
      </c>
      <c r="H112" s="391">
        <v>4.53</v>
      </c>
      <c r="I112" s="391">
        <v>10.199999999999999</v>
      </c>
      <c r="J112" s="392">
        <f t="shared" si="1"/>
        <v>14.38095238095238</v>
      </c>
      <c r="K112" s="393">
        <v>1</v>
      </c>
      <c r="L112" s="421" t="s">
        <v>213</v>
      </c>
    </row>
    <row r="113" spans="1:12">
      <c r="A113" s="698"/>
      <c r="B113" s="543" t="s">
        <v>425</v>
      </c>
      <c r="C113" s="543" t="s">
        <v>419</v>
      </c>
      <c r="D113" s="542" t="s">
        <v>543</v>
      </c>
      <c r="E113" s="489">
        <v>43795</v>
      </c>
      <c r="F113" s="390">
        <v>1</v>
      </c>
      <c r="G113" s="500">
        <v>5.4</v>
      </c>
      <c r="H113" s="391">
        <v>6.23</v>
      </c>
      <c r="I113" s="391">
        <v>37</v>
      </c>
      <c r="J113" s="392">
        <f t="shared" si="1"/>
        <v>115.37037037037037</v>
      </c>
      <c r="K113" s="393">
        <v>1</v>
      </c>
      <c r="L113" s="421" t="s">
        <v>213</v>
      </c>
    </row>
    <row r="114" spans="1:12">
      <c r="A114" s="698"/>
      <c r="B114" s="383" t="s">
        <v>425</v>
      </c>
      <c r="C114" s="383" t="s">
        <v>361</v>
      </c>
      <c r="D114" s="498" t="s">
        <v>543</v>
      </c>
      <c r="E114" s="489">
        <v>43801</v>
      </c>
      <c r="F114" s="390">
        <v>1</v>
      </c>
      <c r="G114" s="390">
        <v>0.47199999999999998</v>
      </c>
      <c r="H114" s="391">
        <v>1.82</v>
      </c>
      <c r="I114" s="391">
        <v>21.7</v>
      </c>
      <c r="J114" s="392">
        <f t="shared" si="1"/>
        <v>385.59322033898309</v>
      </c>
      <c r="K114" s="393">
        <v>1</v>
      </c>
      <c r="L114" s="421" t="s">
        <v>213</v>
      </c>
    </row>
    <row r="115" spans="1:12">
      <c r="A115" s="698"/>
      <c r="B115" s="383" t="s">
        <v>425</v>
      </c>
      <c r="C115" s="383" t="s">
        <v>363</v>
      </c>
      <c r="D115" s="498" t="s">
        <v>543</v>
      </c>
      <c r="E115" s="489">
        <v>43816</v>
      </c>
      <c r="F115" s="390">
        <v>1</v>
      </c>
      <c r="G115" s="390">
        <v>2.99</v>
      </c>
      <c r="H115" s="391">
        <v>1.2</v>
      </c>
      <c r="I115" s="391">
        <v>3.3</v>
      </c>
      <c r="J115" s="392">
        <f t="shared" si="1"/>
        <v>40.133779264214041</v>
      </c>
      <c r="K115" s="393">
        <v>1</v>
      </c>
      <c r="L115" s="421" t="s">
        <v>213</v>
      </c>
    </row>
    <row r="116" spans="1:12">
      <c r="A116" s="698"/>
      <c r="B116" s="383" t="s">
        <v>425</v>
      </c>
      <c r="C116" s="383" t="s">
        <v>739</v>
      </c>
      <c r="D116" s="498" t="s">
        <v>543</v>
      </c>
      <c r="E116" s="489">
        <v>43899</v>
      </c>
      <c r="F116" s="390">
        <v>1</v>
      </c>
      <c r="G116" s="390">
        <v>3.61</v>
      </c>
      <c r="H116" s="391">
        <v>1.56</v>
      </c>
      <c r="I116" s="391">
        <v>22.8</v>
      </c>
      <c r="J116" s="392">
        <f t="shared" si="1"/>
        <v>43.21329639889197</v>
      </c>
      <c r="K116" s="393">
        <v>1</v>
      </c>
      <c r="L116" s="421" t="s">
        <v>213</v>
      </c>
    </row>
    <row r="117" spans="1:12">
      <c r="A117" s="698"/>
      <c r="B117" s="383" t="s">
        <v>425</v>
      </c>
      <c r="C117" s="383" t="s">
        <v>741</v>
      </c>
      <c r="D117" s="498" t="s">
        <v>543</v>
      </c>
      <c r="E117" s="428">
        <v>43901</v>
      </c>
      <c r="F117" s="390">
        <v>1</v>
      </c>
      <c r="G117" s="390">
        <v>1.08</v>
      </c>
      <c r="H117" s="391">
        <v>0.16</v>
      </c>
      <c r="I117" s="391">
        <v>32.5</v>
      </c>
      <c r="J117" s="392">
        <f t="shared" si="1"/>
        <v>14.814814814814813</v>
      </c>
      <c r="K117" s="393">
        <v>1</v>
      </c>
      <c r="L117" s="421" t="s">
        <v>213</v>
      </c>
    </row>
    <row r="118" spans="1:12">
      <c r="A118" s="698"/>
      <c r="B118" s="383" t="s">
        <v>425</v>
      </c>
      <c r="C118" s="383" t="s">
        <v>747</v>
      </c>
      <c r="D118" s="498" t="s">
        <v>543</v>
      </c>
      <c r="E118" s="489">
        <v>43901</v>
      </c>
      <c r="F118" s="390">
        <v>2</v>
      </c>
      <c r="G118" s="390">
        <v>8.4499999999999993</v>
      </c>
      <c r="H118" s="391">
        <v>1.28</v>
      </c>
      <c r="I118" s="391">
        <v>2.7</v>
      </c>
      <c r="J118" s="392">
        <f t="shared" si="1"/>
        <v>7.5739644970414215</v>
      </c>
      <c r="K118" s="393">
        <v>1</v>
      </c>
      <c r="L118" s="421" t="s">
        <v>213</v>
      </c>
    </row>
    <row r="119" spans="1:12" ht="17" thickBot="1">
      <c r="A119" s="699"/>
      <c r="B119" s="422" t="s">
        <v>425</v>
      </c>
      <c r="C119" s="422" t="s">
        <v>748</v>
      </c>
      <c r="D119" s="499" t="s">
        <v>543</v>
      </c>
      <c r="E119" s="492">
        <v>43907</v>
      </c>
      <c r="F119" s="423">
        <v>4</v>
      </c>
      <c r="G119" s="423">
        <v>12.52</v>
      </c>
      <c r="H119" s="424">
        <v>10.8</v>
      </c>
      <c r="I119" s="424">
        <v>19.399999999999999</v>
      </c>
      <c r="J119" s="425">
        <f t="shared" si="1"/>
        <v>21.565495207667734</v>
      </c>
      <c r="K119" s="426">
        <v>1</v>
      </c>
      <c r="L119" s="427" t="s">
        <v>213</v>
      </c>
    </row>
    <row r="120" spans="1:12">
      <c r="A120" s="697" t="s">
        <v>750</v>
      </c>
      <c r="B120" s="415" t="s">
        <v>745</v>
      </c>
      <c r="C120" s="415" t="s">
        <v>113</v>
      </c>
      <c r="D120" s="415" t="s">
        <v>736</v>
      </c>
      <c r="E120" s="491">
        <v>43850</v>
      </c>
      <c r="F120" s="416">
        <v>1</v>
      </c>
      <c r="G120" s="416">
        <v>12.5</v>
      </c>
      <c r="H120" s="417">
        <v>8.6199999999999992</v>
      </c>
      <c r="I120" s="417">
        <v>88.9</v>
      </c>
      <c r="J120" s="418">
        <f t="shared" si="1"/>
        <v>68.959999999999994</v>
      </c>
      <c r="K120" s="419">
        <v>1</v>
      </c>
      <c r="L120" s="420" t="s">
        <v>213</v>
      </c>
    </row>
    <row r="121" spans="1:12">
      <c r="A121" s="698"/>
      <c r="B121" s="383" t="s">
        <v>745</v>
      </c>
      <c r="C121" s="383" t="s">
        <v>418</v>
      </c>
      <c r="D121" s="383" t="s">
        <v>736</v>
      </c>
      <c r="E121" s="428">
        <v>43852</v>
      </c>
      <c r="F121" s="390">
        <v>1</v>
      </c>
      <c r="G121" s="390">
        <v>6.2</v>
      </c>
      <c r="H121" s="391">
        <v>2.36</v>
      </c>
      <c r="I121" s="391">
        <v>85.8</v>
      </c>
      <c r="J121" s="392">
        <f t="shared" si="1"/>
        <v>38.064516129032256</v>
      </c>
      <c r="K121" s="393">
        <v>1</v>
      </c>
      <c r="L121" s="421" t="s">
        <v>213</v>
      </c>
    </row>
    <row r="122" spans="1:12">
      <c r="A122" s="698"/>
      <c r="B122" s="383" t="s">
        <v>745</v>
      </c>
      <c r="C122" s="383" t="s">
        <v>421</v>
      </c>
      <c r="D122" s="383" t="s">
        <v>736</v>
      </c>
      <c r="E122" s="489">
        <v>43852</v>
      </c>
      <c r="F122" s="390">
        <v>1</v>
      </c>
      <c r="G122" s="390">
        <v>11.02</v>
      </c>
      <c r="H122" s="391">
        <v>11.4</v>
      </c>
      <c r="I122" s="391">
        <v>96.1</v>
      </c>
      <c r="J122" s="392">
        <f t="shared" si="1"/>
        <v>103.44827586206897</v>
      </c>
      <c r="K122" s="393">
        <v>1</v>
      </c>
      <c r="L122" s="421" t="s">
        <v>213</v>
      </c>
    </row>
    <row r="123" spans="1:12">
      <c r="A123" s="698"/>
      <c r="B123" s="383" t="s">
        <v>745</v>
      </c>
      <c r="C123" s="383" t="s">
        <v>362</v>
      </c>
      <c r="D123" s="383" t="s">
        <v>736</v>
      </c>
      <c r="E123" s="489">
        <v>43858</v>
      </c>
      <c r="F123" s="390">
        <v>1</v>
      </c>
      <c r="G123" s="390">
        <v>5.9</v>
      </c>
      <c r="H123" s="391">
        <v>11.7</v>
      </c>
      <c r="I123" s="391">
        <v>95.7</v>
      </c>
      <c r="J123" s="392">
        <f t="shared" si="1"/>
        <v>198.30508474576268</v>
      </c>
      <c r="K123" s="393">
        <v>1</v>
      </c>
      <c r="L123" s="421" t="s">
        <v>213</v>
      </c>
    </row>
    <row r="124" spans="1:12">
      <c r="A124" s="698"/>
      <c r="B124" s="383" t="s">
        <v>745</v>
      </c>
      <c r="C124" s="383" t="s">
        <v>427</v>
      </c>
      <c r="D124" s="383" t="s">
        <v>736</v>
      </c>
      <c r="E124" s="489">
        <v>43864</v>
      </c>
      <c r="F124" s="390">
        <v>1</v>
      </c>
      <c r="G124" s="390">
        <v>7.7</v>
      </c>
      <c r="H124" s="391">
        <v>7.68</v>
      </c>
      <c r="I124" s="391">
        <v>91.7</v>
      </c>
      <c r="J124" s="392">
        <f t="shared" si="1"/>
        <v>99.740259740259731</v>
      </c>
      <c r="K124" s="393">
        <v>1</v>
      </c>
      <c r="L124" s="421" t="s">
        <v>213</v>
      </c>
    </row>
    <row r="125" spans="1:12">
      <c r="A125" s="698"/>
      <c r="B125" s="501" t="s">
        <v>745</v>
      </c>
      <c r="C125" s="501" t="s">
        <v>428</v>
      </c>
      <c r="D125" s="501" t="s">
        <v>736</v>
      </c>
      <c r="E125" s="502">
        <v>43880</v>
      </c>
      <c r="F125" s="487">
        <v>1</v>
      </c>
      <c r="G125" s="487">
        <v>14.5</v>
      </c>
      <c r="H125" s="503">
        <v>16.8</v>
      </c>
      <c r="I125" s="503">
        <v>92.5</v>
      </c>
      <c r="J125" s="504">
        <f t="shared" si="1"/>
        <v>115.86206896551725</v>
      </c>
      <c r="K125" s="505">
        <v>1</v>
      </c>
      <c r="L125" s="506" t="s">
        <v>213</v>
      </c>
    </row>
    <row r="126" spans="1:12">
      <c r="A126" s="698"/>
      <c r="B126" s="383" t="s">
        <v>745</v>
      </c>
      <c r="C126" s="383" t="s">
        <v>114</v>
      </c>
      <c r="D126" s="498" t="s">
        <v>543</v>
      </c>
      <c r="E126" s="489">
        <v>43850</v>
      </c>
      <c r="F126" s="390">
        <v>1</v>
      </c>
      <c r="G126" s="390">
        <v>7.0000000000000007E-2</v>
      </c>
      <c r="H126" s="391">
        <v>8.8400000000000006E-2</v>
      </c>
      <c r="I126" s="391">
        <v>45.14</v>
      </c>
      <c r="J126" s="392">
        <f t="shared" si="1"/>
        <v>126.28571428571429</v>
      </c>
      <c r="K126" s="393">
        <v>1</v>
      </c>
      <c r="L126" s="421" t="s">
        <v>213</v>
      </c>
    </row>
    <row r="127" spans="1:12">
      <c r="A127" s="698"/>
      <c r="B127" s="383" t="s">
        <v>745</v>
      </c>
      <c r="C127" s="383" t="s">
        <v>419</v>
      </c>
      <c r="D127" s="498" t="s">
        <v>543</v>
      </c>
      <c r="E127" s="428">
        <v>43852</v>
      </c>
      <c r="F127" s="390">
        <v>1</v>
      </c>
      <c r="G127" s="500">
        <v>0.08</v>
      </c>
      <c r="H127" s="391">
        <v>0.27300000000000002</v>
      </c>
      <c r="I127" s="391">
        <v>11.36</v>
      </c>
      <c r="J127" s="392">
        <f t="shared" si="1"/>
        <v>341.25</v>
      </c>
      <c r="K127" s="393">
        <v>1</v>
      </c>
      <c r="L127" s="421" t="s">
        <v>213</v>
      </c>
    </row>
    <row r="128" spans="1:12">
      <c r="A128" s="698"/>
      <c r="B128" s="543" t="s">
        <v>745</v>
      </c>
      <c r="C128" s="543" t="s">
        <v>361</v>
      </c>
      <c r="D128" s="498" t="s">
        <v>543</v>
      </c>
      <c r="E128" s="489">
        <v>43852</v>
      </c>
      <c r="F128" s="390">
        <v>2</v>
      </c>
      <c r="G128" s="500">
        <v>3.8</v>
      </c>
      <c r="H128" s="391">
        <v>1.1100000000000001</v>
      </c>
      <c r="I128" s="391">
        <v>11.3</v>
      </c>
      <c r="J128" s="392">
        <f t="shared" si="1"/>
        <v>14.605263157894738</v>
      </c>
      <c r="K128" s="393">
        <v>1</v>
      </c>
      <c r="L128" s="421" t="s">
        <v>213</v>
      </c>
    </row>
    <row r="129" spans="1:12">
      <c r="A129" s="698"/>
      <c r="B129" s="383" t="s">
        <v>745</v>
      </c>
      <c r="C129" s="383" t="s">
        <v>363</v>
      </c>
      <c r="D129" s="498" t="s">
        <v>543</v>
      </c>
      <c r="E129" s="489">
        <v>43858</v>
      </c>
      <c r="F129" s="390">
        <v>1</v>
      </c>
      <c r="G129" s="390">
        <v>0.8</v>
      </c>
      <c r="H129" s="391">
        <v>2.65</v>
      </c>
      <c r="I129" s="391">
        <v>6</v>
      </c>
      <c r="J129" s="392">
        <f t="shared" si="1"/>
        <v>331.24999999999994</v>
      </c>
      <c r="K129" s="393">
        <v>1</v>
      </c>
      <c r="L129" s="421" t="s">
        <v>213</v>
      </c>
    </row>
    <row r="130" spans="1:12" ht="17" thickBot="1">
      <c r="A130" s="698"/>
      <c r="B130" s="544" t="s">
        <v>745</v>
      </c>
      <c r="C130" s="544" t="s">
        <v>740</v>
      </c>
      <c r="D130" s="499" t="s">
        <v>543</v>
      </c>
      <c r="E130" s="492">
        <v>43880</v>
      </c>
      <c r="F130" s="423">
        <v>1</v>
      </c>
      <c r="G130" s="423">
        <v>4.4999999999999998E-2</v>
      </c>
      <c r="H130" s="424">
        <v>7.9899999999999999E-2</v>
      </c>
      <c r="I130" s="424">
        <v>34.29</v>
      </c>
      <c r="J130" s="425">
        <f t="shared" si="1"/>
        <v>177.55555555555554</v>
      </c>
      <c r="K130" s="426">
        <v>1</v>
      </c>
      <c r="L130" s="427" t="s">
        <v>213</v>
      </c>
    </row>
    <row r="131" spans="1:12">
      <c r="A131" s="698"/>
      <c r="B131" s="383" t="s">
        <v>416</v>
      </c>
      <c r="C131" s="383" t="s">
        <v>113</v>
      </c>
      <c r="D131" s="498" t="s">
        <v>543</v>
      </c>
      <c r="E131" s="489">
        <v>43423</v>
      </c>
      <c r="F131" s="390">
        <v>1</v>
      </c>
      <c r="G131" s="390">
        <v>0.26</v>
      </c>
      <c r="H131" s="391">
        <v>0.16400000000000001</v>
      </c>
      <c r="I131" s="391">
        <v>22.33</v>
      </c>
      <c r="J131" s="392">
        <f t="shared" si="1"/>
        <v>63.076923076923073</v>
      </c>
      <c r="K131" s="393">
        <v>1</v>
      </c>
      <c r="L131" s="421" t="s">
        <v>213</v>
      </c>
    </row>
    <row r="132" spans="1:12">
      <c r="A132" s="698"/>
      <c r="B132" s="383" t="s">
        <v>416</v>
      </c>
      <c r="C132" s="383" t="s">
        <v>114</v>
      </c>
      <c r="D132" s="498" t="s">
        <v>543</v>
      </c>
      <c r="E132" s="489">
        <v>43424</v>
      </c>
      <c r="F132" s="390">
        <v>2</v>
      </c>
      <c r="G132" s="390">
        <v>14</v>
      </c>
      <c r="H132" s="391">
        <v>2.02</v>
      </c>
      <c r="I132" s="391">
        <v>30.9</v>
      </c>
      <c r="J132" s="392">
        <f t="shared" si="1"/>
        <v>7.2142857142857144</v>
      </c>
      <c r="K132" s="393">
        <v>1</v>
      </c>
      <c r="L132" s="421" t="s">
        <v>213</v>
      </c>
    </row>
    <row r="133" spans="1:12">
      <c r="A133" s="698"/>
      <c r="B133" s="383" t="s">
        <v>416</v>
      </c>
      <c r="C133" s="383" t="s">
        <v>115</v>
      </c>
      <c r="D133" s="498" t="s">
        <v>543</v>
      </c>
      <c r="E133" s="489">
        <v>43425</v>
      </c>
      <c r="F133" s="390">
        <v>2</v>
      </c>
      <c r="G133" s="390">
        <v>7.8</v>
      </c>
      <c r="H133" s="391">
        <v>1.1499999999999999</v>
      </c>
      <c r="I133" s="391">
        <v>9.6</v>
      </c>
      <c r="J133" s="392">
        <f t="shared" si="1"/>
        <v>7.3717948717948723</v>
      </c>
      <c r="K133" s="393">
        <v>1</v>
      </c>
      <c r="L133" s="421" t="s">
        <v>213</v>
      </c>
    </row>
    <row r="134" spans="1:12">
      <c r="A134" s="698"/>
      <c r="B134" s="383" t="s">
        <v>416</v>
      </c>
      <c r="C134" s="383" t="s">
        <v>417</v>
      </c>
      <c r="D134" s="498" t="s">
        <v>543</v>
      </c>
      <c r="E134" s="489">
        <v>43431</v>
      </c>
      <c r="F134" s="390">
        <v>1</v>
      </c>
      <c r="G134" s="390">
        <v>9.65</v>
      </c>
      <c r="H134" s="391">
        <v>1.42</v>
      </c>
      <c r="I134" s="391">
        <v>15.1</v>
      </c>
      <c r="J134" s="392">
        <f t="shared" si="1"/>
        <v>14.715025906735752</v>
      </c>
      <c r="K134" s="393">
        <v>1</v>
      </c>
      <c r="L134" s="421" t="s">
        <v>213</v>
      </c>
    </row>
    <row r="135" spans="1:12">
      <c r="A135" s="698"/>
      <c r="B135" s="383" t="s">
        <v>416</v>
      </c>
      <c r="C135" s="383" t="s">
        <v>418</v>
      </c>
      <c r="D135" s="498" t="s">
        <v>543</v>
      </c>
      <c r="E135" s="489">
        <v>43437</v>
      </c>
      <c r="F135" s="390">
        <v>1</v>
      </c>
      <c r="G135" s="390">
        <v>1.5</v>
      </c>
      <c r="H135" s="391">
        <v>0.59099999999999997</v>
      </c>
      <c r="I135" s="391">
        <v>11.3</v>
      </c>
      <c r="J135" s="392">
        <f t="shared" si="1"/>
        <v>39.4</v>
      </c>
      <c r="K135" s="393">
        <v>1</v>
      </c>
      <c r="L135" s="421" t="s">
        <v>213</v>
      </c>
    </row>
    <row r="136" spans="1:12">
      <c r="A136" s="698"/>
      <c r="B136" s="383" t="s">
        <v>416</v>
      </c>
      <c r="C136" s="383" t="s">
        <v>419</v>
      </c>
      <c r="D136" s="498" t="s">
        <v>543</v>
      </c>
      <c r="E136" s="489">
        <v>43452</v>
      </c>
      <c r="F136" s="390">
        <v>1</v>
      </c>
      <c r="G136" s="390">
        <v>2.76</v>
      </c>
      <c r="H136" s="391">
        <v>1.81</v>
      </c>
      <c r="I136" s="391">
        <v>29.4</v>
      </c>
      <c r="J136" s="392">
        <f t="shared" si="1"/>
        <v>65.579710144927532</v>
      </c>
      <c r="K136" s="393">
        <v>1</v>
      </c>
      <c r="L136" s="421" t="s">
        <v>213</v>
      </c>
    </row>
    <row r="137" spans="1:12">
      <c r="A137" s="698"/>
      <c r="B137" s="383" t="s">
        <v>416</v>
      </c>
      <c r="C137" s="383" t="s">
        <v>421</v>
      </c>
      <c r="D137" s="498" t="s">
        <v>543</v>
      </c>
      <c r="E137" s="489">
        <v>43537</v>
      </c>
      <c r="F137" s="390">
        <v>3</v>
      </c>
      <c r="G137" s="390">
        <v>6.23</v>
      </c>
      <c r="H137" s="391">
        <v>3.51</v>
      </c>
      <c r="I137" s="391">
        <v>22.7</v>
      </c>
      <c r="J137" s="392">
        <f t="shared" si="1"/>
        <v>18.780096308186192</v>
      </c>
      <c r="K137" s="393">
        <v>1</v>
      </c>
      <c r="L137" s="421" t="s">
        <v>213</v>
      </c>
    </row>
    <row r="138" spans="1:12">
      <c r="A138" s="698"/>
      <c r="B138" s="383" t="s">
        <v>416</v>
      </c>
      <c r="C138" s="383" t="s">
        <v>361</v>
      </c>
      <c r="D138" s="498" t="s">
        <v>543</v>
      </c>
      <c r="E138" s="489">
        <v>43543</v>
      </c>
      <c r="F138" s="390">
        <v>5</v>
      </c>
      <c r="G138" s="390">
        <v>9.8800000000000008</v>
      </c>
      <c r="H138" s="391">
        <v>4.21</v>
      </c>
      <c r="I138" s="391">
        <v>10.1</v>
      </c>
      <c r="J138" s="392">
        <f t="shared" si="1"/>
        <v>8.5222672064777321</v>
      </c>
      <c r="K138" s="393">
        <v>1</v>
      </c>
      <c r="L138" s="421" t="s">
        <v>213</v>
      </c>
    </row>
    <row r="139" spans="1:12">
      <c r="A139" s="698"/>
      <c r="B139" s="543" t="s">
        <v>416</v>
      </c>
      <c r="C139" s="543" t="s">
        <v>362</v>
      </c>
      <c r="D139" s="498" t="s">
        <v>543</v>
      </c>
      <c r="E139" s="489">
        <v>43549</v>
      </c>
      <c r="F139" s="390">
        <v>1</v>
      </c>
      <c r="G139" s="500">
        <v>0.62</v>
      </c>
      <c r="H139" s="391">
        <v>0.31</v>
      </c>
      <c r="I139" s="391">
        <v>14.32</v>
      </c>
      <c r="J139" s="392">
        <f t="shared" si="1"/>
        <v>50</v>
      </c>
      <c r="K139" s="393">
        <v>1</v>
      </c>
      <c r="L139" s="421" t="s">
        <v>213</v>
      </c>
    </row>
    <row r="140" spans="1:12" ht="17" thickBot="1">
      <c r="A140" s="698"/>
      <c r="B140" s="422" t="s">
        <v>416</v>
      </c>
      <c r="C140" s="422" t="s">
        <v>363</v>
      </c>
      <c r="D140" s="499" t="s">
        <v>543</v>
      </c>
      <c r="E140" s="492">
        <v>43564</v>
      </c>
      <c r="F140" s="423">
        <v>1</v>
      </c>
      <c r="G140" s="423">
        <v>1.43</v>
      </c>
      <c r="H140" s="424">
        <v>0.88</v>
      </c>
      <c r="I140" s="424">
        <v>44.1</v>
      </c>
      <c r="J140" s="425">
        <f t="shared" si="1"/>
        <v>61.53846153846154</v>
      </c>
      <c r="K140" s="426">
        <v>1</v>
      </c>
      <c r="L140" s="427" t="s">
        <v>213</v>
      </c>
    </row>
    <row r="141" spans="1:12">
      <c r="A141" s="698"/>
      <c r="B141" s="383" t="s">
        <v>426</v>
      </c>
      <c r="C141" s="383" t="s">
        <v>114</v>
      </c>
      <c r="D141" s="498" t="s">
        <v>543</v>
      </c>
      <c r="E141" s="489">
        <v>43836</v>
      </c>
      <c r="F141" s="390">
        <v>1</v>
      </c>
      <c r="G141" s="390">
        <v>3.74</v>
      </c>
      <c r="H141" s="391">
        <v>0.39</v>
      </c>
      <c r="I141" s="391">
        <v>5.5</v>
      </c>
      <c r="J141" s="392">
        <f t="shared" si="1"/>
        <v>10.427807486631016</v>
      </c>
      <c r="K141" s="393">
        <v>1</v>
      </c>
      <c r="L141" s="421" t="s">
        <v>213</v>
      </c>
    </row>
    <row r="142" spans="1:12">
      <c r="A142" s="698"/>
      <c r="B142" s="383" t="s">
        <v>426</v>
      </c>
      <c r="C142" s="383" t="s">
        <v>418</v>
      </c>
      <c r="D142" s="498" t="s">
        <v>543</v>
      </c>
      <c r="E142" s="489">
        <v>43837</v>
      </c>
      <c r="F142" s="390">
        <v>1</v>
      </c>
      <c r="G142" s="390">
        <v>5.95</v>
      </c>
      <c r="H142" s="391">
        <v>0.47599999999999998</v>
      </c>
      <c r="I142" s="391">
        <v>20.5</v>
      </c>
      <c r="J142" s="392">
        <f t="shared" si="1"/>
        <v>7.9999999999999991</v>
      </c>
      <c r="K142" s="393">
        <v>1</v>
      </c>
      <c r="L142" s="421" t="s">
        <v>213</v>
      </c>
    </row>
    <row r="143" spans="1:12">
      <c r="A143" s="698"/>
      <c r="B143" s="383" t="s">
        <v>426</v>
      </c>
      <c r="C143" s="383" t="s">
        <v>421</v>
      </c>
      <c r="D143" s="498" t="s">
        <v>543</v>
      </c>
      <c r="E143" s="489">
        <v>43838</v>
      </c>
      <c r="F143" s="390">
        <v>4</v>
      </c>
      <c r="G143" s="390">
        <v>5.4</v>
      </c>
      <c r="H143" s="391">
        <v>0.81</v>
      </c>
      <c r="I143" s="391">
        <v>5.0999999999999996</v>
      </c>
      <c r="J143" s="392">
        <f t="shared" si="1"/>
        <v>3.75</v>
      </c>
      <c r="K143" s="393">
        <v>1</v>
      </c>
      <c r="L143" s="421" t="s">
        <v>213</v>
      </c>
    </row>
    <row r="144" spans="1:12">
      <c r="A144" s="698"/>
      <c r="B144" s="383" t="s">
        <v>426</v>
      </c>
      <c r="C144" s="383" t="s">
        <v>362</v>
      </c>
      <c r="D144" s="498" t="s">
        <v>543</v>
      </c>
      <c r="E144" s="489">
        <v>43844</v>
      </c>
      <c r="F144" s="390">
        <v>1</v>
      </c>
      <c r="G144" s="390">
        <v>1.76</v>
      </c>
      <c r="H144" s="391">
        <v>0.53500000000000003</v>
      </c>
      <c r="I144" s="391">
        <v>5.2</v>
      </c>
      <c r="J144" s="392">
        <f t="shared" si="1"/>
        <v>30.397727272727277</v>
      </c>
      <c r="K144" s="393">
        <v>1</v>
      </c>
      <c r="L144" s="421" t="s">
        <v>213</v>
      </c>
    </row>
    <row r="145" spans="1:12">
      <c r="A145" s="698"/>
      <c r="B145" s="383" t="s">
        <v>426</v>
      </c>
      <c r="C145" s="383" t="s">
        <v>739</v>
      </c>
      <c r="D145" s="498" t="s">
        <v>543</v>
      </c>
      <c r="E145" s="489">
        <v>43850</v>
      </c>
      <c r="F145" s="390">
        <v>1</v>
      </c>
      <c r="G145" s="390">
        <v>1.29</v>
      </c>
      <c r="H145" s="391">
        <v>0.3</v>
      </c>
      <c r="I145" s="391">
        <v>12.2</v>
      </c>
      <c r="J145" s="392">
        <f t="shared" si="1"/>
        <v>23.255813953488371</v>
      </c>
      <c r="K145" s="393">
        <v>1</v>
      </c>
      <c r="L145" s="421" t="s">
        <v>213</v>
      </c>
    </row>
    <row r="146" spans="1:12" ht="17" thickBot="1">
      <c r="A146" s="699"/>
      <c r="B146" s="422" t="s">
        <v>426</v>
      </c>
      <c r="C146" s="422" t="s">
        <v>740</v>
      </c>
      <c r="D146" s="499" t="s">
        <v>543</v>
      </c>
      <c r="E146" s="492">
        <v>43860</v>
      </c>
      <c r="F146" s="423">
        <v>1</v>
      </c>
      <c r="G146" s="423">
        <v>0.17399999999999999</v>
      </c>
      <c r="H146" s="424">
        <v>0.34</v>
      </c>
      <c r="I146" s="424">
        <v>28.9</v>
      </c>
      <c r="J146" s="425">
        <f>H146/(G146*F146)*100</f>
        <v>195.40229885057474</v>
      </c>
      <c r="K146" s="426">
        <v>1</v>
      </c>
      <c r="L146" s="427" t="s">
        <v>213</v>
      </c>
    </row>
    <row r="147" spans="1:12" ht="17" thickBot="1">
      <c r="E147" s="428"/>
      <c r="F147" s="218"/>
      <c r="H147" s="219">
        <f>AVERAGE(H2:H146)</f>
        <v>4.0074333793103438</v>
      </c>
      <c r="I147" s="219">
        <f>AVERAGE(I2:I146)</f>
        <v>44.011931034482771</v>
      </c>
      <c r="J147" s="220">
        <f>AVERAGE(J2:J146)</f>
        <v>66.224704923896624</v>
      </c>
    </row>
    <row r="148" spans="1:12">
      <c r="E148" s="548" t="s">
        <v>1202</v>
      </c>
      <c r="H148" s="9" t="s">
        <v>1190</v>
      </c>
      <c r="I148" s="10" t="s">
        <v>134</v>
      </c>
      <c r="J148" s="2" t="s">
        <v>146</v>
      </c>
      <c r="K148" s="218">
        <f>COUNT(G2:G146)</f>
        <v>145</v>
      </c>
      <c r="L148" s="2" t="s">
        <v>263</v>
      </c>
    </row>
    <row r="149" spans="1:12">
      <c r="E149" s="217"/>
    </row>
    <row r="150" spans="1:12" ht="17" thickBot="1">
      <c r="G150" s="2" t="s">
        <v>1188</v>
      </c>
      <c r="H150" s="219">
        <f>AVERAGE(H2:H7,H14:H19,H32:H37,H44:H49,H62:H73,H92:H95,H106:H109,H120:H125,)</f>
        <v>8.8009803921568626</v>
      </c>
      <c r="I150" s="219">
        <f>AVERAGE(I2:I7,I14:I19,I32:I37,I44:I49,I62:I73,I92:I95,I106:I109,I120:I125,)</f>
        <v>84.204509803921567</v>
      </c>
      <c r="J150" s="219">
        <f>AVERAGE(J2:J7,J14:J19,J32:J37,J44:J49,J62:J73,J92:J95,J106:J109,J120:J125,)</f>
        <v>90.939583365144017</v>
      </c>
    </row>
    <row r="151" spans="1:12" ht="17" thickBot="1">
      <c r="G151" s="2" t="s">
        <v>1189</v>
      </c>
      <c r="H151" s="219">
        <f>AVERAGE(H8:H13,H20:H31,H38:H43,H50:H61,H74:H91,H96:H105,H110:H119,H126:H146)</f>
        <v>1.3918720000000002</v>
      </c>
      <c r="I151" s="219">
        <f>AVERAGE(I8:I13,I20:I31,I38:I43,I50:I61,I74:I91,I96:I105,I110:I119,I126:I146)</f>
        <v>21.971578947368418</v>
      </c>
      <c r="J151" s="219">
        <f>AVERAGE(J8:J13,J20:J31,J38:J43,J50:J61,J74:J91,J96:J105,J110:J119,J126:J146)</f>
        <v>52.259615393080658</v>
      </c>
    </row>
  </sheetData>
  <mergeCells count="5">
    <mergeCell ref="A2:A31"/>
    <mergeCell ref="A62:A91"/>
    <mergeCell ref="A32:A61"/>
    <mergeCell ref="A120:A146"/>
    <mergeCell ref="A92:A119"/>
  </mergeCells>
  <phoneticPr fontId="25" type="noConversion"/>
  <conditionalFormatting sqref="H2:H146">
    <cfRule type="cellIs" dxfId="165" priority="4" operator="lessThan">
      <formula>1</formula>
    </cfRule>
  </conditionalFormatting>
  <conditionalFormatting sqref="I2:I146">
    <cfRule type="cellIs" dxfId="164" priority="3" operator="lessThan">
      <formula>70</formula>
    </cfRule>
  </conditionalFormatting>
  <conditionalFormatting sqref="J2:J146">
    <cfRule type="cellIs" dxfId="163" priority="1" operator="lessThan">
      <formula>60</formula>
    </cfRule>
    <cfRule type="cellIs" dxfId="162" priority="2" operator="greaterThan">
      <formula>120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A1016"/>
  <sheetViews>
    <sheetView tabSelected="1" zoomScale="90" zoomScaleNormal="90" zoomScalePageLayoutView="75" workbookViewId="0">
      <pane xSplit="7" ySplit="2" topLeftCell="H3" activePane="bottomRight" state="frozen"/>
      <selection pane="topRight" activeCell="I1" sqref="I1"/>
      <selection pane="bottomLeft" activeCell="A3" sqref="A3"/>
      <selection pane="bottomRight" activeCell="A2" sqref="A2"/>
    </sheetView>
  </sheetViews>
  <sheetFormatPr baseColWidth="10" defaultColWidth="10.83203125" defaultRowHeight="16"/>
  <cols>
    <col min="1" max="1" width="27.83203125" style="1" bestFit="1" customWidth="1"/>
    <col min="2" max="2" width="11.83203125" style="386" customWidth="1"/>
    <col min="3" max="3" width="8.83203125" style="1" bestFit="1" customWidth="1"/>
    <col min="4" max="4" width="5.1640625" style="1" bestFit="1" customWidth="1"/>
    <col min="5" max="5" width="11.1640625" style="1" bestFit="1" customWidth="1"/>
    <col min="6" max="6" width="10.33203125" style="216" bestFit="1" customWidth="1"/>
    <col min="7" max="7" width="15.1640625" style="222" bestFit="1" customWidth="1"/>
    <col min="8" max="20" width="10.83203125" style="1"/>
    <col min="21" max="21" width="10.83203125" style="188"/>
    <col min="22" max="22" width="10.83203125" style="190"/>
    <col min="23" max="23" width="12.33203125" style="1" customWidth="1"/>
    <col min="24" max="27" width="10.83203125" style="1"/>
    <col min="28" max="28" width="12.33203125" style="1" customWidth="1"/>
    <col min="29" max="32" width="10.83203125" style="1"/>
    <col min="33" max="33" width="12.6640625" style="188" customWidth="1"/>
    <col min="34" max="36" width="10.83203125" style="188"/>
    <col min="37" max="37" width="12.1640625" style="188" customWidth="1"/>
    <col min="38" max="39" width="10.83203125" style="188"/>
    <col min="40" max="40" width="11.1640625" style="188" bestFit="1" customWidth="1"/>
    <col min="41" max="41" width="11.83203125" style="188" customWidth="1"/>
    <col min="42" max="42" width="15" style="1" customWidth="1"/>
    <col min="43" max="44" width="12" style="1" customWidth="1"/>
    <col min="45" max="46" width="12.83203125" style="1" customWidth="1"/>
    <col min="47" max="49" width="10.83203125" style="1"/>
    <col min="50" max="50" width="13.1640625" style="1" customWidth="1"/>
    <col min="51" max="61" width="10.83203125" style="1"/>
    <col min="62" max="62" width="14.33203125" style="1" customWidth="1"/>
    <col min="63" max="65" width="10.83203125" style="1"/>
    <col min="66" max="66" width="10.83203125" style="186"/>
    <col min="67" max="75" width="10.83203125" style="1"/>
    <col min="76" max="76" width="12.5" style="1" customWidth="1"/>
    <col min="77" max="80" width="10.83203125" style="1"/>
    <col min="81" max="81" width="13.33203125" style="1" customWidth="1"/>
    <col min="82" max="86" width="10.83203125" style="1"/>
    <col min="87" max="87" width="12.33203125" style="1" customWidth="1"/>
    <col min="88" max="91" width="10.83203125" style="1"/>
    <col min="92" max="92" width="13.1640625" style="188" customWidth="1"/>
    <col min="93" max="93" width="11.1640625" style="188" bestFit="1" customWidth="1"/>
    <col min="94" max="94" width="12.1640625" style="188" bestFit="1" customWidth="1"/>
    <col min="95" max="95" width="10.83203125" style="188"/>
    <col min="96" max="96" width="12.1640625" style="188" bestFit="1" customWidth="1"/>
    <col min="97" max="97" width="12.5" style="188" customWidth="1"/>
    <col min="98" max="98" width="10.83203125" style="188"/>
    <col min="99" max="99" width="11.1640625" style="188" bestFit="1" customWidth="1"/>
    <col min="100" max="100" width="10.83203125" style="188"/>
    <col min="101" max="101" width="12" style="188" customWidth="1"/>
    <col min="102" max="105" width="10.83203125" style="188"/>
    <col min="106" max="107" width="10.83203125" style="1"/>
    <col min="108" max="108" width="18.5" style="1" customWidth="1"/>
    <col min="109" max="109" width="16.5" style="1" customWidth="1"/>
    <col min="110" max="16384" width="10.83203125" style="1"/>
  </cols>
  <sheetData>
    <row r="1" spans="1:105" ht="25" thickBot="1">
      <c r="A1" s="119" t="s">
        <v>269</v>
      </c>
      <c r="B1" s="224">
        <v>44060</v>
      </c>
      <c r="C1" s="187"/>
      <c r="D1" s="187"/>
      <c r="E1" s="187"/>
      <c r="F1" s="221"/>
      <c r="G1" s="223"/>
      <c r="H1" s="74"/>
      <c r="I1" s="119"/>
      <c r="J1" s="119"/>
      <c r="K1" s="711" t="s">
        <v>2</v>
      </c>
      <c r="L1" s="712"/>
      <c r="M1" s="712"/>
      <c r="N1" s="712"/>
      <c r="O1" s="712"/>
      <c r="P1" s="712"/>
      <c r="Q1" s="712"/>
      <c r="R1" s="712"/>
      <c r="S1" s="712"/>
      <c r="T1" s="712"/>
      <c r="U1" s="713"/>
      <c r="V1" s="189"/>
      <c r="W1" s="705" t="s">
        <v>17</v>
      </c>
      <c r="X1" s="706"/>
      <c r="Y1" s="706"/>
      <c r="Z1" s="706"/>
      <c r="AA1" s="707"/>
      <c r="AB1" s="706" t="s">
        <v>18</v>
      </c>
      <c r="AC1" s="706"/>
      <c r="AD1" s="706"/>
      <c r="AE1" s="706"/>
      <c r="AF1" s="706"/>
      <c r="AG1" s="714" t="s">
        <v>19</v>
      </c>
      <c r="AH1" s="703"/>
      <c r="AI1" s="703"/>
      <c r="AJ1" s="703"/>
      <c r="AK1" s="703"/>
      <c r="AL1" s="703"/>
      <c r="AM1" s="703"/>
      <c r="AN1" s="703"/>
      <c r="AO1" s="704"/>
      <c r="AP1" s="706" t="s">
        <v>20</v>
      </c>
      <c r="AQ1" s="706"/>
      <c r="AR1" s="706"/>
      <c r="AS1" s="706"/>
      <c r="AT1" s="706"/>
      <c r="AU1" s="706"/>
      <c r="AV1" s="706"/>
      <c r="AW1" s="706"/>
      <c r="AX1" s="706"/>
      <c r="AY1" s="706"/>
      <c r="AZ1" s="706"/>
      <c r="BA1" s="706"/>
      <c r="BB1" s="705" t="s">
        <v>21</v>
      </c>
      <c r="BC1" s="706"/>
      <c r="BD1" s="706"/>
      <c r="BE1" s="706"/>
      <c r="BF1" s="706"/>
      <c r="BG1" s="706"/>
      <c r="BH1" s="706"/>
      <c r="BI1" s="706"/>
      <c r="BJ1" s="706"/>
      <c r="BK1" s="706"/>
      <c r="BL1" s="706"/>
      <c r="BM1" s="707"/>
      <c r="BN1" s="708" t="s">
        <v>22</v>
      </c>
      <c r="BO1" s="709"/>
      <c r="BP1" s="709"/>
      <c r="BQ1" s="709"/>
      <c r="BR1" s="709"/>
      <c r="BS1" s="709"/>
      <c r="BT1" s="709"/>
      <c r="BU1" s="709"/>
      <c r="BV1" s="709"/>
      <c r="BW1" s="710"/>
      <c r="BX1" s="705" t="s">
        <v>23</v>
      </c>
      <c r="BY1" s="706"/>
      <c r="BZ1" s="706"/>
      <c r="CA1" s="706"/>
      <c r="CB1" s="707"/>
      <c r="CC1" s="706" t="s">
        <v>24</v>
      </c>
      <c r="CD1" s="706"/>
      <c r="CE1" s="706"/>
      <c r="CF1" s="706"/>
      <c r="CG1" s="706"/>
      <c r="CH1" s="705" t="s">
        <v>25</v>
      </c>
      <c r="CI1" s="706"/>
      <c r="CJ1" s="706"/>
      <c r="CK1" s="706"/>
      <c r="CL1" s="706"/>
      <c r="CM1" s="707"/>
      <c r="CN1" s="703" t="s">
        <v>26</v>
      </c>
      <c r="CO1" s="703"/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4"/>
    </row>
    <row r="2" spans="1:105" s="413" customFormat="1" ht="69" thickBot="1">
      <c r="A2" s="395" t="s">
        <v>1208</v>
      </c>
      <c r="B2" s="395" t="s">
        <v>735</v>
      </c>
      <c r="C2" s="395" t="s">
        <v>377</v>
      </c>
      <c r="D2" s="394" t="s">
        <v>131</v>
      </c>
      <c r="E2" s="395" t="s">
        <v>139</v>
      </c>
      <c r="F2" s="396" t="s">
        <v>1207</v>
      </c>
      <c r="G2" s="397" t="s">
        <v>227</v>
      </c>
      <c r="H2" s="398" t="s">
        <v>147</v>
      </c>
      <c r="I2" s="398" t="s">
        <v>148</v>
      </c>
      <c r="J2" s="395" t="s">
        <v>3</v>
      </c>
      <c r="K2" s="399" t="s">
        <v>4</v>
      </c>
      <c r="L2" s="400" t="s">
        <v>5</v>
      </c>
      <c r="M2" s="399" t="s">
        <v>214</v>
      </c>
      <c r="N2" s="400" t="s">
        <v>13</v>
      </c>
      <c r="O2" s="401" t="s">
        <v>226</v>
      </c>
      <c r="P2" s="400" t="s">
        <v>215</v>
      </c>
      <c r="Q2" s="400" t="s">
        <v>216</v>
      </c>
      <c r="R2" s="400" t="s">
        <v>217</v>
      </c>
      <c r="S2" s="400" t="s">
        <v>218</v>
      </c>
      <c r="T2" s="400" t="s">
        <v>11</v>
      </c>
      <c r="U2" s="402" t="s">
        <v>228</v>
      </c>
      <c r="V2" s="403" t="s">
        <v>135</v>
      </c>
      <c r="W2" s="75" t="s">
        <v>27</v>
      </c>
      <c r="X2" s="404" t="s">
        <v>28</v>
      </c>
      <c r="Y2" s="404" t="s">
        <v>29</v>
      </c>
      <c r="Z2" s="404" t="s">
        <v>30</v>
      </c>
      <c r="AA2" s="405" t="s">
        <v>31</v>
      </c>
      <c r="AB2" s="404" t="s">
        <v>32</v>
      </c>
      <c r="AC2" s="404" t="s">
        <v>33</v>
      </c>
      <c r="AD2" s="404" t="s">
        <v>34</v>
      </c>
      <c r="AE2" s="404" t="s">
        <v>35</v>
      </c>
      <c r="AF2" s="404" t="s">
        <v>36</v>
      </c>
      <c r="AG2" s="406" t="s">
        <v>37</v>
      </c>
      <c r="AH2" s="407" t="s">
        <v>38</v>
      </c>
      <c r="AI2" s="407" t="s">
        <v>39</v>
      </c>
      <c r="AJ2" s="407" t="s">
        <v>40</v>
      </c>
      <c r="AK2" s="407" t="s">
        <v>41</v>
      </c>
      <c r="AL2" s="407" t="s">
        <v>42</v>
      </c>
      <c r="AM2" s="407" t="s">
        <v>43</v>
      </c>
      <c r="AN2" s="407" t="s">
        <v>44</v>
      </c>
      <c r="AO2" s="408" t="s">
        <v>45</v>
      </c>
      <c r="AP2" s="409" t="s">
        <v>46</v>
      </c>
      <c r="AQ2" s="410" t="s">
        <v>47</v>
      </c>
      <c r="AR2" s="410" t="s">
        <v>48</v>
      </c>
      <c r="AS2" s="410" t="s">
        <v>49</v>
      </c>
      <c r="AT2" s="410" t="s">
        <v>50</v>
      </c>
      <c r="AU2" s="404" t="s">
        <v>51</v>
      </c>
      <c r="AV2" s="404" t="s">
        <v>52</v>
      </c>
      <c r="AW2" s="404" t="s">
        <v>53</v>
      </c>
      <c r="AX2" s="410" t="s">
        <v>54</v>
      </c>
      <c r="AY2" s="404" t="s">
        <v>55</v>
      </c>
      <c r="AZ2" s="404" t="s">
        <v>56</v>
      </c>
      <c r="BA2" s="404" t="s">
        <v>57</v>
      </c>
      <c r="BB2" s="409" t="s">
        <v>58</v>
      </c>
      <c r="BC2" s="410" t="s">
        <v>59</v>
      </c>
      <c r="BD2" s="410" t="s">
        <v>60</v>
      </c>
      <c r="BE2" s="410" t="s">
        <v>61</v>
      </c>
      <c r="BF2" s="410" t="s">
        <v>62</v>
      </c>
      <c r="BG2" s="404" t="s">
        <v>63</v>
      </c>
      <c r="BH2" s="404" t="s">
        <v>64</v>
      </c>
      <c r="BI2" s="404" t="s">
        <v>65</v>
      </c>
      <c r="BJ2" s="410" t="s">
        <v>66</v>
      </c>
      <c r="BK2" s="404" t="s">
        <v>67</v>
      </c>
      <c r="BL2" s="404" t="s">
        <v>68</v>
      </c>
      <c r="BM2" s="405" t="s">
        <v>69</v>
      </c>
      <c r="BN2" s="411" t="s">
        <v>70</v>
      </c>
      <c r="BO2" s="400" t="s">
        <v>76</v>
      </c>
      <c r="BP2" s="400" t="s">
        <v>219</v>
      </c>
      <c r="BQ2" s="400" t="s">
        <v>220</v>
      </c>
      <c r="BR2" s="401" t="s">
        <v>221</v>
      </c>
      <c r="BS2" s="400" t="s">
        <v>222</v>
      </c>
      <c r="BT2" s="400" t="s">
        <v>223</v>
      </c>
      <c r="BU2" s="400" t="s">
        <v>224</v>
      </c>
      <c r="BV2" s="400" t="s">
        <v>225</v>
      </c>
      <c r="BW2" s="400" t="s">
        <v>82</v>
      </c>
      <c r="BX2" s="75" t="s">
        <v>83</v>
      </c>
      <c r="BY2" s="404" t="s">
        <v>84</v>
      </c>
      <c r="BZ2" s="404" t="s">
        <v>85</v>
      </c>
      <c r="CA2" s="404" t="s">
        <v>86</v>
      </c>
      <c r="CB2" s="405" t="s">
        <v>87</v>
      </c>
      <c r="CC2" s="404" t="s">
        <v>88</v>
      </c>
      <c r="CD2" s="404" t="s">
        <v>89</v>
      </c>
      <c r="CE2" s="404" t="s">
        <v>90</v>
      </c>
      <c r="CF2" s="404" t="s">
        <v>91</v>
      </c>
      <c r="CG2" s="405" t="s">
        <v>92</v>
      </c>
      <c r="CH2" s="75" t="s">
        <v>93</v>
      </c>
      <c r="CI2" s="404" t="s">
        <v>94</v>
      </c>
      <c r="CJ2" s="404" t="s">
        <v>95</v>
      </c>
      <c r="CK2" s="404" t="s">
        <v>96</v>
      </c>
      <c r="CL2" s="404" t="s">
        <v>97</v>
      </c>
      <c r="CM2" s="405" t="s">
        <v>98</v>
      </c>
      <c r="CN2" s="407" t="s">
        <v>99</v>
      </c>
      <c r="CO2" s="407" t="s">
        <v>100</v>
      </c>
      <c r="CP2" s="407" t="s">
        <v>101</v>
      </c>
      <c r="CQ2" s="407" t="s">
        <v>102</v>
      </c>
      <c r="CR2" s="407" t="s">
        <v>103</v>
      </c>
      <c r="CS2" s="407" t="s">
        <v>104</v>
      </c>
      <c r="CT2" s="407" t="s">
        <v>105</v>
      </c>
      <c r="CU2" s="407" t="s">
        <v>106</v>
      </c>
      <c r="CV2" s="407" t="s">
        <v>107</v>
      </c>
      <c r="CW2" s="407" t="s">
        <v>108</v>
      </c>
      <c r="CX2" s="407" t="s">
        <v>109</v>
      </c>
      <c r="CY2" s="407" t="s">
        <v>110</v>
      </c>
      <c r="CZ2" s="407" t="s">
        <v>111</v>
      </c>
      <c r="DA2" s="412" t="s">
        <v>112</v>
      </c>
    </row>
    <row r="3" spans="1:105" s="527" customFormat="1">
      <c r="A3" s="522" t="s">
        <v>753</v>
      </c>
      <c r="B3" s="523" t="s">
        <v>736</v>
      </c>
      <c r="C3" s="524" t="s">
        <v>734</v>
      </c>
      <c r="D3" s="524" t="s">
        <v>113</v>
      </c>
      <c r="E3" s="525">
        <v>43388</v>
      </c>
      <c r="F3" s="526"/>
      <c r="H3" s="528">
        <v>188962</v>
      </c>
      <c r="I3" s="528">
        <v>115830</v>
      </c>
      <c r="J3" s="528">
        <v>76.5</v>
      </c>
      <c r="K3" s="528">
        <v>80.3</v>
      </c>
      <c r="L3" s="528">
        <v>0.3</v>
      </c>
      <c r="M3" s="528">
        <v>0.14000000000000001</v>
      </c>
      <c r="N3" s="528">
        <v>99.9</v>
      </c>
      <c r="O3" s="528">
        <v>0.49</v>
      </c>
      <c r="P3" s="528">
        <v>2.75</v>
      </c>
      <c r="Q3" s="528">
        <v>0.55000000000000004</v>
      </c>
      <c r="R3" s="528">
        <v>0.52</v>
      </c>
      <c r="S3" s="528">
        <v>99.5</v>
      </c>
      <c r="T3" s="528">
        <v>0.35</v>
      </c>
      <c r="U3" s="529">
        <f t="shared" ref="U3:U20" si="0">K3*M3/100</f>
        <v>0.11242000000000001</v>
      </c>
      <c r="V3" s="529">
        <f t="shared" ref="V3:V20" si="1">BN3/U3</f>
        <v>149.43960149439602</v>
      </c>
      <c r="W3" s="528">
        <v>1.24</v>
      </c>
      <c r="X3" s="528">
        <v>1.03</v>
      </c>
      <c r="Y3" s="528">
        <v>5.17</v>
      </c>
      <c r="Z3" s="528">
        <v>1.24</v>
      </c>
      <c r="AA3" s="528">
        <v>0.41</v>
      </c>
      <c r="AB3" s="528">
        <v>0.74</v>
      </c>
      <c r="AC3" s="528">
        <v>6.75</v>
      </c>
      <c r="AD3" s="528">
        <v>0.23</v>
      </c>
      <c r="AE3" s="528">
        <v>0.98</v>
      </c>
      <c r="AF3" s="528">
        <v>0.66</v>
      </c>
      <c r="AG3" s="530">
        <f t="shared" ref="AG3:AG20" si="2">W3*R3/100</f>
        <v>6.4480000000000006E-3</v>
      </c>
      <c r="AH3" s="530">
        <f t="shared" ref="AH3:AH20" si="3">X3*R3/100</f>
        <v>5.3560000000000005E-3</v>
      </c>
      <c r="AI3" s="530">
        <f t="shared" ref="AI3:AI20" si="4">Z3*R3/100</f>
        <v>6.4480000000000006E-3</v>
      </c>
      <c r="AJ3" s="530">
        <f t="shared" ref="AJ3:AJ20" si="5">AA3*R3/100</f>
        <v>2.1320000000000002E-3</v>
      </c>
      <c r="AK3" s="530">
        <f t="shared" ref="AK3:AK20" si="6">AB3*P3/100</f>
        <v>2.035E-2</v>
      </c>
      <c r="AL3" s="530">
        <f t="shared" ref="AL3:AL20" si="7">AC3*P3/100</f>
        <v>0.18562500000000001</v>
      </c>
      <c r="AM3" s="530">
        <f t="shared" ref="AM3:AM20" si="8">AD3*P3/100</f>
        <v>6.3250000000000008E-3</v>
      </c>
      <c r="AN3" s="530">
        <f t="shared" ref="AN3:AN20" si="9">AE3*P3/100</f>
        <v>2.6949999999999998E-2</v>
      </c>
      <c r="AO3" s="530">
        <f t="shared" ref="AO3:AO20" si="10">AF3*P3/100</f>
        <v>1.8150000000000003E-2</v>
      </c>
      <c r="AP3" s="528">
        <v>230</v>
      </c>
      <c r="AQ3" s="528">
        <v>50.1</v>
      </c>
      <c r="AR3" s="528">
        <v>556</v>
      </c>
      <c r="AS3" s="528">
        <v>105</v>
      </c>
      <c r="AT3" s="528">
        <v>-16.7</v>
      </c>
      <c r="AU3" s="528">
        <v>9.52</v>
      </c>
      <c r="AV3" s="528">
        <v>5.56</v>
      </c>
      <c r="AW3" s="528">
        <v>9.52</v>
      </c>
      <c r="AX3" s="528">
        <v>10699</v>
      </c>
      <c r="AY3" s="528">
        <v>5.56</v>
      </c>
      <c r="AZ3" s="528">
        <v>6.35</v>
      </c>
      <c r="BA3" s="528">
        <v>0.79</v>
      </c>
      <c r="BB3" s="528">
        <v>178</v>
      </c>
      <c r="BC3" s="528">
        <v>2.57</v>
      </c>
      <c r="BD3" s="528">
        <v>506</v>
      </c>
      <c r="BE3" s="528">
        <v>65.5</v>
      </c>
      <c r="BF3" s="528" t="s">
        <v>364</v>
      </c>
      <c r="BG3" s="528">
        <v>0.28999999999999998</v>
      </c>
      <c r="BH3" s="528">
        <v>0.49</v>
      </c>
      <c r="BI3" s="528">
        <v>2.74</v>
      </c>
      <c r="BJ3" s="528">
        <v>1994</v>
      </c>
      <c r="BK3" s="528">
        <v>0.54</v>
      </c>
      <c r="BL3" s="528">
        <v>0.51</v>
      </c>
      <c r="BM3" s="528">
        <v>0.35</v>
      </c>
      <c r="BN3" s="528">
        <v>16.8</v>
      </c>
      <c r="BO3" s="528">
        <v>0.72</v>
      </c>
      <c r="BP3" s="528">
        <v>0.12</v>
      </c>
      <c r="BQ3" s="528">
        <v>99.9</v>
      </c>
      <c r="BR3" s="528">
        <v>0.56999999999999995</v>
      </c>
      <c r="BS3" s="528">
        <v>6.45</v>
      </c>
      <c r="BT3" s="528">
        <v>0.42</v>
      </c>
      <c r="BU3" s="528">
        <v>0.72</v>
      </c>
      <c r="BV3" s="528">
        <v>99.3</v>
      </c>
      <c r="BW3" s="528">
        <v>0.67</v>
      </c>
      <c r="BX3" s="528">
        <v>1.27</v>
      </c>
      <c r="BY3" s="528">
        <v>5.98</v>
      </c>
      <c r="BZ3" s="528">
        <v>0.16</v>
      </c>
      <c r="CA3" s="528">
        <v>0.8</v>
      </c>
      <c r="CB3" s="528">
        <v>2.0699999999999998</v>
      </c>
      <c r="CC3" s="528">
        <v>0</v>
      </c>
      <c r="CD3" s="528">
        <v>0.71</v>
      </c>
      <c r="CE3" s="528">
        <v>7.09</v>
      </c>
      <c r="CF3" s="528">
        <v>0</v>
      </c>
      <c r="CG3" s="528">
        <v>0</v>
      </c>
      <c r="CH3" s="528">
        <v>99.3</v>
      </c>
      <c r="CI3" s="528">
        <v>0.73</v>
      </c>
      <c r="CJ3" s="528">
        <v>0.56000000000000005</v>
      </c>
      <c r="CK3" s="528">
        <v>6.44</v>
      </c>
      <c r="CL3" s="528">
        <v>0.42</v>
      </c>
      <c r="CM3" s="528">
        <v>0.68</v>
      </c>
      <c r="CN3" s="530">
        <f t="shared" ref="CN3:CN20" si="11">BX3*BS3/100</f>
        <v>8.1915000000000002E-2</v>
      </c>
      <c r="CO3" s="530">
        <f t="shared" ref="CO3:CO20" si="12">BY3*BS3/100</f>
        <v>0.38571000000000005</v>
      </c>
      <c r="CP3" s="530">
        <f t="shared" ref="CP3:CP20" si="13">BZ3*BS3/100</f>
        <v>1.0320000000000001E-2</v>
      </c>
      <c r="CQ3" s="530">
        <f t="shared" ref="CQ3:CQ20" si="14">CA3*BS3/100</f>
        <v>5.16E-2</v>
      </c>
      <c r="CR3" s="530">
        <f t="shared" ref="CR3:CR20" si="15">CB3*BS3/100</f>
        <v>0.13351499999999999</v>
      </c>
      <c r="CS3" s="530">
        <f t="shared" ref="CS3:CS20" si="16">CC3*BU3/100</f>
        <v>0</v>
      </c>
      <c r="CT3" s="530">
        <f t="shared" ref="CT3:CT20" si="17">CD3*BU3/100</f>
        <v>5.1120000000000002E-3</v>
      </c>
      <c r="CU3" s="530">
        <f t="shared" ref="CU3:CU20" si="18">CF3*BU3/100</f>
        <v>0</v>
      </c>
      <c r="CV3" s="530">
        <f t="shared" ref="CV3:CV20" si="19">CG3*BU3/100</f>
        <v>0</v>
      </c>
      <c r="CW3" s="530">
        <f t="shared" ref="CW3:CW37" si="20">CH3*CI3/100</f>
        <v>0.72488999999999992</v>
      </c>
      <c r="CX3" s="530">
        <f t="shared" ref="CX3:CX37" si="21">CH3*CJ3/100</f>
        <v>0.55608000000000002</v>
      </c>
      <c r="CY3" s="530">
        <f t="shared" ref="CY3:CY37" si="22">CH3*CK3/100</f>
        <v>6.3949200000000008</v>
      </c>
      <c r="CZ3" s="530">
        <f t="shared" ref="CZ3:CZ37" si="23">CH3*CL3/100</f>
        <v>0.41705999999999999</v>
      </c>
      <c r="DA3" s="530">
        <f t="shared" ref="DA3:DA37" si="24">CH3*CM3/100</f>
        <v>0.67524000000000006</v>
      </c>
    </row>
    <row r="4" spans="1:105" s="386" customFormat="1">
      <c r="A4" s="494" t="s">
        <v>754</v>
      </c>
      <c r="B4" s="494"/>
      <c r="C4" s="383"/>
      <c r="D4" s="383"/>
      <c r="E4" s="489"/>
      <c r="F4" s="429">
        <f>(E3-E$6)/7</f>
        <v>-0.14285714285714285</v>
      </c>
      <c r="G4" s="537" t="s">
        <v>381</v>
      </c>
      <c r="H4">
        <v>189104</v>
      </c>
      <c r="I4">
        <v>117403</v>
      </c>
      <c r="J4">
        <v>77</v>
      </c>
      <c r="K4">
        <v>80.900000000000006</v>
      </c>
      <c r="L4">
        <v>6.35</v>
      </c>
      <c r="M4">
        <v>9.75</v>
      </c>
      <c r="N4">
        <v>90.2</v>
      </c>
      <c r="O4">
        <v>3.64</v>
      </c>
      <c r="P4">
        <v>2.73</v>
      </c>
      <c r="Q4">
        <v>1.43</v>
      </c>
      <c r="R4">
        <v>18.100000000000001</v>
      </c>
      <c r="S4">
        <v>81.900000000000006</v>
      </c>
      <c r="T4">
        <v>0.32</v>
      </c>
      <c r="U4" s="6">
        <f>K4*M4/100</f>
        <v>7.8877500000000005</v>
      </c>
      <c r="V4" s="6">
        <f>BN4/U4</f>
        <v>2.1425628347754424</v>
      </c>
      <c r="W4">
        <v>12.7</v>
      </c>
      <c r="X4">
        <v>9.35</v>
      </c>
      <c r="Y4">
        <v>7.89</v>
      </c>
      <c r="Z4">
        <v>1.59</v>
      </c>
      <c r="AA4">
        <v>0.34</v>
      </c>
      <c r="AB4">
        <v>58.6</v>
      </c>
      <c r="AC4">
        <v>53.2</v>
      </c>
      <c r="AD4">
        <v>1.93</v>
      </c>
      <c r="AE4">
        <v>52.2</v>
      </c>
      <c r="AF4">
        <v>1.1200000000000001</v>
      </c>
      <c r="AG4" s="188">
        <f t="shared" si="2"/>
        <v>2.2987000000000002</v>
      </c>
      <c r="AH4" s="188">
        <f t="shared" si="3"/>
        <v>1.6923500000000002</v>
      </c>
      <c r="AI4" s="188">
        <f t="shared" si="4"/>
        <v>0.28779000000000005</v>
      </c>
      <c r="AJ4" s="188">
        <f t="shared" si="5"/>
        <v>6.1540000000000011E-2</v>
      </c>
      <c r="AK4" s="188">
        <f t="shared" si="6"/>
        <v>1.59978</v>
      </c>
      <c r="AL4" s="188">
        <f t="shared" si="7"/>
        <v>1.4523600000000001</v>
      </c>
      <c r="AM4" s="188">
        <f t="shared" si="8"/>
        <v>5.2688999999999993E-2</v>
      </c>
      <c r="AN4" s="188">
        <f t="shared" si="9"/>
        <v>1.42506</v>
      </c>
      <c r="AO4" s="188">
        <f t="shared" si="10"/>
        <v>3.0576000000000002E-2</v>
      </c>
      <c r="AP4">
        <v>438</v>
      </c>
      <c r="AQ4">
        <v>103</v>
      </c>
      <c r="AR4">
        <v>475</v>
      </c>
      <c r="AS4">
        <v>225</v>
      </c>
      <c r="AT4">
        <v>34.700000000000003</v>
      </c>
      <c r="AU4">
        <v>42</v>
      </c>
      <c r="AV4">
        <v>15.6</v>
      </c>
      <c r="AW4">
        <v>14.4</v>
      </c>
      <c r="AX4">
        <v>2037</v>
      </c>
      <c r="AY4">
        <v>0.93</v>
      </c>
      <c r="AZ4">
        <v>22.8</v>
      </c>
      <c r="BA4">
        <v>0.38</v>
      </c>
      <c r="BB4">
        <v>205</v>
      </c>
      <c r="BC4">
        <v>35.9</v>
      </c>
      <c r="BD4">
        <v>552</v>
      </c>
      <c r="BE4">
        <v>164</v>
      </c>
      <c r="BF4">
        <v>-10.3</v>
      </c>
      <c r="BG4">
        <v>2.4900000000000002</v>
      </c>
      <c r="BH4">
        <v>2.34</v>
      </c>
      <c r="BI4">
        <v>1.47</v>
      </c>
      <c r="BJ4">
        <v>2006</v>
      </c>
      <c r="BK4">
        <v>1.48</v>
      </c>
      <c r="BL4">
        <v>17.5</v>
      </c>
      <c r="BM4">
        <v>0.31</v>
      </c>
      <c r="BN4">
        <v>16.899999999999999</v>
      </c>
      <c r="BO4">
        <v>2.0699999999999998</v>
      </c>
      <c r="BP4">
        <v>1.35</v>
      </c>
      <c r="BQ4">
        <v>98.6</v>
      </c>
      <c r="BR4">
        <v>2.4700000000000002</v>
      </c>
      <c r="BS4">
        <v>6.2</v>
      </c>
      <c r="BT4">
        <v>1.46</v>
      </c>
      <c r="BU4">
        <v>42</v>
      </c>
      <c r="BV4">
        <v>58</v>
      </c>
      <c r="BW4">
        <v>1.38</v>
      </c>
      <c r="BX4">
        <v>16.2</v>
      </c>
      <c r="BY4">
        <v>26.3</v>
      </c>
      <c r="BZ4">
        <v>2.77</v>
      </c>
      <c r="CA4">
        <v>78.7</v>
      </c>
      <c r="CB4">
        <v>4.32</v>
      </c>
      <c r="CC4">
        <v>2.76</v>
      </c>
      <c r="CD4">
        <v>3.97</v>
      </c>
      <c r="CE4">
        <v>11.6</v>
      </c>
      <c r="CF4">
        <v>1.1200000000000001</v>
      </c>
      <c r="CG4">
        <v>1.5</v>
      </c>
      <c r="CH4">
        <v>58</v>
      </c>
      <c r="CI4">
        <v>1.57</v>
      </c>
      <c r="CJ4">
        <v>1.38</v>
      </c>
      <c r="CK4">
        <v>2.2799999999999998</v>
      </c>
      <c r="CL4">
        <v>1.71</v>
      </c>
      <c r="CM4">
        <v>1.29</v>
      </c>
      <c r="CN4" s="188">
        <f>BX4*BS4/100</f>
        <v>1.0044</v>
      </c>
      <c r="CO4" s="188">
        <f t="shared" si="12"/>
        <v>1.6306</v>
      </c>
      <c r="CP4" s="188">
        <f t="shared" si="13"/>
        <v>0.17174</v>
      </c>
      <c r="CQ4" s="188">
        <f t="shared" si="14"/>
        <v>4.8794000000000004</v>
      </c>
      <c r="CR4" s="188">
        <f t="shared" si="15"/>
        <v>0.26784000000000002</v>
      </c>
      <c r="CS4" s="188">
        <f t="shared" si="16"/>
        <v>1.1591999999999998</v>
      </c>
      <c r="CT4" s="188">
        <f t="shared" si="17"/>
        <v>1.6674</v>
      </c>
      <c r="CU4" s="188">
        <f t="shared" si="18"/>
        <v>0.47040000000000004</v>
      </c>
      <c r="CV4" s="188">
        <f>CG4*BU4/100</f>
        <v>0.63</v>
      </c>
      <c r="CW4" s="188">
        <f t="shared" si="20"/>
        <v>0.91060000000000008</v>
      </c>
      <c r="CX4" s="188">
        <f t="shared" si="21"/>
        <v>0.80039999999999989</v>
      </c>
      <c r="CY4" s="188">
        <f t="shared" si="22"/>
        <v>1.3223999999999998</v>
      </c>
      <c r="CZ4" s="188">
        <f t="shared" si="23"/>
        <v>0.9917999999999999</v>
      </c>
      <c r="DA4" s="188">
        <f t="shared" si="24"/>
        <v>0.74820000000000009</v>
      </c>
    </row>
    <row r="5" spans="1:105" s="386" customFormat="1">
      <c r="A5" s="494" t="s">
        <v>755</v>
      </c>
      <c r="B5" s="494"/>
      <c r="C5" s="383"/>
      <c r="D5" s="383"/>
      <c r="E5" s="489"/>
      <c r="F5" s="429"/>
      <c r="H5">
        <v>189419</v>
      </c>
      <c r="I5">
        <v>115765</v>
      </c>
      <c r="J5">
        <v>76.7</v>
      </c>
      <c r="K5">
        <v>80.5</v>
      </c>
      <c r="L5">
        <v>6.34</v>
      </c>
      <c r="M5">
        <v>9.74</v>
      </c>
      <c r="N5">
        <v>90.3</v>
      </c>
      <c r="O5">
        <v>3.59</v>
      </c>
      <c r="P5">
        <v>2.75</v>
      </c>
      <c r="Q5">
        <v>0.96</v>
      </c>
      <c r="R5">
        <v>17.7</v>
      </c>
      <c r="S5">
        <v>82.3</v>
      </c>
      <c r="T5">
        <v>0.35</v>
      </c>
      <c r="U5" s="6">
        <f t="shared" si="0"/>
        <v>7.8407000000000009</v>
      </c>
      <c r="V5" s="6">
        <f t="shared" si="1"/>
        <v>2.2064356498781996</v>
      </c>
      <c r="W5">
        <v>13</v>
      </c>
      <c r="X5">
        <v>9.2799999999999994</v>
      </c>
      <c r="Y5">
        <v>8.3800000000000008</v>
      </c>
      <c r="Z5">
        <v>1.34</v>
      </c>
      <c r="AA5">
        <v>0.45</v>
      </c>
      <c r="AB5">
        <v>58.7</v>
      </c>
      <c r="AC5">
        <v>53.1</v>
      </c>
      <c r="AD5">
        <v>1.6</v>
      </c>
      <c r="AE5">
        <v>53.9</v>
      </c>
      <c r="AF5">
        <v>0.74</v>
      </c>
      <c r="AG5" s="188">
        <f t="shared" si="2"/>
        <v>2.3010000000000002</v>
      </c>
      <c r="AH5" s="188">
        <f t="shared" si="3"/>
        <v>1.6425599999999998</v>
      </c>
      <c r="AI5" s="188">
        <f t="shared" si="4"/>
        <v>0.23718</v>
      </c>
      <c r="AJ5" s="188">
        <f t="shared" si="5"/>
        <v>7.9649999999999999E-2</v>
      </c>
      <c r="AK5" s="188">
        <f t="shared" si="6"/>
        <v>1.6142500000000002</v>
      </c>
      <c r="AL5" s="188">
        <f t="shared" si="7"/>
        <v>1.46025</v>
      </c>
      <c r="AM5" s="188">
        <f t="shared" si="8"/>
        <v>4.4000000000000004E-2</v>
      </c>
      <c r="AN5" s="188">
        <f t="shared" si="9"/>
        <v>1.4822499999999998</v>
      </c>
      <c r="AO5" s="188">
        <f t="shared" si="10"/>
        <v>2.035E-2</v>
      </c>
      <c r="AP5">
        <v>437</v>
      </c>
      <c r="AQ5">
        <v>104</v>
      </c>
      <c r="AR5">
        <v>450</v>
      </c>
      <c r="AS5">
        <v>233</v>
      </c>
      <c r="AT5">
        <v>30.8</v>
      </c>
      <c r="AU5">
        <v>41.8</v>
      </c>
      <c r="AV5">
        <v>15.7</v>
      </c>
      <c r="AW5">
        <v>14.4</v>
      </c>
      <c r="AX5">
        <v>2006</v>
      </c>
      <c r="AY5">
        <v>0.63</v>
      </c>
      <c r="AZ5">
        <v>22.8</v>
      </c>
      <c r="BA5">
        <v>0.33</v>
      </c>
      <c r="BB5">
        <v>199</v>
      </c>
      <c r="BC5">
        <v>34.700000000000003</v>
      </c>
      <c r="BD5">
        <v>525</v>
      </c>
      <c r="BE5">
        <v>156</v>
      </c>
      <c r="BF5">
        <v>-11.6</v>
      </c>
      <c r="BG5">
        <v>2.52</v>
      </c>
      <c r="BH5">
        <v>2.2799999999999998</v>
      </c>
      <c r="BI5">
        <v>1.5</v>
      </c>
      <c r="BJ5">
        <v>2288</v>
      </c>
      <c r="BK5">
        <v>1</v>
      </c>
      <c r="BL5">
        <v>17.2</v>
      </c>
      <c r="BM5">
        <v>0.35</v>
      </c>
      <c r="BN5">
        <v>17.3</v>
      </c>
      <c r="BO5">
        <v>2.08</v>
      </c>
      <c r="BP5">
        <v>1.4</v>
      </c>
      <c r="BQ5">
        <v>98.6</v>
      </c>
      <c r="BR5">
        <v>2.15</v>
      </c>
      <c r="BS5">
        <v>6.3</v>
      </c>
      <c r="BT5">
        <v>1.1299999999999999</v>
      </c>
      <c r="BU5">
        <v>42</v>
      </c>
      <c r="BV5">
        <v>58</v>
      </c>
      <c r="BW5">
        <v>1.19</v>
      </c>
      <c r="BX5">
        <v>16.399999999999999</v>
      </c>
      <c r="BY5">
        <v>23.8</v>
      </c>
      <c r="BZ5">
        <v>2.7</v>
      </c>
      <c r="CA5">
        <v>76.8</v>
      </c>
      <c r="CB5">
        <v>3.42</v>
      </c>
      <c r="CC5">
        <v>2.5</v>
      </c>
      <c r="CD5">
        <v>3.71</v>
      </c>
      <c r="CE5">
        <v>11.5</v>
      </c>
      <c r="CF5">
        <v>0.98</v>
      </c>
      <c r="CG5">
        <v>1.1200000000000001</v>
      </c>
      <c r="CH5">
        <v>58</v>
      </c>
      <c r="CI5">
        <v>1.78</v>
      </c>
      <c r="CJ5">
        <v>1.02</v>
      </c>
      <c r="CK5">
        <v>2.52</v>
      </c>
      <c r="CL5">
        <v>1.24</v>
      </c>
      <c r="CM5">
        <v>1.23</v>
      </c>
      <c r="CN5" s="188">
        <f t="shared" si="11"/>
        <v>1.0331999999999999</v>
      </c>
      <c r="CO5" s="188">
        <f t="shared" si="12"/>
        <v>1.4994000000000001</v>
      </c>
      <c r="CP5" s="188">
        <f>BZ5*BS5/100</f>
        <v>0.17010000000000003</v>
      </c>
      <c r="CQ5" s="188">
        <f>CA5*BS5/100</f>
        <v>4.8384</v>
      </c>
      <c r="CR5" s="188">
        <f t="shared" si="15"/>
        <v>0.21545999999999998</v>
      </c>
      <c r="CS5" s="188">
        <f t="shared" si="16"/>
        <v>1.05</v>
      </c>
      <c r="CT5" s="188">
        <f t="shared" si="17"/>
        <v>1.5582</v>
      </c>
      <c r="CU5" s="188">
        <f t="shared" si="18"/>
        <v>0.41159999999999997</v>
      </c>
      <c r="CV5" s="188">
        <f t="shared" si="19"/>
        <v>0.47040000000000004</v>
      </c>
      <c r="CW5" s="188">
        <f t="shared" si="20"/>
        <v>1.0324</v>
      </c>
      <c r="CX5" s="188">
        <f t="shared" si="21"/>
        <v>0.59160000000000001</v>
      </c>
      <c r="CY5" s="188">
        <f t="shared" si="22"/>
        <v>1.4616</v>
      </c>
      <c r="CZ5" s="188">
        <f t="shared" si="23"/>
        <v>0.71920000000000006</v>
      </c>
      <c r="DA5" s="188">
        <f>CH5*CM5/100</f>
        <v>0.71340000000000003</v>
      </c>
    </row>
    <row r="6" spans="1:105" s="527" customFormat="1">
      <c r="A6" s="522" t="s">
        <v>756</v>
      </c>
      <c r="B6" s="523" t="s">
        <v>736</v>
      </c>
      <c r="C6" s="531" t="s">
        <v>734</v>
      </c>
      <c r="D6" s="531" t="s">
        <v>114</v>
      </c>
      <c r="E6" s="525">
        <v>43389</v>
      </c>
      <c r="F6" s="526"/>
      <c r="H6" s="528">
        <v>190203</v>
      </c>
      <c r="I6" s="528">
        <v>85872</v>
      </c>
      <c r="J6" s="528">
        <v>69.900000000000006</v>
      </c>
      <c r="K6" s="528">
        <v>78.599999999999994</v>
      </c>
      <c r="L6" s="528">
        <v>0.28000000000000003</v>
      </c>
      <c r="M6" s="528">
        <v>0.16</v>
      </c>
      <c r="N6" s="528">
        <v>99.8</v>
      </c>
      <c r="O6" s="528">
        <v>0.49</v>
      </c>
      <c r="P6" s="528">
        <v>3.99</v>
      </c>
      <c r="Q6" s="528">
        <v>0.55000000000000004</v>
      </c>
      <c r="R6" s="528">
        <v>0.52</v>
      </c>
      <c r="S6" s="528">
        <v>99.5</v>
      </c>
      <c r="T6" s="528">
        <v>0.34</v>
      </c>
      <c r="U6" s="529">
        <f t="shared" si="0"/>
        <v>0.12575999999999998</v>
      </c>
      <c r="V6" s="529">
        <f t="shared" si="1"/>
        <v>147.10559796437661</v>
      </c>
      <c r="W6" s="528">
        <v>0.56999999999999995</v>
      </c>
      <c r="X6" s="528">
        <v>0.85</v>
      </c>
      <c r="Y6" s="528">
        <v>7.1</v>
      </c>
      <c r="Z6" s="528">
        <v>0.28000000000000003</v>
      </c>
      <c r="AA6" s="528">
        <v>0.56999999999999995</v>
      </c>
      <c r="AB6" s="528">
        <v>0.78</v>
      </c>
      <c r="AC6" s="528">
        <v>6.71</v>
      </c>
      <c r="AD6" s="528">
        <v>0.15</v>
      </c>
      <c r="AE6" s="528">
        <v>0.93</v>
      </c>
      <c r="AF6" s="528">
        <v>0.7</v>
      </c>
      <c r="AG6" s="530">
        <f t="shared" si="2"/>
        <v>2.9640000000000001E-3</v>
      </c>
      <c r="AH6" s="530">
        <f t="shared" si="3"/>
        <v>4.4200000000000003E-3</v>
      </c>
      <c r="AI6" s="530">
        <f t="shared" si="4"/>
        <v>1.456E-3</v>
      </c>
      <c r="AJ6" s="530">
        <f t="shared" si="5"/>
        <v>2.9640000000000001E-3</v>
      </c>
      <c r="AK6" s="530">
        <f t="shared" si="6"/>
        <v>3.1122E-2</v>
      </c>
      <c r="AL6" s="530">
        <f t="shared" si="7"/>
        <v>0.26772899999999999</v>
      </c>
      <c r="AM6" s="530">
        <f t="shared" si="8"/>
        <v>5.9850000000000007E-3</v>
      </c>
      <c r="AN6" s="530">
        <f t="shared" si="9"/>
        <v>3.7107000000000008E-2</v>
      </c>
      <c r="AO6" s="530">
        <f t="shared" si="10"/>
        <v>2.793E-2</v>
      </c>
      <c r="AP6" s="528">
        <v>194</v>
      </c>
      <c r="AQ6" s="528">
        <v>1.28</v>
      </c>
      <c r="AR6" s="528">
        <v>561</v>
      </c>
      <c r="AS6" s="528">
        <v>104</v>
      </c>
      <c r="AT6" s="528">
        <v>42.4</v>
      </c>
      <c r="AU6" s="528">
        <v>1.87</v>
      </c>
      <c r="AV6" s="528">
        <v>1.87</v>
      </c>
      <c r="AW6" s="528">
        <v>16.8</v>
      </c>
      <c r="AX6" s="528">
        <v>6836</v>
      </c>
      <c r="AY6" s="528">
        <v>2.8</v>
      </c>
      <c r="AZ6" s="528">
        <v>0.93</v>
      </c>
      <c r="BA6" s="528">
        <v>2.8</v>
      </c>
      <c r="BB6" s="528">
        <v>164</v>
      </c>
      <c r="BC6" s="528">
        <v>3.85</v>
      </c>
      <c r="BD6" s="528">
        <v>524</v>
      </c>
      <c r="BE6" s="528">
        <v>60.4</v>
      </c>
      <c r="BF6" s="528" t="s">
        <v>364</v>
      </c>
      <c r="BG6" s="528">
        <v>0.28000000000000003</v>
      </c>
      <c r="BH6" s="528">
        <v>0.49</v>
      </c>
      <c r="BI6" s="528">
        <v>3.97</v>
      </c>
      <c r="BJ6" s="528">
        <v>2433</v>
      </c>
      <c r="BK6" s="528">
        <v>0.55000000000000004</v>
      </c>
      <c r="BL6" s="528">
        <v>0.52</v>
      </c>
      <c r="BM6" s="528">
        <v>0.33</v>
      </c>
      <c r="BN6" s="528">
        <v>18.5</v>
      </c>
      <c r="BO6" s="528">
        <v>0.7</v>
      </c>
      <c r="BP6" s="528">
        <v>0.11</v>
      </c>
      <c r="BQ6" s="528">
        <v>99.9</v>
      </c>
      <c r="BR6" s="528">
        <v>0.54</v>
      </c>
      <c r="BS6" s="528">
        <v>7.55</v>
      </c>
      <c r="BT6" s="528">
        <v>0.39</v>
      </c>
      <c r="BU6" s="528">
        <v>0.8</v>
      </c>
      <c r="BV6" s="528">
        <v>99.2</v>
      </c>
      <c r="BW6" s="528">
        <v>0.72</v>
      </c>
      <c r="BX6" s="528">
        <v>1.25</v>
      </c>
      <c r="BY6" s="528">
        <v>5.17</v>
      </c>
      <c r="BZ6" s="528">
        <v>0.17</v>
      </c>
      <c r="CA6" s="528">
        <v>0.67</v>
      </c>
      <c r="CB6" s="528">
        <v>1.75</v>
      </c>
      <c r="CC6" s="528">
        <v>0</v>
      </c>
      <c r="CD6" s="528">
        <v>0.79</v>
      </c>
      <c r="CE6" s="528">
        <v>6.3</v>
      </c>
      <c r="CF6" s="528">
        <v>0.79</v>
      </c>
      <c r="CG6" s="528">
        <v>0.79</v>
      </c>
      <c r="CH6" s="528">
        <v>99.2</v>
      </c>
      <c r="CI6" s="528">
        <v>0.7</v>
      </c>
      <c r="CJ6" s="528">
        <v>0.54</v>
      </c>
      <c r="CK6" s="528">
        <v>7.56</v>
      </c>
      <c r="CL6" s="528">
        <v>0.39</v>
      </c>
      <c r="CM6" s="528">
        <v>0.72</v>
      </c>
      <c r="CN6" s="530">
        <f t="shared" si="11"/>
        <v>9.4375000000000001E-2</v>
      </c>
      <c r="CO6" s="530">
        <f t="shared" si="12"/>
        <v>0.39033499999999999</v>
      </c>
      <c r="CP6" s="530">
        <f t="shared" si="13"/>
        <v>1.2835000000000001E-2</v>
      </c>
      <c r="CQ6" s="530">
        <f t="shared" si="14"/>
        <v>5.0585000000000005E-2</v>
      </c>
      <c r="CR6" s="530">
        <f t="shared" si="15"/>
        <v>0.13212499999999999</v>
      </c>
      <c r="CS6" s="530">
        <f t="shared" si="16"/>
        <v>0</v>
      </c>
      <c r="CT6" s="530">
        <f t="shared" si="17"/>
        <v>6.320000000000001E-3</v>
      </c>
      <c r="CU6" s="530">
        <f t="shared" si="18"/>
        <v>6.320000000000001E-3</v>
      </c>
      <c r="CV6" s="530">
        <f t="shared" si="19"/>
        <v>6.320000000000001E-3</v>
      </c>
      <c r="CW6" s="530">
        <f t="shared" si="20"/>
        <v>0.69440000000000002</v>
      </c>
      <c r="CX6" s="530">
        <f t="shared" si="21"/>
        <v>0.53568000000000005</v>
      </c>
      <c r="CY6" s="530">
        <f t="shared" si="22"/>
        <v>7.4995200000000004</v>
      </c>
      <c r="CZ6" s="530">
        <f t="shared" si="23"/>
        <v>0.38688</v>
      </c>
      <c r="DA6" s="530">
        <f t="shared" si="24"/>
        <v>0.71423999999999987</v>
      </c>
    </row>
    <row r="7" spans="1:105" s="386" customFormat="1">
      <c r="A7" s="494" t="s">
        <v>757</v>
      </c>
      <c r="B7" s="494"/>
      <c r="C7" s="383"/>
      <c r="D7" s="383"/>
      <c r="E7" s="489"/>
      <c r="F7" s="429">
        <f>(E6-E$6)/7</f>
        <v>0</v>
      </c>
      <c r="G7" s="537" t="s">
        <v>1191</v>
      </c>
      <c r="H7">
        <v>189564</v>
      </c>
      <c r="I7">
        <v>85823</v>
      </c>
      <c r="J7">
        <v>70.2</v>
      </c>
      <c r="K7">
        <v>78.7</v>
      </c>
      <c r="L7">
        <v>7.1</v>
      </c>
      <c r="M7">
        <v>7.93</v>
      </c>
      <c r="N7">
        <v>92.1</v>
      </c>
      <c r="O7">
        <v>3.85</v>
      </c>
      <c r="P7">
        <v>3.91</v>
      </c>
      <c r="Q7">
        <v>1.08</v>
      </c>
      <c r="R7">
        <v>17.399999999999999</v>
      </c>
      <c r="S7">
        <v>82.6</v>
      </c>
      <c r="T7">
        <v>0.35</v>
      </c>
      <c r="U7" s="6">
        <f t="shared" si="0"/>
        <v>6.2409100000000004</v>
      </c>
      <c r="V7" s="6">
        <f t="shared" si="1"/>
        <v>3.0604511201090867</v>
      </c>
      <c r="W7">
        <v>17</v>
      </c>
      <c r="X7">
        <v>12.1</v>
      </c>
      <c r="Y7">
        <v>13.4</v>
      </c>
      <c r="Z7">
        <v>1.5</v>
      </c>
      <c r="AA7">
        <v>0.51</v>
      </c>
      <c r="AB7">
        <v>62.3</v>
      </c>
      <c r="AC7">
        <v>53.5</v>
      </c>
      <c r="AD7">
        <v>1.74</v>
      </c>
      <c r="AE7">
        <v>59.5</v>
      </c>
      <c r="AF7">
        <v>1.44</v>
      </c>
      <c r="AG7" s="188">
        <f t="shared" si="2"/>
        <v>2.9579999999999997</v>
      </c>
      <c r="AH7" s="188">
        <f t="shared" si="3"/>
        <v>2.1053999999999995</v>
      </c>
      <c r="AI7" s="188">
        <f t="shared" si="4"/>
        <v>0.26099999999999995</v>
      </c>
      <c r="AJ7" s="188">
        <f t="shared" si="5"/>
        <v>8.8739999999999986E-2</v>
      </c>
      <c r="AK7" s="188">
        <f t="shared" si="6"/>
        <v>2.4359299999999999</v>
      </c>
      <c r="AL7" s="188">
        <f t="shared" si="7"/>
        <v>2.09185</v>
      </c>
      <c r="AM7" s="188">
        <f t="shared" si="8"/>
        <v>6.8033999999999997E-2</v>
      </c>
      <c r="AN7" s="188">
        <f t="shared" si="9"/>
        <v>2.3264499999999999</v>
      </c>
      <c r="AO7" s="188">
        <f t="shared" si="10"/>
        <v>5.6304E-2</v>
      </c>
      <c r="AP7">
        <v>524</v>
      </c>
      <c r="AQ7">
        <v>125</v>
      </c>
      <c r="AR7">
        <v>478</v>
      </c>
      <c r="AS7">
        <v>238</v>
      </c>
      <c r="AT7">
        <v>57.8</v>
      </c>
      <c r="AU7">
        <v>51.8</v>
      </c>
      <c r="AV7">
        <v>20.3</v>
      </c>
      <c r="AW7">
        <v>24.1</v>
      </c>
      <c r="AX7">
        <v>2832</v>
      </c>
      <c r="AY7">
        <v>0.65</v>
      </c>
      <c r="AZ7">
        <v>26.9</v>
      </c>
      <c r="BA7">
        <v>0.65</v>
      </c>
      <c r="BB7">
        <v>194</v>
      </c>
      <c r="BC7">
        <v>33.4</v>
      </c>
      <c r="BD7">
        <v>544</v>
      </c>
      <c r="BE7">
        <v>153</v>
      </c>
      <c r="BF7">
        <v>52.6</v>
      </c>
      <c r="BG7">
        <v>3.25</v>
      </c>
      <c r="BH7">
        <v>2.4300000000000002</v>
      </c>
      <c r="BI7">
        <v>2.17</v>
      </c>
      <c r="BJ7">
        <v>2428</v>
      </c>
      <c r="BK7">
        <v>1.1200000000000001</v>
      </c>
      <c r="BL7">
        <v>16.600000000000001</v>
      </c>
      <c r="BM7">
        <v>0.33</v>
      </c>
      <c r="BN7">
        <v>19.100000000000001</v>
      </c>
      <c r="BO7">
        <v>2.16</v>
      </c>
      <c r="BP7">
        <v>1.23</v>
      </c>
      <c r="BQ7">
        <v>98.8</v>
      </c>
      <c r="BR7">
        <v>2.4300000000000002</v>
      </c>
      <c r="BS7">
        <v>7.4</v>
      </c>
      <c r="BT7">
        <v>0.92</v>
      </c>
      <c r="BU7">
        <v>47.1</v>
      </c>
      <c r="BV7">
        <v>52.9</v>
      </c>
      <c r="BW7">
        <v>2.15</v>
      </c>
      <c r="BX7">
        <v>14.7</v>
      </c>
      <c r="BY7">
        <v>22.8</v>
      </c>
      <c r="BZ7">
        <v>1.24</v>
      </c>
      <c r="CA7">
        <v>77.7</v>
      </c>
      <c r="CB7">
        <v>5.12</v>
      </c>
      <c r="CC7">
        <v>2.64</v>
      </c>
      <c r="CD7">
        <v>3.82</v>
      </c>
      <c r="CE7">
        <v>12.2</v>
      </c>
      <c r="CF7">
        <v>0.61</v>
      </c>
      <c r="CG7">
        <v>2.14</v>
      </c>
      <c r="CH7">
        <v>52.9</v>
      </c>
      <c r="CI7">
        <v>1.72</v>
      </c>
      <c r="CJ7">
        <v>1.18</v>
      </c>
      <c r="CK7">
        <v>3.12</v>
      </c>
      <c r="CL7">
        <v>1.2</v>
      </c>
      <c r="CM7">
        <v>2.15</v>
      </c>
      <c r="CN7" s="188">
        <f t="shared" si="11"/>
        <v>1.0878000000000001</v>
      </c>
      <c r="CO7" s="188">
        <f t="shared" si="12"/>
        <v>1.6872000000000003</v>
      </c>
      <c r="CP7" s="188">
        <f t="shared" si="13"/>
        <v>9.1760000000000008E-2</v>
      </c>
      <c r="CQ7" s="188">
        <f t="shared" si="14"/>
        <v>5.7498000000000005</v>
      </c>
      <c r="CR7" s="188">
        <f t="shared" si="15"/>
        <v>0.37888000000000005</v>
      </c>
      <c r="CS7" s="188">
        <f t="shared" si="16"/>
        <v>1.2434400000000001</v>
      </c>
      <c r="CT7" s="188">
        <f t="shared" si="17"/>
        <v>1.79922</v>
      </c>
      <c r="CU7" s="188">
        <f t="shared" si="18"/>
        <v>0.28731000000000001</v>
      </c>
      <c r="CV7" s="188">
        <f t="shared" si="19"/>
        <v>1.0079400000000001</v>
      </c>
      <c r="CW7" s="188">
        <f t="shared" si="20"/>
        <v>0.90988000000000002</v>
      </c>
      <c r="CX7" s="188">
        <f t="shared" si="21"/>
        <v>0.62422</v>
      </c>
      <c r="CY7" s="188">
        <f t="shared" si="22"/>
        <v>1.6504799999999999</v>
      </c>
      <c r="CZ7" s="188">
        <f t="shared" si="23"/>
        <v>0.63479999999999992</v>
      </c>
      <c r="DA7" s="188">
        <f t="shared" si="24"/>
        <v>1.1373499999999999</v>
      </c>
    </row>
    <row r="8" spans="1:105" s="386" customFormat="1">
      <c r="A8" s="494" t="s">
        <v>758</v>
      </c>
      <c r="B8" s="494"/>
      <c r="C8" s="383"/>
      <c r="D8" s="383"/>
      <c r="E8" s="489"/>
      <c r="F8" s="429"/>
      <c r="H8">
        <v>184861</v>
      </c>
      <c r="I8">
        <v>84463</v>
      </c>
      <c r="J8">
        <v>70.599999999999994</v>
      </c>
      <c r="K8">
        <v>78.599999999999994</v>
      </c>
      <c r="L8">
        <v>7.42</v>
      </c>
      <c r="M8">
        <v>8.15</v>
      </c>
      <c r="N8">
        <v>91.9</v>
      </c>
      <c r="O8">
        <v>3.67</v>
      </c>
      <c r="P8">
        <v>3.99</v>
      </c>
      <c r="Q8">
        <v>1.29</v>
      </c>
      <c r="R8">
        <v>16.899999999999999</v>
      </c>
      <c r="S8">
        <v>83.1</v>
      </c>
      <c r="T8">
        <v>0.32</v>
      </c>
      <c r="U8" s="6">
        <f t="shared" si="0"/>
        <v>6.4058999999999999</v>
      </c>
      <c r="V8" s="6">
        <f t="shared" si="1"/>
        <v>2.9816263132424798</v>
      </c>
      <c r="W8">
        <v>17.5</v>
      </c>
      <c r="X8">
        <v>11.6</v>
      </c>
      <c r="Y8">
        <v>13.3</v>
      </c>
      <c r="Z8">
        <v>1.61</v>
      </c>
      <c r="AA8">
        <v>0.43</v>
      </c>
      <c r="AB8">
        <v>62.6</v>
      </c>
      <c r="AC8">
        <v>51.1</v>
      </c>
      <c r="AD8">
        <v>2.15</v>
      </c>
      <c r="AE8">
        <v>56.3</v>
      </c>
      <c r="AF8">
        <v>1.55</v>
      </c>
      <c r="AG8" s="188">
        <f t="shared" si="2"/>
        <v>2.9575</v>
      </c>
      <c r="AH8" s="188">
        <f t="shared" si="3"/>
        <v>1.9603999999999997</v>
      </c>
      <c r="AI8" s="188">
        <f t="shared" si="4"/>
        <v>0.27209</v>
      </c>
      <c r="AJ8" s="188">
        <f t="shared" si="5"/>
        <v>7.2669999999999998E-2</v>
      </c>
      <c r="AK8" s="188">
        <f t="shared" si="6"/>
        <v>2.4977400000000003</v>
      </c>
      <c r="AL8" s="188">
        <f t="shared" si="7"/>
        <v>2.0388900000000003</v>
      </c>
      <c r="AM8" s="188">
        <f t="shared" si="8"/>
        <v>8.5785E-2</v>
      </c>
      <c r="AN8" s="188">
        <f t="shared" si="9"/>
        <v>2.2463700000000002</v>
      </c>
      <c r="AO8" s="188">
        <f t="shared" si="10"/>
        <v>6.1845000000000011E-2</v>
      </c>
      <c r="AP8">
        <v>529</v>
      </c>
      <c r="AQ8">
        <v>120</v>
      </c>
      <c r="AR8">
        <v>500</v>
      </c>
      <c r="AS8">
        <v>241</v>
      </c>
      <c r="AT8">
        <v>60.4</v>
      </c>
      <c r="AU8">
        <v>52</v>
      </c>
      <c r="AV8">
        <v>19</v>
      </c>
      <c r="AW8">
        <v>23.9</v>
      </c>
      <c r="AX8">
        <v>2583</v>
      </c>
      <c r="AY8">
        <v>1.1599999999999999</v>
      </c>
      <c r="AZ8">
        <v>25.9</v>
      </c>
      <c r="BA8">
        <v>0.44</v>
      </c>
      <c r="BB8">
        <v>205</v>
      </c>
      <c r="BC8">
        <v>34.700000000000003</v>
      </c>
      <c r="BD8">
        <v>568</v>
      </c>
      <c r="BE8">
        <v>157</v>
      </c>
      <c r="BF8">
        <v>83.5</v>
      </c>
      <c r="BG8">
        <v>3.46</v>
      </c>
      <c r="BH8">
        <v>2.31</v>
      </c>
      <c r="BI8">
        <v>2.23</v>
      </c>
      <c r="BJ8">
        <v>2198</v>
      </c>
      <c r="BK8">
        <v>1.3</v>
      </c>
      <c r="BL8">
        <v>16.100000000000001</v>
      </c>
      <c r="BM8">
        <v>0.31</v>
      </c>
      <c r="BN8">
        <v>19.100000000000001</v>
      </c>
      <c r="BO8">
        <v>2.72</v>
      </c>
      <c r="BP8">
        <v>1.2</v>
      </c>
      <c r="BQ8">
        <v>98.8</v>
      </c>
      <c r="BR8">
        <v>2.41</v>
      </c>
      <c r="BS8">
        <v>7.66</v>
      </c>
      <c r="BT8">
        <v>1.38</v>
      </c>
      <c r="BU8">
        <v>47.2</v>
      </c>
      <c r="BV8">
        <v>52.8</v>
      </c>
      <c r="BW8">
        <v>1.95</v>
      </c>
      <c r="BX8">
        <v>17.5</v>
      </c>
      <c r="BY8">
        <v>23.6</v>
      </c>
      <c r="BZ8">
        <v>2.91</v>
      </c>
      <c r="CA8">
        <v>79.7</v>
      </c>
      <c r="CB8">
        <v>5.99</v>
      </c>
      <c r="CC8">
        <v>3.43</v>
      </c>
      <c r="CD8">
        <v>3.8</v>
      </c>
      <c r="CE8">
        <v>12.9</v>
      </c>
      <c r="CF8">
        <v>1.1599999999999999</v>
      </c>
      <c r="CG8">
        <v>2.1</v>
      </c>
      <c r="CH8">
        <v>52.8</v>
      </c>
      <c r="CI8">
        <v>2.09</v>
      </c>
      <c r="CJ8">
        <v>1.17</v>
      </c>
      <c r="CK8">
        <v>2.95</v>
      </c>
      <c r="CL8">
        <v>1.59</v>
      </c>
      <c r="CM8">
        <v>1.82</v>
      </c>
      <c r="CN8" s="188">
        <f t="shared" si="11"/>
        <v>1.3405</v>
      </c>
      <c r="CO8" s="188">
        <f t="shared" si="12"/>
        <v>1.80776</v>
      </c>
      <c r="CP8" s="188">
        <f t="shared" si="13"/>
        <v>0.22290600000000002</v>
      </c>
      <c r="CQ8" s="188">
        <f t="shared" si="14"/>
        <v>6.1050200000000006</v>
      </c>
      <c r="CR8" s="188">
        <f t="shared" si="15"/>
        <v>0.45883400000000002</v>
      </c>
      <c r="CS8" s="188">
        <f t="shared" si="16"/>
        <v>1.6189600000000002</v>
      </c>
      <c r="CT8" s="188">
        <f t="shared" si="17"/>
        <v>1.7936000000000001</v>
      </c>
      <c r="CU8" s="188">
        <f t="shared" si="18"/>
        <v>0.54752000000000001</v>
      </c>
      <c r="CV8" s="188">
        <f t="shared" si="19"/>
        <v>0.99120000000000008</v>
      </c>
      <c r="CW8" s="188">
        <f t="shared" si="20"/>
        <v>1.1035199999999998</v>
      </c>
      <c r="CX8" s="188">
        <f t="shared" si="21"/>
        <v>0.61775999999999998</v>
      </c>
      <c r="CY8" s="188">
        <f t="shared" si="22"/>
        <v>1.5575999999999999</v>
      </c>
      <c r="CZ8" s="188">
        <f t="shared" si="23"/>
        <v>0.83951999999999993</v>
      </c>
      <c r="DA8" s="188">
        <f t="shared" si="24"/>
        <v>0.96096000000000004</v>
      </c>
    </row>
    <row r="9" spans="1:105" s="527" customFormat="1">
      <c r="A9" s="522" t="s">
        <v>759</v>
      </c>
      <c r="B9" s="523" t="s">
        <v>736</v>
      </c>
      <c r="C9" s="531" t="s">
        <v>734</v>
      </c>
      <c r="D9" s="531" t="s">
        <v>115</v>
      </c>
      <c r="E9" s="525">
        <v>43390</v>
      </c>
      <c r="F9" s="526"/>
      <c r="H9" s="528">
        <v>174168</v>
      </c>
      <c r="I9" s="528">
        <v>95021</v>
      </c>
      <c r="J9" s="528">
        <v>75</v>
      </c>
      <c r="K9" s="528">
        <v>79.2</v>
      </c>
      <c r="L9" s="528">
        <v>0.26</v>
      </c>
      <c r="M9" s="528">
        <v>0.23</v>
      </c>
      <c r="N9" s="528">
        <v>99.8</v>
      </c>
      <c r="O9" s="528">
        <v>0.44</v>
      </c>
      <c r="P9" s="528">
        <v>3.37</v>
      </c>
      <c r="Q9" s="528">
        <v>0.56000000000000005</v>
      </c>
      <c r="R9" s="528">
        <v>0.54</v>
      </c>
      <c r="S9" s="528">
        <v>99.5</v>
      </c>
      <c r="T9" s="528">
        <v>0.25</v>
      </c>
      <c r="U9" s="529">
        <f t="shared" si="0"/>
        <v>0.18216000000000002</v>
      </c>
      <c r="V9" s="529">
        <f t="shared" si="1"/>
        <v>99.912165129556428</v>
      </c>
      <c r="W9" s="528">
        <v>0.49</v>
      </c>
      <c r="X9" s="528">
        <v>0.49</v>
      </c>
      <c r="Y9" s="528">
        <v>4.42</v>
      </c>
      <c r="Z9" s="528">
        <v>0.49</v>
      </c>
      <c r="AA9" s="528">
        <v>0</v>
      </c>
      <c r="AB9" s="528">
        <v>0.75</v>
      </c>
      <c r="AC9" s="528">
        <v>5.76</v>
      </c>
      <c r="AD9" s="528">
        <v>0.28000000000000003</v>
      </c>
      <c r="AE9" s="528">
        <v>0.71</v>
      </c>
      <c r="AF9" s="528">
        <v>0.36</v>
      </c>
      <c r="AG9" s="530">
        <f t="shared" si="2"/>
        <v>2.6459999999999999E-3</v>
      </c>
      <c r="AH9" s="530">
        <f t="shared" si="3"/>
        <v>2.6459999999999999E-3</v>
      </c>
      <c r="AI9" s="530">
        <f t="shared" si="4"/>
        <v>2.6459999999999999E-3</v>
      </c>
      <c r="AJ9" s="530">
        <f t="shared" si="5"/>
        <v>0</v>
      </c>
      <c r="AK9" s="530">
        <f t="shared" si="6"/>
        <v>2.5274999999999999E-2</v>
      </c>
      <c r="AL9" s="530">
        <f t="shared" si="7"/>
        <v>0.19411200000000001</v>
      </c>
      <c r="AM9" s="530">
        <f t="shared" si="8"/>
        <v>9.4360000000000017E-3</v>
      </c>
      <c r="AN9" s="530">
        <f t="shared" si="9"/>
        <v>2.3927E-2</v>
      </c>
      <c r="AO9" s="530">
        <f t="shared" si="10"/>
        <v>1.2132E-2</v>
      </c>
      <c r="AP9" s="528">
        <v>160</v>
      </c>
      <c r="AQ9" s="528">
        <v>27</v>
      </c>
      <c r="AR9" s="528">
        <v>477</v>
      </c>
      <c r="AS9" s="528">
        <v>80.900000000000006</v>
      </c>
      <c r="AT9" s="528">
        <v>84.8</v>
      </c>
      <c r="AU9" s="528">
        <v>2.91</v>
      </c>
      <c r="AV9" s="528">
        <v>4.07</v>
      </c>
      <c r="AW9" s="528">
        <v>11.6</v>
      </c>
      <c r="AX9" s="528">
        <v>9599</v>
      </c>
      <c r="AY9" s="528">
        <v>1.1599999999999999</v>
      </c>
      <c r="AZ9" s="528">
        <v>1.1599999999999999</v>
      </c>
      <c r="BA9" s="528">
        <v>0.57999999999999996</v>
      </c>
      <c r="BB9" s="528">
        <v>151</v>
      </c>
      <c r="BC9" s="528">
        <v>0</v>
      </c>
      <c r="BD9" s="528">
        <v>445</v>
      </c>
      <c r="BE9" s="528">
        <v>44.9</v>
      </c>
      <c r="BF9" s="528">
        <v>78.400000000000006</v>
      </c>
      <c r="BG9" s="528">
        <v>0.26</v>
      </c>
      <c r="BH9" s="528">
        <v>0.43</v>
      </c>
      <c r="BI9" s="528">
        <v>3.35</v>
      </c>
      <c r="BJ9" s="528">
        <v>1884</v>
      </c>
      <c r="BK9" s="528">
        <v>0.56000000000000005</v>
      </c>
      <c r="BL9" s="528">
        <v>0.54</v>
      </c>
      <c r="BM9" s="528">
        <v>0.25</v>
      </c>
      <c r="BN9" s="528">
        <v>18.2</v>
      </c>
      <c r="BO9" s="528">
        <v>0.78</v>
      </c>
      <c r="BP9" s="528">
        <v>0.16</v>
      </c>
      <c r="BQ9" s="528">
        <v>99.8</v>
      </c>
      <c r="BR9" s="528">
        <v>0.57999999999999996</v>
      </c>
      <c r="BS9" s="528">
        <v>6.4</v>
      </c>
      <c r="BT9" s="528">
        <v>0.41</v>
      </c>
      <c r="BU9" s="528">
        <v>0.87</v>
      </c>
      <c r="BV9" s="528">
        <v>99.1</v>
      </c>
      <c r="BW9" s="528">
        <v>0.78</v>
      </c>
      <c r="BX9" s="528">
        <v>1.62</v>
      </c>
      <c r="BY9" s="528">
        <v>4.95</v>
      </c>
      <c r="BZ9" s="528">
        <v>0.09</v>
      </c>
      <c r="CA9" s="528">
        <v>1.53</v>
      </c>
      <c r="CB9" s="528">
        <v>1.26</v>
      </c>
      <c r="CC9" s="528">
        <v>0.67</v>
      </c>
      <c r="CD9" s="528">
        <v>0.67</v>
      </c>
      <c r="CE9" s="528">
        <v>11.3</v>
      </c>
      <c r="CF9" s="528">
        <v>0</v>
      </c>
      <c r="CG9" s="528">
        <v>0</v>
      </c>
      <c r="CH9" s="528">
        <v>99.1</v>
      </c>
      <c r="CI9" s="528">
        <v>0.78</v>
      </c>
      <c r="CJ9" s="528">
        <v>0.57999999999999996</v>
      </c>
      <c r="CK9" s="528">
        <v>6.36</v>
      </c>
      <c r="CL9" s="528">
        <v>0.41</v>
      </c>
      <c r="CM9" s="528">
        <v>0.79</v>
      </c>
      <c r="CN9" s="530">
        <f t="shared" si="11"/>
        <v>0.10368000000000002</v>
      </c>
      <c r="CO9" s="530">
        <f t="shared" si="12"/>
        <v>0.31680000000000003</v>
      </c>
      <c r="CP9" s="530">
        <f t="shared" si="13"/>
        <v>5.7599999999999995E-3</v>
      </c>
      <c r="CQ9" s="530">
        <f t="shared" si="14"/>
        <v>9.7920000000000021E-2</v>
      </c>
      <c r="CR9" s="530">
        <f t="shared" si="15"/>
        <v>8.0640000000000003E-2</v>
      </c>
      <c r="CS9" s="530">
        <f t="shared" si="16"/>
        <v>5.8290000000000008E-3</v>
      </c>
      <c r="CT9" s="530">
        <f t="shared" si="17"/>
        <v>5.8290000000000008E-3</v>
      </c>
      <c r="CU9" s="530">
        <f t="shared" si="18"/>
        <v>0</v>
      </c>
      <c r="CV9" s="530">
        <f t="shared" si="19"/>
        <v>0</v>
      </c>
      <c r="CW9" s="530">
        <f t="shared" si="20"/>
        <v>0.77298</v>
      </c>
      <c r="CX9" s="530">
        <f t="shared" si="21"/>
        <v>0.57477999999999996</v>
      </c>
      <c r="CY9" s="530">
        <f t="shared" si="22"/>
        <v>6.3027599999999993</v>
      </c>
      <c r="CZ9" s="530">
        <f t="shared" si="23"/>
        <v>0.40630999999999995</v>
      </c>
      <c r="DA9" s="530">
        <f t="shared" si="24"/>
        <v>0.78288999999999997</v>
      </c>
    </row>
    <row r="10" spans="1:105" s="386" customFormat="1">
      <c r="A10" s="494" t="s">
        <v>760</v>
      </c>
      <c r="B10" s="494"/>
      <c r="C10" s="383"/>
      <c r="D10" s="383"/>
      <c r="E10" s="489"/>
      <c r="F10" s="429">
        <f>(E9-E$6)/7</f>
        <v>0.14285714285714285</v>
      </c>
      <c r="G10" s="537" t="s">
        <v>1192</v>
      </c>
      <c r="H10">
        <v>193532</v>
      </c>
      <c r="I10">
        <v>103039</v>
      </c>
      <c r="J10">
        <v>74.8</v>
      </c>
      <c r="K10">
        <v>79.099999999999994</v>
      </c>
      <c r="L10">
        <v>6.17</v>
      </c>
      <c r="M10">
        <v>8.7100000000000009</v>
      </c>
      <c r="N10">
        <v>91.3</v>
      </c>
      <c r="O10">
        <v>3.49</v>
      </c>
      <c r="P10">
        <v>3.2</v>
      </c>
      <c r="Q10">
        <v>1.17</v>
      </c>
      <c r="R10">
        <v>19.600000000000001</v>
      </c>
      <c r="S10">
        <v>80.400000000000006</v>
      </c>
      <c r="T10">
        <v>0.28000000000000003</v>
      </c>
      <c r="U10" s="6">
        <f t="shared" si="0"/>
        <v>6.8896100000000002</v>
      </c>
      <c r="V10" s="6">
        <f t="shared" si="1"/>
        <v>2.7142320102298969</v>
      </c>
      <c r="W10">
        <v>13.1</v>
      </c>
      <c r="X10">
        <v>9.1199999999999992</v>
      </c>
      <c r="Y10">
        <v>9.51</v>
      </c>
      <c r="Z10">
        <v>1.3</v>
      </c>
      <c r="AA10">
        <v>0.3</v>
      </c>
      <c r="AB10">
        <v>61.8</v>
      </c>
      <c r="AC10">
        <v>53.4</v>
      </c>
      <c r="AD10">
        <v>1.65</v>
      </c>
      <c r="AE10">
        <v>58.2</v>
      </c>
      <c r="AF10">
        <v>1.19</v>
      </c>
      <c r="AG10" s="188">
        <f t="shared" si="2"/>
        <v>2.5676000000000001</v>
      </c>
      <c r="AH10" s="188">
        <f t="shared" si="3"/>
        <v>1.78752</v>
      </c>
      <c r="AI10" s="188">
        <f t="shared" si="4"/>
        <v>0.25480000000000003</v>
      </c>
      <c r="AJ10" s="188">
        <f t="shared" si="5"/>
        <v>5.8799999999999998E-2</v>
      </c>
      <c r="AK10" s="188">
        <f t="shared" si="6"/>
        <v>1.9775999999999998</v>
      </c>
      <c r="AL10" s="188">
        <f t="shared" si="7"/>
        <v>1.7087999999999999</v>
      </c>
      <c r="AM10" s="188">
        <f t="shared" si="8"/>
        <v>5.28E-2</v>
      </c>
      <c r="AN10" s="188">
        <f t="shared" si="9"/>
        <v>1.8624000000000001</v>
      </c>
      <c r="AO10" s="188">
        <f t="shared" si="10"/>
        <v>3.8079999999999996E-2</v>
      </c>
      <c r="AP10">
        <v>443</v>
      </c>
      <c r="AQ10">
        <v>116</v>
      </c>
      <c r="AR10">
        <v>405</v>
      </c>
      <c r="AS10">
        <v>228</v>
      </c>
      <c r="AT10">
        <v>78.400000000000006</v>
      </c>
      <c r="AU10">
        <v>46.1</v>
      </c>
      <c r="AV10">
        <v>18.600000000000001</v>
      </c>
      <c r="AW10">
        <v>20.6</v>
      </c>
      <c r="AX10">
        <v>2010</v>
      </c>
      <c r="AY10">
        <v>0.85</v>
      </c>
      <c r="AZ10">
        <v>28.5</v>
      </c>
      <c r="BA10">
        <v>0.34</v>
      </c>
      <c r="BB10">
        <v>179</v>
      </c>
      <c r="BC10">
        <v>32.1</v>
      </c>
      <c r="BD10">
        <v>474</v>
      </c>
      <c r="BE10">
        <v>139</v>
      </c>
      <c r="BF10">
        <v>42.4</v>
      </c>
      <c r="BG10">
        <v>2.35</v>
      </c>
      <c r="BH10">
        <v>2.0499999999999998</v>
      </c>
      <c r="BI10">
        <v>1.54</v>
      </c>
      <c r="BJ10">
        <v>2111</v>
      </c>
      <c r="BK10">
        <v>1.2</v>
      </c>
      <c r="BL10">
        <v>18.7</v>
      </c>
      <c r="BM10">
        <v>0.27</v>
      </c>
      <c r="BN10">
        <v>18.7</v>
      </c>
      <c r="BO10">
        <v>2.14</v>
      </c>
      <c r="BP10">
        <v>1.02</v>
      </c>
      <c r="BQ10">
        <v>99</v>
      </c>
      <c r="BR10">
        <v>2.1800000000000002</v>
      </c>
      <c r="BS10">
        <v>6.2</v>
      </c>
      <c r="BT10">
        <v>0.99</v>
      </c>
      <c r="BU10">
        <v>46.7</v>
      </c>
      <c r="BV10">
        <v>53.3</v>
      </c>
      <c r="BW10">
        <v>1.65</v>
      </c>
      <c r="BX10">
        <v>13.3</v>
      </c>
      <c r="BY10">
        <v>21.7</v>
      </c>
      <c r="BZ10">
        <v>1.42</v>
      </c>
      <c r="CA10">
        <v>81</v>
      </c>
      <c r="CB10">
        <v>4.1900000000000004</v>
      </c>
      <c r="CC10">
        <v>2.4900000000000002</v>
      </c>
      <c r="CD10">
        <v>3.35</v>
      </c>
      <c r="CE10">
        <v>10.8</v>
      </c>
      <c r="CF10">
        <v>0.77</v>
      </c>
      <c r="CG10">
        <v>1.52</v>
      </c>
      <c r="CH10">
        <v>53.3</v>
      </c>
      <c r="CI10">
        <v>1.83</v>
      </c>
      <c r="CJ10">
        <v>1.1499999999999999</v>
      </c>
      <c r="CK10">
        <v>2.21</v>
      </c>
      <c r="CL10">
        <v>1.18</v>
      </c>
      <c r="CM10">
        <v>1.76</v>
      </c>
      <c r="CN10" s="188">
        <f t="shared" si="11"/>
        <v>0.82460000000000011</v>
      </c>
      <c r="CO10" s="188">
        <f t="shared" si="12"/>
        <v>1.3453999999999999</v>
      </c>
      <c r="CP10" s="188">
        <f t="shared" si="13"/>
        <v>8.8040000000000007E-2</v>
      </c>
      <c r="CQ10" s="188">
        <f t="shared" si="14"/>
        <v>5.0220000000000002</v>
      </c>
      <c r="CR10" s="188">
        <f t="shared" si="15"/>
        <v>0.25978000000000001</v>
      </c>
      <c r="CS10" s="188">
        <f t="shared" si="16"/>
        <v>1.1628300000000003</v>
      </c>
      <c r="CT10" s="188">
        <f t="shared" si="17"/>
        <v>1.5644500000000001</v>
      </c>
      <c r="CU10" s="188">
        <f t="shared" si="18"/>
        <v>0.35959000000000002</v>
      </c>
      <c r="CV10" s="188">
        <f t="shared" si="19"/>
        <v>0.70984000000000014</v>
      </c>
      <c r="CW10" s="188">
        <f t="shared" si="20"/>
        <v>0.97538999999999998</v>
      </c>
      <c r="CX10" s="188">
        <f t="shared" si="21"/>
        <v>0.61294999999999999</v>
      </c>
      <c r="CY10" s="188">
        <f t="shared" si="22"/>
        <v>1.1779299999999999</v>
      </c>
      <c r="CZ10" s="188">
        <f t="shared" si="23"/>
        <v>0.62893999999999994</v>
      </c>
      <c r="DA10" s="188">
        <f t="shared" si="24"/>
        <v>0.93807999999999991</v>
      </c>
    </row>
    <row r="11" spans="1:105" s="386" customFormat="1">
      <c r="A11" s="494" t="s">
        <v>761</v>
      </c>
      <c r="B11" s="494"/>
      <c r="C11" s="383"/>
      <c r="D11" s="383"/>
      <c r="E11" s="489"/>
      <c r="F11" s="429"/>
      <c r="H11">
        <v>193293</v>
      </c>
      <c r="I11">
        <v>103990</v>
      </c>
      <c r="J11">
        <v>74.900000000000006</v>
      </c>
      <c r="K11">
        <v>79.400000000000006</v>
      </c>
      <c r="L11">
        <v>6.31</v>
      </c>
      <c r="M11">
        <v>8.6199999999999992</v>
      </c>
      <c r="N11">
        <v>91.4</v>
      </c>
      <c r="O11">
        <v>3.54</v>
      </c>
      <c r="P11">
        <v>3.18</v>
      </c>
      <c r="Q11">
        <v>1.21</v>
      </c>
      <c r="R11">
        <v>20</v>
      </c>
      <c r="S11">
        <v>80</v>
      </c>
      <c r="T11">
        <v>0.27</v>
      </c>
      <c r="U11" s="6">
        <f>K11*M11/100</f>
        <v>6.8442800000000004</v>
      </c>
      <c r="V11" s="6">
        <f t="shared" si="1"/>
        <v>2.7029870198180084</v>
      </c>
      <c r="W11">
        <v>13.4</v>
      </c>
      <c r="X11">
        <v>9.2100000000000009</v>
      </c>
      <c r="Y11">
        <v>9.52</v>
      </c>
      <c r="Z11">
        <v>1.36</v>
      </c>
      <c r="AA11">
        <v>0.34</v>
      </c>
      <c r="AB11">
        <v>60.5</v>
      </c>
      <c r="AC11">
        <v>53</v>
      </c>
      <c r="AD11">
        <v>1.64</v>
      </c>
      <c r="AE11">
        <v>60</v>
      </c>
      <c r="AF11">
        <v>1.07</v>
      </c>
      <c r="AG11" s="188">
        <f t="shared" si="2"/>
        <v>2.68</v>
      </c>
      <c r="AH11" s="188">
        <f t="shared" si="3"/>
        <v>1.8420000000000001</v>
      </c>
      <c r="AI11" s="188">
        <f t="shared" si="4"/>
        <v>0.27200000000000002</v>
      </c>
      <c r="AJ11" s="188">
        <f t="shared" si="5"/>
        <v>6.8000000000000005E-2</v>
      </c>
      <c r="AK11" s="188">
        <f t="shared" si="6"/>
        <v>1.9239000000000002</v>
      </c>
      <c r="AL11" s="188">
        <f t="shared" si="7"/>
        <v>1.6854000000000002</v>
      </c>
      <c r="AM11" s="188">
        <f t="shared" si="8"/>
        <v>5.2152000000000004E-2</v>
      </c>
      <c r="AN11" s="188">
        <f t="shared" si="9"/>
        <v>1.9080000000000001</v>
      </c>
      <c r="AO11" s="188">
        <f t="shared" si="10"/>
        <v>3.4026000000000008E-2</v>
      </c>
      <c r="AP11">
        <v>438</v>
      </c>
      <c r="AQ11">
        <v>121</v>
      </c>
      <c r="AR11">
        <v>409</v>
      </c>
      <c r="AS11">
        <v>236</v>
      </c>
      <c r="AT11">
        <v>70.599999999999994</v>
      </c>
      <c r="AU11">
        <v>45.8</v>
      </c>
      <c r="AV11">
        <v>19.3</v>
      </c>
      <c r="AW11">
        <v>20</v>
      </c>
      <c r="AX11">
        <v>2095</v>
      </c>
      <c r="AY11">
        <v>0.77</v>
      </c>
      <c r="AZ11">
        <v>29.5</v>
      </c>
      <c r="BA11">
        <v>0.38</v>
      </c>
      <c r="BB11">
        <v>186</v>
      </c>
      <c r="BC11">
        <v>32.1</v>
      </c>
      <c r="BD11">
        <v>477</v>
      </c>
      <c r="BE11">
        <v>146</v>
      </c>
      <c r="BF11">
        <v>69.400000000000006</v>
      </c>
      <c r="BG11">
        <v>2.58</v>
      </c>
      <c r="BH11">
        <v>2.0499999999999998</v>
      </c>
      <c r="BI11">
        <v>1.6</v>
      </c>
      <c r="BJ11">
        <v>1902</v>
      </c>
      <c r="BK11">
        <v>1.25</v>
      </c>
      <c r="BL11">
        <v>19.100000000000001</v>
      </c>
      <c r="BM11">
        <v>0.26</v>
      </c>
      <c r="BN11">
        <v>18.5</v>
      </c>
      <c r="BO11">
        <v>2.57</v>
      </c>
      <c r="BP11">
        <v>1.26</v>
      </c>
      <c r="BQ11">
        <v>98.7</v>
      </c>
      <c r="BR11">
        <v>2.31</v>
      </c>
      <c r="BS11">
        <v>6.38</v>
      </c>
      <c r="BT11">
        <v>1.24</v>
      </c>
      <c r="BU11">
        <v>47.7</v>
      </c>
      <c r="BV11">
        <v>52.3</v>
      </c>
      <c r="BW11">
        <v>1.65</v>
      </c>
      <c r="BX11">
        <v>13.5</v>
      </c>
      <c r="BY11">
        <v>23.1</v>
      </c>
      <c r="BZ11">
        <v>1.96</v>
      </c>
      <c r="CA11">
        <v>82.1</v>
      </c>
      <c r="CB11">
        <v>5.55</v>
      </c>
      <c r="CC11">
        <v>2.74</v>
      </c>
      <c r="CD11">
        <v>3.5</v>
      </c>
      <c r="CE11">
        <v>11</v>
      </c>
      <c r="CF11">
        <v>1.05</v>
      </c>
      <c r="CG11">
        <v>1.59</v>
      </c>
      <c r="CH11">
        <v>52.3</v>
      </c>
      <c r="CI11">
        <v>2.41</v>
      </c>
      <c r="CJ11">
        <v>1.22</v>
      </c>
      <c r="CK11">
        <v>2.19</v>
      </c>
      <c r="CL11">
        <v>1.42</v>
      </c>
      <c r="CM11">
        <v>1.7</v>
      </c>
      <c r="CN11" s="188">
        <f t="shared" si="11"/>
        <v>0.86129999999999995</v>
      </c>
      <c r="CO11" s="188">
        <f t="shared" si="12"/>
        <v>1.4737800000000001</v>
      </c>
      <c r="CP11" s="188">
        <f t="shared" si="13"/>
        <v>0.12504799999999999</v>
      </c>
      <c r="CQ11" s="188">
        <f t="shared" si="14"/>
        <v>5.2379800000000003</v>
      </c>
      <c r="CR11" s="188">
        <f t="shared" si="15"/>
        <v>0.35409000000000002</v>
      </c>
      <c r="CS11" s="188">
        <f t="shared" si="16"/>
        <v>1.30698</v>
      </c>
      <c r="CT11" s="188">
        <f t="shared" si="17"/>
        <v>1.6695000000000002</v>
      </c>
      <c r="CU11" s="188">
        <f t="shared" si="18"/>
        <v>0.50085000000000013</v>
      </c>
      <c r="CV11" s="188">
        <f t="shared" si="19"/>
        <v>0.75843000000000005</v>
      </c>
      <c r="CW11" s="188">
        <f t="shared" si="20"/>
        <v>1.2604300000000002</v>
      </c>
      <c r="CX11" s="188">
        <f t="shared" si="21"/>
        <v>0.63805999999999996</v>
      </c>
      <c r="CY11" s="188">
        <f t="shared" si="22"/>
        <v>1.14537</v>
      </c>
      <c r="CZ11" s="188">
        <f t="shared" si="23"/>
        <v>0.74265999999999988</v>
      </c>
      <c r="DA11" s="188">
        <f t="shared" si="24"/>
        <v>0.8891</v>
      </c>
    </row>
    <row r="12" spans="1:105" s="527" customFormat="1">
      <c r="A12" s="522" t="s">
        <v>762</v>
      </c>
      <c r="B12" s="523" t="s">
        <v>736</v>
      </c>
      <c r="C12" s="531" t="s">
        <v>734</v>
      </c>
      <c r="D12" s="531" t="s">
        <v>417</v>
      </c>
      <c r="E12" s="525">
        <v>43396</v>
      </c>
      <c r="F12" s="526"/>
      <c r="H12" s="528">
        <v>185225</v>
      </c>
      <c r="I12" s="528">
        <v>98391</v>
      </c>
      <c r="J12" s="528">
        <v>72.7</v>
      </c>
      <c r="K12" s="528">
        <v>80</v>
      </c>
      <c r="L12" s="528">
        <v>0.28999999999999998</v>
      </c>
      <c r="M12" s="528">
        <v>0.33</v>
      </c>
      <c r="N12" s="528">
        <v>99.7</v>
      </c>
      <c r="O12" s="528">
        <v>0.42</v>
      </c>
      <c r="P12" s="528">
        <v>2.65</v>
      </c>
      <c r="Q12" s="528">
        <v>0.56999999999999995</v>
      </c>
      <c r="R12" s="528">
        <v>0.48</v>
      </c>
      <c r="S12" s="528">
        <v>99.5</v>
      </c>
      <c r="T12" s="528">
        <v>0.26</v>
      </c>
      <c r="U12" s="529">
        <f t="shared" si="0"/>
        <v>0.26400000000000001</v>
      </c>
      <c r="V12" s="529">
        <f t="shared" si="1"/>
        <v>64.77272727272728</v>
      </c>
      <c r="W12" s="528">
        <v>1.58</v>
      </c>
      <c r="X12" s="528">
        <v>1.58</v>
      </c>
      <c r="Y12" s="528">
        <v>4.21</v>
      </c>
      <c r="Z12" s="528">
        <v>1.32</v>
      </c>
      <c r="AA12" s="528">
        <v>0</v>
      </c>
      <c r="AB12" s="528">
        <v>0.43</v>
      </c>
      <c r="AC12" s="528">
        <v>4.22</v>
      </c>
      <c r="AD12" s="528">
        <v>0.19</v>
      </c>
      <c r="AE12" s="528">
        <v>0.77</v>
      </c>
      <c r="AF12" s="528">
        <v>0.67</v>
      </c>
      <c r="AG12" s="530">
        <f t="shared" si="2"/>
        <v>7.5839999999999996E-3</v>
      </c>
      <c r="AH12" s="530">
        <f t="shared" si="3"/>
        <v>7.5839999999999996E-3</v>
      </c>
      <c r="AI12" s="530">
        <f t="shared" si="4"/>
        <v>6.3360000000000005E-3</v>
      </c>
      <c r="AJ12" s="530">
        <f t="shared" si="5"/>
        <v>0</v>
      </c>
      <c r="AK12" s="530">
        <f t="shared" si="6"/>
        <v>1.1394999999999999E-2</v>
      </c>
      <c r="AL12" s="530">
        <f t="shared" si="7"/>
        <v>0.11183</v>
      </c>
      <c r="AM12" s="530">
        <f t="shared" si="8"/>
        <v>5.0349999999999995E-3</v>
      </c>
      <c r="AN12" s="530">
        <f t="shared" si="9"/>
        <v>2.0404999999999996E-2</v>
      </c>
      <c r="AO12" s="530">
        <f t="shared" si="10"/>
        <v>1.7755E-2</v>
      </c>
      <c r="AP12" s="528">
        <v>202</v>
      </c>
      <c r="AQ12" s="528">
        <v>14.1</v>
      </c>
      <c r="AR12" s="528">
        <v>507</v>
      </c>
      <c r="AS12" s="528">
        <v>107</v>
      </c>
      <c r="AT12" s="528">
        <v>64.2</v>
      </c>
      <c r="AU12" s="528">
        <v>2.2799999999999998</v>
      </c>
      <c r="AV12" s="528">
        <v>1.1399999999999999</v>
      </c>
      <c r="AW12" s="528">
        <v>4.5599999999999996</v>
      </c>
      <c r="AX12" s="528">
        <v>1462</v>
      </c>
      <c r="AY12" s="528">
        <v>2.66</v>
      </c>
      <c r="AZ12" s="528">
        <v>3.42</v>
      </c>
      <c r="BA12" s="528">
        <v>1.1399999999999999</v>
      </c>
      <c r="BB12" s="528">
        <v>143</v>
      </c>
      <c r="BC12" s="528">
        <v>1.28</v>
      </c>
      <c r="BD12" s="528">
        <v>453</v>
      </c>
      <c r="BE12" s="528">
        <v>60.4</v>
      </c>
      <c r="BF12" s="528">
        <v>71.900000000000006</v>
      </c>
      <c r="BG12" s="528">
        <v>0.28000000000000003</v>
      </c>
      <c r="BH12" s="528">
        <v>0.42</v>
      </c>
      <c r="BI12" s="528">
        <v>2.64</v>
      </c>
      <c r="BJ12" s="528">
        <v>1249</v>
      </c>
      <c r="BK12" s="528">
        <v>0.56000000000000005</v>
      </c>
      <c r="BL12" s="528">
        <v>0.47</v>
      </c>
      <c r="BM12" s="528">
        <v>0.26</v>
      </c>
      <c r="BN12" s="528">
        <v>17.100000000000001</v>
      </c>
      <c r="BO12" s="528">
        <v>0.6</v>
      </c>
      <c r="BP12" s="528">
        <v>0.21</v>
      </c>
      <c r="BQ12" s="528">
        <v>99.8</v>
      </c>
      <c r="BR12" s="528">
        <v>0.61</v>
      </c>
      <c r="BS12" s="528">
        <v>3.62</v>
      </c>
      <c r="BT12" s="528">
        <v>0.45</v>
      </c>
      <c r="BU12" s="528">
        <v>0.83</v>
      </c>
      <c r="BV12" s="528">
        <v>99.2</v>
      </c>
      <c r="BW12" s="528">
        <v>0.68</v>
      </c>
      <c r="BX12" s="528">
        <v>1.32</v>
      </c>
      <c r="BY12" s="528">
        <v>4.7699999999999996</v>
      </c>
      <c r="BZ12" s="528">
        <v>0</v>
      </c>
      <c r="CA12" s="528">
        <v>1.64</v>
      </c>
      <c r="CB12" s="528">
        <v>0.82</v>
      </c>
      <c r="CC12" s="528">
        <v>1.44</v>
      </c>
      <c r="CD12" s="528">
        <v>2.16</v>
      </c>
      <c r="CE12" s="528">
        <v>7.19</v>
      </c>
      <c r="CF12" s="528">
        <v>1.44</v>
      </c>
      <c r="CG12" s="528">
        <v>0.72</v>
      </c>
      <c r="CH12" s="528">
        <v>99.2</v>
      </c>
      <c r="CI12" s="528">
        <v>0.59</v>
      </c>
      <c r="CJ12" s="528">
        <v>0.6</v>
      </c>
      <c r="CK12" s="528">
        <v>3.59</v>
      </c>
      <c r="CL12" s="528">
        <v>0.44</v>
      </c>
      <c r="CM12" s="528">
        <v>0.68</v>
      </c>
      <c r="CN12" s="530">
        <f t="shared" si="11"/>
        <v>4.7784000000000007E-2</v>
      </c>
      <c r="CO12" s="530">
        <f t="shared" si="12"/>
        <v>0.17267399999999999</v>
      </c>
      <c r="CP12" s="530">
        <f t="shared" si="13"/>
        <v>0</v>
      </c>
      <c r="CQ12" s="530">
        <f t="shared" si="14"/>
        <v>5.9367999999999997E-2</v>
      </c>
      <c r="CR12" s="530">
        <f t="shared" si="15"/>
        <v>2.9683999999999999E-2</v>
      </c>
      <c r="CS12" s="530">
        <f t="shared" si="16"/>
        <v>1.1951999999999997E-2</v>
      </c>
      <c r="CT12" s="530">
        <f t="shared" si="17"/>
        <v>1.7927999999999999E-2</v>
      </c>
      <c r="CU12" s="530">
        <f t="shared" si="18"/>
        <v>1.1951999999999997E-2</v>
      </c>
      <c r="CV12" s="530">
        <f t="shared" si="19"/>
        <v>5.9759999999999987E-3</v>
      </c>
      <c r="CW12" s="530">
        <f t="shared" si="20"/>
        <v>0.58528000000000002</v>
      </c>
      <c r="CX12" s="530">
        <f t="shared" si="21"/>
        <v>0.59519999999999995</v>
      </c>
      <c r="CY12" s="530">
        <f t="shared" si="22"/>
        <v>3.56128</v>
      </c>
      <c r="CZ12" s="530">
        <f t="shared" si="23"/>
        <v>0.43648000000000003</v>
      </c>
      <c r="DA12" s="530">
        <f t="shared" si="24"/>
        <v>0.67456000000000005</v>
      </c>
    </row>
    <row r="13" spans="1:105" s="386" customFormat="1">
      <c r="A13" s="494" t="s">
        <v>763</v>
      </c>
      <c r="B13" s="494"/>
      <c r="C13" s="383"/>
      <c r="D13" s="383"/>
      <c r="E13" s="489"/>
      <c r="F13" s="429">
        <f>(E12-E$6)/7</f>
        <v>1</v>
      </c>
      <c r="G13" s="537" t="s">
        <v>1193</v>
      </c>
      <c r="H13">
        <v>167288</v>
      </c>
      <c r="I13">
        <v>88956</v>
      </c>
      <c r="J13">
        <v>73.2</v>
      </c>
      <c r="K13">
        <v>80.400000000000006</v>
      </c>
      <c r="L13">
        <v>5.9</v>
      </c>
      <c r="M13">
        <v>7.66</v>
      </c>
      <c r="N13">
        <v>92.3</v>
      </c>
      <c r="O13">
        <v>3.53</v>
      </c>
      <c r="P13">
        <v>2.46</v>
      </c>
      <c r="Q13">
        <v>1.63</v>
      </c>
      <c r="R13">
        <v>17.7</v>
      </c>
      <c r="S13">
        <v>82.3</v>
      </c>
      <c r="T13">
        <v>0.25</v>
      </c>
      <c r="U13" s="6">
        <f t="shared" si="0"/>
        <v>6.1586400000000001</v>
      </c>
      <c r="V13" s="6">
        <f t="shared" si="1"/>
        <v>2.7928243898003453</v>
      </c>
      <c r="W13">
        <v>11.9</v>
      </c>
      <c r="X13">
        <v>8.81</v>
      </c>
      <c r="Y13">
        <v>7.43</v>
      </c>
      <c r="Z13">
        <v>1.75</v>
      </c>
      <c r="AA13">
        <v>0.24</v>
      </c>
      <c r="AB13">
        <v>49.3</v>
      </c>
      <c r="AC13">
        <v>52.4</v>
      </c>
      <c r="AD13">
        <v>1.2</v>
      </c>
      <c r="AE13">
        <v>53.6</v>
      </c>
      <c r="AF13">
        <v>1.42</v>
      </c>
      <c r="AG13" s="188">
        <f t="shared" si="2"/>
        <v>2.1063000000000001</v>
      </c>
      <c r="AH13" s="188">
        <f t="shared" si="3"/>
        <v>1.5593700000000001</v>
      </c>
      <c r="AI13" s="188">
        <f t="shared" si="4"/>
        <v>0.30974999999999997</v>
      </c>
      <c r="AJ13" s="188">
        <f t="shared" si="5"/>
        <v>4.247999999999999E-2</v>
      </c>
      <c r="AK13" s="188">
        <f t="shared" si="6"/>
        <v>1.21278</v>
      </c>
      <c r="AL13" s="188">
        <f t="shared" si="7"/>
        <v>1.28904</v>
      </c>
      <c r="AM13" s="188">
        <f t="shared" si="8"/>
        <v>2.9520000000000001E-2</v>
      </c>
      <c r="AN13" s="188">
        <f t="shared" si="9"/>
        <v>1.31856</v>
      </c>
      <c r="AO13" s="188">
        <f t="shared" si="10"/>
        <v>3.4931999999999998E-2</v>
      </c>
      <c r="AP13">
        <v>423</v>
      </c>
      <c r="AQ13">
        <v>105</v>
      </c>
      <c r="AR13">
        <v>438</v>
      </c>
      <c r="AS13">
        <v>242</v>
      </c>
      <c r="AT13">
        <v>44.9</v>
      </c>
      <c r="AU13">
        <v>43.8</v>
      </c>
      <c r="AV13">
        <v>17.8</v>
      </c>
      <c r="AW13">
        <v>14.6</v>
      </c>
      <c r="AX13">
        <v>1373</v>
      </c>
      <c r="AY13">
        <v>0.62</v>
      </c>
      <c r="AZ13">
        <v>23.5</v>
      </c>
      <c r="BA13">
        <v>0.33</v>
      </c>
      <c r="BB13">
        <v>174</v>
      </c>
      <c r="BC13">
        <v>32.1</v>
      </c>
      <c r="BD13">
        <v>506</v>
      </c>
      <c r="BE13">
        <v>168</v>
      </c>
      <c r="BF13">
        <v>82.2</v>
      </c>
      <c r="BG13">
        <v>2.75</v>
      </c>
      <c r="BH13">
        <v>2.34</v>
      </c>
      <c r="BI13">
        <v>1.45</v>
      </c>
      <c r="BJ13">
        <v>1051</v>
      </c>
      <c r="BK13">
        <v>1.72</v>
      </c>
      <c r="BL13">
        <v>17.2</v>
      </c>
      <c r="BM13">
        <v>0.24</v>
      </c>
      <c r="BN13">
        <v>17.2</v>
      </c>
      <c r="BO13">
        <v>1.7</v>
      </c>
      <c r="BP13">
        <v>1.18</v>
      </c>
      <c r="BQ13">
        <v>98.8</v>
      </c>
      <c r="BR13">
        <v>1.99</v>
      </c>
      <c r="BS13">
        <v>3.96</v>
      </c>
      <c r="BT13">
        <v>1.6</v>
      </c>
      <c r="BU13">
        <v>47.2</v>
      </c>
      <c r="BV13">
        <v>52.8</v>
      </c>
      <c r="BW13">
        <v>1.8</v>
      </c>
      <c r="BX13">
        <v>8.91</v>
      </c>
      <c r="BY13">
        <v>14</v>
      </c>
      <c r="BZ13">
        <v>1.98</v>
      </c>
      <c r="CA13">
        <v>74.400000000000006</v>
      </c>
      <c r="CB13">
        <v>3.63</v>
      </c>
      <c r="CC13">
        <v>1.32</v>
      </c>
      <c r="CD13">
        <v>2.08</v>
      </c>
      <c r="CE13">
        <v>6.26</v>
      </c>
      <c r="CF13">
        <v>1.21</v>
      </c>
      <c r="CG13">
        <v>1.68</v>
      </c>
      <c r="CH13">
        <v>52.8</v>
      </c>
      <c r="CI13">
        <v>2.04</v>
      </c>
      <c r="CJ13">
        <v>1.91</v>
      </c>
      <c r="CK13">
        <v>1.92</v>
      </c>
      <c r="CL13">
        <v>1.94</v>
      </c>
      <c r="CM13">
        <v>1.91</v>
      </c>
      <c r="CN13" s="188">
        <f t="shared" si="11"/>
        <v>0.35283599999999998</v>
      </c>
      <c r="CO13" s="188">
        <f t="shared" si="12"/>
        <v>0.5544</v>
      </c>
      <c r="CP13" s="188">
        <f t="shared" si="13"/>
        <v>7.8407999999999992E-2</v>
      </c>
      <c r="CQ13" s="188">
        <f t="shared" si="14"/>
        <v>2.9462400000000004</v>
      </c>
      <c r="CR13" s="188">
        <f t="shared" si="15"/>
        <v>0.14374799999999999</v>
      </c>
      <c r="CS13" s="188">
        <f t="shared" si="16"/>
        <v>0.62304000000000004</v>
      </c>
      <c r="CT13" s="188">
        <f t="shared" si="17"/>
        <v>0.98176000000000019</v>
      </c>
      <c r="CU13" s="188">
        <f t="shared" si="18"/>
        <v>0.57112000000000007</v>
      </c>
      <c r="CV13" s="188">
        <f t="shared" si="19"/>
        <v>0.79296000000000011</v>
      </c>
      <c r="CW13" s="188">
        <f t="shared" si="20"/>
        <v>1.0771199999999999</v>
      </c>
      <c r="CX13" s="188">
        <f t="shared" si="21"/>
        <v>1.0084799999999998</v>
      </c>
      <c r="CY13" s="188">
        <f t="shared" si="22"/>
        <v>1.01376</v>
      </c>
      <c r="CZ13" s="188">
        <f t="shared" si="23"/>
        <v>1.0243199999999999</v>
      </c>
      <c r="DA13" s="188">
        <f t="shared" si="24"/>
        <v>1.0084799999999998</v>
      </c>
    </row>
    <row r="14" spans="1:105" s="386" customFormat="1">
      <c r="A14" s="494" t="s">
        <v>764</v>
      </c>
      <c r="B14" s="494"/>
      <c r="C14" s="383"/>
      <c r="D14" s="383"/>
      <c r="E14" s="489"/>
      <c r="F14" s="429"/>
      <c r="H14">
        <v>158550</v>
      </c>
      <c r="I14">
        <v>84764</v>
      </c>
      <c r="J14">
        <v>72.900000000000006</v>
      </c>
      <c r="K14">
        <v>80.400000000000006</v>
      </c>
      <c r="L14">
        <v>6.14</v>
      </c>
      <c r="M14">
        <v>8.18</v>
      </c>
      <c r="N14">
        <v>91.8</v>
      </c>
      <c r="O14">
        <v>3.59</v>
      </c>
      <c r="P14">
        <v>2.69</v>
      </c>
      <c r="Q14">
        <v>2.08</v>
      </c>
      <c r="R14">
        <v>17.3</v>
      </c>
      <c r="S14">
        <v>82.7</v>
      </c>
      <c r="T14">
        <v>0.22</v>
      </c>
      <c r="U14" s="6">
        <f t="shared" si="0"/>
        <v>6.5767199999999999</v>
      </c>
      <c r="V14" s="6">
        <f t="shared" si="1"/>
        <v>2.6152854310355313</v>
      </c>
      <c r="W14">
        <v>12.2</v>
      </c>
      <c r="X14">
        <v>8.9499999999999993</v>
      </c>
      <c r="Y14">
        <v>8.25</v>
      </c>
      <c r="Z14">
        <v>2.4900000000000002</v>
      </c>
      <c r="AA14">
        <v>0.21</v>
      </c>
      <c r="AB14">
        <v>51.9</v>
      </c>
      <c r="AC14">
        <v>52.1</v>
      </c>
      <c r="AD14">
        <v>1.91</v>
      </c>
      <c r="AE14">
        <v>53.1</v>
      </c>
      <c r="AF14">
        <v>0.87</v>
      </c>
      <c r="AG14" s="188">
        <f t="shared" si="2"/>
        <v>2.1105999999999998</v>
      </c>
      <c r="AH14" s="188">
        <f t="shared" si="3"/>
        <v>1.5483500000000001</v>
      </c>
      <c r="AI14" s="188">
        <f t="shared" si="4"/>
        <v>0.43077000000000004</v>
      </c>
      <c r="AJ14" s="188">
        <f>AA14*R14/100</f>
        <v>3.6330000000000001E-2</v>
      </c>
      <c r="AK14" s="188">
        <f t="shared" si="6"/>
        <v>1.39611</v>
      </c>
      <c r="AL14" s="188">
        <f t="shared" si="7"/>
        <v>1.4014899999999999</v>
      </c>
      <c r="AM14" s="188">
        <f t="shared" si="8"/>
        <v>5.1378999999999994E-2</v>
      </c>
      <c r="AN14" s="188">
        <f t="shared" si="9"/>
        <v>1.42839</v>
      </c>
      <c r="AO14" s="188">
        <f t="shared" si="10"/>
        <v>2.3403E-2</v>
      </c>
      <c r="AP14">
        <v>426</v>
      </c>
      <c r="AQ14">
        <v>100</v>
      </c>
      <c r="AR14">
        <v>451</v>
      </c>
      <c r="AS14">
        <v>240</v>
      </c>
      <c r="AT14">
        <v>48.8</v>
      </c>
      <c r="AU14">
        <v>44.2</v>
      </c>
      <c r="AV14">
        <v>16.399999999999999</v>
      </c>
      <c r="AW14">
        <v>16.600000000000001</v>
      </c>
      <c r="AX14">
        <v>1278</v>
      </c>
      <c r="AY14">
        <v>1.25</v>
      </c>
      <c r="AZ14">
        <v>23.2</v>
      </c>
      <c r="BA14">
        <v>0.39</v>
      </c>
      <c r="BB14">
        <v>182</v>
      </c>
      <c r="BC14">
        <v>32.1</v>
      </c>
      <c r="BD14">
        <v>516</v>
      </c>
      <c r="BE14">
        <v>166</v>
      </c>
      <c r="BF14">
        <v>108</v>
      </c>
      <c r="BG14">
        <v>2.75</v>
      </c>
      <c r="BH14">
        <v>2.44</v>
      </c>
      <c r="BI14">
        <v>1.45</v>
      </c>
      <c r="BJ14">
        <v>1302</v>
      </c>
      <c r="BK14">
        <v>2.16</v>
      </c>
      <c r="BL14">
        <v>16.8</v>
      </c>
      <c r="BM14">
        <v>0.2</v>
      </c>
      <c r="BN14">
        <v>17.2</v>
      </c>
      <c r="BO14">
        <v>1.94</v>
      </c>
      <c r="BP14">
        <v>0.99</v>
      </c>
      <c r="BQ14">
        <v>99</v>
      </c>
      <c r="BR14">
        <v>1.94</v>
      </c>
      <c r="BS14">
        <v>3.98</v>
      </c>
      <c r="BT14">
        <v>2.11</v>
      </c>
      <c r="BU14">
        <v>45.4</v>
      </c>
      <c r="BV14">
        <v>54.6</v>
      </c>
      <c r="BW14">
        <v>2.08</v>
      </c>
      <c r="BX14">
        <v>9.84</v>
      </c>
      <c r="BY14">
        <v>16.2</v>
      </c>
      <c r="BZ14">
        <v>4.66</v>
      </c>
      <c r="CA14">
        <v>74.599999999999994</v>
      </c>
      <c r="CB14">
        <v>3.8</v>
      </c>
      <c r="CC14">
        <v>1.68</v>
      </c>
      <c r="CD14">
        <v>1.92</v>
      </c>
      <c r="CE14">
        <v>6.54</v>
      </c>
      <c r="CF14">
        <v>1.88</v>
      </c>
      <c r="CG14">
        <v>1.98</v>
      </c>
      <c r="CH14">
        <v>54.6</v>
      </c>
      <c r="CI14">
        <v>2.16</v>
      </c>
      <c r="CJ14">
        <v>1.95</v>
      </c>
      <c r="CK14">
        <v>1.85</v>
      </c>
      <c r="CL14">
        <v>2.31</v>
      </c>
      <c r="CM14">
        <v>2.17</v>
      </c>
      <c r="CN14" s="188">
        <f t="shared" si="11"/>
        <v>0.39163199999999998</v>
      </c>
      <c r="CO14" s="188">
        <f t="shared" si="12"/>
        <v>0.64476</v>
      </c>
      <c r="CP14" s="188">
        <f t="shared" si="13"/>
        <v>0.18546800000000002</v>
      </c>
      <c r="CQ14" s="188">
        <f t="shared" si="14"/>
        <v>2.9690799999999995</v>
      </c>
      <c r="CR14" s="188">
        <f t="shared" si="15"/>
        <v>0.15123999999999999</v>
      </c>
      <c r="CS14" s="188">
        <f t="shared" si="16"/>
        <v>0.76271999999999995</v>
      </c>
      <c r="CT14" s="188">
        <f t="shared" si="17"/>
        <v>0.8716799999999999</v>
      </c>
      <c r="CU14" s="188">
        <f t="shared" si="18"/>
        <v>0.85351999999999995</v>
      </c>
      <c r="CV14" s="188">
        <f t="shared" si="19"/>
        <v>0.89891999999999994</v>
      </c>
      <c r="CW14" s="188">
        <f t="shared" si="20"/>
        <v>1.17936</v>
      </c>
      <c r="CX14" s="188">
        <f t="shared" si="21"/>
        <v>1.0647</v>
      </c>
      <c r="CY14" s="188">
        <f t="shared" si="22"/>
        <v>1.0101</v>
      </c>
      <c r="CZ14" s="188">
        <f t="shared" si="23"/>
        <v>1.26126</v>
      </c>
      <c r="DA14" s="188">
        <f t="shared" si="24"/>
        <v>1.18482</v>
      </c>
    </row>
    <row r="15" spans="1:105" s="527" customFormat="1">
      <c r="A15" s="522" t="s">
        <v>765</v>
      </c>
      <c r="B15" s="523" t="s">
        <v>736</v>
      </c>
      <c r="C15" s="531" t="s">
        <v>734</v>
      </c>
      <c r="D15" s="531" t="s">
        <v>418</v>
      </c>
      <c r="E15" s="525">
        <v>43402</v>
      </c>
      <c r="F15" s="526"/>
      <c r="H15" s="528">
        <v>162972</v>
      </c>
      <c r="I15" s="528">
        <v>87726</v>
      </c>
      <c r="J15" s="528">
        <v>72.599999999999994</v>
      </c>
      <c r="K15" s="528">
        <v>80.900000000000006</v>
      </c>
      <c r="L15" s="528">
        <v>0.23</v>
      </c>
      <c r="M15" s="528">
        <v>0.25</v>
      </c>
      <c r="N15" s="528">
        <v>99.8</v>
      </c>
      <c r="O15" s="528">
        <v>0.51</v>
      </c>
      <c r="P15" s="528">
        <v>2.33</v>
      </c>
      <c r="Q15" s="528">
        <v>0.46</v>
      </c>
      <c r="R15" s="528">
        <v>0.48</v>
      </c>
      <c r="S15" s="528">
        <v>99.5</v>
      </c>
      <c r="T15" s="528">
        <v>0.3</v>
      </c>
      <c r="U15" s="529">
        <f t="shared" si="0"/>
        <v>0.20225000000000001</v>
      </c>
      <c r="V15" s="529">
        <f t="shared" si="1"/>
        <v>82.076637824474659</v>
      </c>
      <c r="W15" s="528">
        <v>0.28999999999999998</v>
      </c>
      <c r="X15" s="528">
        <v>1.47</v>
      </c>
      <c r="Y15" s="528">
        <v>3.81</v>
      </c>
      <c r="Z15" s="528">
        <v>0.28999999999999998</v>
      </c>
      <c r="AA15" s="528">
        <v>0.88</v>
      </c>
      <c r="AB15" s="528">
        <v>0.3</v>
      </c>
      <c r="AC15" s="528">
        <v>5.39</v>
      </c>
      <c r="AD15" s="528">
        <v>0.18</v>
      </c>
      <c r="AE15" s="528">
        <v>0.79</v>
      </c>
      <c r="AF15" s="528">
        <v>0.97</v>
      </c>
      <c r="AG15" s="530">
        <f t="shared" si="2"/>
        <v>1.392E-3</v>
      </c>
      <c r="AH15" s="530">
        <f t="shared" si="3"/>
        <v>7.0559999999999998E-3</v>
      </c>
      <c r="AI15" s="530">
        <f t="shared" si="4"/>
        <v>1.392E-3</v>
      </c>
      <c r="AJ15" s="530">
        <f t="shared" si="5"/>
        <v>4.2240000000000003E-3</v>
      </c>
      <c r="AK15" s="530">
        <f t="shared" si="6"/>
        <v>6.9899999999999997E-3</v>
      </c>
      <c r="AL15" s="530">
        <f t="shared" si="7"/>
        <v>0.125587</v>
      </c>
      <c r="AM15" s="530">
        <f t="shared" si="8"/>
        <v>4.1939999999999998E-3</v>
      </c>
      <c r="AN15" s="530">
        <f t="shared" si="9"/>
        <v>1.8407000000000003E-2</v>
      </c>
      <c r="AO15" s="530">
        <f t="shared" si="10"/>
        <v>2.2601E-2</v>
      </c>
      <c r="AP15" s="528">
        <v>133</v>
      </c>
      <c r="AQ15" s="528">
        <v>16.7</v>
      </c>
      <c r="AR15" s="528">
        <v>448</v>
      </c>
      <c r="AS15" s="528">
        <v>83.5</v>
      </c>
      <c r="AT15" s="528">
        <v>39.799999999999997</v>
      </c>
      <c r="AU15" s="528">
        <v>1.1399999999999999</v>
      </c>
      <c r="AV15" s="528">
        <v>1.71</v>
      </c>
      <c r="AW15" s="528">
        <v>6.86</v>
      </c>
      <c r="AX15" s="528">
        <v>789</v>
      </c>
      <c r="AY15" s="528">
        <v>1.1399999999999999</v>
      </c>
      <c r="AZ15" s="528">
        <v>2.29</v>
      </c>
      <c r="BA15" s="528">
        <v>1.1399999999999999</v>
      </c>
      <c r="BB15" s="528">
        <v>138</v>
      </c>
      <c r="BC15" s="528">
        <v>-1.28</v>
      </c>
      <c r="BD15" s="528">
        <v>407</v>
      </c>
      <c r="BE15" s="528">
        <v>42.4</v>
      </c>
      <c r="BF15" s="528">
        <v>108</v>
      </c>
      <c r="BG15" s="528">
        <v>0.23</v>
      </c>
      <c r="BH15" s="528">
        <v>0.51</v>
      </c>
      <c r="BI15" s="528">
        <v>2.31</v>
      </c>
      <c r="BJ15" s="528">
        <v>1353</v>
      </c>
      <c r="BK15" s="528">
        <v>0.46</v>
      </c>
      <c r="BL15" s="528">
        <v>0.48</v>
      </c>
      <c r="BM15" s="528">
        <v>0.3</v>
      </c>
      <c r="BN15" s="528">
        <v>16.600000000000001</v>
      </c>
      <c r="BO15" s="528">
        <v>0.64</v>
      </c>
      <c r="BP15" s="528">
        <v>0.16</v>
      </c>
      <c r="BQ15" s="528">
        <v>99.8</v>
      </c>
      <c r="BR15" s="528">
        <v>0.59</v>
      </c>
      <c r="BS15" s="528">
        <v>3.29</v>
      </c>
      <c r="BT15" s="528">
        <v>0.4</v>
      </c>
      <c r="BU15" s="528">
        <v>0.78</v>
      </c>
      <c r="BV15" s="528">
        <v>99.2</v>
      </c>
      <c r="BW15" s="528">
        <v>0.8</v>
      </c>
      <c r="BX15" s="528">
        <v>0.84</v>
      </c>
      <c r="BY15" s="528">
        <v>4.8</v>
      </c>
      <c r="BZ15" s="528">
        <v>0.21</v>
      </c>
      <c r="CA15" s="528">
        <v>1.46</v>
      </c>
      <c r="CB15" s="528">
        <v>1.46</v>
      </c>
      <c r="CC15" s="528">
        <v>0</v>
      </c>
      <c r="CD15" s="528">
        <v>0</v>
      </c>
      <c r="CE15" s="528">
        <v>6.19</v>
      </c>
      <c r="CF15" s="528">
        <v>0</v>
      </c>
      <c r="CG15" s="528">
        <v>0</v>
      </c>
      <c r="CH15" s="528">
        <v>99.2</v>
      </c>
      <c r="CI15" s="528">
        <v>0.65</v>
      </c>
      <c r="CJ15" s="528">
        <v>0.59</v>
      </c>
      <c r="CK15" s="528">
        <v>3.26</v>
      </c>
      <c r="CL15" s="528">
        <v>0.4</v>
      </c>
      <c r="CM15" s="528">
        <v>0.8</v>
      </c>
      <c r="CN15" s="530">
        <f t="shared" si="11"/>
        <v>2.7635999999999997E-2</v>
      </c>
      <c r="CO15" s="530">
        <f t="shared" si="12"/>
        <v>0.15792</v>
      </c>
      <c r="CP15" s="530">
        <f t="shared" si="13"/>
        <v>6.9089999999999993E-3</v>
      </c>
      <c r="CQ15" s="530">
        <f t="shared" si="14"/>
        <v>4.8034E-2</v>
      </c>
      <c r="CR15" s="530">
        <f t="shared" si="15"/>
        <v>4.8034E-2</v>
      </c>
      <c r="CS15" s="530">
        <f t="shared" si="16"/>
        <v>0</v>
      </c>
      <c r="CT15" s="530">
        <f t="shared" si="17"/>
        <v>0</v>
      </c>
      <c r="CU15" s="530">
        <f t="shared" si="18"/>
        <v>0</v>
      </c>
      <c r="CV15" s="530">
        <f t="shared" si="19"/>
        <v>0</v>
      </c>
      <c r="CW15" s="530">
        <f t="shared" si="20"/>
        <v>0.64480000000000004</v>
      </c>
      <c r="CX15" s="530">
        <f t="shared" si="21"/>
        <v>0.58528000000000002</v>
      </c>
      <c r="CY15" s="530">
        <f t="shared" si="22"/>
        <v>3.2339199999999999</v>
      </c>
      <c r="CZ15" s="530">
        <f t="shared" si="23"/>
        <v>0.39680000000000004</v>
      </c>
      <c r="DA15" s="530">
        <f t="shared" si="24"/>
        <v>0.79360000000000008</v>
      </c>
    </row>
    <row r="16" spans="1:105" s="386" customFormat="1">
      <c r="A16" s="494" t="s">
        <v>766</v>
      </c>
      <c r="B16" s="494"/>
      <c r="C16" s="383"/>
      <c r="D16" s="383"/>
      <c r="E16" s="489"/>
      <c r="F16" s="429">
        <f>(E15-E$6)/7</f>
        <v>1.8571428571428572</v>
      </c>
      <c r="G16" s="539" t="s">
        <v>1194</v>
      </c>
      <c r="H16">
        <v>185126</v>
      </c>
      <c r="I16">
        <v>101003</v>
      </c>
      <c r="J16">
        <v>73</v>
      </c>
      <c r="K16">
        <v>81.599999999999994</v>
      </c>
      <c r="L16">
        <v>5.33</v>
      </c>
      <c r="M16">
        <v>8.85</v>
      </c>
      <c r="N16">
        <v>91.1</v>
      </c>
      <c r="O16">
        <v>3.51</v>
      </c>
      <c r="P16">
        <v>2.48</v>
      </c>
      <c r="Q16">
        <v>1.1000000000000001</v>
      </c>
      <c r="R16">
        <v>18.5</v>
      </c>
      <c r="S16">
        <v>81.5</v>
      </c>
      <c r="T16">
        <v>0.34</v>
      </c>
      <c r="U16" s="6">
        <f t="shared" si="0"/>
        <v>7.2215999999999996</v>
      </c>
      <c r="V16" s="6">
        <f t="shared" si="1"/>
        <v>2.2571175362800489</v>
      </c>
      <c r="W16">
        <v>10.9</v>
      </c>
      <c r="X16">
        <v>7.9</v>
      </c>
      <c r="Y16">
        <v>6.97</v>
      </c>
      <c r="Z16">
        <v>1.2</v>
      </c>
      <c r="AA16">
        <v>0.36</v>
      </c>
      <c r="AB16">
        <v>59.3</v>
      </c>
      <c r="AC16">
        <v>49.6</v>
      </c>
      <c r="AD16">
        <v>1.42</v>
      </c>
      <c r="AE16">
        <v>51.9</v>
      </c>
      <c r="AF16">
        <v>1.37</v>
      </c>
      <c r="AG16" s="188">
        <f t="shared" si="2"/>
        <v>2.0165000000000002</v>
      </c>
      <c r="AH16" s="188">
        <f t="shared" si="3"/>
        <v>1.4615</v>
      </c>
      <c r="AI16" s="188">
        <f t="shared" si="4"/>
        <v>0.222</v>
      </c>
      <c r="AJ16" s="188">
        <f t="shared" si="5"/>
        <v>6.6600000000000006E-2</v>
      </c>
      <c r="AK16" s="188">
        <f t="shared" si="6"/>
        <v>1.4706399999999999</v>
      </c>
      <c r="AL16" s="188">
        <f t="shared" si="7"/>
        <v>1.2300800000000001</v>
      </c>
      <c r="AM16" s="188">
        <f t="shared" si="8"/>
        <v>3.5215999999999997E-2</v>
      </c>
      <c r="AN16" s="188">
        <f t="shared" si="9"/>
        <v>1.2871199999999998</v>
      </c>
      <c r="AO16" s="188">
        <f t="shared" si="10"/>
        <v>3.3975999999999999E-2</v>
      </c>
      <c r="AP16">
        <v>374</v>
      </c>
      <c r="AQ16">
        <v>100</v>
      </c>
      <c r="AR16">
        <v>358</v>
      </c>
      <c r="AS16">
        <v>205</v>
      </c>
      <c r="AT16">
        <v>68.099999999999994</v>
      </c>
      <c r="AU16">
        <v>39.799999999999997</v>
      </c>
      <c r="AV16">
        <v>17</v>
      </c>
      <c r="AW16">
        <v>16</v>
      </c>
      <c r="AX16">
        <v>1467</v>
      </c>
      <c r="AY16">
        <v>0.78</v>
      </c>
      <c r="AZ16">
        <v>25.2</v>
      </c>
      <c r="BA16">
        <v>0.43</v>
      </c>
      <c r="BB16">
        <v>161</v>
      </c>
      <c r="BC16">
        <v>29.5</v>
      </c>
      <c r="BD16">
        <v>434</v>
      </c>
      <c r="BE16">
        <v>131</v>
      </c>
      <c r="BF16">
        <v>59.1</v>
      </c>
      <c r="BG16">
        <v>1.99</v>
      </c>
      <c r="BH16">
        <v>2.2000000000000002</v>
      </c>
      <c r="BI16">
        <v>1.17</v>
      </c>
      <c r="BJ16">
        <v>1473</v>
      </c>
      <c r="BK16">
        <v>1.1299999999999999</v>
      </c>
      <c r="BL16">
        <v>17.899999999999999</v>
      </c>
      <c r="BM16">
        <v>0.33</v>
      </c>
      <c r="BN16">
        <v>16.3</v>
      </c>
      <c r="BO16">
        <v>1.73</v>
      </c>
      <c r="BP16">
        <v>1.1399999999999999</v>
      </c>
      <c r="BQ16">
        <v>98.9</v>
      </c>
      <c r="BR16">
        <v>2.0699999999999998</v>
      </c>
      <c r="BS16">
        <v>3.21</v>
      </c>
      <c r="BT16">
        <v>1.1499999999999999</v>
      </c>
      <c r="BU16">
        <v>42.9</v>
      </c>
      <c r="BV16">
        <v>57.1</v>
      </c>
      <c r="BW16">
        <v>1.88</v>
      </c>
      <c r="BX16">
        <v>10.8</v>
      </c>
      <c r="BY16">
        <v>17.5</v>
      </c>
      <c r="BZ16">
        <v>0.94</v>
      </c>
      <c r="CA16">
        <v>70.2</v>
      </c>
      <c r="CB16">
        <v>4.34</v>
      </c>
      <c r="CC16">
        <v>1.48</v>
      </c>
      <c r="CD16">
        <v>1.91</v>
      </c>
      <c r="CE16">
        <v>5.25</v>
      </c>
      <c r="CF16">
        <v>0.76</v>
      </c>
      <c r="CG16">
        <v>1.62</v>
      </c>
      <c r="CH16">
        <v>57.1</v>
      </c>
      <c r="CI16">
        <v>1.92</v>
      </c>
      <c r="CJ16">
        <v>2.19</v>
      </c>
      <c r="CK16">
        <v>1.68</v>
      </c>
      <c r="CL16">
        <v>1.44</v>
      </c>
      <c r="CM16">
        <v>2.0699999999999998</v>
      </c>
      <c r="CN16" s="188">
        <f t="shared" si="11"/>
        <v>0.34667999999999999</v>
      </c>
      <c r="CO16" s="188">
        <f t="shared" si="12"/>
        <v>0.56174999999999997</v>
      </c>
      <c r="CP16" s="188">
        <f t="shared" si="13"/>
        <v>3.0173999999999999E-2</v>
      </c>
      <c r="CQ16" s="188">
        <f t="shared" si="14"/>
        <v>2.2534200000000002</v>
      </c>
      <c r="CR16" s="188">
        <f t="shared" si="15"/>
        <v>0.13931399999999999</v>
      </c>
      <c r="CS16" s="188">
        <f t="shared" si="16"/>
        <v>0.63491999999999993</v>
      </c>
      <c r="CT16" s="188">
        <f t="shared" si="17"/>
        <v>0.81938999999999995</v>
      </c>
      <c r="CU16" s="188">
        <f t="shared" si="18"/>
        <v>0.32604</v>
      </c>
      <c r="CV16" s="188">
        <f t="shared" si="19"/>
        <v>0.69498000000000004</v>
      </c>
      <c r="CW16" s="188">
        <f t="shared" si="20"/>
        <v>1.09632</v>
      </c>
      <c r="CX16" s="188">
        <f t="shared" si="21"/>
        <v>1.2504900000000001</v>
      </c>
      <c r="CY16" s="188">
        <f t="shared" si="22"/>
        <v>0.95928000000000002</v>
      </c>
      <c r="CZ16" s="188">
        <f t="shared" si="23"/>
        <v>0.82224000000000008</v>
      </c>
      <c r="DA16" s="188">
        <f t="shared" si="24"/>
        <v>1.18197</v>
      </c>
    </row>
    <row r="17" spans="1:105" s="386" customFormat="1">
      <c r="A17" s="494" t="s">
        <v>767</v>
      </c>
      <c r="B17" s="494"/>
      <c r="C17" s="383"/>
      <c r="D17" s="383"/>
      <c r="E17" s="489"/>
      <c r="F17" s="429"/>
      <c r="H17">
        <v>186090</v>
      </c>
      <c r="I17">
        <v>100965</v>
      </c>
      <c r="J17">
        <v>72.7</v>
      </c>
      <c r="K17">
        <v>81.3</v>
      </c>
      <c r="L17">
        <v>5.41</v>
      </c>
      <c r="M17">
        <v>8.77</v>
      </c>
      <c r="N17">
        <v>91.2</v>
      </c>
      <c r="O17">
        <v>3.6</v>
      </c>
      <c r="P17">
        <v>2.38</v>
      </c>
      <c r="Q17">
        <v>1.25</v>
      </c>
      <c r="R17">
        <v>18.8</v>
      </c>
      <c r="S17">
        <v>81.2</v>
      </c>
      <c r="T17">
        <v>0.32</v>
      </c>
      <c r="U17" s="6">
        <f t="shared" si="0"/>
        <v>7.1300099999999995</v>
      </c>
      <c r="V17" s="6">
        <f t="shared" si="1"/>
        <v>2.3141622522268555</v>
      </c>
      <c r="W17">
        <v>10.8</v>
      </c>
      <c r="X17">
        <v>7.59</v>
      </c>
      <c r="Y17">
        <v>6.26</v>
      </c>
      <c r="Z17">
        <v>1.48</v>
      </c>
      <c r="AA17">
        <v>0.31</v>
      </c>
      <c r="AB17">
        <v>57.9</v>
      </c>
      <c r="AC17">
        <v>49.5</v>
      </c>
      <c r="AD17">
        <v>1.38</v>
      </c>
      <c r="AE17">
        <v>49.4</v>
      </c>
      <c r="AF17">
        <v>1.18</v>
      </c>
      <c r="AG17" s="188">
        <f t="shared" si="2"/>
        <v>2.0304000000000002</v>
      </c>
      <c r="AH17" s="188">
        <f t="shared" si="3"/>
        <v>1.42692</v>
      </c>
      <c r="AI17" s="188">
        <f t="shared" si="4"/>
        <v>0.27824000000000004</v>
      </c>
      <c r="AJ17" s="188">
        <f t="shared" si="5"/>
        <v>5.8280000000000005E-2</v>
      </c>
      <c r="AK17" s="188">
        <f t="shared" si="6"/>
        <v>1.37802</v>
      </c>
      <c r="AL17" s="188">
        <f t="shared" si="7"/>
        <v>1.1780999999999999</v>
      </c>
      <c r="AM17" s="188">
        <f t="shared" si="8"/>
        <v>3.2843999999999998E-2</v>
      </c>
      <c r="AN17" s="188">
        <f t="shared" si="9"/>
        <v>1.1757199999999999</v>
      </c>
      <c r="AO17" s="188">
        <f t="shared" si="10"/>
        <v>2.8083999999999998E-2</v>
      </c>
      <c r="AP17">
        <v>370</v>
      </c>
      <c r="AQ17">
        <v>99</v>
      </c>
      <c r="AR17">
        <v>378</v>
      </c>
      <c r="AS17">
        <v>217</v>
      </c>
      <c r="AT17">
        <v>73.2</v>
      </c>
      <c r="AU17">
        <v>39.6</v>
      </c>
      <c r="AV17">
        <v>17.2</v>
      </c>
      <c r="AW17">
        <v>14.9</v>
      </c>
      <c r="AX17">
        <v>1381</v>
      </c>
      <c r="AY17">
        <v>0.74</v>
      </c>
      <c r="AZ17">
        <v>25.4</v>
      </c>
      <c r="BA17">
        <v>0.43</v>
      </c>
      <c r="BB17">
        <v>168</v>
      </c>
      <c r="BC17">
        <v>29.5</v>
      </c>
      <c r="BD17">
        <v>451</v>
      </c>
      <c r="BE17">
        <v>139</v>
      </c>
      <c r="BF17">
        <v>57.8</v>
      </c>
      <c r="BG17">
        <v>2.13</v>
      </c>
      <c r="BH17">
        <v>2.2799999999999998</v>
      </c>
      <c r="BI17">
        <v>1.17</v>
      </c>
      <c r="BJ17">
        <v>1327</v>
      </c>
      <c r="BK17">
        <v>1.29</v>
      </c>
      <c r="BL17">
        <v>18.100000000000001</v>
      </c>
      <c r="BM17">
        <v>0.31</v>
      </c>
      <c r="BN17">
        <v>16.5</v>
      </c>
      <c r="BO17">
        <v>2.12</v>
      </c>
      <c r="BP17">
        <v>1.19</v>
      </c>
      <c r="BQ17">
        <v>98.8</v>
      </c>
      <c r="BR17">
        <v>1.92</v>
      </c>
      <c r="BS17">
        <v>3.32</v>
      </c>
      <c r="BT17">
        <v>1.42</v>
      </c>
      <c r="BU17">
        <v>43.9</v>
      </c>
      <c r="BV17">
        <v>56.1</v>
      </c>
      <c r="BW17">
        <v>1.82</v>
      </c>
      <c r="BX17">
        <v>10.6</v>
      </c>
      <c r="BY17">
        <v>15.7</v>
      </c>
      <c r="BZ17">
        <v>2.71</v>
      </c>
      <c r="CA17">
        <v>67.900000000000006</v>
      </c>
      <c r="CB17">
        <v>4.33</v>
      </c>
      <c r="CC17">
        <v>1.9</v>
      </c>
      <c r="CD17">
        <v>1.92</v>
      </c>
      <c r="CE17">
        <v>5.13</v>
      </c>
      <c r="CF17">
        <v>1.1000000000000001</v>
      </c>
      <c r="CG17">
        <v>1.4</v>
      </c>
      <c r="CH17">
        <v>56.1</v>
      </c>
      <c r="CI17">
        <v>2.2999999999999998</v>
      </c>
      <c r="CJ17">
        <v>1.91</v>
      </c>
      <c r="CK17">
        <v>1.9</v>
      </c>
      <c r="CL17">
        <v>1.67</v>
      </c>
      <c r="CM17">
        <v>2.14</v>
      </c>
      <c r="CN17" s="188">
        <f t="shared" si="11"/>
        <v>0.35192000000000001</v>
      </c>
      <c r="CO17" s="188">
        <f t="shared" si="12"/>
        <v>0.52123999999999993</v>
      </c>
      <c r="CP17" s="188">
        <f t="shared" si="13"/>
        <v>8.9971999999999996E-2</v>
      </c>
      <c r="CQ17" s="188">
        <f t="shared" si="14"/>
        <v>2.2542800000000001</v>
      </c>
      <c r="CR17" s="188">
        <f t="shared" si="15"/>
        <v>0.14375599999999999</v>
      </c>
      <c r="CS17" s="188">
        <f t="shared" si="16"/>
        <v>0.83409999999999995</v>
      </c>
      <c r="CT17" s="188">
        <f t="shared" si="17"/>
        <v>0.84287999999999996</v>
      </c>
      <c r="CU17" s="188">
        <f t="shared" si="18"/>
        <v>0.4829</v>
      </c>
      <c r="CV17" s="188">
        <f t="shared" si="19"/>
        <v>0.61459999999999992</v>
      </c>
      <c r="CW17" s="188">
        <f t="shared" si="20"/>
        <v>1.2903</v>
      </c>
      <c r="CX17" s="188">
        <f t="shared" si="21"/>
        <v>1.07151</v>
      </c>
      <c r="CY17" s="188">
        <f t="shared" si="22"/>
        <v>1.0659000000000001</v>
      </c>
      <c r="CZ17" s="188">
        <f t="shared" si="23"/>
        <v>0.93686999999999998</v>
      </c>
      <c r="DA17" s="188">
        <f t="shared" si="24"/>
        <v>1.2005400000000002</v>
      </c>
    </row>
    <row r="18" spans="1:105" s="527" customFormat="1">
      <c r="A18" s="522" t="s">
        <v>768</v>
      </c>
      <c r="B18" s="523" t="s">
        <v>736</v>
      </c>
      <c r="C18" s="531" t="s">
        <v>734</v>
      </c>
      <c r="D18" s="531" t="s">
        <v>419</v>
      </c>
      <c r="E18" s="525">
        <v>43419</v>
      </c>
      <c r="F18" s="526"/>
      <c r="H18" s="528">
        <v>174258</v>
      </c>
      <c r="I18" s="528">
        <v>90569</v>
      </c>
      <c r="J18" s="528">
        <v>72</v>
      </c>
      <c r="K18" s="528">
        <v>80</v>
      </c>
      <c r="L18" s="528">
        <v>0.25</v>
      </c>
      <c r="M18" s="528">
        <v>0.34</v>
      </c>
      <c r="N18" s="528">
        <v>99.7</v>
      </c>
      <c r="O18" s="528">
        <v>0.53</v>
      </c>
      <c r="P18" s="528">
        <v>2.2999999999999998</v>
      </c>
      <c r="Q18" s="528">
        <v>0.52</v>
      </c>
      <c r="R18" s="528">
        <v>0.59</v>
      </c>
      <c r="S18" s="528">
        <v>99.4</v>
      </c>
      <c r="T18" s="528">
        <v>0.28999999999999998</v>
      </c>
      <c r="U18" s="529">
        <f t="shared" si="0"/>
        <v>0.27200000000000002</v>
      </c>
      <c r="V18" s="529">
        <f t="shared" si="1"/>
        <v>63.970588235294109</v>
      </c>
      <c r="W18" s="528">
        <v>0.7</v>
      </c>
      <c r="X18" s="528">
        <v>1.17</v>
      </c>
      <c r="Y18" s="528">
        <v>4.9000000000000004</v>
      </c>
      <c r="Z18" s="528">
        <v>0.93</v>
      </c>
      <c r="AA18" s="528">
        <v>0.23</v>
      </c>
      <c r="AB18" s="528">
        <v>0.48</v>
      </c>
      <c r="AC18" s="528">
        <v>6.66</v>
      </c>
      <c r="AD18" s="528">
        <v>0.42</v>
      </c>
      <c r="AE18" s="528">
        <v>1.26</v>
      </c>
      <c r="AF18" s="528">
        <v>0.36</v>
      </c>
      <c r="AG18" s="530">
        <f t="shared" si="2"/>
        <v>4.13E-3</v>
      </c>
      <c r="AH18" s="530">
        <f t="shared" si="3"/>
        <v>6.9029999999999994E-3</v>
      </c>
      <c r="AI18" s="530">
        <f t="shared" si="4"/>
        <v>5.4869999999999997E-3</v>
      </c>
      <c r="AJ18" s="530">
        <f t="shared" si="5"/>
        <v>1.3569999999999999E-3</v>
      </c>
      <c r="AK18" s="530">
        <f t="shared" si="6"/>
        <v>1.1039999999999999E-2</v>
      </c>
      <c r="AL18" s="530">
        <f t="shared" si="7"/>
        <v>0.15317999999999998</v>
      </c>
      <c r="AM18" s="530">
        <f t="shared" si="8"/>
        <v>9.6599999999999984E-3</v>
      </c>
      <c r="AN18" s="530">
        <f t="shared" si="9"/>
        <v>2.8979999999999995E-2</v>
      </c>
      <c r="AO18" s="530">
        <f t="shared" si="10"/>
        <v>8.2799999999999992E-3</v>
      </c>
      <c r="AP18" s="528">
        <v>181</v>
      </c>
      <c r="AQ18" s="528">
        <v>15.4</v>
      </c>
      <c r="AR18" s="528">
        <v>509</v>
      </c>
      <c r="AS18" s="528">
        <v>83.5</v>
      </c>
      <c r="AT18" s="528">
        <v>74.5</v>
      </c>
      <c r="AU18" s="528">
        <v>1.65</v>
      </c>
      <c r="AV18" s="528">
        <v>1.23</v>
      </c>
      <c r="AW18" s="528">
        <v>6.58</v>
      </c>
      <c r="AX18" s="528">
        <v>1392</v>
      </c>
      <c r="AY18" s="528">
        <v>4.12</v>
      </c>
      <c r="AZ18" s="528">
        <v>1.23</v>
      </c>
      <c r="BA18" s="528">
        <v>1.23</v>
      </c>
      <c r="BB18" s="528">
        <v>157</v>
      </c>
      <c r="BC18" s="528">
        <v>1.28</v>
      </c>
      <c r="BD18" s="528">
        <v>461</v>
      </c>
      <c r="BE18" s="528">
        <v>53.9</v>
      </c>
      <c r="BF18" s="528">
        <v>86.1</v>
      </c>
      <c r="BG18" s="528">
        <v>0.24</v>
      </c>
      <c r="BH18" s="528">
        <v>0.53</v>
      </c>
      <c r="BI18" s="528">
        <v>2.2799999999999998</v>
      </c>
      <c r="BJ18" s="528">
        <v>1470</v>
      </c>
      <c r="BK18" s="528">
        <v>0.51</v>
      </c>
      <c r="BL18" s="528">
        <v>0.59</v>
      </c>
      <c r="BM18" s="528">
        <v>0.28999999999999998</v>
      </c>
      <c r="BN18" s="528">
        <v>17.399999999999999</v>
      </c>
      <c r="BO18" s="528">
        <v>0.62</v>
      </c>
      <c r="BP18" s="528">
        <v>0.2</v>
      </c>
      <c r="BQ18" s="528">
        <v>99.8</v>
      </c>
      <c r="BR18" s="528">
        <v>0.55000000000000004</v>
      </c>
      <c r="BS18" s="528">
        <v>2.66</v>
      </c>
      <c r="BT18" s="528">
        <v>0.44</v>
      </c>
      <c r="BU18" s="528">
        <v>0.71</v>
      </c>
      <c r="BV18" s="528">
        <v>99.3</v>
      </c>
      <c r="BW18" s="528">
        <v>0.65</v>
      </c>
      <c r="BX18" s="528">
        <v>1.43</v>
      </c>
      <c r="BY18" s="528">
        <v>5.25</v>
      </c>
      <c r="BZ18" s="528">
        <v>0.24</v>
      </c>
      <c r="CA18" s="528">
        <v>0.72</v>
      </c>
      <c r="CB18" s="528">
        <v>2.15</v>
      </c>
      <c r="CC18" s="528">
        <v>0.89</v>
      </c>
      <c r="CD18" s="528">
        <v>0.89</v>
      </c>
      <c r="CE18" s="528">
        <v>2.68</v>
      </c>
      <c r="CF18" s="528">
        <v>0</v>
      </c>
      <c r="CG18" s="528">
        <v>0</v>
      </c>
      <c r="CH18" s="528">
        <v>99.3</v>
      </c>
      <c r="CI18" s="528">
        <v>0.61</v>
      </c>
      <c r="CJ18" s="528">
        <v>0.54</v>
      </c>
      <c r="CK18" s="528">
        <v>2.66</v>
      </c>
      <c r="CL18" s="528">
        <v>0.44</v>
      </c>
      <c r="CM18" s="528">
        <v>0.65</v>
      </c>
      <c r="CN18" s="530">
        <f t="shared" si="11"/>
        <v>3.8037999999999995E-2</v>
      </c>
      <c r="CO18" s="530">
        <f t="shared" si="12"/>
        <v>0.13965</v>
      </c>
      <c r="CP18" s="530">
        <f t="shared" si="13"/>
        <v>6.3839999999999999E-3</v>
      </c>
      <c r="CQ18" s="530">
        <f t="shared" si="14"/>
        <v>1.9151999999999999E-2</v>
      </c>
      <c r="CR18" s="530">
        <f t="shared" si="15"/>
        <v>5.7190000000000005E-2</v>
      </c>
      <c r="CS18" s="530">
        <f t="shared" si="16"/>
        <v>6.319E-3</v>
      </c>
      <c r="CT18" s="530">
        <f t="shared" si="17"/>
        <v>6.319E-3</v>
      </c>
      <c r="CU18" s="530">
        <f t="shared" si="18"/>
        <v>0</v>
      </c>
      <c r="CV18" s="530">
        <f t="shared" si="19"/>
        <v>0</v>
      </c>
      <c r="CW18" s="530">
        <f t="shared" si="20"/>
        <v>0.60572999999999999</v>
      </c>
      <c r="CX18" s="530">
        <f t="shared" si="21"/>
        <v>0.53622000000000003</v>
      </c>
      <c r="CY18" s="530">
        <f t="shared" si="22"/>
        <v>2.6413800000000003</v>
      </c>
      <c r="CZ18" s="530">
        <f t="shared" si="23"/>
        <v>0.43691999999999998</v>
      </c>
      <c r="DA18" s="530">
        <f t="shared" si="24"/>
        <v>0.64544999999999997</v>
      </c>
    </row>
    <row r="19" spans="1:105" s="386" customFormat="1">
      <c r="A19" s="494" t="s">
        <v>769</v>
      </c>
      <c r="B19" s="494"/>
      <c r="C19" s="383"/>
      <c r="D19" s="383"/>
      <c r="E19" s="489"/>
      <c r="F19" s="429">
        <f>(E18-E$6)/7</f>
        <v>4.2857142857142856</v>
      </c>
      <c r="G19" s="537" t="s">
        <v>1195</v>
      </c>
      <c r="H19">
        <v>192740</v>
      </c>
      <c r="I19">
        <v>100130</v>
      </c>
      <c r="J19">
        <v>71.8</v>
      </c>
      <c r="K19">
        <v>80.599999999999994</v>
      </c>
      <c r="L19">
        <v>4.58</v>
      </c>
      <c r="M19">
        <v>9.32</v>
      </c>
      <c r="N19">
        <v>90.7</v>
      </c>
      <c r="O19">
        <v>2.85</v>
      </c>
      <c r="P19">
        <v>2.23</v>
      </c>
      <c r="Q19">
        <v>0.82</v>
      </c>
      <c r="R19">
        <v>16.5</v>
      </c>
      <c r="S19">
        <v>83.5</v>
      </c>
      <c r="T19">
        <v>0.32</v>
      </c>
      <c r="U19" s="6">
        <f t="shared" si="0"/>
        <v>7.5119199999999999</v>
      </c>
      <c r="V19" s="6">
        <f t="shared" si="1"/>
        <v>2.3030064217936292</v>
      </c>
      <c r="W19">
        <v>10.3</v>
      </c>
      <c r="X19">
        <v>7.04</v>
      </c>
      <c r="Y19">
        <v>7.13</v>
      </c>
      <c r="Z19">
        <v>0.92</v>
      </c>
      <c r="AA19">
        <v>0.28999999999999998</v>
      </c>
      <c r="AB19">
        <v>58.7</v>
      </c>
      <c r="AC19">
        <v>50.1</v>
      </c>
      <c r="AD19">
        <v>1.05</v>
      </c>
      <c r="AE19">
        <v>52.7</v>
      </c>
      <c r="AF19">
        <v>1.17</v>
      </c>
      <c r="AG19" s="188">
        <f t="shared" si="2"/>
        <v>1.6995000000000002</v>
      </c>
      <c r="AH19" s="188">
        <f t="shared" si="3"/>
        <v>1.1616</v>
      </c>
      <c r="AI19" s="188">
        <f t="shared" si="4"/>
        <v>0.15180000000000002</v>
      </c>
      <c r="AJ19" s="188">
        <f t="shared" si="5"/>
        <v>4.784999999999999E-2</v>
      </c>
      <c r="AK19" s="188">
        <f t="shared" si="6"/>
        <v>1.30901</v>
      </c>
      <c r="AL19" s="188">
        <f t="shared" si="7"/>
        <v>1.1172299999999999</v>
      </c>
      <c r="AM19" s="188">
        <f t="shared" si="8"/>
        <v>2.3414999999999998E-2</v>
      </c>
      <c r="AN19" s="188">
        <f t="shared" si="9"/>
        <v>1.1752100000000001</v>
      </c>
      <c r="AO19" s="188">
        <f t="shared" si="10"/>
        <v>2.6090999999999996E-2</v>
      </c>
      <c r="AP19">
        <v>356</v>
      </c>
      <c r="AQ19">
        <v>83.5</v>
      </c>
      <c r="AR19">
        <v>399</v>
      </c>
      <c r="AS19">
        <v>207</v>
      </c>
      <c r="AT19">
        <v>80.900000000000006</v>
      </c>
      <c r="AU19">
        <v>33.5</v>
      </c>
      <c r="AV19">
        <v>13</v>
      </c>
      <c r="AW19">
        <v>13.6</v>
      </c>
      <c r="AX19">
        <v>1670</v>
      </c>
      <c r="AY19">
        <v>0.39</v>
      </c>
      <c r="AZ19">
        <v>22.4</v>
      </c>
      <c r="BA19">
        <v>0.39</v>
      </c>
      <c r="BB19">
        <v>174</v>
      </c>
      <c r="BC19">
        <v>29.5</v>
      </c>
      <c r="BD19">
        <v>468</v>
      </c>
      <c r="BE19">
        <v>144</v>
      </c>
      <c r="BF19">
        <v>65.5</v>
      </c>
      <c r="BG19">
        <v>1.6</v>
      </c>
      <c r="BH19">
        <v>1.81</v>
      </c>
      <c r="BI19">
        <v>1.07</v>
      </c>
      <c r="BJ19">
        <v>1345</v>
      </c>
      <c r="BK19">
        <v>0.87</v>
      </c>
      <c r="BL19">
        <v>15.9</v>
      </c>
      <c r="BM19">
        <v>0.32</v>
      </c>
      <c r="BN19">
        <v>17.3</v>
      </c>
      <c r="BO19">
        <v>1.07</v>
      </c>
      <c r="BP19">
        <v>1.22</v>
      </c>
      <c r="BQ19">
        <v>98.8</v>
      </c>
      <c r="BR19">
        <v>1.37</v>
      </c>
      <c r="BS19">
        <v>2.7</v>
      </c>
      <c r="BT19">
        <v>0.87</v>
      </c>
      <c r="BU19">
        <v>39.9</v>
      </c>
      <c r="BV19">
        <v>60.1</v>
      </c>
      <c r="BW19">
        <v>1.48</v>
      </c>
      <c r="BX19">
        <v>11.3</v>
      </c>
      <c r="BY19">
        <v>18.600000000000001</v>
      </c>
      <c r="BZ19">
        <v>1.71</v>
      </c>
      <c r="CA19">
        <v>67.900000000000006</v>
      </c>
      <c r="CB19">
        <v>5.34</v>
      </c>
      <c r="CC19">
        <v>0.9</v>
      </c>
      <c r="CD19">
        <v>1.43</v>
      </c>
      <c r="CE19">
        <v>4.6100000000000003</v>
      </c>
      <c r="CF19">
        <v>0.71</v>
      </c>
      <c r="CG19">
        <v>1.26</v>
      </c>
      <c r="CH19">
        <v>60.1</v>
      </c>
      <c r="CI19">
        <v>1.19</v>
      </c>
      <c r="CJ19">
        <v>1.32</v>
      </c>
      <c r="CK19">
        <v>1.44</v>
      </c>
      <c r="CL19">
        <v>0.97</v>
      </c>
      <c r="CM19">
        <v>1.62</v>
      </c>
      <c r="CN19" s="188">
        <f t="shared" si="11"/>
        <v>0.30510000000000004</v>
      </c>
      <c r="CO19" s="188">
        <f t="shared" si="12"/>
        <v>0.50220000000000009</v>
      </c>
      <c r="CP19" s="188">
        <f t="shared" si="13"/>
        <v>4.6170000000000003E-2</v>
      </c>
      <c r="CQ19" s="188">
        <f t="shared" si="14"/>
        <v>1.8333000000000004</v>
      </c>
      <c r="CR19" s="188">
        <f t="shared" si="15"/>
        <v>0.14418</v>
      </c>
      <c r="CS19" s="188">
        <f t="shared" si="16"/>
        <v>0.35909999999999997</v>
      </c>
      <c r="CT19" s="188">
        <f t="shared" si="17"/>
        <v>0.57056999999999991</v>
      </c>
      <c r="CU19" s="188">
        <f t="shared" si="18"/>
        <v>0.28328999999999999</v>
      </c>
      <c r="CV19" s="188">
        <f t="shared" si="19"/>
        <v>0.50273999999999996</v>
      </c>
      <c r="CW19" s="188">
        <f t="shared" si="20"/>
        <v>0.7151900000000001</v>
      </c>
      <c r="CX19" s="188">
        <f t="shared" si="21"/>
        <v>0.79332000000000003</v>
      </c>
      <c r="CY19" s="188">
        <f t="shared" si="22"/>
        <v>0.86543999999999999</v>
      </c>
      <c r="CZ19" s="188">
        <f t="shared" si="23"/>
        <v>0.58296999999999999</v>
      </c>
      <c r="DA19" s="188">
        <f t="shared" si="24"/>
        <v>0.97362000000000004</v>
      </c>
    </row>
    <row r="20" spans="1:105" s="511" customFormat="1">
      <c r="A20" s="509" t="s">
        <v>770</v>
      </c>
      <c r="B20" s="509"/>
      <c r="C20" s="501"/>
      <c r="D20" s="501"/>
      <c r="E20" s="502"/>
      <c r="F20" s="510"/>
      <c r="H20" s="512">
        <v>192549</v>
      </c>
      <c r="I20" s="512">
        <v>99361</v>
      </c>
      <c r="J20" s="512">
        <v>71.5</v>
      </c>
      <c r="K20" s="512">
        <v>80.3</v>
      </c>
      <c r="L20" s="512">
        <v>4.93</v>
      </c>
      <c r="M20" s="512">
        <v>9.6</v>
      </c>
      <c r="N20" s="512">
        <v>90.4</v>
      </c>
      <c r="O20" s="512">
        <v>2.84</v>
      </c>
      <c r="P20" s="512">
        <v>2.25</v>
      </c>
      <c r="Q20" s="512">
        <v>1.01</v>
      </c>
      <c r="R20" s="512">
        <v>16.5</v>
      </c>
      <c r="S20" s="512">
        <v>83.5</v>
      </c>
      <c r="T20" s="512">
        <v>0.28000000000000003</v>
      </c>
      <c r="U20" s="152">
        <f t="shared" si="0"/>
        <v>7.7088000000000001</v>
      </c>
      <c r="V20" s="152">
        <f t="shared" si="1"/>
        <v>2.2831050228310503</v>
      </c>
      <c r="W20" s="512">
        <v>10.9</v>
      </c>
      <c r="X20" s="512">
        <v>6.88</v>
      </c>
      <c r="Y20" s="512">
        <v>6.76</v>
      </c>
      <c r="Z20" s="512">
        <v>1.33</v>
      </c>
      <c r="AA20" s="512">
        <v>0.28000000000000003</v>
      </c>
      <c r="AB20" s="512">
        <v>56</v>
      </c>
      <c r="AC20" s="512">
        <v>46.4</v>
      </c>
      <c r="AD20" s="512">
        <v>1.61</v>
      </c>
      <c r="AE20" s="512">
        <v>49.7</v>
      </c>
      <c r="AF20" s="512">
        <v>1.45</v>
      </c>
      <c r="AG20" s="513">
        <f t="shared" si="2"/>
        <v>1.7985</v>
      </c>
      <c r="AH20" s="513">
        <f t="shared" si="3"/>
        <v>1.1352</v>
      </c>
      <c r="AI20" s="513">
        <f t="shared" si="4"/>
        <v>0.21945000000000001</v>
      </c>
      <c r="AJ20" s="513">
        <f t="shared" si="5"/>
        <v>4.6199999999999998E-2</v>
      </c>
      <c r="AK20" s="513">
        <f t="shared" si="6"/>
        <v>1.26</v>
      </c>
      <c r="AL20" s="513">
        <f t="shared" si="7"/>
        <v>1.0439999999999998</v>
      </c>
      <c r="AM20" s="513">
        <f t="shared" si="8"/>
        <v>3.6225E-2</v>
      </c>
      <c r="AN20" s="513">
        <f t="shared" si="9"/>
        <v>1.11825</v>
      </c>
      <c r="AO20" s="513">
        <f t="shared" si="10"/>
        <v>3.2624999999999994E-2</v>
      </c>
      <c r="AP20" s="512">
        <v>360</v>
      </c>
      <c r="AQ20" s="512">
        <v>84.8</v>
      </c>
      <c r="AR20" s="512">
        <v>420</v>
      </c>
      <c r="AS20" s="512">
        <v>212</v>
      </c>
      <c r="AT20" s="512">
        <v>86.1</v>
      </c>
      <c r="AU20" s="512">
        <v>34.700000000000003</v>
      </c>
      <c r="AV20" s="512">
        <v>13.2</v>
      </c>
      <c r="AW20" s="512">
        <v>13</v>
      </c>
      <c r="AX20" s="512">
        <v>1655</v>
      </c>
      <c r="AY20" s="512">
        <v>0.64</v>
      </c>
      <c r="AZ20" s="512">
        <v>22.6</v>
      </c>
      <c r="BA20" s="512">
        <v>0.31</v>
      </c>
      <c r="BB20" s="512">
        <v>183</v>
      </c>
      <c r="BC20" s="512">
        <v>29.5</v>
      </c>
      <c r="BD20" s="512">
        <v>487</v>
      </c>
      <c r="BE20" s="512">
        <v>143</v>
      </c>
      <c r="BF20" s="512">
        <v>88.7</v>
      </c>
      <c r="BG20" s="512">
        <v>1.77</v>
      </c>
      <c r="BH20" s="512">
        <v>1.73</v>
      </c>
      <c r="BI20" s="512">
        <v>1.1100000000000001</v>
      </c>
      <c r="BJ20" s="512">
        <v>1379</v>
      </c>
      <c r="BK20" s="512">
        <v>1.05</v>
      </c>
      <c r="BL20" s="512">
        <v>15.9</v>
      </c>
      <c r="BM20" s="512">
        <v>0.27</v>
      </c>
      <c r="BN20" s="512">
        <v>17.600000000000001</v>
      </c>
      <c r="BO20" s="512">
        <v>1.23</v>
      </c>
      <c r="BP20" s="512">
        <v>1.23</v>
      </c>
      <c r="BQ20" s="512">
        <v>98.8</v>
      </c>
      <c r="BR20" s="512">
        <v>1.27</v>
      </c>
      <c r="BS20" s="512">
        <v>2.5299999999999998</v>
      </c>
      <c r="BT20" s="512">
        <v>1.07</v>
      </c>
      <c r="BU20" s="512">
        <v>40</v>
      </c>
      <c r="BV20" s="512">
        <v>60</v>
      </c>
      <c r="BW20" s="512">
        <v>1.6</v>
      </c>
      <c r="BX20" s="512">
        <v>9.73</v>
      </c>
      <c r="BY20" s="512">
        <v>17.2</v>
      </c>
      <c r="BZ20" s="512">
        <v>1.81</v>
      </c>
      <c r="CA20" s="512">
        <v>66.7</v>
      </c>
      <c r="CB20" s="512">
        <v>3.17</v>
      </c>
      <c r="CC20" s="512">
        <v>1.22</v>
      </c>
      <c r="CD20" s="512">
        <v>1.4</v>
      </c>
      <c r="CE20" s="512">
        <v>4.22</v>
      </c>
      <c r="CF20" s="512">
        <v>0.62</v>
      </c>
      <c r="CG20" s="512">
        <v>1.2</v>
      </c>
      <c r="CH20" s="512">
        <v>60</v>
      </c>
      <c r="CI20" s="512">
        <v>1.24</v>
      </c>
      <c r="CJ20" s="512">
        <v>1.17</v>
      </c>
      <c r="CK20" s="512">
        <v>1.4</v>
      </c>
      <c r="CL20" s="512">
        <v>1.37</v>
      </c>
      <c r="CM20" s="512">
        <v>1.87</v>
      </c>
      <c r="CN20" s="513">
        <f t="shared" si="11"/>
        <v>0.24616899999999997</v>
      </c>
      <c r="CO20" s="513">
        <f t="shared" si="12"/>
        <v>0.43515999999999999</v>
      </c>
      <c r="CP20" s="513">
        <f t="shared" si="13"/>
        <v>4.5793E-2</v>
      </c>
      <c r="CQ20" s="513">
        <f t="shared" si="14"/>
        <v>1.6875100000000001</v>
      </c>
      <c r="CR20" s="513">
        <f t="shared" si="15"/>
        <v>8.0200999999999995E-2</v>
      </c>
      <c r="CS20" s="513">
        <f t="shared" si="16"/>
        <v>0.48799999999999999</v>
      </c>
      <c r="CT20" s="513">
        <f t="shared" si="17"/>
        <v>0.56000000000000005</v>
      </c>
      <c r="CU20" s="513">
        <f t="shared" si="18"/>
        <v>0.248</v>
      </c>
      <c r="CV20" s="513">
        <f t="shared" si="19"/>
        <v>0.48</v>
      </c>
      <c r="CW20" s="513">
        <f t="shared" si="20"/>
        <v>0.74400000000000011</v>
      </c>
      <c r="CX20" s="513">
        <f t="shared" si="21"/>
        <v>0.70199999999999985</v>
      </c>
      <c r="CY20" s="513">
        <f t="shared" si="22"/>
        <v>0.84</v>
      </c>
      <c r="CZ20" s="513">
        <f t="shared" si="23"/>
        <v>0.82200000000000006</v>
      </c>
      <c r="DA20" s="513">
        <f t="shared" si="24"/>
        <v>1.1220000000000001</v>
      </c>
    </row>
    <row r="21" spans="1:105" s="554" customFormat="1">
      <c r="A21" s="549" t="s">
        <v>771</v>
      </c>
      <c r="B21" s="550" t="s">
        <v>543</v>
      </c>
      <c r="C21" s="551" t="s">
        <v>734</v>
      </c>
      <c r="D21" s="551" t="s">
        <v>113</v>
      </c>
      <c r="E21" s="552">
        <v>43388</v>
      </c>
      <c r="F21" s="553"/>
      <c r="H21" s="555">
        <v>17</v>
      </c>
      <c r="I21" s="555">
        <v>6</v>
      </c>
      <c r="J21" s="555">
        <v>75</v>
      </c>
      <c r="K21" s="555">
        <v>66.7</v>
      </c>
      <c r="L21" s="555">
        <v>0</v>
      </c>
      <c r="M21" s="555">
        <v>0</v>
      </c>
      <c r="N21" s="555">
        <v>100</v>
      </c>
      <c r="O21" s="555">
        <v>0</v>
      </c>
      <c r="P21" s="555">
        <v>0</v>
      </c>
      <c r="Q21" s="555">
        <v>0</v>
      </c>
      <c r="R21" s="555">
        <v>0</v>
      </c>
      <c r="S21" s="555">
        <v>100</v>
      </c>
      <c r="T21" s="555">
        <v>25</v>
      </c>
      <c r="U21" s="556">
        <f t="shared" ref="U21:U53" si="25">K21*M21/100</f>
        <v>0</v>
      </c>
      <c r="V21" s="556" t="e">
        <f t="shared" ref="V21:V53" si="26">BN21/U21</f>
        <v>#DIV/0!</v>
      </c>
      <c r="W21" s="555">
        <v>0</v>
      </c>
      <c r="X21" s="555">
        <v>0</v>
      </c>
      <c r="Y21" s="555">
        <v>0</v>
      </c>
      <c r="Z21" s="555">
        <v>0</v>
      </c>
      <c r="AA21" s="555">
        <v>0</v>
      </c>
      <c r="AB21" s="555">
        <v>0</v>
      </c>
      <c r="AC21" s="555">
        <v>0</v>
      </c>
      <c r="AD21" s="555">
        <v>0</v>
      </c>
      <c r="AE21" s="555">
        <v>0</v>
      </c>
      <c r="AF21" s="555">
        <v>0</v>
      </c>
      <c r="AG21" s="557">
        <f t="shared" ref="AG21:AG53" si="27">W21*R21/100</f>
        <v>0</v>
      </c>
      <c r="AH21" s="557">
        <f t="shared" ref="AH21:AH53" si="28">X21*R21/100</f>
        <v>0</v>
      </c>
      <c r="AI21" s="557">
        <f t="shared" ref="AI21:AI53" si="29">Z21*R21/100</f>
        <v>0</v>
      </c>
      <c r="AJ21" s="557">
        <f t="shared" ref="AJ21:AJ53" si="30">AA21*R21/100</f>
        <v>0</v>
      </c>
      <c r="AK21" s="557">
        <f t="shared" ref="AK21:AK53" si="31">AB21*P21/100</f>
        <v>0</v>
      </c>
      <c r="AL21" s="557">
        <f t="shared" ref="AL21:AL53" si="32">AC21*P21/100</f>
        <v>0</v>
      </c>
      <c r="AM21" s="557">
        <f t="shared" ref="AM21:AM53" si="33">AD21*P21/100</f>
        <v>0</v>
      </c>
      <c r="AN21" s="557">
        <f t="shared" ref="AN21:AN53" si="34">AE21*P21/100</f>
        <v>0</v>
      </c>
      <c r="AO21" s="557">
        <f t="shared" ref="AO21:AO53" si="35">AF21*P21/100</f>
        <v>0</v>
      </c>
      <c r="AP21" s="555" t="s">
        <v>364</v>
      </c>
      <c r="AQ21" s="555" t="s">
        <v>364</v>
      </c>
      <c r="AR21" s="555" t="s">
        <v>364</v>
      </c>
      <c r="AS21" s="555" t="s">
        <v>364</v>
      </c>
      <c r="AT21" s="555" t="s">
        <v>364</v>
      </c>
      <c r="AU21" s="555">
        <v>0</v>
      </c>
      <c r="AV21" s="555">
        <v>0</v>
      </c>
      <c r="AW21" s="555">
        <v>0</v>
      </c>
      <c r="AX21" s="555" t="s">
        <v>364</v>
      </c>
      <c r="AY21" s="555">
        <v>0</v>
      </c>
      <c r="AZ21" s="555">
        <v>0</v>
      </c>
      <c r="BA21" s="555">
        <v>0</v>
      </c>
      <c r="BB21" s="555">
        <v>107</v>
      </c>
      <c r="BC21" s="555">
        <v>-47.5</v>
      </c>
      <c r="BD21" s="555">
        <v>321</v>
      </c>
      <c r="BE21" s="555">
        <v>-3.85</v>
      </c>
      <c r="BF21" s="555">
        <v>87.4</v>
      </c>
      <c r="BG21" s="555">
        <v>0</v>
      </c>
      <c r="BH21" s="555">
        <v>0</v>
      </c>
      <c r="BI21" s="555">
        <v>0</v>
      </c>
      <c r="BJ21" s="555" t="s">
        <v>364</v>
      </c>
      <c r="BK21" s="555">
        <v>0</v>
      </c>
      <c r="BL21" s="555">
        <v>0</v>
      </c>
      <c r="BM21" s="555">
        <v>25</v>
      </c>
      <c r="BN21" s="555">
        <v>16.7</v>
      </c>
      <c r="BO21" s="555">
        <v>0</v>
      </c>
      <c r="BP21" s="555">
        <v>0</v>
      </c>
      <c r="BQ21" s="555">
        <v>100</v>
      </c>
      <c r="BR21" s="555">
        <v>0</v>
      </c>
      <c r="BS21" s="555">
        <v>0</v>
      </c>
      <c r="BT21" s="555">
        <v>0</v>
      </c>
      <c r="BU21" s="555">
        <v>0</v>
      </c>
      <c r="BV21" s="555">
        <v>100</v>
      </c>
      <c r="BW21" s="555">
        <v>0</v>
      </c>
      <c r="BX21" s="555">
        <v>0</v>
      </c>
      <c r="BY21" s="555">
        <v>0</v>
      </c>
      <c r="BZ21" s="555">
        <v>0</v>
      </c>
      <c r="CA21" s="555">
        <v>0</v>
      </c>
      <c r="CB21" s="555">
        <v>0</v>
      </c>
      <c r="CC21" s="555">
        <v>0</v>
      </c>
      <c r="CD21" s="555">
        <v>0</v>
      </c>
      <c r="CE21" s="555">
        <v>0</v>
      </c>
      <c r="CF21" s="555">
        <v>0</v>
      </c>
      <c r="CG21" s="555">
        <v>0</v>
      </c>
      <c r="CH21" s="555">
        <v>100</v>
      </c>
      <c r="CI21" s="555">
        <v>0</v>
      </c>
      <c r="CJ21" s="555">
        <v>0</v>
      </c>
      <c r="CK21" s="555">
        <v>0</v>
      </c>
      <c r="CL21" s="555">
        <v>0</v>
      </c>
      <c r="CM21" s="555">
        <v>0</v>
      </c>
      <c r="CN21" s="557">
        <f t="shared" ref="CN21:CN53" si="36">BX21*BS21/100</f>
        <v>0</v>
      </c>
      <c r="CO21" s="557">
        <f t="shared" ref="CO21:CO53" si="37">BY21*BS21/100</f>
        <v>0</v>
      </c>
      <c r="CP21" s="557">
        <f t="shared" ref="CP21:CP53" si="38">BZ21*BS21/100</f>
        <v>0</v>
      </c>
      <c r="CQ21" s="557">
        <f t="shared" ref="CQ21:CQ53" si="39">CA21*BS21/100</f>
        <v>0</v>
      </c>
      <c r="CR21" s="557">
        <f t="shared" ref="CR21:CR53" si="40">CB21*BS21/100</f>
        <v>0</v>
      </c>
      <c r="CS21" s="557">
        <f t="shared" ref="CS21:CS53" si="41">CC21*BU21/100</f>
        <v>0</v>
      </c>
      <c r="CT21" s="557">
        <f t="shared" ref="CT21:CT53" si="42">CD21*BU21/100</f>
        <v>0</v>
      </c>
      <c r="CU21" s="557">
        <f t="shared" ref="CU21:CU53" si="43">CF21*BU21/100</f>
        <v>0</v>
      </c>
      <c r="CV21" s="557">
        <f t="shared" ref="CV21:CV53" si="44">CG21*BU21/100</f>
        <v>0</v>
      </c>
      <c r="CW21" s="557">
        <f t="shared" si="20"/>
        <v>0</v>
      </c>
      <c r="CX21" s="557">
        <f t="shared" si="21"/>
        <v>0</v>
      </c>
      <c r="CY21" s="557">
        <f t="shared" si="22"/>
        <v>0</v>
      </c>
      <c r="CZ21" s="557">
        <f t="shared" si="23"/>
        <v>0</v>
      </c>
      <c r="DA21" s="557">
        <f t="shared" si="24"/>
        <v>0</v>
      </c>
    </row>
    <row r="22" spans="1:105" s="386" customFormat="1">
      <c r="A22" s="494" t="s">
        <v>772</v>
      </c>
      <c r="B22" s="494"/>
      <c r="C22" s="383"/>
      <c r="D22" s="383"/>
      <c r="E22" s="489"/>
      <c r="F22" s="429">
        <f>(E21-E$24)/7</f>
        <v>-0.14285714285714285</v>
      </c>
      <c r="G22" s="537" t="s">
        <v>381</v>
      </c>
      <c r="H22">
        <v>953</v>
      </c>
      <c r="I22" s="575">
        <v>84</v>
      </c>
      <c r="J22">
        <v>55.3</v>
      </c>
      <c r="K22">
        <v>83.3</v>
      </c>
      <c r="L22">
        <v>8.57</v>
      </c>
      <c r="M22">
        <v>5.71</v>
      </c>
      <c r="N22">
        <v>94.3</v>
      </c>
      <c r="O22">
        <v>5.71</v>
      </c>
      <c r="P22">
        <v>5.71</v>
      </c>
      <c r="Q22">
        <v>2.86</v>
      </c>
      <c r="R22">
        <v>24.3</v>
      </c>
      <c r="S22">
        <v>75.7</v>
      </c>
      <c r="T22">
        <v>5.71</v>
      </c>
      <c r="U22" s="6">
        <f t="shared" si="25"/>
        <v>4.7564299999999999</v>
      </c>
      <c r="V22" s="6">
        <f t="shared" si="26"/>
        <v>2.2495863494259347</v>
      </c>
      <c r="W22">
        <v>35.299999999999997</v>
      </c>
      <c r="X22">
        <v>23.5</v>
      </c>
      <c r="Y22">
        <v>23.5</v>
      </c>
      <c r="Z22">
        <v>11.8</v>
      </c>
      <c r="AA22">
        <v>5.88</v>
      </c>
      <c r="AB22">
        <v>75</v>
      </c>
      <c r="AC22">
        <v>50</v>
      </c>
      <c r="AD22">
        <v>25</v>
      </c>
      <c r="AE22">
        <v>100</v>
      </c>
      <c r="AF22">
        <v>0</v>
      </c>
      <c r="AG22" s="188">
        <f t="shared" si="27"/>
        <v>8.5778999999999996</v>
      </c>
      <c r="AH22" s="188">
        <f t="shared" si="28"/>
        <v>5.7105000000000006</v>
      </c>
      <c r="AI22" s="188">
        <f t="shared" si="29"/>
        <v>2.8673999999999999</v>
      </c>
      <c r="AJ22" s="188">
        <f t="shared" si="30"/>
        <v>1.4288400000000001</v>
      </c>
      <c r="AK22" s="188">
        <f t="shared" si="31"/>
        <v>4.2824999999999998</v>
      </c>
      <c r="AL22" s="188">
        <f t="shared" si="32"/>
        <v>2.855</v>
      </c>
      <c r="AM22" s="188">
        <f t="shared" si="33"/>
        <v>1.4275</v>
      </c>
      <c r="AN22" s="188">
        <f t="shared" si="34"/>
        <v>5.71</v>
      </c>
      <c r="AO22" s="188">
        <f t="shared" si="35"/>
        <v>0</v>
      </c>
      <c r="AP22">
        <v>1132</v>
      </c>
      <c r="AQ22">
        <v>93.8</v>
      </c>
      <c r="AR22">
        <v>1093</v>
      </c>
      <c r="AS22">
        <v>345</v>
      </c>
      <c r="AT22">
        <v>248</v>
      </c>
      <c r="AU22">
        <v>75</v>
      </c>
      <c r="AV22">
        <v>50</v>
      </c>
      <c r="AW22">
        <v>50</v>
      </c>
      <c r="AX22">
        <v>562</v>
      </c>
      <c r="AY22">
        <v>25</v>
      </c>
      <c r="AZ22">
        <v>75</v>
      </c>
      <c r="BA22">
        <v>25</v>
      </c>
      <c r="BB22">
        <v>269</v>
      </c>
      <c r="BC22">
        <v>46.2</v>
      </c>
      <c r="BD22">
        <v>532</v>
      </c>
      <c r="BE22">
        <v>57.8</v>
      </c>
      <c r="BF22">
        <v>41.1</v>
      </c>
      <c r="BG22">
        <v>4.55</v>
      </c>
      <c r="BH22">
        <v>3.03</v>
      </c>
      <c r="BI22">
        <v>3.03</v>
      </c>
      <c r="BJ22">
        <v>1106</v>
      </c>
      <c r="BK22">
        <v>1.52</v>
      </c>
      <c r="BL22">
        <v>21.2</v>
      </c>
      <c r="BM22">
        <v>4.55</v>
      </c>
      <c r="BN22">
        <v>10.7</v>
      </c>
      <c r="BO22" s="575">
        <v>11.1</v>
      </c>
      <c r="BP22" s="575">
        <v>0</v>
      </c>
      <c r="BQ22" s="575">
        <v>100</v>
      </c>
      <c r="BR22" s="575">
        <v>0</v>
      </c>
      <c r="BS22" s="575">
        <v>0</v>
      </c>
      <c r="BT22" s="575">
        <v>33.299999999999997</v>
      </c>
      <c r="BU22" s="575">
        <v>33.299999999999997</v>
      </c>
      <c r="BV22" s="575">
        <v>66.7</v>
      </c>
      <c r="BW22" s="575">
        <v>0</v>
      </c>
      <c r="BX22" s="575">
        <v>0</v>
      </c>
      <c r="BY22" s="575">
        <v>0</v>
      </c>
      <c r="BZ22" s="575">
        <v>0</v>
      </c>
      <c r="CA22" s="575">
        <v>0</v>
      </c>
      <c r="CB22" s="575">
        <v>0</v>
      </c>
      <c r="CC22" s="575">
        <v>33.299999999999997</v>
      </c>
      <c r="CD22" s="575">
        <v>0</v>
      </c>
      <c r="CE22" s="575">
        <v>0</v>
      </c>
      <c r="CF22" s="575">
        <v>66.7</v>
      </c>
      <c r="CG22" s="575">
        <v>0</v>
      </c>
      <c r="CH22" s="575">
        <v>66.7</v>
      </c>
      <c r="CI22" s="575">
        <v>0</v>
      </c>
      <c r="CJ22" s="575">
        <v>0</v>
      </c>
      <c r="CK22" s="575">
        <v>0</v>
      </c>
      <c r="CL22" s="575">
        <v>16.7</v>
      </c>
      <c r="CM22" s="575">
        <v>0</v>
      </c>
      <c r="CN22" s="610">
        <f t="shared" si="36"/>
        <v>0</v>
      </c>
      <c r="CO22" s="610">
        <f t="shared" si="37"/>
        <v>0</v>
      </c>
      <c r="CP22" s="610">
        <f t="shared" si="38"/>
        <v>0</v>
      </c>
      <c r="CQ22" s="610">
        <f t="shared" si="39"/>
        <v>0</v>
      </c>
      <c r="CR22" s="610">
        <f t="shared" si="40"/>
        <v>0</v>
      </c>
      <c r="CS22" s="610">
        <f t="shared" si="41"/>
        <v>11.088899999999999</v>
      </c>
      <c r="CT22" s="610">
        <f t="shared" si="42"/>
        <v>0</v>
      </c>
      <c r="CU22" s="610">
        <f t="shared" si="43"/>
        <v>22.211100000000002</v>
      </c>
      <c r="CV22" s="610">
        <f t="shared" si="44"/>
        <v>0</v>
      </c>
      <c r="CW22" s="610">
        <f t="shared" si="20"/>
        <v>0</v>
      </c>
      <c r="CX22" s="610">
        <f t="shared" si="21"/>
        <v>0</v>
      </c>
      <c r="CY22" s="610">
        <f t="shared" si="22"/>
        <v>0</v>
      </c>
      <c r="CZ22" s="610">
        <f t="shared" si="23"/>
        <v>11.138900000000001</v>
      </c>
      <c r="DA22" s="610">
        <f t="shared" si="24"/>
        <v>0</v>
      </c>
    </row>
    <row r="23" spans="1:105" s="554" customFormat="1">
      <c r="A23" s="549" t="s">
        <v>773</v>
      </c>
      <c r="B23" s="549"/>
      <c r="C23" s="551"/>
      <c r="D23" s="551"/>
      <c r="E23" s="552"/>
      <c r="F23" s="553"/>
      <c r="H23" s="555">
        <v>18</v>
      </c>
      <c r="I23" s="555">
        <v>4</v>
      </c>
      <c r="J23" s="555">
        <v>50</v>
      </c>
      <c r="K23" s="555">
        <v>75</v>
      </c>
      <c r="L23" s="555">
        <v>0</v>
      </c>
      <c r="M23" s="555">
        <v>0</v>
      </c>
      <c r="N23" s="555">
        <v>100</v>
      </c>
      <c r="O23" s="555">
        <v>33.299999999999997</v>
      </c>
      <c r="P23" s="555">
        <v>33.299999999999997</v>
      </c>
      <c r="Q23" s="555">
        <v>0</v>
      </c>
      <c r="R23" s="555">
        <v>33.299999999999997</v>
      </c>
      <c r="S23" s="555">
        <v>66.7</v>
      </c>
      <c r="T23" s="555">
        <v>0</v>
      </c>
      <c r="U23" s="556">
        <f t="shared" si="25"/>
        <v>0</v>
      </c>
      <c r="V23" s="556" t="e">
        <f t="shared" si="26"/>
        <v>#DIV/0!</v>
      </c>
      <c r="W23" s="555">
        <v>0</v>
      </c>
      <c r="X23" s="555">
        <v>100</v>
      </c>
      <c r="Y23" s="555">
        <v>100</v>
      </c>
      <c r="Z23" s="555">
        <v>0</v>
      </c>
      <c r="AA23" s="555">
        <v>0</v>
      </c>
      <c r="AB23" s="555">
        <v>0</v>
      </c>
      <c r="AC23" s="555">
        <v>100</v>
      </c>
      <c r="AD23" s="555">
        <v>0</v>
      </c>
      <c r="AE23" s="555">
        <v>100</v>
      </c>
      <c r="AF23" s="555">
        <v>0</v>
      </c>
      <c r="AG23" s="557">
        <f t="shared" si="27"/>
        <v>0</v>
      </c>
      <c r="AH23" s="557">
        <f t="shared" si="28"/>
        <v>33.299999999999997</v>
      </c>
      <c r="AI23" s="557">
        <f t="shared" si="29"/>
        <v>0</v>
      </c>
      <c r="AJ23" s="557">
        <f t="shared" si="30"/>
        <v>0</v>
      </c>
      <c r="AK23" s="557">
        <f t="shared" si="31"/>
        <v>0</v>
      </c>
      <c r="AL23" s="557">
        <f t="shared" si="32"/>
        <v>33.299999999999997</v>
      </c>
      <c r="AM23" s="557">
        <f t="shared" si="33"/>
        <v>0</v>
      </c>
      <c r="AN23" s="557">
        <f t="shared" si="34"/>
        <v>33.299999999999997</v>
      </c>
      <c r="AO23" s="557">
        <f t="shared" si="35"/>
        <v>0</v>
      </c>
      <c r="AP23" s="555" t="s">
        <v>364</v>
      </c>
      <c r="AQ23" s="555" t="s">
        <v>364</v>
      </c>
      <c r="AR23" s="555" t="s">
        <v>364</v>
      </c>
      <c r="AS23" s="555" t="s">
        <v>364</v>
      </c>
      <c r="AT23" s="555" t="s">
        <v>364</v>
      </c>
      <c r="AU23" s="555">
        <v>0</v>
      </c>
      <c r="AV23" s="555">
        <v>0</v>
      </c>
      <c r="AW23" s="555">
        <v>0</v>
      </c>
      <c r="AX23" s="555" t="s">
        <v>364</v>
      </c>
      <c r="AY23" s="555">
        <v>0</v>
      </c>
      <c r="AZ23" s="555">
        <v>0</v>
      </c>
      <c r="BA23" s="555">
        <v>0</v>
      </c>
      <c r="BB23" s="555">
        <v>234</v>
      </c>
      <c r="BC23" s="555">
        <v>-33.4</v>
      </c>
      <c r="BD23" s="555">
        <v>486</v>
      </c>
      <c r="BE23" s="555">
        <v>105</v>
      </c>
      <c r="BF23" s="555">
        <v>64.2</v>
      </c>
      <c r="BG23" s="555">
        <v>0</v>
      </c>
      <c r="BH23" s="555">
        <v>33.299999999999997</v>
      </c>
      <c r="BI23" s="555">
        <v>33.299999999999997</v>
      </c>
      <c r="BJ23" s="555">
        <v>420</v>
      </c>
      <c r="BK23" s="555">
        <v>0</v>
      </c>
      <c r="BL23" s="555">
        <v>33.299999999999997</v>
      </c>
      <c r="BM23" s="555">
        <v>0</v>
      </c>
      <c r="BN23" s="555">
        <v>0</v>
      </c>
      <c r="BO23" s="555">
        <v>0</v>
      </c>
      <c r="BP23" s="555">
        <v>0</v>
      </c>
      <c r="BQ23" s="555">
        <v>0</v>
      </c>
      <c r="BR23" s="555">
        <v>0</v>
      </c>
      <c r="BS23" s="555">
        <v>0</v>
      </c>
      <c r="BT23" s="555">
        <v>0</v>
      </c>
      <c r="BU23" s="555">
        <v>0</v>
      </c>
      <c r="BV23" s="555">
        <v>0</v>
      </c>
      <c r="BW23" s="555">
        <v>0</v>
      </c>
      <c r="BX23" s="555">
        <v>0</v>
      </c>
      <c r="BY23" s="555">
        <v>0</v>
      </c>
      <c r="BZ23" s="555">
        <v>0</v>
      </c>
      <c r="CA23" s="555">
        <v>0</v>
      </c>
      <c r="CB23" s="555">
        <v>0</v>
      </c>
      <c r="CC23" s="555">
        <v>0</v>
      </c>
      <c r="CD23" s="555">
        <v>0</v>
      </c>
      <c r="CE23" s="555">
        <v>0</v>
      </c>
      <c r="CF23" s="555">
        <v>0</v>
      </c>
      <c r="CG23" s="555">
        <v>0</v>
      </c>
      <c r="CH23" s="555">
        <v>0</v>
      </c>
      <c r="CI23" s="555">
        <v>0</v>
      </c>
      <c r="CJ23" s="555">
        <v>0</v>
      </c>
      <c r="CK23" s="555">
        <v>0</v>
      </c>
      <c r="CL23" s="555">
        <v>0</v>
      </c>
      <c r="CM23" s="555">
        <v>0</v>
      </c>
      <c r="CN23" s="557">
        <f t="shared" si="36"/>
        <v>0</v>
      </c>
      <c r="CO23" s="557">
        <f t="shared" si="37"/>
        <v>0</v>
      </c>
      <c r="CP23" s="557">
        <f t="shared" si="38"/>
        <v>0</v>
      </c>
      <c r="CQ23" s="557">
        <f t="shared" si="39"/>
        <v>0</v>
      </c>
      <c r="CR23" s="557">
        <f t="shared" si="40"/>
        <v>0</v>
      </c>
      <c r="CS23" s="557">
        <f t="shared" si="41"/>
        <v>0</v>
      </c>
      <c r="CT23" s="557">
        <f t="shared" si="42"/>
        <v>0</v>
      </c>
      <c r="CU23" s="557">
        <f t="shared" si="43"/>
        <v>0</v>
      </c>
      <c r="CV23" s="557">
        <f t="shared" si="44"/>
        <v>0</v>
      </c>
      <c r="CW23" s="557">
        <f t="shared" si="20"/>
        <v>0</v>
      </c>
      <c r="CX23" s="557">
        <f t="shared" si="21"/>
        <v>0</v>
      </c>
      <c r="CY23" s="557">
        <f t="shared" si="22"/>
        <v>0</v>
      </c>
      <c r="CZ23" s="557">
        <f t="shared" si="23"/>
        <v>0</v>
      </c>
      <c r="DA23" s="557">
        <f t="shared" si="24"/>
        <v>0</v>
      </c>
    </row>
    <row r="24" spans="1:105" s="527" customFormat="1">
      <c r="A24" s="522" t="s">
        <v>774</v>
      </c>
      <c r="B24" s="523" t="s">
        <v>543</v>
      </c>
      <c r="C24" s="531" t="s">
        <v>734</v>
      </c>
      <c r="D24" s="531" t="s">
        <v>114</v>
      </c>
      <c r="E24" s="525">
        <v>43389</v>
      </c>
      <c r="F24" s="526"/>
      <c r="H24" s="528">
        <v>52543</v>
      </c>
      <c r="I24" s="528">
        <v>1345</v>
      </c>
      <c r="J24" s="528">
        <v>43.3</v>
      </c>
      <c r="K24" s="528">
        <v>33.200000000000003</v>
      </c>
      <c r="L24" s="528">
        <v>0.67</v>
      </c>
      <c r="M24" s="528">
        <v>0.22</v>
      </c>
      <c r="N24" s="528">
        <v>99.8</v>
      </c>
      <c r="O24" s="528">
        <v>0.45</v>
      </c>
      <c r="P24" s="528">
        <v>3.14</v>
      </c>
      <c r="Q24" s="528">
        <v>0.45</v>
      </c>
      <c r="R24" s="528">
        <v>0.9</v>
      </c>
      <c r="S24" s="528">
        <v>99.1</v>
      </c>
      <c r="T24" s="528">
        <v>1.79</v>
      </c>
      <c r="U24" s="529">
        <f t="shared" si="25"/>
        <v>7.3040000000000008E-2</v>
      </c>
      <c r="V24" s="529">
        <f t="shared" si="26"/>
        <v>854.32639649507109</v>
      </c>
      <c r="W24" s="528">
        <v>0</v>
      </c>
      <c r="X24" s="528">
        <v>0</v>
      </c>
      <c r="Y24" s="528">
        <v>0</v>
      </c>
      <c r="Z24" s="528">
        <v>0</v>
      </c>
      <c r="AA24" s="528">
        <v>0</v>
      </c>
      <c r="AB24" s="528">
        <v>0</v>
      </c>
      <c r="AC24" s="528">
        <v>0</v>
      </c>
      <c r="AD24" s="528">
        <v>0</v>
      </c>
      <c r="AE24" s="528">
        <v>0</v>
      </c>
      <c r="AF24" s="528">
        <v>0</v>
      </c>
      <c r="AG24" s="530">
        <f t="shared" si="27"/>
        <v>0</v>
      </c>
      <c r="AH24" s="530">
        <f t="shared" si="28"/>
        <v>0</v>
      </c>
      <c r="AI24" s="530">
        <f t="shared" si="29"/>
        <v>0</v>
      </c>
      <c r="AJ24" s="530">
        <f t="shared" si="30"/>
        <v>0</v>
      </c>
      <c r="AK24" s="530">
        <f t="shared" si="31"/>
        <v>0</v>
      </c>
      <c r="AL24" s="530">
        <f t="shared" si="32"/>
        <v>0</v>
      </c>
      <c r="AM24" s="530">
        <f t="shared" si="33"/>
        <v>0</v>
      </c>
      <c r="AN24" s="530">
        <f t="shared" si="34"/>
        <v>0</v>
      </c>
      <c r="AO24" s="530">
        <f t="shared" si="35"/>
        <v>0</v>
      </c>
      <c r="AP24" s="528">
        <v>266</v>
      </c>
      <c r="AQ24" s="528">
        <v>8.98</v>
      </c>
      <c r="AR24" s="528">
        <v>1016</v>
      </c>
      <c r="AS24" s="528">
        <v>16.7</v>
      </c>
      <c r="AT24" s="528">
        <v>-516</v>
      </c>
      <c r="AU24" s="528">
        <v>0</v>
      </c>
      <c r="AV24" s="528">
        <v>0</v>
      </c>
      <c r="AW24" s="528">
        <v>0</v>
      </c>
      <c r="AX24" s="528" t="s">
        <v>364</v>
      </c>
      <c r="AY24" s="528">
        <v>0</v>
      </c>
      <c r="AZ24" s="528">
        <v>0</v>
      </c>
      <c r="BA24" s="528">
        <v>0</v>
      </c>
      <c r="BB24" s="528">
        <v>233</v>
      </c>
      <c r="BC24" s="528">
        <v>24.4</v>
      </c>
      <c r="BD24" s="528">
        <v>788</v>
      </c>
      <c r="BE24" s="528">
        <v>-30.8</v>
      </c>
      <c r="BF24" s="528">
        <v>61.6</v>
      </c>
      <c r="BG24" s="528">
        <v>0.67</v>
      </c>
      <c r="BH24" s="528">
        <v>0.45</v>
      </c>
      <c r="BI24" s="528">
        <v>3.15</v>
      </c>
      <c r="BJ24" s="528">
        <v>423</v>
      </c>
      <c r="BK24" s="528">
        <v>0.45</v>
      </c>
      <c r="BL24" s="528">
        <v>0.9</v>
      </c>
      <c r="BM24" s="528">
        <v>1.8</v>
      </c>
      <c r="BN24" s="528">
        <v>62.4</v>
      </c>
      <c r="BO24" s="528">
        <v>0.72</v>
      </c>
      <c r="BP24" s="528">
        <v>0.6</v>
      </c>
      <c r="BQ24" s="528">
        <v>99.4</v>
      </c>
      <c r="BR24" s="528">
        <v>0.95</v>
      </c>
      <c r="BS24" s="528">
        <v>2.86</v>
      </c>
      <c r="BT24" s="528">
        <v>1.91</v>
      </c>
      <c r="BU24" s="528">
        <v>0.6</v>
      </c>
      <c r="BV24" s="528">
        <v>99.4</v>
      </c>
      <c r="BW24" s="528">
        <v>1.43</v>
      </c>
      <c r="BX24" s="528">
        <v>0</v>
      </c>
      <c r="BY24" s="528">
        <v>0</v>
      </c>
      <c r="BZ24" s="528">
        <v>8.33</v>
      </c>
      <c r="CA24" s="528">
        <v>0</v>
      </c>
      <c r="CB24" s="528">
        <v>4.17</v>
      </c>
      <c r="CC24" s="528">
        <v>0</v>
      </c>
      <c r="CD24" s="528">
        <v>0</v>
      </c>
      <c r="CE24" s="528">
        <v>0</v>
      </c>
      <c r="CF24" s="528">
        <v>0</v>
      </c>
      <c r="CG24" s="528">
        <v>0</v>
      </c>
      <c r="CH24" s="528">
        <v>99.4</v>
      </c>
      <c r="CI24" s="528">
        <v>0.72</v>
      </c>
      <c r="CJ24" s="528">
        <v>0.96</v>
      </c>
      <c r="CK24" s="528">
        <v>2.88</v>
      </c>
      <c r="CL24" s="528">
        <v>1.92</v>
      </c>
      <c r="CM24" s="528">
        <v>1.44</v>
      </c>
      <c r="CN24" s="530">
        <f t="shared" si="36"/>
        <v>0</v>
      </c>
      <c r="CO24" s="530">
        <f t="shared" si="37"/>
        <v>0</v>
      </c>
      <c r="CP24" s="530">
        <f t="shared" si="38"/>
        <v>0.23823799999999998</v>
      </c>
      <c r="CQ24" s="530">
        <f t="shared" si="39"/>
        <v>0</v>
      </c>
      <c r="CR24" s="530">
        <f t="shared" si="40"/>
        <v>0.11926199999999999</v>
      </c>
      <c r="CS24" s="530">
        <f t="shared" si="41"/>
        <v>0</v>
      </c>
      <c r="CT24" s="530">
        <f t="shared" si="42"/>
        <v>0</v>
      </c>
      <c r="CU24" s="530">
        <f t="shared" si="43"/>
        <v>0</v>
      </c>
      <c r="CV24" s="530">
        <f t="shared" si="44"/>
        <v>0</v>
      </c>
      <c r="CW24" s="530">
        <f t="shared" si="20"/>
        <v>0.71567999999999998</v>
      </c>
      <c r="CX24" s="530">
        <f t="shared" si="21"/>
        <v>0.95424000000000009</v>
      </c>
      <c r="CY24" s="530">
        <f t="shared" si="22"/>
        <v>2.8627199999999999</v>
      </c>
      <c r="CZ24" s="530">
        <f t="shared" si="23"/>
        <v>1.9084800000000002</v>
      </c>
      <c r="DA24" s="530">
        <f t="shared" si="24"/>
        <v>1.43136</v>
      </c>
    </row>
    <row r="25" spans="1:105" s="386" customFormat="1">
      <c r="A25" s="494" t="s">
        <v>775</v>
      </c>
      <c r="B25" s="494"/>
      <c r="C25" s="383"/>
      <c r="D25" s="383"/>
      <c r="E25" s="489"/>
      <c r="F25" s="429">
        <f>(E24-E$24)/7</f>
        <v>0</v>
      </c>
      <c r="G25" s="537" t="s">
        <v>1191</v>
      </c>
      <c r="H25">
        <v>33145</v>
      </c>
      <c r="I25">
        <v>838</v>
      </c>
      <c r="J25">
        <v>45.6</v>
      </c>
      <c r="K25">
        <v>34.1</v>
      </c>
      <c r="L25">
        <v>8.39</v>
      </c>
      <c r="M25">
        <v>6.64</v>
      </c>
      <c r="N25">
        <v>93.4</v>
      </c>
      <c r="O25">
        <v>6.29</v>
      </c>
      <c r="P25">
        <v>4.2</v>
      </c>
      <c r="Q25">
        <v>9.7899999999999991</v>
      </c>
      <c r="R25">
        <v>34.299999999999997</v>
      </c>
      <c r="S25">
        <v>65.7</v>
      </c>
      <c r="T25">
        <v>0.35</v>
      </c>
      <c r="U25" s="6">
        <f t="shared" si="25"/>
        <v>2.26424</v>
      </c>
      <c r="V25" s="6">
        <f t="shared" si="26"/>
        <v>28.000565311097763</v>
      </c>
      <c r="W25">
        <v>19.399999999999999</v>
      </c>
      <c r="X25">
        <v>13.3</v>
      </c>
      <c r="Y25">
        <v>10.199999999999999</v>
      </c>
      <c r="Z25">
        <v>9.18</v>
      </c>
      <c r="AA25">
        <v>0</v>
      </c>
      <c r="AB25">
        <v>41.7</v>
      </c>
      <c r="AC25">
        <v>50</v>
      </c>
      <c r="AD25">
        <v>25</v>
      </c>
      <c r="AE25">
        <v>83.3</v>
      </c>
      <c r="AF25">
        <v>0</v>
      </c>
      <c r="AG25" s="188">
        <f t="shared" si="27"/>
        <v>6.6541999999999986</v>
      </c>
      <c r="AH25" s="188">
        <f t="shared" si="28"/>
        <v>4.5618999999999996</v>
      </c>
      <c r="AI25" s="188">
        <f t="shared" si="29"/>
        <v>3.1487399999999997</v>
      </c>
      <c r="AJ25" s="188">
        <f t="shared" si="30"/>
        <v>0</v>
      </c>
      <c r="AK25" s="188">
        <f t="shared" si="31"/>
        <v>1.7514000000000001</v>
      </c>
      <c r="AL25" s="188">
        <f t="shared" si="32"/>
        <v>2.1</v>
      </c>
      <c r="AM25" s="188">
        <f t="shared" si="33"/>
        <v>1.05</v>
      </c>
      <c r="AN25" s="188">
        <f t="shared" si="34"/>
        <v>3.4986000000000002</v>
      </c>
      <c r="AO25" s="188">
        <f t="shared" si="35"/>
        <v>0</v>
      </c>
      <c r="AP25">
        <v>1132</v>
      </c>
      <c r="AQ25">
        <v>152</v>
      </c>
      <c r="AR25">
        <v>866</v>
      </c>
      <c r="AS25">
        <v>295</v>
      </c>
      <c r="AT25">
        <v>-187</v>
      </c>
      <c r="AU25">
        <v>68.400000000000006</v>
      </c>
      <c r="AV25">
        <v>15.8</v>
      </c>
      <c r="AW25">
        <v>21.1</v>
      </c>
      <c r="AX25">
        <v>1172</v>
      </c>
      <c r="AY25">
        <v>10.5</v>
      </c>
      <c r="AZ25">
        <v>57.9</v>
      </c>
      <c r="BA25">
        <v>0</v>
      </c>
      <c r="BB25">
        <v>269</v>
      </c>
      <c r="BC25">
        <v>39.799999999999997</v>
      </c>
      <c r="BD25">
        <v>1108</v>
      </c>
      <c r="BE25">
        <v>125</v>
      </c>
      <c r="BF25">
        <v>-155</v>
      </c>
      <c r="BG25">
        <v>4.12</v>
      </c>
      <c r="BH25">
        <v>5.62</v>
      </c>
      <c r="BI25">
        <v>3</v>
      </c>
      <c r="BJ25">
        <v>293</v>
      </c>
      <c r="BK25">
        <v>9.74</v>
      </c>
      <c r="BL25">
        <v>32.6</v>
      </c>
      <c r="BM25">
        <v>0.37</v>
      </c>
      <c r="BN25">
        <v>63.4</v>
      </c>
      <c r="BO25">
        <v>2.0699999999999998</v>
      </c>
      <c r="BP25">
        <v>3.39</v>
      </c>
      <c r="BQ25">
        <v>96.6</v>
      </c>
      <c r="BR25">
        <v>3.2</v>
      </c>
      <c r="BS25">
        <v>2.82</v>
      </c>
      <c r="BT25">
        <v>31.6</v>
      </c>
      <c r="BU25">
        <v>67.8</v>
      </c>
      <c r="BV25">
        <v>32.200000000000003</v>
      </c>
      <c r="BW25">
        <v>0.75</v>
      </c>
      <c r="BX25">
        <v>0</v>
      </c>
      <c r="BY25">
        <v>0</v>
      </c>
      <c r="BZ25">
        <v>40</v>
      </c>
      <c r="CA25">
        <v>66.7</v>
      </c>
      <c r="CB25">
        <v>0</v>
      </c>
      <c r="CC25">
        <v>1.94</v>
      </c>
      <c r="CD25">
        <v>3.61</v>
      </c>
      <c r="CE25">
        <v>2.78</v>
      </c>
      <c r="CF25">
        <v>32.5</v>
      </c>
      <c r="CG25">
        <v>0.83</v>
      </c>
      <c r="CH25">
        <v>32.200000000000003</v>
      </c>
      <c r="CI25">
        <v>2.34</v>
      </c>
      <c r="CJ25">
        <v>2.34</v>
      </c>
      <c r="CK25">
        <v>2.92</v>
      </c>
      <c r="CL25">
        <v>29.8</v>
      </c>
      <c r="CM25">
        <v>0.57999999999999996</v>
      </c>
      <c r="CN25" s="188">
        <f t="shared" si="36"/>
        <v>0</v>
      </c>
      <c r="CO25" s="188">
        <f t="shared" si="37"/>
        <v>0</v>
      </c>
      <c r="CP25" s="188">
        <f t="shared" si="38"/>
        <v>1.1279999999999999</v>
      </c>
      <c r="CQ25" s="188">
        <f t="shared" si="39"/>
        <v>1.8809399999999998</v>
      </c>
      <c r="CR25" s="188">
        <f t="shared" si="40"/>
        <v>0</v>
      </c>
      <c r="CS25" s="188">
        <f t="shared" si="41"/>
        <v>1.3153199999999998</v>
      </c>
      <c r="CT25" s="188">
        <f t="shared" si="42"/>
        <v>2.4475799999999999</v>
      </c>
      <c r="CU25" s="188">
        <f t="shared" si="43"/>
        <v>22.035</v>
      </c>
      <c r="CV25" s="188">
        <f t="shared" si="44"/>
        <v>0.56273999999999991</v>
      </c>
      <c r="CW25" s="188">
        <f t="shared" si="20"/>
        <v>0.75348000000000004</v>
      </c>
      <c r="CX25" s="188">
        <f t="shared" si="21"/>
        <v>0.75348000000000004</v>
      </c>
      <c r="CY25" s="188">
        <f t="shared" si="22"/>
        <v>0.94023999999999996</v>
      </c>
      <c r="CZ25" s="188">
        <f t="shared" si="23"/>
        <v>9.595600000000001</v>
      </c>
      <c r="DA25" s="188">
        <f t="shared" si="24"/>
        <v>0.18676000000000001</v>
      </c>
    </row>
    <row r="26" spans="1:105" s="554" customFormat="1">
      <c r="A26" s="549" t="s">
        <v>776</v>
      </c>
      <c r="B26" s="549"/>
      <c r="C26" s="551"/>
      <c r="D26" s="551"/>
      <c r="E26" s="552"/>
      <c r="F26" s="553"/>
      <c r="H26" s="555">
        <v>11</v>
      </c>
      <c r="I26" s="555">
        <v>3</v>
      </c>
      <c r="J26" s="555">
        <v>75</v>
      </c>
      <c r="K26" s="555">
        <v>33.299999999999997</v>
      </c>
      <c r="L26" s="555">
        <v>0</v>
      </c>
      <c r="M26" s="555">
        <v>0</v>
      </c>
      <c r="N26" s="555">
        <v>100</v>
      </c>
      <c r="O26" s="555">
        <v>0</v>
      </c>
      <c r="P26" s="555">
        <v>0</v>
      </c>
      <c r="Q26" s="555">
        <v>0</v>
      </c>
      <c r="R26" s="555">
        <v>100</v>
      </c>
      <c r="S26" s="555">
        <v>0</v>
      </c>
      <c r="T26" s="555">
        <v>0</v>
      </c>
      <c r="U26" s="556">
        <f t="shared" si="25"/>
        <v>0</v>
      </c>
      <c r="V26" s="556" t="e">
        <f t="shared" si="26"/>
        <v>#DIV/0!</v>
      </c>
      <c r="W26" s="555">
        <v>0</v>
      </c>
      <c r="X26" s="555">
        <v>0</v>
      </c>
      <c r="Y26" s="555">
        <v>0</v>
      </c>
      <c r="Z26" s="555">
        <v>0</v>
      </c>
      <c r="AA26" s="555">
        <v>0</v>
      </c>
      <c r="AB26" s="555">
        <v>0</v>
      </c>
      <c r="AC26" s="555">
        <v>0</v>
      </c>
      <c r="AD26" s="555">
        <v>0</v>
      </c>
      <c r="AE26" s="555">
        <v>0</v>
      </c>
      <c r="AF26" s="555">
        <v>0</v>
      </c>
      <c r="AG26" s="557">
        <f t="shared" si="27"/>
        <v>0</v>
      </c>
      <c r="AH26" s="557">
        <f t="shared" si="28"/>
        <v>0</v>
      </c>
      <c r="AI26" s="557">
        <f t="shared" si="29"/>
        <v>0</v>
      </c>
      <c r="AJ26" s="557">
        <f t="shared" si="30"/>
        <v>0</v>
      </c>
      <c r="AK26" s="557">
        <f t="shared" si="31"/>
        <v>0</v>
      </c>
      <c r="AL26" s="557">
        <f t="shared" si="32"/>
        <v>0</v>
      </c>
      <c r="AM26" s="557">
        <f t="shared" si="33"/>
        <v>0</v>
      </c>
      <c r="AN26" s="557">
        <f t="shared" si="34"/>
        <v>0</v>
      </c>
      <c r="AO26" s="557">
        <f t="shared" si="35"/>
        <v>0</v>
      </c>
      <c r="AP26" s="555" t="s">
        <v>364</v>
      </c>
      <c r="AQ26" s="555" t="s">
        <v>364</v>
      </c>
      <c r="AR26" s="555" t="s">
        <v>364</v>
      </c>
      <c r="AS26" s="555" t="s">
        <v>364</v>
      </c>
      <c r="AT26" s="555" t="s">
        <v>364</v>
      </c>
      <c r="AU26" s="555">
        <v>0</v>
      </c>
      <c r="AV26" s="555">
        <v>0</v>
      </c>
      <c r="AW26" s="555">
        <v>0</v>
      </c>
      <c r="AX26" s="555" t="s">
        <v>364</v>
      </c>
      <c r="AY26" s="555">
        <v>0</v>
      </c>
      <c r="AZ26" s="555">
        <v>0</v>
      </c>
      <c r="BA26" s="555">
        <v>0</v>
      </c>
      <c r="BB26" s="555">
        <v>273</v>
      </c>
      <c r="BC26" s="555">
        <v>8.98</v>
      </c>
      <c r="BD26" s="555">
        <v>493</v>
      </c>
      <c r="BE26" s="555">
        <v>839</v>
      </c>
      <c r="BF26" s="555">
        <v>-153</v>
      </c>
      <c r="BG26" s="555">
        <v>0</v>
      </c>
      <c r="BH26" s="555">
        <v>0</v>
      </c>
      <c r="BI26" s="555">
        <v>0</v>
      </c>
      <c r="BJ26" s="555" t="s">
        <v>364</v>
      </c>
      <c r="BK26" s="555">
        <v>0</v>
      </c>
      <c r="BL26" s="555">
        <v>100</v>
      </c>
      <c r="BM26" s="555">
        <v>0</v>
      </c>
      <c r="BN26" s="555">
        <v>66.7</v>
      </c>
      <c r="BO26" s="555">
        <v>0</v>
      </c>
      <c r="BP26" s="555">
        <v>0</v>
      </c>
      <c r="BQ26" s="555">
        <v>100</v>
      </c>
      <c r="BR26" s="555">
        <v>0</v>
      </c>
      <c r="BS26" s="555">
        <v>0</v>
      </c>
      <c r="BT26" s="555">
        <v>0</v>
      </c>
      <c r="BU26" s="555">
        <v>50</v>
      </c>
      <c r="BV26" s="555">
        <v>50</v>
      </c>
      <c r="BW26" s="555">
        <v>0</v>
      </c>
      <c r="BX26" s="555">
        <v>0</v>
      </c>
      <c r="BY26" s="555">
        <v>0</v>
      </c>
      <c r="BZ26" s="555">
        <v>0</v>
      </c>
      <c r="CA26" s="555">
        <v>0</v>
      </c>
      <c r="CB26" s="555">
        <v>0</v>
      </c>
      <c r="CC26" s="555">
        <v>0</v>
      </c>
      <c r="CD26" s="555">
        <v>0</v>
      </c>
      <c r="CE26" s="555">
        <v>0</v>
      </c>
      <c r="CF26" s="555">
        <v>0</v>
      </c>
      <c r="CG26" s="555">
        <v>0</v>
      </c>
      <c r="CH26" s="555">
        <v>50</v>
      </c>
      <c r="CI26" s="555">
        <v>0</v>
      </c>
      <c r="CJ26" s="555">
        <v>0</v>
      </c>
      <c r="CK26" s="555">
        <v>0</v>
      </c>
      <c r="CL26" s="555">
        <v>0</v>
      </c>
      <c r="CM26" s="555">
        <v>0</v>
      </c>
      <c r="CN26" s="557">
        <f t="shared" si="36"/>
        <v>0</v>
      </c>
      <c r="CO26" s="557">
        <f t="shared" si="37"/>
        <v>0</v>
      </c>
      <c r="CP26" s="557">
        <f t="shared" si="38"/>
        <v>0</v>
      </c>
      <c r="CQ26" s="557">
        <f t="shared" si="39"/>
        <v>0</v>
      </c>
      <c r="CR26" s="557">
        <f t="shared" si="40"/>
        <v>0</v>
      </c>
      <c r="CS26" s="557">
        <f t="shared" si="41"/>
        <v>0</v>
      </c>
      <c r="CT26" s="557">
        <f t="shared" si="42"/>
        <v>0</v>
      </c>
      <c r="CU26" s="557">
        <f t="shared" si="43"/>
        <v>0</v>
      </c>
      <c r="CV26" s="557">
        <f t="shared" si="44"/>
        <v>0</v>
      </c>
      <c r="CW26" s="557">
        <f t="shared" si="20"/>
        <v>0</v>
      </c>
      <c r="CX26" s="557">
        <f t="shared" si="21"/>
        <v>0</v>
      </c>
      <c r="CY26" s="557">
        <f t="shared" si="22"/>
        <v>0</v>
      </c>
      <c r="CZ26" s="557">
        <f t="shared" si="23"/>
        <v>0</v>
      </c>
      <c r="DA26" s="557">
        <f t="shared" si="24"/>
        <v>0</v>
      </c>
    </row>
    <row r="27" spans="1:105" s="527" customFormat="1">
      <c r="A27" s="522" t="s">
        <v>777</v>
      </c>
      <c r="B27" s="523" t="s">
        <v>543</v>
      </c>
      <c r="C27" s="531" t="s">
        <v>734</v>
      </c>
      <c r="D27" s="531" t="s">
        <v>115</v>
      </c>
      <c r="E27" s="525">
        <v>43390</v>
      </c>
      <c r="F27" s="526"/>
      <c r="H27" s="528">
        <v>37271</v>
      </c>
      <c r="I27" s="528">
        <v>763</v>
      </c>
      <c r="J27" s="528">
        <v>21.5</v>
      </c>
      <c r="K27" s="528">
        <v>51.8</v>
      </c>
      <c r="L27" s="528">
        <v>0.76</v>
      </c>
      <c r="M27" s="528">
        <v>4.5599999999999996</v>
      </c>
      <c r="N27" s="528">
        <v>95.4</v>
      </c>
      <c r="O27" s="528">
        <v>3.04</v>
      </c>
      <c r="P27" s="528">
        <v>6.33</v>
      </c>
      <c r="Q27" s="528">
        <v>0.76</v>
      </c>
      <c r="R27" s="528">
        <v>2.78</v>
      </c>
      <c r="S27" s="528">
        <v>97.2</v>
      </c>
      <c r="T27" s="528">
        <v>3.8</v>
      </c>
      <c r="U27" s="529">
        <f t="shared" si="25"/>
        <v>2.3620799999999997</v>
      </c>
      <c r="V27" s="529">
        <f t="shared" si="26"/>
        <v>19.05100589311116</v>
      </c>
      <c r="W27" s="528">
        <v>0</v>
      </c>
      <c r="X27" s="528">
        <v>0</v>
      </c>
      <c r="Y27" s="528">
        <v>9.09</v>
      </c>
      <c r="Z27" s="528">
        <v>0</v>
      </c>
      <c r="AA27" s="528">
        <v>0</v>
      </c>
      <c r="AB27" s="528">
        <v>4</v>
      </c>
      <c r="AC27" s="528">
        <v>8</v>
      </c>
      <c r="AD27" s="528">
        <v>12</v>
      </c>
      <c r="AE27" s="528">
        <v>4</v>
      </c>
      <c r="AF27" s="528">
        <v>0</v>
      </c>
      <c r="AG27" s="530">
        <f t="shared" si="27"/>
        <v>0</v>
      </c>
      <c r="AH27" s="530">
        <f t="shared" si="28"/>
        <v>0</v>
      </c>
      <c r="AI27" s="530">
        <f t="shared" si="29"/>
        <v>0</v>
      </c>
      <c r="AJ27" s="530">
        <f t="shared" si="30"/>
        <v>0</v>
      </c>
      <c r="AK27" s="530">
        <f t="shared" si="31"/>
        <v>0.25319999999999998</v>
      </c>
      <c r="AL27" s="530">
        <f t="shared" si="32"/>
        <v>0.50639999999999996</v>
      </c>
      <c r="AM27" s="530">
        <f t="shared" si="33"/>
        <v>0.75960000000000005</v>
      </c>
      <c r="AN27" s="530">
        <f t="shared" si="34"/>
        <v>0.25319999999999998</v>
      </c>
      <c r="AO27" s="530">
        <f t="shared" si="35"/>
        <v>0</v>
      </c>
      <c r="AP27" s="528">
        <v>318</v>
      </c>
      <c r="AQ27" s="528">
        <v>65.5</v>
      </c>
      <c r="AR27" s="528">
        <v>982</v>
      </c>
      <c r="AS27" s="528">
        <v>-8.98</v>
      </c>
      <c r="AT27" s="528">
        <v>-205</v>
      </c>
      <c r="AU27" s="528">
        <v>5.56</v>
      </c>
      <c r="AV27" s="528">
        <v>5.56</v>
      </c>
      <c r="AW27" s="528">
        <v>22.2</v>
      </c>
      <c r="AX27" s="528">
        <v>4903</v>
      </c>
      <c r="AY27" s="528">
        <v>11.1</v>
      </c>
      <c r="AZ27" s="528">
        <v>0</v>
      </c>
      <c r="BA27" s="528">
        <v>5.56</v>
      </c>
      <c r="BB27" s="528">
        <v>205</v>
      </c>
      <c r="BC27" s="528">
        <v>32.1</v>
      </c>
      <c r="BD27" s="528">
        <v>732</v>
      </c>
      <c r="BE27" s="528">
        <v>11.6</v>
      </c>
      <c r="BF27" s="528">
        <v>-160</v>
      </c>
      <c r="BG27" s="528">
        <v>0.53</v>
      </c>
      <c r="BH27" s="528">
        <v>2.92</v>
      </c>
      <c r="BI27" s="528">
        <v>5.57</v>
      </c>
      <c r="BJ27" s="528">
        <v>1006</v>
      </c>
      <c r="BK27" s="528">
        <v>0.27</v>
      </c>
      <c r="BL27" s="528">
        <v>2.92</v>
      </c>
      <c r="BM27" s="528">
        <v>3.71</v>
      </c>
      <c r="BN27" s="528">
        <v>45</v>
      </c>
      <c r="BO27" s="528">
        <v>1.17</v>
      </c>
      <c r="BP27" s="528">
        <v>0.28999999999999998</v>
      </c>
      <c r="BQ27" s="528">
        <v>99.7</v>
      </c>
      <c r="BR27" s="528">
        <v>0.87</v>
      </c>
      <c r="BS27" s="528">
        <v>2.62</v>
      </c>
      <c r="BT27" s="528">
        <v>0.57999999999999996</v>
      </c>
      <c r="BU27" s="528">
        <v>0.87</v>
      </c>
      <c r="BV27" s="528">
        <v>99.1</v>
      </c>
      <c r="BW27" s="528">
        <v>1.75</v>
      </c>
      <c r="BX27" s="528">
        <v>0</v>
      </c>
      <c r="BY27" s="528">
        <v>0</v>
      </c>
      <c r="BZ27" s="528">
        <v>0</v>
      </c>
      <c r="CA27" s="528">
        <v>0</v>
      </c>
      <c r="CB27" s="528">
        <v>0</v>
      </c>
      <c r="CC27" s="528">
        <v>0</v>
      </c>
      <c r="CD27" s="528">
        <v>0</v>
      </c>
      <c r="CE27" s="528">
        <v>0</v>
      </c>
      <c r="CF27" s="528">
        <v>33.299999999999997</v>
      </c>
      <c r="CG27" s="528">
        <v>0</v>
      </c>
      <c r="CH27" s="528">
        <v>99.1</v>
      </c>
      <c r="CI27" s="528">
        <v>1.18</v>
      </c>
      <c r="CJ27" s="528">
        <v>0.88</v>
      </c>
      <c r="CK27" s="528">
        <v>2.65</v>
      </c>
      <c r="CL27" s="528">
        <v>0.28999999999999998</v>
      </c>
      <c r="CM27" s="528">
        <v>1.76</v>
      </c>
      <c r="CN27" s="530">
        <f t="shared" si="36"/>
        <v>0</v>
      </c>
      <c r="CO27" s="530">
        <f t="shared" si="37"/>
        <v>0</v>
      </c>
      <c r="CP27" s="530">
        <f t="shared" si="38"/>
        <v>0</v>
      </c>
      <c r="CQ27" s="530">
        <f t="shared" si="39"/>
        <v>0</v>
      </c>
      <c r="CR27" s="530">
        <f t="shared" si="40"/>
        <v>0</v>
      </c>
      <c r="CS27" s="530">
        <f t="shared" si="41"/>
        <v>0</v>
      </c>
      <c r="CT27" s="530">
        <f t="shared" si="42"/>
        <v>0</v>
      </c>
      <c r="CU27" s="530">
        <f t="shared" si="43"/>
        <v>0.28970999999999997</v>
      </c>
      <c r="CV27" s="530">
        <f t="shared" si="44"/>
        <v>0</v>
      </c>
      <c r="CW27" s="530">
        <f t="shared" si="20"/>
        <v>1.1693799999999999</v>
      </c>
      <c r="CX27" s="530">
        <f t="shared" si="21"/>
        <v>0.87207999999999997</v>
      </c>
      <c r="CY27" s="530">
        <f t="shared" si="22"/>
        <v>2.6261499999999995</v>
      </c>
      <c r="CZ27" s="530">
        <f t="shared" si="23"/>
        <v>0.28738999999999998</v>
      </c>
      <c r="DA27" s="530">
        <f t="shared" si="24"/>
        <v>1.7441599999999999</v>
      </c>
    </row>
    <row r="28" spans="1:105" s="386" customFormat="1">
      <c r="A28" s="494" t="s">
        <v>778</v>
      </c>
      <c r="B28" s="494"/>
      <c r="C28" s="383"/>
      <c r="D28" s="383"/>
      <c r="E28" s="489"/>
      <c r="F28" s="429">
        <f>(E27-E$24)/7</f>
        <v>0.14285714285714285</v>
      </c>
      <c r="G28" s="537" t="s">
        <v>1192</v>
      </c>
      <c r="H28">
        <v>30295</v>
      </c>
      <c r="I28">
        <v>592</v>
      </c>
      <c r="J28">
        <v>23</v>
      </c>
      <c r="K28">
        <v>48</v>
      </c>
      <c r="L28">
        <v>9.51</v>
      </c>
      <c r="M28">
        <v>10.199999999999999</v>
      </c>
      <c r="N28">
        <v>89.8</v>
      </c>
      <c r="O28">
        <v>4.2300000000000004</v>
      </c>
      <c r="P28">
        <v>3.87</v>
      </c>
      <c r="Q28">
        <v>2.82</v>
      </c>
      <c r="R28">
        <v>24.6</v>
      </c>
      <c r="S28">
        <v>75.400000000000006</v>
      </c>
      <c r="T28">
        <v>3.17</v>
      </c>
      <c r="U28" s="6">
        <f t="shared" si="25"/>
        <v>4.8959999999999999</v>
      </c>
      <c r="V28" s="6">
        <f t="shared" si="26"/>
        <v>9.9060457516339877</v>
      </c>
      <c r="W28">
        <v>27.1</v>
      </c>
      <c r="X28">
        <v>10</v>
      </c>
      <c r="Y28">
        <v>11.4</v>
      </c>
      <c r="Z28">
        <v>5.71</v>
      </c>
      <c r="AA28">
        <v>2.86</v>
      </c>
      <c r="AB28">
        <v>72.7</v>
      </c>
      <c r="AC28">
        <v>27.3</v>
      </c>
      <c r="AD28">
        <v>27.3</v>
      </c>
      <c r="AE28">
        <v>72.7</v>
      </c>
      <c r="AF28">
        <v>0</v>
      </c>
      <c r="AG28" s="188">
        <f t="shared" si="27"/>
        <v>6.6666000000000007</v>
      </c>
      <c r="AH28" s="188">
        <f t="shared" si="28"/>
        <v>2.46</v>
      </c>
      <c r="AI28" s="188">
        <f t="shared" si="29"/>
        <v>1.40466</v>
      </c>
      <c r="AJ28" s="188">
        <f t="shared" si="30"/>
        <v>0.70355999999999996</v>
      </c>
      <c r="AK28" s="188">
        <f t="shared" si="31"/>
        <v>2.8134900000000003</v>
      </c>
      <c r="AL28" s="188">
        <f t="shared" si="32"/>
        <v>1.0565100000000001</v>
      </c>
      <c r="AM28" s="188">
        <f t="shared" si="33"/>
        <v>1.0565100000000001</v>
      </c>
      <c r="AN28" s="188">
        <f t="shared" si="34"/>
        <v>2.8134900000000003</v>
      </c>
      <c r="AO28" s="188">
        <f t="shared" si="35"/>
        <v>0</v>
      </c>
      <c r="AP28">
        <v>395</v>
      </c>
      <c r="AQ28">
        <v>53.9</v>
      </c>
      <c r="AR28">
        <v>908</v>
      </c>
      <c r="AS28">
        <v>236</v>
      </c>
      <c r="AT28">
        <v>-236</v>
      </c>
      <c r="AU28">
        <v>34.5</v>
      </c>
      <c r="AV28">
        <v>10.3</v>
      </c>
      <c r="AW28">
        <v>24.1</v>
      </c>
      <c r="AX28">
        <v>2405</v>
      </c>
      <c r="AY28">
        <v>17.2</v>
      </c>
      <c r="AZ28">
        <v>48.3</v>
      </c>
      <c r="BA28">
        <v>3.45</v>
      </c>
      <c r="BB28">
        <v>289</v>
      </c>
      <c r="BC28">
        <v>32.1</v>
      </c>
      <c r="BD28">
        <v>905</v>
      </c>
      <c r="BE28">
        <v>108</v>
      </c>
      <c r="BF28">
        <v>43.6</v>
      </c>
      <c r="BG28">
        <v>6.67</v>
      </c>
      <c r="BH28">
        <v>3.53</v>
      </c>
      <c r="BI28">
        <v>1.57</v>
      </c>
      <c r="BJ28">
        <v>835</v>
      </c>
      <c r="BK28">
        <v>1.18</v>
      </c>
      <c r="BL28">
        <v>22</v>
      </c>
      <c r="BM28">
        <v>3.14</v>
      </c>
      <c r="BN28">
        <v>48.5</v>
      </c>
      <c r="BO28">
        <v>12.5</v>
      </c>
      <c r="BP28">
        <v>2.44</v>
      </c>
      <c r="BQ28">
        <v>97.6</v>
      </c>
      <c r="BR28">
        <v>2.09</v>
      </c>
      <c r="BS28">
        <v>3.48</v>
      </c>
      <c r="BT28">
        <v>36.9</v>
      </c>
      <c r="BU28">
        <v>80.8</v>
      </c>
      <c r="BV28">
        <v>19.2</v>
      </c>
      <c r="BW28">
        <v>2.09</v>
      </c>
      <c r="BX28">
        <v>50</v>
      </c>
      <c r="BY28">
        <v>10</v>
      </c>
      <c r="BZ28">
        <v>50</v>
      </c>
      <c r="CA28">
        <v>80</v>
      </c>
      <c r="CB28">
        <v>0</v>
      </c>
      <c r="CC28">
        <v>11.2</v>
      </c>
      <c r="CD28">
        <v>1.72</v>
      </c>
      <c r="CE28">
        <v>3.45</v>
      </c>
      <c r="CF28">
        <v>39.200000000000003</v>
      </c>
      <c r="CG28">
        <v>2.16</v>
      </c>
      <c r="CH28">
        <v>19.2</v>
      </c>
      <c r="CI28">
        <v>18.2</v>
      </c>
      <c r="CJ28">
        <v>3.64</v>
      </c>
      <c r="CK28">
        <v>3.64</v>
      </c>
      <c r="CL28">
        <v>27.3</v>
      </c>
      <c r="CM28">
        <v>1.82</v>
      </c>
      <c r="CN28" s="188">
        <f t="shared" si="36"/>
        <v>1.74</v>
      </c>
      <c r="CO28" s="188">
        <f t="shared" si="37"/>
        <v>0.34799999999999998</v>
      </c>
      <c r="CP28" s="188">
        <f t="shared" si="38"/>
        <v>1.74</v>
      </c>
      <c r="CQ28" s="188">
        <f t="shared" si="39"/>
        <v>2.7839999999999998</v>
      </c>
      <c r="CR28" s="188">
        <f t="shared" si="40"/>
        <v>0</v>
      </c>
      <c r="CS28" s="188">
        <f t="shared" si="41"/>
        <v>9.0495999999999999</v>
      </c>
      <c r="CT28" s="188">
        <f t="shared" si="42"/>
        <v>1.3897599999999999</v>
      </c>
      <c r="CU28" s="188">
        <f t="shared" si="43"/>
        <v>31.6736</v>
      </c>
      <c r="CV28" s="188">
        <f t="shared" si="44"/>
        <v>1.7452799999999999</v>
      </c>
      <c r="CW28" s="188">
        <f t="shared" si="20"/>
        <v>3.4944000000000002</v>
      </c>
      <c r="CX28" s="188">
        <f t="shared" si="21"/>
        <v>0.69888000000000006</v>
      </c>
      <c r="CY28" s="188">
        <f t="shared" si="22"/>
        <v>0.69888000000000006</v>
      </c>
      <c r="CZ28" s="188">
        <f t="shared" si="23"/>
        <v>5.2416</v>
      </c>
      <c r="DA28" s="188">
        <f t="shared" si="24"/>
        <v>0.34944000000000003</v>
      </c>
    </row>
    <row r="29" spans="1:105" s="554" customFormat="1">
      <c r="A29" s="549" t="s">
        <v>779</v>
      </c>
      <c r="B29" s="549"/>
      <c r="C29" s="551"/>
      <c r="D29" s="551"/>
      <c r="E29" s="552"/>
      <c r="F29" s="553"/>
      <c r="H29" s="555">
        <v>10</v>
      </c>
      <c r="I29" s="555">
        <v>3</v>
      </c>
      <c r="J29" s="555">
        <v>75</v>
      </c>
      <c r="K29" s="555">
        <v>100</v>
      </c>
      <c r="L29" s="555">
        <v>0</v>
      </c>
      <c r="M29" s="555">
        <v>0</v>
      </c>
      <c r="N29" s="555">
        <v>100</v>
      </c>
      <c r="O29" s="555">
        <v>0</v>
      </c>
      <c r="P29" s="555">
        <v>0</v>
      </c>
      <c r="Q29" s="555">
        <v>0</v>
      </c>
      <c r="R29" s="555">
        <v>33.299999999999997</v>
      </c>
      <c r="S29" s="555">
        <v>66.7</v>
      </c>
      <c r="T29" s="555">
        <v>0</v>
      </c>
      <c r="U29" s="556">
        <f t="shared" si="25"/>
        <v>0</v>
      </c>
      <c r="V29" s="556" t="e">
        <f t="shared" si="26"/>
        <v>#DIV/0!</v>
      </c>
      <c r="W29" s="555">
        <v>0</v>
      </c>
      <c r="X29" s="555">
        <v>0</v>
      </c>
      <c r="Y29" s="555">
        <v>0</v>
      </c>
      <c r="Z29" s="555">
        <v>0</v>
      </c>
      <c r="AA29" s="555">
        <v>0</v>
      </c>
      <c r="AB29" s="555">
        <v>0</v>
      </c>
      <c r="AC29" s="555">
        <v>0</v>
      </c>
      <c r="AD29" s="555">
        <v>0</v>
      </c>
      <c r="AE29" s="555">
        <v>0</v>
      </c>
      <c r="AF29" s="555">
        <v>0</v>
      </c>
      <c r="AG29" s="557">
        <f t="shared" si="27"/>
        <v>0</v>
      </c>
      <c r="AH29" s="557">
        <f t="shared" si="28"/>
        <v>0</v>
      </c>
      <c r="AI29" s="557">
        <f t="shared" si="29"/>
        <v>0</v>
      </c>
      <c r="AJ29" s="557">
        <f t="shared" si="30"/>
        <v>0</v>
      </c>
      <c r="AK29" s="557">
        <f t="shared" si="31"/>
        <v>0</v>
      </c>
      <c r="AL29" s="557">
        <f t="shared" si="32"/>
        <v>0</v>
      </c>
      <c r="AM29" s="557">
        <f t="shared" si="33"/>
        <v>0</v>
      </c>
      <c r="AN29" s="557">
        <f t="shared" si="34"/>
        <v>0</v>
      </c>
      <c r="AO29" s="557">
        <f t="shared" si="35"/>
        <v>0</v>
      </c>
      <c r="AP29" s="555" t="s">
        <v>364</v>
      </c>
      <c r="AQ29" s="555" t="s">
        <v>364</v>
      </c>
      <c r="AR29" s="555" t="s">
        <v>364</v>
      </c>
      <c r="AS29" s="555" t="s">
        <v>364</v>
      </c>
      <c r="AT29" s="555" t="s">
        <v>364</v>
      </c>
      <c r="AU29" s="555">
        <v>0</v>
      </c>
      <c r="AV29" s="555">
        <v>0</v>
      </c>
      <c r="AW29" s="555">
        <v>0</v>
      </c>
      <c r="AX29" s="555" t="s">
        <v>364</v>
      </c>
      <c r="AY29" s="555">
        <v>0</v>
      </c>
      <c r="AZ29" s="555">
        <v>0</v>
      </c>
      <c r="BA29" s="555">
        <v>0</v>
      </c>
      <c r="BB29" s="555">
        <v>129</v>
      </c>
      <c r="BC29" s="555">
        <v>73.2</v>
      </c>
      <c r="BD29" s="555">
        <v>440</v>
      </c>
      <c r="BE29" s="555">
        <v>200</v>
      </c>
      <c r="BF29" s="555">
        <v>-229</v>
      </c>
      <c r="BG29" s="555">
        <v>0</v>
      </c>
      <c r="BH29" s="555">
        <v>0</v>
      </c>
      <c r="BI29" s="555">
        <v>0</v>
      </c>
      <c r="BJ29" s="555" t="s">
        <v>364</v>
      </c>
      <c r="BK29" s="555">
        <v>0</v>
      </c>
      <c r="BL29" s="555">
        <v>33.299999999999997</v>
      </c>
      <c r="BM29" s="555">
        <v>0</v>
      </c>
      <c r="BN29" s="555">
        <v>0</v>
      </c>
      <c r="BO29" s="555">
        <v>0</v>
      </c>
      <c r="BP29" s="555">
        <v>0</v>
      </c>
      <c r="BQ29" s="555">
        <v>0</v>
      </c>
      <c r="BR29" s="555">
        <v>0</v>
      </c>
      <c r="BS29" s="555">
        <v>0</v>
      </c>
      <c r="BT29" s="555">
        <v>0</v>
      </c>
      <c r="BU29" s="555">
        <v>0</v>
      </c>
      <c r="BV29" s="555">
        <v>0</v>
      </c>
      <c r="BW29" s="555">
        <v>0</v>
      </c>
      <c r="BX29" s="555">
        <v>0</v>
      </c>
      <c r="BY29" s="555">
        <v>0</v>
      </c>
      <c r="BZ29" s="555">
        <v>0</v>
      </c>
      <c r="CA29" s="555">
        <v>0</v>
      </c>
      <c r="CB29" s="555">
        <v>0</v>
      </c>
      <c r="CC29" s="555">
        <v>0</v>
      </c>
      <c r="CD29" s="555">
        <v>0</v>
      </c>
      <c r="CE29" s="555">
        <v>0</v>
      </c>
      <c r="CF29" s="555">
        <v>0</v>
      </c>
      <c r="CG29" s="555">
        <v>0</v>
      </c>
      <c r="CH29" s="555">
        <v>0</v>
      </c>
      <c r="CI29" s="555">
        <v>0</v>
      </c>
      <c r="CJ29" s="555">
        <v>0</v>
      </c>
      <c r="CK29" s="555">
        <v>0</v>
      </c>
      <c r="CL29" s="555">
        <v>0</v>
      </c>
      <c r="CM29" s="555">
        <v>0</v>
      </c>
      <c r="CN29" s="557">
        <f t="shared" si="36"/>
        <v>0</v>
      </c>
      <c r="CO29" s="557">
        <f t="shared" si="37"/>
        <v>0</v>
      </c>
      <c r="CP29" s="557">
        <f t="shared" si="38"/>
        <v>0</v>
      </c>
      <c r="CQ29" s="557">
        <f t="shared" si="39"/>
        <v>0</v>
      </c>
      <c r="CR29" s="557">
        <f t="shared" si="40"/>
        <v>0</v>
      </c>
      <c r="CS29" s="557">
        <f t="shared" si="41"/>
        <v>0</v>
      </c>
      <c r="CT29" s="557">
        <f t="shared" si="42"/>
        <v>0</v>
      </c>
      <c r="CU29" s="557">
        <f t="shared" si="43"/>
        <v>0</v>
      </c>
      <c r="CV29" s="557">
        <f t="shared" si="44"/>
        <v>0</v>
      </c>
      <c r="CW29" s="557">
        <f t="shared" si="20"/>
        <v>0</v>
      </c>
      <c r="CX29" s="557">
        <f t="shared" si="21"/>
        <v>0</v>
      </c>
      <c r="CY29" s="557">
        <f t="shared" si="22"/>
        <v>0</v>
      </c>
      <c r="CZ29" s="557">
        <f t="shared" si="23"/>
        <v>0</v>
      </c>
      <c r="DA29" s="557">
        <f t="shared" si="24"/>
        <v>0</v>
      </c>
    </row>
    <row r="30" spans="1:105" s="554" customFormat="1">
      <c r="A30" s="549" t="s">
        <v>780</v>
      </c>
      <c r="B30" s="550" t="s">
        <v>543</v>
      </c>
      <c r="C30" s="551" t="s">
        <v>734</v>
      </c>
      <c r="D30" s="551" t="s">
        <v>417</v>
      </c>
      <c r="E30" s="552">
        <v>43396</v>
      </c>
      <c r="F30" s="553"/>
      <c r="H30" s="555">
        <v>31</v>
      </c>
      <c r="I30" s="555">
        <v>5</v>
      </c>
      <c r="J30" s="555">
        <v>45.5</v>
      </c>
      <c r="K30" s="555">
        <v>80</v>
      </c>
      <c r="L30" s="555">
        <v>0</v>
      </c>
      <c r="M30" s="555">
        <v>0</v>
      </c>
      <c r="N30" s="555">
        <v>100</v>
      </c>
      <c r="O30" s="555">
        <v>0</v>
      </c>
      <c r="P30" s="555">
        <v>25</v>
      </c>
      <c r="Q30" s="555">
        <v>0</v>
      </c>
      <c r="R30" s="555">
        <v>0</v>
      </c>
      <c r="S30" s="555">
        <v>100</v>
      </c>
      <c r="T30" s="555">
        <v>25</v>
      </c>
      <c r="U30" s="556">
        <f t="shared" si="25"/>
        <v>0</v>
      </c>
      <c r="V30" s="556" t="e">
        <f t="shared" si="26"/>
        <v>#DIV/0!</v>
      </c>
      <c r="W30" s="555">
        <v>0</v>
      </c>
      <c r="X30" s="555">
        <v>0</v>
      </c>
      <c r="Y30" s="555">
        <v>0</v>
      </c>
      <c r="Z30" s="555">
        <v>0</v>
      </c>
      <c r="AA30" s="555">
        <v>0</v>
      </c>
      <c r="AB30" s="555">
        <v>0</v>
      </c>
      <c r="AC30" s="555">
        <v>0</v>
      </c>
      <c r="AD30" s="555">
        <v>0</v>
      </c>
      <c r="AE30" s="555">
        <v>0</v>
      </c>
      <c r="AF30" s="555">
        <v>0</v>
      </c>
      <c r="AG30" s="557">
        <f t="shared" si="27"/>
        <v>0</v>
      </c>
      <c r="AH30" s="557">
        <f t="shared" si="28"/>
        <v>0</v>
      </c>
      <c r="AI30" s="557">
        <f t="shared" si="29"/>
        <v>0</v>
      </c>
      <c r="AJ30" s="557">
        <f t="shared" si="30"/>
        <v>0</v>
      </c>
      <c r="AK30" s="557">
        <f t="shared" si="31"/>
        <v>0</v>
      </c>
      <c r="AL30" s="557">
        <f t="shared" si="32"/>
        <v>0</v>
      </c>
      <c r="AM30" s="557">
        <f t="shared" si="33"/>
        <v>0</v>
      </c>
      <c r="AN30" s="557">
        <f t="shared" si="34"/>
        <v>0</v>
      </c>
      <c r="AO30" s="557">
        <f t="shared" si="35"/>
        <v>0</v>
      </c>
      <c r="AP30" s="555" t="s">
        <v>364</v>
      </c>
      <c r="AQ30" s="555" t="s">
        <v>364</v>
      </c>
      <c r="AR30" s="555" t="s">
        <v>364</v>
      </c>
      <c r="AS30" s="555" t="s">
        <v>364</v>
      </c>
      <c r="AT30" s="555" t="s">
        <v>364</v>
      </c>
      <c r="AU30" s="555">
        <v>0</v>
      </c>
      <c r="AV30" s="555">
        <v>0</v>
      </c>
      <c r="AW30" s="555">
        <v>0</v>
      </c>
      <c r="AX30" s="555" t="s">
        <v>364</v>
      </c>
      <c r="AY30" s="555">
        <v>0</v>
      </c>
      <c r="AZ30" s="555">
        <v>0</v>
      </c>
      <c r="BA30" s="555">
        <v>0</v>
      </c>
      <c r="BB30" s="555">
        <v>65.5</v>
      </c>
      <c r="BC30" s="555">
        <v>-5.13</v>
      </c>
      <c r="BD30" s="555">
        <v>325</v>
      </c>
      <c r="BE30" s="555">
        <v>15.4</v>
      </c>
      <c r="BF30" s="555" t="s">
        <v>364</v>
      </c>
      <c r="BG30" s="555">
        <v>0</v>
      </c>
      <c r="BH30" s="555">
        <v>0</v>
      </c>
      <c r="BI30" s="555">
        <v>25</v>
      </c>
      <c r="BJ30" s="555">
        <v>228</v>
      </c>
      <c r="BK30" s="555">
        <v>0</v>
      </c>
      <c r="BL30" s="555">
        <v>0</v>
      </c>
      <c r="BM30" s="555">
        <v>25</v>
      </c>
      <c r="BN30" s="555">
        <v>20</v>
      </c>
      <c r="BO30" s="555">
        <v>0</v>
      </c>
      <c r="BP30" s="555">
        <v>0</v>
      </c>
      <c r="BQ30" s="555">
        <v>100</v>
      </c>
      <c r="BR30" s="555">
        <v>0</v>
      </c>
      <c r="BS30" s="555">
        <v>0</v>
      </c>
      <c r="BT30" s="555">
        <v>0</v>
      </c>
      <c r="BU30" s="555">
        <v>0</v>
      </c>
      <c r="BV30" s="555">
        <v>100</v>
      </c>
      <c r="BW30" s="555">
        <v>0</v>
      </c>
      <c r="BX30" s="555">
        <v>0</v>
      </c>
      <c r="BY30" s="555">
        <v>0</v>
      </c>
      <c r="BZ30" s="555">
        <v>0</v>
      </c>
      <c r="CA30" s="555">
        <v>0</v>
      </c>
      <c r="CB30" s="555">
        <v>0</v>
      </c>
      <c r="CC30" s="555">
        <v>0</v>
      </c>
      <c r="CD30" s="555">
        <v>0</v>
      </c>
      <c r="CE30" s="555">
        <v>0</v>
      </c>
      <c r="CF30" s="555">
        <v>0</v>
      </c>
      <c r="CG30" s="555">
        <v>0</v>
      </c>
      <c r="CH30" s="555">
        <v>100</v>
      </c>
      <c r="CI30" s="555">
        <v>0</v>
      </c>
      <c r="CJ30" s="555">
        <v>0</v>
      </c>
      <c r="CK30" s="555">
        <v>0</v>
      </c>
      <c r="CL30" s="555">
        <v>0</v>
      </c>
      <c r="CM30" s="555">
        <v>0</v>
      </c>
      <c r="CN30" s="557">
        <f t="shared" si="36"/>
        <v>0</v>
      </c>
      <c r="CO30" s="557">
        <f t="shared" si="37"/>
        <v>0</v>
      </c>
      <c r="CP30" s="557">
        <f t="shared" si="38"/>
        <v>0</v>
      </c>
      <c r="CQ30" s="557">
        <f t="shared" si="39"/>
        <v>0</v>
      </c>
      <c r="CR30" s="557">
        <f t="shared" si="40"/>
        <v>0</v>
      </c>
      <c r="CS30" s="557">
        <f t="shared" si="41"/>
        <v>0</v>
      </c>
      <c r="CT30" s="557">
        <f t="shared" si="42"/>
        <v>0</v>
      </c>
      <c r="CU30" s="557">
        <f t="shared" si="43"/>
        <v>0</v>
      </c>
      <c r="CV30" s="557">
        <f t="shared" si="44"/>
        <v>0</v>
      </c>
      <c r="CW30" s="557">
        <f t="shared" si="20"/>
        <v>0</v>
      </c>
      <c r="CX30" s="557">
        <f t="shared" si="21"/>
        <v>0</v>
      </c>
      <c r="CY30" s="557">
        <f t="shared" si="22"/>
        <v>0</v>
      </c>
      <c r="CZ30" s="557">
        <f t="shared" si="23"/>
        <v>0</v>
      </c>
      <c r="DA30" s="557">
        <f t="shared" si="24"/>
        <v>0</v>
      </c>
    </row>
    <row r="31" spans="1:105" s="386" customFormat="1">
      <c r="A31" s="494" t="s">
        <v>781</v>
      </c>
      <c r="B31" s="494"/>
      <c r="C31" s="383"/>
      <c r="D31" s="383"/>
      <c r="E31" s="489"/>
      <c r="F31" s="429">
        <f>(E30-E$24)/7</f>
        <v>1</v>
      </c>
      <c r="G31" s="537" t="s">
        <v>1193</v>
      </c>
      <c r="H31">
        <v>46324</v>
      </c>
      <c r="I31">
        <v>1139</v>
      </c>
      <c r="J31">
        <v>13.5</v>
      </c>
      <c r="K31" s="675">
        <v>9.31</v>
      </c>
      <c r="L31">
        <v>27.4</v>
      </c>
      <c r="M31">
        <v>34</v>
      </c>
      <c r="N31">
        <v>66</v>
      </c>
      <c r="O31">
        <v>22.6</v>
      </c>
      <c r="P31">
        <v>20.8</v>
      </c>
      <c r="Q31">
        <v>2.83</v>
      </c>
      <c r="R31">
        <v>72.599999999999994</v>
      </c>
      <c r="S31">
        <v>27.4</v>
      </c>
      <c r="T31">
        <v>34.9</v>
      </c>
      <c r="U31" s="6">
        <f t="shared" si="25"/>
        <v>3.1654</v>
      </c>
      <c r="V31" s="6">
        <f t="shared" si="26"/>
        <v>21.008403361344538</v>
      </c>
      <c r="W31">
        <v>31.2</v>
      </c>
      <c r="X31">
        <v>28.6</v>
      </c>
      <c r="Y31">
        <v>24.7</v>
      </c>
      <c r="Z31">
        <v>2.6</v>
      </c>
      <c r="AA31">
        <v>35.1</v>
      </c>
      <c r="AB31">
        <v>63.6</v>
      </c>
      <c r="AC31">
        <v>54.5</v>
      </c>
      <c r="AD31">
        <v>4.55</v>
      </c>
      <c r="AE31">
        <v>86.4</v>
      </c>
      <c r="AF31">
        <v>50</v>
      </c>
      <c r="AG31" s="188">
        <f t="shared" si="27"/>
        <v>22.651199999999999</v>
      </c>
      <c r="AH31" s="188">
        <f t="shared" si="28"/>
        <v>20.7636</v>
      </c>
      <c r="AI31" s="188">
        <f t="shared" si="29"/>
        <v>1.8875999999999999</v>
      </c>
      <c r="AJ31" s="188">
        <f t="shared" si="30"/>
        <v>25.482599999999998</v>
      </c>
      <c r="AK31" s="188">
        <f t="shared" si="31"/>
        <v>13.228800000000001</v>
      </c>
      <c r="AL31" s="188">
        <f t="shared" si="32"/>
        <v>11.336000000000002</v>
      </c>
      <c r="AM31" s="188">
        <f t="shared" si="33"/>
        <v>0.94640000000000002</v>
      </c>
      <c r="AN31" s="188">
        <f t="shared" si="34"/>
        <v>17.9712</v>
      </c>
      <c r="AO31" s="188">
        <f t="shared" si="35"/>
        <v>10.4</v>
      </c>
      <c r="AP31">
        <v>634</v>
      </c>
      <c r="AQ31">
        <v>216</v>
      </c>
      <c r="AR31">
        <v>853</v>
      </c>
      <c r="AS31">
        <v>2083</v>
      </c>
      <c r="AT31">
        <v>2.57</v>
      </c>
      <c r="AU31">
        <v>58.3</v>
      </c>
      <c r="AV31">
        <v>41.7</v>
      </c>
      <c r="AW31">
        <v>41.7</v>
      </c>
      <c r="AX31">
        <v>1239</v>
      </c>
      <c r="AY31">
        <v>5.56</v>
      </c>
      <c r="AZ31">
        <v>77.8</v>
      </c>
      <c r="BA31">
        <v>50</v>
      </c>
      <c r="BB31">
        <v>233</v>
      </c>
      <c r="BC31">
        <v>103</v>
      </c>
      <c r="BD31">
        <v>655</v>
      </c>
      <c r="BE31">
        <v>1108</v>
      </c>
      <c r="BF31">
        <v>-157</v>
      </c>
      <c r="BG31">
        <v>11.4</v>
      </c>
      <c r="BH31">
        <v>12.9</v>
      </c>
      <c r="BI31">
        <v>10</v>
      </c>
      <c r="BJ31">
        <v>329</v>
      </c>
      <c r="BK31">
        <v>1.43</v>
      </c>
      <c r="BL31">
        <v>70</v>
      </c>
      <c r="BM31">
        <v>27.1</v>
      </c>
      <c r="BN31">
        <v>66.5</v>
      </c>
      <c r="BO31">
        <v>5.28</v>
      </c>
      <c r="BP31">
        <v>10.9</v>
      </c>
      <c r="BQ31">
        <v>89.1</v>
      </c>
      <c r="BR31">
        <v>3.3</v>
      </c>
      <c r="BS31">
        <v>22.3</v>
      </c>
      <c r="BT31">
        <v>8.44</v>
      </c>
      <c r="BU31">
        <v>87.6</v>
      </c>
      <c r="BV31">
        <v>12.4</v>
      </c>
      <c r="BW31">
        <v>4.62</v>
      </c>
      <c r="BX31">
        <v>11.2</v>
      </c>
      <c r="BY31">
        <v>8.2799999999999994</v>
      </c>
      <c r="BZ31">
        <v>12.4</v>
      </c>
      <c r="CA31">
        <v>94.1</v>
      </c>
      <c r="CB31">
        <v>1.78</v>
      </c>
      <c r="CC31">
        <v>5.27</v>
      </c>
      <c r="CD31">
        <v>3.31</v>
      </c>
      <c r="CE31">
        <v>23.9</v>
      </c>
      <c r="CF31">
        <v>8.89</v>
      </c>
      <c r="CG31">
        <v>4.5199999999999996</v>
      </c>
      <c r="CH31">
        <v>12.4</v>
      </c>
      <c r="CI31">
        <v>5.32</v>
      </c>
      <c r="CJ31">
        <v>3.19</v>
      </c>
      <c r="CK31">
        <v>10.6</v>
      </c>
      <c r="CL31">
        <v>5.32</v>
      </c>
      <c r="CM31">
        <v>5.32</v>
      </c>
      <c r="CN31" s="188">
        <f t="shared" si="36"/>
        <v>2.4975999999999998</v>
      </c>
      <c r="CO31" s="188">
        <f t="shared" si="37"/>
        <v>1.8464400000000001</v>
      </c>
      <c r="CP31" s="188">
        <f t="shared" si="38"/>
        <v>2.7652000000000005</v>
      </c>
      <c r="CQ31" s="188">
        <f t="shared" si="39"/>
        <v>20.984299999999998</v>
      </c>
      <c r="CR31" s="188">
        <f t="shared" si="40"/>
        <v>0.39694000000000002</v>
      </c>
      <c r="CS31" s="188">
        <f t="shared" si="41"/>
        <v>4.6165199999999995</v>
      </c>
      <c r="CT31" s="188">
        <f t="shared" si="42"/>
        <v>2.8995599999999997</v>
      </c>
      <c r="CU31" s="188">
        <f t="shared" si="43"/>
        <v>7.7876399999999997</v>
      </c>
      <c r="CV31" s="188">
        <f t="shared" si="44"/>
        <v>3.9595199999999995</v>
      </c>
      <c r="CW31" s="188">
        <f t="shared" si="20"/>
        <v>0.65968000000000004</v>
      </c>
      <c r="CX31" s="188">
        <f t="shared" si="21"/>
        <v>0.39555999999999997</v>
      </c>
      <c r="CY31" s="188">
        <f t="shared" si="22"/>
        <v>1.3144</v>
      </c>
      <c r="CZ31" s="188">
        <f t="shared" si="23"/>
        <v>0.65968000000000004</v>
      </c>
      <c r="DA31" s="188">
        <f t="shared" si="24"/>
        <v>0.65968000000000004</v>
      </c>
    </row>
    <row r="32" spans="1:105" s="554" customFormat="1">
      <c r="A32" s="549" t="s">
        <v>782</v>
      </c>
      <c r="B32" s="549"/>
      <c r="C32" s="551"/>
      <c r="D32" s="551"/>
      <c r="E32" s="552"/>
      <c r="F32" s="553"/>
      <c r="H32" s="555">
        <v>17</v>
      </c>
      <c r="I32" s="555">
        <v>2</v>
      </c>
      <c r="J32" s="555">
        <v>40</v>
      </c>
      <c r="K32" s="555">
        <v>100</v>
      </c>
      <c r="L32" s="555">
        <v>0</v>
      </c>
      <c r="M32" s="555">
        <v>0</v>
      </c>
      <c r="N32" s="555">
        <v>100</v>
      </c>
      <c r="O32" s="555">
        <v>0</v>
      </c>
      <c r="P32" s="555">
        <v>0</v>
      </c>
      <c r="Q32" s="555">
        <v>0</v>
      </c>
      <c r="R32" s="555">
        <v>0</v>
      </c>
      <c r="S32" s="555">
        <v>100</v>
      </c>
      <c r="T32" s="555">
        <v>0</v>
      </c>
      <c r="U32" s="556">
        <f t="shared" si="25"/>
        <v>0</v>
      </c>
      <c r="V32" s="556" t="e">
        <f t="shared" si="26"/>
        <v>#DIV/0!</v>
      </c>
      <c r="W32" s="555">
        <v>0</v>
      </c>
      <c r="X32" s="555">
        <v>0</v>
      </c>
      <c r="Y32" s="555">
        <v>0</v>
      </c>
      <c r="Z32" s="555">
        <v>0</v>
      </c>
      <c r="AA32" s="555">
        <v>0</v>
      </c>
      <c r="AB32" s="555">
        <v>0</v>
      </c>
      <c r="AC32" s="555">
        <v>0</v>
      </c>
      <c r="AD32" s="555">
        <v>0</v>
      </c>
      <c r="AE32" s="555">
        <v>0</v>
      </c>
      <c r="AF32" s="555">
        <v>0</v>
      </c>
      <c r="AG32" s="557">
        <f t="shared" si="27"/>
        <v>0</v>
      </c>
      <c r="AH32" s="557">
        <f t="shared" si="28"/>
        <v>0</v>
      </c>
      <c r="AI32" s="557">
        <f t="shared" si="29"/>
        <v>0</v>
      </c>
      <c r="AJ32" s="557">
        <f t="shared" si="30"/>
        <v>0</v>
      </c>
      <c r="AK32" s="557">
        <f t="shared" si="31"/>
        <v>0</v>
      </c>
      <c r="AL32" s="557">
        <f t="shared" si="32"/>
        <v>0</v>
      </c>
      <c r="AM32" s="557">
        <f t="shared" si="33"/>
        <v>0</v>
      </c>
      <c r="AN32" s="557">
        <f t="shared" si="34"/>
        <v>0</v>
      </c>
      <c r="AO32" s="557">
        <f t="shared" si="35"/>
        <v>0</v>
      </c>
      <c r="AP32" s="555" t="s">
        <v>364</v>
      </c>
      <c r="AQ32" s="555" t="s">
        <v>364</v>
      </c>
      <c r="AR32" s="555" t="s">
        <v>364</v>
      </c>
      <c r="AS32" s="555" t="s">
        <v>364</v>
      </c>
      <c r="AT32" s="555" t="s">
        <v>364</v>
      </c>
      <c r="AU32" s="555">
        <v>0</v>
      </c>
      <c r="AV32" s="555">
        <v>0</v>
      </c>
      <c r="AW32" s="555">
        <v>0</v>
      </c>
      <c r="AX32" s="555" t="s">
        <v>364</v>
      </c>
      <c r="AY32" s="555">
        <v>0</v>
      </c>
      <c r="AZ32" s="555">
        <v>0</v>
      </c>
      <c r="BA32" s="555">
        <v>0</v>
      </c>
      <c r="BB32" s="555">
        <v>-108</v>
      </c>
      <c r="BC32" s="555">
        <v>-157</v>
      </c>
      <c r="BD32" s="555">
        <v>275</v>
      </c>
      <c r="BE32" s="555">
        <v>23.1</v>
      </c>
      <c r="BF32" s="555">
        <v>-157</v>
      </c>
      <c r="BG32" s="555">
        <v>0</v>
      </c>
      <c r="BH32" s="555">
        <v>0</v>
      </c>
      <c r="BI32" s="555">
        <v>0</v>
      </c>
      <c r="BJ32" s="555" t="s">
        <v>364</v>
      </c>
      <c r="BK32" s="555">
        <v>0</v>
      </c>
      <c r="BL32" s="555">
        <v>0</v>
      </c>
      <c r="BM32" s="555">
        <v>0</v>
      </c>
      <c r="BN32" s="555">
        <v>0</v>
      </c>
      <c r="BO32" s="555">
        <v>0</v>
      </c>
      <c r="BP32" s="555">
        <v>0</v>
      </c>
      <c r="BQ32" s="555">
        <v>0</v>
      </c>
      <c r="BR32" s="555">
        <v>0</v>
      </c>
      <c r="BS32" s="555">
        <v>0</v>
      </c>
      <c r="BT32" s="555">
        <v>0</v>
      </c>
      <c r="BU32" s="555">
        <v>0</v>
      </c>
      <c r="BV32" s="555">
        <v>0</v>
      </c>
      <c r="BW32" s="555">
        <v>0</v>
      </c>
      <c r="BX32" s="555">
        <v>0</v>
      </c>
      <c r="BY32" s="555">
        <v>0</v>
      </c>
      <c r="BZ32" s="555">
        <v>0</v>
      </c>
      <c r="CA32" s="555">
        <v>0</v>
      </c>
      <c r="CB32" s="555">
        <v>0</v>
      </c>
      <c r="CC32" s="555">
        <v>0</v>
      </c>
      <c r="CD32" s="555">
        <v>0</v>
      </c>
      <c r="CE32" s="555">
        <v>0</v>
      </c>
      <c r="CF32" s="555">
        <v>0</v>
      </c>
      <c r="CG32" s="555">
        <v>0</v>
      </c>
      <c r="CH32" s="555">
        <v>0</v>
      </c>
      <c r="CI32" s="555">
        <v>0</v>
      </c>
      <c r="CJ32" s="555">
        <v>0</v>
      </c>
      <c r="CK32" s="555">
        <v>0</v>
      </c>
      <c r="CL32" s="555">
        <v>0</v>
      </c>
      <c r="CM32" s="555">
        <v>0</v>
      </c>
      <c r="CN32" s="557">
        <f t="shared" si="36"/>
        <v>0</v>
      </c>
      <c r="CO32" s="557">
        <f t="shared" si="37"/>
        <v>0</v>
      </c>
      <c r="CP32" s="557">
        <f t="shared" si="38"/>
        <v>0</v>
      </c>
      <c r="CQ32" s="557">
        <f t="shared" si="39"/>
        <v>0</v>
      </c>
      <c r="CR32" s="557">
        <f t="shared" si="40"/>
        <v>0</v>
      </c>
      <c r="CS32" s="557">
        <f t="shared" si="41"/>
        <v>0</v>
      </c>
      <c r="CT32" s="557">
        <f t="shared" si="42"/>
        <v>0</v>
      </c>
      <c r="CU32" s="557">
        <f t="shared" si="43"/>
        <v>0</v>
      </c>
      <c r="CV32" s="557">
        <f t="shared" si="44"/>
        <v>0</v>
      </c>
      <c r="CW32" s="557">
        <f t="shared" si="20"/>
        <v>0</v>
      </c>
      <c r="CX32" s="557">
        <f t="shared" si="21"/>
        <v>0</v>
      </c>
      <c r="CY32" s="557">
        <f t="shared" si="22"/>
        <v>0</v>
      </c>
      <c r="CZ32" s="557">
        <f t="shared" si="23"/>
        <v>0</v>
      </c>
      <c r="DA32" s="557">
        <f t="shared" si="24"/>
        <v>0</v>
      </c>
    </row>
    <row r="33" spans="1:105" s="554" customFormat="1">
      <c r="A33" s="549" t="s">
        <v>783</v>
      </c>
      <c r="B33" s="550" t="s">
        <v>543</v>
      </c>
      <c r="C33" s="551" t="s">
        <v>734</v>
      </c>
      <c r="D33" s="551" t="s">
        <v>418</v>
      </c>
      <c r="E33" s="552">
        <v>43402</v>
      </c>
      <c r="F33" s="553"/>
      <c r="H33" s="555">
        <v>21</v>
      </c>
      <c r="I33" s="555">
        <v>5</v>
      </c>
      <c r="J33" s="555">
        <v>100</v>
      </c>
      <c r="K33" s="555">
        <v>60</v>
      </c>
      <c r="L33" s="555">
        <v>0</v>
      </c>
      <c r="M33" s="555">
        <v>0</v>
      </c>
      <c r="N33" s="555">
        <v>100</v>
      </c>
      <c r="O33" s="555">
        <v>0</v>
      </c>
      <c r="P33" s="555">
        <v>0</v>
      </c>
      <c r="Q33" s="555">
        <v>0</v>
      </c>
      <c r="R33" s="555">
        <v>0</v>
      </c>
      <c r="S33" s="555">
        <v>100</v>
      </c>
      <c r="T33" s="555">
        <v>33.299999999999997</v>
      </c>
      <c r="U33" s="556">
        <f t="shared" si="25"/>
        <v>0</v>
      </c>
      <c r="V33" s="556" t="e">
        <f t="shared" si="26"/>
        <v>#DIV/0!</v>
      </c>
      <c r="W33" s="555">
        <v>0</v>
      </c>
      <c r="X33" s="555">
        <v>0</v>
      </c>
      <c r="Y33" s="555">
        <v>0</v>
      </c>
      <c r="Z33" s="555">
        <v>0</v>
      </c>
      <c r="AA33" s="555">
        <v>0</v>
      </c>
      <c r="AB33" s="555">
        <v>0</v>
      </c>
      <c r="AC33" s="555">
        <v>0</v>
      </c>
      <c r="AD33" s="555">
        <v>0</v>
      </c>
      <c r="AE33" s="555">
        <v>0</v>
      </c>
      <c r="AF33" s="555">
        <v>0</v>
      </c>
      <c r="AG33" s="557">
        <f t="shared" si="27"/>
        <v>0</v>
      </c>
      <c r="AH33" s="557">
        <f t="shared" si="28"/>
        <v>0</v>
      </c>
      <c r="AI33" s="557">
        <f t="shared" si="29"/>
        <v>0</v>
      </c>
      <c r="AJ33" s="557">
        <f t="shared" si="30"/>
        <v>0</v>
      </c>
      <c r="AK33" s="557">
        <f t="shared" si="31"/>
        <v>0</v>
      </c>
      <c r="AL33" s="557">
        <f t="shared" si="32"/>
        <v>0</v>
      </c>
      <c r="AM33" s="557">
        <f t="shared" si="33"/>
        <v>0</v>
      </c>
      <c r="AN33" s="557">
        <f t="shared" si="34"/>
        <v>0</v>
      </c>
      <c r="AO33" s="557">
        <f t="shared" si="35"/>
        <v>0</v>
      </c>
      <c r="AP33" s="555" t="s">
        <v>364</v>
      </c>
      <c r="AQ33" s="555" t="s">
        <v>364</v>
      </c>
      <c r="AR33" s="555" t="s">
        <v>364</v>
      </c>
      <c r="AS33" s="555" t="s">
        <v>364</v>
      </c>
      <c r="AT33" s="555" t="s">
        <v>364</v>
      </c>
      <c r="AU33" s="555">
        <v>0</v>
      </c>
      <c r="AV33" s="555">
        <v>0</v>
      </c>
      <c r="AW33" s="555">
        <v>0</v>
      </c>
      <c r="AX33" s="555" t="s">
        <v>364</v>
      </c>
      <c r="AY33" s="555">
        <v>0</v>
      </c>
      <c r="AZ33" s="555">
        <v>0</v>
      </c>
      <c r="BA33" s="555">
        <v>0</v>
      </c>
      <c r="BB33" s="555">
        <v>324</v>
      </c>
      <c r="BC33" s="555">
        <v>93.8</v>
      </c>
      <c r="BD33" s="555">
        <v>258</v>
      </c>
      <c r="BE33" s="555">
        <v>12.8</v>
      </c>
      <c r="BF33" s="555" t="s">
        <v>364</v>
      </c>
      <c r="BG33" s="555">
        <v>0</v>
      </c>
      <c r="BH33" s="555">
        <v>0</v>
      </c>
      <c r="BI33" s="555">
        <v>0</v>
      </c>
      <c r="BJ33" s="555" t="s">
        <v>364</v>
      </c>
      <c r="BK33" s="555">
        <v>0</v>
      </c>
      <c r="BL33" s="555">
        <v>0</v>
      </c>
      <c r="BM33" s="555">
        <v>33.299999999999997</v>
      </c>
      <c r="BN33" s="555">
        <v>0</v>
      </c>
      <c r="BO33" s="555">
        <v>0</v>
      </c>
      <c r="BP33" s="555">
        <v>0</v>
      </c>
      <c r="BQ33" s="555">
        <v>0</v>
      </c>
      <c r="BR33" s="555">
        <v>0</v>
      </c>
      <c r="BS33" s="555">
        <v>0</v>
      </c>
      <c r="BT33" s="555">
        <v>0</v>
      </c>
      <c r="BU33" s="555">
        <v>0</v>
      </c>
      <c r="BV33" s="555">
        <v>0</v>
      </c>
      <c r="BW33" s="555">
        <v>0</v>
      </c>
      <c r="BX33" s="555">
        <v>0</v>
      </c>
      <c r="BY33" s="555">
        <v>0</v>
      </c>
      <c r="BZ33" s="555">
        <v>0</v>
      </c>
      <c r="CA33" s="555">
        <v>0</v>
      </c>
      <c r="CB33" s="555">
        <v>0</v>
      </c>
      <c r="CC33" s="555">
        <v>0</v>
      </c>
      <c r="CD33" s="555">
        <v>0</v>
      </c>
      <c r="CE33" s="555">
        <v>0</v>
      </c>
      <c r="CF33" s="555">
        <v>0</v>
      </c>
      <c r="CG33" s="555">
        <v>0</v>
      </c>
      <c r="CH33" s="555">
        <v>0</v>
      </c>
      <c r="CI33" s="555">
        <v>0</v>
      </c>
      <c r="CJ33" s="555">
        <v>0</v>
      </c>
      <c r="CK33" s="555">
        <v>0</v>
      </c>
      <c r="CL33" s="555">
        <v>0</v>
      </c>
      <c r="CM33" s="555">
        <v>0</v>
      </c>
      <c r="CN33" s="557">
        <f t="shared" si="36"/>
        <v>0</v>
      </c>
      <c r="CO33" s="557">
        <f t="shared" si="37"/>
        <v>0</v>
      </c>
      <c r="CP33" s="557">
        <f t="shared" si="38"/>
        <v>0</v>
      </c>
      <c r="CQ33" s="557">
        <f t="shared" si="39"/>
        <v>0</v>
      </c>
      <c r="CR33" s="557">
        <f t="shared" si="40"/>
        <v>0</v>
      </c>
      <c r="CS33" s="557">
        <f t="shared" si="41"/>
        <v>0</v>
      </c>
      <c r="CT33" s="557">
        <f t="shared" si="42"/>
        <v>0</v>
      </c>
      <c r="CU33" s="557">
        <f t="shared" si="43"/>
        <v>0</v>
      </c>
      <c r="CV33" s="557">
        <f t="shared" si="44"/>
        <v>0</v>
      </c>
      <c r="CW33" s="557">
        <f t="shared" si="20"/>
        <v>0</v>
      </c>
      <c r="CX33" s="557">
        <f t="shared" si="21"/>
        <v>0</v>
      </c>
      <c r="CY33" s="557">
        <f t="shared" si="22"/>
        <v>0</v>
      </c>
      <c r="CZ33" s="557">
        <f t="shared" si="23"/>
        <v>0</v>
      </c>
      <c r="DA33" s="557">
        <f t="shared" si="24"/>
        <v>0</v>
      </c>
    </row>
    <row r="34" spans="1:105" s="386" customFormat="1">
      <c r="A34" s="494" t="s">
        <v>784</v>
      </c>
      <c r="B34" s="494"/>
      <c r="C34" s="383"/>
      <c r="D34" s="383"/>
      <c r="E34" s="489"/>
      <c r="F34" s="429">
        <f>(E33-E$24)/7</f>
        <v>1.8571428571428572</v>
      </c>
      <c r="G34" s="539" t="s">
        <v>1194</v>
      </c>
      <c r="H34">
        <v>1928</v>
      </c>
      <c r="I34" s="575">
        <v>9</v>
      </c>
      <c r="J34">
        <v>11.8</v>
      </c>
      <c r="K34" s="575">
        <v>55.6</v>
      </c>
      <c r="L34" s="575">
        <v>60</v>
      </c>
      <c r="M34" s="575">
        <v>100</v>
      </c>
      <c r="N34" s="575">
        <v>0</v>
      </c>
      <c r="O34" s="575">
        <v>0</v>
      </c>
      <c r="P34" s="575">
        <v>40</v>
      </c>
      <c r="Q34" s="575">
        <v>40</v>
      </c>
      <c r="R34" s="575">
        <v>80</v>
      </c>
      <c r="S34" s="575">
        <v>20</v>
      </c>
      <c r="T34" s="575">
        <v>0</v>
      </c>
      <c r="U34" s="611">
        <f t="shared" si="25"/>
        <v>55.6</v>
      </c>
      <c r="V34" s="611">
        <f t="shared" si="26"/>
        <v>0.59892086330935246</v>
      </c>
      <c r="W34" s="575">
        <v>50</v>
      </c>
      <c r="X34" s="575">
        <v>0</v>
      </c>
      <c r="Y34" s="575">
        <v>50</v>
      </c>
      <c r="Z34" s="575">
        <v>50</v>
      </c>
      <c r="AA34" s="575">
        <v>0</v>
      </c>
      <c r="AB34" s="575">
        <v>100</v>
      </c>
      <c r="AC34" s="575">
        <v>0</v>
      </c>
      <c r="AD34" s="575">
        <v>50</v>
      </c>
      <c r="AE34" s="575">
        <v>100</v>
      </c>
      <c r="AF34" s="575">
        <v>0</v>
      </c>
      <c r="AG34" s="610">
        <f t="shared" si="27"/>
        <v>40</v>
      </c>
      <c r="AH34" s="610">
        <f t="shared" si="28"/>
        <v>0</v>
      </c>
      <c r="AI34" s="610">
        <f t="shared" si="29"/>
        <v>40</v>
      </c>
      <c r="AJ34" s="610">
        <f t="shared" si="30"/>
        <v>0</v>
      </c>
      <c r="AK34" s="610">
        <f t="shared" si="31"/>
        <v>40</v>
      </c>
      <c r="AL34" s="610">
        <f t="shared" si="32"/>
        <v>0</v>
      </c>
      <c r="AM34" s="610">
        <f t="shared" si="33"/>
        <v>20</v>
      </c>
      <c r="AN34" s="610">
        <f t="shared" si="34"/>
        <v>40</v>
      </c>
      <c r="AO34" s="610">
        <f t="shared" si="35"/>
        <v>0</v>
      </c>
      <c r="AP34" s="575">
        <v>661</v>
      </c>
      <c r="AQ34" s="575">
        <v>44.9</v>
      </c>
      <c r="AR34" s="575">
        <v>1585</v>
      </c>
      <c r="AS34" s="575">
        <v>1489</v>
      </c>
      <c r="AT34" s="575">
        <v>-8.98</v>
      </c>
      <c r="AU34" s="575">
        <v>60</v>
      </c>
      <c r="AV34" s="575">
        <v>0</v>
      </c>
      <c r="AW34" s="575">
        <v>40</v>
      </c>
      <c r="AX34" s="575">
        <v>1475</v>
      </c>
      <c r="AY34" s="575">
        <v>40</v>
      </c>
      <c r="AZ34" s="575">
        <v>80</v>
      </c>
      <c r="BA34" s="575">
        <v>0</v>
      </c>
      <c r="BB34" s="575" t="s">
        <v>364</v>
      </c>
      <c r="BC34" s="575" t="s">
        <v>364</v>
      </c>
      <c r="BD34" s="575" t="s">
        <v>364</v>
      </c>
      <c r="BE34" s="575" t="s">
        <v>364</v>
      </c>
      <c r="BF34" s="575">
        <v>-165</v>
      </c>
      <c r="BG34" s="575">
        <v>0</v>
      </c>
      <c r="BH34" s="575">
        <v>0</v>
      </c>
      <c r="BI34" s="575">
        <v>0</v>
      </c>
      <c r="BJ34" s="575" t="s">
        <v>364</v>
      </c>
      <c r="BK34" s="575">
        <v>0</v>
      </c>
      <c r="BL34" s="575">
        <v>0</v>
      </c>
      <c r="BM34" s="575">
        <v>0</v>
      </c>
      <c r="BN34" s="575">
        <v>33.299999999999997</v>
      </c>
      <c r="BO34" s="575">
        <v>0</v>
      </c>
      <c r="BP34" s="575">
        <v>0</v>
      </c>
      <c r="BQ34" s="575">
        <v>100</v>
      </c>
      <c r="BR34" s="575">
        <v>0</v>
      </c>
      <c r="BS34" s="575">
        <v>0</v>
      </c>
      <c r="BT34" s="575">
        <v>0</v>
      </c>
      <c r="BU34" s="575">
        <v>33.299999999999997</v>
      </c>
      <c r="BV34" s="575">
        <v>66.7</v>
      </c>
      <c r="BW34" s="575">
        <v>0</v>
      </c>
      <c r="BX34" s="575">
        <v>0</v>
      </c>
      <c r="BY34" s="575">
        <v>0</v>
      </c>
      <c r="BZ34" s="575">
        <v>0</v>
      </c>
      <c r="CA34" s="575">
        <v>0</v>
      </c>
      <c r="CB34" s="575">
        <v>0</v>
      </c>
      <c r="CC34" s="575">
        <v>0</v>
      </c>
      <c r="CD34" s="575">
        <v>0</v>
      </c>
      <c r="CE34" s="575">
        <v>0</v>
      </c>
      <c r="CF34" s="575">
        <v>0</v>
      </c>
      <c r="CG34" s="575">
        <v>0</v>
      </c>
      <c r="CH34" s="575">
        <v>66.7</v>
      </c>
      <c r="CI34" s="575">
        <v>0</v>
      </c>
      <c r="CJ34" s="575">
        <v>0</v>
      </c>
      <c r="CK34" s="575">
        <v>0</v>
      </c>
      <c r="CL34" s="575">
        <v>0</v>
      </c>
      <c r="CM34" s="575">
        <v>0</v>
      </c>
      <c r="CN34" s="610">
        <f t="shared" si="36"/>
        <v>0</v>
      </c>
      <c r="CO34" s="610">
        <f t="shared" si="37"/>
        <v>0</v>
      </c>
      <c r="CP34" s="610">
        <f t="shared" si="38"/>
        <v>0</v>
      </c>
      <c r="CQ34" s="610">
        <f t="shared" si="39"/>
        <v>0</v>
      </c>
      <c r="CR34" s="610">
        <f t="shared" si="40"/>
        <v>0</v>
      </c>
      <c r="CS34" s="610">
        <f t="shared" si="41"/>
        <v>0</v>
      </c>
      <c r="CT34" s="610">
        <f t="shared" si="42"/>
        <v>0</v>
      </c>
      <c r="CU34" s="610">
        <f t="shared" si="43"/>
        <v>0</v>
      </c>
      <c r="CV34" s="610">
        <f t="shared" si="44"/>
        <v>0</v>
      </c>
      <c r="CW34" s="610">
        <f t="shared" si="20"/>
        <v>0</v>
      </c>
      <c r="CX34" s="610">
        <f t="shared" si="21"/>
        <v>0</v>
      </c>
      <c r="CY34" s="610">
        <f t="shared" si="22"/>
        <v>0</v>
      </c>
      <c r="CZ34" s="610">
        <f t="shared" si="23"/>
        <v>0</v>
      </c>
      <c r="DA34" s="610">
        <f t="shared" si="24"/>
        <v>0</v>
      </c>
    </row>
    <row r="35" spans="1:105" s="554" customFormat="1">
      <c r="A35" s="549" t="s">
        <v>785</v>
      </c>
      <c r="B35" s="549"/>
      <c r="C35" s="551"/>
      <c r="D35" s="551"/>
      <c r="E35" s="552"/>
      <c r="F35" s="553"/>
      <c r="H35" s="555">
        <v>20</v>
      </c>
      <c r="I35" s="555">
        <v>5</v>
      </c>
      <c r="J35" s="555">
        <v>71.400000000000006</v>
      </c>
      <c r="K35" s="555">
        <v>60</v>
      </c>
      <c r="L35" s="555">
        <v>0</v>
      </c>
      <c r="M35" s="555">
        <v>33.299999999999997</v>
      </c>
      <c r="N35" s="555">
        <v>66.7</v>
      </c>
      <c r="O35" s="555">
        <v>0</v>
      </c>
      <c r="P35" s="555">
        <v>0</v>
      </c>
      <c r="Q35" s="555">
        <v>0</v>
      </c>
      <c r="R35" s="555">
        <v>33.299999999999997</v>
      </c>
      <c r="S35" s="555">
        <v>66.7</v>
      </c>
      <c r="T35" s="555">
        <v>33.299999999999997</v>
      </c>
      <c r="U35" s="556">
        <f t="shared" si="25"/>
        <v>19.979999999999997</v>
      </c>
      <c r="V35" s="556">
        <f t="shared" si="26"/>
        <v>2.0020020020020022</v>
      </c>
      <c r="W35" s="555">
        <v>0</v>
      </c>
      <c r="X35" s="555">
        <v>0</v>
      </c>
      <c r="Y35" s="555">
        <v>0</v>
      </c>
      <c r="Z35" s="555">
        <v>0</v>
      </c>
      <c r="AA35" s="555">
        <v>0</v>
      </c>
      <c r="AB35" s="555">
        <v>0</v>
      </c>
      <c r="AC35" s="555">
        <v>0</v>
      </c>
      <c r="AD35" s="555">
        <v>0</v>
      </c>
      <c r="AE35" s="555">
        <v>0</v>
      </c>
      <c r="AF35" s="555">
        <v>0</v>
      </c>
      <c r="AG35" s="557">
        <f t="shared" si="27"/>
        <v>0</v>
      </c>
      <c r="AH35" s="557">
        <f t="shared" si="28"/>
        <v>0</v>
      </c>
      <c r="AI35" s="557">
        <f t="shared" si="29"/>
        <v>0</v>
      </c>
      <c r="AJ35" s="557">
        <f t="shared" si="30"/>
        <v>0</v>
      </c>
      <c r="AK35" s="557">
        <f t="shared" si="31"/>
        <v>0</v>
      </c>
      <c r="AL35" s="557">
        <f t="shared" si="32"/>
        <v>0</v>
      </c>
      <c r="AM35" s="557">
        <f t="shared" si="33"/>
        <v>0</v>
      </c>
      <c r="AN35" s="557">
        <f t="shared" si="34"/>
        <v>0</v>
      </c>
      <c r="AO35" s="557">
        <f t="shared" si="35"/>
        <v>0</v>
      </c>
      <c r="AP35" s="555">
        <v>93.8</v>
      </c>
      <c r="AQ35" s="555">
        <v>70.599999999999994</v>
      </c>
      <c r="AR35" s="555">
        <v>348</v>
      </c>
      <c r="AS35" s="555">
        <v>-529</v>
      </c>
      <c r="AT35" s="555">
        <v>14.1</v>
      </c>
      <c r="AU35" s="555">
        <v>0</v>
      </c>
      <c r="AV35" s="555">
        <v>0</v>
      </c>
      <c r="AW35" s="555">
        <v>0</v>
      </c>
      <c r="AX35" s="555" t="s">
        <v>364</v>
      </c>
      <c r="AY35" s="555">
        <v>0</v>
      </c>
      <c r="AZ35" s="555">
        <v>0</v>
      </c>
      <c r="BA35" s="555">
        <v>0</v>
      </c>
      <c r="BB35" s="555">
        <v>35.9</v>
      </c>
      <c r="BC35" s="555">
        <v>-57.8</v>
      </c>
      <c r="BD35" s="555">
        <v>298</v>
      </c>
      <c r="BE35" s="555">
        <v>237</v>
      </c>
      <c r="BF35" s="555">
        <v>-175</v>
      </c>
      <c r="BG35" s="555">
        <v>0</v>
      </c>
      <c r="BH35" s="555">
        <v>0</v>
      </c>
      <c r="BI35" s="555">
        <v>0</v>
      </c>
      <c r="BJ35" s="555" t="s">
        <v>364</v>
      </c>
      <c r="BK35" s="555">
        <v>0</v>
      </c>
      <c r="BL35" s="555">
        <v>50</v>
      </c>
      <c r="BM35" s="555">
        <v>50</v>
      </c>
      <c r="BN35" s="555">
        <v>40</v>
      </c>
      <c r="BO35" s="555">
        <v>0</v>
      </c>
      <c r="BP35" s="555">
        <v>0</v>
      </c>
      <c r="BQ35" s="555">
        <v>100</v>
      </c>
      <c r="BR35" s="555">
        <v>0</v>
      </c>
      <c r="BS35" s="555">
        <v>50</v>
      </c>
      <c r="BT35" s="555">
        <v>0</v>
      </c>
      <c r="BU35" s="555">
        <v>100</v>
      </c>
      <c r="BV35" s="555">
        <v>0</v>
      </c>
      <c r="BW35" s="555">
        <v>0</v>
      </c>
      <c r="BX35" s="555">
        <v>0</v>
      </c>
      <c r="BY35" s="555">
        <v>0</v>
      </c>
      <c r="BZ35" s="555">
        <v>0</v>
      </c>
      <c r="CA35" s="555">
        <v>100</v>
      </c>
      <c r="CB35" s="555">
        <v>0</v>
      </c>
      <c r="CC35" s="555">
        <v>0</v>
      </c>
      <c r="CD35" s="555">
        <v>0</v>
      </c>
      <c r="CE35" s="555">
        <v>50</v>
      </c>
      <c r="CF35" s="555">
        <v>0</v>
      </c>
      <c r="CG35" s="555">
        <v>0</v>
      </c>
      <c r="CH35" s="555">
        <v>0</v>
      </c>
      <c r="CI35" s="555">
        <v>0</v>
      </c>
      <c r="CJ35" s="555">
        <v>0</v>
      </c>
      <c r="CK35" s="555">
        <v>0</v>
      </c>
      <c r="CL35" s="555">
        <v>0</v>
      </c>
      <c r="CM35" s="555">
        <v>0</v>
      </c>
      <c r="CN35" s="557">
        <f t="shared" si="36"/>
        <v>0</v>
      </c>
      <c r="CO35" s="557">
        <f t="shared" si="37"/>
        <v>0</v>
      </c>
      <c r="CP35" s="557">
        <f t="shared" si="38"/>
        <v>0</v>
      </c>
      <c r="CQ35" s="557">
        <f t="shared" si="39"/>
        <v>50</v>
      </c>
      <c r="CR35" s="557">
        <f t="shared" si="40"/>
        <v>0</v>
      </c>
      <c r="CS35" s="557">
        <f t="shared" si="41"/>
        <v>0</v>
      </c>
      <c r="CT35" s="557">
        <f t="shared" si="42"/>
        <v>0</v>
      </c>
      <c r="CU35" s="557">
        <f t="shared" si="43"/>
        <v>0</v>
      </c>
      <c r="CV35" s="557">
        <f t="shared" si="44"/>
        <v>0</v>
      </c>
      <c r="CW35" s="557">
        <f t="shared" si="20"/>
        <v>0</v>
      </c>
      <c r="CX35" s="557">
        <f t="shared" si="21"/>
        <v>0</v>
      </c>
      <c r="CY35" s="557">
        <f t="shared" si="22"/>
        <v>0</v>
      </c>
      <c r="CZ35" s="557">
        <f t="shared" si="23"/>
        <v>0</v>
      </c>
      <c r="DA35" s="557">
        <f t="shared" si="24"/>
        <v>0</v>
      </c>
    </row>
    <row r="36" spans="1:105" s="554" customFormat="1">
      <c r="A36" s="549" t="s">
        <v>786</v>
      </c>
      <c r="B36" s="550" t="s">
        <v>543</v>
      </c>
      <c r="C36" s="551" t="s">
        <v>734</v>
      </c>
      <c r="D36" s="551" t="s">
        <v>419</v>
      </c>
      <c r="E36" s="552">
        <v>43419</v>
      </c>
      <c r="F36" s="553"/>
      <c r="H36" s="555">
        <v>13</v>
      </c>
      <c r="I36" s="555">
        <v>3</v>
      </c>
      <c r="J36" s="555">
        <v>60</v>
      </c>
      <c r="K36" s="555">
        <v>33.299999999999997</v>
      </c>
      <c r="L36" s="555">
        <v>0</v>
      </c>
      <c r="M36" s="555">
        <v>0</v>
      </c>
      <c r="N36" s="555">
        <v>100</v>
      </c>
      <c r="O36" s="555">
        <v>0</v>
      </c>
      <c r="P36" s="555">
        <v>0</v>
      </c>
      <c r="Q36" s="555">
        <v>0</v>
      </c>
      <c r="R36" s="555">
        <v>100</v>
      </c>
      <c r="S36" s="555">
        <v>0</v>
      </c>
      <c r="T36" s="555">
        <v>0</v>
      </c>
      <c r="U36" s="556">
        <f t="shared" si="25"/>
        <v>0</v>
      </c>
      <c r="V36" s="556" t="e">
        <f t="shared" si="26"/>
        <v>#DIV/0!</v>
      </c>
      <c r="W36" s="555">
        <v>0</v>
      </c>
      <c r="X36" s="555">
        <v>0</v>
      </c>
      <c r="Y36" s="555">
        <v>0</v>
      </c>
      <c r="Z36" s="555">
        <v>0</v>
      </c>
      <c r="AA36" s="555">
        <v>0</v>
      </c>
      <c r="AB36" s="555">
        <v>0</v>
      </c>
      <c r="AC36" s="555">
        <v>0</v>
      </c>
      <c r="AD36" s="555">
        <v>0</v>
      </c>
      <c r="AE36" s="555">
        <v>0</v>
      </c>
      <c r="AF36" s="555">
        <v>0</v>
      </c>
      <c r="AG36" s="557">
        <f t="shared" si="27"/>
        <v>0</v>
      </c>
      <c r="AH36" s="557">
        <f t="shared" si="28"/>
        <v>0</v>
      </c>
      <c r="AI36" s="557">
        <f t="shared" si="29"/>
        <v>0</v>
      </c>
      <c r="AJ36" s="557">
        <f t="shared" si="30"/>
        <v>0</v>
      </c>
      <c r="AK36" s="557">
        <f t="shared" si="31"/>
        <v>0</v>
      </c>
      <c r="AL36" s="557">
        <f t="shared" si="32"/>
        <v>0</v>
      </c>
      <c r="AM36" s="557">
        <f t="shared" si="33"/>
        <v>0</v>
      </c>
      <c r="AN36" s="557">
        <f t="shared" si="34"/>
        <v>0</v>
      </c>
      <c r="AO36" s="557">
        <f t="shared" si="35"/>
        <v>0</v>
      </c>
      <c r="AP36" s="555" t="s">
        <v>364</v>
      </c>
      <c r="AQ36" s="555" t="s">
        <v>364</v>
      </c>
      <c r="AR36" s="555" t="s">
        <v>364</v>
      </c>
      <c r="AS36" s="555" t="s">
        <v>364</v>
      </c>
      <c r="AT36" s="555" t="s">
        <v>364</v>
      </c>
      <c r="AU36" s="555">
        <v>0</v>
      </c>
      <c r="AV36" s="555">
        <v>0</v>
      </c>
      <c r="AW36" s="555">
        <v>0</v>
      </c>
      <c r="AX36" s="555" t="s">
        <v>364</v>
      </c>
      <c r="AY36" s="555">
        <v>0</v>
      </c>
      <c r="AZ36" s="555">
        <v>0</v>
      </c>
      <c r="BA36" s="555">
        <v>0</v>
      </c>
      <c r="BB36" s="555">
        <v>226</v>
      </c>
      <c r="BC36" s="555">
        <v>97.7</v>
      </c>
      <c r="BD36" s="555">
        <v>310</v>
      </c>
      <c r="BE36" s="555">
        <v>1183</v>
      </c>
      <c r="BF36" s="555">
        <v>297</v>
      </c>
      <c r="BG36" s="555">
        <v>0</v>
      </c>
      <c r="BH36" s="555">
        <v>0</v>
      </c>
      <c r="BI36" s="555">
        <v>0</v>
      </c>
      <c r="BJ36" s="555" t="s">
        <v>364</v>
      </c>
      <c r="BK36" s="555">
        <v>0</v>
      </c>
      <c r="BL36" s="555">
        <v>100</v>
      </c>
      <c r="BM36" s="555">
        <v>0</v>
      </c>
      <c r="BN36" s="555">
        <v>66.7</v>
      </c>
      <c r="BO36" s="555">
        <v>0</v>
      </c>
      <c r="BP36" s="555">
        <v>0</v>
      </c>
      <c r="BQ36" s="555">
        <v>100</v>
      </c>
      <c r="BR36" s="555">
        <v>0</v>
      </c>
      <c r="BS36" s="555">
        <v>0</v>
      </c>
      <c r="BT36" s="555">
        <v>0</v>
      </c>
      <c r="BU36" s="555">
        <v>50</v>
      </c>
      <c r="BV36" s="555">
        <v>50</v>
      </c>
      <c r="BW36" s="555">
        <v>0</v>
      </c>
      <c r="BX36" s="555">
        <v>0</v>
      </c>
      <c r="BY36" s="555">
        <v>0</v>
      </c>
      <c r="BZ36" s="555">
        <v>0</v>
      </c>
      <c r="CA36" s="555">
        <v>0</v>
      </c>
      <c r="CB36" s="555">
        <v>0</v>
      </c>
      <c r="CC36" s="555">
        <v>0</v>
      </c>
      <c r="CD36" s="555">
        <v>0</v>
      </c>
      <c r="CE36" s="555">
        <v>0</v>
      </c>
      <c r="CF36" s="555">
        <v>0</v>
      </c>
      <c r="CG36" s="555">
        <v>0</v>
      </c>
      <c r="CH36" s="555">
        <v>50</v>
      </c>
      <c r="CI36" s="555">
        <v>0</v>
      </c>
      <c r="CJ36" s="555">
        <v>0</v>
      </c>
      <c r="CK36" s="555">
        <v>0</v>
      </c>
      <c r="CL36" s="555">
        <v>0</v>
      </c>
      <c r="CM36" s="555">
        <v>0</v>
      </c>
      <c r="CN36" s="557">
        <f t="shared" si="36"/>
        <v>0</v>
      </c>
      <c r="CO36" s="557">
        <f t="shared" si="37"/>
        <v>0</v>
      </c>
      <c r="CP36" s="557">
        <f t="shared" si="38"/>
        <v>0</v>
      </c>
      <c r="CQ36" s="557">
        <f t="shared" si="39"/>
        <v>0</v>
      </c>
      <c r="CR36" s="557">
        <f t="shared" si="40"/>
        <v>0</v>
      </c>
      <c r="CS36" s="557">
        <f t="shared" si="41"/>
        <v>0</v>
      </c>
      <c r="CT36" s="557">
        <f t="shared" si="42"/>
        <v>0</v>
      </c>
      <c r="CU36" s="557">
        <f t="shared" si="43"/>
        <v>0</v>
      </c>
      <c r="CV36" s="557">
        <f t="shared" si="44"/>
        <v>0</v>
      </c>
      <c r="CW36" s="557">
        <f t="shared" si="20"/>
        <v>0</v>
      </c>
      <c r="CX36" s="557">
        <f t="shared" si="21"/>
        <v>0</v>
      </c>
      <c r="CY36" s="557">
        <f t="shared" si="22"/>
        <v>0</v>
      </c>
      <c r="CZ36" s="557">
        <f t="shared" si="23"/>
        <v>0</v>
      </c>
      <c r="DA36" s="557">
        <f t="shared" si="24"/>
        <v>0</v>
      </c>
    </row>
    <row r="37" spans="1:105" s="386" customFormat="1">
      <c r="A37" s="494" t="s">
        <v>787</v>
      </c>
      <c r="B37" s="494"/>
      <c r="D37" s="383"/>
      <c r="E37" s="489"/>
      <c r="F37" s="429">
        <f>(E36-E$24)/7</f>
        <v>4.2857142857142856</v>
      </c>
      <c r="G37" s="537" t="s">
        <v>1195</v>
      </c>
      <c r="H37">
        <v>1606</v>
      </c>
      <c r="I37" s="575">
        <v>106</v>
      </c>
      <c r="J37">
        <v>50.7</v>
      </c>
      <c r="K37">
        <v>83</v>
      </c>
      <c r="L37">
        <v>34.1</v>
      </c>
      <c r="M37">
        <v>65.900000000000006</v>
      </c>
      <c r="N37">
        <v>34.1</v>
      </c>
      <c r="O37">
        <v>9.09</v>
      </c>
      <c r="P37">
        <v>30.7</v>
      </c>
      <c r="Q37">
        <v>36.4</v>
      </c>
      <c r="R37">
        <v>78.400000000000006</v>
      </c>
      <c r="S37">
        <v>21.6</v>
      </c>
      <c r="T37">
        <v>1.1399999999999999</v>
      </c>
      <c r="U37" s="6">
        <f t="shared" si="25"/>
        <v>54.69700000000001</v>
      </c>
      <c r="V37" s="6">
        <f t="shared" si="26"/>
        <v>0.20659268332815325</v>
      </c>
      <c r="W37">
        <v>39.1</v>
      </c>
      <c r="X37">
        <v>11.6</v>
      </c>
      <c r="Y37">
        <v>39.1</v>
      </c>
      <c r="Z37">
        <v>40.6</v>
      </c>
      <c r="AA37">
        <v>0</v>
      </c>
      <c r="AB37">
        <v>55.6</v>
      </c>
      <c r="AC37">
        <v>22.2</v>
      </c>
      <c r="AD37">
        <v>55.6</v>
      </c>
      <c r="AE37">
        <v>100</v>
      </c>
      <c r="AF37">
        <v>0</v>
      </c>
      <c r="AG37" s="188">
        <f t="shared" si="27"/>
        <v>30.654400000000006</v>
      </c>
      <c r="AH37" s="188">
        <f t="shared" si="28"/>
        <v>9.0944000000000003</v>
      </c>
      <c r="AI37" s="188">
        <f t="shared" si="29"/>
        <v>31.830400000000004</v>
      </c>
      <c r="AJ37" s="188">
        <f t="shared" si="30"/>
        <v>0</v>
      </c>
      <c r="AK37" s="188">
        <f t="shared" si="31"/>
        <v>17.069200000000002</v>
      </c>
      <c r="AL37" s="188">
        <f t="shared" si="32"/>
        <v>6.8153999999999995</v>
      </c>
      <c r="AM37" s="188">
        <f t="shared" si="33"/>
        <v>17.069200000000002</v>
      </c>
      <c r="AN37" s="188">
        <f t="shared" si="34"/>
        <v>30.7</v>
      </c>
      <c r="AO37" s="188">
        <f t="shared" si="35"/>
        <v>0</v>
      </c>
      <c r="AP37">
        <v>576</v>
      </c>
      <c r="AQ37">
        <v>99</v>
      </c>
      <c r="AR37">
        <v>1561</v>
      </c>
      <c r="AS37">
        <v>1086</v>
      </c>
      <c r="AT37">
        <v>-125</v>
      </c>
      <c r="AU37">
        <v>43.1</v>
      </c>
      <c r="AV37">
        <v>10.3</v>
      </c>
      <c r="AW37">
        <v>41.4</v>
      </c>
      <c r="AX37">
        <v>1225</v>
      </c>
      <c r="AY37">
        <v>44.8</v>
      </c>
      <c r="AZ37">
        <v>82.8</v>
      </c>
      <c r="BA37">
        <v>1.72</v>
      </c>
      <c r="BB37">
        <v>460</v>
      </c>
      <c r="BC37">
        <v>52.6</v>
      </c>
      <c r="BD37">
        <v>1283</v>
      </c>
      <c r="BE37">
        <v>559</v>
      </c>
      <c r="BF37">
        <v>-255</v>
      </c>
      <c r="BG37">
        <v>16.7</v>
      </c>
      <c r="BH37">
        <v>6.67</v>
      </c>
      <c r="BI37">
        <v>10</v>
      </c>
      <c r="BJ37">
        <v>2793</v>
      </c>
      <c r="BK37">
        <v>20</v>
      </c>
      <c r="BL37">
        <v>70</v>
      </c>
      <c r="BM37">
        <v>0</v>
      </c>
      <c r="BN37">
        <v>11.3</v>
      </c>
      <c r="BO37" s="575">
        <v>25</v>
      </c>
      <c r="BP37" s="575">
        <v>25</v>
      </c>
      <c r="BQ37" s="575">
        <v>75</v>
      </c>
      <c r="BR37" s="575">
        <v>0</v>
      </c>
      <c r="BS37" s="575">
        <v>8.33</v>
      </c>
      <c r="BT37" s="575">
        <v>75</v>
      </c>
      <c r="BU37" s="575">
        <v>83.3</v>
      </c>
      <c r="BV37" s="575">
        <v>16.7</v>
      </c>
      <c r="BW37" s="575">
        <v>16.7</v>
      </c>
      <c r="BX37" s="575">
        <v>100</v>
      </c>
      <c r="BY37" s="575">
        <v>0</v>
      </c>
      <c r="BZ37" s="575">
        <v>0</v>
      </c>
      <c r="CA37" s="575">
        <v>0</v>
      </c>
      <c r="CB37" s="575">
        <v>100</v>
      </c>
      <c r="CC37" s="575">
        <v>20</v>
      </c>
      <c r="CD37" s="575">
        <v>0</v>
      </c>
      <c r="CE37" s="575">
        <v>0</v>
      </c>
      <c r="CF37" s="575">
        <v>80</v>
      </c>
      <c r="CG37" s="575">
        <v>10</v>
      </c>
      <c r="CH37" s="575">
        <v>16.7</v>
      </c>
      <c r="CI37" s="575">
        <v>50</v>
      </c>
      <c r="CJ37" s="575">
        <v>0</v>
      </c>
      <c r="CK37" s="575">
        <v>50</v>
      </c>
      <c r="CL37" s="575">
        <v>50</v>
      </c>
      <c r="CM37" s="575">
        <v>50</v>
      </c>
      <c r="CN37" s="610">
        <f t="shared" si="36"/>
        <v>8.33</v>
      </c>
      <c r="CO37" s="610">
        <f t="shared" si="37"/>
        <v>0</v>
      </c>
      <c r="CP37" s="610">
        <f t="shared" si="38"/>
        <v>0</v>
      </c>
      <c r="CQ37" s="610">
        <f t="shared" si="39"/>
        <v>0</v>
      </c>
      <c r="CR37" s="610">
        <f t="shared" si="40"/>
        <v>8.33</v>
      </c>
      <c r="CS37" s="610">
        <f t="shared" si="41"/>
        <v>16.66</v>
      </c>
      <c r="CT37" s="610">
        <f t="shared" si="42"/>
        <v>0</v>
      </c>
      <c r="CU37" s="610">
        <f t="shared" si="43"/>
        <v>66.64</v>
      </c>
      <c r="CV37" s="610">
        <f t="shared" si="44"/>
        <v>8.33</v>
      </c>
      <c r="CW37" s="610">
        <f t="shared" si="20"/>
        <v>8.35</v>
      </c>
      <c r="CX37" s="610">
        <f t="shared" si="21"/>
        <v>0</v>
      </c>
      <c r="CY37" s="610">
        <f t="shared" si="22"/>
        <v>8.35</v>
      </c>
      <c r="CZ37" s="610">
        <f t="shared" si="23"/>
        <v>8.35</v>
      </c>
      <c r="DA37" s="610">
        <f t="shared" si="24"/>
        <v>8.35</v>
      </c>
    </row>
    <row r="38" spans="1:105" s="559" customFormat="1" ht="17" thickBot="1">
      <c r="A38" s="558" t="s">
        <v>788</v>
      </c>
      <c r="B38" s="558"/>
      <c r="D38" s="560"/>
      <c r="E38" s="561"/>
      <c r="F38" s="562"/>
      <c r="H38" s="563">
        <v>16</v>
      </c>
      <c r="I38" s="563">
        <v>2</v>
      </c>
      <c r="J38" s="563">
        <v>100</v>
      </c>
      <c r="K38" s="563">
        <v>50</v>
      </c>
      <c r="L38" s="563">
        <v>0</v>
      </c>
      <c r="M38" s="563">
        <v>0</v>
      </c>
      <c r="N38" s="563">
        <v>100</v>
      </c>
      <c r="O38" s="563">
        <v>0</v>
      </c>
      <c r="P38" s="563">
        <v>0</v>
      </c>
      <c r="Q38" s="563">
        <v>0</v>
      </c>
      <c r="R38" s="563">
        <v>100</v>
      </c>
      <c r="S38" s="563">
        <v>0</v>
      </c>
      <c r="T38" s="563">
        <v>0</v>
      </c>
      <c r="U38" s="564">
        <f t="shared" si="25"/>
        <v>0</v>
      </c>
      <c r="V38" s="564" t="e">
        <f t="shared" si="26"/>
        <v>#DIV/0!</v>
      </c>
      <c r="W38" s="563">
        <v>0</v>
      </c>
      <c r="X38" s="563">
        <v>0</v>
      </c>
      <c r="Y38" s="563">
        <v>0</v>
      </c>
      <c r="Z38" s="563">
        <v>0</v>
      </c>
      <c r="AA38" s="563">
        <v>0</v>
      </c>
      <c r="AB38" s="563">
        <v>0</v>
      </c>
      <c r="AC38" s="563">
        <v>0</v>
      </c>
      <c r="AD38" s="563">
        <v>0</v>
      </c>
      <c r="AE38" s="563">
        <v>0</v>
      </c>
      <c r="AF38" s="563">
        <v>0</v>
      </c>
      <c r="AG38" s="565">
        <f t="shared" si="27"/>
        <v>0</v>
      </c>
      <c r="AH38" s="565">
        <f t="shared" si="28"/>
        <v>0</v>
      </c>
      <c r="AI38" s="565">
        <f t="shared" si="29"/>
        <v>0</v>
      </c>
      <c r="AJ38" s="565">
        <f t="shared" si="30"/>
        <v>0</v>
      </c>
      <c r="AK38" s="565">
        <f t="shared" si="31"/>
        <v>0</v>
      </c>
      <c r="AL38" s="565">
        <f t="shared" si="32"/>
        <v>0</v>
      </c>
      <c r="AM38" s="565">
        <f t="shared" si="33"/>
        <v>0</v>
      </c>
      <c r="AN38" s="565">
        <f t="shared" si="34"/>
        <v>0</v>
      </c>
      <c r="AO38" s="565">
        <f t="shared" si="35"/>
        <v>0</v>
      </c>
      <c r="AP38" s="563" t="s">
        <v>364</v>
      </c>
      <c r="AQ38" s="563" t="s">
        <v>364</v>
      </c>
      <c r="AR38" s="563" t="s">
        <v>364</v>
      </c>
      <c r="AS38" s="563" t="s">
        <v>364</v>
      </c>
      <c r="AT38" s="563" t="s">
        <v>364</v>
      </c>
      <c r="AU38" s="563">
        <v>0</v>
      </c>
      <c r="AV38" s="563">
        <v>0</v>
      </c>
      <c r="AW38" s="563">
        <v>0</v>
      </c>
      <c r="AX38" s="563" t="s">
        <v>364</v>
      </c>
      <c r="AY38" s="563">
        <v>0</v>
      </c>
      <c r="AZ38" s="563">
        <v>0</v>
      </c>
      <c r="BA38" s="563">
        <v>0</v>
      </c>
      <c r="BB38" s="563">
        <v>34.700000000000003</v>
      </c>
      <c r="BC38" s="563">
        <v>28.2</v>
      </c>
      <c r="BD38" s="563">
        <v>347</v>
      </c>
      <c r="BE38" s="563">
        <v>321</v>
      </c>
      <c r="BF38" s="563">
        <v>-224</v>
      </c>
      <c r="BG38" s="563">
        <v>0</v>
      </c>
      <c r="BH38" s="563">
        <v>0</v>
      </c>
      <c r="BI38" s="563">
        <v>0</v>
      </c>
      <c r="BJ38" s="563" t="s">
        <v>364</v>
      </c>
      <c r="BK38" s="563">
        <v>0</v>
      </c>
      <c r="BL38" s="563">
        <v>100</v>
      </c>
      <c r="BM38" s="563">
        <v>0</v>
      </c>
      <c r="BN38" s="563">
        <v>50</v>
      </c>
      <c r="BO38" s="563">
        <v>100</v>
      </c>
      <c r="BP38" s="563">
        <v>0</v>
      </c>
      <c r="BQ38" s="563">
        <v>100</v>
      </c>
      <c r="BR38" s="563">
        <v>0</v>
      </c>
      <c r="BS38" s="563">
        <v>0</v>
      </c>
      <c r="BT38" s="563">
        <v>0</v>
      </c>
      <c r="BU38" s="563">
        <v>100</v>
      </c>
      <c r="BV38" s="563">
        <v>0</v>
      </c>
      <c r="BW38" s="563">
        <v>0</v>
      </c>
      <c r="BX38" s="563">
        <v>0</v>
      </c>
      <c r="BY38" s="563">
        <v>0</v>
      </c>
      <c r="BZ38" s="563">
        <v>0</v>
      </c>
      <c r="CA38" s="563">
        <v>0</v>
      </c>
      <c r="CB38" s="563">
        <v>0</v>
      </c>
      <c r="CC38" s="563">
        <v>100</v>
      </c>
      <c r="CD38" s="563">
        <v>0</v>
      </c>
      <c r="CE38" s="563">
        <v>0</v>
      </c>
      <c r="CF38" s="563">
        <v>0</v>
      </c>
      <c r="CG38" s="563">
        <v>0</v>
      </c>
      <c r="CH38" s="563">
        <v>0</v>
      </c>
      <c r="CI38" s="563">
        <v>0</v>
      </c>
      <c r="CJ38" s="563">
        <v>0</v>
      </c>
      <c r="CK38" s="563">
        <v>0</v>
      </c>
      <c r="CL38" s="563">
        <v>0</v>
      </c>
      <c r="CM38" s="563">
        <v>0</v>
      </c>
      <c r="CN38" s="565">
        <f t="shared" si="36"/>
        <v>0</v>
      </c>
      <c r="CO38" s="565">
        <f t="shared" si="37"/>
        <v>0</v>
      </c>
      <c r="CP38" s="565">
        <f t="shared" si="38"/>
        <v>0</v>
      </c>
      <c r="CQ38" s="565">
        <f t="shared" si="39"/>
        <v>0</v>
      </c>
      <c r="CR38" s="565">
        <f t="shared" si="40"/>
        <v>0</v>
      </c>
      <c r="CS38" s="565">
        <f t="shared" si="41"/>
        <v>100</v>
      </c>
      <c r="CT38" s="565">
        <f t="shared" si="42"/>
        <v>0</v>
      </c>
      <c r="CU38" s="565">
        <f t="shared" si="43"/>
        <v>0</v>
      </c>
      <c r="CV38" s="565">
        <f t="shared" si="44"/>
        <v>0</v>
      </c>
      <c r="CW38" s="565">
        <f t="shared" ref="CW38:CW80" si="45">CH38*CI38/100</f>
        <v>0</v>
      </c>
      <c r="CX38" s="565">
        <f t="shared" ref="CX38:CX80" si="46">CH38*CJ38/100</f>
        <v>0</v>
      </c>
      <c r="CY38" s="565">
        <f t="shared" ref="CY38:CY80" si="47">CH38*CK38/100</f>
        <v>0</v>
      </c>
      <c r="CZ38" s="565">
        <f t="shared" ref="CZ38:CZ80" si="48">CH38*CL38/100</f>
        <v>0</v>
      </c>
      <c r="DA38" s="565">
        <f t="shared" ref="DA38:DA80" si="49">CH38*CM38/100</f>
        <v>0</v>
      </c>
    </row>
    <row r="39" spans="1:105" s="527" customFormat="1">
      <c r="A39" s="522" t="s">
        <v>789</v>
      </c>
      <c r="B39" s="523" t="s">
        <v>543</v>
      </c>
      <c r="C39" s="532" t="s">
        <v>416</v>
      </c>
      <c r="D39" s="531" t="s">
        <v>113</v>
      </c>
      <c r="E39" s="525">
        <v>43423</v>
      </c>
      <c r="F39" s="526"/>
      <c r="H39" s="528">
        <v>4759</v>
      </c>
      <c r="I39" s="528">
        <v>2046</v>
      </c>
      <c r="J39" s="528">
        <v>77</v>
      </c>
      <c r="K39" s="528">
        <v>87.2</v>
      </c>
      <c r="L39" s="528">
        <v>1.68</v>
      </c>
      <c r="M39" s="528">
        <v>3.7</v>
      </c>
      <c r="N39" s="528">
        <v>96.3</v>
      </c>
      <c r="O39" s="528">
        <v>0.73</v>
      </c>
      <c r="P39" s="528">
        <v>1.9</v>
      </c>
      <c r="Q39" s="528">
        <v>0.84</v>
      </c>
      <c r="R39" s="528">
        <v>5.32</v>
      </c>
      <c r="S39" s="528">
        <v>94.7</v>
      </c>
      <c r="T39" s="528">
        <v>0.9</v>
      </c>
      <c r="U39" s="529">
        <f t="shared" si="25"/>
        <v>3.2264000000000004</v>
      </c>
      <c r="V39" s="529">
        <f t="shared" si="26"/>
        <v>3.3783783783783781</v>
      </c>
      <c r="W39" s="528">
        <v>4.21</v>
      </c>
      <c r="X39" s="528">
        <v>6.32</v>
      </c>
      <c r="Y39" s="528">
        <v>8.42</v>
      </c>
      <c r="Z39" s="528">
        <v>1.05</v>
      </c>
      <c r="AA39" s="528">
        <v>1.05</v>
      </c>
      <c r="AB39" s="528">
        <v>17.600000000000001</v>
      </c>
      <c r="AC39" s="528">
        <v>17.600000000000001</v>
      </c>
      <c r="AD39" s="528">
        <v>8.82</v>
      </c>
      <c r="AE39" s="528">
        <v>23.5</v>
      </c>
      <c r="AF39" s="528">
        <v>2.94</v>
      </c>
      <c r="AG39" s="530">
        <f t="shared" si="27"/>
        <v>0.223972</v>
      </c>
      <c r="AH39" s="530">
        <f t="shared" si="28"/>
        <v>0.33622400000000008</v>
      </c>
      <c r="AI39" s="530">
        <f t="shared" si="29"/>
        <v>5.586E-2</v>
      </c>
      <c r="AJ39" s="530">
        <f t="shared" si="30"/>
        <v>5.586E-2</v>
      </c>
      <c r="AK39" s="530">
        <f t="shared" si="31"/>
        <v>0.33439999999999998</v>
      </c>
      <c r="AL39" s="530">
        <f t="shared" si="32"/>
        <v>0.33439999999999998</v>
      </c>
      <c r="AM39" s="530">
        <f t="shared" si="33"/>
        <v>0.16757999999999998</v>
      </c>
      <c r="AN39" s="530">
        <f t="shared" si="34"/>
        <v>0.44650000000000001</v>
      </c>
      <c r="AO39" s="530">
        <f t="shared" si="35"/>
        <v>5.5859999999999993E-2</v>
      </c>
      <c r="AP39" s="528">
        <v>383</v>
      </c>
      <c r="AQ39" s="528">
        <v>42.4</v>
      </c>
      <c r="AR39" s="528">
        <v>278</v>
      </c>
      <c r="AS39" s="528">
        <v>217</v>
      </c>
      <c r="AT39" s="528">
        <v>44.9</v>
      </c>
      <c r="AU39" s="528">
        <v>30.3</v>
      </c>
      <c r="AV39" s="528">
        <v>6.06</v>
      </c>
      <c r="AW39" s="528">
        <v>13.6</v>
      </c>
      <c r="AX39" s="528">
        <v>394</v>
      </c>
      <c r="AY39" s="528">
        <v>0</v>
      </c>
      <c r="AZ39" s="528">
        <v>6.06</v>
      </c>
      <c r="BA39" s="528">
        <v>0</v>
      </c>
      <c r="BB39" s="528">
        <v>107</v>
      </c>
      <c r="BC39" s="528">
        <v>20.5</v>
      </c>
      <c r="BD39" s="528">
        <v>316</v>
      </c>
      <c r="BE39" s="528">
        <v>134</v>
      </c>
      <c r="BF39" s="528">
        <v>-29.5</v>
      </c>
      <c r="BG39" s="528">
        <v>0.57999999999999996</v>
      </c>
      <c r="BH39" s="528">
        <v>0.52</v>
      </c>
      <c r="BI39" s="528">
        <v>1.45</v>
      </c>
      <c r="BJ39" s="528">
        <v>694</v>
      </c>
      <c r="BK39" s="528">
        <v>0.87</v>
      </c>
      <c r="BL39" s="528">
        <v>5.29</v>
      </c>
      <c r="BM39" s="528">
        <v>0.93</v>
      </c>
      <c r="BN39" s="528">
        <v>10.9</v>
      </c>
      <c r="BO39" s="528">
        <v>0</v>
      </c>
      <c r="BP39" s="528">
        <v>0</v>
      </c>
      <c r="BQ39" s="528">
        <v>100</v>
      </c>
      <c r="BR39" s="528">
        <v>0.9</v>
      </c>
      <c r="BS39" s="528">
        <v>0.9</v>
      </c>
      <c r="BT39" s="528">
        <v>2.25</v>
      </c>
      <c r="BU39" s="528">
        <v>62.2</v>
      </c>
      <c r="BV39" s="528">
        <v>37.799999999999997</v>
      </c>
      <c r="BW39" s="528">
        <v>3.6</v>
      </c>
      <c r="BX39" s="528">
        <v>0</v>
      </c>
      <c r="BY39" s="528">
        <v>50</v>
      </c>
      <c r="BZ39" s="528">
        <v>0</v>
      </c>
      <c r="CA39" s="528">
        <v>50</v>
      </c>
      <c r="CB39" s="528">
        <v>0</v>
      </c>
      <c r="CC39" s="528">
        <v>0</v>
      </c>
      <c r="CD39" s="528">
        <v>0.72</v>
      </c>
      <c r="CE39" s="528">
        <v>0.72</v>
      </c>
      <c r="CF39" s="528">
        <v>2.9</v>
      </c>
      <c r="CG39" s="528">
        <v>4.3499999999999996</v>
      </c>
      <c r="CH39" s="528">
        <v>37.799999999999997</v>
      </c>
      <c r="CI39" s="528">
        <v>0</v>
      </c>
      <c r="CJ39" s="528">
        <v>1.19</v>
      </c>
      <c r="CK39" s="528">
        <v>1.19</v>
      </c>
      <c r="CL39" s="528">
        <v>1.19</v>
      </c>
      <c r="CM39" s="528">
        <v>2.38</v>
      </c>
      <c r="CN39" s="530">
        <f t="shared" si="36"/>
        <v>0</v>
      </c>
      <c r="CO39" s="530">
        <f t="shared" si="37"/>
        <v>0.45</v>
      </c>
      <c r="CP39" s="530">
        <f t="shared" si="38"/>
        <v>0</v>
      </c>
      <c r="CQ39" s="530">
        <f t="shared" si="39"/>
        <v>0.45</v>
      </c>
      <c r="CR39" s="530">
        <f t="shared" si="40"/>
        <v>0</v>
      </c>
      <c r="CS39" s="530">
        <f t="shared" si="41"/>
        <v>0</v>
      </c>
      <c r="CT39" s="530">
        <f t="shared" si="42"/>
        <v>0.44784000000000002</v>
      </c>
      <c r="CU39" s="530">
        <f t="shared" si="43"/>
        <v>1.8037999999999998</v>
      </c>
      <c r="CV39" s="530">
        <f t="shared" si="44"/>
        <v>2.7056999999999998</v>
      </c>
      <c r="CW39" s="530">
        <f t="shared" si="45"/>
        <v>0</v>
      </c>
      <c r="CX39" s="530">
        <f t="shared" si="46"/>
        <v>0.44981999999999994</v>
      </c>
      <c r="CY39" s="530">
        <f t="shared" si="47"/>
        <v>0.44981999999999994</v>
      </c>
      <c r="CZ39" s="530">
        <f t="shared" si="48"/>
        <v>0.44981999999999994</v>
      </c>
      <c r="DA39" s="530">
        <f t="shared" si="49"/>
        <v>0.89963999999999988</v>
      </c>
    </row>
    <row r="40" spans="1:105" s="386" customFormat="1">
      <c r="A40" s="494" t="s">
        <v>790</v>
      </c>
      <c r="B40" s="494"/>
      <c r="E40" s="489"/>
      <c r="F40" s="429">
        <f>(E39-E$42)/7</f>
        <v>-0.14285714285714285</v>
      </c>
      <c r="G40" s="537" t="s">
        <v>381</v>
      </c>
      <c r="H40">
        <v>1447</v>
      </c>
      <c r="I40">
        <v>181</v>
      </c>
      <c r="J40">
        <v>55.9</v>
      </c>
      <c r="K40">
        <v>75.7</v>
      </c>
      <c r="L40">
        <v>10.9</v>
      </c>
      <c r="M40">
        <v>4.38</v>
      </c>
      <c r="N40">
        <v>95.6</v>
      </c>
      <c r="O40">
        <v>4.38</v>
      </c>
      <c r="P40">
        <v>6.57</v>
      </c>
      <c r="Q40">
        <v>14.6</v>
      </c>
      <c r="R40">
        <v>16.100000000000001</v>
      </c>
      <c r="S40">
        <v>83.9</v>
      </c>
      <c r="T40">
        <v>0</v>
      </c>
      <c r="U40" s="6">
        <f t="shared" si="25"/>
        <v>3.3156600000000003</v>
      </c>
      <c r="V40" s="6">
        <f t="shared" si="26"/>
        <v>6.33358064457755</v>
      </c>
      <c r="W40">
        <v>27.3</v>
      </c>
      <c r="X40">
        <v>18.2</v>
      </c>
      <c r="Y40">
        <v>18.2</v>
      </c>
      <c r="Z40">
        <v>27.3</v>
      </c>
      <c r="AA40">
        <v>0</v>
      </c>
      <c r="AB40">
        <v>77.8</v>
      </c>
      <c r="AC40">
        <v>33.299999999999997</v>
      </c>
      <c r="AD40">
        <v>55.6</v>
      </c>
      <c r="AE40">
        <v>44.4</v>
      </c>
      <c r="AF40">
        <v>0</v>
      </c>
      <c r="AG40" s="188">
        <f t="shared" si="27"/>
        <v>4.3953000000000007</v>
      </c>
      <c r="AH40" s="188">
        <f t="shared" si="28"/>
        <v>2.9302000000000006</v>
      </c>
      <c r="AI40" s="188">
        <f t="shared" si="29"/>
        <v>4.3953000000000007</v>
      </c>
      <c r="AJ40" s="188">
        <f t="shared" si="30"/>
        <v>0</v>
      </c>
      <c r="AK40" s="188">
        <f t="shared" si="31"/>
        <v>5.1114600000000001</v>
      </c>
      <c r="AL40" s="188">
        <f t="shared" si="32"/>
        <v>2.1878099999999998</v>
      </c>
      <c r="AM40" s="188">
        <f t="shared" si="33"/>
        <v>3.6529200000000004</v>
      </c>
      <c r="AN40" s="188">
        <f t="shared" si="34"/>
        <v>2.9170800000000003</v>
      </c>
      <c r="AO40" s="188">
        <f t="shared" si="35"/>
        <v>0</v>
      </c>
      <c r="AP40">
        <v>2266</v>
      </c>
      <c r="AQ40">
        <v>246</v>
      </c>
      <c r="AR40">
        <v>745</v>
      </c>
      <c r="AS40">
        <v>421</v>
      </c>
      <c r="AT40">
        <v>23.1</v>
      </c>
      <c r="AU40">
        <v>83.3</v>
      </c>
      <c r="AV40">
        <v>33.299999999999997</v>
      </c>
      <c r="AW40">
        <v>50</v>
      </c>
      <c r="AX40">
        <v>279</v>
      </c>
      <c r="AY40">
        <v>16.7</v>
      </c>
      <c r="AZ40">
        <v>33.299999999999997</v>
      </c>
      <c r="BA40">
        <v>0</v>
      </c>
      <c r="BB40">
        <v>196</v>
      </c>
      <c r="BC40">
        <v>48.8</v>
      </c>
      <c r="BD40">
        <v>733</v>
      </c>
      <c r="BE40">
        <v>192</v>
      </c>
      <c r="BF40">
        <v>-30.8</v>
      </c>
      <c r="BG40">
        <v>7.63</v>
      </c>
      <c r="BH40">
        <v>3.05</v>
      </c>
      <c r="BI40">
        <v>4.58</v>
      </c>
      <c r="BJ40">
        <v>474</v>
      </c>
      <c r="BK40">
        <v>14.5</v>
      </c>
      <c r="BL40">
        <v>15.3</v>
      </c>
      <c r="BM40">
        <v>0</v>
      </c>
      <c r="BN40">
        <v>21</v>
      </c>
      <c r="BO40">
        <v>5.26</v>
      </c>
      <c r="BP40">
        <v>2.63</v>
      </c>
      <c r="BQ40">
        <v>97.4</v>
      </c>
      <c r="BR40">
        <v>0</v>
      </c>
      <c r="BS40">
        <v>2.63</v>
      </c>
      <c r="BT40">
        <v>34.200000000000003</v>
      </c>
      <c r="BU40">
        <v>71.099999999999994</v>
      </c>
      <c r="BV40">
        <v>28.9</v>
      </c>
      <c r="BW40">
        <v>2.63</v>
      </c>
      <c r="BX40">
        <v>100</v>
      </c>
      <c r="BY40">
        <v>0</v>
      </c>
      <c r="BZ40">
        <v>100</v>
      </c>
      <c r="CA40">
        <v>100</v>
      </c>
      <c r="CB40">
        <v>0</v>
      </c>
      <c r="CC40">
        <v>7.41</v>
      </c>
      <c r="CD40">
        <v>0</v>
      </c>
      <c r="CE40">
        <v>3.7</v>
      </c>
      <c r="CF40">
        <v>33.299999999999997</v>
      </c>
      <c r="CG40">
        <v>3.7</v>
      </c>
      <c r="CH40">
        <v>28.9</v>
      </c>
      <c r="CI40">
        <v>0</v>
      </c>
      <c r="CJ40">
        <v>0</v>
      </c>
      <c r="CK40">
        <v>0</v>
      </c>
      <c r="CL40">
        <v>36.4</v>
      </c>
      <c r="CM40">
        <v>0</v>
      </c>
      <c r="CN40" s="188">
        <f t="shared" si="36"/>
        <v>2.63</v>
      </c>
      <c r="CO40" s="188">
        <f t="shared" si="37"/>
        <v>0</v>
      </c>
      <c r="CP40" s="188">
        <f t="shared" si="38"/>
        <v>2.63</v>
      </c>
      <c r="CQ40" s="188">
        <f t="shared" si="39"/>
        <v>2.63</v>
      </c>
      <c r="CR40" s="188">
        <f t="shared" si="40"/>
        <v>0</v>
      </c>
      <c r="CS40" s="188">
        <f t="shared" si="41"/>
        <v>5.26851</v>
      </c>
      <c r="CT40" s="188">
        <f t="shared" si="42"/>
        <v>0</v>
      </c>
      <c r="CU40" s="188">
        <f t="shared" si="43"/>
        <v>23.676299999999998</v>
      </c>
      <c r="CV40" s="188">
        <f t="shared" si="44"/>
        <v>2.6307</v>
      </c>
      <c r="CW40" s="188">
        <f t="shared" si="45"/>
        <v>0</v>
      </c>
      <c r="CX40" s="188">
        <f t="shared" si="46"/>
        <v>0</v>
      </c>
      <c r="CY40" s="188">
        <f t="shared" si="47"/>
        <v>0</v>
      </c>
      <c r="CZ40" s="188">
        <f t="shared" si="48"/>
        <v>10.519599999999999</v>
      </c>
      <c r="DA40" s="188">
        <f t="shared" si="49"/>
        <v>0</v>
      </c>
    </row>
    <row r="41" spans="1:105" s="554" customFormat="1">
      <c r="A41" s="549" t="s">
        <v>791</v>
      </c>
      <c r="B41" s="549"/>
      <c r="E41" s="552"/>
      <c r="F41" s="553"/>
      <c r="H41" s="555">
        <v>3</v>
      </c>
      <c r="I41" s="555">
        <v>0</v>
      </c>
      <c r="J41" s="555">
        <v>0</v>
      </c>
      <c r="K41" s="555">
        <v>0</v>
      </c>
      <c r="L41" s="555">
        <v>0</v>
      </c>
      <c r="M41" s="555">
        <v>0</v>
      </c>
      <c r="N41" s="555">
        <v>0</v>
      </c>
      <c r="O41" s="555">
        <v>0</v>
      </c>
      <c r="P41" s="555">
        <v>0</v>
      </c>
      <c r="Q41" s="555">
        <v>0</v>
      </c>
      <c r="R41" s="555">
        <v>0</v>
      </c>
      <c r="S41" s="555">
        <v>0</v>
      </c>
      <c r="T41" s="555">
        <v>0</v>
      </c>
      <c r="U41" s="556">
        <f t="shared" si="25"/>
        <v>0</v>
      </c>
      <c r="V41" s="556" t="e">
        <f t="shared" si="26"/>
        <v>#DIV/0!</v>
      </c>
      <c r="W41" s="555">
        <v>0</v>
      </c>
      <c r="X41" s="555">
        <v>0</v>
      </c>
      <c r="Y41" s="555">
        <v>0</v>
      </c>
      <c r="Z41" s="555">
        <v>0</v>
      </c>
      <c r="AA41" s="555">
        <v>0</v>
      </c>
      <c r="AB41" s="555">
        <v>0</v>
      </c>
      <c r="AC41" s="555">
        <v>0</v>
      </c>
      <c r="AD41" s="555">
        <v>0</v>
      </c>
      <c r="AE41" s="555">
        <v>0</v>
      </c>
      <c r="AF41" s="555">
        <v>0</v>
      </c>
      <c r="AG41" s="557">
        <f t="shared" si="27"/>
        <v>0</v>
      </c>
      <c r="AH41" s="557">
        <f t="shared" si="28"/>
        <v>0</v>
      </c>
      <c r="AI41" s="557">
        <f t="shared" si="29"/>
        <v>0</v>
      </c>
      <c r="AJ41" s="557">
        <f t="shared" si="30"/>
        <v>0</v>
      </c>
      <c r="AK41" s="557">
        <f t="shared" si="31"/>
        <v>0</v>
      </c>
      <c r="AL41" s="557">
        <f t="shared" si="32"/>
        <v>0</v>
      </c>
      <c r="AM41" s="557">
        <f t="shared" si="33"/>
        <v>0</v>
      </c>
      <c r="AN41" s="557">
        <f t="shared" si="34"/>
        <v>0</v>
      </c>
      <c r="AO41" s="557">
        <f t="shared" si="35"/>
        <v>0</v>
      </c>
      <c r="AP41" s="555" t="s">
        <v>364</v>
      </c>
      <c r="AQ41" s="555" t="s">
        <v>364</v>
      </c>
      <c r="AR41" s="555" t="s">
        <v>364</v>
      </c>
      <c r="AS41" s="555" t="s">
        <v>364</v>
      </c>
      <c r="AT41" s="555" t="s">
        <v>364</v>
      </c>
      <c r="AU41" s="555">
        <v>0</v>
      </c>
      <c r="AV41" s="555">
        <v>0</v>
      </c>
      <c r="AW41" s="555">
        <v>0</v>
      </c>
      <c r="AX41" s="555" t="s">
        <v>364</v>
      </c>
      <c r="AY41" s="555">
        <v>0</v>
      </c>
      <c r="AZ41" s="555">
        <v>0</v>
      </c>
      <c r="BA41" s="555">
        <v>0</v>
      </c>
      <c r="BB41" s="555" t="s">
        <v>364</v>
      </c>
      <c r="BC41" s="555" t="s">
        <v>364</v>
      </c>
      <c r="BD41" s="555" t="s">
        <v>364</v>
      </c>
      <c r="BE41" s="555" t="s">
        <v>364</v>
      </c>
      <c r="BF41" s="555">
        <v>-19.3</v>
      </c>
      <c r="BG41" s="555">
        <v>0</v>
      </c>
      <c r="BH41" s="555">
        <v>0</v>
      </c>
      <c r="BI41" s="555">
        <v>0</v>
      </c>
      <c r="BJ41" s="555" t="s">
        <v>364</v>
      </c>
      <c r="BK41" s="555">
        <v>0</v>
      </c>
      <c r="BL41" s="555">
        <v>0</v>
      </c>
      <c r="BM41" s="555">
        <v>0</v>
      </c>
      <c r="BN41" s="555">
        <v>0</v>
      </c>
      <c r="BO41" s="555">
        <v>0</v>
      </c>
      <c r="BP41" s="555">
        <v>0</v>
      </c>
      <c r="BQ41" s="555">
        <v>0</v>
      </c>
      <c r="BR41" s="555">
        <v>0</v>
      </c>
      <c r="BS41" s="555">
        <v>0</v>
      </c>
      <c r="BT41" s="555">
        <v>0</v>
      </c>
      <c r="BU41" s="555">
        <v>0</v>
      </c>
      <c r="BV41" s="555">
        <v>0</v>
      </c>
      <c r="BW41" s="555">
        <v>0</v>
      </c>
      <c r="BX41" s="555">
        <v>0</v>
      </c>
      <c r="BY41" s="555">
        <v>0</v>
      </c>
      <c r="BZ41" s="555">
        <v>0</v>
      </c>
      <c r="CA41" s="555">
        <v>0</v>
      </c>
      <c r="CB41" s="555">
        <v>0</v>
      </c>
      <c r="CC41" s="555">
        <v>0</v>
      </c>
      <c r="CD41" s="555">
        <v>0</v>
      </c>
      <c r="CE41" s="555">
        <v>0</v>
      </c>
      <c r="CF41" s="555">
        <v>0</v>
      </c>
      <c r="CG41" s="555">
        <v>0</v>
      </c>
      <c r="CH41" s="555">
        <v>0</v>
      </c>
      <c r="CI41" s="555">
        <v>0</v>
      </c>
      <c r="CJ41" s="555">
        <v>0</v>
      </c>
      <c r="CK41" s="555">
        <v>0</v>
      </c>
      <c r="CL41" s="555">
        <v>0</v>
      </c>
      <c r="CM41" s="555">
        <v>0</v>
      </c>
      <c r="CN41" s="557">
        <f t="shared" si="36"/>
        <v>0</v>
      </c>
      <c r="CO41" s="557">
        <f t="shared" si="37"/>
        <v>0</v>
      </c>
      <c r="CP41" s="557">
        <f t="shared" si="38"/>
        <v>0</v>
      </c>
      <c r="CQ41" s="557">
        <f t="shared" si="39"/>
        <v>0</v>
      </c>
      <c r="CR41" s="557">
        <f t="shared" si="40"/>
        <v>0</v>
      </c>
      <c r="CS41" s="557">
        <f t="shared" si="41"/>
        <v>0</v>
      </c>
      <c r="CT41" s="557">
        <f t="shared" si="42"/>
        <v>0</v>
      </c>
      <c r="CU41" s="557">
        <f t="shared" si="43"/>
        <v>0</v>
      </c>
      <c r="CV41" s="557">
        <f t="shared" si="44"/>
        <v>0</v>
      </c>
      <c r="CW41" s="557">
        <f t="shared" si="45"/>
        <v>0</v>
      </c>
      <c r="CX41" s="557">
        <f t="shared" si="46"/>
        <v>0</v>
      </c>
      <c r="CY41" s="557">
        <f t="shared" si="47"/>
        <v>0</v>
      </c>
      <c r="CZ41" s="557">
        <f t="shared" si="48"/>
        <v>0</v>
      </c>
      <c r="DA41" s="557">
        <f t="shared" si="49"/>
        <v>0</v>
      </c>
    </row>
    <row r="42" spans="1:105" s="527" customFormat="1">
      <c r="A42" s="522" t="s">
        <v>792</v>
      </c>
      <c r="B42" s="523" t="s">
        <v>543</v>
      </c>
      <c r="C42" s="532" t="s">
        <v>416</v>
      </c>
      <c r="D42" s="531" t="s">
        <v>114</v>
      </c>
      <c r="E42" s="525">
        <v>43424</v>
      </c>
      <c r="F42" s="526"/>
      <c r="H42" s="528">
        <v>45800</v>
      </c>
      <c r="I42" s="528">
        <v>14940</v>
      </c>
      <c r="J42" s="528">
        <v>64.3</v>
      </c>
      <c r="K42" s="528">
        <v>60.8</v>
      </c>
      <c r="L42" s="528">
        <v>0.63</v>
      </c>
      <c r="M42" s="528">
        <v>0.69</v>
      </c>
      <c r="N42" s="528">
        <v>99.3</v>
      </c>
      <c r="O42" s="528">
        <v>0.52</v>
      </c>
      <c r="P42" s="528">
        <v>6.05</v>
      </c>
      <c r="Q42" s="528">
        <v>0.61</v>
      </c>
      <c r="R42" s="528">
        <v>0.59</v>
      </c>
      <c r="S42" s="528">
        <v>99.4</v>
      </c>
      <c r="T42" s="528">
        <v>0.22</v>
      </c>
      <c r="U42" s="529">
        <f t="shared" si="25"/>
        <v>0.41952</v>
      </c>
      <c r="V42" s="529">
        <f t="shared" si="26"/>
        <v>81.521739130434796</v>
      </c>
      <c r="W42" s="528">
        <v>0</v>
      </c>
      <c r="X42" s="528">
        <v>0</v>
      </c>
      <c r="Y42" s="528">
        <v>3.7</v>
      </c>
      <c r="Z42" s="528">
        <v>1.85</v>
      </c>
      <c r="AA42" s="528">
        <v>0</v>
      </c>
      <c r="AB42" s="528">
        <v>2.73</v>
      </c>
      <c r="AC42" s="528">
        <v>2.5499999999999998</v>
      </c>
      <c r="AD42" s="528">
        <v>1.82</v>
      </c>
      <c r="AE42" s="528">
        <v>0.36</v>
      </c>
      <c r="AF42" s="528">
        <v>0</v>
      </c>
      <c r="AG42" s="530">
        <f t="shared" si="27"/>
        <v>0</v>
      </c>
      <c r="AH42" s="530">
        <f t="shared" si="28"/>
        <v>0</v>
      </c>
      <c r="AI42" s="530">
        <f t="shared" si="29"/>
        <v>1.0914999999999999E-2</v>
      </c>
      <c r="AJ42" s="530">
        <f t="shared" si="30"/>
        <v>0</v>
      </c>
      <c r="AK42" s="530">
        <f t="shared" si="31"/>
        <v>0.16516500000000001</v>
      </c>
      <c r="AL42" s="530">
        <f t="shared" si="32"/>
        <v>0.154275</v>
      </c>
      <c r="AM42" s="530">
        <f t="shared" si="33"/>
        <v>0.11010999999999999</v>
      </c>
      <c r="AN42" s="530">
        <f t="shared" si="34"/>
        <v>2.1780000000000001E-2</v>
      </c>
      <c r="AO42" s="530">
        <f t="shared" si="35"/>
        <v>0</v>
      </c>
      <c r="AP42" s="528">
        <v>304</v>
      </c>
      <c r="AQ42" s="528">
        <v>32.1</v>
      </c>
      <c r="AR42" s="528">
        <v>720</v>
      </c>
      <c r="AS42" s="528">
        <v>99</v>
      </c>
      <c r="AT42" s="528">
        <v>-59.1</v>
      </c>
      <c r="AU42" s="528">
        <v>1.59</v>
      </c>
      <c r="AV42" s="528">
        <v>0</v>
      </c>
      <c r="AW42" s="528">
        <v>14.3</v>
      </c>
      <c r="AX42" s="528">
        <v>735</v>
      </c>
      <c r="AY42" s="528">
        <v>0</v>
      </c>
      <c r="AZ42" s="528">
        <v>3.17</v>
      </c>
      <c r="BA42" s="528">
        <v>0</v>
      </c>
      <c r="BB42" s="528">
        <v>269</v>
      </c>
      <c r="BC42" s="528">
        <v>18</v>
      </c>
      <c r="BD42" s="528">
        <v>602</v>
      </c>
      <c r="BE42" s="528">
        <v>39.799999999999997</v>
      </c>
      <c r="BF42" s="528" t="s">
        <v>364</v>
      </c>
      <c r="BG42" s="528">
        <v>0.62</v>
      </c>
      <c r="BH42" s="528">
        <v>0.52</v>
      </c>
      <c r="BI42" s="528">
        <v>5.99</v>
      </c>
      <c r="BJ42" s="528">
        <v>385</v>
      </c>
      <c r="BK42" s="528">
        <v>0.61</v>
      </c>
      <c r="BL42" s="528">
        <v>0.57999999999999996</v>
      </c>
      <c r="BM42" s="528">
        <v>0.22</v>
      </c>
      <c r="BN42" s="528">
        <v>34.200000000000003</v>
      </c>
      <c r="BO42" s="528">
        <v>0.78</v>
      </c>
      <c r="BP42" s="528">
        <v>0.22</v>
      </c>
      <c r="BQ42" s="528">
        <v>99.8</v>
      </c>
      <c r="BR42" s="528">
        <v>0.65</v>
      </c>
      <c r="BS42" s="528">
        <v>2.21</v>
      </c>
      <c r="BT42" s="528">
        <v>0.65</v>
      </c>
      <c r="BU42" s="528">
        <v>0.78</v>
      </c>
      <c r="BV42" s="528">
        <v>99.2</v>
      </c>
      <c r="BW42" s="528">
        <v>0.59</v>
      </c>
      <c r="BX42" s="528">
        <v>2.65</v>
      </c>
      <c r="BY42" s="528">
        <v>3.54</v>
      </c>
      <c r="BZ42" s="528">
        <v>4.42</v>
      </c>
      <c r="CA42" s="528">
        <v>0.88</v>
      </c>
      <c r="CB42" s="528">
        <v>0</v>
      </c>
      <c r="CC42" s="528">
        <v>0</v>
      </c>
      <c r="CD42" s="528">
        <v>5</v>
      </c>
      <c r="CE42" s="528">
        <v>2.5</v>
      </c>
      <c r="CF42" s="528">
        <v>0</v>
      </c>
      <c r="CG42" s="528">
        <v>2.5</v>
      </c>
      <c r="CH42" s="528">
        <v>99.2</v>
      </c>
      <c r="CI42" s="528">
        <v>0.79</v>
      </c>
      <c r="CJ42" s="528">
        <v>0.61</v>
      </c>
      <c r="CK42" s="528">
        <v>2.21</v>
      </c>
      <c r="CL42" s="528">
        <v>0.65</v>
      </c>
      <c r="CM42" s="528">
        <v>0.56999999999999995</v>
      </c>
      <c r="CN42" s="530">
        <f t="shared" si="36"/>
        <v>5.8564999999999999E-2</v>
      </c>
      <c r="CO42" s="530">
        <f t="shared" si="37"/>
        <v>7.8233999999999998E-2</v>
      </c>
      <c r="CP42" s="530">
        <f t="shared" si="38"/>
        <v>9.7682000000000005E-2</v>
      </c>
      <c r="CQ42" s="530">
        <f t="shared" si="39"/>
        <v>1.9448E-2</v>
      </c>
      <c r="CR42" s="530">
        <f t="shared" si="40"/>
        <v>0</v>
      </c>
      <c r="CS42" s="530">
        <f t="shared" si="41"/>
        <v>0</v>
      </c>
      <c r="CT42" s="530">
        <f t="shared" si="42"/>
        <v>3.9000000000000007E-2</v>
      </c>
      <c r="CU42" s="530">
        <f t="shared" si="43"/>
        <v>0</v>
      </c>
      <c r="CV42" s="530">
        <f t="shared" si="44"/>
        <v>1.9500000000000003E-2</v>
      </c>
      <c r="CW42" s="530">
        <f t="shared" si="45"/>
        <v>0.78368000000000004</v>
      </c>
      <c r="CX42" s="530">
        <f t="shared" si="46"/>
        <v>0.60511999999999999</v>
      </c>
      <c r="CY42" s="530">
        <f t="shared" si="47"/>
        <v>2.19232</v>
      </c>
      <c r="CZ42" s="530">
        <f t="shared" si="48"/>
        <v>0.64480000000000004</v>
      </c>
      <c r="DA42" s="530">
        <f t="shared" si="49"/>
        <v>0.56543999999999994</v>
      </c>
    </row>
    <row r="43" spans="1:105" s="386" customFormat="1">
      <c r="A43" s="494" t="s">
        <v>793</v>
      </c>
      <c r="B43" s="494"/>
      <c r="E43" s="489"/>
      <c r="F43" s="429">
        <f>(E42-E$42)/7</f>
        <v>0</v>
      </c>
      <c r="G43" s="537" t="s">
        <v>1191</v>
      </c>
      <c r="H43">
        <v>35178</v>
      </c>
      <c r="I43">
        <v>10799</v>
      </c>
      <c r="J43">
        <v>64.099999999999994</v>
      </c>
      <c r="K43">
        <v>61.2</v>
      </c>
      <c r="L43">
        <v>11.4</v>
      </c>
      <c r="M43">
        <v>10.5</v>
      </c>
      <c r="N43">
        <v>89.5</v>
      </c>
      <c r="O43">
        <v>6.31</v>
      </c>
      <c r="P43">
        <v>6.25</v>
      </c>
      <c r="Q43">
        <v>30.4</v>
      </c>
      <c r="R43">
        <v>45.7</v>
      </c>
      <c r="S43">
        <v>54.3</v>
      </c>
      <c r="T43">
        <v>0.65</v>
      </c>
      <c r="U43" s="6">
        <f t="shared" si="25"/>
        <v>6.4260000000000002</v>
      </c>
      <c r="V43" s="6">
        <f t="shared" si="26"/>
        <v>5.2131963896669777</v>
      </c>
      <c r="W43">
        <v>20.8</v>
      </c>
      <c r="X43">
        <v>11.5</v>
      </c>
      <c r="Y43">
        <v>8.02</v>
      </c>
      <c r="Z43">
        <v>33.9</v>
      </c>
      <c r="AA43">
        <v>1.26</v>
      </c>
      <c r="AB43">
        <v>34.4</v>
      </c>
      <c r="AC43">
        <v>26.4</v>
      </c>
      <c r="AD43">
        <v>57.6</v>
      </c>
      <c r="AE43">
        <v>58.6</v>
      </c>
      <c r="AF43">
        <v>0.73</v>
      </c>
      <c r="AG43" s="188">
        <f t="shared" si="27"/>
        <v>9.5056000000000012</v>
      </c>
      <c r="AH43" s="188">
        <f t="shared" si="28"/>
        <v>5.2555000000000005</v>
      </c>
      <c r="AI43" s="188">
        <f t="shared" si="29"/>
        <v>15.4923</v>
      </c>
      <c r="AJ43" s="188">
        <f t="shared" si="30"/>
        <v>0.57582</v>
      </c>
      <c r="AK43" s="188">
        <f t="shared" si="31"/>
        <v>2.15</v>
      </c>
      <c r="AL43" s="188">
        <f t="shared" si="32"/>
        <v>1.65</v>
      </c>
      <c r="AM43" s="188">
        <f t="shared" si="33"/>
        <v>3.6</v>
      </c>
      <c r="AN43" s="188">
        <f t="shared" si="34"/>
        <v>3.6625000000000001</v>
      </c>
      <c r="AO43" s="188">
        <f t="shared" si="35"/>
        <v>4.5624999999999999E-2</v>
      </c>
      <c r="AP43">
        <v>1130</v>
      </c>
      <c r="AQ43">
        <v>238</v>
      </c>
      <c r="AR43">
        <v>966</v>
      </c>
      <c r="AS43">
        <v>1040</v>
      </c>
      <c r="AT43">
        <v>-8.98</v>
      </c>
      <c r="AU43">
        <v>70</v>
      </c>
      <c r="AV43">
        <v>37.9</v>
      </c>
      <c r="AW43">
        <v>15.2</v>
      </c>
      <c r="AX43">
        <v>515</v>
      </c>
      <c r="AY43">
        <v>26.9</v>
      </c>
      <c r="AZ43">
        <v>78</v>
      </c>
      <c r="BA43">
        <v>3.3</v>
      </c>
      <c r="BB43">
        <v>237</v>
      </c>
      <c r="BC43">
        <v>48.8</v>
      </c>
      <c r="BD43">
        <v>1042</v>
      </c>
      <c r="BE43">
        <v>305</v>
      </c>
      <c r="BF43">
        <v>-190</v>
      </c>
      <c r="BG43">
        <v>4.55</v>
      </c>
      <c r="BH43">
        <v>2.59</v>
      </c>
      <c r="BI43">
        <v>5.19</v>
      </c>
      <c r="BJ43">
        <v>295</v>
      </c>
      <c r="BK43">
        <v>30.8</v>
      </c>
      <c r="BL43">
        <v>41.9</v>
      </c>
      <c r="BM43">
        <v>0.34</v>
      </c>
      <c r="BN43">
        <v>33.5</v>
      </c>
      <c r="BO43">
        <v>2.4300000000000002</v>
      </c>
      <c r="BP43">
        <v>0.83</v>
      </c>
      <c r="BQ43">
        <v>99.2</v>
      </c>
      <c r="BR43">
        <v>2.0699999999999998</v>
      </c>
      <c r="BS43">
        <v>2.52</v>
      </c>
      <c r="BT43">
        <v>54</v>
      </c>
      <c r="BU43">
        <v>56.2</v>
      </c>
      <c r="BV43">
        <v>43.8</v>
      </c>
      <c r="BW43">
        <v>2.52</v>
      </c>
      <c r="BX43">
        <v>26.4</v>
      </c>
      <c r="BY43">
        <v>20.9</v>
      </c>
      <c r="BZ43">
        <v>89</v>
      </c>
      <c r="CA43">
        <v>75.8</v>
      </c>
      <c r="CB43">
        <v>15.4</v>
      </c>
      <c r="CC43">
        <v>3.1</v>
      </c>
      <c r="CD43">
        <v>2.76</v>
      </c>
      <c r="CE43">
        <v>3.4</v>
      </c>
      <c r="CF43">
        <v>58.3</v>
      </c>
      <c r="CG43">
        <v>2.71</v>
      </c>
      <c r="CH43">
        <v>43.8</v>
      </c>
      <c r="CI43">
        <v>1.58</v>
      </c>
      <c r="CJ43">
        <v>1.2</v>
      </c>
      <c r="CK43">
        <v>1.39</v>
      </c>
      <c r="CL43">
        <v>48.5</v>
      </c>
      <c r="CM43">
        <v>2.27</v>
      </c>
      <c r="CN43" s="188">
        <f t="shared" si="36"/>
        <v>0.66527999999999987</v>
      </c>
      <c r="CO43" s="188">
        <f t="shared" si="37"/>
        <v>0.52668000000000004</v>
      </c>
      <c r="CP43" s="188">
        <f t="shared" si="38"/>
        <v>2.2427999999999999</v>
      </c>
      <c r="CQ43" s="188">
        <f t="shared" si="39"/>
        <v>1.9101599999999999</v>
      </c>
      <c r="CR43" s="188">
        <f t="shared" si="40"/>
        <v>0.38807999999999998</v>
      </c>
      <c r="CS43" s="188">
        <f t="shared" si="41"/>
        <v>1.7422000000000002</v>
      </c>
      <c r="CT43" s="188">
        <f t="shared" si="42"/>
        <v>1.5511200000000001</v>
      </c>
      <c r="CU43" s="188">
        <f t="shared" si="43"/>
        <v>32.764600000000002</v>
      </c>
      <c r="CV43" s="188">
        <f t="shared" si="44"/>
        <v>1.5230199999999998</v>
      </c>
      <c r="CW43" s="188">
        <f t="shared" si="45"/>
        <v>0.69203999999999999</v>
      </c>
      <c r="CX43" s="188">
        <f t="shared" si="46"/>
        <v>0.52559999999999996</v>
      </c>
      <c r="CY43" s="188">
        <f t="shared" si="47"/>
        <v>0.60881999999999992</v>
      </c>
      <c r="CZ43" s="188">
        <f t="shared" si="48"/>
        <v>21.242999999999999</v>
      </c>
      <c r="DA43" s="188">
        <f t="shared" si="49"/>
        <v>0.99425999999999992</v>
      </c>
    </row>
    <row r="44" spans="1:105" s="554" customFormat="1">
      <c r="A44" s="549" t="s">
        <v>794</v>
      </c>
      <c r="B44" s="549"/>
      <c r="E44" s="552"/>
      <c r="F44" s="553"/>
      <c r="H44" s="555">
        <v>3</v>
      </c>
      <c r="I44" s="555">
        <v>1</v>
      </c>
      <c r="J44" s="555">
        <v>100</v>
      </c>
      <c r="K44" s="555">
        <v>100</v>
      </c>
      <c r="L44" s="555">
        <v>0</v>
      </c>
      <c r="M44" s="555">
        <v>0</v>
      </c>
      <c r="N44" s="555">
        <v>100</v>
      </c>
      <c r="O44" s="555">
        <v>0</v>
      </c>
      <c r="P44" s="555">
        <v>0</v>
      </c>
      <c r="Q44" s="555">
        <v>0</v>
      </c>
      <c r="R44" s="555">
        <v>0</v>
      </c>
      <c r="S44" s="555">
        <v>100</v>
      </c>
      <c r="T44" s="555">
        <v>0</v>
      </c>
      <c r="U44" s="556">
        <f t="shared" si="25"/>
        <v>0</v>
      </c>
      <c r="V44" s="556" t="e">
        <f t="shared" si="26"/>
        <v>#DIV/0!</v>
      </c>
      <c r="W44" s="555">
        <v>0</v>
      </c>
      <c r="X44" s="555">
        <v>0</v>
      </c>
      <c r="Y44" s="555">
        <v>0</v>
      </c>
      <c r="Z44" s="555">
        <v>0</v>
      </c>
      <c r="AA44" s="555">
        <v>0</v>
      </c>
      <c r="AB44" s="555">
        <v>0</v>
      </c>
      <c r="AC44" s="555">
        <v>0</v>
      </c>
      <c r="AD44" s="555">
        <v>0</v>
      </c>
      <c r="AE44" s="555">
        <v>0</v>
      </c>
      <c r="AF44" s="555">
        <v>0</v>
      </c>
      <c r="AG44" s="557">
        <f t="shared" si="27"/>
        <v>0</v>
      </c>
      <c r="AH44" s="557">
        <f t="shared" si="28"/>
        <v>0</v>
      </c>
      <c r="AI44" s="557">
        <f t="shared" si="29"/>
        <v>0</v>
      </c>
      <c r="AJ44" s="557">
        <f t="shared" si="30"/>
        <v>0</v>
      </c>
      <c r="AK44" s="557">
        <f t="shared" si="31"/>
        <v>0</v>
      </c>
      <c r="AL44" s="557">
        <f t="shared" si="32"/>
        <v>0</v>
      </c>
      <c r="AM44" s="557">
        <f t="shared" si="33"/>
        <v>0</v>
      </c>
      <c r="AN44" s="557">
        <f t="shared" si="34"/>
        <v>0</v>
      </c>
      <c r="AO44" s="557">
        <f t="shared" si="35"/>
        <v>0</v>
      </c>
      <c r="AP44" s="555" t="s">
        <v>364</v>
      </c>
      <c r="AQ44" s="555" t="s">
        <v>364</v>
      </c>
      <c r="AR44" s="555" t="s">
        <v>364</v>
      </c>
      <c r="AS44" s="555" t="s">
        <v>364</v>
      </c>
      <c r="AT44" s="555" t="s">
        <v>364</v>
      </c>
      <c r="AU44" s="555">
        <v>0</v>
      </c>
      <c r="AV44" s="555">
        <v>0</v>
      </c>
      <c r="AW44" s="555">
        <v>0</v>
      </c>
      <c r="AX44" s="555" t="s">
        <v>364</v>
      </c>
      <c r="AY44" s="555">
        <v>0</v>
      </c>
      <c r="AZ44" s="555">
        <v>0</v>
      </c>
      <c r="BA44" s="555">
        <v>0</v>
      </c>
      <c r="BB44" s="555">
        <v>6.42</v>
      </c>
      <c r="BC44" s="555">
        <v>43.6</v>
      </c>
      <c r="BD44" s="555">
        <v>241</v>
      </c>
      <c r="BE44" s="555">
        <v>335</v>
      </c>
      <c r="BF44" s="555">
        <v>-118</v>
      </c>
      <c r="BG44" s="555">
        <v>0</v>
      </c>
      <c r="BH44" s="555">
        <v>0</v>
      </c>
      <c r="BI44" s="555">
        <v>0</v>
      </c>
      <c r="BJ44" s="555" t="s">
        <v>364</v>
      </c>
      <c r="BK44" s="555">
        <v>0</v>
      </c>
      <c r="BL44" s="555">
        <v>0</v>
      </c>
      <c r="BM44" s="555">
        <v>0</v>
      </c>
      <c r="BN44" s="555">
        <v>0</v>
      </c>
      <c r="BO44" s="555">
        <v>0</v>
      </c>
      <c r="BP44" s="555">
        <v>0</v>
      </c>
      <c r="BQ44" s="555">
        <v>0</v>
      </c>
      <c r="BR44" s="555">
        <v>0</v>
      </c>
      <c r="BS44" s="555">
        <v>0</v>
      </c>
      <c r="BT44" s="555">
        <v>0</v>
      </c>
      <c r="BU44" s="555">
        <v>0</v>
      </c>
      <c r="BV44" s="555">
        <v>0</v>
      </c>
      <c r="BW44" s="555">
        <v>0</v>
      </c>
      <c r="BX44" s="555">
        <v>0</v>
      </c>
      <c r="BY44" s="555">
        <v>0</v>
      </c>
      <c r="BZ44" s="555">
        <v>0</v>
      </c>
      <c r="CA44" s="555">
        <v>0</v>
      </c>
      <c r="CB44" s="555">
        <v>0</v>
      </c>
      <c r="CC44" s="555">
        <v>0</v>
      </c>
      <c r="CD44" s="555">
        <v>0</v>
      </c>
      <c r="CE44" s="555">
        <v>0</v>
      </c>
      <c r="CF44" s="555">
        <v>0</v>
      </c>
      <c r="CG44" s="555">
        <v>0</v>
      </c>
      <c r="CH44" s="555">
        <v>0</v>
      </c>
      <c r="CI44" s="555">
        <v>0</v>
      </c>
      <c r="CJ44" s="555">
        <v>0</v>
      </c>
      <c r="CK44" s="555">
        <v>0</v>
      </c>
      <c r="CL44" s="555">
        <v>0</v>
      </c>
      <c r="CM44" s="555">
        <v>0</v>
      </c>
      <c r="CN44" s="557">
        <f t="shared" si="36"/>
        <v>0</v>
      </c>
      <c r="CO44" s="557">
        <f t="shared" si="37"/>
        <v>0</v>
      </c>
      <c r="CP44" s="557">
        <f t="shared" si="38"/>
        <v>0</v>
      </c>
      <c r="CQ44" s="557">
        <f t="shared" si="39"/>
        <v>0</v>
      </c>
      <c r="CR44" s="557">
        <f t="shared" si="40"/>
        <v>0</v>
      </c>
      <c r="CS44" s="557">
        <f t="shared" si="41"/>
        <v>0</v>
      </c>
      <c r="CT44" s="557">
        <f t="shared" si="42"/>
        <v>0</v>
      </c>
      <c r="CU44" s="557">
        <f t="shared" si="43"/>
        <v>0</v>
      </c>
      <c r="CV44" s="557">
        <f t="shared" si="44"/>
        <v>0</v>
      </c>
      <c r="CW44" s="557">
        <f t="shared" si="45"/>
        <v>0</v>
      </c>
      <c r="CX44" s="557">
        <f t="shared" si="46"/>
        <v>0</v>
      </c>
      <c r="CY44" s="557">
        <f t="shared" si="47"/>
        <v>0</v>
      </c>
      <c r="CZ44" s="557">
        <f t="shared" si="48"/>
        <v>0</v>
      </c>
      <c r="DA44" s="557">
        <f t="shared" si="49"/>
        <v>0</v>
      </c>
    </row>
    <row r="45" spans="1:105" s="527" customFormat="1">
      <c r="A45" s="522" t="s">
        <v>795</v>
      </c>
      <c r="B45" s="523" t="s">
        <v>543</v>
      </c>
      <c r="C45" s="532" t="s">
        <v>416</v>
      </c>
      <c r="D45" s="531" t="s">
        <v>115</v>
      </c>
      <c r="E45" s="525">
        <v>43425</v>
      </c>
      <c r="F45" s="526"/>
      <c r="H45" s="528">
        <v>37026</v>
      </c>
      <c r="I45" s="528">
        <v>560</v>
      </c>
      <c r="J45" s="528">
        <v>3.17</v>
      </c>
      <c r="K45" s="528">
        <v>56.6</v>
      </c>
      <c r="L45" s="528">
        <v>0.95</v>
      </c>
      <c r="M45" s="528">
        <v>0.32</v>
      </c>
      <c r="N45" s="528">
        <v>99.7</v>
      </c>
      <c r="O45" s="528">
        <v>1.58</v>
      </c>
      <c r="P45" s="528">
        <v>5.99</v>
      </c>
      <c r="Q45" s="528">
        <v>0.32</v>
      </c>
      <c r="R45" s="528">
        <v>0.63</v>
      </c>
      <c r="S45" s="528">
        <v>99.4</v>
      </c>
      <c r="T45" s="528">
        <v>0</v>
      </c>
      <c r="U45" s="529">
        <f t="shared" si="25"/>
        <v>0.18112000000000003</v>
      </c>
      <c r="V45" s="529">
        <f t="shared" si="26"/>
        <v>193.24204946996463</v>
      </c>
      <c r="W45" s="528">
        <v>50</v>
      </c>
      <c r="X45" s="528">
        <v>50</v>
      </c>
      <c r="Y45" s="528">
        <v>50</v>
      </c>
      <c r="Z45" s="528">
        <v>50</v>
      </c>
      <c r="AA45" s="528">
        <v>0</v>
      </c>
      <c r="AB45" s="528">
        <v>10.5</v>
      </c>
      <c r="AC45" s="528">
        <v>15.8</v>
      </c>
      <c r="AD45" s="528">
        <v>5.26</v>
      </c>
      <c r="AE45" s="528">
        <v>5.26</v>
      </c>
      <c r="AF45" s="528">
        <v>0</v>
      </c>
      <c r="AG45" s="530">
        <f t="shared" si="27"/>
        <v>0.315</v>
      </c>
      <c r="AH45" s="530">
        <f t="shared" si="28"/>
        <v>0.315</v>
      </c>
      <c r="AI45" s="530">
        <f t="shared" si="29"/>
        <v>0.315</v>
      </c>
      <c r="AJ45" s="530">
        <f t="shared" si="30"/>
        <v>0</v>
      </c>
      <c r="AK45" s="530">
        <f t="shared" si="31"/>
        <v>0.62895000000000001</v>
      </c>
      <c r="AL45" s="530">
        <f t="shared" si="32"/>
        <v>0.94642000000000015</v>
      </c>
      <c r="AM45" s="530">
        <f t="shared" si="33"/>
        <v>0.31507400000000002</v>
      </c>
      <c r="AN45" s="530">
        <f t="shared" si="34"/>
        <v>0.31507400000000002</v>
      </c>
      <c r="AO45" s="530">
        <f t="shared" si="35"/>
        <v>0</v>
      </c>
      <c r="AP45" s="528">
        <v>524</v>
      </c>
      <c r="AQ45" s="528">
        <v>-15.4</v>
      </c>
      <c r="AR45" s="528">
        <v>547</v>
      </c>
      <c r="AS45" s="528">
        <v>71.900000000000006</v>
      </c>
      <c r="AT45" s="528">
        <v>62.9</v>
      </c>
      <c r="AU45" s="528">
        <v>100</v>
      </c>
      <c r="AV45" s="528">
        <v>0</v>
      </c>
      <c r="AW45" s="528">
        <v>0</v>
      </c>
      <c r="AX45" s="528" t="s">
        <v>364</v>
      </c>
      <c r="AY45" s="528">
        <v>0</v>
      </c>
      <c r="AZ45" s="528">
        <v>0</v>
      </c>
      <c r="BA45" s="528">
        <v>0</v>
      </c>
      <c r="BB45" s="528">
        <v>77.099999999999994</v>
      </c>
      <c r="BC45" s="528">
        <v>10.3</v>
      </c>
      <c r="BD45" s="528">
        <v>355</v>
      </c>
      <c r="BE45" s="528">
        <v>92.5</v>
      </c>
      <c r="BF45" s="528">
        <v>213</v>
      </c>
      <c r="BG45" s="528">
        <v>0.63</v>
      </c>
      <c r="BH45" s="528">
        <v>1.58</v>
      </c>
      <c r="BI45" s="528">
        <v>6.01</v>
      </c>
      <c r="BJ45" s="528">
        <v>279</v>
      </c>
      <c r="BK45" s="528">
        <v>0.32</v>
      </c>
      <c r="BL45" s="528">
        <v>0.63</v>
      </c>
      <c r="BM45" s="528">
        <v>0</v>
      </c>
      <c r="BN45" s="528">
        <v>35</v>
      </c>
      <c r="BO45" s="528">
        <v>4.59</v>
      </c>
      <c r="BP45" s="528">
        <v>1.02</v>
      </c>
      <c r="BQ45" s="528">
        <v>99</v>
      </c>
      <c r="BR45" s="528">
        <v>0</v>
      </c>
      <c r="BS45" s="528">
        <v>3.06</v>
      </c>
      <c r="BT45" s="528">
        <v>0</v>
      </c>
      <c r="BU45" s="528">
        <v>0.51</v>
      </c>
      <c r="BV45" s="528">
        <v>99.5</v>
      </c>
      <c r="BW45" s="528">
        <v>3.57</v>
      </c>
      <c r="BX45" s="528">
        <v>66.7</v>
      </c>
      <c r="BY45" s="528">
        <v>0</v>
      </c>
      <c r="BZ45" s="528">
        <v>0</v>
      </c>
      <c r="CA45" s="528">
        <v>0</v>
      </c>
      <c r="CB45" s="528">
        <v>16.7</v>
      </c>
      <c r="CC45" s="528">
        <v>0</v>
      </c>
      <c r="CD45" s="528">
        <v>0</v>
      </c>
      <c r="CE45" s="528">
        <v>0</v>
      </c>
      <c r="CF45" s="528">
        <v>0</v>
      </c>
      <c r="CG45" s="528">
        <v>0</v>
      </c>
      <c r="CH45" s="528">
        <v>99.5</v>
      </c>
      <c r="CI45" s="528">
        <v>4.62</v>
      </c>
      <c r="CJ45" s="528">
        <v>0</v>
      </c>
      <c r="CK45" s="528">
        <v>3.08</v>
      </c>
      <c r="CL45" s="528">
        <v>0</v>
      </c>
      <c r="CM45" s="528">
        <v>3.59</v>
      </c>
      <c r="CN45" s="530">
        <f t="shared" si="36"/>
        <v>2.0410200000000001</v>
      </c>
      <c r="CO45" s="530">
        <f t="shared" si="37"/>
        <v>0</v>
      </c>
      <c r="CP45" s="530">
        <f t="shared" si="38"/>
        <v>0</v>
      </c>
      <c r="CQ45" s="530">
        <f t="shared" si="39"/>
        <v>0</v>
      </c>
      <c r="CR45" s="530">
        <f t="shared" si="40"/>
        <v>0.51101999999999992</v>
      </c>
      <c r="CS45" s="530">
        <f t="shared" si="41"/>
        <v>0</v>
      </c>
      <c r="CT45" s="530">
        <f t="shared" si="42"/>
        <v>0</v>
      </c>
      <c r="CU45" s="530">
        <f t="shared" si="43"/>
        <v>0</v>
      </c>
      <c r="CV45" s="530">
        <f t="shared" si="44"/>
        <v>0</v>
      </c>
      <c r="CW45" s="530">
        <f t="shared" si="45"/>
        <v>4.5968999999999998</v>
      </c>
      <c r="CX45" s="530">
        <f t="shared" si="46"/>
        <v>0</v>
      </c>
      <c r="CY45" s="530">
        <f t="shared" si="47"/>
        <v>3.0646</v>
      </c>
      <c r="CZ45" s="530">
        <f t="shared" si="48"/>
        <v>0</v>
      </c>
      <c r="DA45" s="530">
        <f t="shared" si="49"/>
        <v>3.5720499999999999</v>
      </c>
    </row>
    <row r="46" spans="1:105" s="386" customFormat="1">
      <c r="A46" s="494" t="s">
        <v>796</v>
      </c>
      <c r="B46" s="494"/>
      <c r="E46" s="489"/>
      <c r="F46" s="429">
        <f>(E45-E$42)/7</f>
        <v>0.14285714285714285</v>
      </c>
      <c r="G46" s="537" t="s">
        <v>1192</v>
      </c>
      <c r="H46">
        <v>48693</v>
      </c>
      <c r="I46">
        <v>810</v>
      </c>
      <c r="J46">
        <v>3.66</v>
      </c>
      <c r="K46">
        <v>60.9</v>
      </c>
      <c r="L46">
        <v>28</v>
      </c>
      <c r="M46">
        <v>7.3</v>
      </c>
      <c r="N46">
        <v>92.7</v>
      </c>
      <c r="O46">
        <v>8.92</v>
      </c>
      <c r="P46">
        <v>5.27</v>
      </c>
      <c r="Q46">
        <v>10.5</v>
      </c>
      <c r="R46">
        <v>45.2</v>
      </c>
      <c r="S46">
        <v>54.8</v>
      </c>
      <c r="T46">
        <v>0.81</v>
      </c>
      <c r="U46" s="6">
        <f t="shared" si="25"/>
        <v>4.4456999999999995</v>
      </c>
      <c r="V46" s="6">
        <f t="shared" si="26"/>
        <v>7.3329284477135221</v>
      </c>
      <c r="W46">
        <v>49.3</v>
      </c>
      <c r="X46">
        <v>17.5</v>
      </c>
      <c r="Y46">
        <v>7.17</v>
      </c>
      <c r="Z46">
        <v>19.7</v>
      </c>
      <c r="AA46">
        <v>1.79</v>
      </c>
      <c r="AB46">
        <v>57.7</v>
      </c>
      <c r="AC46">
        <v>19.2</v>
      </c>
      <c r="AD46">
        <v>15.4</v>
      </c>
      <c r="AE46">
        <v>61.5</v>
      </c>
      <c r="AF46">
        <v>3.85</v>
      </c>
      <c r="AG46" s="188">
        <f t="shared" si="27"/>
        <v>22.2836</v>
      </c>
      <c r="AH46" s="188">
        <f t="shared" si="28"/>
        <v>7.91</v>
      </c>
      <c r="AI46" s="188">
        <f t="shared" si="29"/>
        <v>8.9044000000000008</v>
      </c>
      <c r="AJ46" s="188">
        <f t="shared" si="30"/>
        <v>0.80908000000000002</v>
      </c>
      <c r="AK46" s="188">
        <f t="shared" si="31"/>
        <v>3.0407899999999999</v>
      </c>
      <c r="AL46" s="188">
        <f t="shared" si="32"/>
        <v>1.0118399999999999</v>
      </c>
      <c r="AM46" s="188">
        <f t="shared" si="33"/>
        <v>0.81157999999999997</v>
      </c>
      <c r="AN46" s="188">
        <f t="shared" si="34"/>
        <v>3.2410499999999995</v>
      </c>
      <c r="AO46" s="188">
        <f t="shared" si="35"/>
        <v>0.20289499999999999</v>
      </c>
      <c r="AP46">
        <v>2173</v>
      </c>
      <c r="AQ46">
        <v>392</v>
      </c>
      <c r="AR46">
        <v>465</v>
      </c>
      <c r="AS46">
        <v>1371</v>
      </c>
      <c r="AT46">
        <v>-153</v>
      </c>
      <c r="AU46">
        <v>88.9</v>
      </c>
      <c r="AV46">
        <v>52.8</v>
      </c>
      <c r="AW46">
        <v>13.9</v>
      </c>
      <c r="AX46">
        <v>336</v>
      </c>
      <c r="AY46">
        <v>11.1</v>
      </c>
      <c r="AZ46">
        <v>86.1</v>
      </c>
      <c r="BA46">
        <v>2.78</v>
      </c>
      <c r="BB46">
        <v>196</v>
      </c>
      <c r="BC46">
        <v>56.5</v>
      </c>
      <c r="BD46">
        <v>480</v>
      </c>
      <c r="BE46">
        <v>406</v>
      </c>
      <c r="BF46">
        <v>-423</v>
      </c>
      <c r="BG46">
        <v>23.2</v>
      </c>
      <c r="BH46">
        <v>5.47</v>
      </c>
      <c r="BI46">
        <v>4.5999999999999996</v>
      </c>
      <c r="BJ46">
        <v>224</v>
      </c>
      <c r="BK46">
        <v>10.5</v>
      </c>
      <c r="BL46">
        <v>42</v>
      </c>
      <c r="BM46">
        <v>0.66</v>
      </c>
      <c r="BN46">
        <v>32.6</v>
      </c>
      <c r="BO46">
        <v>13.6</v>
      </c>
      <c r="BP46">
        <v>0.76</v>
      </c>
      <c r="BQ46">
        <v>99.2</v>
      </c>
      <c r="BR46">
        <v>6.06</v>
      </c>
      <c r="BS46">
        <v>3.03</v>
      </c>
      <c r="BT46">
        <v>11.4</v>
      </c>
      <c r="BU46">
        <v>64.400000000000006</v>
      </c>
      <c r="BV46">
        <v>35.6</v>
      </c>
      <c r="BW46">
        <v>12.1</v>
      </c>
      <c r="BX46">
        <v>50</v>
      </c>
      <c r="BY46">
        <v>12.5</v>
      </c>
      <c r="BZ46">
        <v>25</v>
      </c>
      <c r="CA46">
        <v>87.5</v>
      </c>
      <c r="CB46">
        <v>50</v>
      </c>
      <c r="CC46">
        <v>19.399999999999999</v>
      </c>
      <c r="CD46">
        <v>7.65</v>
      </c>
      <c r="CE46">
        <v>4.12</v>
      </c>
      <c r="CF46">
        <v>15.9</v>
      </c>
      <c r="CG46">
        <v>12.4</v>
      </c>
      <c r="CH46">
        <v>35.6</v>
      </c>
      <c r="CI46">
        <v>3.19</v>
      </c>
      <c r="CJ46">
        <v>3.19</v>
      </c>
      <c r="CK46">
        <v>1.06</v>
      </c>
      <c r="CL46">
        <v>3.19</v>
      </c>
      <c r="CM46">
        <v>11.7</v>
      </c>
      <c r="CN46" s="188">
        <f t="shared" si="36"/>
        <v>1.5149999999999999</v>
      </c>
      <c r="CO46" s="188">
        <f t="shared" si="37"/>
        <v>0.37874999999999998</v>
      </c>
      <c r="CP46" s="188">
        <f t="shared" si="38"/>
        <v>0.75749999999999995</v>
      </c>
      <c r="CQ46" s="188">
        <f t="shared" si="39"/>
        <v>2.6512500000000001</v>
      </c>
      <c r="CR46" s="188">
        <f t="shared" si="40"/>
        <v>1.5149999999999999</v>
      </c>
      <c r="CS46" s="188">
        <f t="shared" si="41"/>
        <v>12.493600000000001</v>
      </c>
      <c r="CT46" s="188">
        <f t="shared" si="42"/>
        <v>4.9266000000000005</v>
      </c>
      <c r="CU46" s="188">
        <f t="shared" si="43"/>
        <v>10.239600000000001</v>
      </c>
      <c r="CV46" s="188">
        <f t="shared" si="44"/>
        <v>7.9856000000000007</v>
      </c>
      <c r="CW46" s="188">
        <f t="shared" si="45"/>
        <v>1.13564</v>
      </c>
      <c r="CX46" s="188">
        <f t="shared" si="46"/>
        <v>1.13564</v>
      </c>
      <c r="CY46" s="188">
        <f t="shared" si="47"/>
        <v>0.37736000000000003</v>
      </c>
      <c r="CZ46" s="188">
        <f t="shared" si="48"/>
        <v>1.13564</v>
      </c>
      <c r="DA46" s="188">
        <f t="shared" si="49"/>
        <v>4.1651999999999996</v>
      </c>
    </row>
    <row r="47" spans="1:105" s="554" customFormat="1">
      <c r="A47" s="549" t="s">
        <v>797</v>
      </c>
      <c r="B47" s="550"/>
      <c r="E47" s="552"/>
      <c r="F47" s="553"/>
      <c r="H47" s="555">
        <v>16</v>
      </c>
      <c r="I47" s="555">
        <v>0</v>
      </c>
      <c r="J47" s="555">
        <v>0</v>
      </c>
      <c r="K47" s="555">
        <v>0</v>
      </c>
      <c r="L47" s="555">
        <v>0</v>
      </c>
      <c r="M47" s="555">
        <v>0</v>
      </c>
      <c r="N47" s="555">
        <v>0</v>
      </c>
      <c r="O47" s="555">
        <v>0</v>
      </c>
      <c r="P47" s="555">
        <v>0</v>
      </c>
      <c r="Q47" s="555">
        <v>0</v>
      </c>
      <c r="R47" s="555">
        <v>0</v>
      </c>
      <c r="S47" s="555">
        <v>0</v>
      </c>
      <c r="T47" s="555">
        <v>0</v>
      </c>
      <c r="U47" s="556">
        <f t="shared" si="25"/>
        <v>0</v>
      </c>
      <c r="V47" s="556" t="e">
        <f t="shared" si="26"/>
        <v>#DIV/0!</v>
      </c>
      <c r="W47" s="555">
        <v>0</v>
      </c>
      <c r="X47" s="555">
        <v>0</v>
      </c>
      <c r="Y47" s="555">
        <v>0</v>
      </c>
      <c r="Z47" s="555">
        <v>0</v>
      </c>
      <c r="AA47" s="555">
        <v>0</v>
      </c>
      <c r="AB47" s="555">
        <v>0</v>
      </c>
      <c r="AC47" s="555">
        <v>0</v>
      </c>
      <c r="AD47" s="555">
        <v>0</v>
      </c>
      <c r="AE47" s="555">
        <v>0</v>
      </c>
      <c r="AF47" s="555">
        <v>0</v>
      </c>
      <c r="AG47" s="557">
        <f t="shared" si="27"/>
        <v>0</v>
      </c>
      <c r="AH47" s="557">
        <f t="shared" si="28"/>
        <v>0</v>
      </c>
      <c r="AI47" s="557">
        <f t="shared" si="29"/>
        <v>0</v>
      </c>
      <c r="AJ47" s="557">
        <f t="shared" si="30"/>
        <v>0</v>
      </c>
      <c r="AK47" s="557">
        <f t="shared" si="31"/>
        <v>0</v>
      </c>
      <c r="AL47" s="557">
        <f t="shared" si="32"/>
        <v>0</v>
      </c>
      <c r="AM47" s="557">
        <f t="shared" si="33"/>
        <v>0</v>
      </c>
      <c r="AN47" s="557">
        <f t="shared" si="34"/>
        <v>0</v>
      </c>
      <c r="AO47" s="557">
        <f t="shared" si="35"/>
        <v>0</v>
      </c>
      <c r="AP47" s="555" t="s">
        <v>364</v>
      </c>
      <c r="AQ47" s="555" t="s">
        <v>364</v>
      </c>
      <c r="AR47" s="555" t="s">
        <v>364</v>
      </c>
      <c r="AS47" s="555" t="s">
        <v>364</v>
      </c>
      <c r="AT47" s="555" t="s">
        <v>364</v>
      </c>
      <c r="AU47" s="555">
        <v>0</v>
      </c>
      <c r="AV47" s="555">
        <v>0</v>
      </c>
      <c r="AW47" s="555">
        <v>0</v>
      </c>
      <c r="AX47" s="555" t="s">
        <v>364</v>
      </c>
      <c r="AY47" s="555">
        <v>0</v>
      </c>
      <c r="AZ47" s="555">
        <v>0</v>
      </c>
      <c r="BA47" s="555">
        <v>0</v>
      </c>
      <c r="BB47" s="555" t="s">
        <v>364</v>
      </c>
      <c r="BC47" s="555" t="s">
        <v>364</v>
      </c>
      <c r="BD47" s="555" t="s">
        <v>364</v>
      </c>
      <c r="BE47" s="555" t="s">
        <v>364</v>
      </c>
      <c r="BF47" s="555">
        <v>-29.5</v>
      </c>
      <c r="BG47" s="555">
        <v>0</v>
      </c>
      <c r="BH47" s="555">
        <v>0</v>
      </c>
      <c r="BI47" s="555">
        <v>0</v>
      </c>
      <c r="BJ47" s="555" t="s">
        <v>364</v>
      </c>
      <c r="BK47" s="555">
        <v>0</v>
      </c>
      <c r="BL47" s="555">
        <v>0</v>
      </c>
      <c r="BM47" s="555">
        <v>0</v>
      </c>
      <c r="BN47" s="555">
        <v>0</v>
      </c>
      <c r="BO47" s="555">
        <v>0</v>
      </c>
      <c r="BP47" s="555">
        <v>0</v>
      </c>
      <c r="BQ47" s="555">
        <v>0</v>
      </c>
      <c r="BR47" s="555">
        <v>0</v>
      </c>
      <c r="BS47" s="555">
        <v>0</v>
      </c>
      <c r="BT47" s="555">
        <v>0</v>
      </c>
      <c r="BU47" s="555">
        <v>0</v>
      </c>
      <c r="BV47" s="555">
        <v>0</v>
      </c>
      <c r="BW47" s="555">
        <v>0</v>
      </c>
      <c r="BX47" s="555">
        <v>0</v>
      </c>
      <c r="BY47" s="555">
        <v>0</v>
      </c>
      <c r="BZ47" s="555">
        <v>0</v>
      </c>
      <c r="CA47" s="555">
        <v>0</v>
      </c>
      <c r="CB47" s="555">
        <v>0</v>
      </c>
      <c r="CC47" s="555">
        <v>0</v>
      </c>
      <c r="CD47" s="555">
        <v>0</v>
      </c>
      <c r="CE47" s="555">
        <v>0</v>
      </c>
      <c r="CF47" s="555">
        <v>0</v>
      </c>
      <c r="CG47" s="555">
        <v>0</v>
      </c>
      <c r="CH47" s="555">
        <v>0</v>
      </c>
      <c r="CI47" s="555">
        <v>0</v>
      </c>
      <c r="CJ47" s="555">
        <v>0</v>
      </c>
      <c r="CK47" s="555">
        <v>0</v>
      </c>
      <c r="CL47" s="555">
        <v>0</v>
      </c>
      <c r="CM47" s="555">
        <v>0</v>
      </c>
      <c r="CN47" s="557">
        <f t="shared" si="36"/>
        <v>0</v>
      </c>
      <c r="CO47" s="557">
        <f t="shared" si="37"/>
        <v>0</v>
      </c>
      <c r="CP47" s="557">
        <f t="shared" si="38"/>
        <v>0</v>
      </c>
      <c r="CQ47" s="557">
        <f t="shared" si="39"/>
        <v>0</v>
      </c>
      <c r="CR47" s="557">
        <f t="shared" si="40"/>
        <v>0</v>
      </c>
      <c r="CS47" s="557">
        <f t="shared" si="41"/>
        <v>0</v>
      </c>
      <c r="CT47" s="557">
        <f t="shared" si="42"/>
        <v>0</v>
      </c>
      <c r="CU47" s="557">
        <f t="shared" si="43"/>
        <v>0</v>
      </c>
      <c r="CV47" s="557">
        <f t="shared" si="44"/>
        <v>0</v>
      </c>
      <c r="CW47" s="557">
        <f t="shared" si="45"/>
        <v>0</v>
      </c>
      <c r="CX47" s="557">
        <f t="shared" si="46"/>
        <v>0</v>
      </c>
      <c r="CY47" s="557">
        <f t="shared" si="47"/>
        <v>0</v>
      </c>
      <c r="CZ47" s="557">
        <f t="shared" si="48"/>
        <v>0</v>
      </c>
      <c r="DA47" s="557">
        <f t="shared" si="49"/>
        <v>0</v>
      </c>
    </row>
    <row r="48" spans="1:105" s="527" customFormat="1">
      <c r="A48" s="522" t="s">
        <v>798</v>
      </c>
      <c r="B48" s="523" t="s">
        <v>543</v>
      </c>
      <c r="C48" s="532" t="s">
        <v>416</v>
      </c>
      <c r="D48" s="531" t="s">
        <v>417</v>
      </c>
      <c r="E48" s="525">
        <v>43431</v>
      </c>
      <c r="F48" s="526"/>
      <c r="H48" s="528">
        <v>9061</v>
      </c>
      <c r="I48" s="528">
        <v>76</v>
      </c>
      <c r="J48" s="528">
        <v>28.4</v>
      </c>
      <c r="K48" s="528">
        <v>77.599999999999994</v>
      </c>
      <c r="L48" s="528">
        <v>1.69</v>
      </c>
      <c r="M48" s="528">
        <v>0</v>
      </c>
      <c r="N48" s="528">
        <v>100</v>
      </c>
      <c r="O48" s="528">
        <v>1.69</v>
      </c>
      <c r="P48" s="528">
        <v>15.3</v>
      </c>
      <c r="Q48" s="528">
        <v>1.69</v>
      </c>
      <c r="R48" s="528">
        <v>0</v>
      </c>
      <c r="S48" s="528">
        <v>100</v>
      </c>
      <c r="T48" s="528">
        <v>0</v>
      </c>
      <c r="U48" s="529">
        <f t="shared" si="25"/>
        <v>0</v>
      </c>
      <c r="V48" s="529" t="e">
        <f t="shared" si="26"/>
        <v>#DIV/0!</v>
      </c>
      <c r="W48" s="528">
        <v>0</v>
      </c>
      <c r="X48" s="528">
        <v>0</v>
      </c>
      <c r="Y48" s="528">
        <v>0</v>
      </c>
      <c r="Z48" s="528">
        <v>0</v>
      </c>
      <c r="AA48" s="528">
        <v>0</v>
      </c>
      <c r="AB48" s="528">
        <v>0</v>
      </c>
      <c r="AC48" s="528">
        <v>11.1</v>
      </c>
      <c r="AD48" s="528">
        <v>0</v>
      </c>
      <c r="AE48" s="528">
        <v>0</v>
      </c>
      <c r="AF48" s="528">
        <v>0</v>
      </c>
      <c r="AG48" s="530">
        <f t="shared" si="27"/>
        <v>0</v>
      </c>
      <c r="AH48" s="530">
        <f t="shared" si="28"/>
        <v>0</v>
      </c>
      <c r="AI48" s="530">
        <f t="shared" si="29"/>
        <v>0</v>
      </c>
      <c r="AJ48" s="530">
        <f t="shared" si="30"/>
        <v>0</v>
      </c>
      <c r="AK48" s="530">
        <f t="shared" si="31"/>
        <v>0</v>
      </c>
      <c r="AL48" s="530">
        <f t="shared" si="32"/>
        <v>1.6983000000000001</v>
      </c>
      <c r="AM48" s="530">
        <f t="shared" si="33"/>
        <v>0</v>
      </c>
      <c r="AN48" s="530">
        <f t="shared" si="34"/>
        <v>0</v>
      </c>
      <c r="AO48" s="530">
        <f t="shared" si="35"/>
        <v>0</v>
      </c>
      <c r="AP48" s="528" t="s">
        <v>364</v>
      </c>
      <c r="AQ48" s="528" t="s">
        <v>364</v>
      </c>
      <c r="AR48" s="528" t="s">
        <v>364</v>
      </c>
      <c r="AS48" s="528" t="s">
        <v>364</v>
      </c>
      <c r="AT48" s="528" t="s">
        <v>364</v>
      </c>
      <c r="AU48" s="528">
        <v>0</v>
      </c>
      <c r="AV48" s="528">
        <v>0</v>
      </c>
      <c r="AW48" s="528">
        <v>0</v>
      </c>
      <c r="AX48" s="528" t="s">
        <v>364</v>
      </c>
      <c r="AY48" s="528">
        <v>0</v>
      </c>
      <c r="AZ48" s="528">
        <v>0</v>
      </c>
      <c r="BA48" s="528">
        <v>0</v>
      </c>
      <c r="BB48" s="528">
        <v>209</v>
      </c>
      <c r="BC48" s="528">
        <v>20.5</v>
      </c>
      <c r="BD48" s="528">
        <v>617</v>
      </c>
      <c r="BE48" s="528">
        <v>32.1</v>
      </c>
      <c r="BF48" s="528" t="s">
        <v>364</v>
      </c>
      <c r="BG48" s="528">
        <v>1.69</v>
      </c>
      <c r="BH48" s="528">
        <v>1.69</v>
      </c>
      <c r="BI48" s="528">
        <v>15.3</v>
      </c>
      <c r="BJ48" s="528">
        <v>477</v>
      </c>
      <c r="BK48" s="528">
        <v>1.69</v>
      </c>
      <c r="BL48" s="528">
        <v>0</v>
      </c>
      <c r="BM48" s="528">
        <v>0</v>
      </c>
      <c r="BN48" s="528">
        <v>19.7</v>
      </c>
      <c r="BO48" s="528">
        <v>33.299999999999997</v>
      </c>
      <c r="BP48" s="528">
        <v>0</v>
      </c>
      <c r="BQ48" s="528">
        <v>100</v>
      </c>
      <c r="BR48" s="528">
        <v>0</v>
      </c>
      <c r="BS48" s="528">
        <v>20</v>
      </c>
      <c r="BT48" s="528">
        <v>0</v>
      </c>
      <c r="BU48" s="528">
        <v>0</v>
      </c>
      <c r="BV48" s="528">
        <v>100</v>
      </c>
      <c r="BW48" s="528">
        <v>0</v>
      </c>
      <c r="BX48" s="528">
        <v>33.299999999999997</v>
      </c>
      <c r="BY48" s="528">
        <v>0</v>
      </c>
      <c r="BZ48" s="528">
        <v>0</v>
      </c>
      <c r="CA48" s="528">
        <v>0</v>
      </c>
      <c r="CB48" s="528">
        <v>0</v>
      </c>
      <c r="CC48" s="528">
        <v>0</v>
      </c>
      <c r="CD48" s="528">
        <v>0</v>
      </c>
      <c r="CE48" s="528">
        <v>0</v>
      </c>
      <c r="CF48" s="528">
        <v>0</v>
      </c>
      <c r="CG48" s="528">
        <v>0</v>
      </c>
      <c r="CH48" s="528">
        <v>100</v>
      </c>
      <c r="CI48" s="528">
        <v>33.299999999999997</v>
      </c>
      <c r="CJ48" s="528">
        <v>0</v>
      </c>
      <c r="CK48" s="528">
        <v>20</v>
      </c>
      <c r="CL48" s="528">
        <v>0</v>
      </c>
      <c r="CM48" s="528">
        <v>0</v>
      </c>
      <c r="CN48" s="530">
        <f t="shared" si="36"/>
        <v>6.66</v>
      </c>
      <c r="CO48" s="530">
        <f t="shared" si="37"/>
        <v>0</v>
      </c>
      <c r="CP48" s="530">
        <f t="shared" si="38"/>
        <v>0</v>
      </c>
      <c r="CQ48" s="530">
        <f t="shared" si="39"/>
        <v>0</v>
      </c>
      <c r="CR48" s="530">
        <f t="shared" si="40"/>
        <v>0</v>
      </c>
      <c r="CS48" s="530">
        <f t="shared" si="41"/>
        <v>0</v>
      </c>
      <c r="CT48" s="530">
        <f t="shared" si="42"/>
        <v>0</v>
      </c>
      <c r="CU48" s="530">
        <f t="shared" si="43"/>
        <v>0</v>
      </c>
      <c r="CV48" s="530">
        <f t="shared" si="44"/>
        <v>0</v>
      </c>
      <c r="CW48" s="530">
        <f t="shared" si="45"/>
        <v>33.299999999999997</v>
      </c>
      <c r="CX48" s="530">
        <f t="shared" si="46"/>
        <v>0</v>
      </c>
      <c r="CY48" s="530">
        <f t="shared" si="47"/>
        <v>20</v>
      </c>
      <c r="CZ48" s="530">
        <f t="shared" si="48"/>
        <v>0</v>
      </c>
      <c r="DA48" s="530">
        <f t="shared" si="49"/>
        <v>0</v>
      </c>
    </row>
    <row r="49" spans="1:105" s="386" customFormat="1">
      <c r="A49" s="494" t="s">
        <v>799</v>
      </c>
      <c r="B49" s="494"/>
      <c r="C49" s="379"/>
      <c r="E49" s="489"/>
      <c r="F49" s="429">
        <f>(E48-E$42)/7</f>
        <v>1</v>
      </c>
      <c r="G49" s="537" t="s">
        <v>1193</v>
      </c>
      <c r="H49">
        <v>8697</v>
      </c>
      <c r="I49" s="575">
        <v>73</v>
      </c>
      <c r="J49">
        <v>28</v>
      </c>
      <c r="K49">
        <v>72.599999999999994</v>
      </c>
      <c r="L49">
        <v>11.3</v>
      </c>
      <c r="M49">
        <v>15.1</v>
      </c>
      <c r="N49">
        <v>84.9</v>
      </c>
      <c r="O49">
        <v>7.55</v>
      </c>
      <c r="P49">
        <v>11.3</v>
      </c>
      <c r="Q49">
        <v>52.8</v>
      </c>
      <c r="R49">
        <v>35.799999999999997</v>
      </c>
      <c r="S49">
        <v>64.2</v>
      </c>
      <c r="T49">
        <v>0</v>
      </c>
      <c r="U49" s="6">
        <f t="shared" si="25"/>
        <v>10.9626</v>
      </c>
      <c r="V49" s="6">
        <f t="shared" si="26"/>
        <v>2.4994070749639681</v>
      </c>
      <c r="W49">
        <v>31.6</v>
      </c>
      <c r="X49">
        <v>21.1</v>
      </c>
      <c r="Y49">
        <v>26.3</v>
      </c>
      <c r="Z49">
        <v>68.400000000000006</v>
      </c>
      <c r="AA49">
        <v>0</v>
      </c>
      <c r="AB49">
        <v>50</v>
      </c>
      <c r="AC49">
        <v>50</v>
      </c>
      <c r="AD49">
        <v>66.7</v>
      </c>
      <c r="AE49">
        <v>83.3</v>
      </c>
      <c r="AF49">
        <v>0</v>
      </c>
      <c r="AG49" s="188">
        <f t="shared" si="27"/>
        <v>11.312799999999999</v>
      </c>
      <c r="AH49" s="188">
        <f t="shared" si="28"/>
        <v>7.5537999999999998</v>
      </c>
      <c r="AI49" s="188">
        <f t="shared" si="29"/>
        <v>24.487199999999998</v>
      </c>
      <c r="AJ49" s="188">
        <f t="shared" si="30"/>
        <v>0</v>
      </c>
      <c r="AK49" s="188">
        <f t="shared" si="31"/>
        <v>5.65</v>
      </c>
      <c r="AL49" s="188">
        <f t="shared" si="32"/>
        <v>5.65</v>
      </c>
      <c r="AM49" s="188">
        <f t="shared" si="33"/>
        <v>7.5371000000000006</v>
      </c>
      <c r="AN49" s="188">
        <f t="shared" si="34"/>
        <v>9.4129000000000005</v>
      </c>
      <c r="AO49" s="188">
        <f t="shared" si="35"/>
        <v>0</v>
      </c>
      <c r="AP49">
        <v>782</v>
      </c>
      <c r="AQ49">
        <v>111</v>
      </c>
      <c r="AR49">
        <v>1014</v>
      </c>
      <c r="AS49">
        <v>1386</v>
      </c>
      <c r="AT49">
        <v>-157</v>
      </c>
      <c r="AU49">
        <v>62.5</v>
      </c>
      <c r="AV49">
        <v>50</v>
      </c>
      <c r="AW49">
        <v>50</v>
      </c>
      <c r="AX49">
        <v>884</v>
      </c>
      <c r="AY49">
        <v>37.5</v>
      </c>
      <c r="AZ49">
        <v>75</v>
      </c>
      <c r="BA49">
        <v>0</v>
      </c>
      <c r="BB49">
        <v>198</v>
      </c>
      <c r="BC49">
        <v>43.6</v>
      </c>
      <c r="BD49">
        <v>1112</v>
      </c>
      <c r="BE49">
        <v>281</v>
      </c>
      <c r="BF49">
        <v>30.8</v>
      </c>
      <c r="BG49">
        <v>2.2200000000000002</v>
      </c>
      <c r="BH49">
        <v>0</v>
      </c>
      <c r="BI49">
        <v>4.4400000000000004</v>
      </c>
      <c r="BJ49">
        <v>585</v>
      </c>
      <c r="BK49">
        <v>55.6</v>
      </c>
      <c r="BL49">
        <v>28.9</v>
      </c>
      <c r="BM49">
        <v>0</v>
      </c>
      <c r="BN49">
        <v>27.4</v>
      </c>
      <c r="BO49">
        <v>25</v>
      </c>
      <c r="BP49">
        <v>0</v>
      </c>
      <c r="BQ49">
        <v>100</v>
      </c>
      <c r="BR49">
        <v>5</v>
      </c>
      <c r="BS49">
        <v>0</v>
      </c>
      <c r="BT49">
        <v>70</v>
      </c>
      <c r="BU49">
        <v>55</v>
      </c>
      <c r="BV49">
        <v>45</v>
      </c>
      <c r="BW49">
        <v>20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18.2</v>
      </c>
      <c r="CD49">
        <v>9.09</v>
      </c>
      <c r="CE49">
        <v>0</v>
      </c>
      <c r="CF49">
        <v>63.6</v>
      </c>
      <c r="CG49">
        <v>27.3</v>
      </c>
      <c r="CH49">
        <v>45</v>
      </c>
      <c r="CI49">
        <v>33.299999999999997</v>
      </c>
      <c r="CJ49">
        <v>0</v>
      </c>
      <c r="CK49">
        <v>0</v>
      </c>
      <c r="CL49">
        <v>77.8</v>
      </c>
      <c r="CM49">
        <v>11.1</v>
      </c>
      <c r="CN49" s="188">
        <f t="shared" si="36"/>
        <v>0</v>
      </c>
      <c r="CO49" s="188">
        <f t="shared" si="37"/>
        <v>0</v>
      </c>
      <c r="CP49" s="188">
        <f t="shared" si="38"/>
        <v>0</v>
      </c>
      <c r="CQ49" s="188">
        <f t="shared" si="39"/>
        <v>0</v>
      </c>
      <c r="CR49" s="188">
        <f t="shared" si="40"/>
        <v>0</v>
      </c>
      <c r="CS49" s="188">
        <f t="shared" si="41"/>
        <v>10.01</v>
      </c>
      <c r="CT49" s="188">
        <f t="shared" si="42"/>
        <v>4.9995000000000003</v>
      </c>
      <c r="CU49" s="188">
        <f t="shared" si="43"/>
        <v>34.979999999999997</v>
      </c>
      <c r="CV49" s="188">
        <f t="shared" si="44"/>
        <v>15.015000000000001</v>
      </c>
      <c r="CW49" s="188">
        <f t="shared" si="45"/>
        <v>14.984999999999998</v>
      </c>
      <c r="CX49" s="188">
        <f t="shared" si="46"/>
        <v>0</v>
      </c>
      <c r="CY49" s="188">
        <f t="shared" si="47"/>
        <v>0</v>
      </c>
      <c r="CZ49" s="188">
        <f t="shared" si="48"/>
        <v>35.01</v>
      </c>
      <c r="DA49" s="188">
        <f t="shared" si="49"/>
        <v>4.9950000000000001</v>
      </c>
    </row>
    <row r="50" spans="1:105" s="554" customFormat="1">
      <c r="A50" s="549" t="s">
        <v>800</v>
      </c>
      <c r="B50" s="549"/>
      <c r="C50" s="566"/>
      <c r="E50" s="552"/>
      <c r="F50" s="553"/>
      <c r="H50" s="555">
        <v>11</v>
      </c>
      <c r="I50" s="555">
        <v>0</v>
      </c>
      <c r="J50" s="555">
        <v>0</v>
      </c>
      <c r="K50" s="555">
        <v>0</v>
      </c>
      <c r="L50" s="555">
        <v>0</v>
      </c>
      <c r="M50" s="555">
        <v>0</v>
      </c>
      <c r="N50" s="555">
        <v>0</v>
      </c>
      <c r="O50" s="555">
        <v>0</v>
      </c>
      <c r="P50" s="555">
        <v>0</v>
      </c>
      <c r="Q50" s="555">
        <v>0</v>
      </c>
      <c r="R50" s="555">
        <v>0</v>
      </c>
      <c r="S50" s="555">
        <v>0</v>
      </c>
      <c r="T50" s="555">
        <v>0</v>
      </c>
      <c r="U50" s="556">
        <f t="shared" si="25"/>
        <v>0</v>
      </c>
      <c r="V50" s="556" t="e">
        <f t="shared" si="26"/>
        <v>#DIV/0!</v>
      </c>
      <c r="W50" s="555">
        <v>0</v>
      </c>
      <c r="X50" s="555">
        <v>0</v>
      </c>
      <c r="Y50" s="555">
        <v>0</v>
      </c>
      <c r="Z50" s="555">
        <v>0</v>
      </c>
      <c r="AA50" s="555">
        <v>0</v>
      </c>
      <c r="AB50" s="555">
        <v>0</v>
      </c>
      <c r="AC50" s="555">
        <v>0</v>
      </c>
      <c r="AD50" s="555">
        <v>0</v>
      </c>
      <c r="AE50" s="555">
        <v>0</v>
      </c>
      <c r="AF50" s="555">
        <v>0</v>
      </c>
      <c r="AG50" s="557">
        <f t="shared" si="27"/>
        <v>0</v>
      </c>
      <c r="AH50" s="557">
        <f t="shared" si="28"/>
        <v>0</v>
      </c>
      <c r="AI50" s="557">
        <f t="shared" si="29"/>
        <v>0</v>
      </c>
      <c r="AJ50" s="557">
        <f t="shared" si="30"/>
        <v>0</v>
      </c>
      <c r="AK50" s="557">
        <f t="shared" si="31"/>
        <v>0</v>
      </c>
      <c r="AL50" s="557">
        <f t="shared" si="32"/>
        <v>0</v>
      </c>
      <c r="AM50" s="557">
        <f t="shared" si="33"/>
        <v>0</v>
      </c>
      <c r="AN50" s="557">
        <f t="shared" si="34"/>
        <v>0</v>
      </c>
      <c r="AO50" s="557">
        <f t="shared" si="35"/>
        <v>0</v>
      </c>
      <c r="AP50" s="555" t="s">
        <v>364</v>
      </c>
      <c r="AQ50" s="555" t="s">
        <v>364</v>
      </c>
      <c r="AR50" s="555" t="s">
        <v>364</v>
      </c>
      <c r="AS50" s="555" t="s">
        <v>364</v>
      </c>
      <c r="AT50" s="555" t="s">
        <v>364</v>
      </c>
      <c r="AU50" s="555">
        <v>0</v>
      </c>
      <c r="AV50" s="555">
        <v>0</v>
      </c>
      <c r="AW50" s="555">
        <v>0</v>
      </c>
      <c r="AX50" s="555" t="s">
        <v>364</v>
      </c>
      <c r="AY50" s="555">
        <v>0</v>
      </c>
      <c r="AZ50" s="555">
        <v>0</v>
      </c>
      <c r="BA50" s="555">
        <v>0</v>
      </c>
      <c r="BB50" s="555" t="s">
        <v>364</v>
      </c>
      <c r="BC50" s="555" t="s">
        <v>364</v>
      </c>
      <c r="BD50" s="555" t="s">
        <v>364</v>
      </c>
      <c r="BE50" s="555" t="s">
        <v>364</v>
      </c>
      <c r="BF50" s="555">
        <v>-216</v>
      </c>
      <c r="BG50" s="555">
        <v>0</v>
      </c>
      <c r="BH50" s="555">
        <v>0</v>
      </c>
      <c r="BI50" s="555">
        <v>0</v>
      </c>
      <c r="BJ50" s="555" t="s">
        <v>364</v>
      </c>
      <c r="BK50" s="555">
        <v>0</v>
      </c>
      <c r="BL50" s="555">
        <v>0</v>
      </c>
      <c r="BM50" s="555">
        <v>0</v>
      </c>
      <c r="BN50" s="555">
        <v>0</v>
      </c>
      <c r="BO50" s="555">
        <v>0</v>
      </c>
      <c r="BP50" s="555">
        <v>0</v>
      </c>
      <c r="BQ50" s="555">
        <v>0</v>
      </c>
      <c r="BR50" s="555">
        <v>0</v>
      </c>
      <c r="BS50" s="555">
        <v>0</v>
      </c>
      <c r="BT50" s="555">
        <v>0</v>
      </c>
      <c r="BU50" s="555">
        <v>0</v>
      </c>
      <c r="BV50" s="555">
        <v>0</v>
      </c>
      <c r="BW50" s="555">
        <v>0</v>
      </c>
      <c r="BX50" s="555">
        <v>0</v>
      </c>
      <c r="BY50" s="555">
        <v>0</v>
      </c>
      <c r="BZ50" s="555">
        <v>0</v>
      </c>
      <c r="CA50" s="555">
        <v>0</v>
      </c>
      <c r="CB50" s="555">
        <v>0</v>
      </c>
      <c r="CC50" s="555">
        <v>0</v>
      </c>
      <c r="CD50" s="555">
        <v>0</v>
      </c>
      <c r="CE50" s="555">
        <v>0</v>
      </c>
      <c r="CF50" s="555">
        <v>0</v>
      </c>
      <c r="CG50" s="555">
        <v>0</v>
      </c>
      <c r="CH50" s="555">
        <v>0</v>
      </c>
      <c r="CI50" s="555">
        <v>0</v>
      </c>
      <c r="CJ50" s="555">
        <v>0</v>
      </c>
      <c r="CK50" s="555">
        <v>0</v>
      </c>
      <c r="CL50" s="555">
        <v>0</v>
      </c>
      <c r="CM50" s="555">
        <v>0</v>
      </c>
      <c r="CN50" s="557">
        <f t="shared" si="36"/>
        <v>0</v>
      </c>
      <c r="CO50" s="557">
        <f t="shared" si="37"/>
        <v>0</v>
      </c>
      <c r="CP50" s="557">
        <f t="shared" si="38"/>
        <v>0</v>
      </c>
      <c r="CQ50" s="557">
        <f t="shared" si="39"/>
        <v>0</v>
      </c>
      <c r="CR50" s="557">
        <f t="shared" si="40"/>
        <v>0</v>
      </c>
      <c r="CS50" s="557">
        <f t="shared" si="41"/>
        <v>0</v>
      </c>
      <c r="CT50" s="557">
        <f t="shared" si="42"/>
        <v>0</v>
      </c>
      <c r="CU50" s="557">
        <f t="shared" si="43"/>
        <v>0</v>
      </c>
      <c r="CV50" s="557">
        <f t="shared" si="44"/>
        <v>0</v>
      </c>
      <c r="CW50" s="557">
        <f t="shared" si="45"/>
        <v>0</v>
      </c>
      <c r="CX50" s="557">
        <f t="shared" si="46"/>
        <v>0</v>
      </c>
      <c r="CY50" s="557">
        <f t="shared" si="47"/>
        <v>0</v>
      </c>
      <c r="CZ50" s="557">
        <f t="shared" si="48"/>
        <v>0</v>
      </c>
      <c r="DA50" s="557">
        <f t="shared" si="49"/>
        <v>0</v>
      </c>
    </row>
    <row r="51" spans="1:105" s="527" customFormat="1">
      <c r="A51" s="522" t="s">
        <v>801</v>
      </c>
      <c r="B51" s="523" t="s">
        <v>543</v>
      </c>
      <c r="C51" s="532" t="s">
        <v>416</v>
      </c>
      <c r="D51" s="531" t="s">
        <v>418</v>
      </c>
      <c r="E51" s="525">
        <v>43437</v>
      </c>
      <c r="F51" s="526"/>
      <c r="H51" s="528">
        <v>2769</v>
      </c>
      <c r="I51" s="528">
        <v>17</v>
      </c>
      <c r="J51" s="528">
        <v>13.5</v>
      </c>
      <c r="K51" s="528">
        <v>82.4</v>
      </c>
      <c r="L51" s="528">
        <v>0</v>
      </c>
      <c r="M51" s="528">
        <v>0</v>
      </c>
      <c r="N51" s="528">
        <v>100</v>
      </c>
      <c r="O51" s="528">
        <v>0</v>
      </c>
      <c r="P51" s="528">
        <v>35.700000000000003</v>
      </c>
      <c r="Q51" s="528">
        <v>0</v>
      </c>
      <c r="R51" s="528">
        <v>0</v>
      </c>
      <c r="S51" s="528">
        <v>100</v>
      </c>
      <c r="T51" s="528">
        <v>0</v>
      </c>
      <c r="U51" s="529">
        <f t="shared" si="25"/>
        <v>0</v>
      </c>
      <c r="V51" s="529" t="e">
        <f t="shared" si="26"/>
        <v>#DIV/0!</v>
      </c>
      <c r="W51" s="528">
        <v>0</v>
      </c>
      <c r="X51" s="528">
        <v>0</v>
      </c>
      <c r="Y51" s="528">
        <v>0</v>
      </c>
      <c r="Z51" s="528">
        <v>0</v>
      </c>
      <c r="AA51" s="528">
        <v>0</v>
      </c>
      <c r="AB51" s="528">
        <v>0</v>
      </c>
      <c r="AC51" s="528">
        <v>0</v>
      </c>
      <c r="AD51" s="528">
        <v>0</v>
      </c>
      <c r="AE51" s="528">
        <v>0</v>
      </c>
      <c r="AF51" s="528">
        <v>0</v>
      </c>
      <c r="AG51" s="530">
        <f t="shared" si="27"/>
        <v>0</v>
      </c>
      <c r="AH51" s="530">
        <f t="shared" si="28"/>
        <v>0</v>
      </c>
      <c r="AI51" s="530">
        <f t="shared" si="29"/>
        <v>0</v>
      </c>
      <c r="AJ51" s="530">
        <f t="shared" si="30"/>
        <v>0</v>
      </c>
      <c r="AK51" s="530">
        <f t="shared" si="31"/>
        <v>0</v>
      </c>
      <c r="AL51" s="530">
        <f t="shared" si="32"/>
        <v>0</v>
      </c>
      <c r="AM51" s="530">
        <f t="shared" si="33"/>
        <v>0</v>
      </c>
      <c r="AN51" s="530">
        <f t="shared" si="34"/>
        <v>0</v>
      </c>
      <c r="AO51" s="530">
        <f t="shared" si="35"/>
        <v>0</v>
      </c>
      <c r="AP51" s="528" t="s">
        <v>364</v>
      </c>
      <c r="AQ51" s="528" t="s">
        <v>364</v>
      </c>
      <c r="AR51" s="528" t="s">
        <v>364</v>
      </c>
      <c r="AS51" s="528" t="s">
        <v>364</v>
      </c>
      <c r="AT51" s="528" t="s">
        <v>364</v>
      </c>
      <c r="AU51" s="528">
        <v>0</v>
      </c>
      <c r="AV51" s="528">
        <v>0</v>
      </c>
      <c r="AW51" s="528">
        <v>0</v>
      </c>
      <c r="AX51" s="528" t="s">
        <v>364</v>
      </c>
      <c r="AY51" s="528">
        <v>0</v>
      </c>
      <c r="AZ51" s="528">
        <v>0</v>
      </c>
      <c r="BA51" s="528">
        <v>0</v>
      </c>
      <c r="BB51" s="528">
        <v>133</v>
      </c>
      <c r="BC51" s="528">
        <v>50.1</v>
      </c>
      <c r="BD51" s="528">
        <v>574</v>
      </c>
      <c r="BE51" s="528">
        <v>166</v>
      </c>
      <c r="BF51" s="528">
        <v>174</v>
      </c>
      <c r="BG51" s="528">
        <v>0</v>
      </c>
      <c r="BH51" s="528">
        <v>0</v>
      </c>
      <c r="BI51" s="528">
        <v>35.700000000000003</v>
      </c>
      <c r="BJ51" s="528">
        <v>312</v>
      </c>
      <c r="BK51" s="528">
        <v>0</v>
      </c>
      <c r="BL51" s="528">
        <v>0</v>
      </c>
      <c r="BM51" s="528">
        <v>0</v>
      </c>
      <c r="BN51" s="528">
        <v>17.600000000000001</v>
      </c>
      <c r="BO51" s="528">
        <v>0</v>
      </c>
      <c r="BP51" s="528">
        <v>0</v>
      </c>
      <c r="BQ51" s="528">
        <v>100</v>
      </c>
      <c r="BR51" s="528">
        <v>0</v>
      </c>
      <c r="BS51" s="528">
        <v>0</v>
      </c>
      <c r="BT51" s="528">
        <v>0</v>
      </c>
      <c r="BU51" s="528">
        <v>0</v>
      </c>
      <c r="BV51" s="528">
        <v>100</v>
      </c>
      <c r="BW51" s="528">
        <v>0</v>
      </c>
      <c r="BX51" s="528">
        <v>0</v>
      </c>
      <c r="BY51" s="528">
        <v>0</v>
      </c>
      <c r="BZ51" s="528">
        <v>0</v>
      </c>
      <c r="CA51" s="528">
        <v>0</v>
      </c>
      <c r="CB51" s="528">
        <v>0</v>
      </c>
      <c r="CC51" s="528">
        <v>0</v>
      </c>
      <c r="CD51" s="528">
        <v>0</v>
      </c>
      <c r="CE51" s="528">
        <v>0</v>
      </c>
      <c r="CF51" s="528">
        <v>0</v>
      </c>
      <c r="CG51" s="528">
        <v>0</v>
      </c>
      <c r="CH51" s="528">
        <v>100</v>
      </c>
      <c r="CI51" s="528">
        <v>0</v>
      </c>
      <c r="CJ51" s="528">
        <v>0</v>
      </c>
      <c r="CK51" s="528">
        <v>0</v>
      </c>
      <c r="CL51" s="528">
        <v>0</v>
      </c>
      <c r="CM51" s="528">
        <v>0</v>
      </c>
      <c r="CN51" s="530">
        <f t="shared" si="36"/>
        <v>0</v>
      </c>
      <c r="CO51" s="530">
        <f t="shared" si="37"/>
        <v>0</v>
      </c>
      <c r="CP51" s="530">
        <f t="shared" si="38"/>
        <v>0</v>
      </c>
      <c r="CQ51" s="530">
        <f t="shared" si="39"/>
        <v>0</v>
      </c>
      <c r="CR51" s="530">
        <f t="shared" si="40"/>
        <v>0</v>
      </c>
      <c r="CS51" s="530">
        <f t="shared" si="41"/>
        <v>0</v>
      </c>
      <c r="CT51" s="530">
        <f t="shared" si="42"/>
        <v>0</v>
      </c>
      <c r="CU51" s="530">
        <f t="shared" si="43"/>
        <v>0</v>
      </c>
      <c r="CV51" s="530">
        <f t="shared" si="44"/>
        <v>0</v>
      </c>
      <c r="CW51" s="530">
        <f t="shared" si="45"/>
        <v>0</v>
      </c>
      <c r="CX51" s="530">
        <f t="shared" si="46"/>
        <v>0</v>
      </c>
      <c r="CY51" s="530">
        <f t="shared" si="47"/>
        <v>0</v>
      </c>
      <c r="CZ51" s="530">
        <f t="shared" si="48"/>
        <v>0</v>
      </c>
      <c r="DA51" s="530">
        <f t="shared" si="49"/>
        <v>0</v>
      </c>
    </row>
    <row r="52" spans="1:105" s="386" customFormat="1">
      <c r="A52" s="494" t="s">
        <v>802</v>
      </c>
      <c r="B52" s="494"/>
      <c r="E52" s="489"/>
      <c r="F52" s="429">
        <f>(E51-E$42)/7</f>
        <v>1.8571428571428572</v>
      </c>
      <c r="G52" s="539" t="s">
        <v>1194</v>
      </c>
      <c r="H52">
        <v>2027</v>
      </c>
      <c r="I52" s="575">
        <v>13</v>
      </c>
      <c r="J52">
        <v>11</v>
      </c>
      <c r="K52">
        <v>92.3</v>
      </c>
      <c r="L52">
        <v>25</v>
      </c>
      <c r="M52">
        <v>8.33</v>
      </c>
      <c r="N52">
        <v>91.7</v>
      </c>
      <c r="O52">
        <v>16.7</v>
      </c>
      <c r="P52">
        <v>16.7</v>
      </c>
      <c r="Q52">
        <v>66.7</v>
      </c>
      <c r="R52">
        <v>41.7</v>
      </c>
      <c r="S52">
        <v>58.3</v>
      </c>
      <c r="T52">
        <v>0</v>
      </c>
      <c r="U52" s="6">
        <f t="shared" si="25"/>
        <v>7.6885900000000005</v>
      </c>
      <c r="V52" s="6">
        <f t="shared" si="26"/>
        <v>0</v>
      </c>
      <c r="W52">
        <v>40</v>
      </c>
      <c r="X52">
        <v>40</v>
      </c>
      <c r="Y52">
        <v>20</v>
      </c>
      <c r="Z52">
        <v>80</v>
      </c>
      <c r="AA52">
        <v>0</v>
      </c>
      <c r="AB52">
        <v>0</v>
      </c>
      <c r="AC52">
        <v>0</v>
      </c>
      <c r="AD52">
        <v>100</v>
      </c>
      <c r="AE52">
        <v>50</v>
      </c>
      <c r="AF52">
        <v>0</v>
      </c>
      <c r="AG52" s="188">
        <f t="shared" si="27"/>
        <v>16.68</v>
      </c>
      <c r="AH52" s="188">
        <f t="shared" si="28"/>
        <v>16.68</v>
      </c>
      <c r="AI52" s="188">
        <f t="shared" si="29"/>
        <v>33.36</v>
      </c>
      <c r="AJ52" s="188">
        <f t="shared" si="30"/>
        <v>0</v>
      </c>
      <c r="AK52" s="188">
        <f t="shared" si="31"/>
        <v>0</v>
      </c>
      <c r="AL52" s="188">
        <f t="shared" si="32"/>
        <v>0</v>
      </c>
      <c r="AM52" s="188">
        <f t="shared" si="33"/>
        <v>16.7</v>
      </c>
      <c r="AN52" s="188">
        <f t="shared" si="34"/>
        <v>8.35</v>
      </c>
      <c r="AO52" s="188">
        <f t="shared" si="35"/>
        <v>0</v>
      </c>
      <c r="AP52">
        <v>3918</v>
      </c>
      <c r="AQ52">
        <v>2505</v>
      </c>
      <c r="AR52">
        <v>1853</v>
      </c>
      <c r="AS52">
        <v>2123</v>
      </c>
      <c r="AT52">
        <v>74.5</v>
      </c>
      <c r="AU52">
        <v>100</v>
      </c>
      <c r="AV52">
        <v>100</v>
      </c>
      <c r="AW52">
        <v>0</v>
      </c>
      <c r="AX52" t="s">
        <v>364</v>
      </c>
      <c r="AY52">
        <v>100</v>
      </c>
      <c r="AZ52">
        <v>100</v>
      </c>
      <c r="BA52">
        <v>0</v>
      </c>
      <c r="BB52">
        <v>195</v>
      </c>
      <c r="BC52">
        <v>142</v>
      </c>
      <c r="BD52">
        <v>1195</v>
      </c>
      <c r="BE52">
        <v>389</v>
      </c>
      <c r="BF52">
        <v>-14.1</v>
      </c>
      <c r="BG52">
        <v>18.2</v>
      </c>
      <c r="BH52">
        <v>9.09</v>
      </c>
      <c r="BI52">
        <v>18.2</v>
      </c>
      <c r="BJ52">
        <v>185</v>
      </c>
      <c r="BK52">
        <v>63.6</v>
      </c>
      <c r="BL52">
        <v>36.4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 s="188">
        <f t="shared" si="36"/>
        <v>0</v>
      </c>
      <c r="CO52" s="188">
        <f t="shared" si="37"/>
        <v>0</v>
      </c>
      <c r="CP52" s="188">
        <f t="shared" si="38"/>
        <v>0</v>
      </c>
      <c r="CQ52" s="188">
        <f t="shared" si="39"/>
        <v>0</v>
      </c>
      <c r="CR52" s="188">
        <f t="shared" si="40"/>
        <v>0</v>
      </c>
      <c r="CS52" s="188">
        <f t="shared" si="41"/>
        <v>0</v>
      </c>
      <c r="CT52" s="188">
        <f t="shared" si="42"/>
        <v>0</v>
      </c>
      <c r="CU52" s="188">
        <f t="shared" si="43"/>
        <v>0</v>
      </c>
      <c r="CV52" s="188">
        <f t="shared" si="44"/>
        <v>0</v>
      </c>
      <c r="CW52" s="188">
        <f t="shared" si="45"/>
        <v>0</v>
      </c>
      <c r="CX52" s="188">
        <f t="shared" si="46"/>
        <v>0</v>
      </c>
      <c r="CY52" s="188">
        <f t="shared" si="47"/>
        <v>0</v>
      </c>
      <c r="CZ52" s="188">
        <f t="shared" si="48"/>
        <v>0</v>
      </c>
      <c r="DA52" s="188">
        <f t="shared" si="49"/>
        <v>0</v>
      </c>
    </row>
    <row r="53" spans="1:105" s="554" customFormat="1">
      <c r="A53" s="549" t="s">
        <v>803</v>
      </c>
      <c r="B53" s="549"/>
      <c r="E53" s="552"/>
      <c r="F53" s="553"/>
      <c r="H53" s="555">
        <v>3</v>
      </c>
      <c r="I53" s="555">
        <v>0</v>
      </c>
      <c r="J53" s="555">
        <v>0</v>
      </c>
      <c r="K53" s="555">
        <v>0</v>
      </c>
      <c r="L53" s="555">
        <v>0</v>
      </c>
      <c r="M53" s="555">
        <v>0</v>
      </c>
      <c r="N53" s="555">
        <v>0</v>
      </c>
      <c r="O53" s="555">
        <v>0</v>
      </c>
      <c r="P53" s="555">
        <v>0</v>
      </c>
      <c r="Q53" s="555">
        <v>0</v>
      </c>
      <c r="R53" s="555">
        <v>0</v>
      </c>
      <c r="S53" s="555">
        <v>0</v>
      </c>
      <c r="T53" s="555">
        <v>0</v>
      </c>
      <c r="U53" s="556">
        <f t="shared" si="25"/>
        <v>0</v>
      </c>
      <c r="V53" s="556" t="e">
        <f t="shared" si="26"/>
        <v>#DIV/0!</v>
      </c>
      <c r="W53" s="555">
        <v>0</v>
      </c>
      <c r="X53" s="555">
        <v>0</v>
      </c>
      <c r="Y53" s="555">
        <v>0</v>
      </c>
      <c r="Z53" s="555">
        <v>0</v>
      </c>
      <c r="AA53" s="555">
        <v>0</v>
      </c>
      <c r="AB53" s="555">
        <v>0</v>
      </c>
      <c r="AC53" s="555">
        <v>0</v>
      </c>
      <c r="AD53" s="555">
        <v>0</v>
      </c>
      <c r="AE53" s="555">
        <v>0</v>
      </c>
      <c r="AF53" s="555">
        <v>0</v>
      </c>
      <c r="AG53" s="557">
        <f t="shared" si="27"/>
        <v>0</v>
      </c>
      <c r="AH53" s="557">
        <f t="shared" si="28"/>
        <v>0</v>
      </c>
      <c r="AI53" s="557">
        <f t="shared" si="29"/>
        <v>0</v>
      </c>
      <c r="AJ53" s="557">
        <f t="shared" si="30"/>
        <v>0</v>
      </c>
      <c r="AK53" s="557">
        <f t="shared" si="31"/>
        <v>0</v>
      </c>
      <c r="AL53" s="557">
        <f t="shared" si="32"/>
        <v>0</v>
      </c>
      <c r="AM53" s="557">
        <f t="shared" si="33"/>
        <v>0</v>
      </c>
      <c r="AN53" s="557">
        <f t="shared" si="34"/>
        <v>0</v>
      </c>
      <c r="AO53" s="557">
        <f t="shared" si="35"/>
        <v>0</v>
      </c>
      <c r="AP53" s="555" t="s">
        <v>364</v>
      </c>
      <c r="AQ53" s="555" t="s">
        <v>364</v>
      </c>
      <c r="AR53" s="555" t="s">
        <v>364</v>
      </c>
      <c r="AS53" s="555" t="s">
        <v>364</v>
      </c>
      <c r="AT53" s="555" t="s">
        <v>364</v>
      </c>
      <c r="AU53" s="555">
        <v>0</v>
      </c>
      <c r="AV53" s="555">
        <v>0</v>
      </c>
      <c r="AW53" s="555">
        <v>0</v>
      </c>
      <c r="AX53" s="555" t="s">
        <v>364</v>
      </c>
      <c r="AY53" s="555">
        <v>0</v>
      </c>
      <c r="AZ53" s="555">
        <v>0</v>
      </c>
      <c r="BA53" s="555">
        <v>0</v>
      </c>
      <c r="BB53" s="555" t="s">
        <v>364</v>
      </c>
      <c r="BC53" s="555" t="s">
        <v>364</v>
      </c>
      <c r="BD53" s="555" t="s">
        <v>364</v>
      </c>
      <c r="BE53" s="555" t="s">
        <v>364</v>
      </c>
      <c r="BF53" s="555">
        <v>-148</v>
      </c>
      <c r="BG53" s="555">
        <v>0</v>
      </c>
      <c r="BH53" s="555">
        <v>0</v>
      </c>
      <c r="BI53" s="555">
        <v>0</v>
      </c>
      <c r="BJ53" s="555" t="s">
        <v>364</v>
      </c>
      <c r="BK53" s="555">
        <v>0</v>
      </c>
      <c r="BL53" s="555">
        <v>0</v>
      </c>
      <c r="BM53" s="555">
        <v>0</v>
      </c>
      <c r="BN53" s="555">
        <v>0</v>
      </c>
      <c r="BO53" s="555">
        <v>0</v>
      </c>
      <c r="BP53" s="555">
        <v>0</v>
      </c>
      <c r="BQ53" s="555">
        <v>0</v>
      </c>
      <c r="BR53" s="555">
        <v>0</v>
      </c>
      <c r="BS53" s="555">
        <v>0</v>
      </c>
      <c r="BT53" s="555">
        <v>0</v>
      </c>
      <c r="BU53" s="555">
        <v>0</v>
      </c>
      <c r="BV53" s="555">
        <v>0</v>
      </c>
      <c r="BW53" s="555">
        <v>0</v>
      </c>
      <c r="BX53" s="555">
        <v>0</v>
      </c>
      <c r="BY53" s="555">
        <v>0</v>
      </c>
      <c r="BZ53" s="555">
        <v>0</v>
      </c>
      <c r="CA53" s="555">
        <v>0</v>
      </c>
      <c r="CB53" s="555">
        <v>0</v>
      </c>
      <c r="CC53" s="555">
        <v>0</v>
      </c>
      <c r="CD53" s="555">
        <v>0</v>
      </c>
      <c r="CE53" s="555">
        <v>0</v>
      </c>
      <c r="CF53" s="555">
        <v>0</v>
      </c>
      <c r="CG53" s="555">
        <v>0</v>
      </c>
      <c r="CH53" s="555">
        <v>0</v>
      </c>
      <c r="CI53" s="555">
        <v>0</v>
      </c>
      <c r="CJ53" s="555">
        <v>0</v>
      </c>
      <c r="CK53" s="555">
        <v>0</v>
      </c>
      <c r="CL53" s="555">
        <v>0</v>
      </c>
      <c r="CM53" s="555">
        <v>0</v>
      </c>
      <c r="CN53" s="557">
        <f t="shared" si="36"/>
        <v>0</v>
      </c>
      <c r="CO53" s="557">
        <f t="shared" si="37"/>
        <v>0</v>
      </c>
      <c r="CP53" s="557">
        <f t="shared" si="38"/>
        <v>0</v>
      </c>
      <c r="CQ53" s="557">
        <f t="shared" si="39"/>
        <v>0</v>
      </c>
      <c r="CR53" s="557">
        <f t="shared" si="40"/>
        <v>0</v>
      </c>
      <c r="CS53" s="557">
        <f t="shared" si="41"/>
        <v>0</v>
      </c>
      <c r="CT53" s="557">
        <f t="shared" si="42"/>
        <v>0</v>
      </c>
      <c r="CU53" s="557">
        <f t="shared" si="43"/>
        <v>0</v>
      </c>
      <c r="CV53" s="557">
        <f t="shared" si="44"/>
        <v>0</v>
      </c>
      <c r="CW53" s="557">
        <f t="shared" si="45"/>
        <v>0</v>
      </c>
      <c r="CX53" s="557">
        <f t="shared" si="46"/>
        <v>0</v>
      </c>
      <c r="CY53" s="557">
        <f t="shared" si="47"/>
        <v>0</v>
      </c>
      <c r="CZ53" s="557">
        <f t="shared" si="48"/>
        <v>0</v>
      </c>
      <c r="DA53" s="557">
        <f t="shared" si="49"/>
        <v>0</v>
      </c>
    </row>
    <row r="54" spans="1:105" s="527" customFormat="1">
      <c r="A54" s="522" t="s">
        <v>804</v>
      </c>
      <c r="B54" s="523" t="s">
        <v>543</v>
      </c>
      <c r="C54" s="532" t="s">
        <v>416</v>
      </c>
      <c r="D54" s="531" t="s">
        <v>419</v>
      </c>
      <c r="E54" s="525">
        <v>43452</v>
      </c>
      <c r="F54" s="526"/>
      <c r="H54" s="528">
        <v>4081</v>
      </c>
      <c r="I54" s="528">
        <v>135</v>
      </c>
      <c r="J54" s="528">
        <v>11.9</v>
      </c>
      <c r="K54" s="528">
        <v>85.2</v>
      </c>
      <c r="L54" s="528">
        <v>1.74</v>
      </c>
      <c r="M54" s="528">
        <v>0</v>
      </c>
      <c r="N54" s="528">
        <v>100</v>
      </c>
      <c r="O54" s="528">
        <v>1.74</v>
      </c>
      <c r="P54" s="528">
        <v>31.3</v>
      </c>
      <c r="Q54" s="528">
        <v>0.87</v>
      </c>
      <c r="R54" s="528">
        <v>0</v>
      </c>
      <c r="S54" s="528">
        <v>100</v>
      </c>
      <c r="T54" s="528">
        <v>0</v>
      </c>
      <c r="U54" s="529">
        <f t="shared" ref="U54:U59" si="50">K54*M54/100</f>
        <v>0</v>
      </c>
      <c r="V54" s="529" t="e">
        <f t="shared" ref="V54:V59" si="51">BN54/U54</f>
        <v>#DIV/0!</v>
      </c>
      <c r="W54" s="528">
        <v>0</v>
      </c>
      <c r="X54" s="528">
        <v>0</v>
      </c>
      <c r="Y54" s="528">
        <v>0</v>
      </c>
      <c r="Z54" s="528">
        <v>0</v>
      </c>
      <c r="AA54" s="528">
        <v>0</v>
      </c>
      <c r="AB54" s="528">
        <v>2.78</v>
      </c>
      <c r="AC54" s="528">
        <v>5.56</v>
      </c>
      <c r="AD54" s="528">
        <v>2.78</v>
      </c>
      <c r="AE54" s="528">
        <v>0</v>
      </c>
      <c r="AF54" s="528">
        <v>0</v>
      </c>
      <c r="AG54" s="530">
        <f t="shared" ref="AG54:AG59" si="52">W54*R54/100</f>
        <v>0</v>
      </c>
      <c r="AH54" s="530">
        <f t="shared" ref="AH54:AH59" si="53">X54*R54/100</f>
        <v>0</v>
      </c>
      <c r="AI54" s="530">
        <f t="shared" ref="AI54:AI59" si="54">Z54*R54/100</f>
        <v>0</v>
      </c>
      <c r="AJ54" s="530">
        <f t="shared" ref="AJ54:AJ59" si="55">AA54*R54/100</f>
        <v>0</v>
      </c>
      <c r="AK54" s="530">
        <f t="shared" ref="AK54:AK59" si="56">AB54*P54/100</f>
        <v>0.87013999999999991</v>
      </c>
      <c r="AL54" s="530">
        <f t="shared" ref="AL54:AL59" si="57">AC54*P54/100</f>
        <v>1.7402799999999998</v>
      </c>
      <c r="AM54" s="530">
        <f t="shared" ref="AM54:AM59" si="58">AD54*P54/100</f>
        <v>0.87013999999999991</v>
      </c>
      <c r="AN54" s="530">
        <f t="shared" ref="AN54:AN59" si="59">AE54*P54/100</f>
        <v>0</v>
      </c>
      <c r="AO54" s="530">
        <f t="shared" ref="AO54:AO59" si="60">AF54*P54/100</f>
        <v>0</v>
      </c>
      <c r="AP54" s="528" t="s">
        <v>364</v>
      </c>
      <c r="AQ54" s="528" t="s">
        <v>364</v>
      </c>
      <c r="AR54" s="528" t="s">
        <v>364</v>
      </c>
      <c r="AS54" s="528" t="s">
        <v>364</v>
      </c>
      <c r="AT54" s="528" t="s">
        <v>364</v>
      </c>
      <c r="AU54" s="528">
        <v>0</v>
      </c>
      <c r="AV54" s="528">
        <v>0</v>
      </c>
      <c r="AW54" s="528">
        <v>0</v>
      </c>
      <c r="AX54" s="528" t="s">
        <v>364</v>
      </c>
      <c r="AY54" s="528">
        <v>0</v>
      </c>
      <c r="AZ54" s="528">
        <v>0</v>
      </c>
      <c r="BA54" s="528">
        <v>0</v>
      </c>
      <c r="BB54" s="528">
        <v>122</v>
      </c>
      <c r="BC54" s="528">
        <v>8.98</v>
      </c>
      <c r="BD54" s="528">
        <v>506</v>
      </c>
      <c r="BE54" s="528">
        <v>88.7</v>
      </c>
      <c r="BF54" s="528">
        <v>-33.4</v>
      </c>
      <c r="BG54" s="528">
        <v>1.74</v>
      </c>
      <c r="BH54" s="528">
        <v>1.74</v>
      </c>
      <c r="BI54" s="528">
        <v>31.3</v>
      </c>
      <c r="BJ54" s="528">
        <v>788</v>
      </c>
      <c r="BK54" s="528">
        <v>0.87</v>
      </c>
      <c r="BL54" s="528">
        <v>0</v>
      </c>
      <c r="BM54" s="528">
        <v>0</v>
      </c>
      <c r="BN54" s="528">
        <v>11.1</v>
      </c>
      <c r="BO54" s="528">
        <v>0</v>
      </c>
      <c r="BP54" s="528">
        <v>0</v>
      </c>
      <c r="BQ54" s="528">
        <v>100</v>
      </c>
      <c r="BR54" s="528">
        <v>6.67</v>
      </c>
      <c r="BS54" s="528">
        <v>26.7</v>
      </c>
      <c r="BT54" s="528">
        <v>6.67</v>
      </c>
      <c r="BU54" s="528">
        <v>0</v>
      </c>
      <c r="BV54" s="528">
        <v>100</v>
      </c>
      <c r="BW54" s="528">
        <v>0</v>
      </c>
      <c r="BX54" s="528">
        <v>0</v>
      </c>
      <c r="BY54" s="528">
        <v>25</v>
      </c>
      <c r="BZ54" s="528">
        <v>25</v>
      </c>
      <c r="CA54" s="528">
        <v>0</v>
      </c>
      <c r="CB54" s="528">
        <v>0</v>
      </c>
      <c r="CC54" s="528">
        <v>0</v>
      </c>
      <c r="CD54" s="528">
        <v>0</v>
      </c>
      <c r="CE54" s="528">
        <v>0</v>
      </c>
      <c r="CF54" s="528">
        <v>0</v>
      </c>
      <c r="CG54" s="528">
        <v>0</v>
      </c>
      <c r="CH54" s="528">
        <v>100</v>
      </c>
      <c r="CI54" s="528">
        <v>0</v>
      </c>
      <c r="CJ54" s="528">
        <v>6.67</v>
      </c>
      <c r="CK54" s="528">
        <v>26.7</v>
      </c>
      <c r="CL54" s="528">
        <v>6.67</v>
      </c>
      <c r="CM54" s="528">
        <v>0</v>
      </c>
      <c r="CN54" s="530">
        <f t="shared" ref="CN54:CN59" si="61">BX54*BS54/100</f>
        <v>0</v>
      </c>
      <c r="CO54" s="530">
        <f t="shared" ref="CO54:CO59" si="62">BY54*BS54/100</f>
        <v>6.6749999999999998</v>
      </c>
      <c r="CP54" s="530">
        <f t="shared" ref="CP54:CP59" si="63">BZ54*BS54/100</f>
        <v>6.6749999999999998</v>
      </c>
      <c r="CQ54" s="530">
        <f t="shared" ref="CQ54:CQ59" si="64">CA54*BS54/100</f>
        <v>0</v>
      </c>
      <c r="CR54" s="530">
        <f t="shared" ref="CR54:CR59" si="65">CB54*BS54/100</f>
        <v>0</v>
      </c>
      <c r="CS54" s="530">
        <f t="shared" ref="CS54:CS59" si="66">CC54*BU54/100</f>
        <v>0</v>
      </c>
      <c r="CT54" s="530">
        <f t="shared" ref="CT54:CT59" si="67">CD54*BU54/100</f>
        <v>0</v>
      </c>
      <c r="CU54" s="530">
        <f t="shared" ref="CU54:CU59" si="68">CF54*BU54/100</f>
        <v>0</v>
      </c>
      <c r="CV54" s="530">
        <f t="shared" ref="CV54:CV59" si="69">CG54*BU54/100</f>
        <v>0</v>
      </c>
      <c r="CW54" s="530">
        <f t="shared" si="45"/>
        <v>0</v>
      </c>
      <c r="CX54" s="530">
        <f t="shared" si="46"/>
        <v>6.67</v>
      </c>
      <c r="CY54" s="530">
        <f t="shared" si="47"/>
        <v>26.7</v>
      </c>
      <c r="CZ54" s="530">
        <f t="shared" si="48"/>
        <v>6.67</v>
      </c>
      <c r="DA54" s="530">
        <f t="shared" si="49"/>
        <v>0</v>
      </c>
    </row>
    <row r="55" spans="1:105" s="386" customFormat="1">
      <c r="A55" s="494" t="s">
        <v>805</v>
      </c>
      <c r="B55" s="494"/>
      <c r="E55" s="489"/>
      <c r="F55" s="429">
        <f>(E54-E$42)/7</f>
        <v>4</v>
      </c>
      <c r="G55" s="537" t="s">
        <v>1195</v>
      </c>
      <c r="H55">
        <v>3706</v>
      </c>
      <c r="I55" s="575">
        <v>116</v>
      </c>
      <c r="J55">
        <v>11.7</v>
      </c>
      <c r="K55">
        <v>86.2</v>
      </c>
      <c r="L55">
        <v>41</v>
      </c>
      <c r="M55">
        <v>3</v>
      </c>
      <c r="N55">
        <v>97</v>
      </c>
      <c r="O55">
        <v>5</v>
      </c>
      <c r="P55">
        <v>22</v>
      </c>
      <c r="Q55">
        <v>18</v>
      </c>
      <c r="R55">
        <v>32</v>
      </c>
      <c r="S55">
        <v>66</v>
      </c>
      <c r="T55">
        <v>0</v>
      </c>
      <c r="U55" s="6">
        <f t="shared" si="50"/>
        <v>2.5860000000000003</v>
      </c>
      <c r="V55" s="6">
        <f t="shared" si="51"/>
        <v>3.982985305491106</v>
      </c>
      <c r="W55">
        <v>50</v>
      </c>
      <c r="X55">
        <v>9.3800000000000008</v>
      </c>
      <c r="Y55">
        <v>31.2</v>
      </c>
      <c r="Z55">
        <v>31.2</v>
      </c>
      <c r="AA55">
        <v>0</v>
      </c>
      <c r="AB55">
        <v>63.6</v>
      </c>
      <c r="AC55">
        <v>18.2</v>
      </c>
      <c r="AD55">
        <v>22.7</v>
      </c>
      <c r="AE55">
        <v>45.5</v>
      </c>
      <c r="AF55">
        <v>0</v>
      </c>
      <c r="AG55" s="188">
        <f t="shared" si="52"/>
        <v>16</v>
      </c>
      <c r="AH55" s="188">
        <f t="shared" si="53"/>
        <v>3.0016000000000003</v>
      </c>
      <c r="AI55" s="188">
        <f t="shared" si="54"/>
        <v>9.984</v>
      </c>
      <c r="AJ55" s="188">
        <f t="shared" si="55"/>
        <v>0</v>
      </c>
      <c r="AK55" s="188">
        <f t="shared" si="56"/>
        <v>13.992000000000001</v>
      </c>
      <c r="AL55" s="188">
        <f t="shared" si="57"/>
        <v>4.0039999999999996</v>
      </c>
      <c r="AM55" s="188">
        <f t="shared" si="58"/>
        <v>4.9939999999999998</v>
      </c>
      <c r="AN55" s="188">
        <f t="shared" si="59"/>
        <v>10.01</v>
      </c>
      <c r="AO55" s="188">
        <f t="shared" si="60"/>
        <v>0</v>
      </c>
      <c r="AP55">
        <v>3058</v>
      </c>
      <c r="AQ55">
        <v>241</v>
      </c>
      <c r="AR55">
        <v>950</v>
      </c>
      <c r="AS55">
        <v>1828</v>
      </c>
      <c r="AT55">
        <v>-52.6</v>
      </c>
      <c r="AU55">
        <v>100</v>
      </c>
      <c r="AV55">
        <v>33.299999999999997</v>
      </c>
      <c r="AW55">
        <v>33.299999999999997</v>
      </c>
      <c r="AX55">
        <v>1114</v>
      </c>
      <c r="AY55">
        <v>33.299999999999997</v>
      </c>
      <c r="AZ55">
        <v>100</v>
      </c>
      <c r="BA55">
        <v>0</v>
      </c>
      <c r="BB55">
        <v>467</v>
      </c>
      <c r="BC55">
        <v>65.5</v>
      </c>
      <c r="BD55">
        <v>737</v>
      </c>
      <c r="BE55">
        <v>228</v>
      </c>
      <c r="BF55">
        <v>-113</v>
      </c>
      <c r="BG55">
        <v>39.200000000000003</v>
      </c>
      <c r="BH55">
        <v>4.12</v>
      </c>
      <c r="BI55">
        <v>21.6</v>
      </c>
      <c r="BJ55">
        <v>781</v>
      </c>
      <c r="BK55">
        <v>17.5</v>
      </c>
      <c r="BL55">
        <v>29.9</v>
      </c>
      <c r="BM55">
        <v>0</v>
      </c>
      <c r="BN55">
        <v>10.3</v>
      </c>
      <c r="BO55">
        <v>41.7</v>
      </c>
      <c r="BP55">
        <v>0</v>
      </c>
      <c r="BQ55">
        <v>100</v>
      </c>
      <c r="BR55">
        <v>0</v>
      </c>
      <c r="BS55">
        <v>8.33</v>
      </c>
      <c r="BT55">
        <v>58.3</v>
      </c>
      <c r="BU55">
        <v>16.7</v>
      </c>
      <c r="BV55">
        <v>83.3</v>
      </c>
      <c r="BW55">
        <v>0</v>
      </c>
      <c r="BX55">
        <v>100</v>
      </c>
      <c r="BY55">
        <v>0</v>
      </c>
      <c r="BZ55">
        <v>100</v>
      </c>
      <c r="CA55">
        <v>0</v>
      </c>
      <c r="CB55">
        <v>0</v>
      </c>
      <c r="CC55">
        <v>50</v>
      </c>
      <c r="CD55">
        <v>0</v>
      </c>
      <c r="CE55">
        <v>0</v>
      </c>
      <c r="CF55">
        <v>100</v>
      </c>
      <c r="CG55">
        <v>0</v>
      </c>
      <c r="CH55">
        <v>83.3</v>
      </c>
      <c r="CI55">
        <v>40</v>
      </c>
      <c r="CJ55">
        <v>0</v>
      </c>
      <c r="CK55">
        <v>10</v>
      </c>
      <c r="CL55">
        <v>50</v>
      </c>
      <c r="CM55">
        <v>0</v>
      </c>
      <c r="CN55" s="188">
        <f t="shared" si="61"/>
        <v>8.33</v>
      </c>
      <c r="CO55" s="188">
        <f t="shared" si="62"/>
        <v>0</v>
      </c>
      <c r="CP55" s="188">
        <f t="shared" si="63"/>
        <v>8.33</v>
      </c>
      <c r="CQ55" s="188">
        <f t="shared" si="64"/>
        <v>0</v>
      </c>
      <c r="CR55" s="188">
        <f t="shared" si="65"/>
        <v>0</v>
      </c>
      <c r="CS55" s="188">
        <f t="shared" si="66"/>
        <v>8.35</v>
      </c>
      <c r="CT55" s="188">
        <f t="shared" si="67"/>
        <v>0</v>
      </c>
      <c r="CU55" s="188">
        <f t="shared" si="68"/>
        <v>16.7</v>
      </c>
      <c r="CV55" s="188">
        <f t="shared" si="69"/>
        <v>0</v>
      </c>
      <c r="CW55" s="188">
        <f t="shared" si="45"/>
        <v>33.32</v>
      </c>
      <c r="CX55" s="188">
        <f t="shared" si="46"/>
        <v>0</v>
      </c>
      <c r="CY55" s="188">
        <f t="shared" si="47"/>
        <v>8.33</v>
      </c>
      <c r="CZ55" s="188">
        <f t="shared" si="48"/>
        <v>41.65</v>
      </c>
      <c r="DA55" s="188">
        <f t="shared" si="49"/>
        <v>0</v>
      </c>
    </row>
    <row r="56" spans="1:105" s="554" customFormat="1">
      <c r="A56" s="549" t="s">
        <v>806</v>
      </c>
      <c r="B56" s="549"/>
      <c r="E56" s="552"/>
      <c r="F56" s="553"/>
      <c r="H56" s="555">
        <v>4</v>
      </c>
      <c r="I56" s="555">
        <v>0</v>
      </c>
      <c r="J56" s="555">
        <v>0</v>
      </c>
      <c r="K56" s="555">
        <v>0</v>
      </c>
      <c r="L56" s="555">
        <v>0</v>
      </c>
      <c r="M56" s="555">
        <v>0</v>
      </c>
      <c r="N56" s="555">
        <v>0</v>
      </c>
      <c r="O56" s="555">
        <v>0</v>
      </c>
      <c r="P56" s="555">
        <v>0</v>
      </c>
      <c r="Q56" s="555">
        <v>0</v>
      </c>
      <c r="R56" s="555">
        <v>0</v>
      </c>
      <c r="S56" s="555">
        <v>0</v>
      </c>
      <c r="T56" s="555">
        <v>0</v>
      </c>
      <c r="U56" s="556">
        <f t="shared" si="50"/>
        <v>0</v>
      </c>
      <c r="V56" s="556" t="e">
        <f t="shared" si="51"/>
        <v>#DIV/0!</v>
      </c>
      <c r="W56" s="555">
        <v>0</v>
      </c>
      <c r="X56" s="555">
        <v>0</v>
      </c>
      <c r="Y56" s="555">
        <v>0</v>
      </c>
      <c r="Z56" s="555">
        <v>0</v>
      </c>
      <c r="AA56" s="555">
        <v>0</v>
      </c>
      <c r="AB56" s="555">
        <v>0</v>
      </c>
      <c r="AC56" s="555">
        <v>0</v>
      </c>
      <c r="AD56" s="555">
        <v>0</v>
      </c>
      <c r="AE56" s="555">
        <v>0</v>
      </c>
      <c r="AF56" s="555">
        <v>0</v>
      </c>
      <c r="AG56" s="557">
        <f t="shared" si="52"/>
        <v>0</v>
      </c>
      <c r="AH56" s="557">
        <f t="shared" si="53"/>
        <v>0</v>
      </c>
      <c r="AI56" s="557">
        <f t="shared" si="54"/>
        <v>0</v>
      </c>
      <c r="AJ56" s="557">
        <f t="shared" si="55"/>
        <v>0</v>
      </c>
      <c r="AK56" s="557">
        <f t="shared" si="56"/>
        <v>0</v>
      </c>
      <c r="AL56" s="557">
        <f t="shared" si="57"/>
        <v>0</v>
      </c>
      <c r="AM56" s="557">
        <f t="shared" si="58"/>
        <v>0</v>
      </c>
      <c r="AN56" s="557">
        <f t="shared" si="59"/>
        <v>0</v>
      </c>
      <c r="AO56" s="557">
        <f t="shared" si="60"/>
        <v>0</v>
      </c>
      <c r="AP56" s="555" t="s">
        <v>364</v>
      </c>
      <c r="AQ56" s="555" t="s">
        <v>364</v>
      </c>
      <c r="AR56" s="555" t="s">
        <v>364</v>
      </c>
      <c r="AS56" s="555" t="s">
        <v>364</v>
      </c>
      <c r="AT56" s="555" t="s">
        <v>364</v>
      </c>
      <c r="AU56" s="555">
        <v>0</v>
      </c>
      <c r="AV56" s="555">
        <v>0</v>
      </c>
      <c r="AW56" s="555">
        <v>0</v>
      </c>
      <c r="AX56" s="555" t="s">
        <v>364</v>
      </c>
      <c r="AY56" s="555">
        <v>0</v>
      </c>
      <c r="AZ56" s="555">
        <v>0</v>
      </c>
      <c r="BA56" s="555">
        <v>0</v>
      </c>
      <c r="BB56" s="555" t="s">
        <v>364</v>
      </c>
      <c r="BC56" s="555" t="s">
        <v>364</v>
      </c>
      <c r="BD56" s="555" t="s">
        <v>364</v>
      </c>
      <c r="BE56" s="555" t="s">
        <v>364</v>
      </c>
      <c r="BF56" s="555">
        <v>-20.5</v>
      </c>
      <c r="BG56" s="555">
        <v>0</v>
      </c>
      <c r="BH56" s="555">
        <v>0</v>
      </c>
      <c r="BI56" s="555">
        <v>0</v>
      </c>
      <c r="BJ56" s="555" t="s">
        <v>364</v>
      </c>
      <c r="BK56" s="555">
        <v>0</v>
      </c>
      <c r="BL56" s="555">
        <v>0</v>
      </c>
      <c r="BM56" s="555">
        <v>0</v>
      </c>
      <c r="BN56" s="555">
        <v>0</v>
      </c>
      <c r="BO56" s="555">
        <v>0</v>
      </c>
      <c r="BP56" s="555">
        <v>0</v>
      </c>
      <c r="BQ56" s="555">
        <v>0</v>
      </c>
      <c r="BR56" s="555">
        <v>0</v>
      </c>
      <c r="BS56" s="555">
        <v>0</v>
      </c>
      <c r="BT56" s="555">
        <v>0</v>
      </c>
      <c r="BU56" s="555">
        <v>0</v>
      </c>
      <c r="BV56" s="555">
        <v>0</v>
      </c>
      <c r="BW56" s="555">
        <v>0</v>
      </c>
      <c r="BX56" s="555">
        <v>0</v>
      </c>
      <c r="BY56" s="555">
        <v>0</v>
      </c>
      <c r="BZ56" s="555">
        <v>0</v>
      </c>
      <c r="CA56" s="555">
        <v>0</v>
      </c>
      <c r="CB56" s="555">
        <v>0</v>
      </c>
      <c r="CC56" s="555">
        <v>0</v>
      </c>
      <c r="CD56" s="555">
        <v>0</v>
      </c>
      <c r="CE56" s="555">
        <v>0</v>
      </c>
      <c r="CF56" s="555">
        <v>0</v>
      </c>
      <c r="CG56" s="555">
        <v>0</v>
      </c>
      <c r="CH56" s="555">
        <v>0</v>
      </c>
      <c r="CI56" s="555">
        <v>0</v>
      </c>
      <c r="CJ56" s="555">
        <v>0</v>
      </c>
      <c r="CK56" s="555">
        <v>0</v>
      </c>
      <c r="CL56" s="555">
        <v>0</v>
      </c>
      <c r="CM56" s="555">
        <v>0</v>
      </c>
      <c r="CN56" s="557">
        <f t="shared" si="61"/>
        <v>0</v>
      </c>
      <c r="CO56" s="557">
        <f t="shared" si="62"/>
        <v>0</v>
      </c>
      <c r="CP56" s="557">
        <f t="shared" si="63"/>
        <v>0</v>
      </c>
      <c r="CQ56" s="557">
        <f t="shared" si="64"/>
        <v>0</v>
      </c>
      <c r="CR56" s="557">
        <f t="shared" si="65"/>
        <v>0</v>
      </c>
      <c r="CS56" s="557">
        <f t="shared" si="66"/>
        <v>0</v>
      </c>
      <c r="CT56" s="557">
        <f t="shared" si="67"/>
        <v>0</v>
      </c>
      <c r="CU56" s="557">
        <f t="shared" si="68"/>
        <v>0</v>
      </c>
      <c r="CV56" s="557">
        <f t="shared" si="69"/>
        <v>0</v>
      </c>
      <c r="CW56" s="557">
        <f t="shared" si="45"/>
        <v>0</v>
      </c>
      <c r="CX56" s="557">
        <f t="shared" si="46"/>
        <v>0</v>
      </c>
      <c r="CY56" s="557">
        <f t="shared" si="47"/>
        <v>0</v>
      </c>
      <c r="CZ56" s="557">
        <f t="shared" si="48"/>
        <v>0</v>
      </c>
      <c r="DA56" s="557">
        <f t="shared" si="49"/>
        <v>0</v>
      </c>
    </row>
    <row r="57" spans="1:105" s="527" customFormat="1">
      <c r="A57" s="522" t="s">
        <v>807</v>
      </c>
      <c r="B57" s="523" t="s">
        <v>543</v>
      </c>
      <c r="C57" s="532" t="s">
        <v>416</v>
      </c>
      <c r="D57" s="531" t="s">
        <v>421</v>
      </c>
      <c r="E57" s="525">
        <v>43537</v>
      </c>
      <c r="F57" s="526"/>
      <c r="H57" s="528">
        <v>23841</v>
      </c>
      <c r="I57" s="528">
        <v>379</v>
      </c>
      <c r="J57" s="528">
        <v>3.21</v>
      </c>
      <c r="K57" s="528">
        <v>55.7</v>
      </c>
      <c r="L57" s="528">
        <v>0.47</v>
      </c>
      <c r="M57" s="528">
        <v>2.37</v>
      </c>
      <c r="N57" s="528">
        <v>97.6</v>
      </c>
      <c r="O57" s="528">
        <v>0.95</v>
      </c>
      <c r="P57" s="528">
        <v>6.16</v>
      </c>
      <c r="Q57" s="528">
        <v>0.47</v>
      </c>
      <c r="R57" s="528">
        <v>0.47</v>
      </c>
      <c r="S57" s="528">
        <v>99.5</v>
      </c>
      <c r="T57" s="528">
        <v>0</v>
      </c>
      <c r="U57" s="529">
        <f t="shared" si="50"/>
        <v>1.3200900000000002</v>
      </c>
      <c r="V57" s="529">
        <f t="shared" si="51"/>
        <v>29.619192630805472</v>
      </c>
      <c r="W57" s="528">
        <v>100</v>
      </c>
      <c r="X57" s="528">
        <v>100</v>
      </c>
      <c r="Y57" s="528">
        <v>100</v>
      </c>
      <c r="Z57" s="528">
        <v>100</v>
      </c>
      <c r="AA57" s="528">
        <v>0</v>
      </c>
      <c r="AB57" s="528">
        <v>7.69</v>
      </c>
      <c r="AC57" s="528">
        <v>7.69</v>
      </c>
      <c r="AD57" s="528">
        <v>7.69</v>
      </c>
      <c r="AE57" s="528">
        <v>7.69</v>
      </c>
      <c r="AF57" s="528">
        <v>0</v>
      </c>
      <c r="AG57" s="530">
        <f t="shared" si="52"/>
        <v>0.47</v>
      </c>
      <c r="AH57" s="530">
        <f t="shared" si="53"/>
        <v>0.47</v>
      </c>
      <c r="AI57" s="530">
        <f t="shared" si="54"/>
        <v>0.47</v>
      </c>
      <c r="AJ57" s="530">
        <f t="shared" si="55"/>
        <v>0</v>
      </c>
      <c r="AK57" s="530">
        <f t="shared" si="56"/>
        <v>0.47370400000000001</v>
      </c>
      <c r="AL57" s="530">
        <f t="shared" si="57"/>
        <v>0.47370400000000001</v>
      </c>
      <c r="AM57" s="530">
        <f t="shared" si="58"/>
        <v>0.47370400000000001</v>
      </c>
      <c r="AN57" s="530">
        <f t="shared" si="59"/>
        <v>0.47370400000000001</v>
      </c>
      <c r="AO57" s="530">
        <f t="shared" si="60"/>
        <v>0</v>
      </c>
      <c r="AP57" s="528">
        <v>240</v>
      </c>
      <c r="AQ57" s="528">
        <v>64.2</v>
      </c>
      <c r="AR57" s="528">
        <v>370</v>
      </c>
      <c r="AS57" s="528">
        <v>59.1</v>
      </c>
      <c r="AT57" s="528">
        <v>-173</v>
      </c>
      <c r="AU57" s="528">
        <v>0</v>
      </c>
      <c r="AV57" s="528">
        <v>0</v>
      </c>
      <c r="AW57" s="528">
        <v>20</v>
      </c>
      <c r="AX57" s="528">
        <v>631</v>
      </c>
      <c r="AY57" s="528">
        <v>0</v>
      </c>
      <c r="AZ57" s="528">
        <v>0</v>
      </c>
      <c r="BA57" s="528">
        <v>0</v>
      </c>
      <c r="BB57" s="528">
        <v>59.1</v>
      </c>
      <c r="BC57" s="528">
        <v>11.6</v>
      </c>
      <c r="BD57" s="528">
        <v>328</v>
      </c>
      <c r="BE57" s="528">
        <v>64.2</v>
      </c>
      <c r="BF57" s="528">
        <v>-27</v>
      </c>
      <c r="BG57" s="528">
        <v>0.49</v>
      </c>
      <c r="BH57" s="528">
        <v>0.97</v>
      </c>
      <c r="BI57" s="528">
        <v>5.83</v>
      </c>
      <c r="BJ57" s="528">
        <v>454</v>
      </c>
      <c r="BK57" s="528">
        <v>0.49</v>
      </c>
      <c r="BL57" s="528">
        <v>0.49</v>
      </c>
      <c r="BM57" s="528">
        <v>0</v>
      </c>
      <c r="BN57" s="528">
        <v>39.1</v>
      </c>
      <c r="BO57" s="528">
        <v>2.0299999999999998</v>
      </c>
      <c r="BP57" s="528">
        <v>0.68</v>
      </c>
      <c r="BQ57" s="528">
        <v>99.3</v>
      </c>
      <c r="BR57" s="528">
        <v>1.35</v>
      </c>
      <c r="BS57" s="528">
        <v>4.05</v>
      </c>
      <c r="BT57" s="528">
        <v>4.7300000000000004</v>
      </c>
      <c r="BU57" s="528">
        <v>1.35</v>
      </c>
      <c r="BV57" s="528">
        <v>98.6</v>
      </c>
      <c r="BW57" s="528">
        <v>0.68</v>
      </c>
      <c r="BX57" s="528">
        <v>33.299999999999997</v>
      </c>
      <c r="BY57" s="528">
        <v>0</v>
      </c>
      <c r="BZ57" s="528">
        <v>33.299999999999997</v>
      </c>
      <c r="CA57" s="528">
        <v>0</v>
      </c>
      <c r="CB57" s="528">
        <v>0</v>
      </c>
      <c r="CC57" s="528">
        <v>0</v>
      </c>
      <c r="CD57" s="528">
        <v>0</v>
      </c>
      <c r="CE57" s="528">
        <v>0</v>
      </c>
      <c r="CF57" s="528">
        <v>0</v>
      </c>
      <c r="CG57" s="528">
        <v>0</v>
      </c>
      <c r="CH57" s="528">
        <v>98.6</v>
      </c>
      <c r="CI57" s="528">
        <v>2.0499999999999998</v>
      </c>
      <c r="CJ57" s="528">
        <v>1.37</v>
      </c>
      <c r="CK57" s="528">
        <v>4.1100000000000003</v>
      </c>
      <c r="CL57" s="528">
        <v>4.79</v>
      </c>
      <c r="CM57" s="528">
        <v>0.68</v>
      </c>
      <c r="CN57" s="530">
        <f t="shared" si="61"/>
        <v>1.3486499999999999</v>
      </c>
      <c r="CO57" s="530">
        <f t="shared" si="62"/>
        <v>0</v>
      </c>
      <c r="CP57" s="530">
        <f t="shared" si="63"/>
        <v>1.3486499999999999</v>
      </c>
      <c r="CQ57" s="530">
        <f t="shared" si="64"/>
        <v>0</v>
      </c>
      <c r="CR57" s="530">
        <f t="shared" si="65"/>
        <v>0</v>
      </c>
      <c r="CS57" s="530">
        <f t="shared" si="66"/>
        <v>0</v>
      </c>
      <c r="CT57" s="530">
        <f t="shared" si="67"/>
        <v>0</v>
      </c>
      <c r="CU57" s="530">
        <f t="shared" si="68"/>
        <v>0</v>
      </c>
      <c r="CV57" s="530">
        <f t="shared" si="69"/>
        <v>0</v>
      </c>
      <c r="CW57" s="530">
        <f t="shared" si="45"/>
        <v>2.0212999999999997</v>
      </c>
      <c r="CX57" s="530">
        <f t="shared" si="46"/>
        <v>1.3508199999999999</v>
      </c>
      <c r="CY57" s="530">
        <f t="shared" si="47"/>
        <v>4.05246</v>
      </c>
      <c r="CZ57" s="530">
        <f t="shared" si="48"/>
        <v>4.7229399999999995</v>
      </c>
      <c r="DA57" s="530">
        <f t="shared" si="49"/>
        <v>0.67047999999999996</v>
      </c>
    </row>
    <row r="58" spans="1:105" s="386" customFormat="1">
      <c r="A58" s="494" t="s">
        <v>808</v>
      </c>
      <c r="B58" s="494"/>
      <c r="E58" s="489"/>
      <c r="F58" s="429">
        <f>(E57-E$57)/7</f>
        <v>0</v>
      </c>
      <c r="G58" s="537" t="s">
        <v>1196</v>
      </c>
      <c r="H58">
        <v>11606</v>
      </c>
      <c r="I58">
        <v>189</v>
      </c>
      <c r="J58">
        <v>3.41</v>
      </c>
      <c r="K58">
        <v>49.7</v>
      </c>
      <c r="L58">
        <v>33</v>
      </c>
      <c r="M58">
        <v>7.45</v>
      </c>
      <c r="N58">
        <v>92.6</v>
      </c>
      <c r="O58">
        <v>6.38</v>
      </c>
      <c r="P58">
        <v>12.8</v>
      </c>
      <c r="Q58">
        <v>19.100000000000001</v>
      </c>
      <c r="R58">
        <v>67</v>
      </c>
      <c r="S58">
        <v>33</v>
      </c>
      <c r="T58">
        <v>0</v>
      </c>
      <c r="U58" s="6">
        <f t="shared" si="50"/>
        <v>3.7026500000000002</v>
      </c>
      <c r="V58" s="6">
        <f t="shared" si="51"/>
        <v>12.585580597680039</v>
      </c>
      <c r="W58">
        <v>38.1</v>
      </c>
      <c r="X58">
        <v>6.35</v>
      </c>
      <c r="Y58">
        <v>12.7</v>
      </c>
      <c r="Z58">
        <v>23.8</v>
      </c>
      <c r="AA58">
        <v>0</v>
      </c>
      <c r="AB58">
        <v>50</v>
      </c>
      <c r="AC58">
        <v>16.7</v>
      </c>
      <c r="AD58">
        <v>33.299999999999997</v>
      </c>
      <c r="AE58">
        <v>66.7</v>
      </c>
      <c r="AF58">
        <v>0</v>
      </c>
      <c r="AG58" s="188">
        <f t="shared" si="52"/>
        <v>25.527000000000001</v>
      </c>
      <c r="AH58" s="188">
        <f t="shared" si="53"/>
        <v>4.2545000000000002</v>
      </c>
      <c r="AI58" s="188">
        <f t="shared" si="54"/>
        <v>15.946000000000002</v>
      </c>
      <c r="AJ58" s="188">
        <f t="shared" si="55"/>
        <v>0</v>
      </c>
      <c r="AK58" s="188">
        <f t="shared" si="56"/>
        <v>6.4</v>
      </c>
      <c r="AL58" s="188">
        <f t="shared" si="57"/>
        <v>2.1375999999999999</v>
      </c>
      <c r="AM58" s="188">
        <f t="shared" si="58"/>
        <v>4.2624000000000004</v>
      </c>
      <c r="AN58" s="188">
        <f t="shared" si="59"/>
        <v>8.5376000000000012</v>
      </c>
      <c r="AO58" s="188">
        <f t="shared" si="60"/>
        <v>0</v>
      </c>
      <c r="AP58">
        <v>2702</v>
      </c>
      <c r="AQ58">
        <v>265</v>
      </c>
      <c r="AR58">
        <v>493</v>
      </c>
      <c r="AS58">
        <v>948</v>
      </c>
      <c r="AT58">
        <v>-84.8</v>
      </c>
      <c r="AU58">
        <v>85.7</v>
      </c>
      <c r="AV58">
        <v>28.6</v>
      </c>
      <c r="AW58">
        <v>14.3</v>
      </c>
      <c r="AX58">
        <v>242</v>
      </c>
      <c r="AY58">
        <v>14.3</v>
      </c>
      <c r="AZ58">
        <v>71.400000000000006</v>
      </c>
      <c r="BA58">
        <v>0</v>
      </c>
      <c r="BB58">
        <v>178</v>
      </c>
      <c r="BC58">
        <v>50.1</v>
      </c>
      <c r="BD58">
        <v>510</v>
      </c>
      <c r="BE58">
        <v>690</v>
      </c>
      <c r="BF58">
        <v>-221</v>
      </c>
      <c r="BG58">
        <v>28.7</v>
      </c>
      <c r="BH58">
        <v>4.5999999999999996</v>
      </c>
      <c r="BI58">
        <v>12.6</v>
      </c>
      <c r="BJ58">
        <v>529</v>
      </c>
      <c r="BK58">
        <v>19.5</v>
      </c>
      <c r="BL58">
        <v>66.7</v>
      </c>
      <c r="BM58">
        <v>0</v>
      </c>
      <c r="BN58">
        <v>46.6</v>
      </c>
      <c r="BO58">
        <v>18.2</v>
      </c>
      <c r="BP58">
        <v>1.1399999999999999</v>
      </c>
      <c r="BQ58">
        <v>98.9</v>
      </c>
      <c r="BR58">
        <v>14.8</v>
      </c>
      <c r="BS58">
        <v>4.55</v>
      </c>
      <c r="BT58">
        <v>55.7</v>
      </c>
      <c r="BU58">
        <v>78.400000000000006</v>
      </c>
      <c r="BV58">
        <v>21.6</v>
      </c>
      <c r="BW58">
        <v>5.68</v>
      </c>
      <c r="BX58">
        <v>25</v>
      </c>
      <c r="BY58">
        <v>25</v>
      </c>
      <c r="BZ58">
        <v>100</v>
      </c>
      <c r="CA58">
        <v>75</v>
      </c>
      <c r="CB58">
        <v>25</v>
      </c>
      <c r="CC58">
        <v>21.7</v>
      </c>
      <c r="CD58">
        <v>14.5</v>
      </c>
      <c r="CE58">
        <v>4.3499999999999996</v>
      </c>
      <c r="CF58">
        <v>58</v>
      </c>
      <c r="CG58">
        <v>7.25</v>
      </c>
      <c r="CH58">
        <v>21.6</v>
      </c>
      <c r="CI58">
        <v>5.26</v>
      </c>
      <c r="CJ58">
        <v>15.8</v>
      </c>
      <c r="CK58">
        <v>5.26</v>
      </c>
      <c r="CL58">
        <v>47.4</v>
      </c>
      <c r="CM58">
        <v>0</v>
      </c>
      <c r="CN58" s="188">
        <f t="shared" si="61"/>
        <v>1.1375</v>
      </c>
      <c r="CO58" s="188">
        <f t="shared" si="62"/>
        <v>1.1375</v>
      </c>
      <c r="CP58" s="188">
        <f t="shared" si="63"/>
        <v>4.55</v>
      </c>
      <c r="CQ58" s="188">
        <f t="shared" si="64"/>
        <v>3.4125000000000001</v>
      </c>
      <c r="CR58" s="188">
        <f t="shared" si="65"/>
        <v>1.1375</v>
      </c>
      <c r="CS58" s="188">
        <f t="shared" si="66"/>
        <v>17.012799999999999</v>
      </c>
      <c r="CT58" s="188">
        <f t="shared" si="67"/>
        <v>11.368000000000002</v>
      </c>
      <c r="CU58" s="188">
        <f t="shared" si="68"/>
        <v>45.472000000000008</v>
      </c>
      <c r="CV58" s="188">
        <f t="shared" si="69"/>
        <v>5.6840000000000011</v>
      </c>
      <c r="CW58" s="188">
        <f t="shared" si="45"/>
        <v>1.1361600000000001</v>
      </c>
      <c r="CX58" s="188">
        <f t="shared" si="46"/>
        <v>3.4128000000000003</v>
      </c>
      <c r="CY58" s="188">
        <f t="shared" si="47"/>
        <v>1.1361600000000001</v>
      </c>
      <c r="CZ58" s="188">
        <f t="shared" si="48"/>
        <v>10.2384</v>
      </c>
      <c r="DA58" s="188">
        <f t="shared" si="49"/>
        <v>0</v>
      </c>
    </row>
    <row r="59" spans="1:105" s="386" customFormat="1">
      <c r="A59" s="494" t="s">
        <v>809</v>
      </c>
      <c r="B59" s="494"/>
      <c r="E59" s="489"/>
      <c r="F59" s="429"/>
      <c r="H59">
        <v>23627</v>
      </c>
      <c r="I59">
        <v>357</v>
      </c>
      <c r="J59">
        <v>3</v>
      </c>
      <c r="K59">
        <v>50.7</v>
      </c>
      <c r="L59">
        <v>36.5</v>
      </c>
      <c r="M59">
        <v>7.73</v>
      </c>
      <c r="N59">
        <v>92.3</v>
      </c>
      <c r="O59">
        <v>11.6</v>
      </c>
      <c r="P59">
        <v>6.08</v>
      </c>
      <c r="Q59">
        <v>13.3</v>
      </c>
      <c r="R59">
        <v>64.099999999999994</v>
      </c>
      <c r="S59">
        <v>35.9</v>
      </c>
      <c r="T59">
        <v>2.76</v>
      </c>
      <c r="U59" s="6">
        <f t="shared" si="50"/>
        <v>3.9191100000000008</v>
      </c>
      <c r="V59" s="6">
        <f t="shared" si="51"/>
        <v>11.30358678373406</v>
      </c>
      <c r="W59">
        <v>52.6</v>
      </c>
      <c r="X59">
        <v>18.100000000000001</v>
      </c>
      <c r="Y59">
        <v>9.48</v>
      </c>
      <c r="Z59">
        <v>19</v>
      </c>
      <c r="AA59">
        <v>4.3099999999999996</v>
      </c>
      <c r="AB59">
        <v>72.7</v>
      </c>
      <c r="AC59">
        <v>45.5</v>
      </c>
      <c r="AD59">
        <v>27.3</v>
      </c>
      <c r="AE59">
        <v>100</v>
      </c>
      <c r="AF59">
        <v>9.09</v>
      </c>
      <c r="AG59" s="188">
        <f t="shared" si="52"/>
        <v>33.7166</v>
      </c>
      <c r="AH59" s="188">
        <f t="shared" si="53"/>
        <v>11.6021</v>
      </c>
      <c r="AI59" s="188">
        <f t="shared" si="54"/>
        <v>12.178999999999998</v>
      </c>
      <c r="AJ59" s="188">
        <f t="shared" si="55"/>
        <v>2.7627099999999998</v>
      </c>
      <c r="AK59" s="188">
        <f t="shared" si="56"/>
        <v>4.4201600000000001</v>
      </c>
      <c r="AL59" s="188">
        <f t="shared" si="57"/>
        <v>2.7664</v>
      </c>
      <c r="AM59" s="188">
        <f t="shared" si="58"/>
        <v>1.65984</v>
      </c>
      <c r="AN59" s="188">
        <f t="shared" si="59"/>
        <v>6.08</v>
      </c>
      <c r="AO59" s="188">
        <f t="shared" si="60"/>
        <v>0.55267200000000005</v>
      </c>
      <c r="AP59">
        <v>2236</v>
      </c>
      <c r="AQ59">
        <v>417</v>
      </c>
      <c r="AR59">
        <v>561</v>
      </c>
      <c r="AS59">
        <v>1987</v>
      </c>
      <c r="AT59">
        <v>-48.8</v>
      </c>
      <c r="AU59">
        <v>92.9</v>
      </c>
      <c r="AV59">
        <v>64.3</v>
      </c>
      <c r="AW59">
        <v>14.3</v>
      </c>
      <c r="AX59">
        <v>177</v>
      </c>
      <c r="AY59">
        <v>21.4</v>
      </c>
      <c r="AZ59">
        <v>100</v>
      </c>
      <c r="BA59">
        <v>7.14</v>
      </c>
      <c r="BB59">
        <v>222</v>
      </c>
      <c r="BC59">
        <v>68.099999999999994</v>
      </c>
      <c r="BD59">
        <v>471</v>
      </c>
      <c r="BE59">
        <v>794</v>
      </c>
      <c r="BF59">
        <v>-270</v>
      </c>
      <c r="BG59">
        <v>31.7</v>
      </c>
      <c r="BH59">
        <v>7.19</v>
      </c>
      <c r="BI59">
        <v>5.39</v>
      </c>
      <c r="BJ59">
        <v>499</v>
      </c>
      <c r="BK59">
        <v>12.6</v>
      </c>
      <c r="BL59">
        <v>61.1</v>
      </c>
      <c r="BM59">
        <v>2.4</v>
      </c>
      <c r="BN59">
        <v>44.3</v>
      </c>
      <c r="BO59">
        <v>19.600000000000001</v>
      </c>
      <c r="BP59">
        <v>1.9</v>
      </c>
      <c r="BQ59">
        <v>98.1</v>
      </c>
      <c r="BR59">
        <v>7.59</v>
      </c>
      <c r="BS59">
        <v>6.33</v>
      </c>
      <c r="BT59">
        <v>50.6</v>
      </c>
      <c r="BU59">
        <v>81.599999999999994</v>
      </c>
      <c r="BV59">
        <v>18.399999999999999</v>
      </c>
      <c r="BW59">
        <v>7.59</v>
      </c>
      <c r="BX59">
        <v>70</v>
      </c>
      <c r="BY59">
        <v>20</v>
      </c>
      <c r="BZ59">
        <v>100</v>
      </c>
      <c r="CA59">
        <v>100</v>
      </c>
      <c r="CB59">
        <v>20</v>
      </c>
      <c r="CC59">
        <v>23.3</v>
      </c>
      <c r="CD59">
        <v>9.3000000000000007</v>
      </c>
      <c r="CE59">
        <v>7.75</v>
      </c>
      <c r="CF59">
        <v>53.5</v>
      </c>
      <c r="CG59">
        <v>8.5299999999999994</v>
      </c>
      <c r="CH59">
        <v>18.399999999999999</v>
      </c>
      <c r="CI59">
        <v>3.45</v>
      </c>
      <c r="CJ59">
        <v>0</v>
      </c>
      <c r="CK59">
        <v>0</v>
      </c>
      <c r="CL59">
        <v>37.9</v>
      </c>
      <c r="CM59">
        <v>3.45</v>
      </c>
      <c r="CN59" s="188">
        <f t="shared" si="61"/>
        <v>4.431</v>
      </c>
      <c r="CO59" s="188">
        <f t="shared" si="62"/>
        <v>1.266</v>
      </c>
      <c r="CP59" s="188">
        <f t="shared" si="63"/>
        <v>6.33</v>
      </c>
      <c r="CQ59" s="188">
        <f t="shared" si="64"/>
        <v>6.33</v>
      </c>
      <c r="CR59" s="188">
        <f t="shared" si="65"/>
        <v>1.266</v>
      </c>
      <c r="CS59" s="188">
        <f t="shared" si="66"/>
        <v>19.012799999999999</v>
      </c>
      <c r="CT59" s="188">
        <f t="shared" si="67"/>
        <v>7.5888</v>
      </c>
      <c r="CU59" s="188">
        <f t="shared" si="68"/>
        <v>43.655999999999992</v>
      </c>
      <c r="CV59" s="188">
        <f t="shared" si="69"/>
        <v>6.9604799999999987</v>
      </c>
      <c r="CW59" s="188">
        <f t="shared" si="45"/>
        <v>0.63479999999999992</v>
      </c>
      <c r="CX59" s="188">
        <f t="shared" si="46"/>
        <v>0</v>
      </c>
      <c r="CY59" s="188">
        <f t="shared" si="47"/>
        <v>0</v>
      </c>
      <c r="CZ59" s="188">
        <f t="shared" si="48"/>
        <v>6.9735999999999994</v>
      </c>
      <c r="DA59" s="188">
        <f t="shared" si="49"/>
        <v>0.63479999999999992</v>
      </c>
    </row>
    <row r="60" spans="1:105" s="527" customFormat="1">
      <c r="A60" s="522" t="s">
        <v>810</v>
      </c>
      <c r="B60" s="523" t="s">
        <v>543</v>
      </c>
      <c r="C60" s="532" t="s">
        <v>416</v>
      </c>
      <c r="D60" s="533" t="s">
        <v>361</v>
      </c>
      <c r="E60" s="525">
        <v>43543</v>
      </c>
      <c r="F60" s="526"/>
      <c r="H60" s="528">
        <v>15135</v>
      </c>
      <c r="I60" s="528">
        <v>473</v>
      </c>
      <c r="J60" s="528">
        <v>7.54</v>
      </c>
      <c r="K60" s="528">
        <v>77.400000000000006</v>
      </c>
      <c r="L60" s="528">
        <v>12.8</v>
      </c>
      <c r="M60" s="528">
        <v>0.55000000000000004</v>
      </c>
      <c r="N60" s="528">
        <v>99.5</v>
      </c>
      <c r="O60" s="528">
        <v>0.55000000000000004</v>
      </c>
      <c r="P60" s="528">
        <v>28.1</v>
      </c>
      <c r="Q60" s="528">
        <v>0.27</v>
      </c>
      <c r="R60" s="528">
        <v>0.27</v>
      </c>
      <c r="S60" s="528">
        <v>99.7</v>
      </c>
      <c r="T60" s="528">
        <v>0</v>
      </c>
      <c r="U60" s="529">
        <f t="shared" ref="U60:U79" si="70">K60*M60/100</f>
        <v>0.42570000000000008</v>
      </c>
      <c r="V60" s="529">
        <f t="shared" ref="V60:V80" si="71">BN60/U60</f>
        <v>45.806906272022545</v>
      </c>
      <c r="W60" s="528">
        <v>0</v>
      </c>
      <c r="X60" s="528">
        <v>0</v>
      </c>
      <c r="Y60" s="528">
        <v>100</v>
      </c>
      <c r="Z60" s="528">
        <v>0</v>
      </c>
      <c r="AA60" s="528">
        <v>0</v>
      </c>
      <c r="AB60" s="528">
        <v>21.4</v>
      </c>
      <c r="AC60" s="528">
        <v>1.94</v>
      </c>
      <c r="AD60" s="528">
        <v>0</v>
      </c>
      <c r="AE60" s="528">
        <v>0.97</v>
      </c>
      <c r="AF60" s="528">
        <v>0</v>
      </c>
      <c r="AG60" s="530">
        <f t="shared" ref="AG60:AG80" si="72">W60*R60/100</f>
        <v>0</v>
      </c>
      <c r="AH60" s="530">
        <f t="shared" ref="AH60:AH80" si="73">X60*R60/100</f>
        <v>0</v>
      </c>
      <c r="AI60" s="530">
        <f t="shared" ref="AI60:AI80" si="74">Z60*R60/100</f>
        <v>0</v>
      </c>
      <c r="AJ60" s="530">
        <f t="shared" ref="AJ60:AJ80" si="75">AA60*R60/100</f>
        <v>0</v>
      </c>
      <c r="AK60" s="530">
        <f t="shared" ref="AK60:AK80" si="76">AB60*P60/100</f>
        <v>6.0134000000000007</v>
      </c>
      <c r="AL60" s="530">
        <f t="shared" ref="AL60:AL80" si="77">AC60*P60/100</f>
        <v>0.54514000000000007</v>
      </c>
      <c r="AM60" s="530">
        <f t="shared" ref="AM60:AM80" si="78">AD60*P60/100</f>
        <v>0</v>
      </c>
      <c r="AN60" s="530">
        <f t="shared" ref="AN60:AN80" si="79">AE60*P60/100</f>
        <v>0.27257000000000003</v>
      </c>
      <c r="AO60" s="530">
        <f t="shared" ref="AO60:AO80" si="80">AF60*P60/100</f>
        <v>0</v>
      </c>
      <c r="AP60" s="528">
        <v>134</v>
      </c>
      <c r="AQ60" s="528">
        <v>-52.6</v>
      </c>
      <c r="AR60" s="528">
        <v>588</v>
      </c>
      <c r="AS60" s="528">
        <v>265</v>
      </c>
      <c r="AT60" s="528">
        <v>-597</v>
      </c>
      <c r="AU60" s="528">
        <v>50</v>
      </c>
      <c r="AV60" s="528">
        <v>0</v>
      </c>
      <c r="AW60" s="528">
        <v>50</v>
      </c>
      <c r="AX60" s="528">
        <v>814</v>
      </c>
      <c r="AY60" s="528">
        <v>0</v>
      </c>
      <c r="AZ60" s="528">
        <v>0</v>
      </c>
      <c r="BA60" s="528">
        <v>0</v>
      </c>
      <c r="BB60" s="528">
        <v>274</v>
      </c>
      <c r="BC60" s="528">
        <v>8.98</v>
      </c>
      <c r="BD60" s="528">
        <v>475</v>
      </c>
      <c r="BE60" s="528">
        <v>68.099999999999994</v>
      </c>
      <c r="BF60" s="528">
        <v>-282</v>
      </c>
      <c r="BG60" s="528">
        <v>12.6</v>
      </c>
      <c r="BH60" s="528">
        <v>0.55000000000000004</v>
      </c>
      <c r="BI60" s="528">
        <v>28</v>
      </c>
      <c r="BJ60" s="528">
        <v>775</v>
      </c>
      <c r="BK60" s="528">
        <v>0.27</v>
      </c>
      <c r="BL60" s="528">
        <v>0.27</v>
      </c>
      <c r="BM60" s="528">
        <v>0</v>
      </c>
      <c r="BN60" s="528">
        <v>19.5</v>
      </c>
      <c r="BO60" s="528">
        <v>9.7799999999999994</v>
      </c>
      <c r="BP60" s="528">
        <v>0</v>
      </c>
      <c r="BQ60" s="528">
        <v>100</v>
      </c>
      <c r="BR60" s="528">
        <v>6.52</v>
      </c>
      <c r="BS60" s="528">
        <v>4.3499999999999996</v>
      </c>
      <c r="BT60" s="528">
        <v>3.26</v>
      </c>
      <c r="BU60" s="528">
        <v>5.43</v>
      </c>
      <c r="BV60" s="528">
        <v>94.6</v>
      </c>
      <c r="BW60" s="528">
        <v>3.26</v>
      </c>
      <c r="BX60" s="528">
        <v>50</v>
      </c>
      <c r="BY60" s="528">
        <v>0</v>
      </c>
      <c r="BZ60" s="528">
        <v>0</v>
      </c>
      <c r="CA60" s="528">
        <v>0</v>
      </c>
      <c r="CB60" s="528">
        <v>0</v>
      </c>
      <c r="CC60" s="528">
        <v>0</v>
      </c>
      <c r="CD60" s="528">
        <v>0</v>
      </c>
      <c r="CE60" s="528">
        <v>0</v>
      </c>
      <c r="CF60" s="528">
        <v>0</v>
      </c>
      <c r="CG60" s="528">
        <v>0</v>
      </c>
      <c r="CH60" s="528">
        <v>94.6</v>
      </c>
      <c r="CI60" s="528">
        <v>10.3</v>
      </c>
      <c r="CJ60" s="528">
        <v>6.9</v>
      </c>
      <c r="CK60" s="528">
        <v>4.5999999999999996</v>
      </c>
      <c r="CL60" s="528">
        <v>3.45</v>
      </c>
      <c r="CM60" s="528">
        <v>3.45</v>
      </c>
      <c r="CN60" s="530">
        <f t="shared" ref="CN60:CN80" si="81">BX60*BS60/100</f>
        <v>2.1749999999999998</v>
      </c>
      <c r="CO60" s="530">
        <f t="shared" ref="CO60:CO80" si="82">BY60*BS60/100</f>
        <v>0</v>
      </c>
      <c r="CP60" s="530">
        <f t="shared" ref="CP60:CP80" si="83">BZ60*BS60/100</f>
        <v>0</v>
      </c>
      <c r="CQ60" s="530">
        <f t="shared" ref="CQ60:CQ80" si="84">CA60*BS60/100</f>
        <v>0</v>
      </c>
      <c r="CR60" s="530">
        <f t="shared" ref="CR60:CR80" si="85">CB60*BS60/100</f>
        <v>0</v>
      </c>
      <c r="CS60" s="530">
        <f t="shared" ref="CS60:CS80" si="86">CC60*BU60/100</f>
        <v>0</v>
      </c>
      <c r="CT60" s="530">
        <f t="shared" ref="CT60:CT80" si="87">CD60*BU60/100</f>
        <v>0</v>
      </c>
      <c r="CU60" s="530">
        <f t="shared" ref="CU60:CU80" si="88">CF60*BU60/100</f>
        <v>0</v>
      </c>
      <c r="CV60" s="530">
        <f t="shared" ref="CV60:CV80" si="89">CG60*BU60/100</f>
        <v>0</v>
      </c>
      <c r="CW60" s="530">
        <f t="shared" si="45"/>
        <v>9.7438000000000002</v>
      </c>
      <c r="CX60" s="530">
        <f t="shared" si="46"/>
        <v>6.5274000000000001</v>
      </c>
      <c r="CY60" s="530">
        <f t="shared" si="47"/>
        <v>4.3515999999999995</v>
      </c>
      <c r="CZ60" s="530">
        <f t="shared" si="48"/>
        <v>3.2637</v>
      </c>
      <c r="DA60" s="530">
        <f t="shared" si="49"/>
        <v>3.2637</v>
      </c>
    </row>
    <row r="61" spans="1:105" s="386" customFormat="1">
      <c r="A61" s="494" t="s">
        <v>811</v>
      </c>
      <c r="B61" s="494"/>
      <c r="E61" s="489"/>
      <c r="F61" s="429">
        <f>(E60-E$57)/7</f>
        <v>0.8571428571428571</v>
      </c>
      <c r="G61" s="537" t="s">
        <v>1193</v>
      </c>
      <c r="H61">
        <v>17669</v>
      </c>
      <c r="I61">
        <v>463</v>
      </c>
      <c r="J61">
        <v>7.36</v>
      </c>
      <c r="K61">
        <v>77.8</v>
      </c>
      <c r="L61">
        <v>47.8</v>
      </c>
      <c r="M61">
        <v>8.61</v>
      </c>
      <c r="N61">
        <v>91.4</v>
      </c>
      <c r="O61">
        <v>19.7</v>
      </c>
      <c r="P61">
        <v>30.8</v>
      </c>
      <c r="Q61">
        <v>26.4</v>
      </c>
      <c r="R61">
        <v>51.1</v>
      </c>
      <c r="S61">
        <v>47.2</v>
      </c>
      <c r="T61">
        <v>0.28000000000000003</v>
      </c>
      <c r="U61" s="6">
        <f t="shared" si="70"/>
        <v>6.6985799999999998</v>
      </c>
      <c r="V61" s="6">
        <f t="shared" si="71"/>
        <v>2.80656497347199</v>
      </c>
      <c r="W61">
        <v>61.4</v>
      </c>
      <c r="X61">
        <v>34.799999999999997</v>
      </c>
      <c r="Y61">
        <v>41.3</v>
      </c>
      <c r="Z61">
        <v>37.5</v>
      </c>
      <c r="AA61">
        <v>0.54</v>
      </c>
      <c r="AB61">
        <v>78.400000000000006</v>
      </c>
      <c r="AC61">
        <v>55.9</v>
      </c>
      <c r="AD61">
        <v>50.5</v>
      </c>
      <c r="AE61">
        <v>68.5</v>
      </c>
      <c r="AF61">
        <v>0.9</v>
      </c>
      <c r="AG61" s="188">
        <f t="shared" si="72"/>
        <v>31.375399999999999</v>
      </c>
      <c r="AH61" s="188">
        <f t="shared" si="73"/>
        <v>17.782799999999998</v>
      </c>
      <c r="AI61" s="188">
        <f t="shared" si="74"/>
        <v>19.162500000000001</v>
      </c>
      <c r="AJ61" s="188">
        <f t="shared" si="75"/>
        <v>0.27594000000000002</v>
      </c>
      <c r="AK61" s="188">
        <f t="shared" si="76"/>
        <v>24.147200000000002</v>
      </c>
      <c r="AL61" s="188">
        <f t="shared" si="77"/>
        <v>17.217200000000002</v>
      </c>
      <c r="AM61" s="188">
        <f t="shared" si="78"/>
        <v>15.554</v>
      </c>
      <c r="AN61" s="188">
        <f t="shared" si="79"/>
        <v>21.098000000000003</v>
      </c>
      <c r="AO61" s="188">
        <f t="shared" si="80"/>
        <v>0.2772</v>
      </c>
      <c r="AP61">
        <v>4831</v>
      </c>
      <c r="AQ61">
        <v>1503</v>
      </c>
      <c r="AR61">
        <v>980</v>
      </c>
      <c r="AS61">
        <v>1503</v>
      </c>
      <c r="AT61">
        <v>11.6</v>
      </c>
      <c r="AU61">
        <v>93.5</v>
      </c>
      <c r="AV61">
        <v>80.599999999999994</v>
      </c>
      <c r="AW61">
        <v>80.599999999999994</v>
      </c>
      <c r="AX61">
        <v>935</v>
      </c>
      <c r="AY61">
        <v>54.8</v>
      </c>
      <c r="AZ61">
        <v>93.5</v>
      </c>
      <c r="BA61">
        <v>3.23</v>
      </c>
      <c r="BB61">
        <v>531</v>
      </c>
      <c r="BC61">
        <v>86.1</v>
      </c>
      <c r="BD61">
        <v>735</v>
      </c>
      <c r="BE61">
        <v>384</v>
      </c>
      <c r="BF61">
        <v>44.9</v>
      </c>
      <c r="BG61">
        <v>43.5</v>
      </c>
      <c r="BH61">
        <v>14</v>
      </c>
      <c r="BI61">
        <v>26.1</v>
      </c>
      <c r="BJ61">
        <v>427</v>
      </c>
      <c r="BK61">
        <v>23.7</v>
      </c>
      <c r="BL61">
        <v>47.1</v>
      </c>
      <c r="BM61">
        <v>0</v>
      </c>
      <c r="BN61">
        <v>18.8</v>
      </c>
      <c r="BO61">
        <v>24.1</v>
      </c>
      <c r="BP61">
        <v>2.2999999999999998</v>
      </c>
      <c r="BQ61">
        <v>97.7</v>
      </c>
      <c r="BR61">
        <v>8.0500000000000007</v>
      </c>
      <c r="BS61">
        <v>6.9</v>
      </c>
      <c r="BT61">
        <v>50.6</v>
      </c>
      <c r="BU61">
        <v>67.8</v>
      </c>
      <c r="BV61">
        <v>32.200000000000003</v>
      </c>
      <c r="BW61">
        <v>8.0500000000000007</v>
      </c>
      <c r="BX61">
        <v>83.3</v>
      </c>
      <c r="BY61">
        <v>33.299999999999997</v>
      </c>
      <c r="BZ61">
        <v>66.7</v>
      </c>
      <c r="CA61">
        <v>83.3</v>
      </c>
      <c r="CB61">
        <v>50</v>
      </c>
      <c r="CC61">
        <v>28.8</v>
      </c>
      <c r="CD61">
        <v>8.4700000000000006</v>
      </c>
      <c r="CE61">
        <v>8.4700000000000006</v>
      </c>
      <c r="CF61">
        <v>61</v>
      </c>
      <c r="CG61">
        <v>8.4700000000000006</v>
      </c>
      <c r="CH61">
        <v>32.200000000000003</v>
      </c>
      <c r="CI61">
        <v>14.3</v>
      </c>
      <c r="CJ61">
        <v>7.14</v>
      </c>
      <c r="CK61">
        <v>3.57</v>
      </c>
      <c r="CL61">
        <v>28.6</v>
      </c>
      <c r="CM61">
        <v>7.14</v>
      </c>
      <c r="CN61" s="188">
        <f t="shared" si="81"/>
        <v>5.7477</v>
      </c>
      <c r="CO61" s="188">
        <f t="shared" si="82"/>
        <v>2.2976999999999999</v>
      </c>
      <c r="CP61" s="188">
        <f t="shared" si="83"/>
        <v>4.6023000000000005</v>
      </c>
      <c r="CQ61" s="188">
        <f t="shared" si="84"/>
        <v>5.7477</v>
      </c>
      <c r="CR61" s="188">
        <f t="shared" si="85"/>
        <v>3.45</v>
      </c>
      <c r="CS61" s="188">
        <f t="shared" si="86"/>
        <v>19.526399999999999</v>
      </c>
      <c r="CT61" s="188">
        <f t="shared" si="87"/>
        <v>5.7426599999999999</v>
      </c>
      <c r="CU61" s="188">
        <f t="shared" si="88"/>
        <v>41.358000000000004</v>
      </c>
      <c r="CV61" s="188">
        <f t="shared" si="89"/>
        <v>5.7426599999999999</v>
      </c>
      <c r="CW61" s="188">
        <f t="shared" si="45"/>
        <v>4.6046000000000005</v>
      </c>
      <c r="CX61" s="188">
        <f t="shared" si="46"/>
        <v>2.29908</v>
      </c>
      <c r="CY61" s="188">
        <f t="shared" si="47"/>
        <v>1.14954</v>
      </c>
      <c r="CZ61" s="188">
        <f t="shared" si="48"/>
        <v>9.2092000000000009</v>
      </c>
      <c r="DA61" s="188">
        <f t="shared" si="49"/>
        <v>2.29908</v>
      </c>
    </row>
    <row r="62" spans="1:105" s="386" customFormat="1">
      <c r="A62" s="494" t="s">
        <v>812</v>
      </c>
      <c r="B62" s="494"/>
      <c r="C62" s="379"/>
      <c r="E62" s="489"/>
      <c r="F62" s="429"/>
      <c r="H62">
        <v>23917</v>
      </c>
      <c r="I62">
        <v>739</v>
      </c>
      <c r="J62">
        <v>7.74</v>
      </c>
      <c r="K62">
        <v>77.099999999999994</v>
      </c>
      <c r="L62">
        <v>44.6</v>
      </c>
      <c r="M62">
        <v>10</v>
      </c>
      <c r="N62">
        <v>90</v>
      </c>
      <c r="O62">
        <v>19.100000000000001</v>
      </c>
      <c r="P62">
        <v>27.4</v>
      </c>
      <c r="Q62">
        <v>26.8</v>
      </c>
      <c r="R62">
        <v>53.2</v>
      </c>
      <c r="S62">
        <v>45.6</v>
      </c>
      <c r="T62">
        <v>0.18</v>
      </c>
      <c r="U62" s="6">
        <f t="shared" si="70"/>
        <v>7.71</v>
      </c>
      <c r="V62" s="6">
        <f t="shared" si="71"/>
        <v>2.568093385214008</v>
      </c>
      <c r="W62">
        <v>59.4</v>
      </c>
      <c r="X62">
        <v>30.4</v>
      </c>
      <c r="Y62">
        <v>36</v>
      </c>
      <c r="Z62">
        <v>37</v>
      </c>
      <c r="AA62">
        <v>0.33</v>
      </c>
      <c r="AB62">
        <v>83.3</v>
      </c>
      <c r="AC62">
        <v>59.6</v>
      </c>
      <c r="AD62">
        <v>51.3</v>
      </c>
      <c r="AE62">
        <v>69.900000000000006</v>
      </c>
      <c r="AF62">
        <v>0.64</v>
      </c>
      <c r="AG62" s="188">
        <f t="shared" si="72"/>
        <v>31.6008</v>
      </c>
      <c r="AH62" s="188">
        <f t="shared" si="73"/>
        <v>16.172799999999999</v>
      </c>
      <c r="AI62" s="188">
        <f t="shared" si="74"/>
        <v>19.684000000000001</v>
      </c>
      <c r="AJ62" s="188">
        <f t="shared" si="75"/>
        <v>0.17556000000000002</v>
      </c>
      <c r="AK62" s="188">
        <f t="shared" si="76"/>
        <v>22.824199999999998</v>
      </c>
      <c r="AL62" s="188">
        <f t="shared" si="77"/>
        <v>16.330400000000001</v>
      </c>
      <c r="AM62" s="188">
        <f t="shared" si="78"/>
        <v>14.056199999999999</v>
      </c>
      <c r="AN62" s="188">
        <f t="shared" si="79"/>
        <v>19.1526</v>
      </c>
      <c r="AO62" s="188">
        <f t="shared" si="80"/>
        <v>0.17535999999999999</v>
      </c>
      <c r="AP62">
        <v>5213</v>
      </c>
      <c r="AQ62">
        <v>1506</v>
      </c>
      <c r="AR62">
        <v>968</v>
      </c>
      <c r="AS62">
        <v>1358</v>
      </c>
      <c r="AT62">
        <v>1.28</v>
      </c>
      <c r="AU62">
        <v>98.2</v>
      </c>
      <c r="AV62">
        <v>82.5</v>
      </c>
      <c r="AW62">
        <v>78.900000000000006</v>
      </c>
      <c r="AX62">
        <v>1322</v>
      </c>
      <c r="AY62">
        <v>54.4</v>
      </c>
      <c r="AZ62">
        <v>87.7</v>
      </c>
      <c r="BA62">
        <v>1.75</v>
      </c>
      <c r="BB62">
        <v>471</v>
      </c>
      <c r="BC62">
        <v>65.5</v>
      </c>
      <c r="BD62">
        <v>717</v>
      </c>
      <c r="BE62">
        <v>405</v>
      </c>
      <c r="BF62">
        <v>78.400000000000006</v>
      </c>
      <c r="BG62">
        <v>38.6</v>
      </c>
      <c r="BH62">
        <v>12.1</v>
      </c>
      <c r="BI62">
        <v>21.6</v>
      </c>
      <c r="BJ62">
        <v>624</v>
      </c>
      <c r="BK62">
        <v>23.8</v>
      </c>
      <c r="BL62">
        <v>49.3</v>
      </c>
      <c r="BM62">
        <v>0</v>
      </c>
      <c r="BN62">
        <v>19.8</v>
      </c>
      <c r="BO62">
        <v>19.899999999999999</v>
      </c>
      <c r="BP62">
        <v>0.68</v>
      </c>
      <c r="BQ62">
        <v>99.3</v>
      </c>
      <c r="BR62">
        <v>7.53</v>
      </c>
      <c r="BS62">
        <v>5.48</v>
      </c>
      <c r="BT62">
        <v>53.4</v>
      </c>
      <c r="BU62">
        <v>66.400000000000006</v>
      </c>
      <c r="BV62">
        <v>33.6</v>
      </c>
      <c r="BW62">
        <v>4.79</v>
      </c>
      <c r="BX62">
        <v>50</v>
      </c>
      <c r="BY62">
        <v>25</v>
      </c>
      <c r="BZ62">
        <v>87.5</v>
      </c>
      <c r="CA62">
        <v>100</v>
      </c>
      <c r="CB62">
        <v>25</v>
      </c>
      <c r="CC62">
        <v>22.7</v>
      </c>
      <c r="CD62">
        <v>7.22</v>
      </c>
      <c r="CE62">
        <v>8.25</v>
      </c>
      <c r="CF62">
        <v>50.5</v>
      </c>
      <c r="CG62">
        <v>4.12</v>
      </c>
      <c r="CH62">
        <v>33.6</v>
      </c>
      <c r="CI62">
        <v>14.3</v>
      </c>
      <c r="CJ62">
        <v>8.16</v>
      </c>
      <c r="CK62">
        <v>0</v>
      </c>
      <c r="CL62">
        <v>59.2</v>
      </c>
      <c r="CM62">
        <v>6.12</v>
      </c>
      <c r="CN62" s="188">
        <f t="shared" si="81"/>
        <v>2.74</v>
      </c>
      <c r="CO62" s="188">
        <f t="shared" si="82"/>
        <v>1.37</v>
      </c>
      <c r="CP62" s="188">
        <f t="shared" si="83"/>
        <v>4.7950000000000008</v>
      </c>
      <c r="CQ62" s="188">
        <f t="shared" si="84"/>
        <v>5.48</v>
      </c>
      <c r="CR62" s="188">
        <f t="shared" si="85"/>
        <v>1.37</v>
      </c>
      <c r="CS62" s="188">
        <f t="shared" si="86"/>
        <v>15.072799999999999</v>
      </c>
      <c r="CT62" s="188">
        <f t="shared" si="87"/>
        <v>4.7940800000000001</v>
      </c>
      <c r="CU62" s="188">
        <f t="shared" si="88"/>
        <v>33.532000000000004</v>
      </c>
      <c r="CV62" s="188">
        <f t="shared" si="89"/>
        <v>2.7356800000000003</v>
      </c>
      <c r="CW62" s="188">
        <f t="shared" si="45"/>
        <v>4.8048000000000002</v>
      </c>
      <c r="CX62" s="188">
        <f t="shared" si="46"/>
        <v>2.7417600000000006</v>
      </c>
      <c r="CY62" s="188">
        <f t="shared" si="47"/>
        <v>0</v>
      </c>
      <c r="CZ62" s="188">
        <f t="shared" si="48"/>
        <v>19.891200000000001</v>
      </c>
      <c r="DA62" s="188">
        <f t="shared" si="49"/>
        <v>2.0563199999999999</v>
      </c>
    </row>
    <row r="63" spans="1:105" s="527" customFormat="1">
      <c r="A63" s="522" t="s">
        <v>813</v>
      </c>
      <c r="B63" s="523" t="s">
        <v>543</v>
      </c>
      <c r="C63" s="532" t="s">
        <v>416</v>
      </c>
      <c r="D63" s="533" t="s">
        <v>362</v>
      </c>
      <c r="E63" s="525">
        <v>43549</v>
      </c>
      <c r="F63" s="526"/>
      <c r="H63" s="528">
        <v>2297</v>
      </c>
      <c r="I63" s="528">
        <v>15</v>
      </c>
      <c r="J63" s="528">
        <v>4.5</v>
      </c>
      <c r="K63" s="528">
        <v>53.3</v>
      </c>
      <c r="L63" s="528">
        <v>0</v>
      </c>
      <c r="M63" s="528">
        <v>0</v>
      </c>
      <c r="N63" s="528">
        <v>100</v>
      </c>
      <c r="O63" s="528">
        <v>0</v>
      </c>
      <c r="P63" s="528">
        <v>0</v>
      </c>
      <c r="Q63" s="528">
        <v>0</v>
      </c>
      <c r="R63" s="528">
        <v>12.5</v>
      </c>
      <c r="S63" s="528">
        <v>87.5</v>
      </c>
      <c r="T63" s="528">
        <v>0</v>
      </c>
      <c r="U63" s="529">
        <f t="shared" si="70"/>
        <v>0</v>
      </c>
      <c r="V63" s="529" t="e">
        <f t="shared" si="71"/>
        <v>#DIV/0!</v>
      </c>
      <c r="W63" s="528">
        <v>0</v>
      </c>
      <c r="X63" s="528">
        <v>0</v>
      </c>
      <c r="Y63" s="528">
        <v>0</v>
      </c>
      <c r="Z63" s="528">
        <v>0</v>
      </c>
      <c r="AA63" s="528">
        <v>0</v>
      </c>
      <c r="AB63" s="528">
        <v>0</v>
      </c>
      <c r="AC63" s="528">
        <v>0</v>
      </c>
      <c r="AD63" s="528">
        <v>0</v>
      </c>
      <c r="AE63" s="528">
        <v>0</v>
      </c>
      <c r="AF63" s="528">
        <v>0</v>
      </c>
      <c r="AG63" s="530">
        <f t="shared" si="72"/>
        <v>0</v>
      </c>
      <c r="AH63" s="530">
        <f t="shared" si="73"/>
        <v>0</v>
      </c>
      <c r="AI63" s="530">
        <f t="shared" si="74"/>
        <v>0</v>
      </c>
      <c r="AJ63" s="530">
        <f t="shared" si="75"/>
        <v>0</v>
      </c>
      <c r="AK63" s="530">
        <f t="shared" si="76"/>
        <v>0</v>
      </c>
      <c r="AL63" s="530">
        <f t="shared" si="77"/>
        <v>0</v>
      </c>
      <c r="AM63" s="530">
        <f t="shared" si="78"/>
        <v>0</v>
      </c>
      <c r="AN63" s="530">
        <f t="shared" si="79"/>
        <v>0</v>
      </c>
      <c r="AO63" s="530">
        <f t="shared" si="80"/>
        <v>0</v>
      </c>
      <c r="AP63" s="528" t="s">
        <v>364</v>
      </c>
      <c r="AQ63" s="528" t="s">
        <v>364</v>
      </c>
      <c r="AR63" s="528" t="s">
        <v>364</v>
      </c>
      <c r="AS63" s="528" t="s">
        <v>364</v>
      </c>
      <c r="AT63" s="528" t="s">
        <v>364</v>
      </c>
      <c r="AU63" s="528">
        <v>0</v>
      </c>
      <c r="AV63" s="528">
        <v>0</v>
      </c>
      <c r="AW63" s="528">
        <v>0</v>
      </c>
      <c r="AX63" s="528" t="s">
        <v>364</v>
      </c>
      <c r="AY63" s="528">
        <v>0</v>
      </c>
      <c r="AZ63" s="528">
        <v>0</v>
      </c>
      <c r="BA63" s="528">
        <v>0</v>
      </c>
      <c r="BB63" s="528">
        <v>89.9</v>
      </c>
      <c r="BC63" s="528">
        <v>46.2</v>
      </c>
      <c r="BD63" s="528">
        <v>555</v>
      </c>
      <c r="BE63" s="528">
        <v>33.4</v>
      </c>
      <c r="BF63" s="528">
        <v>69.400000000000006</v>
      </c>
      <c r="BG63" s="528">
        <v>0</v>
      </c>
      <c r="BH63" s="528">
        <v>0</v>
      </c>
      <c r="BI63" s="528">
        <v>0</v>
      </c>
      <c r="BJ63" s="528" t="s">
        <v>364</v>
      </c>
      <c r="BK63" s="528">
        <v>0</v>
      </c>
      <c r="BL63" s="528">
        <v>12.5</v>
      </c>
      <c r="BM63" s="528">
        <v>0</v>
      </c>
      <c r="BN63" s="528">
        <v>33.299999999999997</v>
      </c>
      <c r="BO63" s="528">
        <v>0</v>
      </c>
      <c r="BP63" s="528">
        <v>0</v>
      </c>
      <c r="BQ63" s="528">
        <v>100</v>
      </c>
      <c r="BR63" s="528">
        <v>0</v>
      </c>
      <c r="BS63" s="528">
        <v>0</v>
      </c>
      <c r="BT63" s="528">
        <v>100</v>
      </c>
      <c r="BU63" s="528">
        <v>20</v>
      </c>
      <c r="BV63" s="528">
        <v>80</v>
      </c>
      <c r="BW63" s="528">
        <v>0</v>
      </c>
      <c r="BX63" s="528">
        <v>0</v>
      </c>
      <c r="BY63" s="528">
        <v>0</v>
      </c>
      <c r="BZ63" s="528">
        <v>0</v>
      </c>
      <c r="CA63" s="528">
        <v>0</v>
      </c>
      <c r="CB63" s="528">
        <v>0</v>
      </c>
      <c r="CC63" s="528">
        <v>0</v>
      </c>
      <c r="CD63" s="528">
        <v>0</v>
      </c>
      <c r="CE63" s="528">
        <v>0</v>
      </c>
      <c r="CF63" s="528">
        <v>100</v>
      </c>
      <c r="CG63" s="528">
        <v>0</v>
      </c>
      <c r="CH63" s="528">
        <v>80</v>
      </c>
      <c r="CI63" s="528">
        <v>0</v>
      </c>
      <c r="CJ63" s="528">
        <v>0</v>
      </c>
      <c r="CK63" s="528">
        <v>0</v>
      </c>
      <c r="CL63" s="528">
        <v>100</v>
      </c>
      <c r="CM63" s="528">
        <v>0</v>
      </c>
      <c r="CN63" s="530">
        <f t="shared" si="81"/>
        <v>0</v>
      </c>
      <c r="CO63" s="530">
        <f t="shared" si="82"/>
        <v>0</v>
      </c>
      <c r="CP63" s="530">
        <f t="shared" si="83"/>
        <v>0</v>
      </c>
      <c r="CQ63" s="530">
        <f t="shared" si="84"/>
        <v>0</v>
      </c>
      <c r="CR63" s="530">
        <f t="shared" si="85"/>
        <v>0</v>
      </c>
      <c r="CS63" s="530">
        <f t="shared" si="86"/>
        <v>0</v>
      </c>
      <c r="CT63" s="530">
        <f t="shared" si="87"/>
        <v>0</v>
      </c>
      <c r="CU63" s="530">
        <f t="shared" si="88"/>
        <v>20</v>
      </c>
      <c r="CV63" s="530">
        <f t="shared" si="89"/>
        <v>0</v>
      </c>
      <c r="CW63" s="530">
        <f t="shared" si="45"/>
        <v>0</v>
      </c>
      <c r="CX63" s="530">
        <f t="shared" si="46"/>
        <v>0</v>
      </c>
      <c r="CY63" s="530">
        <f t="shared" si="47"/>
        <v>0</v>
      </c>
      <c r="CZ63" s="530">
        <f t="shared" si="48"/>
        <v>80</v>
      </c>
      <c r="DA63" s="530">
        <f t="shared" si="49"/>
        <v>0</v>
      </c>
    </row>
    <row r="64" spans="1:105" s="386" customFormat="1">
      <c r="A64" s="494" t="s">
        <v>814</v>
      </c>
      <c r="B64" s="494"/>
      <c r="E64" s="489"/>
      <c r="F64" s="429">
        <f>(E63-E$57)/7</f>
        <v>1.7142857142857142</v>
      </c>
      <c r="G64" s="539" t="s">
        <v>1194</v>
      </c>
      <c r="H64">
        <v>2226</v>
      </c>
      <c r="I64" s="575">
        <v>18</v>
      </c>
      <c r="J64">
        <v>5.7</v>
      </c>
      <c r="K64">
        <v>77.8</v>
      </c>
      <c r="L64">
        <v>7.14</v>
      </c>
      <c r="M64">
        <v>0</v>
      </c>
      <c r="N64">
        <v>100</v>
      </c>
      <c r="O64">
        <v>7.14</v>
      </c>
      <c r="P64">
        <v>7.14</v>
      </c>
      <c r="Q64">
        <v>28.6</v>
      </c>
      <c r="R64">
        <v>21.4</v>
      </c>
      <c r="S64">
        <v>71.400000000000006</v>
      </c>
      <c r="T64">
        <v>0</v>
      </c>
      <c r="U64" s="6">
        <f t="shared" si="70"/>
        <v>0</v>
      </c>
      <c r="V64" s="6" t="e">
        <f t="shared" si="71"/>
        <v>#DIV/0!</v>
      </c>
      <c r="W64">
        <v>0</v>
      </c>
      <c r="X64">
        <v>33.299999999999997</v>
      </c>
      <c r="Y64">
        <v>0</v>
      </c>
      <c r="Z64">
        <v>33.299999999999997</v>
      </c>
      <c r="AA64">
        <v>0</v>
      </c>
      <c r="AB64">
        <v>0</v>
      </c>
      <c r="AC64">
        <v>0</v>
      </c>
      <c r="AD64">
        <v>100</v>
      </c>
      <c r="AE64">
        <v>0</v>
      </c>
      <c r="AF64">
        <v>0</v>
      </c>
      <c r="AG64" s="188">
        <f t="shared" si="72"/>
        <v>0</v>
      </c>
      <c r="AH64" s="188">
        <f t="shared" si="73"/>
        <v>7.126199999999999</v>
      </c>
      <c r="AI64" s="188">
        <f t="shared" si="74"/>
        <v>7.126199999999999</v>
      </c>
      <c r="AJ64" s="188">
        <f t="shared" si="75"/>
        <v>0</v>
      </c>
      <c r="AK64" s="188">
        <f t="shared" si="76"/>
        <v>0</v>
      </c>
      <c r="AL64" s="188">
        <f t="shared" si="77"/>
        <v>0</v>
      </c>
      <c r="AM64" s="188">
        <f t="shared" si="78"/>
        <v>7.14</v>
      </c>
      <c r="AN64" s="188">
        <f t="shared" si="79"/>
        <v>0</v>
      </c>
      <c r="AO64" s="188">
        <f t="shared" si="80"/>
        <v>0</v>
      </c>
      <c r="AP64" t="s">
        <v>364</v>
      </c>
      <c r="AQ64" t="s">
        <v>364</v>
      </c>
      <c r="AR64" t="s">
        <v>364</v>
      </c>
      <c r="AS64" t="s">
        <v>364</v>
      </c>
      <c r="AT64" t="s">
        <v>364</v>
      </c>
      <c r="AU64">
        <v>0</v>
      </c>
      <c r="AV64">
        <v>0</v>
      </c>
      <c r="AW64">
        <v>0</v>
      </c>
      <c r="AX64" t="s">
        <v>364</v>
      </c>
      <c r="AY64">
        <v>0</v>
      </c>
      <c r="AZ64">
        <v>0</v>
      </c>
      <c r="BA64">
        <v>0</v>
      </c>
      <c r="BB64">
        <v>190</v>
      </c>
      <c r="BC64">
        <v>95.1</v>
      </c>
      <c r="BD64">
        <v>877</v>
      </c>
      <c r="BE64">
        <v>89.9</v>
      </c>
      <c r="BF64">
        <v>61.6</v>
      </c>
      <c r="BG64">
        <v>7.14</v>
      </c>
      <c r="BH64">
        <v>7.14</v>
      </c>
      <c r="BI64">
        <v>7.14</v>
      </c>
      <c r="BJ64">
        <v>340</v>
      </c>
      <c r="BK64">
        <v>28.6</v>
      </c>
      <c r="BL64">
        <v>21.4</v>
      </c>
      <c r="BM64">
        <v>0</v>
      </c>
      <c r="BN64">
        <v>22.2</v>
      </c>
      <c r="BO64">
        <v>0</v>
      </c>
      <c r="BP64">
        <v>0</v>
      </c>
      <c r="BQ64">
        <v>100</v>
      </c>
      <c r="BR64">
        <v>0</v>
      </c>
      <c r="BS64">
        <v>0</v>
      </c>
      <c r="BT64">
        <v>75</v>
      </c>
      <c r="BU64">
        <v>25</v>
      </c>
      <c r="BV64">
        <v>75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100</v>
      </c>
      <c r="CG64">
        <v>0</v>
      </c>
      <c r="CH64">
        <v>75</v>
      </c>
      <c r="CI64">
        <v>0</v>
      </c>
      <c r="CJ64">
        <v>0</v>
      </c>
      <c r="CK64">
        <v>0</v>
      </c>
      <c r="CL64">
        <v>66.7</v>
      </c>
      <c r="CM64">
        <v>0</v>
      </c>
      <c r="CN64" s="188">
        <f t="shared" si="81"/>
        <v>0</v>
      </c>
      <c r="CO64" s="188">
        <f t="shared" si="82"/>
        <v>0</v>
      </c>
      <c r="CP64" s="188">
        <f t="shared" si="83"/>
        <v>0</v>
      </c>
      <c r="CQ64" s="188">
        <f t="shared" si="84"/>
        <v>0</v>
      </c>
      <c r="CR64" s="188">
        <f t="shared" si="85"/>
        <v>0</v>
      </c>
      <c r="CS64" s="188">
        <f t="shared" si="86"/>
        <v>0</v>
      </c>
      <c r="CT64" s="188">
        <f t="shared" si="87"/>
        <v>0</v>
      </c>
      <c r="CU64" s="188">
        <f t="shared" si="88"/>
        <v>25</v>
      </c>
      <c r="CV64" s="188">
        <f t="shared" si="89"/>
        <v>0</v>
      </c>
      <c r="CW64" s="188">
        <f t="shared" si="45"/>
        <v>0</v>
      </c>
      <c r="CX64" s="188">
        <f t="shared" si="46"/>
        <v>0</v>
      </c>
      <c r="CY64" s="188">
        <f t="shared" si="47"/>
        <v>0</v>
      </c>
      <c r="CZ64" s="188">
        <f t="shared" si="48"/>
        <v>50.024999999999999</v>
      </c>
      <c r="DA64" s="188">
        <f t="shared" si="49"/>
        <v>0</v>
      </c>
    </row>
    <row r="65" spans="1:105" s="554" customFormat="1">
      <c r="A65" s="549" t="s">
        <v>815</v>
      </c>
      <c r="B65" s="549"/>
      <c r="E65" s="552"/>
      <c r="F65" s="553"/>
      <c r="H65" s="555">
        <v>11</v>
      </c>
      <c r="I65" s="555">
        <v>0</v>
      </c>
      <c r="J65" s="555">
        <v>0</v>
      </c>
      <c r="K65" s="555">
        <v>0</v>
      </c>
      <c r="L65" s="555">
        <v>0</v>
      </c>
      <c r="M65" s="555">
        <v>0</v>
      </c>
      <c r="N65" s="555">
        <v>0</v>
      </c>
      <c r="O65" s="555">
        <v>0</v>
      </c>
      <c r="P65" s="555">
        <v>0</v>
      </c>
      <c r="Q65" s="555">
        <v>0</v>
      </c>
      <c r="R65" s="555">
        <v>0</v>
      </c>
      <c r="S65" s="555">
        <v>0</v>
      </c>
      <c r="T65" s="555">
        <v>0</v>
      </c>
      <c r="U65" s="556">
        <f t="shared" si="70"/>
        <v>0</v>
      </c>
      <c r="V65" s="556" t="e">
        <f t="shared" si="71"/>
        <v>#DIV/0!</v>
      </c>
      <c r="W65" s="555">
        <v>0</v>
      </c>
      <c r="X65" s="555">
        <v>0</v>
      </c>
      <c r="Y65" s="555">
        <v>0</v>
      </c>
      <c r="Z65" s="555">
        <v>0</v>
      </c>
      <c r="AA65" s="555">
        <v>0</v>
      </c>
      <c r="AB65" s="555">
        <v>0</v>
      </c>
      <c r="AC65" s="555">
        <v>0</v>
      </c>
      <c r="AD65" s="555">
        <v>0</v>
      </c>
      <c r="AE65" s="555">
        <v>0</v>
      </c>
      <c r="AF65" s="555">
        <v>0</v>
      </c>
      <c r="AG65" s="557">
        <f t="shared" si="72"/>
        <v>0</v>
      </c>
      <c r="AH65" s="557">
        <f t="shared" si="73"/>
        <v>0</v>
      </c>
      <c r="AI65" s="557">
        <f t="shared" si="74"/>
        <v>0</v>
      </c>
      <c r="AJ65" s="557">
        <f t="shared" si="75"/>
        <v>0</v>
      </c>
      <c r="AK65" s="557">
        <f t="shared" si="76"/>
        <v>0</v>
      </c>
      <c r="AL65" s="557">
        <f t="shared" si="77"/>
        <v>0</v>
      </c>
      <c r="AM65" s="557">
        <f t="shared" si="78"/>
        <v>0</v>
      </c>
      <c r="AN65" s="557">
        <f t="shared" si="79"/>
        <v>0</v>
      </c>
      <c r="AO65" s="557">
        <f t="shared" si="80"/>
        <v>0</v>
      </c>
      <c r="AP65" s="555" t="s">
        <v>364</v>
      </c>
      <c r="AQ65" s="555" t="s">
        <v>364</v>
      </c>
      <c r="AR65" s="555" t="s">
        <v>364</v>
      </c>
      <c r="AS65" s="555" t="s">
        <v>364</v>
      </c>
      <c r="AT65" s="555" t="s">
        <v>364</v>
      </c>
      <c r="AU65" s="555">
        <v>0</v>
      </c>
      <c r="AV65" s="555">
        <v>0</v>
      </c>
      <c r="AW65" s="555">
        <v>0</v>
      </c>
      <c r="AX65" s="555" t="s">
        <v>364</v>
      </c>
      <c r="AY65" s="555">
        <v>0</v>
      </c>
      <c r="AZ65" s="555">
        <v>0</v>
      </c>
      <c r="BA65" s="555">
        <v>0</v>
      </c>
      <c r="BB65" s="555" t="s">
        <v>364</v>
      </c>
      <c r="BC65" s="555" t="s">
        <v>364</v>
      </c>
      <c r="BD65" s="555" t="s">
        <v>364</v>
      </c>
      <c r="BE65" s="555" t="s">
        <v>364</v>
      </c>
      <c r="BF65" s="555">
        <v>73.2</v>
      </c>
      <c r="BG65" s="555">
        <v>0</v>
      </c>
      <c r="BH65" s="555">
        <v>0</v>
      </c>
      <c r="BI65" s="555">
        <v>0</v>
      </c>
      <c r="BJ65" s="555" t="s">
        <v>364</v>
      </c>
      <c r="BK65" s="555">
        <v>0</v>
      </c>
      <c r="BL65" s="555">
        <v>0</v>
      </c>
      <c r="BM65" s="555">
        <v>0</v>
      </c>
      <c r="BN65" s="555">
        <v>0</v>
      </c>
      <c r="BO65" s="555">
        <v>0</v>
      </c>
      <c r="BP65" s="555">
        <v>0</v>
      </c>
      <c r="BQ65" s="555">
        <v>0</v>
      </c>
      <c r="BR65" s="555">
        <v>0</v>
      </c>
      <c r="BS65" s="555">
        <v>0</v>
      </c>
      <c r="BT65" s="555">
        <v>0</v>
      </c>
      <c r="BU65" s="555">
        <v>0</v>
      </c>
      <c r="BV65" s="555">
        <v>0</v>
      </c>
      <c r="BW65" s="555">
        <v>0</v>
      </c>
      <c r="BX65" s="555">
        <v>0</v>
      </c>
      <c r="BY65" s="555">
        <v>0</v>
      </c>
      <c r="BZ65" s="555">
        <v>0</v>
      </c>
      <c r="CA65" s="555">
        <v>0</v>
      </c>
      <c r="CB65" s="555">
        <v>0</v>
      </c>
      <c r="CC65" s="555">
        <v>0</v>
      </c>
      <c r="CD65" s="555">
        <v>0</v>
      </c>
      <c r="CE65" s="555">
        <v>0</v>
      </c>
      <c r="CF65" s="555">
        <v>0</v>
      </c>
      <c r="CG65" s="555">
        <v>0</v>
      </c>
      <c r="CH65" s="555">
        <v>0</v>
      </c>
      <c r="CI65" s="555">
        <v>0</v>
      </c>
      <c r="CJ65" s="555">
        <v>0</v>
      </c>
      <c r="CK65" s="555">
        <v>0</v>
      </c>
      <c r="CL65" s="555">
        <v>0</v>
      </c>
      <c r="CM65" s="555">
        <v>0</v>
      </c>
      <c r="CN65" s="557">
        <f t="shared" si="81"/>
        <v>0</v>
      </c>
      <c r="CO65" s="557">
        <f t="shared" si="82"/>
        <v>0</v>
      </c>
      <c r="CP65" s="557">
        <f t="shared" si="83"/>
        <v>0</v>
      </c>
      <c r="CQ65" s="557">
        <f t="shared" si="84"/>
        <v>0</v>
      </c>
      <c r="CR65" s="557">
        <f t="shared" si="85"/>
        <v>0</v>
      </c>
      <c r="CS65" s="557">
        <f t="shared" si="86"/>
        <v>0</v>
      </c>
      <c r="CT65" s="557">
        <f t="shared" si="87"/>
        <v>0</v>
      </c>
      <c r="CU65" s="557">
        <f t="shared" si="88"/>
        <v>0</v>
      </c>
      <c r="CV65" s="557">
        <f t="shared" si="89"/>
        <v>0</v>
      </c>
      <c r="CW65" s="557">
        <f t="shared" si="45"/>
        <v>0</v>
      </c>
      <c r="CX65" s="557">
        <f t="shared" si="46"/>
        <v>0</v>
      </c>
      <c r="CY65" s="557">
        <f t="shared" si="47"/>
        <v>0</v>
      </c>
      <c r="CZ65" s="557">
        <f t="shared" si="48"/>
        <v>0</v>
      </c>
      <c r="DA65" s="557">
        <f t="shared" si="49"/>
        <v>0</v>
      </c>
    </row>
    <row r="66" spans="1:105" s="527" customFormat="1">
      <c r="A66" s="522" t="s">
        <v>816</v>
      </c>
      <c r="B66" s="523" t="s">
        <v>543</v>
      </c>
      <c r="C66" s="532" t="s">
        <v>416</v>
      </c>
      <c r="D66" s="533" t="s">
        <v>363</v>
      </c>
      <c r="E66" s="525">
        <v>43564</v>
      </c>
      <c r="F66" s="526"/>
      <c r="H66" s="528">
        <v>3527</v>
      </c>
      <c r="I66" s="528">
        <v>189</v>
      </c>
      <c r="J66" s="528">
        <v>10.8</v>
      </c>
      <c r="K66" s="528">
        <v>84.7</v>
      </c>
      <c r="L66" s="528">
        <v>0</v>
      </c>
      <c r="M66" s="528">
        <v>0</v>
      </c>
      <c r="N66" s="528">
        <v>100</v>
      </c>
      <c r="O66" s="528">
        <v>0</v>
      </c>
      <c r="P66" s="528">
        <v>35</v>
      </c>
      <c r="Q66" s="528">
        <v>0.62</v>
      </c>
      <c r="R66" s="528">
        <v>0.62</v>
      </c>
      <c r="S66" s="528">
        <v>99.4</v>
      </c>
      <c r="T66" s="528">
        <v>0.62</v>
      </c>
      <c r="U66" s="529">
        <f t="shared" si="70"/>
        <v>0</v>
      </c>
      <c r="V66" s="529" t="e">
        <f t="shared" si="71"/>
        <v>#DIV/0!</v>
      </c>
      <c r="W66" s="528">
        <v>0</v>
      </c>
      <c r="X66" s="528">
        <v>0</v>
      </c>
      <c r="Y66" s="528">
        <v>100</v>
      </c>
      <c r="Z66" s="528">
        <v>0</v>
      </c>
      <c r="AA66" s="528">
        <v>0</v>
      </c>
      <c r="AB66" s="528">
        <v>0</v>
      </c>
      <c r="AC66" s="528">
        <v>0</v>
      </c>
      <c r="AD66" s="528">
        <v>0</v>
      </c>
      <c r="AE66" s="528">
        <v>1.79</v>
      </c>
      <c r="AF66" s="528">
        <v>0</v>
      </c>
      <c r="AG66" s="530">
        <f t="shared" si="72"/>
        <v>0</v>
      </c>
      <c r="AH66" s="530">
        <f t="shared" si="73"/>
        <v>0</v>
      </c>
      <c r="AI66" s="530">
        <f t="shared" si="74"/>
        <v>0</v>
      </c>
      <c r="AJ66" s="530">
        <f t="shared" si="75"/>
        <v>0</v>
      </c>
      <c r="AK66" s="530">
        <f t="shared" si="76"/>
        <v>0</v>
      </c>
      <c r="AL66" s="530">
        <f t="shared" si="77"/>
        <v>0</v>
      </c>
      <c r="AM66" s="530">
        <f t="shared" si="78"/>
        <v>0</v>
      </c>
      <c r="AN66" s="530">
        <f t="shared" si="79"/>
        <v>0.62649999999999995</v>
      </c>
      <c r="AO66" s="530">
        <f t="shared" si="80"/>
        <v>0</v>
      </c>
      <c r="AP66" s="528" t="s">
        <v>364</v>
      </c>
      <c r="AQ66" s="528" t="s">
        <v>364</v>
      </c>
      <c r="AR66" s="528" t="s">
        <v>364</v>
      </c>
      <c r="AS66" s="528" t="s">
        <v>364</v>
      </c>
      <c r="AT66" s="528" t="s">
        <v>364</v>
      </c>
      <c r="AU66" s="528">
        <v>0</v>
      </c>
      <c r="AV66" s="528">
        <v>0</v>
      </c>
      <c r="AW66" s="528">
        <v>0</v>
      </c>
      <c r="AX66" s="528" t="s">
        <v>364</v>
      </c>
      <c r="AY66" s="528">
        <v>0</v>
      </c>
      <c r="AZ66" s="528">
        <v>0</v>
      </c>
      <c r="BA66" s="528">
        <v>0</v>
      </c>
      <c r="BB66" s="528">
        <v>174</v>
      </c>
      <c r="BC66" s="528">
        <v>10.3</v>
      </c>
      <c r="BD66" s="528">
        <v>614</v>
      </c>
      <c r="BE66" s="528">
        <v>93.8</v>
      </c>
      <c r="BF66" s="528">
        <v>62.9</v>
      </c>
      <c r="BG66" s="528">
        <v>0</v>
      </c>
      <c r="BH66" s="528">
        <v>0</v>
      </c>
      <c r="BI66" s="528">
        <v>35</v>
      </c>
      <c r="BJ66" s="528">
        <v>388</v>
      </c>
      <c r="BK66" s="528">
        <v>0.62</v>
      </c>
      <c r="BL66" s="528">
        <v>0.62</v>
      </c>
      <c r="BM66" s="528">
        <v>0.62</v>
      </c>
      <c r="BN66" s="528">
        <v>10.6</v>
      </c>
      <c r="BO66" s="528">
        <v>0</v>
      </c>
      <c r="BP66" s="528">
        <v>0</v>
      </c>
      <c r="BQ66" s="528">
        <v>100</v>
      </c>
      <c r="BR66" s="528">
        <v>0</v>
      </c>
      <c r="BS66" s="528">
        <v>25</v>
      </c>
      <c r="BT66" s="528">
        <v>15</v>
      </c>
      <c r="BU66" s="528">
        <v>10</v>
      </c>
      <c r="BV66" s="528">
        <v>90</v>
      </c>
      <c r="BW66" s="528">
        <v>5</v>
      </c>
      <c r="BX66" s="528">
        <v>0</v>
      </c>
      <c r="BY66" s="528">
        <v>0</v>
      </c>
      <c r="BZ66" s="528">
        <v>20</v>
      </c>
      <c r="CA66" s="528">
        <v>40</v>
      </c>
      <c r="CB66" s="528">
        <v>20</v>
      </c>
      <c r="CC66" s="528">
        <v>0</v>
      </c>
      <c r="CD66" s="528">
        <v>0</v>
      </c>
      <c r="CE66" s="528">
        <v>100</v>
      </c>
      <c r="CF66" s="528">
        <v>50</v>
      </c>
      <c r="CG66" s="528">
        <v>50</v>
      </c>
      <c r="CH66" s="528">
        <v>90</v>
      </c>
      <c r="CI66" s="528">
        <v>0</v>
      </c>
      <c r="CJ66" s="528">
        <v>0</v>
      </c>
      <c r="CK66" s="528">
        <v>16.7</v>
      </c>
      <c r="CL66" s="528">
        <v>11.1</v>
      </c>
      <c r="CM66" s="528">
        <v>0</v>
      </c>
      <c r="CN66" s="530">
        <f t="shared" si="81"/>
        <v>0</v>
      </c>
      <c r="CO66" s="530">
        <f t="shared" si="82"/>
        <v>0</v>
      </c>
      <c r="CP66" s="530">
        <f t="shared" si="83"/>
        <v>5</v>
      </c>
      <c r="CQ66" s="530">
        <f t="shared" si="84"/>
        <v>10</v>
      </c>
      <c r="CR66" s="530">
        <f t="shared" si="85"/>
        <v>5</v>
      </c>
      <c r="CS66" s="530">
        <f t="shared" si="86"/>
        <v>0</v>
      </c>
      <c r="CT66" s="530">
        <f t="shared" si="87"/>
        <v>0</v>
      </c>
      <c r="CU66" s="530">
        <f t="shared" si="88"/>
        <v>5</v>
      </c>
      <c r="CV66" s="530">
        <f t="shared" si="89"/>
        <v>5</v>
      </c>
      <c r="CW66" s="530">
        <f t="shared" si="45"/>
        <v>0</v>
      </c>
      <c r="CX66" s="530">
        <f t="shared" si="46"/>
        <v>0</v>
      </c>
      <c r="CY66" s="530">
        <f t="shared" si="47"/>
        <v>15.03</v>
      </c>
      <c r="CZ66" s="530">
        <f t="shared" si="48"/>
        <v>9.99</v>
      </c>
      <c r="DA66" s="530">
        <f t="shared" si="49"/>
        <v>0</v>
      </c>
    </row>
    <row r="67" spans="1:105" s="386" customFormat="1">
      <c r="A67" s="494" t="s">
        <v>817</v>
      </c>
      <c r="B67" s="494"/>
      <c r="E67" s="489"/>
      <c r="F67" s="429">
        <f>(E66-E$57)/7</f>
        <v>3.8571428571428572</v>
      </c>
      <c r="G67" s="537" t="s">
        <v>1195</v>
      </c>
      <c r="H67">
        <v>3116</v>
      </c>
      <c r="I67" s="575">
        <v>168</v>
      </c>
      <c r="J67">
        <v>10.7</v>
      </c>
      <c r="K67">
        <v>88.1</v>
      </c>
      <c r="L67">
        <v>49.3</v>
      </c>
      <c r="M67">
        <v>6.76</v>
      </c>
      <c r="N67">
        <v>93.2</v>
      </c>
      <c r="O67">
        <v>12.2</v>
      </c>
      <c r="P67">
        <v>29.7</v>
      </c>
      <c r="Q67">
        <v>12.8</v>
      </c>
      <c r="R67">
        <v>20.3</v>
      </c>
      <c r="S67">
        <v>79.099999999999994</v>
      </c>
      <c r="T67">
        <v>0.68</v>
      </c>
      <c r="U67" s="6">
        <f t="shared" si="70"/>
        <v>5.9555599999999993</v>
      </c>
      <c r="V67" s="6">
        <f t="shared" si="71"/>
        <v>1.6958942567953308</v>
      </c>
      <c r="W67">
        <v>73.3</v>
      </c>
      <c r="X67">
        <v>36.700000000000003</v>
      </c>
      <c r="Y67">
        <v>20</v>
      </c>
      <c r="Z67">
        <v>23.3</v>
      </c>
      <c r="AA67">
        <v>3.33</v>
      </c>
      <c r="AB67">
        <v>52.3</v>
      </c>
      <c r="AC67">
        <v>18.2</v>
      </c>
      <c r="AD67">
        <v>20.5</v>
      </c>
      <c r="AE67">
        <v>13.6</v>
      </c>
      <c r="AF67">
        <v>0</v>
      </c>
      <c r="AG67" s="188">
        <f t="shared" si="72"/>
        <v>14.879899999999999</v>
      </c>
      <c r="AH67" s="188">
        <f t="shared" si="73"/>
        <v>7.4501000000000008</v>
      </c>
      <c r="AI67" s="188">
        <f t="shared" si="74"/>
        <v>4.7298999999999998</v>
      </c>
      <c r="AJ67" s="188">
        <f t="shared" si="75"/>
        <v>0.67599000000000009</v>
      </c>
      <c r="AK67" s="188">
        <f t="shared" si="76"/>
        <v>15.533099999999999</v>
      </c>
      <c r="AL67" s="188">
        <f t="shared" si="77"/>
        <v>5.4053999999999993</v>
      </c>
      <c r="AM67" s="188">
        <f t="shared" si="78"/>
        <v>6.0884999999999998</v>
      </c>
      <c r="AN67" s="188">
        <f t="shared" si="79"/>
        <v>4.0391999999999992</v>
      </c>
      <c r="AO67" s="188">
        <f t="shared" si="80"/>
        <v>0</v>
      </c>
      <c r="AP67">
        <v>5725</v>
      </c>
      <c r="AQ67">
        <v>2480</v>
      </c>
      <c r="AR67">
        <v>950</v>
      </c>
      <c r="AS67">
        <v>2905</v>
      </c>
      <c r="AT67">
        <v>130</v>
      </c>
      <c r="AU67">
        <v>90</v>
      </c>
      <c r="AV67">
        <v>90</v>
      </c>
      <c r="AW67">
        <v>30</v>
      </c>
      <c r="AX67">
        <v>1138</v>
      </c>
      <c r="AY67">
        <v>40</v>
      </c>
      <c r="AZ67">
        <v>80</v>
      </c>
      <c r="BA67">
        <v>0</v>
      </c>
      <c r="BB67">
        <v>525</v>
      </c>
      <c r="BC67">
        <v>75.8</v>
      </c>
      <c r="BD67">
        <v>830</v>
      </c>
      <c r="BE67">
        <v>144</v>
      </c>
      <c r="BF67">
        <v>64.2</v>
      </c>
      <c r="BG67">
        <v>46.4</v>
      </c>
      <c r="BH67">
        <v>6.52</v>
      </c>
      <c r="BI67">
        <v>29.7</v>
      </c>
      <c r="BJ67">
        <v>380</v>
      </c>
      <c r="BK67">
        <v>10.9</v>
      </c>
      <c r="BL67">
        <v>15.9</v>
      </c>
      <c r="BM67">
        <v>0.72</v>
      </c>
      <c r="BN67">
        <v>10.1</v>
      </c>
      <c r="BO67">
        <v>35.299999999999997</v>
      </c>
      <c r="BP67">
        <v>0</v>
      </c>
      <c r="BQ67">
        <v>100</v>
      </c>
      <c r="BR67">
        <v>11.8</v>
      </c>
      <c r="BS67">
        <v>17.600000000000001</v>
      </c>
      <c r="BT67">
        <v>82.4</v>
      </c>
      <c r="BU67">
        <v>47.1</v>
      </c>
      <c r="BV67">
        <v>52.9</v>
      </c>
      <c r="BW67">
        <v>17.600000000000001</v>
      </c>
      <c r="BX67">
        <v>66.7</v>
      </c>
      <c r="BY67">
        <v>66.7</v>
      </c>
      <c r="BZ67">
        <v>100</v>
      </c>
      <c r="CA67">
        <v>33.299999999999997</v>
      </c>
      <c r="CB67">
        <v>33.299999999999997</v>
      </c>
      <c r="CC67">
        <v>25</v>
      </c>
      <c r="CD67">
        <v>0</v>
      </c>
      <c r="CE67">
        <v>12.5</v>
      </c>
      <c r="CF67">
        <v>87.5</v>
      </c>
      <c r="CG67">
        <v>12.5</v>
      </c>
      <c r="CH67">
        <v>52.9</v>
      </c>
      <c r="CI67">
        <v>44.4</v>
      </c>
      <c r="CJ67">
        <v>22.2</v>
      </c>
      <c r="CK67">
        <v>22.2</v>
      </c>
      <c r="CL67">
        <v>77.8</v>
      </c>
      <c r="CM67">
        <v>22.2</v>
      </c>
      <c r="CN67" s="188">
        <f t="shared" si="81"/>
        <v>11.7392</v>
      </c>
      <c r="CO67" s="188">
        <f t="shared" si="82"/>
        <v>11.7392</v>
      </c>
      <c r="CP67" s="188">
        <f t="shared" si="83"/>
        <v>17.600000000000001</v>
      </c>
      <c r="CQ67" s="188">
        <f t="shared" si="84"/>
        <v>5.8608000000000002</v>
      </c>
      <c r="CR67" s="188">
        <f t="shared" si="85"/>
        <v>5.8608000000000002</v>
      </c>
      <c r="CS67" s="188">
        <f t="shared" si="86"/>
        <v>11.775</v>
      </c>
      <c r="CT67" s="188">
        <f t="shared" si="87"/>
        <v>0</v>
      </c>
      <c r="CU67" s="188">
        <f t="shared" si="88"/>
        <v>41.212499999999999</v>
      </c>
      <c r="CV67" s="188">
        <f t="shared" si="89"/>
        <v>5.8875000000000002</v>
      </c>
      <c r="CW67" s="188">
        <f t="shared" si="45"/>
        <v>23.487599999999997</v>
      </c>
      <c r="CX67" s="188">
        <f t="shared" si="46"/>
        <v>11.743799999999998</v>
      </c>
      <c r="CY67" s="188">
        <f t="shared" si="47"/>
        <v>11.743799999999998</v>
      </c>
      <c r="CZ67" s="188">
        <f t="shared" si="48"/>
        <v>41.156199999999998</v>
      </c>
      <c r="DA67" s="188">
        <f t="shared" si="49"/>
        <v>11.743799999999998</v>
      </c>
    </row>
    <row r="68" spans="1:105" s="559" customFormat="1" ht="17" thickBot="1">
      <c r="A68" s="558" t="s">
        <v>818</v>
      </c>
      <c r="B68" s="558"/>
      <c r="E68" s="561"/>
      <c r="F68" s="562"/>
      <c r="H68" s="563">
        <v>3</v>
      </c>
      <c r="I68" s="563">
        <v>0</v>
      </c>
      <c r="J68" s="563">
        <v>0</v>
      </c>
      <c r="K68" s="563">
        <v>0</v>
      </c>
      <c r="L68" s="563">
        <v>0</v>
      </c>
      <c r="M68" s="563">
        <v>0</v>
      </c>
      <c r="N68" s="563">
        <v>0</v>
      </c>
      <c r="O68" s="563">
        <v>0</v>
      </c>
      <c r="P68" s="563">
        <v>0</v>
      </c>
      <c r="Q68" s="563">
        <v>0</v>
      </c>
      <c r="R68" s="563">
        <v>0</v>
      </c>
      <c r="S68" s="563">
        <v>0</v>
      </c>
      <c r="T68" s="563">
        <v>0</v>
      </c>
      <c r="U68" s="564">
        <f t="shared" si="70"/>
        <v>0</v>
      </c>
      <c r="V68" s="564" t="e">
        <f t="shared" si="71"/>
        <v>#DIV/0!</v>
      </c>
      <c r="W68" s="563">
        <v>0</v>
      </c>
      <c r="X68" s="563">
        <v>0</v>
      </c>
      <c r="Y68" s="563">
        <v>0</v>
      </c>
      <c r="Z68" s="563">
        <v>0</v>
      </c>
      <c r="AA68" s="563">
        <v>0</v>
      </c>
      <c r="AB68" s="563">
        <v>0</v>
      </c>
      <c r="AC68" s="563">
        <v>0</v>
      </c>
      <c r="AD68" s="563">
        <v>0</v>
      </c>
      <c r="AE68" s="563">
        <v>0</v>
      </c>
      <c r="AF68" s="563">
        <v>0</v>
      </c>
      <c r="AG68" s="565">
        <f t="shared" si="72"/>
        <v>0</v>
      </c>
      <c r="AH68" s="565">
        <f t="shared" si="73"/>
        <v>0</v>
      </c>
      <c r="AI68" s="565">
        <f t="shared" si="74"/>
        <v>0</v>
      </c>
      <c r="AJ68" s="565">
        <f t="shared" si="75"/>
        <v>0</v>
      </c>
      <c r="AK68" s="565">
        <f t="shared" si="76"/>
        <v>0</v>
      </c>
      <c r="AL68" s="565">
        <f t="shared" si="77"/>
        <v>0</v>
      </c>
      <c r="AM68" s="565">
        <f t="shared" si="78"/>
        <v>0</v>
      </c>
      <c r="AN68" s="565">
        <f t="shared" si="79"/>
        <v>0</v>
      </c>
      <c r="AO68" s="565">
        <f t="shared" si="80"/>
        <v>0</v>
      </c>
      <c r="AP68" s="563" t="s">
        <v>364</v>
      </c>
      <c r="AQ68" s="563" t="s">
        <v>364</v>
      </c>
      <c r="AR68" s="563" t="s">
        <v>364</v>
      </c>
      <c r="AS68" s="563" t="s">
        <v>364</v>
      </c>
      <c r="AT68" s="563" t="s">
        <v>364</v>
      </c>
      <c r="AU68" s="563">
        <v>0</v>
      </c>
      <c r="AV68" s="563">
        <v>0</v>
      </c>
      <c r="AW68" s="563">
        <v>0</v>
      </c>
      <c r="AX68" s="563" t="s">
        <v>364</v>
      </c>
      <c r="AY68" s="563">
        <v>0</v>
      </c>
      <c r="AZ68" s="563">
        <v>0</v>
      </c>
      <c r="BA68" s="563">
        <v>0</v>
      </c>
      <c r="BB68" s="563" t="s">
        <v>364</v>
      </c>
      <c r="BC68" s="563" t="s">
        <v>364</v>
      </c>
      <c r="BD68" s="563" t="s">
        <v>364</v>
      </c>
      <c r="BE68" s="563" t="s">
        <v>364</v>
      </c>
      <c r="BF68" s="563">
        <v>79.599999999999994</v>
      </c>
      <c r="BG68" s="563">
        <v>0</v>
      </c>
      <c r="BH68" s="563">
        <v>0</v>
      </c>
      <c r="BI68" s="563">
        <v>0</v>
      </c>
      <c r="BJ68" s="563" t="s">
        <v>364</v>
      </c>
      <c r="BK68" s="563">
        <v>0</v>
      </c>
      <c r="BL68" s="563">
        <v>0</v>
      </c>
      <c r="BM68" s="563">
        <v>0</v>
      </c>
      <c r="BN68" s="563">
        <v>0</v>
      </c>
      <c r="BO68" s="563">
        <v>0</v>
      </c>
      <c r="BP68" s="563">
        <v>0</v>
      </c>
      <c r="BQ68" s="563">
        <v>0</v>
      </c>
      <c r="BR68" s="563">
        <v>0</v>
      </c>
      <c r="BS68" s="563">
        <v>0</v>
      </c>
      <c r="BT68" s="563">
        <v>0</v>
      </c>
      <c r="BU68" s="563">
        <v>0</v>
      </c>
      <c r="BV68" s="563">
        <v>0</v>
      </c>
      <c r="BW68" s="563">
        <v>0</v>
      </c>
      <c r="BX68" s="563">
        <v>0</v>
      </c>
      <c r="BY68" s="563">
        <v>0</v>
      </c>
      <c r="BZ68" s="563">
        <v>0</v>
      </c>
      <c r="CA68" s="563">
        <v>0</v>
      </c>
      <c r="CB68" s="563">
        <v>0</v>
      </c>
      <c r="CC68" s="563">
        <v>0</v>
      </c>
      <c r="CD68" s="563">
        <v>0</v>
      </c>
      <c r="CE68" s="563">
        <v>0</v>
      </c>
      <c r="CF68" s="563">
        <v>0</v>
      </c>
      <c r="CG68" s="563">
        <v>0</v>
      </c>
      <c r="CH68" s="563">
        <v>0</v>
      </c>
      <c r="CI68" s="563">
        <v>0</v>
      </c>
      <c r="CJ68" s="563">
        <v>0</v>
      </c>
      <c r="CK68" s="563">
        <v>0</v>
      </c>
      <c r="CL68" s="563">
        <v>0</v>
      </c>
      <c r="CM68" s="563">
        <v>0</v>
      </c>
      <c r="CN68" s="565">
        <f t="shared" si="81"/>
        <v>0</v>
      </c>
      <c r="CO68" s="565">
        <f t="shared" si="82"/>
        <v>0</v>
      </c>
      <c r="CP68" s="565">
        <f t="shared" si="83"/>
        <v>0</v>
      </c>
      <c r="CQ68" s="565">
        <f t="shared" si="84"/>
        <v>0</v>
      </c>
      <c r="CR68" s="565">
        <f t="shared" si="85"/>
        <v>0</v>
      </c>
      <c r="CS68" s="565">
        <f t="shared" si="86"/>
        <v>0</v>
      </c>
      <c r="CT68" s="565">
        <f t="shared" si="87"/>
        <v>0</v>
      </c>
      <c r="CU68" s="565">
        <f t="shared" si="88"/>
        <v>0</v>
      </c>
      <c r="CV68" s="565">
        <f t="shared" si="89"/>
        <v>0</v>
      </c>
      <c r="CW68" s="565">
        <f t="shared" si="45"/>
        <v>0</v>
      </c>
      <c r="CX68" s="565">
        <f t="shared" si="46"/>
        <v>0</v>
      </c>
      <c r="CY68" s="565">
        <f t="shared" si="47"/>
        <v>0</v>
      </c>
      <c r="CZ68" s="565">
        <f t="shared" si="48"/>
        <v>0</v>
      </c>
      <c r="DA68" s="565">
        <f t="shared" si="49"/>
        <v>0</v>
      </c>
    </row>
    <row r="69" spans="1:105" s="527" customFormat="1">
      <c r="A69" s="522" t="s">
        <v>819</v>
      </c>
      <c r="B69" s="523" t="s">
        <v>736</v>
      </c>
      <c r="C69" s="532" t="s">
        <v>420</v>
      </c>
      <c r="D69" s="531" t="s">
        <v>421</v>
      </c>
      <c r="E69" s="525">
        <v>43598</v>
      </c>
      <c r="F69" s="526"/>
      <c r="H69" s="528">
        <v>193454</v>
      </c>
      <c r="I69" s="528">
        <v>128552</v>
      </c>
      <c r="J69" s="528">
        <v>81.099999999999994</v>
      </c>
      <c r="K69" s="528">
        <v>79.599999999999994</v>
      </c>
      <c r="L69" s="528">
        <v>0.3</v>
      </c>
      <c r="M69" s="528">
        <v>0.33</v>
      </c>
      <c r="N69" s="528">
        <v>99.7</v>
      </c>
      <c r="O69" s="528">
        <v>0.42</v>
      </c>
      <c r="P69" s="528">
        <v>1.42</v>
      </c>
      <c r="Q69" s="528">
        <v>0.47</v>
      </c>
      <c r="R69" s="528">
        <v>0.51</v>
      </c>
      <c r="S69" s="528">
        <v>99.3</v>
      </c>
      <c r="T69" s="528">
        <v>0.27</v>
      </c>
      <c r="U69" s="529">
        <f t="shared" si="70"/>
        <v>0.26268000000000002</v>
      </c>
      <c r="V69" s="529">
        <f t="shared" si="71"/>
        <v>63.194761687223995</v>
      </c>
      <c r="W69" s="528">
        <v>0.96</v>
      </c>
      <c r="X69" s="528">
        <v>0.57999999999999996</v>
      </c>
      <c r="Y69" s="528">
        <v>1.35</v>
      </c>
      <c r="Z69" s="528">
        <v>1.35</v>
      </c>
      <c r="AA69" s="528">
        <v>0</v>
      </c>
      <c r="AB69" s="528">
        <v>1.03</v>
      </c>
      <c r="AC69" s="528">
        <v>5.37</v>
      </c>
      <c r="AD69" s="528">
        <v>1.1000000000000001</v>
      </c>
      <c r="AE69" s="528">
        <v>0.48</v>
      </c>
      <c r="AF69" s="528">
        <v>0.41</v>
      </c>
      <c r="AG69" s="530">
        <f t="shared" si="72"/>
        <v>4.8960000000000002E-3</v>
      </c>
      <c r="AH69" s="530">
        <f t="shared" si="73"/>
        <v>2.9580000000000001E-3</v>
      </c>
      <c r="AI69" s="530">
        <f t="shared" si="74"/>
        <v>6.8850000000000014E-3</v>
      </c>
      <c r="AJ69" s="530">
        <f t="shared" si="75"/>
        <v>0</v>
      </c>
      <c r="AK69" s="530">
        <f t="shared" si="76"/>
        <v>1.4625999999999998E-2</v>
      </c>
      <c r="AL69" s="530">
        <f t="shared" si="77"/>
        <v>7.6254000000000002E-2</v>
      </c>
      <c r="AM69" s="530">
        <f t="shared" si="78"/>
        <v>1.562E-2</v>
      </c>
      <c r="AN69" s="530">
        <f t="shared" si="79"/>
        <v>6.816E-3</v>
      </c>
      <c r="AO69" s="530">
        <f t="shared" si="80"/>
        <v>5.8219999999999991E-3</v>
      </c>
      <c r="AP69" s="528">
        <v>131</v>
      </c>
      <c r="AQ69" s="528">
        <v>7.7</v>
      </c>
      <c r="AR69" s="528">
        <v>366</v>
      </c>
      <c r="AS69" s="528">
        <v>57.8</v>
      </c>
      <c r="AT69" s="528">
        <v>48.8</v>
      </c>
      <c r="AU69" s="528">
        <v>1.47</v>
      </c>
      <c r="AV69" s="528">
        <v>0.59</v>
      </c>
      <c r="AW69" s="528">
        <v>2.36</v>
      </c>
      <c r="AX69" s="528">
        <v>3089</v>
      </c>
      <c r="AY69" s="528">
        <v>2.36</v>
      </c>
      <c r="AZ69" s="528">
        <v>3.24</v>
      </c>
      <c r="BA69" s="528">
        <v>1.18</v>
      </c>
      <c r="BB69" s="528">
        <v>120</v>
      </c>
      <c r="BC69" s="528">
        <v>-6.42</v>
      </c>
      <c r="BD69" s="528">
        <v>329</v>
      </c>
      <c r="BE69" s="528">
        <v>27</v>
      </c>
      <c r="BF69" s="528">
        <v>75.8</v>
      </c>
      <c r="BG69" s="528">
        <v>0.3</v>
      </c>
      <c r="BH69" s="528">
        <v>0.42</v>
      </c>
      <c r="BI69" s="528">
        <v>1.42</v>
      </c>
      <c r="BJ69" s="528">
        <v>892</v>
      </c>
      <c r="BK69" s="528">
        <v>0.46</v>
      </c>
      <c r="BL69" s="528">
        <v>0.5</v>
      </c>
      <c r="BM69" s="528">
        <v>0.26</v>
      </c>
      <c r="BN69" s="528">
        <v>16.600000000000001</v>
      </c>
      <c r="BO69" s="528">
        <v>0.89</v>
      </c>
      <c r="BP69" s="528">
        <v>0.17</v>
      </c>
      <c r="BQ69" s="528">
        <v>99.8</v>
      </c>
      <c r="BR69" s="528">
        <v>0.52</v>
      </c>
      <c r="BS69" s="528">
        <v>1.77</v>
      </c>
      <c r="BT69" s="528">
        <v>0.46</v>
      </c>
      <c r="BU69" s="528">
        <v>0.76</v>
      </c>
      <c r="BV69" s="528">
        <v>99.2</v>
      </c>
      <c r="BW69" s="528">
        <v>0.87</v>
      </c>
      <c r="BX69" s="528">
        <v>1.32</v>
      </c>
      <c r="BY69" s="528">
        <v>4.5</v>
      </c>
      <c r="BZ69" s="528">
        <v>1.06</v>
      </c>
      <c r="CA69" s="528">
        <v>1.85</v>
      </c>
      <c r="CB69" s="528">
        <v>0.53</v>
      </c>
      <c r="CC69" s="528">
        <v>0.61</v>
      </c>
      <c r="CD69" s="528">
        <v>0.61</v>
      </c>
      <c r="CE69" s="528">
        <v>4.29</v>
      </c>
      <c r="CF69" s="528">
        <v>1.23</v>
      </c>
      <c r="CG69" s="528">
        <v>0</v>
      </c>
      <c r="CH69" s="528">
        <v>99.2</v>
      </c>
      <c r="CI69" s="528">
        <v>0.9</v>
      </c>
      <c r="CJ69" s="528">
        <v>0.51</v>
      </c>
      <c r="CK69" s="528">
        <v>1.75</v>
      </c>
      <c r="CL69" s="528">
        <v>0.45</v>
      </c>
      <c r="CM69" s="528">
        <v>0.87</v>
      </c>
      <c r="CN69" s="530">
        <f t="shared" si="81"/>
        <v>2.3364000000000003E-2</v>
      </c>
      <c r="CO69" s="530">
        <f t="shared" si="82"/>
        <v>7.9649999999999999E-2</v>
      </c>
      <c r="CP69" s="530">
        <f t="shared" si="83"/>
        <v>1.8762000000000001E-2</v>
      </c>
      <c r="CQ69" s="530">
        <f t="shared" si="84"/>
        <v>3.2745000000000003E-2</v>
      </c>
      <c r="CR69" s="530">
        <f t="shared" si="85"/>
        <v>9.3810000000000004E-3</v>
      </c>
      <c r="CS69" s="530">
        <f t="shared" si="86"/>
        <v>4.6360000000000004E-3</v>
      </c>
      <c r="CT69" s="530">
        <f t="shared" si="87"/>
        <v>4.6360000000000004E-3</v>
      </c>
      <c r="CU69" s="530">
        <f t="shared" si="88"/>
        <v>9.3480000000000004E-3</v>
      </c>
      <c r="CV69" s="530">
        <f t="shared" si="89"/>
        <v>0</v>
      </c>
      <c r="CW69" s="530">
        <f t="shared" si="45"/>
        <v>0.89280000000000004</v>
      </c>
      <c r="CX69" s="530">
        <f t="shared" si="46"/>
        <v>0.50592000000000004</v>
      </c>
      <c r="CY69" s="530">
        <f t="shared" si="47"/>
        <v>1.736</v>
      </c>
      <c r="CZ69" s="530">
        <f t="shared" si="48"/>
        <v>0.44640000000000002</v>
      </c>
      <c r="DA69" s="530">
        <f t="shared" si="49"/>
        <v>0.86304000000000003</v>
      </c>
    </row>
    <row r="70" spans="1:105" s="386" customFormat="1">
      <c r="A70" s="494" t="s">
        <v>820</v>
      </c>
      <c r="B70" s="494"/>
      <c r="E70" s="489"/>
      <c r="F70" s="429">
        <f>(E69-E$72)/7</f>
        <v>-0.14285714285714285</v>
      </c>
      <c r="G70" s="537" t="s">
        <v>381</v>
      </c>
      <c r="H70">
        <v>193934</v>
      </c>
      <c r="I70">
        <v>128674</v>
      </c>
      <c r="J70">
        <v>81.2</v>
      </c>
      <c r="K70">
        <v>79.7</v>
      </c>
      <c r="L70">
        <v>4.1399999999999997</v>
      </c>
      <c r="M70">
        <v>6.59</v>
      </c>
      <c r="N70">
        <v>93.4</v>
      </c>
      <c r="O70">
        <v>2.2400000000000002</v>
      </c>
      <c r="P70">
        <v>1.39</v>
      </c>
      <c r="Q70">
        <v>1.38</v>
      </c>
      <c r="R70">
        <v>20.6</v>
      </c>
      <c r="S70">
        <v>78.5</v>
      </c>
      <c r="T70">
        <v>0.46</v>
      </c>
      <c r="U70" s="6">
        <f t="shared" si="70"/>
        <v>5.25223</v>
      </c>
      <c r="V70" s="6">
        <f t="shared" si="71"/>
        <v>3.2176808707920252</v>
      </c>
      <c r="W70">
        <v>7.5</v>
      </c>
      <c r="X70">
        <v>4.5999999999999996</v>
      </c>
      <c r="Y70">
        <v>3.84</v>
      </c>
      <c r="Z70">
        <v>2.09</v>
      </c>
      <c r="AA70">
        <v>0.54</v>
      </c>
      <c r="AB70">
        <v>50.1</v>
      </c>
      <c r="AC70">
        <v>39.299999999999997</v>
      </c>
      <c r="AD70">
        <v>4.63</v>
      </c>
      <c r="AE70">
        <v>56.9</v>
      </c>
      <c r="AF70">
        <v>2.66</v>
      </c>
      <c r="AG70" s="188">
        <f t="shared" si="72"/>
        <v>1.5449999999999999</v>
      </c>
      <c r="AH70" s="188">
        <f t="shared" si="73"/>
        <v>0.9476</v>
      </c>
      <c r="AI70" s="188">
        <f t="shared" si="74"/>
        <v>0.43054000000000003</v>
      </c>
      <c r="AJ70" s="188">
        <f t="shared" si="75"/>
        <v>0.11124000000000002</v>
      </c>
      <c r="AK70" s="188">
        <f t="shared" si="76"/>
        <v>0.69638999999999995</v>
      </c>
      <c r="AL70" s="188">
        <f t="shared" si="77"/>
        <v>0.54626999999999992</v>
      </c>
      <c r="AM70" s="188">
        <f t="shared" si="78"/>
        <v>6.4356999999999998E-2</v>
      </c>
      <c r="AN70" s="188">
        <f t="shared" si="79"/>
        <v>0.79090999999999989</v>
      </c>
      <c r="AO70" s="188">
        <f t="shared" si="80"/>
        <v>3.6974E-2</v>
      </c>
      <c r="AP70">
        <v>291</v>
      </c>
      <c r="AQ70">
        <v>66.8</v>
      </c>
      <c r="AR70">
        <v>321</v>
      </c>
      <c r="AS70">
        <v>158</v>
      </c>
      <c r="AT70">
        <v>82.2</v>
      </c>
      <c r="AU70">
        <v>32.5</v>
      </c>
      <c r="AV70">
        <v>10.9</v>
      </c>
      <c r="AW70">
        <v>9.61</v>
      </c>
      <c r="AX70">
        <v>1275</v>
      </c>
      <c r="AY70">
        <v>1.64</v>
      </c>
      <c r="AZ70">
        <v>26.1</v>
      </c>
      <c r="BA70">
        <v>0.61</v>
      </c>
      <c r="BB70">
        <v>140</v>
      </c>
      <c r="BC70">
        <v>20.5</v>
      </c>
      <c r="BD70">
        <v>345</v>
      </c>
      <c r="BE70">
        <v>109</v>
      </c>
      <c r="BF70">
        <v>69.400000000000006</v>
      </c>
      <c r="BG70">
        <v>2.14</v>
      </c>
      <c r="BH70">
        <v>1.63</v>
      </c>
      <c r="BI70">
        <v>0.81</v>
      </c>
      <c r="BJ70">
        <v>687</v>
      </c>
      <c r="BK70">
        <v>1.36</v>
      </c>
      <c r="BL70">
        <v>20.2</v>
      </c>
      <c r="BM70">
        <v>0.44</v>
      </c>
      <c r="BN70">
        <v>16.899999999999999</v>
      </c>
      <c r="BO70">
        <v>2.33</v>
      </c>
      <c r="BP70">
        <v>2.37</v>
      </c>
      <c r="BQ70">
        <v>97.6</v>
      </c>
      <c r="BR70">
        <v>1.52</v>
      </c>
      <c r="BS70">
        <v>1.84</v>
      </c>
      <c r="BT70">
        <v>1.81</v>
      </c>
      <c r="BU70">
        <v>20</v>
      </c>
      <c r="BV70">
        <v>80</v>
      </c>
      <c r="BW70">
        <v>1.83</v>
      </c>
      <c r="BX70">
        <v>15.8</v>
      </c>
      <c r="BY70">
        <v>23.4</v>
      </c>
      <c r="BZ70">
        <v>4.5199999999999996</v>
      </c>
      <c r="CA70">
        <v>51.3</v>
      </c>
      <c r="CB70">
        <v>4.2699999999999996</v>
      </c>
      <c r="CC70">
        <v>2.61</v>
      </c>
      <c r="CD70">
        <v>2.63</v>
      </c>
      <c r="CE70">
        <v>4.71</v>
      </c>
      <c r="CF70">
        <v>2.91</v>
      </c>
      <c r="CG70">
        <v>1.89</v>
      </c>
      <c r="CH70">
        <v>80</v>
      </c>
      <c r="CI70">
        <v>2.2599999999999998</v>
      </c>
      <c r="CJ70">
        <v>1.24</v>
      </c>
      <c r="CK70">
        <v>1.1200000000000001</v>
      </c>
      <c r="CL70">
        <v>1.53</v>
      </c>
      <c r="CM70">
        <v>1.82</v>
      </c>
      <c r="CN70" s="188">
        <f t="shared" si="81"/>
        <v>0.29072000000000003</v>
      </c>
      <c r="CO70" s="188">
        <f t="shared" si="82"/>
        <v>0.43056</v>
      </c>
      <c r="CP70" s="188">
        <f t="shared" si="83"/>
        <v>8.3167999999999992E-2</v>
      </c>
      <c r="CQ70" s="188">
        <f t="shared" si="84"/>
        <v>0.94391999999999998</v>
      </c>
      <c r="CR70" s="188">
        <f t="shared" si="85"/>
        <v>7.8567999999999999E-2</v>
      </c>
      <c r="CS70" s="188">
        <f t="shared" si="86"/>
        <v>0.52199999999999991</v>
      </c>
      <c r="CT70" s="188">
        <f t="shared" si="87"/>
        <v>0.52599999999999991</v>
      </c>
      <c r="CU70" s="188">
        <f t="shared" si="88"/>
        <v>0.58200000000000007</v>
      </c>
      <c r="CV70" s="188">
        <f t="shared" si="89"/>
        <v>0.37799999999999995</v>
      </c>
      <c r="CW70" s="188">
        <f t="shared" si="45"/>
        <v>1.8079999999999998</v>
      </c>
      <c r="CX70" s="188">
        <f t="shared" si="46"/>
        <v>0.99199999999999999</v>
      </c>
      <c r="CY70" s="188">
        <f t="shared" si="47"/>
        <v>0.89600000000000013</v>
      </c>
      <c r="CZ70" s="188">
        <f t="shared" si="48"/>
        <v>1.224</v>
      </c>
      <c r="DA70" s="188">
        <f t="shared" si="49"/>
        <v>1.456</v>
      </c>
    </row>
    <row r="71" spans="1:105" s="386" customFormat="1">
      <c r="A71" s="494" t="s">
        <v>821</v>
      </c>
      <c r="B71" s="494"/>
      <c r="E71" s="489"/>
      <c r="F71" s="429"/>
      <c r="H71">
        <v>194409</v>
      </c>
      <c r="I71">
        <v>128653</v>
      </c>
      <c r="J71">
        <v>81.2</v>
      </c>
      <c r="K71">
        <v>79.599999999999994</v>
      </c>
      <c r="L71">
        <v>4.0599999999999996</v>
      </c>
      <c r="M71">
        <v>6.47</v>
      </c>
      <c r="N71">
        <v>93.5</v>
      </c>
      <c r="O71">
        <v>2.2999999999999998</v>
      </c>
      <c r="P71">
        <v>1.37</v>
      </c>
      <c r="Q71">
        <v>1.28</v>
      </c>
      <c r="R71">
        <v>20.8</v>
      </c>
      <c r="S71">
        <v>78.3</v>
      </c>
      <c r="T71">
        <v>0.43</v>
      </c>
      <c r="U71" s="6">
        <f t="shared" si="70"/>
        <v>5.1501199999999994</v>
      </c>
      <c r="V71" s="6">
        <f t="shared" si="71"/>
        <v>3.2814769364597329</v>
      </c>
      <c r="W71">
        <v>7.62</v>
      </c>
      <c r="X71">
        <v>4.78</v>
      </c>
      <c r="Y71">
        <v>3.66</v>
      </c>
      <c r="Z71">
        <v>2.1</v>
      </c>
      <c r="AA71">
        <v>0.66</v>
      </c>
      <c r="AB71">
        <v>47.6</v>
      </c>
      <c r="AC71">
        <v>38.5</v>
      </c>
      <c r="AD71">
        <v>4.05</v>
      </c>
      <c r="AE71">
        <v>55.4</v>
      </c>
      <c r="AF71">
        <v>1.35</v>
      </c>
      <c r="AG71" s="188">
        <f t="shared" si="72"/>
        <v>1.5849600000000001</v>
      </c>
      <c r="AH71" s="188">
        <f t="shared" si="73"/>
        <v>0.99424000000000001</v>
      </c>
      <c r="AI71" s="188">
        <f t="shared" si="74"/>
        <v>0.43680000000000008</v>
      </c>
      <c r="AJ71" s="188">
        <f t="shared" si="75"/>
        <v>0.13728000000000001</v>
      </c>
      <c r="AK71" s="188">
        <f t="shared" si="76"/>
        <v>0.65212000000000003</v>
      </c>
      <c r="AL71" s="188">
        <f t="shared" si="77"/>
        <v>0.52745000000000009</v>
      </c>
      <c r="AM71" s="188">
        <f t="shared" si="78"/>
        <v>5.5485E-2</v>
      </c>
      <c r="AN71" s="188">
        <f t="shared" si="79"/>
        <v>0.7589800000000001</v>
      </c>
      <c r="AO71" s="188">
        <f t="shared" si="80"/>
        <v>1.8495000000000004E-2</v>
      </c>
      <c r="AP71">
        <v>293</v>
      </c>
      <c r="AQ71">
        <v>64.2</v>
      </c>
      <c r="AR71">
        <v>326</v>
      </c>
      <c r="AS71">
        <v>166</v>
      </c>
      <c r="AT71">
        <v>86.1</v>
      </c>
      <c r="AU71">
        <v>31.6</v>
      </c>
      <c r="AV71">
        <v>11.3</v>
      </c>
      <c r="AW71">
        <v>9.5</v>
      </c>
      <c r="AX71">
        <v>1127</v>
      </c>
      <c r="AY71">
        <v>1.57</v>
      </c>
      <c r="AZ71">
        <v>26.4</v>
      </c>
      <c r="BA71">
        <v>0.54</v>
      </c>
      <c r="BB71">
        <v>143</v>
      </c>
      <c r="BC71">
        <v>21.8</v>
      </c>
      <c r="BD71">
        <v>354</v>
      </c>
      <c r="BE71">
        <v>113</v>
      </c>
      <c r="BF71">
        <v>79.599999999999994</v>
      </c>
      <c r="BG71">
        <v>2.16</v>
      </c>
      <c r="BH71">
        <v>1.68</v>
      </c>
      <c r="BI71">
        <v>0.81</v>
      </c>
      <c r="BJ71">
        <v>700</v>
      </c>
      <c r="BK71">
        <v>1.26</v>
      </c>
      <c r="BL71">
        <v>20.399999999999999</v>
      </c>
      <c r="BM71">
        <v>0.43</v>
      </c>
      <c r="BN71">
        <v>16.899999999999999</v>
      </c>
      <c r="BO71">
        <v>2.36</v>
      </c>
      <c r="BP71">
        <v>2.1800000000000002</v>
      </c>
      <c r="BQ71">
        <v>97.8</v>
      </c>
      <c r="BR71">
        <v>1.58</v>
      </c>
      <c r="BS71">
        <v>1.75</v>
      </c>
      <c r="BT71">
        <v>2.06</v>
      </c>
      <c r="BU71">
        <v>19.7</v>
      </c>
      <c r="BV71">
        <v>80.3</v>
      </c>
      <c r="BW71">
        <v>1.69</v>
      </c>
      <c r="BX71">
        <v>13.5</v>
      </c>
      <c r="BY71">
        <v>19.8</v>
      </c>
      <c r="BZ71">
        <v>7.92</v>
      </c>
      <c r="CA71">
        <v>48.3</v>
      </c>
      <c r="CB71">
        <v>5.28</v>
      </c>
      <c r="CC71">
        <v>2.59</v>
      </c>
      <c r="CD71">
        <v>2.57</v>
      </c>
      <c r="CE71">
        <v>4.28</v>
      </c>
      <c r="CF71">
        <v>3.04</v>
      </c>
      <c r="CG71">
        <v>1.66</v>
      </c>
      <c r="CH71">
        <v>80.3</v>
      </c>
      <c r="CI71">
        <v>2.2999999999999998</v>
      </c>
      <c r="CJ71">
        <v>1.34</v>
      </c>
      <c r="CK71">
        <v>1.1200000000000001</v>
      </c>
      <c r="CL71">
        <v>1.82</v>
      </c>
      <c r="CM71">
        <v>1.7</v>
      </c>
      <c r="CN71" s="188">
        <f t="shared" si="81"/>
        <v>0.23624999999999999</v>
      </c>
      <c r="CO71" s="188">
        <f t="shared" si="82"/>
        <v>0.34649999999999997</v>
      </c>
      <c r="CP71" s="188">
        <f t="shared" si="83"/>
        <v>0.1386</v>
      </c>
      <c r="CQ71" s="188">
        <f t="shared" si="84"/>
        <v>0.84524999999999995</v>
      </c>
      <c r="CR71" s="188">
        <f t="shared" si="85"/>
        <v>9.2399999999999996E-2</v>
      </c>
      <c r="CS71" s="188">
        <f t="shared" si="86"/>
        <v>0.51022999999999996</v>
      </c>
      <c r="CT71" s="188">
        <f t="shared" si="87"/>
        <v>0.50629000000000002</v>
      </c>
      <c r="CU71" s="188">
        <f t="shared" si="88"/>
        <v>0.59887999999999997</v>
      </c>
      <c r="CV71" s="188">
        <f t="shared" si="89"/>
        <v>0.32701999999999998</v>
      </c>
      <c r="CW71" s="188">
        <f t="shared" si="45"/>
        <v>1.8468999999999998</v>
      </c>
      <c r="CX71" s="188">
        <f t="shared" si="46"/>
        <v>1.07602</v>
      </c>
      <c r="CY71" s="188">
        <f t="shared" si="47"/>
        <v>0.89936000000000005</v>
      </c>
      <c r="CZ71" s="188">
        <f t="shared" si="48"/>
        <v>1.4614599999999998</v>
      </c>
      <c r="DA71" s="188">
        <f t="shared" si="49"/>
        <v>1.3651</v>
      </c>
    </row>
    <row r="72" spans="1:105" s="527" customFormat="1">
      <c r="A72" s="522" t="s">
        <v>822</v>
      </c>
      <c r="B72" s="523" t="s">
        <v>736</v>
      </c>
      <c r="C72" s="532" t="s">
        <v>420</v>
      </c>
      <c r="D72" s="531" t="s">
        <v>361</v>
      </c>
      <c r="E72" s="538">
        <v>43599</v>
      </c>
      <c r="F72" s="526"/>
      <c r="H72" s="528">
        <v>179512</v>
      </c>
      <c r="I72" s="528">
        <v>84189</v>
      </c>
      <c r="J72" s="528">
        <v>53.5</v>
      </c>
      <c r="K72" s="528">
        <v>76.400000000000006</v>
      </c>
      <c r="L72" s="528">
        <v>0.28000000000000003</v>
      </c>
      <c r="M72" s="528">
        <v>0.16</v>
      </c>
      <c r="N72" s="528">
        <v>99.8</v>
      </c>
      <c r="O72" s="528">
        <v>0.53</v>
      </c>
      <c r="P72" s="528">
        <v>2.35</v>
      </c>
      <c r="Q72" s="528">
        <v>0.42</v>
      </c>
      <c r="R72" s="528">
        <v>0.62</v>
      </c>
      <c r="S72" s="528">
        <v>99.2</v>
      </c>
      <c r="T72" s="528">
        <v>0.24</v>
      </c>
      <c r="U72" s="529">
        <f t="shared" si="70"/>
        <v>0.12224000000000002</v>
      </c>
      <c r="V72" s="529">
        <f t="shared" si="71"/>
        <v>157.06806282722511</v>
      </c>
      <c r="W72" s="528">
        <v>2.77</v>
      </c>
      <c r="X72" s="528">
        <v>1.51</v>
      </c>
      <c r="Y72" s="528">
        <v>4.28</v>
      </c>
      <c r="Z72" s="528">
        <v>0.76</v>
      </c>
      <c r="AA72" s="528">
        <v>0.5</v>
      </c>
      <c r="AB72" s="528">
        <v>0.79</v>
      </c>
      <c r="AC72" s="528">
        <v>5.35</v>
      </c>
      <c r="AD72" s="528">
        <v>0.86</v>
      </c>
      <c r="AE72" s="528">
        <v>1.1200000000000001</v>
      </c>
      <c r="AF72" s="528">
        <v>0.46</v>
      </c>
      <c r="AG72" s="530">
        <f t="shared" si="72"/>
        <v>1.7174000000000002E-2</v>
      </c>
      <c r="AH72" s="530">
        <f t="shared" si="73"/>
        <v>9.3620000000000005E-3</v>
      </c>
      <c r="AI72" s="530">
        <f t="shared" si="74"/>
        <v>4.712E-3</v>
      </c>
      <c r="AJ72" s="530">
        <f t="shared" si="75"/>
        <v>3.0999999999999999E-3</v>
      </c>
      <c r="AK72" s="530">
        <f t="shared" si="76"/>
        <v>1.8565000000000002E-2</v>
      </c>
      <c r="AL72" s="530">
        <f t="shared" si="77"/>
        <v>0.125725</v>
      </c>
      <c r="AM72" s="530">
        <f t="shared" si="78"/>
        <v>2.0209999999999999E-2</v>
      </c>
      <c r="AN72" s="530">
        <f t="shared" si="79"/>
        <v>2.6320000000000007E-2</v>
      </c>
      <c r="AO72" s="530">
        <f t="shared" si="80"/>
        <v>1.0810000000000002E-2</v>
      </c>
      <c r="AP72" s="528">
        <v>187</v>
      </c>
      <c r="AQ72" s="528">
        <v>19.3</v>
      </c>
      <c r="AR72" s="528">
        <v>374</v>
      </c>
      <c r="AS72" s="528">
        <v>104</v>
      </c>
      <c r="AT72" s="528">
        <v>83.5</v>
      </c>
      <c r="AU72" s="528">
        <v>14.6</v>
      </c>
      <c r="AV72" s="528">
        <v>6.8</v>
      </c>
      <c r="AW72" s="528">
        <v>4.8499999999999996</v>
      </c>
      <c r="AX72" s="528">
        <v>4074</v>
      </c>
      <c r="AY72" s="528">
        <v>5.83</v>
      </c>
      <c r="AZ72" s="528">
        <v>7.77</v>
      </c>
      <c r="BA72" s="528">
        <v>0</v>
      </c>
      <c r="BB72" s="528">
        <v>130</v>
      </c>
      <c r="BC72" s="528">
        <v>-3.85</v>
      </c>
      <c r="BD72" s="528">
        <v>358</v>
      </c>
      <c r="BE72" s="528">
        <v>41.1</v>
      </c>
      <c r="BF72" s="528">
        <v>88.7</v>
      </c>
      <c r="BG72" s="528">
        <v>0.26</v>
      </c>
      <c r="BH72" s="528">
        <v>0.52</v>
      </c>
      <c r="BI72" s="528">
        <v>2.35</v>
      </c>
      <c r="BJ72" s="528">
        <v>1526</v>
      </c>
      <c r="BK72" s="528">
        <v>0.41</v>
      </c>
      <c r="BL72" s="528">
        <v>0.61</v>
      </c>
      <c r="BM72" s="528">
        <v>0.24</v>
      </c>
      <c r="BN72" s="528">
        <v>19.2</v>
      </c>
      <c r="BO72" s="528">
        <v>0.66</v>
      </c>
      <c r="BP72" s="528">
        <v>0.16</v>
      </c>
      <c r="BQ72" s="528">
        <v>99.8</v>
      </c>
      <c r="BR72" s="528">
        <v>0.59</v>
      </c>
      <c r="BS72" s="528">
        <v>2.5299999999999998</v>
      </c>
      <c r="BT72" s="528">
        <v>0.49</v>
      </c>
      <c r="BU72" s="528">
        <v>0.82</v>
      </c>
      <c r="BV72" s="528">
        <v>99.2</v>
      </c>
      <c r="BW72" s="528">
        <v>0.79</v>
      </c>
      <c r="BX72" s="528">
        <v>1.47</v>
      </c>
      <c r="BY72" s="528">
        <v>4.4000000000000004</v>
      </c>
      <c r="BZ72" s="528">
        <v>0.98</v>
      </c>
      <c r="CA72" s="528">
        <v>1.22</v>
      </c>
      <c r="CB72" s="528">
        <v>1.71</v>
      </c>
      <c r="CC72" s="528">
        <v>0</v>
      </c>
      <c r="CD72" s="528">
        <v>0</v>
      </c>
      <c r="CE72" s="528">
        <v>3.79</v>
      </c>
      <c r="CF72" s="528">
        <v>0.76</v>
      </c>
      <c r="CG72" s="528">
        <v>2.27</v>
      </c>
      <c r="CH72" s="528">
        <v>99.2</v>
      </c>
      <c r="CI72" s="528">
        <v>0.67</v>
      </c>
      <c r="CJ72" s="528">
        <v>0.59</v>
      </c>
      <c r="CK72" s="528">
        <v>2.52</v>
      </c>
      <c r="CL72" s="528">
        <v>0.49</v>
      </c>
      <c r="CM72" s="528">
        <v>0.78</v>
      </c>
      <c r="CN72" s="530">
        <f t="shared" si="81"/>
        <v>3.7190999999999995E-2</v>
      </c>
      <c r="CO72" s="530">
        <f t="shared" si="82"/>
        <v>0.11132</v>
      </c>
      <c r="CP72" s="530">
        <f t="shared" si="83"/>
        <v>2.4793999999999997E-2</v>
      </c>
      <c r="CQ72" s="530">
        <f t="shared" si="84"/>
        <v>3.0865999999999998E-2</v>
      </c>
      <c r="CR72" s="530">
        <f t="shared" si="85"/>
        <v>4.3262999999999996E-2</v>
      </c>
      <c r="CS72" s="530">
        <f t="shared" si="86"/>
        <v>0</v>
      </c>
      <c r="CT72" s="530">
        <f t="shared" si="87"/>
        <v>0</v>
      </c>
      <c r="CU72" s="530">
        <f t="shared" si="88"/>
        <v>6.2319999999999997E-3</v>
      </c>
      <c r="CV72" s="530">
        <f t="shared" si="89"/>
        <v>1.8613999999999999E-2</v>
      </c>
      <c r="CW72" s="530">
        <f t="shared" si="45"/>
        <v>0.66464000000000012</v>
      </c>
      <c r="CX72" s="530">
        <f t="shared" si="46"/>
        <v>0.58528000000000002</v>
      </c>
      <c r="CY72" s="530">
        <f t="shared" si="47"/>
        <v>2.4998400000000003</v>
      </c>
      <c r="CZ72" s="530">
        <f t="shared" si="48"/>
        <v>0.48607999999999996</v>
      </c>
      <c r="DA72" s="530">
        <f t="shared" si="49"/>
        <v>0.77376</v>
      </c>
    </row>
    <row r="73" spans="1:105" s="386" customFormat="1">
      <c r="A73" s="494" t="s">
        <v>823</v>
      </c>
      <c r="B73" s="494"/>
      <c r="E73" s="489"/>
      <c r="F73" s="429">
        <f>(E72-E$72)/7</f>
        <v>0</v>
      </c>
      <c r="G73" s="537" t="s">
        <v>1196</v>
      </c>
      <c r="H73">
        <v>179016</v>
      </c>
      <c r="I73">
        <v>83795</v>
      </c>
      <c r="J73">
        <v>53.3</v>
      </c>
      <c r="K73">
        <v>76.5</v>
      </c>
      <c r="L73">
        <v>5.0999999999999996</v>
      </c>
      <c r="M73">
        <v>5.62</v>
      </c>
      <c r="N73">
        <v>94.4</v>
      </c>
      <c r="O73">
        <v>2.86</v>
      </c>
      <c r="P73">
        <v>2.2799999999999998</v>
      </c>
      <c r="Q73">
        <v>2.27</v>
      </c>
      <c r="R73">
        <v>16.3</v>
      </c>
      <c r="S73">
        <v>82.9</v>
      </c>
      <c r="T73">
        <v>0.47</v>
      </c>
      <c r="U73" s="6">
        <f t="shared" si="70"/>
        <v>4.2992999999999997</v>
      </c>
      <c r="V73" s="6">
        <f t="shared" si="71"/>
        <v>4.4891028772125701</v>
      </c>
      <c r="W73">
        <v>11.6</v>
      </c>
      <c r="X73">
        <v>7.81</v>
      </c>
      <c r="Y73">
        <v>7.83</v>
      </c>
      <c r="Z73">
        <v>3.9</v>
      </c>
      <c r="AA73">
        <v>0.68</v>
      </c>
      <c r="AB73">
        <v>60.8</v>
      </c>
      <c r="AC73">
        <v>43.3</v>
      </c>
      <c r="AD73">
        <v>5.34</v>
      </c>
      <c r="AE73">
        <v>56</v>
      </c>
      <c r="AF73">
        <v>1.44</v>
      </c>
      <c r="AG73" s="188">
        <f t="shared" si="72"/>
        <v>1.8908</v>
      </c>
      <c r="AH73" s="188">
        <f t="shared" si="73"/>
        <v>1.2730299999999999</v>
      </c>
      <c r="AI73" s="188">
        <f t="shared" si="74"/>
        <v>0.63570000000000004</v>
      </c>
      <c r="AJ73" s="188">
        <f t="shared" si="75"/>
        <v>0.11084000000000001</v>
      </c>
      <c r="AK73" s="188">
        <f t="shared" si="76"/>
        <v>1.3862399999999999</v>
      </c>
      <c r="AL73" s="188">
        <f t="shared" si="77"/>
        <v>0.9872399999999999</v>
      </c>
      <c r="AM73" s="188">
        <f t="shared" si="78"/>
        <v>0.12175199999999999</v>
      </c>
      <c r="AN73" s="188">
        <f t="shared" si="79"/>
        <v>1.2767999999999999</v>
      </c>
      <c r="AO73" s="188">
        <f t="shared" si="80"/>
        <v>3.2831999999999993E-2</v>
      </c>
      <c r="AP73">
        <v>417</v>
      </c>
      <c r="AQ73">
        <v>88.7</v>
      </c>
      <c r="AR73">
        <v>396</v>
      </c>
      <c r="AS73">
        <v>165</v>
      </c>
      <c r="AT73">
        <v>79.599999999999994</v>
      </c>
      <c r="AU73">
        <v>46.8</v>
      </c>
      <c r="AV73">
        <v>16.399999999999999</v>
      </c>
      <c r="AW73">
        <v>19.2</v>
      </c>
      <c r="AX73">
        <v>1811</v>
      </c>
      <c r="AY73">
        <v>2.38</v>
      </c>
      <c r="AZ73">
        <v>22.9</v>
      </c>
      <c r="BA73">
        <v>0.5</v>
      </c>
      <c r="BB73">
        <v>153</v>
      </c>
      <c r="BC73">
        <v>21.8</v>
      </c>
      <c r="BD73">
        <v>409</v>
      </c>
      <c r="BE73">
        <v>112</v>
      </c>
      <c r="BF73">
        <v>70.599999999999994</v>
      </c>
      <c r="BG73">
        <v>2.61</v>
      </c>
      <c r="BH73">
        <v>2.0499999999999998</v>
      </c>
      <c r="BI73">
        <v>1.27</v>
      </c>
      <c r="BJ73">
        <v>1315</v>
      </c>
      <c r="BK73">
        <v>2.27</v>
      </c>
      <c r="BL73">
        <v>15.9</v>
      </c>
      <c r="BM73">
        <v>0.47</v>
      </c>
      <c r="BN73">
        <v>19.3</v>
      </c>
      <c r="BO73">
        <v>2.29</v>
      </c>
      <c r="BP73">
        <v>1.75</v>
      </c>
      <c r="BQ73">
        <v>98.3</v>
      </c>
      <c r="BR73">
        <v>1.87</v>
      </c>
      <c r="BS73">
        <v>2.64</v>
      </c>
      <c r="BT73">
        <v>3.56</v>
      </c>
      <c r="BU73">
        <v>17.399999999999999</v>
      </c>
      <c r="BV73">
        <v>82.6</v>
      </c>
      <c r="BW73">
        <v>2.4500000000000002</v>
      </c>
      <c r="BX73">
        <v>17.3</v>
      </c>
      <c r="BY73">
        <v>20.100000000000001</v>
      </c>
      <c r="BZ73">
        <v>9.58</v>
      </c>
      <c r="CA73">
        <v>42.8</v>
      </c>
      <c r="CB73">
        <v>5.37</v>
      </c>
      <c r="CC73">
        <v>2.81</v>
      </c>
      <c r="CD73">
        <v>2.99</v>
      </c>
      <c r="CE73">
        <v>6.51</v>
      </c>
      <c r="CF73">
        <v>6.01</v>
      </c>
      <c r="CG73">
        <v>1.46</v>
      </c>
      <c r="CH73">
        <v>82.6</v>
      </c>
      <c r="CI73">
        <v>2.1800000000000002</v>
      </c>
      <c r="CJ73">
        <v>1.63</v>
      </c>
      <c r="CK73">
        <v>1.83</v>
      </c>
      <c r="CL73">
        <v>3.05</v>
      </c>
      <c r="CM73">
        <v>2.66</v>
      </c>
      <c r="CN73" s="188">
        <f t="shared" si="81"/>
        <v>0.45672000000000001</v>
      </c>
      <c r="CO73" s="188">
        <f t="shared" si="82"/>
        <v>0.53064000000000011</v>
      </c>
      <c r="CP73" s="188">
        <f t="shared" si="83"/>
        <v>0.25291200000000003</v>
      </c>
      <c r="CQ73" s="188">
        <f t="shared" si="84"/>
        <v>1.12992</v>
      </c>
      <c r="CR73" s="188">
        <f t="shared" si="85"/>
        <v>0.14176800000000001</v>
      </c>
      <c r="CS73" s="188">
        <f t="shared" si="86"/>
        <v>0.48893999999999999</v>
      </c>
      <c r="CT73" s="188">
        <f t="shared" si="87"/>
        <v>0.52025999999999994</v>
      </c>
      <c r="CU73" s="188">
        <f t="shared" si="88"/>
        <v>1.0457399999999999</v>
      </c>
      <c r="CV73" s="188">
        <f t="shared" si="89"/>
        <v>0.25403999999999999</v>
      </c>
      <c r="CW73" s="188">
        <f t="shared" si="45"/>
        <v>1.8006800000000001</v>
      </c>
      <c r="CX73" s="188">
        <f t="shared" si="46"/>
        <v>1.3463799999999997</v>
      </c>
      <c r="CY73" s="188">
        <f t="shared" si="47"/>
        <v>1.5115799999999999</v>
      </c>
      <c r="CZ73" s="188">
        <f t="shared" si="48"/>
        <v>2.5192999999999999</v>
      </c>
      <c r="DA73" s="188">
        <f t="shared" si="49"/>
        <v>2.1971600000000002</v>
      </c>
    </row>
    <row r="74" spans="1:105" s="386" customFormat="1">
      <c r="A74" s="494" t="s">
        <v>824</v>
      </c>
      <c r="B74" s="494"/>
      <c r="E74" s="489"/>
      <c r="F74" s="429"/>
      <c r="H74">
        <v>180262</v>
      </c>
      <c r="I74">
        <v>84630</v>
      </c>
      <c r="J74">
        <v>53.7</v>
      </c>
      <c r="K74">
        <v>76.3</v>
      </c>
      <c r="L74">
        <v>5.16</v>
      </c>
      <c r="M74">
        <v>5.75</v>
      </c>
      <c r="N74">
        <v>94.2</v>
      </c>
      <c r="O74">
        <v>2.98</v>
      </c>
      <c r="P74">
        <v>2.34</v>
      </c>
      <c r="Q74">
        <v>2.62</v>
      </c>
      <c r="R74">
        <v>16.5</v>
      </c>
      <c r="S74">
        <v>82.6</v>
      </c>
      <c r="T74">
        <v>0.54</v>
      </c>
      <c r="U74" s="6">
        <f t="shared" si="70"/>
        <v>4.3872499999999999</v>
      </c>
      <c r="V74" s="6">
        <f t="shared" si="71"/>
        <v>4.444697703572853</v>
      </c>
      <c r="W74">
        <v>12</v>
      </c>
      <c r="X74">
        <v>8.02</v>
      </c>
      <c r="Y74">
        <v>7.73</v>
      </c>
      <c r="Z74">
        <v>4.37</v>
      </c>
      <c r="AA74">
        <v>0.9</v>
      </c>
      <c r="AB74">
        <v>60.2</v>
      </c>
      <c r="AC74">
        <v>45.8</v>
      </c>
      <c r="AD74">
        <v>6.68</v>
      </c>
      <c r="AE74">
        <v>54.6</v>
      </c>
      <c r="AF74">
        <v>1.52</v>
      </c>
      <c r="AG74" s="188">
        <f t="shared" si="72"/>
        <v>1.98</v>
      </c>
      <c r="AH74" s="188">
        <f t="shared" si="73"/>
        <v>1.3232999999999999</v>
      </c>
      <c r="AI74" s="188">
        <f t="shared" si="74"/>
        <v>0.72105000000000008</v>
      </c>
      <c r="AJ74" s="188">
        <f t="shared" si="75"/>
        <v>0.14849999999999999</v>
      </c>
      <c r="AK74" s="188">
        <f t="shared" si="76"/>
        <v>1.4086799999999999</v>
      </c>
      <c r="AL74" s="188">
        <f t="shared" si="77"/>
        <v>1.0717199999999998</v>
      </c>
      <c r="AM74" s="188">
        <f t="shared" si="78"/>
        <v>0.15631199999999998</v>
      </c>
      <c r="AN74" s="188">
        <f t="shared" si="79"/>
        <v>1.2776399999999999</v>
      </c>
      <c r="AO74" s="188">
        <f t="shared" si="80"/>
        <v>3.5568000000000002E-2</v>
      </c>
      <c r="AP74">
        <v>406</v>
      </c>
      <c r="AQ74">
        <v>86.1</v>
      </c>
      <c r="AR74">
        <v>401</v>
      </c>
      <c r="AS74">
        <v>175</v>
      </c>
      <c r="AT74">
        <v>69.400000000000006</v>
      </c>
      <c r="AU74">
        <v>44.4</v>
      </c>
      <c r="AV74">
        <v>16.3</v>
      </c>
      <c r="AW74">
        <v>19</v>
      </c>
      <c r="AX74">
        <v>1942</v>
      </c>
      <c r="AY74">
        <v>2.5299999999999998</v>
      </c>
      <c r="AZ74">
        <v>24.3</v>
      </c>
      <c r="BA74">
        <v>0.59</v>
      </c>
      <c r="BB74">
        <v>160</v>
      </c>
      <c r="BC74">
        <v>23.1</v>
      </c>
      <c r="BD74">
        <v>421</v>
      </c>
      <c r="BE74">
        <v>113</v>
      </c>
      <c r="BF74">
        <v>84.8</v>
      </c>
      <c r="BG74">
        <v>2.76</v>
      </c>
      <c r="BH74">
        <v>2.17</v>
      </c>
      <c r="BI74">
        <v>1.33</v>
      </c>
      <c r="BJ74">
        <v>1363</v>
      </c>
      <c r="BK74">
        <v>2.62</v>
      </c>
      <c r="BL74">
        <v>16.100000000000001</v>
      </c>
      <c r="BM74">
        <v>0.53</v>
      </c>
      <c r="BN74">
        <v>19.5</v>
      </c>
      <c r="BO74">
        <v>2.25</v>
      </c>
      <c r="BP74">
        <v>1.9</v>
      </c>
      <c r="BQ74">
        <v>98.1</v>
      </c>
      <c r="BR74">
        <v>1.72</v>
      </c>
      <c r="BS74">
        <v>2.66</v>
      </c>
      <c r="BT74">
        <v>3.75</v>
      </c>
      <c r="BU74">
        <v>18.5</v>
      </c>
      <c r="BV74">
        <v>81.5</v>
      </c>
      <c r="BW74">
        <v>2.54</v>
      </c>
      <c r="BX74">
        <v>16.399999999999999</v>
      </c>
      <c r="BY74">
        <v>18.600000000000001</v>
      </c>
      <c r="BZ74">
        <v>10</v>
      </c>
      <c r="CA74">
        <v>48.9</v>
      </c>
      <c r="CB74">
        <v>5.45</v>
      </c>
      <c r="CC74">
        <v>3.56</v>
      </c>
      <c r="CD74">
        <v>3.01</v>
      </c>
      <c r="CE74">
        <v>7.03</v>
      </c>
      <c r="CF74">
        <v>5.92</v>
      </c>
      <c r="CG74">
        <v>1.41</v>
      </c>
      <c r="CH74">
        <v>81.5</v>
      </c>
      <c r="CI74">
        <v>1.95</v>
      </c>
      <c r="CJ74">
        <v>1.42</v>
      </c>
      <c r="CK74">
        <v>1.67</v>
      </c>
      <c r="CL74">
        <v>3.26</v>
      </c>
      <c r="CM74">
        <v>2.8</v>
      </c>
      <c r="CN74" s="188">
        <f t="shared" si="81"/>
        <v>0.43623999999999996</v>
      </c>
      <c r="CO74" s="188">
        <f t="shared" si="82"/>
        <v>0.49476000000000009</v>
      </c>
      <c r="CP74" s="188">
        <f t="shared" si="83"/>
        <v>0.26600000000000001</v>
      </c>
      <c r="CQ74" s="188">
        <f t="shared" si="84"/>
        <v>1.3007400000000002</v>
      </c>
      <c r="CR74" s="188">
        <f t="shared" si="85"/>
        <v>0.14497000000000002</v>
      </c>
      <c r="CS74" s="188">
        <f t="shared" si="86"/>
        <v>0.65859999999999996</v>
      </c>
      <c r="CT74" s="188">
        <f t="shared" si="87"/>
        <v>0.55684999999999996</v>
      </c>
      <c r="CU74" s="188">
        <f t="shared" si="88"/>
        <v>1.0952</v>
      </c>
      <c r="CV74" s="188">
        <f t="shared" si="89"/>
        <v>0.26084999999999997</v>
      </c>
      <c r="CW74" s="188">
        <f t="shared" si="45"/>
        <v>1.5892499999999998</v>
      </c>
      <c r="CX74" s="188">
        <f t="shared" si="46"/>
        <v>1.1573</v>
      </c>
      <c r="CY74" s="188">
        <f t="shared" si="47"/>
        <v>1.3610499999999999</v>
      </c>
      <c r="CZ74" s="188">
        <f t="shared" si="48"/>
        <v>2.6568999999999998</v>
      </c>
      <c r="DA74" s="188">
        <f t="shared" si="49"/>
        <v>2.282</v>
      </c>
    </row>
    <row r="75" spans="1:105" s="527" customFormat="1">
      <c r="A75" s="522" t="s">
        <v>825</v>
      </c>
      <c r="B75" s="523" t="s">
        <v>736</v>
      </c>
      <c r="C75" s="532" t="s">
        <v>420</v>
      </c>
      <c r="D75" s="531" t="s">
        <v>362</v>
      </c>
      <c r="E75" s="525">
        <v>43600</v>
      </c>
      <c r="F75" s="526"/>
      <c r="H75" s="528">
        <v>194007</v>
      </c>
      <c r="I75" s="528">
        <v>118836</v>
      </c>
      <c r="J75" s="528">
        <v>82.7</v>
      </c>
      <c r="K75" s="528">
        <v>77.900000000000006</v>
      </c>
      <c r="L75" s="528">
        <v>0.24</v>
      </c>
      <c r="M75" s="528">
        <v>0.14000000000000001</v>
      </c>
      <c r="N75" s="528">
        <v>99.9</v>
      </c>
      <c r="O75" s="528">
        <v>0.54</v>
      </c>
      <c r="P75" s="528">
        <v>1.84</v>
      </c>
      <c r="Q75" s="528">
        <v>0.5</v>
      </c>
      <c r="R75" s="528">
        <v>0.59</v>
      </c>
      <c r="S75" s="528">
        <v>99.2</v>
      </c>
      <c r="T75" s="528">
        <v>0.24</v>
      </c>
      <c r="U75" s="529">
        <f t="shared" si="70"/>
        <v>0.10906000000000002</v>
      </c>
      <c r="V75" s="529">
        <f t="shared" si="71"/>
        <v>167.79754263708048</v>
      </c>
      <c r="W75" s="528">
        <v>0</v>
      </c>
      <c r="X75" s="528">
        <v>0.18</v>
      </c>
      <c r="Y75" s="528">
        <v>4.05</v>
      </c>
      <c r="Z75" s="528">
        <v>0.92</v>
      </c>
      <c r="AA75" s="528">
        <v>0.18</v>
      </c>
      <c r="AB75" s="528">
        <v>0.7</v>
      </c>
      <c r="AC75" s="528">
        <v>5.46</v>
      </c>
      <c r="AD75" s="528">
        <v>1.17</v>
      </c>
      <c r="AE75" s="528">
        <v>1.29</v>
      </c>
      <c r="AF75" s="528">
        <v>0.47</v>
      </c>
      <c r="AG75" s="530">
        <f t="shared" si="72"/>
        <v>0</v>
      </c>
      <c r="AH75" s="530">
        <f t="shared" si="73"/>
        <v>1.0619999999999998E-3</v>
      </c>
      <c r="AI75" s="530">
        <f t="shared" si="74"/>
        <v>5.4279999999999997E-3</v>
      </c>
      <c r="AJ75" s="530">
        <f t="shared" si="75"/>
        <v>1.0619999999999998E-3</v>
      </c>
      <c r="AK75" s="530">
        <f t="shared" si="76"/>
        <v>1.2880000000000001E-2</v>
      </c>
      <c r="AL75" s="530">
        <f t="shared" si="77"/>
        <v>0.100464</v>
      </c>
      <c r="AM75" s="530">
        <f t="shared" si="78"/>
        <v>2.1528000000000002E-2</v>
      </c>
      <c r="AN75" s="530">
        <f t="shared" si="79"/>
        <v>2.3736E-2</v>
      </c>
      <c r="AO75" s="530">
        <f t="shared" si="80"/>
        <v>8.6479999999999994E-3</v>
      </c>
      <c r="AP75" s="528">
        <v>125</v>
      </c>
      <c r="AQ75" s="528">
        <v>-19.3</v>
      </c>
      <c r="AR75" s="528">
        <v>369</v>
      </c>
      <c r="AS75" s="528">
        <v>55.2</v>
      </c>
      <c r="AT75" s="528">
        <v>65.5</v>
      </c>
      <c r="AU75" s="528">
        <v>4.76</v>
      </c>
      <c r="AV75" s="528">
        <v>0</v>
      </c>
      <c r="AW75" s="528">
        <v>3.17</v>
      </c>
      <c r="AX75" s="528">
        <v>1055</v>
      </c>
      <c r="AY75" s="528">
        <v>5.56</v>
      </c>
      <c r="AZ75" s="528">
        <v>2.38</v>
      </c>
      <c r="BA75" s="528">
        <v>0</v>
      </c>
      <c r="BB75" s="528">
        <v>111</v>
      </c>
      <c r="BC75" s="528">
        <v>-6.42</v>
      </c>
      <c r="BD75" s="528">
        <v>331</v>
      </c>
      <c r="BE75" s="528">
        <v>30.8</v>
      </c>
      <c r="BF75" s="528">
        <v>87.4</v>
      </c>
      <c r="BG75" s="528">
        <v>0.24</v>
      </c>
      <c r="BH75" s="528">
        <v>0.54</v>
      </c>
      <c r="BI75" s="528">
        <v>1.84</v>
      </c>
      <c r="BJ75" s="528">
        <v>1186</v>
      </c>
      <c r="BK75" s="528">
        <v>0.49</v>
      </c>
      <c r="BL75" s="528">
        <v>0.57999999999999996</v>
      </c>
      <c r="BM75" s="528">
        <v>0.24</v>
      </c>
      <c r="BN75" s="528">
        <v>18.3</v>
      </c>
      <c r="BO75" s="528">
        <v>0.63</v>
      </c>
      <c r="BP75" s="528">
        <v>0.22</v>
      </c>
      <c r="BQ75" s="528">
        <v>99.8</v>
      </c>
      <c r="BR75" s="528">
        <v>0.5</v>
      </c>
      <c r="BS75" s="528">
        <v>2.19</v>
      </c>
      <c r="BT75" s="528">
        <v>0.52</v>
      </c>
      <c r="BU75" s="528">
        <v>0.71</v>
      </c>
      <c r="BV75" s="528">
        <v>99.3</v>
      </c>
      <c r="BW75" s="528">
        <v>0.7</v>
      </c>
      <c r="BX75" s="528">
        <v>1.68</v>
      </c>
      <c r="BY75" s="528">
        <v>5.25</v>
      </c>
      <c r="BZ75" s="528">
        <v>0.42</v>
      </c>
      <c r="CA75" s="528">
        <v>0.42</v>
      </c>
      <c r="CB75" s="528">
        <v>1.26</v>
      </c>
      <c r="CC75" s="528">
        <v>0</v>
      </c>
      <c r="CD75" s="528">
        <v>0</v>
      </c>
      <c r="CE75" s="528">
        <v>1.3</v>
      </c>
      <c r="CF75" s="528">
        <v>0</v>
      </c>
      <c r="CG75" s="528">
        <v>0.65</v>
      </c>
      <c r="CH75" s="528">
        <v>99.3</v>
      </c>
      <c r="CI75" s="528">
        <v>0.64</v>
      </c>
      <c r="CJ75" s="528">
        <v>0.51</v>
      </c>
      <c r="CK75" s="528">
        <v>2.2000000000000002</v>
      </c>
      <c r="CL75" s="528">
        <v>0.52</v>
      </c>
      <c r="CM75" s="528">
        <v>0.7</v>
      </c>
      <c r="CN75" s="530">
        <f t="shared" si="81"/>
        <v>3.6791999999999998E-2</v>
      </c>
      <c r="CO75" s="530">
        <f t="shared" si="82"/>
        <v>0.11497500000000001</v>
      </c>
      <c r="CP75" s="530">
        <f t="shared" si="83"/>
        <v>9.1979999999999996E-3</v>
      </c>
      <c r="CQ75" s="530">
        <f t="shared" si="84"/>
        <v>9.1979999999999996E-3</v>
      </c>
      <c r="CR75" s="530">
        <f t="shared" si="85"/>
        <v>2.7593999999999997E-2</v>
      </c>
      <c r="CS75" s="530">
        <f t="shared" si="86"/>
        <v>0</v>
      </c>
      <c r="CT75" s="530">
        <f t="shared" si="87"/>
        <v>0</v>
      </c>
      <c r="CU75" s="530">
        <f t="shared" si="88"/>
        <v>0</v>
      </c>
      <c r="CV75" s="530">
        <f t="shared" si="89"/>
        <v>4.6149999999999993E-3</v>
      </c>
      <c r="CW75" s="530">
        <f t="shared" si="45"/>
        <v>0.63551999999999997</v>
      </c>
      <c r="CX75" s="530">
        <f t="shared" si="46"/>
        <v>0.50643000000000005</v>
      </c>
      <c r="CY75" s="530">
        <f t="shared" si="47"/>
        <v>2.1846000000000001</v>
      </c>
      <c r="CZ75" s="530">
        <f t="shared" si="48"/>
        <v>0.51636000000000004</v>
      </c>
      <c r="DA75" s="530">
        <f t="shared" si="49"/>
        <v>0.69509999999999994</v>
      </c>
    </row>
    <row r="76" spans="1:105" s="386" customFormat="1">
      <c r="A76" s="494" t="s">
        <v>826</v>
      </c>
      <c r="B76" s="494"/>
      <c r="E76" s="489"/>
      <c r="F76" s="429">
        <f>(E75-E$72)/7</f>
        <v>0.14285714285714285</v>
      </c>
      <c r="G76" s="537" t="s">
        <v>1192</v>
      </c>
      <c r="H76">
        <v>193992</v>
      </c>
      <c r="I76">
        <v>117973</v>
      </c>
      <c r="J76">
        <v>82.7</v>
      </c>
      <c r="K76">
        <v>78</v>
      </c>
      <c r="L76">
        <v>4.57</v>
      </c>
      <c r="M76">
        <v>4.3099999999999996</v>
      </c>
      <c r="N76">
        <v>95.7</v>
      </c>
      <c r="O76">
        <v>3.06</v>
      </c>
      <c r="P76">
        <v>1.82</v>
      </c>
      <c r="Q76">
        <v>1.17</v>
      </c>
      <c r="R76">
        <v>22.9</v>
      </c>
      <c r="S76">
        <v>76.099999999999994</v>
      </c>
      <c r="T76">
        <v>0.44</v>
      </c>
      <c r="U76" s="6">
        <f t="shared" si="70"/>
        <v>3.3617999999999997</v>
      </c>
      <c r="V76" s="6">
        <f t="shared" si="71"/>
        <v>5.5030043429115363</v>
      </c>
      <c r="W76">
        <v>8.5500000000000007</v>
      </c>
      <c r="X76">
        <v>6.37</v>
      </c>
      <c r="Y76">
        <v>5.08</v>
      </c>
      <c r="Z76">
        <v>1.76</v>
      </c>
      <c r="AA76">
        <v>0.56000000000000005</v>
      </c>
      <c r="AB76">
        <v>51.8</v>
      </c>
      <c r="AC76">
        <v>47.7</v>
      </c>
      <c r="AD76">
        <v>3.64</v>
      </c>
      <c r="AE76">
        <v>63.9</v>
      </c>
      <c r="AF76">
        <v>1.73</v>
      </c>
      <c r="AG76" s="188">
        <f t="shared" si="72"/>
        <v>1.9579500000000001</v>
      </c>
      <c r="AH76" s="188">
        <f t="shared" si="73"/>
        <v>1.4587299999999999</v>
      </c>
      <c r="AI76" s="188">
        <f t="shared" si="74"/>
        <v>0.40303999999999995</v>
      </c>
      <c r="AJ76" s="188">
        <f t="shared" si="75"/>
        <v>0.12823999999999999</v>
      </c>
      <c r="AK76" s="188">
        <f t="shared" si="76"/>
        <v>0.94275999999999993</v>
      </c>
      <c r="AL76" s="188">
        <f t="shared" si="77"/>
        <v>0.86814000000000002</v>
      </c>
      <c r="AM76" s="188">
        <f t="shared" si="78"/>
        <v>6.6248000000000001E-2</v>
      </c>
      <c r="AN76" s="188">
        <f t="shared" si="79"/>
        <v>1.1629800000000001</v>
      </c>
      <c r="AO76" s="188">
        <f t="shared" si="80"/>
        <v>3.1486E-2</v>
      </c>
      <c r="AP76">
        <v>373</v>
      </c>
      <c r="AQ76">
        <v>95.1</v>
      </c>
      <c r="AR76">
        <v>317</v>
      </c>
      <c r="AS76">
        <v>187</v>
      </c>
      <c r="AT76">
        <v>111</v>
      </c>
      <c r="AU76">
        <v>44.4</v>
      </c>
      <c r="AV76">
        <v>19.3</v>
      </c>
      <c r="AW76">
        <v>17.399999999999999</v>
      </c>
      <c r="AX76">
        <v>1384</v>
      </c>
      <c r="AY76">
        <v>1.54</v>
      </c>
      <c r="AZ76">
        <v>30.7</v>
      </c>
      <c r="BA76">
        <v>0.66</v>
      </c>
      <c r="BB76">
        <v>134</v>
      </c>
      <c r="BC76">
        <v>21.8</v>
      </c>
      <c r="BD76">
        <v>340</v>
      </c>
      <c r="BE76">
        <v>123</v>
      </c>
      <c r="BF76">
        <v>53.9</v>
      </c>
      <c r="BG76">
        <v>2.78</v>
      </c>
      <c r="BH76">
        <v>2.33</v>
      </c>
      <c r="BI76">
        <v>1.1200000000000001</v>
      </c>
      <c r="BJ76">
        <v>960</v>
      </c>
      <c r="BK76">
        <v>1.1499999999999999</v>
      </c>
      <c r="BL76">
        <v>22.6</v>
      </c>
      <c r="BM76">
        <v>0.43</v>
      </c>
      <c r="BN76">
        <v>18.5</v>
      </c>
      <c r="BO76">
        <v>2.0299999999999998</v>
      </c>
      <c r="BP76">
        <v>1.4</v>
      </c>
      <c r="BQ76">
        <v>98.6</v>
      </c>
      <c r="BR76">
        <v>1.3</v>
      </c>
      <c r="BS76">
        <v>2.0299999999999998</v>
      </c>
      <c r="BT76">
        <v>1.7</v>
      </c>
      <c r="BU76">
        <v>20.9</v>
      </c>
      <c r="BV76">
        <v>79.099999999999994</v>
      </c>
      <c r="BW76">
        <v>1.63</v>
      </c>
      <c r="BX76">
        <v>15.6</v>
      </c>
      <c r="BY76">
        <v>18.8</v>
      </c>
      <c r="BZ76">
        <v>4.9800000000000004</v>
      </c>
      <c r="CA76">
        <v>61.1</v>
      </c>
      <c r="CB76">
        <v>5.2</v>
      </c>
      <c r="CC76">
        <v>2.61</v>
      </c>
      <c r="CD76">
        <v>2.74</v>
      </c>
      <c r="CE76">
        <v>5.92</v>
      </c>
      <c r="CF76">
        <v>2.83</v>
      </c>
      <c r="CG76">
        <v>1.51</v>
      </c>
      <c r="CH76">
        <v>79.099999999999994</v>
      </c>
      <c r="CI76">
        <v>1.88</v>
      </c>
      <c r="CJ76">
        <v>0.92</v>
      </c>
      <c r="CK76">
        <v>1</v>
      </c>
      <c r="CL76">
        <v>1.4</v>
      </c>
      <c r="CM76">
        <v>1.66</v>
      </c>
      <c r="CN76" s="188">
        <f t="shared" si="81"/>
        <v>0.31667999999999996</v>
      </c>
      <c r="CO76" s="188">
        <f t="shared" si="82"/>
        <v>0.38163999999999992</v>
      </c>
      <c r="CP76" s="188">
        <f t="shared" si="83"/>
        <v>0.10109399999999999</v>
      </c>
      <c r="CQ76" s="188">
        <f t="shared" si="84"/>
        <v>1.2403299999999999</v>
      </c>
      <c r="CR76" s="188">
        <f t="shared" si="85"/>
        <v>0.10555999999999999</v>
      </c>
      <c r="CS76" s="188">
        <f t="shared" si="86"/>
        <v>0.54548999999999992</v>
      </c>
      <c r="CT76" s="188">
        <f t="shared" si="87"/>
        <v>0.57265999999999995</v>
      </c>
      <c r="CU76" s="188">
        <f t="shared" si="88"/>
        <v>0.59146999999999994</v>
      </c>
      <c r="CV76" s="188">
        <f t="shared" si="89"/>
        <v>0.31558999999999998</v>
      </c>
      <c r="CW76" s="188">
        <f t="shared" si="45"/>
        <v>1.4870799999999997</v>
      </c>
      <c r="CX76" s="188">
        <f t="shared" si="46"/>
        <v>0.72771999999999992</v>
      </c>
      <c r="CY76" s="188">
        <f t="shared" si="47"/>
        <v>0.79099999999999993</v>
      </c>
      <c r="CZ76" s="188">
        <f t="shared" si="48"/>
        <v>1.1073999999999997</v>
      </c>
      <c r="DA76" s="188">
        <f t="shared" si="49"/>
        <v>1.3130599999999999</v>
      </c>
    </row>
    <row r="77" spans="1:105" s="386" customFormat="1">
      <c r="A77" s="494" t="s">
        <v>827</v>
      </c>
      <c r="B77" s="494"/>
      <c r="E77" s="489"/>
      <c r="F77" s="429"/>
      <c r="H77">
        <v>194512</v>
      </c>
      <c r="I77">
        <v>118836</v>
      </c>
      <c r="J77">
        <v>82.7</v>
      </c>
      <c r="K77">
        <v>78</v>
      </c>
      <c r="L77">
        <v>4.75</v>
      </c>
      <c r="M77">
        <v>4.32</v>
      </c>
      <c r="N77">
        <v>95.7</v>
      </c>
      <c r="O77">
        <v>3.13</v>
      </c>
      <c r="P77">
        <v>1.84</v>
      </c>
      <c r="Q77">
        <v>1.17</v>
      </c>
      <c r="R77">
        <v>23.5</v>
      </c>
      <c r="S77">
        <v>75.599999999999994</v>
      </c>
      <c r="T77">
        <v>0.44</v>
      </c>
      <c r="U77" s="6">
        <f t="shared" si="70"/>
        <v>3.3696000000000002</v>
      </c>
      <c r="V77" s="6">
        <f t="shared" si="71"/>
        <v>5.4902659069325734</v>
      </c>
      <c r="W77">
        <v>8.94</v>
      </c>
      <c r="X77">
        <v>6.66</v>
      </c>
      <c r="Y77">
        <v>4.96</v>
      </c>
      <c r="Z77">
        <v>1.96</v>
      </c>
      <c r="AA77">
        <v>0.63</v>
      </c>
      <c r="AB77">
        <v>52</v>
      </c>
      <c r="AC77">
        <v>49.7</v>
      </c>
      <c r="AD77">
        <v>3.86</v>
      </c>
      <c r="AE77">
        <v>63.2</v>
      </c>
      <c r="AF77">
        <v>2.0499999999999998</v>
      </c>
      <c r="AG77" s="188">
        <f t="shared" si="72"/>
        <v>2.1008999999999998</v>
      </c>
      <c r="AH77" s="188">
        <f t="shared" si="73"/>
        <v>1.5650999999999999</v>
      </c>
      <c r="AI77" s="188">
        <f t="shared" si="74"/>
        <v>0.46060000000000001</v>
      </c>
      <c r="AJ77" s="188">
        <f t="shared" si="75"/>
        <v>0.14804999999999999</v>
      </c>
      <c r="AK77" s="188">
        <f t="shared" si="76"/>
        <v>0.95680000000000009</v>
      </c>
      <c r="AL77" s="188">
        <f t="shared" si="77"/>
        <v>0.91448000000000007</v>
      </c>
      <c r="AM77" s="188">
        <f t="shared" si="78"/>
        <v>7.1024000000000004E-2</v>
      </c>
      <c r="AN77" s="188">
        <f t="shared" si="79"/>
        <v>1.1628800000000001</v>
      </c>
      <c r="AO77" s="188">
        <f t="shared" si="80"/>
        <v>3.7719999999999997E-2</v>
      </c>
      <c r="AP77">
        <v>378</v>
      </c>
      <c r="AQ77">
        <v>103</v>
      </c>
      <c r="AR77">
        <v>328</v>
      </c>
      <c r="AS77">
        <v>188</v>
      </c>
      <c r="AT77">
        <v>116</v>
      </c>
      <c r="AU77">
        <v>45.6</v>
      </c>
      <c r="AV77">
        <v>20.399999999999999</v>
      </c>
      <c r="AW77">
        <v>17.7</v>
      </c>
      <c r="AX77">
        <v>1402</v>
      </c>
      <c r="AY77">
        <v>1.47</v>
      </c>
      <c r="AZ77">
        <v>30.7</v>
      </c>
      <c r="BA77">
        <v>0.77</v>
      </c>
      <c r="BB77">
        <v>139</v>
      </c>
      <c r="BC77">
        <v>21.8</v>
      </c>
      <c r="BD77">
        <v>348</v>
      </c>
      <c r="BE77">
        <v>127</v>
      </c>
      <c r="BF77">
        <v>99</v>
      </c>
      <c r="BG77">
        <v>2.9</v>
      </c>
      <c r="BH77">
        <v>2.35</v>
      </c>
      <c r="BI77">
        <v>1.1299999999999999</v>
      </c>
      <c r="BJ77">
        <v>960</v>
      </c>
      <c r="BK77">
        <v>1.1599999999999999</v>
      </c>
      <c r="BL77">
        <v>23.1</v>
      </c>
      <c r="BM77">
        <v>0.43</v>
      </c>
      <c r="BN77">
        <v>18.5</v>
      </c>
      <c r="BO77">
        <v>2.15</v>
      </c>
      <c r="BP77">
        <v>1.48</v>
      </c>
      <c r="BQ77">
        <v>98.5</v>
      </c>
      <c r="BR77">
        <v>1.42</v>
      </c>
      <c r="BS77">
        <v>2.21</v>
      </c>
      <c r="BT77">
        <v>1.69</v>
      </c>
      <c r="BU77">
        <v>21.5</v>
      </c>
      <c r="BV77">
        <v>78.5</v>
      </c>
      <c r="BW77">
        <v>1.5</v>
      </c>
      <c r="BX77">
        <v>13.3</v>
      </c>
      <c r="BY77">
        <v>22.4</v>
      </c>
      <c r="BZ77">
        <v>5.95</v>
      </c>
      <c r="CA77">
        <v>61.2</v>
      </c>
      <c r="CB77">
        <v>6.16</v>
      </c>
      <c r="CC77">
        <v>2.73</v>
      </c>
      <c r="CD77">
        <v>2.69</v>
      </c>
      <c r="CE77">
        <v>6.3</v>
      </c>
      <c r="CF77">
        <v>2.69</v>
      </c>
      <c r="CG77">
        <v>1.35</v>
      </c>
      <c r="CH77">
        <v>78.5</v>
      </c>
      <c r="CI77">
        <v>2</v>
      </c>
      <c r="CJ77">
        <v>1.07</v>
      </c>
      <c r="CK77">
        <v>1.0900000000000001</v>
      </c>
      <c r="CL77">
        <v>1.42</v>
      </c>
      <c r="CM77">
        <v>1.54</v>
      </c>
      <c r="CN77" s="188">
        <f t="shared" si="81"/>
        <v>0.29393000000000002</v>
      </c>
      <c r="CO77" s="188">
        <f t="shared" si="82"/>
        <v>0.49503999999999998</v>
      </c>
      <c r="CP77" s="188">
        <f t="shared" si="83"/>
        <v>0.131495</v>
      </c>
      <c r="CQ77" s="188">
        <f t="shared" si="84"/>
        <v>1.3525200000000002</v>
      </c>
      <c r="CR77" s="188">
        <f t="shared" si="85"/>
        <v>0.13613600000000001</v>
      </c>
      <c r="CS77" s="188">
        <f t="shared" si="86"/>
        <v>0.58694999999999997</v>
      </c>
      <c r="CT77" s="188">
        <f t="shared" si="87"/>
        <v>0.57835000000000003</v>
      </c>
      <c r="CU77" s="188">
        <f t="shared" si="88"/>
        <v>0.57835000000000003</v>
      </c>
      <c r="CV77" s="188">
        <f t="shared" si="89"/>
        <v>0.29025000000000001</v>
      </c>
      <c r="CW77" s="188">
        <f t="shared" si="45"/>
        <v>1.57</v>
      </c>
      <c r="CX77" s="188">
        <f t="shared" si="46"/>
        <v>0.83995000000000009</v>
      </c>
      <c r="CY77" s="188">
        <f t="shared" si="47"/>
        <v>0.85565000000000013</v>
      </c>
      <c r="CZ77" s="188">
        <f t="shared" si="48"/>
        <v>1.1147</v>
      </c>
      <c r="DA77" s="188">
        <f t="shared" si="49"/>
        <v>1.2089000000000001</v>
      </c>
    </row>
    <row r="78" spans="1:105" s="527" customFormat="1">
      <c r="A78" s="522" t="s">
        <v>828</v>
      </c>
      <c r="B78" s="523" t="s">
        <v>736</v>
      </c>
      <c r="C78" s="532" t="s">
        <v>420</v>
      </c>
      <c r="D78" s="531" t="s">
        <v>363</v>
      </c>
      <c r="E78" s="525">
        <v>43606</v>
      </c>
      <c r="F78" s="526"/>
      <c r="H78" s="528">
        <v>193951</v>
      </c>
      <c r="I78" s="528">
        <v>128198</v>
      </c>
      <c r="J78" s="528">
        <v>77.5</v>
      </c>
      <c r="K78" s="528">
        <v>82</v>
      </c>
      <c r="L78" s="528">
        <v>0.34</v>
      </c>
      <c r="M78" s="528">
        <v>0.18</v>
      </c>
      <c r="N78" s="528">
        <v>99.8</v>
      </c>
      <c r="O78" s="528">
        <v>0.52</v>
      </c>
      <c r="P78" s="528">
        <v>1.17</v>
      </c>
      <c r="Q78" s="528">
        <v>0.5</v>
      </c>
      <c r="R78" s="528">
        <v>0.61</v>
      </c>
      <c r="S78" s="528">
        <v>99.2</v>
      </c>
      <c r="T78" s="528">
        <v>0.24</v>
      </c>
      <c r="U78" s="529">
        <f t="shared" si="70"/>
        <v>0.14760000000000001</v>
      </c>
      <c r="V78" s="529">
        <f t="shared" si="71"/>
        <v>98.23848238482384</v>
      </c>
      <c r="W78" s="528">
        <v>0.94</v>
      </c>
      <c r="X78" s="528">
        <v>0.47</v>
      </c>
      <c r="Y78" s="528">
        <v>2.66</v>
      </c>
      <c r="Z78" s="528">
        <v>0.94</v>
      </c>
      <c r="AA78" s="528">
        <v>0.31</v>
      </c>
      <c r="AB78" s="528">
        <v>1.1399999999999999</v>
      </c>
      <c r="AC78" s="528">
        <v>5.22</v>
      </c>
      <c r="AD78" s="528">
        <v>1.22</v>
      </c>
      <c r="AE78" s="528">
        <v>1.39</v>
      </c>
      <c r="AF78" s="528">
        <v>0.24</v>
      </c>
      <c r="AG78" s="530">
        <f t="shared" si="72"/>
        <v>5.7339999999999995E-3</v>
      </c>
      <c r="AH78" s="530">
        <f t="shared" si="73"/>
        <v>2.8669999999999998E-3</v>
      </c>
      <c r="AI78" s="530">
        <f t="shared" si="74"/>
        <v>5.7339999999999995E-3</v>
      </c>
      <c r="AJ78" s="530">
        <f t="shared" si="75"/>
        <v>1.8909999999999999E-3</v>
      </c>
      <c r="AK78" s="530">
        <f t="shared" si="76"/>
        <v>1.3337999999999999E-2</v>
      </c>
      <c r="AL78" s="530">
        <f t="shared" si="77"/>
        <v>6.1073999999999989E-2</v>
      </c>
      <c r="AM78" s="530">
        <f t="shared" si="78"/>
        <v>1.4273999999999998E-2</v>
      </c>
      <c r="AN78" s="530">
        <f t="shared" si="79"/>
        <v>1.6263E-2</v>
      </c>
      <c r="AO78" s="530">
        <f t="shared" si="80"/>
        <v>2.8079999999999997E-3</v>
      </c>
      <c r="AP78" s="528">
        <v>160</v>
      </c>
      <c r="AQ78" s="528">
        <v>8.98</v>
      </c>
      <c r="AR78" s="528">
        <v>443</v>
      </c>
      <c r="AS78" s="528">
        <v>77.099999999999994</v>
      </c>
      <c r="AT78" s="528">
        <v>79.599999999999994</v>
      </c>
      <c r="AU78" s="528">
        <v>2.14</v>
      </c>
      <c r="AV78" s="528">
        <v>1.6</v>
      </c>
      <c r="AW78" s="528">
        <v>2.14</v>
      </c>
      <c r="AX78" s="528">
        <v>4811</v>
      </c>
      <c r="AY78" s="528">
        <v>3.74</v>
      </c>
      <c r="AZ78" s="528">
        <v>1.6</v>
      </c>
      <c r="BA78" s="528">
        <v>0</v>
      </c>
      <c r="BB78" s="528">
        <v>130</v>
      </c>
      <c r="BC78" s="528">
        <v>-2.57</v>
      </c>
      <c r="BD78" s="528">
        <v>384</v>
      </c>
      <c r="BE78" s="528">
        <v>50.1</v>
      </c>
      <c r="BF78" s="528">
        <v>99</v>
      </c>
      <c r="BG78" s="528">
        <v>0.34</v>
      </c>
      <c r="BH78" s="528">
        <v>0.51</v>
      </c>
      <c r="BI78" s="528">
        <v>1.1599999999999999</v>
      </c>
      <c r="BJ78" s="528">
        <v>1181</v>
      </c>
      <c r="BK78" s="528">
        <v>0.49</v>
      </c>
      <c r="BL78" s="528">
        <v>0.61</v>
      </c>
      <c r="BM78" s="528">
        <v>0.24</v>
      </c>
      <c r="BN78" s="528">
        <v>14.5</v>
      </c>
      <c r="BO78" s="528">
        <v>0.76</v>
      </c>
      <c r="BP78" s="528">
        <v>0.18</v>
      </c>
      <c r="BQ78" s="528">
        <v>99.8</v>
      </c>
      <c r="BR78" s="528">
        <v>0.53</v>
      </c>
      <c r="BS78" s="528">
        <v>1.96</v>
      </c>
      <c r="BT78" s="528">
        <v>0.54</v>
      </c>
      <c r="BU78" s="528">
        <v>0.91</v>
      </c>
      <c r="BV78" s="528">
        <v>99.1</v>
      </c>
      <c r="BW78" s="528">
        <v>0.8</v>
      </c>
      <c r="BX78" s="528">
        <v>3.56</v>
      </c>
      <c r="BY78" s="528">
        <v>6.03</v>
      </c>
      <c r="BZ78" s="528">
        <v>1.64</v>
      </c>
      <c r="CA78" s="528">
        <v>0.82</v>
      </c>
      <c r="CB78" s="528">
        <v>2.4700000000000002</v>
      </c>
      <c r="CC78" s="528">
        <v>1.18</v>
      </c>
      <c r="CD78" s="528">
        <v>1.18</v>
      </c>
      <c r="CE78" s="528">
        <v>1.78</v>
      </c>
      <c r="CF78" s="528">
        <v>0.59</v>
      </c>
      <c r="CG78" s="528">
        <v>0</v>
      </c>
      <c r="CH78" s="528">
        <v>99.1</v>
      </c>
      <c r="CI78" s="528">
        <v>0.75</v>
      </c>
      <c r="CJ78" s="528">
        <v>0.53</v>
      </c>
      <c r="CK78" s="528">
        <v>1.96</v>
      </c>
      <c r="CL78" s="528">
        <v>0.54</v>
      </c>
      <c r="CM78" s="528">
        <v>0.81</v>
      </c>
      <c r="CN78" s="530">
        <f t="shared" si="81"/>
        <v>6.9776000000000005E-2</v>
      </c>
      <c r="CO78" s="530">
        <f t="shared" si="82"/>
        <v>0.118188</v>
      </c>
      <c r="CP78" s="530">
        <f t="shared" si="83"/>
        <v>3.2143999999999999E-2</v>
      </c>
      <c r="CQ78" s="530">
        <f t="shared" si="84"/>
        <v>1.6071999999999999E-2</v>
      </c>
      <c r="CR78" s="530">
        <f t="shared" si="85"/>
        <v>4.8412000000000004E-2</v>
      </c>
      <c r="CS78" s="530">
        <f t="shared" si="86"/>
        <v>1.0738000000000001E-2</v>
      </c>
      <c r="CT78" s="530">
        <f t="shared" si="87"/>
        <v>1.0738000000000001E-2</v>
      </c>
      <c r="CU78" s="530">
        <f t="shared" si="88"/>
        <v>5.3690000000000005E-3</v>
      </c>
      <c r="CV78" s="530">
        <f t="shared" si="89"/>
        <v>0</v>
      </c>
      <c r="CW78" s="530">
        <f t="shared" si="45"/>
        <v>0.74324999999999986</v>
      </c>
      <c r="CX78" s="530">
        <f t="shared" si="46"/>
        <v>0.52522999999999997</v>
      </c>
      <c r="CY78" s="530">
        <f t="shared" si="47"/>
        <v>1.9423599999999999</v>
      </c>
      <c r="CZ78" s="530">
        <f t="shared" si="48"/>
        <v>0.53514000000000006</v>
      </c>
      <c r="DA78" s="530">
        <f t="shared" si="49"/>
        <v>0.80271000000000003</v>
      </c>
    </row>
    <row r="79" spans="1:105" s="386" customFormat="1">
      <c r="A79" s="494" t="s">
        <v>829</v>
      </c>
      <c r="B79" s="494"/>
      <c r="C79" s="493"/>
      <c r="E79" s="489"/>
      <c r="F79" s="429">
        <f>(E78-E$72)/7</f>
        <v>1</v>
      </c>
      <c r="G79" s="537" t="s">
        <v>1193</v>
      </c>
      <c r="H79">
        <v>192896</v>
      </c>
      <c r="I79">
        <v>126622</v>
      </c>
      <c r="J79">
        <v>77</v>
      </c>
      <c r="K79">
        <v>81.3</v>
      </c>
      <c r="L79">
        <v>3.75</v>
      </c>
      <c r="M79">
        <v>4.63</v>
      </c>
      <c r="N79">
        <v>95.4</v>
      </c>
      <c r="O79">
        <v>2.27</v>
      </c>
      <c r="P79">
        <v>1.31</v>
      </c>
      <c r="Q79">
        <v>1.44</v>
      </c>
      <c r="R79">
        <v>13.3</v>
      </c>
      <c r="S79">
        <v>85.9</v>
      </c>
      <c r="T79">
        <v>0.35</v>
      </c>
      <c r="U79" s="6">
        <f t="shared" si="70"/>
        <v>3.7641899999999997</v>
      </c>
      <c r="V79" s="6">
        <f t="shared" si="71"/>
        <v>3.8255242163652743</v>
      </c>
      <c r="W79">
        <v>8.49</v>
      </c>
      <c r="X79">
        <v>5.59</v>
      </c>
      <c r="Y79">
        <v>5.25</v>
      </c>
      <c r="Z79">
        <v>2.2799999999999998</v>
      </c>
      <c r="AA79">
        <v>0.56000000000000005</v>
      </c>
      <c r="AB79">
        <v>46</v>
      </c>
      <c r="AC79">
        <v>38.799999999999997</v>
      </c>
      <c r="AD79">
        <v>4.1500000000000004</v>
      </c>
      <c r="AE79">
        <v>53.4</v>
      </c>
      <c r="AF79">
        <v>2.66</v>
      </c>
      <c r="AG79" s="188">
        <f t="shared" si="72"/>
        <v>1.1291700000000002</v>
      </c>
      <c r="AH79" s="188">
        <f t="shared" si="73"/>
        <v>0.74347000000000008</v>
      </c>
      <c r="AI79" s="188">
        <f t="shared" si="74"/>
        <v>0.30323999999999995</v>
      </c>
      <c r="AJ79" s="188">
        <f t="shared" si="75"/>
        <v>7.4480000000000018E-2</v>
      </c>
      <c r="AK79" s="188">
        <f t="shared" si="76"/>
        <v>0.60260000000000002</v>
      </c>
      <c r="AL79" s="188">
        <f t="shared" si="77"/>
        <v>0.50827999999999995</v>
      </c>
      <c r="AM79" s="188">
        <f t="shared" si="78"/>
        <v>5.4365000000000004E-2</v>
      </c>
      <c r="AN79" s="188">
        <f t="shared" si="79"/>
        <v>0.69954000000000005</v>
      </c>
      <c r="AO79" s="188">
        <f t="shared" si="80"/>
        <v>3.4846000000000002E-2</v>
      </c>
      <c r="AP79">
        <v>318</v>
      </c>
      <c r="AQ79">
        <v>62.9</v>
      </c>
      <c r="AR79">
        <v>399</v>
      </c>
      <c r="AS79">
        <v>165</v>
      </c>
      <c r="AT79">
        <v>64.2</v>
      </c>
      <c r="AU79">
        <v>34.700000000000003</v>
      </c>
      <c r="AV79">
        <v>11.4</v>
      </c>
      <c r="AW79">
        <v>11.2</v>
      </c>
      <c r="AX79">
        <v>1244</v>
      </c>
      <c r="AY79">
        <v>1.34</v>
      </c>
      <c r="AZ79">
        <v>18.8</v>
      </c>
      <c r="BA79">
        <v>0.36</v>
      </c>
      <c r="BB79">
        <v>153</v>
      </c>
      <c r="BC79">
        <v>21.8</v>
      </c>
      <c r="BD79">
        <v>421</v>
      </c>
      <c r="BE79">
        <v>120</v>
      </c>
      <c r="BF79">
        <v>261</v>
      </c>
      <c r="BG79">
        <v>2.25</v>
      </c>
      <c r="BH79">
        <v>1.83</v>
      </c>
      <c r="BI79">
        <v>0.83</v>
      </c>
      <c r="BJ79">
        <v>1099</v>
      </c>
      <c r="BK79">
        <v>1.45</v>
      </c>
      <c r="BL79">
        <v>13.1</v>
      </c>
      <c r="BM79">
        <v>0.35</v>
      </c>
      <c r="BN79">
        <v>14.4</v>
      </c>
      <c r="BO79">
        <v>2.09</v>
      </c>
      <c r="BP79">
        <v>1.82</v>
      </c>
      <c r="BQ79">
        <v>98.2</v>
      </c>
      <c r="BR79">
        <v>1.45</v>
      </c>
      <c r="BS79">
        <v>1.99</v>
      </c>
      <c r="BT79">
        <v>2.0699999999999998</v>
      </c>
      <c r="BU79">
        <v>12.9</v>
      </c>
      <c r="BV79">
        <v>87.1</v>
      </c>
      <c r="BW79">
        <v>1.33</v>
      </c>
      <c r="BX79">
        <v>16.600000000000001</v>
      </c>
      <c r="BY79">
        <v>17.7</v>
      </c>
      <c r="BZ79">
        <v>5.8</v>
      </c>
      <c r="CA79">
        <v>50.6</v>
      </c>
      <c r="CB79">
        <v>4.42</v>
      </c>
      <c r="CC79">
        <v>3.05</v>
      </c>
      <c r="CD79">
        <v>2.97</v>
      </c>
      <c r="CE79">
        <v>7.76</v>
      </c>
      <c r="CF79">
        <v>3.56</v>
      </c>
      <c r="CG79">
        <v>1.23</v>
      </c>
      <c r="CH79">
        <v>87.1</v>
      </c>
      <c r="CI79">
        <v>1.95</v>
      </c>
      <c r="CJ79">
        <v>1.23</v>
      </c>
      <c r="CK79">
        <v>1.1299999999999999</v>
      </c>
      <c r="CL79">
        <v>1.85</v>
      </c>
      <c r="CM79">
        <v>1.34</v>
      </c>
      <c r="CN79" s="188">
        <f t="shared" si="81"/>
        <v>0.33034000000000008</v>
      </c>
      <c r="CO79" s="188">
        <f t="shared" si="82"/>
        <v>0.35222999999999999</v>
      </c>
      <c r="CP79" s="188">
        <f t="shared" si="83"/>
        <v>0.11541999999999999</v>
      </c>
      <c r="CQ79" s="188">
        <f t="shared" si="84"/>
        <v>1.0069399999999999</v>
      </c>
      <c r="CR79" s="188">
        <f t="shared" si="85"/>
        <v>8.7957999999999995E-2</v>
      </c>
      <c r="CS79" s="188">
        <f t="shared" si="86"/>
        <v>0.39344999999999997</v>
      </c>
      <c r="CT79" s="188">
        <f t="shared" si="87"/>
        <v>0.38313000000000003</v>
      </c>
      <c r="CU79" s="188">
        <f t="shared" si="88"/>
        <v>0.45923999999999998</v>
      </c>
      <c r="CV79" s="188">
        <f t="shared" si="89"/>
        <v>0.15867000000000001</v>
      </c>
      <c r="CW79" s="188">
        <f t="shared" si="45"/>
        <v>1.69845</v>
      </c>
      <c r="CX79" s="188">
        <f t="shared" si="46"/>
        <v>1.0713299999999999</v>
      </c>
      <c r="CY79" s="188">
        <f t="shared" si="47"/>
        <v>0.98422999999999983</v>
      </c>
      <c r="CZ79" s="188">
        <f t="shared" si="48"/>
        <v>1.6113499999999998</v>
      </c>
      <c r="DA79" s="188">
        <f t="shared" si="49"/>
        <v>1.1671400000000001</v>
      </c>
    </row>
    <row r="80" spans="1:105" s="386" customFormat="1">
      <c r="A80" s="494" t="s">
        <v>830</v>
      </c>
      <c r="B80" s="494"/>
      <c r="E80" s="489"/>
      <c r="F80" s="429"/>
      <c r="H80">
        <v>192744</v>
      </c>
      <c r="I80">
        <v>127485</v>
      </c>
      <c r="J80">
        <v>77.8</v>
      </c>
      <c r="K80">
        <v>82.2</v>
      </c>
      <c r="L80">
        <v>3.85</v>
      </c>
      <c r="M80">
        <v>4.82</v>
      </c>
      <c r="N80">
        <v>95.2</v>
      </c>
      <c r="O80">
        <v>2.17</v>
      </c>
      <c r="P80">
        <v>1.28</v>
      </c>
      <c r="Q80">
        <v>1.45</v>
      </c>
      <c r="R80">
        <v>13</v>
      </c>
      <c r="S80">
        <v>86.3</v>
      </c>
      <c r="T80">
        <v>0.37</v>
      </c>
      <c r="U80" s="6">
        <f>K80*M80/100</f>
        <v>3.9620400000000005</v>
      </c>
      <c r="V80" s="6">
        <f t="shared" si="71"/>
        <v>3.7354494149478548</v>
      </c>
      <c r="W80">
        <v>8.56</v>
      </c>
      <c r="X80">
        <v>5.42</v>
      </c>
      <c r="Y80">
        <v>5.31</v>
      </c>
      <c r="Z80">
        <v>2.5499999999999998</v>
      </c>
      <c r="AA80">
        <v>0.7</v>
      </c>
      <c r="AB80">
        <v>47.1</v>
      </c>
      <c r="AC80">
        <v>37.6</v>
      </c>
      <c r="AD80">
        <v>5.8</v>
      </c>
      <c r="AE80">
        <v>53.8</v>
      </c>
      <c r="AF80">
        <v>1.79</v>
      </c>
      <c r="AG80" s="188">
        <f t="shared" si="72"/>
        <v>1.1128</v>
      </c>
      <c r="AH80" s="188">
        <f t="shared" si="73"/>
        <v>0.70459999999999989</v>
      </c>
      <c r="AI80" s="188">
        <f t="shared" si="74"/>
        <v>0.33149999999999996</v>
      </c>
      <c r="AJ80" s="188">
        <f t="shared" si="75"/>
        <v>9.0999999999999998E-2</v>
      </c>
      <c r="AK80" s="188">
        <f t="shared" si="76"/>
        <v>0.60288000000000008</v>
      </c>
      <c r="AL80" s="188">
        <f t="shared" si="77"/>
        <v>0.48127999999999999</v>
      </c>
      <c r="AM80" s="188">
        <f t="shared" si="78"/>
        <v>7.424E-2</v>
      </c>
      <c r="AN80" s="188">
        <f t="shared" si="79"/>
        <v>0.68864000000000003</v>
      </c>
      <c r="AO80" s="188">
        <f t="shared" si="80"/>
        <v>2.2911999999999998E-2</v>
      </c>
      <c r="AP80">
        <v>318</v>
      </c>
      <c r="AQ80">
        <v>62.9</v>
      </c>
      <c r="AR80">
        <v>405</v>
      </c>
      <c r="AS80">
        <v>160</v>
      </c>
      <c r="AT80">
        <v>91.2</v>
      </c>
      <c r="AU80">
        <v>34.299999999999997</v>
      </c>
      <c r="AV80">
        <v>10.6</v>
      </c>
      <c r="AW80">
        <v>10.8</v>
      </c>
      <c r="AX80">
        <v>1498</v>
      </c>
      <c r="AY80">
        <v>1.55</v>
      </c>
      <c r="AZ80">
        <v>18.7</v>
      </c>
      <c r="BA80">
        <v>0.36</v>
      </c>
      <c r="BB80">
        <v>158</v>
      </c>
      <c r="BC80">
        <v>21.8</v>
      </c>
      <c r="BD80">
        <v>424</v>
      </c>
      <c r="BE80">
        <v>114</v>
      </c>
      <c r="BF80">
        <v>-39.799999999999997</v>
      </c>
      <c r="BG80">
        <v>2.31</v>
      </c>
      <c r="BH80">
        <v>1.74</v>
      </c>
      <c r="BI80">
        <v>0.8</v>
      </c>
      <c r="BJ80">
        <v>1084</v>
      </c>
      <c r="BK80">
        <v>1.45</v>
      </c>
      <c r="BL80">
        <v>12.7</v>
      </c>
      <c r="BM80">
        <v>0.37</v>
      </c>
      <c r="BN80">
        <v>14.8</v>
      </c>
      <c r="BO80">
        <v>2.5</v>
      </c>
      <c r="BP80">
        <v>2.08</v>
      </c>
      <c r="BQ80">
        <v>97.9</v>
      </c>
      <c r="BR80">
        <v>1.59</v>
      </c>
      <c r="BS80">
        <v>2.34</v>
      </c>
      <c r="BT80">
        <v>1.93</v>
      </c>
      <c r="BU80">
        <v>13.4</v>
      </c>
      <c r="BV80">
        <v>86.6</v>
      </c>
      <c r="BW80">
        <v>1.58</v>
      </c>
      <c r="BX80">
        <v>16.7</v>
      </c>
      <c r="BY80">
        <v>20.399999999999999</v>
      </c>
      <c r="BZ80">
        <v>5.2</v>
      </c>
      <c r="CA80">
        <v>44.8</v>
      </c>
      <c r="CB80">
        <v>4.07</v>
      </c>
      <c r="CC80">
        <v>3.33</v>
      </c>
      <c r="CD80">
        <v>2.98</v>
      </c>
      <c r="CE80">
        <v>7.86</v>
      </c>
      <c r="CF80">
        <v>3.49</v>
      </c>
      <c r="CG80">
        <v>1.31</v>
      </c>
      <c r="CH80">
        <v>86.6</v>
      </c>
      <c r="CI80">
        <v>2.37</v>
      </c>
      <c r="CJ80">
        <v>1.38</v>
      </c>
      <c r="CK80">
        <v>1.49</v>
      </c>
      <c r="CL80">
        <v>1.69</v>
      </c>
      <c r="CM80">
        <v>1.62</v>
      </c>
      <c r="CN80" s="188">
        <f t="shared" si="81"/>
        <v>0.39077999999999996</v>
      </c>
      <c r="CO80" s="188">
        <f t="shared" si="82"/>
        <v>0.47735999999999995</v>
      </c>
      <c r="CP80" s="188">
        <f t="shared" si="83"/>
        <v>0.12168</v>
      </c>
      <c r="CQ80" s="188">
        <f t="shared" si="84"/>
        <v>1.0483199999999999</v>
      </c>
      <c r="CR80" s="188">
        <f t="shared" si="85"/>
        <v>9.5237999999999989E-2</v>
      </c>
      <c r="CS80" s="188">
        <f t="shared" si="86"/>
        <v>0.44622000000000001</v>
      </c>
      <c r="CT80" s="188">
        <f t="shared" si="87"/>
        <v>0.39932000000000001</v>
      </c>
      <c r="CU80" s="188">
        <f t="shared" si="88"/>
        <v>0.46766000000000008</v>
      </c>
      <c r="CV80" s="188">
        <f t="shared" si="89"/>
        <v>0.17554000000000003</v>
      </c>
      <c r="CW80" s="188">
        <f t="shared" si="45"/>
        <v>2.0524199999999997</v>
      </c>
      <c r="CX80" s="188">
        <f t="shared" si="46"/>
        <v>1.1950799999999999</v>
      </c>
      <c r="CY80" s="188">
        <f t="shared" si="47"/>
        <v>1.2903399999999998</v>
      </c>
      <c r="CZ80" s="188">
        <f t="shared" si="48"/>
        <v>1.4635399999999998</v>
      </c>
      <c r="DA80" s="188">
        <f t="shared" si="49"/>
        <v>1.4029199999999999</v>
      </c>
    </row>
    <row r="81" spans="1:105" s="527" customFormat="1">
      <c r="A81" s="522" t="s">
        <v>831</v>
      </c>
      <c r="B81" s="523" t="s">
        <v>736</v>
      </c>
      <c r="C81" s="532" t="s">
        <v>420</v>
      </c>
      <c r="D81" s="531" t="s">
        <v>737</v>
      </c>
      <c r="E81" s="525">
        <v>43614</v>
      </c>
      <c r="F81" s="526"/>
      <c r="H81" s="528">
        <v>193904</v>
      </c>
      <c r="I81" s="528">
        <v>122065</v>
      </c>
      <c r="J81" s="528">
        <v>79.099999999999994</v>
      </c>
      <c r="K81" s="528">
        <v>78</v>
      </c>
      <c r="L81" s="528">
        <v>0.33</v>
      </c>
      <c r="M81" s="528">
        <v>0.34</v>
      </c>
      <c r="N81" s="528">
        <v>99.7</v>
      </c>
      <c r="O81" s="528">
        <v>0.45</v>
      </c>
      <c r="P81" s="528">
        <v>1.39</v>
      </c>
      <c r="Q81" s="528">
        <v>0.5</v>
      </c>
      <c r="R81" s="528">
        <v>0.6</v>
      </c>
      <c r="S81" s="528">
        <v>99.2</v>
      </c>
      <c r="T81" s="528">
        <v>0.28000000000000003</v>
      </c>
      <c r="U81" s="529">
        <f t="shared" ref="U81:U98" si="90">K81*M81/100</f>
        <v>0.26520000000000005</v>
      </c>
      <c r="V81" s="529">
        <f t="shared" ref="V81:V97" si="91">BN81/U81</f>
        <v>69.004524886877817</v>
      </c>
      <c r="W81" s="528">
        <v>0</v>
      </c>
      <c r="X81" s="528">
        <v>0.7</v>
      </c>
      <c r="Y81" s="528">
        <v>3.66</v>
      </c>
      <c r="Z81" s="528">
        <v>1.22</v>
      </c>
      <c r="AA81" s="528">
        <v>0.17</v>
      </c>
      <c r="AB81" s="528">
        <v>0.91</v>
      </c>
      <c r="AC81" s="528">
        <v>7.25</v>
      </c>
      <c r="AD81" s="528">
        <v>0.75</v>
      </c>
      <c r="AE81" s="528">
        <v>1.58</v>
      </c>
      <c r="AF81" s="528">
        <v>0.23</v>
      </c>
      <c r="AG81" s="530">
        <f t="shared" ref="AG81:AG98" si="92">W81*R81/100</f>
        <v>0</v>
      </c>
      <c r="AH81" s="530">
        <f t="shared" ref="AH81:AH98" si="93">X81*R81/100</f>
        <v>4.1999999999999997E-3</v>
      </c>
      <c r="AI81" s="530">
        <f t="shared" ref="AI81:AI98" si="94">Z81*R81/100</f>
        <v>7.3200000000000001E-3</v>
      </c>
      <c r="AJ81" s="530">
        <f t="shared" ref="AJ81:AJ98" si="95">AA81*R81/100</f>
        <v>1.0200000000000001E-3</v>
      </c>
      <c r="AK81" s="530">
        <f t="shared" ref="AK81:AK98" si="96">AB81*P81/100</f>
        <v>1.2648999999999999E-2</v>
      </c>
      <c r="AL81" s="530">
        <f t="shared" ref="AL81:AL98" si="97">AC81*P81/100</f>
        <v>0.10077499999999999</v>
      </c>
      <c r="AM81" s="530">
        <f t="shared" ref="AM81:AM98" si="98">AD81*P81/100</f>
        <v>1.0425E-2</v>
      </c>
      <c r="AN81" s="530">
        <f t="shared" ref="AN81:AN98" si="99">AE81*P81/100</f>
        <v>2.1962000000000002E-2</v>
      </c>
      <c r="AO81" s="530">
        <f t="shared" ref="AO81:AO98" si="100">AF81*P81/100</f>
        <v>3.1969999999999998E-3</v>
      </c>
      <c r="AP81" s="528">
        <v>166</v>
      </c>
      <c r="AQ81" s="528">
        <v>7.7</v>
      </c>
      <c r="AR81" s="528">
        <v>426</v>
      </c>
      <c r="AS81" s="528">
        <v>57.8</v>
      </c>
      <c r="AT81" s="528">
        <v>95.1</v>
      </c>
      <c r="AU81" s="528">
        <v>1.55</v>
      </c>
      <c r="AV81" s="528">
        <v>1.24</v>
      </c>
      <c r="AW81" s="528">
        <v>4.0199999999999996</v>
      </c>
      <c r="AX81" s="528">
        <v>9449</v>
      </c>
      <c r="AY81" s="528">
        <v>2.48</v>
      </c>
      <c r="AZ81" s="528">
        <v>0.31</v>
      </c>
      <c r="BA81" s="528">
        <v>0</v>
      </c>
      <c r="BB81" s="528">
        <v>149</v>
      </c>
      <c r="BC81" s="528">
        <v>-6.42</v>
      </c>
      <c r="BD81" s="528">
        <v>374</v>
      </c>
      <c r="BE81" s="528">
        <v>37.200000000000003</v>
      </c>
      <c r="BF81" s="528" t="s">
        <v>364</v>
      </c>
      <c r="BG81" s="528">
        <v>0.33</v>
      </c>
      <c r="BH81" s="528">
        <v>0.44</v>
      </c>
      <c r="BI81" s="528">
        <v>1.38</v>
      </c>
      <c r="BJ81" s="528">
        <v>1181</v>
      </c>
      <c r="BK81" s="528">
        <v>0.49</v>
      </c>
      <c r="BL81" s="528">
        <v>0.6</v>
      </c>
      <c r="BM81" s="528">
        <v>0.28000000000000003</v>
      </c>
      <c r="BN81" s="528">
        <v>18.3</v>
      </c>
      <c r="BO81" s="528">
        <v>0.67</v>
      </c>
      <c r="BP81" s="528">
        <v>0.25</v>
      </c>
      <c r="BQ81" s="528">
        <v>99.8</v>
      </c>
      <c r="BR81" s="528">
        <v>0.54</v>
      </c>
      <c r="BS81" s="528">
        <v>2.2400000000000002</v>
      </c>
      <c r="BT81" s="528">
        <v>0.49</v>
      </c>
      <c r="BU81" s="528">
        <v>0.69</v>
      </c>
      <c r="BV81" s="528">
        <v>99.3</v>
      </c>
      <c r="BW81" s="528">
        <v>0.74</v>
      </c>
      <c r="BX81" s="528">
        <v>0.4</v>
      </c>
      <c r="BY81" s="528">
        <v>5.6</v>
      </c>
      <c r="BZ81" s="528">
        <v>0.8</v>
      </c>
      <c r="CA81" s="528">
        <v>0.2</v>
      </c>
      <c r="CB81" s="528">
        <v>1.6</v>
      </c>
      <c r="CC81" s="528">
        <v>0.65</v>
      </c>
      <c r="CD81" s="528">
        <v>0</v>
      </c>
      <c r="CE81" s="528">
        <v>0.65</v>
      </c>
      <c r="CF81" s="528">
        <v>1.3</v>
      </c>
      <c r="CG81" s="528">
        <v>1.95</v>
      </c>
      <c r="CH81" s="528">
        <v>99.3</v>
      </c>
      <c r="CI81" s="528">
        <v>0.67</v>
      </c>
      <c r="CJ81" s="528">
        <v>0.55000000000000004</v>
      </c>
      <c r="CK81" s="528">
        <v>2.25</v>
      </c>
      <c r="CL81" s="528">
        <v>0.49</v>
      </c>
      <c r="CM81" s="528">
        <v>0.73</v>
      </c>
      <c r="CN81" s="530">
        <f t="shared" ref="CN81:CN98" si="101">BX81*BS81/100</f>
        <v>8.9600000000000009E-3</v>
      </c>
      <c r="CO81" s="530">
        <f t="shared" ref="CO81:CO98" si="102">BY81*BS81/100</f>
        <v>0.12544</v>
      </c>
      <c r="CP81" s="530">
        <f t="shared" ref="CP81:CP98" si="103">BZ81*BS81/100</f>
        <v>1.7920000000000002E-2</v>
      </c>
      <c r="CQ81" s="530">
        <f t="shared" ref="CQ81:CQ98" si="104">CA81*BS81/100</f>
        <v>4.4800000000000005E-3</v>
      </c>
      <c r="CR81" s="530">
        <f t="shared" ref="CR81:CR98" si="105">CB81*BS81/100</f>
        <v>3.5840000000000004E-2</v>
      </c>
      <c r="CS81" s="530">
        <f t="shared" ref="CS81:CS98" si="106">CC81*BU81/100</f>
        <v>4.4849999999999994E-3</v>
      </c>
      <c r="CT81" s="530">
        <f t="shared" ref="CT81:CT98" si="107">CD81*BU81/100</f>
        <v>0</v>
      </c>
      <c r="CU81" s="530">
        <f t="shared" ref="CU81:CU98" si="108">CF81*BU81/100</f>
        <v>8.9699999999999988E-3</v>
      </c>
      <c r="CV81" s="530">
        <f t="shared" ref="CV81:CV98" si="109">CG81*BU81/100</f>
        <v>1.3455E-2</v>
      </c>
      <c r="CW81" s="530">
        <f t="shared" ref="CW81:CW98" si="110">CH81*CI81/100</f>
        <v>0.66531000000000007</v>
      </c>
      <c r="CX81" s="530">
        <f t="shared" ref="CX81:CX98" si="111">CH81*CJ81/100</f>
        <v>0.54615000000000002</v>
      </c>
      <c r="CY81" s="530">
        <f t="shared" ref="CY81:CY98" si="112">CH81*CK81/100</f>
        <v>2.2342499999999998</v>
      </c>
      <c r="CZ81" s="530">
        <f t="shared" ref="CZ81:CZ98" si="113">CH81*CL81/100</f>
        <v>0.48656999999999995</v>
      </c>
      <c r="DA81" s="530">
        <f t="shared" ref="DA81:DA98" si="114">CH81*CM81/100</f>
        <v>0.72488999999999992</v>
      </c>
    </row>
    <row r="82" spans="1:105" s="386" customFormat="1">
      <c r="A82" s="494" t="s">
        <v>832</v>
      </c>
      <c r="B82" s="494"/>
      <c r="E82" s="489"/>
      <c r="F82" s="429">
        <f>(E81-E$72)/7</f>
        <v>2.1428571428571428</v>
      </c>
      <c r="G82" s="539" t="s">
        <v>1194</v>
      </c>
      <c r="H82">
        <v>193502</v>
      </c>
      <c r="I82">
        <v>121868</v>
      </c>
      <c r="J82">
        <v>79.2</v>
      </c>
      <c r="K82">
        <v>78</v>
      </c>
      <c r="L82">
        <v>3.33</v>
      </c>
      <c r="M82">
        <v>5.2</v>
      </c>
      <c r="N82">
        <v>94.8</v>
      </c>
      <c r="O82">
        <v>2.08</v>
      </c>
      <c r="P82">
        <v>1.49</v>
      </c>
      <c r="Q82">
        <v>1.1000000000000001</v>
      </c>
      <c r="R82">
        <v>21.5</v>
      </c>
      <c r="S82">
        <v>77.599999999999994</v>
      </c>
      <c r="T82">
        <v>0.46</v>
      </c>
      <c r="U82" s="6">
        <f t="shared" si="90"/>
        <v>4.056</v>
      </c>
      <c r="V82" s="6">
        <f t="shared" si="91"/>
        <v>4.5611439842209069</v>
      </c>
      <c r="W82">
        <v>6.23</v>
      </c>
      <c r="X82">
        <v>4.4800000000000004</v>
      </c>
      <c r="Y82">
        <v>4.33</v>
      </c>
      <c r="Z82">
        <v>1.6</v>
      </c>
      <c r="AA82">
        <v>0.56000000000000005</v>
      </c>
      <c r="AB82">
        <v>42.3</v>
      </c>
      <c r="AC82">
        <v>38.700000000000003</v>
      </c>
      <c r="AD82">
        <v>3.24</v>
      </c>
      <c r="AE82">
        <v>62.3</v>
      </c>
      <c r="AF82">
        <v>1.83</v>
      </c>
      <c r="AG82" s="188">
        <f t="shared" si="92"/>
        <v>1.3394500000000003</v>
      </c>
      <c r="AH82" s="188">
        <f t="shared" si="93"/>
        <v>0.96320000000000006</v>
      </c>
      <c r="AI82" s="188">
        <f t="shared" si="94"/>
        <v>0.34399999999999997</v>
      </c>
      <c r="AJ82" s="188">
        <f t="shared" si="95"/>
        <v>0.12040000000000001</v>
      </c>
      <c r="AK82" s="188">
        <f t="shared" si="96"/>
        <v>0.63026999999999989</v>
      </c>
      <c r="AL82" s="188">
        <f t="shared" si="97"/>
        <v>0.57663000000000009</v>
      </c>
      <c r="AM82" s="188">
        <f t="shared" si="98"/>
        <v>4.8276000000000006E-2</v>
      </c>
      <c r="AN82" s="188">
        <f t="shared" si="99"/>
        <v>0.92826999999999993</v>
      </c>
      <c r="AO82" s="188">
        <f t="shared" si="100"/>
        <v>2.7267E-2</v>
      </c>
      <c r="AP82">
        <v>302</v>
      </c>
      <c r="AQ82">
        <v>59.1</v>
      </c>
      <c r="AR82">
        <v>356</v>
      </c>
      <c r="AS82">
        <v>183</v>
      </c>
      <c r="AT82">
        <v>88.7</v>
      </c>
      <c r="AU82">
        <v>29.7</v>
      </c>
      <c r="AV82">
        <v>10.199999999999999</v>
      </c>
      <c r="AW82">
        <v>10.199999999999999</v>
      </c>
      <c r="AX82">
        <v>1448</v>
      </c>
      <c r="AY82">
        <v>1.58</v>
      </c>
      <c r="AZ82">
        <v>26</v>
      </c>
      <c r="BA82">
        <v>0.61</v>
      </c>
      <c r="BB82">
        <v>162</v>
      </c>
      <c r="BC82">
        <v>19.3</v>
      </c>
      <c r="BD82">
        <v>383</v>
      </c>
      <c r="BE82">
        <v>129</v>
      </c>
      <c r="BF82">
        <v>42.4</v>
      </c>
      <c r="BG82">
        <v>1.88</v>
      </c>
      <c r="BH82">
        <v>1.63</v>
      </c>
      <c r="BI82">
        <v>1.01</v>
      </c>
      <c r="BJ82">
        <v>1026</v>
      </c>
      <c r="BK82">
        <v>1.07</v>
      </c>
      <c r="BL82">
        <v>21.3</v>
      </c>
      <c r="BM82">
        <v>0.45</v>
      </c>
      <c r="BN82">
        <v>18.5</v>
      </c>
      <c r="BO82">
        <v>1.05</v>
      </c>
      <c r="BP82">
        <v>1.89</v>
      </c>
      <c r="BQ82">
        <v>98.1</v>
      </c>
      <c r="BR82">
        <v>1.27</v>
      </c>
      <c r="BS82">
        <v>2.2200000000000002</v>
      </c>
      <c r="BT82">
        <v>1.38</v>
      </c>
      <c r="BU82">
        <v>24</v>
      </c>
      <c r="BV82">
        <v>76</v>
      </c>
      <c r="BW82">
        <v>1.39</v>
      </c>
      <c r="BX82">
        <v>7.17</v>
      </c>
      <c r="BY82">
        <v>17.100000000000001</v>
      </c>
      <c r="BZ82">
        <v>4.58</v>
      </c>
      <c r="CA82">
        <v>57</v>
      </c>
      <c r="CB82">
        <v>6.18</v>
      </c>
      <c r="CC82">
        <v>1.02</v>
      </c>
      <c r="CD82">
        <v>2.16</v>
      </c>
      <c r="CE82">
        <v>5.29</v>
      </c>
      <c r="CF82">
        <v>2.02</v>
      </c>
      <c r="CG82">
        <v>1.18</v>
      </c>
      <c r="CH82">
        <v>76</v>
      </c>
      <c r="CI82">
        <v>1.06</v>
      </c>
      <c r="CJ82">
        <v>0.98</v>
      </c>
      <c r="CK82">
        <v>1.26</v>
      </c>
      <c r="CL82">
        <v>1.18</v>
      </c>
      <c r="CM82">
        <v>1.46</v>
      </c>
      <c r="CN82" s="188">
        <f t="shared" si="101"/>
        <v>0.15917400000000001</v>
      </c>
      <c r="CO82" s="188">
        <f t="shared" si="102"/>
        <v>0.37962000000000001</v>
      </c>
      <c r="CP82" s="188">
        <f t="shared" si="103"/>
        <v>0.101676</v>
      </c>
      <c r="CQ82" s="188">
        <f t="shared" si="104"/>
        <v>1.2654000000000001</v>
      </c>
      <c r="CR82" s="188">
        <f t="shared" si="105"/>
        <v>0.13719599999999998</v>
      </c>
      <c r="CS82" s="188">
        <f t="shared" si="106"/>
        <v>0.24480000000000002</v>
      </c>
      <c r="CT82" s="188">
        <f t="shared" si="107"/>
        <v>0.51840000000000008</v>
      </c>
      <c r="CU82" s="188">
        <f t="shared" si="108"/>
        <v>0.48480000000000006</v>
      </c>
      <c r="CV82" s="188">
        <f t="shared" si="109"/>
        <v>0.28320000000000001</v>
      </c>
      <c r="CW82" s="188">
        <f t="shared" si="110"/>
        <v>0.80559999999999998</v>
      </c>
      <c r="CX82" s="188">
        <f t="shared" si="111"/>
        <v>0.74480000000000002</v>
      </c>
      <c r="CY82" s="188">
        <f t="shared" si="112"/>
        <v>0.95760000000000001</v>
      </c>
      <c r="CZ82" s="188">
        <f t="shared" si="113"/>
        <v>0.89679999999999993</v>
      </c>
      <c r="DA82" s="188">
        <f t="shared" si="114"/>
        <v>1.1095999999999999</v>
      </c>
    </row>
    <row r="83" spans="1:105" s="386" customFormat="1">
      <c r="A83" s="494" t="s">
        <v>833</v>
      </c>
      <c r="B83" s="494"/>
      <c r="E83" s="489"/>
      <c r="F83" s="384"/>
      <c r="H83">
        <v>193535</v>
      </c>
      <c r="I83">
        <v>121801</v>
      </c>
      <c r="J83">
        <v>79.3</v>
      </c>
      <c r="K83">
        <v>78.2</v>
      </c>
      <c r="L83">
        <v>3.58</v>
      </c>
      <c r="M83">
        <v>5.63</v>
      </c>
      <c r="N83">
        <v>94.4</v>
      </c>
      <c r="O83">
        <v>2.1800000000000002</v>
      </c>
      <c r="P83">
        <v>1.52</v>
      </c>
      <c r="Q83">
        <v>1.44</v>
      </c>
      <c r="R83">
        <v>21.9</v>
      </c>
      <c r="S83">
        <v>77.099999999999994</v>
      </c>
      <c r="T83">
        <v>0.38</v>
      </c>
      <c r="U83" s="6">
        <f t="shared" si="90"/>
        <v>4.40266</v>
      </c>
      <c r="V83" s="6">
        <f t="shared" si="91"/>
        <v>4.1565780687130056</v>
      </c>
      <c r="W83">
        <v>6.5</v>
      </c>
      <c r="X83">
        <v>4.59</v>
      </c>
      <c r="Y83">
        <v>4.3</v>
      </c>
      <c r="Z83">
        <v>1.82</v>
      </c>
      <c r="AA83">
        <v>0.56999999999999995</v>
      </c>
      <c r="AB83">
        <v>42.3</v>
      </c>
      <c r="AC83">
        <v>38.6</v>
      </c>
      <c r="AD83">
        <v>3.72</v>
      </c>
      <c r="AE83">
        <v>61.9</v>
      </c>
      <c r="AF83">
        <v>2.14</v>
      </c>
      <c r="AG83" s="188">
        <f t="shared" si="92"/>
        <v>1.4235</v>
      </c>
      <c r="AH83" s="188">
        <f t="shared" si="93"/>
        <v>1.0052099999999999</v>
      </c>
      <c r="AI83" s="188">
        <f t="shared" si="94"/>
        <v>0.39857999999999999</v>
      </c>
      <c r="AJ83" s="188">
        <f t="shared" si="95"/>
        <v>0.12482999999999998</v>
      </c>
      <c r="AK83" s="188">
        <f t="shared" si="96"/>
        <v>0.64295999999999998</v>
      </c>
      <c r="AL83" s="188">
        <f t="shared" si="97"/>
        <v>0.58672000000000002</v>
      </c>
      <c r="AM83" s="188">
        <f t="shared" si="98"/>
        <v>5.6544000000000011E-2</v>
      </c>
      <c r="AN83" s="188">
        <f t="shared" si="99"/>
        <v>0.94087999999999994</v>
      </c>
      <c r="AO83" s="188">
        <f t="shared" si="100"/>
        <v>3.2528000000000001E-2</v>
      </c>
      <c r="AP83">
        <v>299</v>
      </c>
      <c r="AQ83">
        <v>57.8</v>
      </c>
      <c r="AR83">
        <v>380</v>
      </c>
      <c r="AS83">
        <v>173</v>
      </c>
      <c r="AT83">
        <v>92.5</v>
      </c>
      <c r="AU83">
        <v>29.3</v>
      </c>
      <c r="AV83">
        <v>9.6999999999999993</v>
      </c>
      <c r="AW83">
        <v>10.1</v>
      </c>
      <c r="AX83">
        <v>1741</v>
      </c>
      <c r="AY83">
        <v>1.53</v>
      </c>
      <c r="AZ83">
        <v>26.3</v>
      </c>
      <c r="BA83">
        <v>0.3</v>
      </c>
      <c r="BB83">
        <v>170</v>
      </c>
      <c r="BC83">
        <v>19.3</v>
      </c>
      <c r="BD83">
        <v>402</v>
      </c>
      <c r="BE83">
        <v>134</v>
      </c>
      <c r="BF83">
        <v>74.5</v>
      </c>
      <c r="BG83">
        <v>2.04</v>
      </c>
      <c r="BH83">
        <v>1.73</v>
      </c>
      <c r="BI83">
        <v>1.01</v>
      </c>
      <c r="BJ83">
        <v>1044</v>
      </c>
      <c r="BK83">
        <v>1.44</v>
      </c>
      <c r="BL83">
        <v>21.7</v>
      </c>
      <c r="BM83">
        <v>0.39</v>
      </c>
      <c r="BN83">
        <v>18.3</v>
      </c>
      <c r="BO83">
        <v>1.17</v>
      </c>
      <c r="BP83">
        <v>1.79</v>
      </c>
      <c r="BQ83">
        <v>98.2</v>
      </c>
      <c r="BR83">
        <v>1.24</v>
      </c>
      <c r="BS83">
        <v>2.4300000000000002</v>
      </c>
      <c r="BT83">
        <v>1.9</v>
      </c>
      <c r="BU83">
        <v>23.1</v>
      </c>
      <c r="BV83">
        <v>76.900000000000006</v>
      </c>
      <c r="BW83">
        <v>1.56</v>
      </c>
      <c r="BX83">
        <v>8.1</v>
      </c>
      <c r="BY83">
        <v>14.5</v>
      </c>
      <c r="BZ83">
        <v>5.34</v>
      </c>
      <c r="CA83">
        <v>51.2</v>
      </c>
      <c r="CB83">
        <v>8.2899999999999991</v>
      </c>
      <c r="CC83">
        <v>1.01</v>
      </c>
      <c r="CD83">
        <v>2.16</v>
      </c>
      <c r="CE83">
        <v>5.4</v>
      </c>
      <c r="CF83">
        <v>2.6</v>
      </c>
      <c r="CG83">
        <v>1.5</v>
      </c>
      <c r="CH83">
        <v>76.900000000000006</v>
      </c>
      <c r="CI83">
        <v>1.22</v>
      </c>
      <c r="CJ83">
        <v>0.97</v>
      </c>
      <c r="CK83">
        <v>1.54</v>
      </c>
      <c r="CL83">
        <v>1.68</v>
      </c>
      <c r="CM83">
        <v>1.57</v>
      </c>
      <c r="CN83" s="188">
        <f t="shared" si="101"/>
        <v>0.19683</v>
      </c>
      <c r="CO83" s="188">
        <f t="shared" si="102"/>
        <v>0.35235</v>
      </c>
      <c r="CP83" s="188">
        <f t="shared" si="103"/>
        <v>0.12976200000000002</v>
      </c>
      <c r="CQ83" s="188">
        <f t="shared" si="104"/>
        <v>1.2441600000000002</v>
      </c>
      <c r="CR83" s="188">
        <f t="shared" si="105"/>
        <v>0.20144700000000001</v>
      </c>
      <c r="CS83" s="188">
        <f t="shared" si="106"/>
        <v>0.23331000000000002</v>
      </c>
      <c r="CT83" s="188">
        <f t="shared" si="107"/>
        <v>0.49896000000000007</v>
      </c>
      <c r="CU83" s="188">
        <f t="shared" si="108"/>
        <v>0.60060000000000002</v>
      </c>
      <c r="CV83" s="188">
        <f t="shared" si="109"/>
        <v>0.34650000000000003</v>
      </c>
      <c r="CW83" s="188">
        <f t="shared" si="110"/>
        <v>0.93818000000000001</v>
      </c>
      <c r="CX83" s="188">
        <f t="shared" si="111"/>
        <v>0.74592999999999998</v>
      </c>
      <c r="CY83" s="188">
        <f t="shared" si="112"/>
        <v>1.1842600000000001</v>
      </c>
      <c r="CZ83" s="188">
        <f t="shared" si="113"/>
        <v>1.2919200000000002</v>
      </c>
      <c r="DA83" s="188">
        <f t="shared" si="114"/>
        <v>1.2073300000000002</v>
      </c>
    </row>
    <row r="84" spans="1:105" s="527" customFormat="1">
      <c r="A84" s="522" t="s">
        <v>834</v>
      </c>
      <c r="B84" s="523" t="s">
        <v>736</v>
      </c>
      <c r="C84" s="532" t="s">
        <v>420</v>
      </c>
      <c r="D84" s="531" t="s">
        <v>427</v>
      </c>
      <c r="E84" s="525">
        <v>43627</v>
      </c>
      <c r="F84" s="534"/>
      <c r="H84" s="528">
        <v>188375</v>
      </c>
      <c r="I84" s="528">
        <v>110845</v>
      </c>
      <c r="J84" s="528">
        <v>75.900000000000006</v>
      </c>
      <c r="K84" s="528">
        <v>80.400000000000006</v>
      </c>
      <c r="L84" s="528">
        <v>0.28999999999999998</v>
      </c>
      <c r="M84" s="528">
        <v>0.14000000000000001</v>
      </c>
      <c r="N84" s="528">
        <v>99.9</v>
      </c>
      <c r="O84" s="528">
        <v>0.53</v>
      </c>
      <c r="P84" s="528">
        <v>1.23</v>
      </c>
      <c r="Q84" s="528">
        <v>0.55000000000000004</v>
      </c>
      <c r="R84" s="528">
        <v>0.48</v>
      </c>
      <c r="S84" s="528">
        <v>99.3</v>
      </c>
      <c r="T84" s="528">
        <v>0.23</v>
      </c>
      <c r="U84" s="529">
        <f t="shared" si="90"/>
        <v>0.11256000000000002</v>
      </c>
      <c r="V84" s="529">
        <f t="shared" si="91"/>
        <v>139.48116560056854</v>
      </c>
      <c r="W84" s="528">
        <v>0.47</v>
      </c>
      <c r="X84" s="528">
        <v>0.94</v>
      </c>
      <c r="Y84" s="528">
        <v>1.41</v>
      </c>
      <c r="Z84" s="528">
        <v>1.41</v>
      </c>
      <c r="AA84" s="528">
        <v>0</v>
      </c>
      <c r="AB84" s="528">
        <v>0.46</v>
      </c>
      <c r="AC84" s="528">
        <v>5.66</v>
      </c>
      <c r="AD84" s="528">
        <v>1.28</v>
      </c>
      <c r="AE84" s="528">
        <v>0.55000000000000004</v>
      </c>
      <c r="AF84" s="528">
        <v>0.46</v>
      </c>
      <c r="AG84" s="530">
        <f t="shared" si="92"/>
        <v>2.2559999999999998E-3</v>
      </c>
      <c r="AH84" s="530">
        <f t="shared" si="93"/>
        <v>4.5119999999999995E-3</v>
      </c>
      <c r="AI84" s="530">
        <f t="shared" si="94"/>
        <v>6.7679999999999997E-3</v>
      </c>
      <c r="AJ84" s="530">
        <f t="shared" si="95"/>
        <v>0</v>
      </c>
      <c r="AK84" s="530">
        <f t="shared" si="96"/>
        <v>5.6579999999999998E-3</v>
      </c>
      <c r="AL84" s="530">
        <f t="shared" si="97"/>
        <v>6.9617999999999999E-2</v>
      </c>
      <c r="AM84" s="530">
        <f t="shared" si="98"/>
        <v>1.5744000000000001E-2</v>
      </c>
      <c r="AN84" s="530">
        <f t="shared" si="99"/>
        <v>6.7650000000000002E-3</v>
      </c>
      <c r="AO84" s="530">
        <f t="shared" si="100"/>
        <v>5.6579999999999998E-3</v>
      </c>
      <c r="AP84" s="528">
        <v>139</v>
      </c>
      <c r="AQ84" s="528">
        <v>5.13</v>
      </c>
      <c r="AR84" s="528">
        <v>384</v>
      </c>
      <c r="AS84" s="528">
        <v>52.6</v>
      </c>
      <c r="AT84" s="528">
        <v>41.1</v>
      </c>
      <c r="AU84" s="528">
        <v>3.1</v>
      </c>
      <c r="AV84" s="528">
        <v>0</v>
      </c>
      <c r="AW84" s="528">
        <v>3.88</v>
      </c>
      <c r="AX84" s="528">
        <v>946</v>
      </c>
      <c r="AY84" s="528">
        <v>2.33</v>
      </c>
      <c r="AZ84" s="528">
        <v>0</v>
      </c>
      <c r="BA84" s="528">
        <v>0</v>
      </c>
      <c r="BB84" s="528">
        <v>108</v>
      </c>
      <c r="BC84" s="528">
        <v>-6.42</v>
      </c>
      <c r="BD84" s="528">
        <v>314</v>
      </c>
      <c r="BE84" s="528">
        <v>25.7</v>
      </c>
      <c r="BF84" s="528">
        <v>87.4</v>
      </c>
      <c r="BG84" s="528">
        <v>0.28000000000000003</v>
      </c>
      <c r="BH84" s="528">
        <v>0.53</v>
      </c>
      <c r="BI84" s="528">
        <v>1.23</v>
      </c>
      <c r="BJ84" s="528">
        <v>1125</v>
      </c>
      <c r="BK84" s="528">
        <v>0.55000000000000004</v>
      </c>
      <c r="BL84" s="528">
        <v>0.48</v>
      </c>
      <c r="BM84" s="528">
        <v>0.23</v>
      </c>
      <c r="BN84" s="528">
        <v>15.7</v>
      </c>
      <c r="BO84" s="528">
        <v>0.66</v>
      </c>
      <c r="BP84" s="528">
        <v>0.28999999999999998</v>
      </c>
      <c r="BQ84" s="528">
        <v>99.7</v>
      </c>
      <c r="BR84" s="528">
        <v>0.54</v>
      </c>
      <c r="BS84" s="528">
        <v>1.98</v>
      </c>
      <c r="BT84" s="528">
        <v>0.4</v>
      </c>
      <c r="BU84" s="528">
        <v>0.8</v>
      </c>
      <c r="BV84" s="528">
        <v>99.2</v>
      </c>
      <c r="BW84" s="528">
        <v>0.76</v>
      </c>
      <c r="BX84" s="528">
        <v>1.45</v>
      </c>
      <c r="BY84" s="528">
        <v>3.48</v>
      </c>
      <c r="BZ84" s="528">
        <v>0.28999999999999998</v>
      </c>
      <c r="CA84" s="528">
        <v>0.57999999999999996</v>
      </c>
      <c r="CB84" s="528">
        <v>2.3199999999999998</v>
      </c>
      <c r="CC84" s="528">
        <v>2.16</v>
      </c>
      <c r="CD84" s="528">
        <v>2.16</v>
      </c>
      <c r="CE84" s="528">
        <v>1.44</v>
      </c>
      <c r="CF84" s="528">
        <v>0.72</v>
      </c>
      <c r="CG84" s="528">
        <v>0.72</v>
      </c>
      <c r="CH84" s="528">
        <v>99.2</v>
      </c>
      <c r="CI84" s="528">
        <v>0.65</v>
      </c>
      <c r="CJ84" s="528">
        <v>0.53</v>
      </c>
      <c r="CK84" s="528">
        <v>1.98</v>
      </c>
      <c r="CL84" s="528">
        <v>0.39</v>
      </c>
      <c r="CM84" s="528">
        <v>0.76</v>
      </c>
      <c r="CN84" s="530">
        <f t="shared" si="101"/>
        <v>2.8709999999999999E-2</v>
      </c>
      <c r="CO84" s="530">
        <f t="shared" si="102"/>
        <v>6.8903999999999993E-2</v>
      </c>
      <c r="CP84" s="530">
        <f t="shared" si="103"/>
        <v>5.7419999999999997E-3</v>
      </c>
      <c r="CQ84" s="530">
        <f t="shared" si="104"/>
        <v>1.1483999999999999E-2</v>
      </c>
      <c r="CR84" s="530">
        <f t="shared" si="105"/>
        <v>4.5935999999999998E-2</v>
      </c>
      <c r="CS84" s="530">
        <f t="shared" si="106"/>
        <v>1.7280000000000004E-2</v>
      </c>
      <c r="CT84" s="530">
        <f t="shared" si="107"/>
        <v>1.7280000000000004E-2</v>
      </c>
      <c r="CU84" s="530">
        <f t="shared" si="108"/>
        <v>5.7599999999999995E-3</v>
      </c>
      <c r="CV84" s="530">
        <f t="shared" si="109"/>
        <v>5.7599999999999995E-3</v>
      </c>
      <c r="CW84" s="530">
        <f t="shared" si="110"/>
        <v>0.64480000000000004</v>
      </c>
      <c r="CX84" s="530">
        <f t="shared" si="111"/>
        <v>0.52576000000000012</v>
      </c>
      <c r="CY84" s="530">
        <f t="shared" si="112"/>
        <v>1.9641599999999999</v>
      </c>
      <c r="CZ84" s="530">
        <f t="shared" si="113"/>
        <v>0.38688</v>
      </c>
      <c r="DA84" s="530">
        <f t="shared" si="114"/>
        <v>0.75392000000000015</v>
      </c>
    </row>
    <row r="85" spans="1:105" s="386" customFormat="1">
      <c r="A85" s="494" t="s">
        <v>835</v>
      </c>
      <c r="B85" s="494"/>
      <c r="E85" s="489"/>
      <c r="F85" s="429">
        <f>(E84-E$72)/7</f>
        <v>4</v>
      </c>
      <c r="G85" s="537" t="s">
        <v>1195</v>
      </c>
      <c r="H85">
        <v>188495</v>
      </c>
      <c r="I85">
        <v>110814</v>
      </c>
      <c r="J85">
        <v>75.900000000000006</v>
      </c>
      <c r="K85">
        <v>80.400000000000006</v>
      </c>
      <c r="L85">
        <v>3.2</v>
      </c>
      <c r="M85">
        <v>3.78</v>
      </c>
      <c r="N85">
        <v>96.2</v>
      </c>
      <c r="O85">
        <v>2.17</v>
      </c>
      <c r="P85">
        <v>1.3</v>
      </c>
      <c r="Q85">
        <v>1.85</v>
      </c>
      <c r="R85">
        <v>16.3</v>
      </c>
      <c r="S85">
        <v>82.9</v>
      </c>
      <c r="T85">
        <v>0.48</v>
      </c>
      <c r="U85" s="6">
        <f t="shared" si="90"/>
        <v>3.0391199999999996</v>
      </c>
      <c r="V85" s="6">
        <f t="shared" si="91"/>
        <v>5.231777619837322</v>
      </c>
      <c r="W85">
        <v>7.42</v>
      </c>
      <c r="X85">
        <v>5.28</v>
      </c>
      <c r="Y85">
        <v>4.74</v>
      </c>
      <c r="Z85">
        <v>2.86</v>
      </c>
      <c r="AA85">
        <v>0.79</v>
      </c>
      <c r="AB85">
        <v>45.7</v>
      </c>
      <c r="AC85">
        <v>40.6</v>
      </c>
      <c r="AD85">
        <v>5.87</v>
      </c>
      <c r="AE85">
        <v>59.4</v>
      </c>
      <c r="AF85">
        <v>1.55</v>
      </c>
      <c r="AG85" s="188">
        <f t="shared" si="92"/>
        <v>1.20946</v>
      </c>
      <c r="AH85" s="188">
        <f t="shared" si="93"/>
        <v>0.86064000000000007</v>
      </c>
      <c r="AI85" s="188">
        <f t="shared" si="94"/>
        <v>0.46618000000000004</v>
      </c>
      <c r="AJ85" s="188">
        <f t="shared" si="95"/>
        <v>0.12877</v>
      </c>
      <c r="AK85" s="188">
        <f t="shared" si="96"/>
        <v>0.59410000000000007</v>
      </c>
      <c r="AL85" s="188">
        <f t="shared" si="97"/>
        <v>0.52780000000000005</v>
      </c>
      <c r="AM85" s="188">
        <f t="shared" si="98"/>
        <v>7.6310000000000003E-2</v>
      </c>
      <c r="AN85" s="188">
        <f t="shared" si="99"/>
        <v>0.7722</v>
      </c>
      <c r="AO85" s="188">
        <f t="shared" si="100"/>
        <v>2.0150000000000001E-2</v>
      </c>
      <c r="AP85">
        <v>287</v>
      </c>
      <c r="AQ85">
        <v>68.099999999999994</v>
      </c>
      <c r="AR85">
        <v>308</v>
      </c>
      <c r="AS85">
        <v>152</v>
      </c>
      <c r="AT85">
        <v>70.599999999999994</v>
      </c>
      <c r="AU85">
        <v>35</v>
      </c>
      <c r="AV85">
        <v>12.3</v>
      </c>
      <c r="AW85">
        <v>11.4</v>
      </c>
      <c r="AX85">
        <v>1350</v>
      </c>
      <c r="AY85">
        <v>2.25</v>
      </c>
      <c r="AZ85">
        <v>22.7</v>
      </c>
      <c r="BA85">
        <v>0.56000000000000005</v>
      </c>
      <c r="BB85">
        <v>122</v>
      </c>
      <c r="BC85">
        <v>14.1</v>
      </c>
      <c r="BD85">
        <v>321</v>
      </c>
      <c r="BE85">
        <v>96.4</v>
      </c>
      <c r="BF85">
        <v>41.1</v>
      </c>
      <c r="BG85">
        <v>1.95</v>
      </c>
      <c r="BH85">
        <v>1.77</v>
      </c>
      <c r="BI85">
        <v>0.9</v>
      </c>
      <c r="BJ85">
        <v>819</v>
      </c>
      <c r="BK85">
        <v>1.84</v>
      </c>
      <c r="BL85">
        <v>16</v>
      </c>
      <c r="BM85">
        <v>0.48</v>
      </c>
      <c r="BN85">
        <v>15.9</v>
      </c>
      <c r="BO85">
        <v>1.7</v>
      </c>
      <c r="BP85">
        <v>1.41</v>
      </c>
      <c r="BQ85">
        <v>98.6</v>
      </c>
      <c r="BR85">
        <v>1.42</v>
      </c>
      <c r="BS85">
        <v>1.92</v>
      </c>
      <c r="BT85">
        <v>2.4300000000000002</v>
      </c>
      <c r="BU85">
        <v>17.3</v>
      </c>
      <c r="BV85">
        <v>82.7</v>
      </c>
      <c r="BW85">
        <v>1.89</v>
      </c>
      <c r="BX85">
        <v>10.3</v>
      </c>
      <c r="BY85">
        <v>16.8</v>
      </c>
      <c r="BZ85">
        <v>7.08</v>
      </c>
      <c r="CA85">
        <v>47.5</v>
      </c>
      <c r="CB85">
        <v>5.31</v>
      </c>
      <c r="CC85">
        <v>2.0299999999999998</v>
      </c>
      <c r="CD85">
        <v>2.82</v>
      </c>
      <c r="CE85">
        <v>5.27</v>
      </c>
      <c r="CF85">
        <v>4.55</v>
      </c>
      <c r="CG85">
        <v>1.28</v>
      </c>
      <c r="CH85">
        <v>82.7</v>
      </c>
      <c r="CI85">
        <v>1.63</v>
      </c>
      <c r="CJ85">
        <v>1.1299999999999999</v>
      </c>
      <c r="CK85">
        <v>1.22</v>
      </c>
      <c r="CL85">
        <v>1.99</v>
      </c>
      <c r="CM85">
        <v>2.02</v>
      </c>
      <c r="CN85" s="188">
        <f t="shared" si="101"/>
        <v>0.19775999999999999</v>
      </c>
      <c r="CO85" s="188">
        <f t="shared" si="102"/>
        <v>0.32256000000000001</v>
      </c>
      <c r="CP85" s="188">
        <f t="shared" si="103"/>
        <v>0.135936</v>
      </c>
      <c r="CQ85" s="188">
        <f t="shared" si="104"/>
        <v>0.91200000000000003</v>
      </c>
      <c r="CR85" s="188">
        <f t="shared" si="105"/>
        <v>0.10195199999999999</v>
      </c>
      <c r="CS85" s="188">
        <f t="shared" si="106"/>
        <v>0.35119</v>
      </c>
      <c r="CT85" s="188">
        <f t="shared" si="107"/>
        <v>0.48786000000000002</v>
      </c>
      <c r="CU85" s="188">
        <f t="shared" si="108"/>
        <v>0.78715000000000002</v>
      </c>
      <c r="CV85" s="188">
        <f t="shared" si="109"/>
        <v>0.22144000000000003</v>
      </c>
      <c r="CW85" s="188">
        <f t="shared" si="110"/>
        <v>1.3480099999999999</v>
      </c>
      <c r="CX85" s="188">
        <f t="shared" si="111"/>
        <v>0.93450999999999995</v>
      </c>
      <c r="CY85" s="188">
        <f t="shared" si="112"/>
        <v>1.0089399999999999</v>
      </c>
      <c r="CZ85" s="188">
        <f t="shared" si="113"/>
        <v>1.6457300000000001</v>
      </c>
      <c r="DA85" s="188">
        <f t="shared" si="114"/>
        <v>1.6705399999999999</v>
      </c>
    </row>
    <row r="86" spans="1:105" s="511" customFormat="1">
      <c r="A86" s="509" t="s">
        <v>836</v>
      </c>
      <c r="B86" s="509"/>
      <c r="E86" s="502"/>
      <c r="F86" s="519"/>
      <c r="H86" s="512">
        <v>189950</v>
      </c>
      <c r="I86" s="512">
        <v>111902</v>
      </c>
      <c r="J86" s="512">
        <v>76</v>
      </c>
      <c r="K86" s="512">
        <v>80.3</v>
      </c>
      <c r="L86" s="512">
        <v>3.54</v>
      </c>
      <c r="M86" s="512">
        <v>4.6399999999999997</v>
      </c>
      <c r="N86" s="512">
        <v>95.4</v>
      </c>
      <c r="O86" s="512">
        <v>2.15</v>
      </c>
      <c r="P86" s="512">
        <v>1.35</v>
      </c>
      <c r="Q86" s="512">
        <v>2.5499999999999998</v>
      </c>
      <c r="R86" s="512">
        <v>16.600000000000001</v>
      </c>
      <c r="S86" s="512">
        <v>82.5</v>
      </c>
      <c r="T86" s="512">
        <v>0.42</v>
      </c>
      <c r="U86" s="152">
        <f t="shared" si="90"/>
        <v>3.7259199999999999</v>
      </c>
      <c r="V86" s="152">
        <f t="shared" si="91"/>
        <v>4.2405634044745995</v>
      </c>
      <c r="W86" s="512">
        <v>7.7</v>
      </c>
      <c r="X86" s="512">
        <v>5.51</v>
      </c>
      <c r="Y86" s="512">
        <v>5.0999999999999996</v>
      </c>
      <c r="Z86" s="512">
        <v>4.07</v>
      </c>
      <c r="AA86" s="512">
        <v>0.65</v>
      </c>
      <c r="AB86" s="512">
        <v>46.7</v>
      </c>
      <c r="AC86" s="512">
        <v>40.4</v>
      </c>
      <c r="AD86" s="512">
        <v>7.85</v>
      </c>
      <c r="AE86" s="512">
        <v>62.6</v>
      </c>
      <c r="AF86" s="512">
        <v>2.15</v>
      </c>
      <c r="AG86" s="513">
        <f t="shared" si="92"/>
        <v>1.2782</v>
      </c>
      <c r="AH86" s="513">
        <f t="shared" si="93"/>
        <v>0.91466000000000003</v>
      </c>
      <c r="AI86" s="513">
        <f t="shared" si="94"/>
        <v>0.67562000000000011</v>
      </c>
      <c r="AJ86" s="513">
        <f t="shared" si="95"/>
        <v>0.10790000000000001</v>
      </c>
      <c r="AK86" s="513">
        <f t="shared" si="96"/>
        <v>0.63045000000000007</v>
      </c>
      <c r="AL86" s="513">
        <f t="shared" si="97"/>
        <v>0.5454</v>
      </c>
      <c r="AM86" s="513">
        <f t="shared" si="98"/>
        <v>0.105975</v>
      </c>
      <c r="AN86" s="513">
        <f t="shared" si="99"/>
        <v>0.84510000000000007</v>
      </c>
      <c r="AO86" s="513">
        <f t="shared" si="100"/>
        <v>2.9024999999999999E-2</v>
      </c>
      <c r="AP86" s="512">
        <v>281</v>
      </c>
      <c r="AQ86" s="512">
        <v>56.5</v>
      </c>
      <c r="AR86" s="512">
        <v>344</v>
      </c>
      <c r="AS86" s="512">
        <v>164</v>
      </c>
      <c r="AT86" s="512">
        <v>65.5</v>
      </c>
      <c r="AU86" s="512">
        <v>31.2</v>
      </c>
      <c r="AV86" s="512">
        <v>10.6</v>
      </c>
      <c r="AW86" s="512">
        <v>10</v>
      </c>
      <c r="AX86" s="512">
        <v>1588</v>
      </c>
      <c r="AY86" s="512">
        <v>2.09</v>
      </c>
      <c r="AZ86" s="512">
        <v>24.3</v>
      </c>
      <c r="BA86" s="512">
        <v>0.67</v>
      </c>
      <c r="BB86" s="512">
        <v>138</v>
      </c>
      <c r="BC86" s="512">
        <v>14.1</v>
      </c>
      <c r="BD86" s="512">
        <v>367</v>
      </c>
      <c r="BE86" s="512">
        <v>105</v>
      </c>
      <c r="BF86" s="512">
        <v>47.5</v>
      </c>
      <c r="BG86" s="512">
        <v>2.2000000000000002</v>
      </c>
      <c r="BH86" s="512">
        <v>1.74</v>
      </c>
      <c r="BI86" s="512">
        <v>0.92</v>
      </c>
      <c r="BJ86" s="512">
        <v>1204</v>
      </c>
      <c r="BK86" s="512">
        <v>2.57</v>
      </c>
      <c r="BL86" s="512">
        <v>16.2</v>
      </c>
      <c r="BM86" s="512">
        <v>0.41</v>
      </c>
      <c r="BN86" s="512">
        <v>15.8</v>
      </c>
      <c r="BO86" s="512">
        <v>2.31</v>
      </c>
      <c r="BP86" s="512">
        <v>1.93</v>
      </c>
      <c r="BQ86" s="512">
        <v>98.1</v>
      </c>
      <c r="BR86" s="512">
        <v>1.38</v>
      </c>
      <c r="BS86" s="512">
        <v>2.2999999999999998</v>
      </c>
      <c r="BT86" s="512">
        <v>3.24</v>
      </c>
      <c r="BU86" s="512">
        <v>18</v>
      </c>
      <c r="BV86" s="512">
        <v>82</v>
      </c>
      <c r="BW86" s="512">
        <v>1.93</v>
      </c>
      <c r="BX86" s="512">
        <v>12.3</v>
      </c>
      <c r="BY86" s="512">
        <v>15.3</v>
      </c>
      <c r="BZ86" s="512">
        <v>9.85</v>
      </c>
      <c r="CA86" s="512">
        <v>49.8</v>
      </c>
      <c r="CB86" s="512">
        <v>6.9</v>
      </c>
      <c r="CC86" s="512">
        <v>3.18</v>
      </c>
      <c r="CD86" s="512">
        <v>2.93</v>
      </c>
      <c r="CE86" s="512">
        <v>6.36</v>
      </c>
      <c r="CF86" s="512">
        <v>5.32</v>
      </c>
      <c r="CG86" s="512">
        <v>1.45</v>
      </c>
      <c r="CH86" s="512">
        <v>82</v>
      </c>
      <c r="CI86" s="512">
        <v>2.12</v>
      </c>
      <c r="CJ86" s="512">
        <v>1.04</v>
      </c>
      <c r="CK86" s="512">
        <v>1.41</v>
      </c>
      <c r="CL86" s="512">
        <v>2.78</v>
      </c>
      <c r="CM86" s="512">
        <v>2.04</v>
      </c>
      <c r="CN86" s="513">
        <f t="shared" si="101"/>
        <v>0.28289999999999998</v>
      </c>
      <c r="CO86" s="513">
        <f t="shared" si="102"/>
        <v>0.35189999999999999</v>
      </c>
      <c r="CP86" s="513">
        <f t="shared" si="103"/>
        <v>0.22654999999999997</v>
      </c>
      <c r="CQ86" s="513">
        <f t="shared" si="104"/>
        <v>1.1453999999999998</v>
      </c>
      <c r="CR86" s="513">
        <f t="shared" si="105"/>
        <v>0.15869999999999998</v>
      </c>
      <c r="CS86" s="513">
        <f t="shared" si="106"/>
        <v>0.57240000000000002</v>
      </c>
      <c r="CT86" s="513">
        <f t="shared" si="107"/>
        <v>0.52739999999999998</v>
      </c>
      <c r="CU86" s="513">
        <f t="shared" si="108"/>
        <v>0.95760000000000001</v>
      </c>
      <c r="CV86" s="513">
        <f t="shared" si="109"/>
        <v>0.26099999999999995</v>
      </c>
      <c r="CW86" s="513">
        <f t="shared" si="110"/>
        <v>1.7383999999999999</v>
      </c>
      <c r="CX86" s="513">
        <f t="shared" si="111"/>
        <v>0.8528</v>
      </c>
      <c r="CY86" s="513">
        <f t="shared" si="112"/>
        <v>1.1561999999999999</v>
      </c>
      <c r="CZ86" s="513">
        <f t="shared" si="113"/>
        <v>2.2795999999999998</v>
      </c>
      <c r="DA86" s="513">
        <f t="shared" si="114"/>
        <v>1.6728000000000001</v>
      </c>
    </row>
    <row r="87" spans="1:105" s="554" customFormat="1">
      <c r="A87" s="549" t="s">
        <v>837</v>
      </c>
      <c r="B87" s="550" t="s">
        <v>543</v>
      </c>
      <c r="C87" s="567" t="s">
        <v>420</v>
      </c>
      <c r="D87" s="551" t="s">
        <v>113</v>
      </c>
      <c r="E87" s="552">
        <v>43472</v>
      </c>
      <c r="F87" s="568"/>
      <c r="H87" s="555">
        <v>9</v>
      </c>
      <c r="I87" s="555">
        <v>1</v>
      </c>
      <c r="J87" s="555">
        <v>50</v>
      </c>
      <c r="K87" s="555">
        <v>100</v>
      </c>
      <c r="L87" s="555">
        <v>0</v>
      </c>
      <c r="M87" s="555">
        <v>0</v>
      </c>
      <c r="N87" s="555">
        <v>100</v>
      </c>
      <c r="O87" s="555">
        <v>0</v>
      </c>
      <c r="P87" s="555">
        <v>0</v>
      </c>
      <c r="Q87" s="555">
        <v>0</v>
      </c>
      <c r="R87" s="555">
        <v>0</v>
      </c>
      <c r="S87" s="555">
        <v>100</v>
      </c>
      <c r="T87" s="555">
        <v>0</v>
      </c>
      <c r="U87" s="556">
        <f t="shared" si="90"/>
        <v>0</v>
      </c>
      <c r="V87" s="556" t="e">
        <f t="shared" si="91"/>
        <v>#DIV/0!</v>
      </c>
      <c r="W87" s="555">
        <v>0</v>
      </c>
      <c r="X87" s="555">
        <v>0</v>
      </c>
      <c r="Y87" s="555">
        <v>0</v>
      </c>
      <c r="Z87" s="555">
        <v>0</v>
      </c>
      <c r="AA87" s="555">
        <v>0</v>
      </c>
      <c r="AB87" s="555">
        <v>0</v>
      </c>
      <c r="AC87" s="555">
        <v>0</v>
      </c>
      <c r="AD87" s="555">
        <v>0</v>
      </c>
      <c r="AE87" s="555">
        <v>0</v>
      </c>
      <c r="AF87" s="555">
        <v>0</v>
      </c>
      <c r="AG87" s="557">
        <f t="shared" si="92"/>
        <v>0</v>
      </c>
      <c r="AH87" s="557">
        <f t="shared" si="93"/>
        <v>0</v>
      </c>
      <c r="AI87" s="557">
        <f t="shared" si="94"/>
        <v>0</v>
      </c>
      <c r="AJ87" s="557">
        <f t="shared" si="95"/>
        <v>0</v>
      </c>
      <c r="AK87" s="557">
        <f t="shared" si="96"/>
        <v>0</v>
      </c>
      <c r="AL87" s="557">
        <f t="shared" si="97"/>
        <v>0</v>
      </c>
      <c r="AM87" s="557">
        <f t="shared" si="98"/>
        <v>0</v>
      </c>
      <c r="AN87" s="557">
        <f t="shared" si="99"/>
        <v>0</v>
      </c>
      <c r="AO87" s="557">
        <f t="shared" si="100"/>
        <v>0</v>
      </c>
      <c r="AP87" s="555" t="s">
        <v>364</v>
      </c>
      <c r="AQ87" s="555" t="s">
        <v>364</v>
      </c>
      <c r="AR87" s="555" t="s">
        <v>364</v>
      </c>
      <c r="AS87" s="555" t="s">
        <v>364</v>
      </c>
      <c r="AT87" s="555" t="s">
        <v>364</v>
      </c>
      <c r="AU87" s="555">
        <v>0</v>
      </c>
      <c r="AV87" s="555">
        <v>0</v>
      </c>
      <c r="AW87" s="555">
        <v>0</v>
      </c>
      <c r="AX87" s="555" t="s">
        <v>364</v>
      </c>
      <c r="AY87" s="555">
        <v>0</v>
      </c>
      <c r="AZ87" s="555">
        <v>0</v>
      </c>
      <c r="BA87" s="555">
        <v>0</v>
      </c>
      <c r="BB87" s="555">
        <v>286</v>
      </c>
      <c r="BC87" s="555">
        <v>-53.9</v>
      </c>
      <c r="BD87" s="555">
        <v>241</v>
      </c>
      <c r="BE87" s="555">
        <v>27</v>
      </c>
      <c r="BF87" s="555">
        <v>39.799999999999997</v>
      </c>
      <c r="BG87" s="555">
        <v>0</v>
      </c>
      <c r="BH87" s="555">
        <v>0</v>
      </c>
      <c r="BI87" s="555">
        <v>0</v>
      </c>
      <c r="BJ87" s="555" t="s">
        <v>364</v>
      </c>
      <c r="BK87" s="555">
        <v>0</v>
      </c>
      <c r="BL87" s="555">
        <v>0</v>
      </c>
      <c r="BM87" s="555">
        <v>0</v>
      </c>
      <c r="BN87" s="555">
        <v>0</v>
      </c>
      <c r="BO87" s="555">
        <v>0</v>
      </c>
      <c r="BP87" s="555">
        <v>0</v>
      </c>
      <c r="BQ87" s="555">
        <v>0</v>
      </c>
      <c r="BR87" s="555">
        <v>0</v>
      </c>
      <c r="BS87" s="555">
        <v>0</v>
      </c>
      <c r="BT87" s="555">
        <v>0</v>
      </c>
      <c r="BU87" s="555">
        <v>0</v>
      </c>
      <c r="BV87" s="555">
        <v>0</v>
      </c>
      <c r="BW87" s="555">
        <v>0</v>
      </c>
      <c r="BX87" s="555">
        <v>0</v>
      </c>
      <c r="BY87" s="555">
        <v>0</v>
      </c>
      <c r="BZ87" s="555">
        <v>0</v>
      </c>
      <c r="CA87" s="555">
        <v>0</v>
      </c>
      <c r="CB87" s="555">
        <v>0</v>
      </c>
      <c r="CC87" s="555">
        <v>0</v>
      </c>
      <c r="CD87" s="555">
        <v>0</v>
      </c>
      <c r="CE87" s="555">
        <v>0</v>
      </c>
      <c r="CF87" s="555">
        <v>0</v>
      </c>
      <c r="CG87" s="555">
        <v>0</v>
      </c>
      <c r="CH87" s="555">
        <v>0</v>
      </c>
      <c r="CI87" s="555">
        <v>0</v>
      </c>
      <c r="CJ87" s="555">
        <v>0</v>
      </c>
      <c r="CK87" s="555">
        <v>0</v>
      </c>
      <c r="CL87" s="555">
        <v>0</v>
      </c>
      <c r="CM87" s="555">
        <v>0</v>
      </c>
      <c r="CN87" s="557">
        <f t="shared" si="101"/>
        <v>0</v>
      </c>
      <c r="CO87" s="557">
        <f t="shared" si="102"/>
        <v>0</v>
      </c>
      <c r="CP87" s="557">
        <f t="shared" si="103"/>
        <v>0</v>
      </c>
      <c r="CQ87" s="557">
        <f t="shared" si="104"/>
        <v>0</v>
      </c>
      <c r="CR87" s="557">
        <f t="shared" si="105"/>
        <v>0</v>
      </c>
      <c r="CS87" s="557">
        <f t="shared" si="106"/>
        <v>0</v>
      </c>
      <c r="CT87" s="557">
        <f t="shared" si="107"/>
        <v>0</v>
      </c>
      <c r="CU87" s="557">
        <f t="shared" si="108"/>
        <v>0</v>
      </c>
      <c r="CV87" s="557">
        <f t="shared" si="109"/>
        <v>0</v>
      </c>
      <c r="CW87" s="557">
        <f t="shared" si="110"/>
        <v>0</v>
      </c>
      <c r="CX87" s="557">
        <f t="shared" si="111"/>
        <v>0</v>
      </c>
      <c r="CY87" s="557">
        <f t="shared" si="112"/>
        <v>0</v>
      </c>
      <c r="CZ87" s="557">
        <f t="shared" si="113"/>
        <v>0</v>
      </c>
      <c r="DA87" s="557">
        <f t="shared" si="114"/>
        <v>0</v>
      </c>
    </row>
    <row r="88" spans="1:105" s="386" customFormat="1">
      <c r="A88" s="494" t="s">
        <v>838</v>
      </c>
      <c r="B88" s="494"/>
      <c r="E88" s="489"/>
      <c r="F88" s="429">
        <f>(E87-E$90)/7</f>
        <v>-0.14285714285714285</v>
      </c>
      <c r="G88" s="537" t="s">
        <v>381</v>
      </c>
      <c r="H88">
        <v>5895</v>
      </c>
      <c r="I88" s="575">
        <v>75</v>
      </c>
      <c r="J88">
        <v>32.799999999999997</v>
      </c>
      <c r="K88">
        <v>42.7</v>
      </c>
      <c r="L88">
        <v>28.1</v>
      </c>
      <c r="M88">
        <v>21.9</v>
      </c>
      <c r="N88">
        <v>78.099999999999994</v>
      </c>
      <c r="O88">
        <v>12.5</v>
      </c>
      <c r="P88">
        <v>12.5</v>
      </c>
      <c r="Q88">
        <v>84.4</v>
      </c>
      <c r="R88">
        <v>53.1</v>
      </c>
      <c r="S88">
        <v>46.9</v>
      </c>
      <c r="T88">
        <v>0</v>
      </c>
      <c r="U88" s="6">
        <f t="shared" si="90"/>
        <v>9.3513000000000002</v>
      </c>
      <c r="V88" s="6">
        <f t="shared" si="91"/>
        <v>5.699742281821778</v>
      </c>
      <c r="W88">
        <v>47.1</v>
      </c>
      <c r="X88">
        <v>17.600000000000001</v>
      </c>
      <c r="Y88">
        <v>17.600000000000001</v>
      </c>
      <c r="Z88">
        <v>88.2</v>
      </c>
      <c r="AA88">
        <v>0</v>
      </c>
      <c r="AB88">
        <v>50</v>
      </c>
      <c r="AC88">
        <v>50</v>
      </c>
      <c r="AD88">
        <v>100</v>
      </c>
      <c r="AE88">
        <v>75</v>
      </c>
      <c r="AF88">
        <v>0</v>
      </c>
      <c r="AG88" s="188">
        <f t="shared" si="92"/>
        <v>25.010100000000001</v>
      </c>
      <c r="AH88" s="188">
        <f t="shared" si="93"/>
        <v>9.345600000000001</v>
      </c>
      <c r="AI88" s="188">
        <f t="shared" si="94"/>
        <v>46.834200000000003</v>
      </c>
      <c r="AJ88" s="188">
        <f t="shared" si="95"/>
        <v>0</v>
      </c>
      <c r="AK88" s="188">
        <f t="shared" si="96"/>
        <v>6.25</v>
      </c>
      <c r="AL88" s="188">
        <f t="shared" si="97"/>
        <v>6.25</v>
      </c>
      <c r="AM88" s="188">
        <f t="shared" si="98"/>
        <v>12.5</v>
      </c>
      <c r="AN88" s="188">
        <f t="shared" si="99"/>
        <v>9.375</v>
      </c>
      <c r="AO88" s="188">
        <f t="shared" si="100"/>
        <v>0</v>
      </c>
      <c r="AP88">
        <v>1297</v>
      </c>
      <c r="AQ88">
        <v>383</v>
      </c>
      <c r="AR88">
        <v>1251</v>
      </c>
      <c r="AS88">
        <v>1266</v>
      </c>
      <c r="AT88">
        <v>-102</v>
      </c>
      <c r="AU88">
        <v>100</v>
      </c>
      <c r="AV88">
        <v>57.1</v>
      </c>
      <c r="AW88">
        <v>28.6</v>
      </c>
      <c r="AX88">
        <v>1010</v>
      </c>
      <c r="AY88">
        <v>85.7</v>
      </c>
      <c r="AZ88">
        <v>85.7</v>
      </c>
      <c r="BA88">
        <v>0</v>
      </c>
      <c r="BB88">
        <v>274</v>
      </c>
      <c r="BC88">
        <v>-8.98</v>
      </c>
      <c r="BD88">
        <v>1186</v>
      </c>
      <c r="BE88">
        <v>237</v>
      </c>
      <c r="BF88">
        <v>-6.42</v>
      </c>
      <c r="BG88">
        <v>8</v>
      </c>
      <c r="BH88">
        <v>0</v>
      </c>
      <c r="BI88">
        <v>8</v>
      </c>
      <c r="BJ88">
        <v>510</v>
      </c>
      <c r="BK88">
        <v>84</v>
      </c>
      <c r="BL88">
        <v>44</v>
      </c>
      <c r="BM88">
        <v>0</v>
      </c>
      <c r="BN88">
        <v>53.3</v>
      </c>
      <c r="BO88">
        <v>12.5</v>
      </c>
      <c r="BP88">
        <v>5</v>
      </c>
      <c r="BQ88">
        <v>95</v>
      </c>
      <c r="BR88">
        <v>2.5</v>
      </c>
      <c r="BS88">
        <v>15</v>
      </c>
      <c r="BT88">
        <v>100</v>
      </c>
      <c r="BU88">
        <v>62.5</v>
      </c>
      <c r="BV88">
        <v>37.5</v>
      </c>
      <c r="BW88">
        <v>12.5</v>
      </c>
      <c r="BX88">
        <v>50</v>
      </c>
      <c r="BY88">
        <v>0</v>
      </c>
      <c r="BZ88">
        <v>100</v>
      </c>
      <c r="CA88">
        <v>83.3</v>
      </c>
      <c r="CB88">
        <v>16.7</v>
      </c>
      <c r="CC88">
        <v>20</v>
      </c>
      <c r="CD88">
        <v>4</v>
      </c>
      <c r="CE88">
        <v>20</v>
      </c>
      <c r="CF88">
        <v>100</v>
      </c>
      <c r="CG88">
        <v>20</v>
      </c>
      <c r="CH88">
        <v>37.5</v>
      </c>
      <c r="CI88">
        <v>0</v>
      </c>
      <c r="CJ88">
        <v>0</v>
      </c>
      <c r="CK88">
        <v>6.67</v>
      </c>
      <c r="CL88">
        <v>100</v>
      </c>
      <c r="CM88">
        <v>0</v>
      </c>
      <c r="CN88" s="188">
        <f t="shared" si="101"/>
        <v>7.5</v>
      </c>
      <c r="CO88" s="188">
        <f t="shared" si="102"/>
        <v>0</v>
      </c>
      <c r="CP88" s="188">
        <f t="shared" si="103"/>
        <v>15</v>
      </c>
      <c r="CQ88" s="188">
        <f t="shared" si="104"/>
        <v>12.494999999999999</v>
      </c>
      <c r="CR88" s="188">
        <f t="shared" si="105"/>
        <v>2.5049999999999999</v>
      </c>
      <c r="CS88" s="188">
        <f t="shared" si="106"/>
        <v>12.5</v>
      </c>
      <c r="CT88" s="188">
        <f t="shared" si="107"/>
        <v>2.5</v>
      </c>
      <c r="CU88" s="188">
        <f t="shared" si="108"/>
        <v>62.5</v>
      </c>
      <c r="CV88" s="188">
        <f t="shared" si="109"/>
        <v>12.5</v>
      </c>
      <c r="CW88" s="188">
        <f t="shared" si="110"/>
        <v>0</v>
      </c>
      <c r="CX88" s="188">
        <f t="shared" si="111"/>
        <v>0</v>
      </c>
      <c r="CY88" s="188">
        <f t="shared" si="112"/>
        <v>2.5012500000000002</v>
      </c>
      <c r="CZ88" s="188">
        <f t="shared" si="113"/>
        <v>37.5</v>
      </c>
      <c r="DA88" s="188">
        <f t="shared" si="114"/>
        <v>0</v>
      </c>
    </row>
    <row r="89" spans="1:105" s="554" customFormat="1">
      <c r="A89" s="549" t="s">
        <v>839</v>
      </c>
      <c r="B89" s="549"/>
      <c r="E89" s="552"/>
      <c r="F89" s="568"/>
      <c r="H89" s="555">
        <v>7</v>
      </c>
      <c r="I89" s="555">
        <v>2</v>
      </c>
      <c r="J89" s="555">
        <v>66.7</v>
      </c>
      <c r="K89" s="555">
        <v>100</v>
      </c>
      <c r="L89" s="555">
        <v>0</v>
      </c>
      <c r="M89" s="555">
        <v>0</v>
      </c>
      <c r="N89" s="555">
        <v>100</v>
      </c>
      <c r="O89" s="555">
        <v>0</v>
      </c>
      <c r="P89" s="555">
        <v>0</v>
      </c>
      <c r="Q89" s="555">
        <v>0</v>
      </c>
      <c r="R89" s="555">
        <v>0</v>
      </c>
      <c r="S89" s="555">
        <v>100</v>
      </c>
      <c r="T89" s="555">
        <v>0</v>
      </c>
      <c r="U89" s="556">
        <f t="shared" si="90"/>
        <v>0</v>
      </c>
      <c r="V89" s="556" t="e">
        <f t="shared" si="91"/>
        <v>#DIV/0!</v>
      </c>
      <c r="W89" s="555">
        <v>0</v>
      </c>
      <c r="X89" s="555">
        <v>0</v>
      </c>
      <c r="Y89" s="555">
        <v>0</v>
      </c>
      <c r="Z89" s="555">
        <v>0</v>
      </c>
      <c r="AA89" s="555">
        <v>0</v>
      </c>
      <c r="AB89" s="555">
        <v>0</v>
      </c>
      <c r="AC89" s="555">
        <v>0</v>
      </c>
      <c r="AD89" s="555">
        <v>0</v>
      </c>
      <c r="AE89" s="555">
        <v>0</v>
      </c>
      <c r="AF89" s="555">
        <v>0</v>
      </c>
      <c r="AG89" s="557">
        <f t="shared" si="92"/>
        <v>0</v>
      </c>
      <c r="AH89" s="557">
        <f t="shared" si="93"/>
        <v>0</v>
      </c>
      <c r="AI89" s="557">
        <f t="shared" si="94"/>
        <v>0</v>
      </c>
      <c r="AJ89" s="557">
        <f t="shared" si="95"/>
        <v>0</v>
      </c>
      <c r="AK89" s="557">
        <f t="shared" si="96"/>
        <v>0</v>
      </c>
      <c r="AL89" s="557">
        <f t="shared" si="97"/>
        <v>0</v>
      </c>
      <c r="AM89" s="557">
        <f t="shared" si="98"/>
        <v>0</v>
      </c>
      <c r="AN89" s="557">
        <f t="shared" si="99"/>
        <v>0</v>
      </c>
      <c r="AO89" s="557">
        <f t="shared" si="100"/>
        <v>0</v>
      </c>
      <c r="AP89" s="555" t="s">
        <v>364</v>
      </c>
      <c r="AQ89" s="555" t="s">
        <v>364</v>
      </c>
      <c r="AR89" s="555" t="s">
        <v>364</v>
      </c>
      <c r="AS89" s="555" t="s">
        <v>364</v>
      </c>
      <c r="AT89" s="555" t="s">
        <v>364</v>
      </c>
      <c r="AU89" s="555">
        <v>0</v>
      </c>
      <c r="AV89" s="555">
        <v>0</v>
      </c>
      <c r="AW89" s="555">
        <v>0</v>
      </c>
      <c r="AX89" s="555" t="s">
        <v>364</v>
      </c>
      <c r="AY89" s="555">
        <v>0</v>
      </c>
      <c r="AZ89" s="555">
        <v>0</v>
      </c>
      <c r="BA89" s="555">
        <v>0</v>
      </c>
      <c r="BB89" s="555">
        <v>84.8</v>
      </c>
      <c r="BC89" s="555">
        <v>46.2</v>
      </c>
      <c r="BD89" s="555">
        <v>194</v>
      </c>
      <c r="BE89" s="555">
        <v>-47.5</v>
      </c>
      <c r="BF89" s="555">
        <v>-136</v>
      </c>
      <c r="BG89" s="555">
        <v>0</v>
      </c>
      <c r="BH89" s="555">
        <v>0</v>
      </c>
      <c r="BI89" s="555">
        <v>0</v>
      </c>
      <c r="BJ89" s="555" t="s">
        <v>364</v>
      </c>
      <c r="BK89" s="555">
        <v>0</v>
      </c>
      <c r="BL89" s="555">
        <v>0</v>
      </c>
      <c r="BM89" s="555">
        <v>0</v>
      </c>
      <c r="BN89" s="555">
        <v>0</v>
      </c>
      <c r="BO89" s="555">
        <v>0</v>
      </c>
      <c r="BP89" s="555">
        <v>0</v>
      </c>
      <c r="BQ89" s="555">
        <v>0</v>
      </c>
      <c r="BR89" s="555">
        <v>0</v>
      </c>
      <c r="BS89" s="555">
        <v>0</v>
      </c>
      <c r="BT89" s="555">
        <v>0</v>
      </c>
      <c r="BU89" s="555">
        <v>0</v>
      </c>
      <c r="BV89" s="555">
        <v>0</v>
      </c>
      <c r="BW89" s="555">
        <v>0</v>
      </c>
      <c r="BX89" s="555">
        <v>0</v>
      </c>
      <c r="BY89" s="555">
        <v>0</v>
      </c>
      <c r="BZ89" s="555">
        <v>0</v>
      </c>
      <c r="CA89" s="555">
        <v>0</v>
      </c>
      <c r="CB89" s="555">
        <v>0</v>
      </c>
      <c r="CC89" s="555">
        <v>0</v>
      </c>
      <c r="CD89" s="555">
        <v>0</v>
      </c>
      <c r="CE89" s="555">
        <v>0</v>
      </c>
      <c r="CF89" s="555">
        <v>0</v>
      </c>
      <c r="CG89" s="555">
        <v>0</v>
      </c>
      <c r="CH89" s="555">
        <v>0</v>
      </c>
      <c r="CI89" s="555">
        <v>0</v>
      </c>
      <c r="CJ89" s="555">
        <v>0</v>
      </c>
      <c r="CK89" s="555">
        <v>0</v>
      </c>
      <c r="CL89" s="555">
        <v>0</v>
      </c>
      <c r="CM89" s="555">
        <v>0</v>
      </c>
      <c r="CN89" s="557">
        <f t="shared" si="101"/>
        <v>0</v>
      </c>
      <c r="CO89" s="557">
        <f t="shared" si="102"/>
        <v>0</v>
      </c>
      <c r="CP89" s="557">
        <f t="shared" si="103"/>
        <v>0</v>
      </c>
      <c r="CQ89" s="557">
        <f t="shared" si="104"/>
        <v>0</v>
      </c>
      <c r="CR89" s="557">
        <f t="shared" si="105"/>
        <v>0</v>
      </c>
      <c r="CS89" s="557">
        <f t="shared" si="106"/>
        <v>0</v>
      </c>
      <c r="CT89" s="557">
        <f t="shared" si="107"/>
        <v>0</v>
      </c>
      <c r="CU89" s="557">
        <f t="shared" si="108"/>
        <v>0</v>
      </c>
      <c r="CV89" s="557">
        <f t="shared" si="109"/>
        <v>0</v>
      </c>
      <c r="CW89" s="557">
        <f t="shared" si="110"/>
        <v>0</v>
      </c>
      <c r="CX89" s="557">
        <f t="shared" si="111"/>
        <v>0</v>
      </c>
      <c r="CY89" s="557">
        <f t="shared" si="112"/>
        <v>0</v>
      </c>
      <c r="CZ89" s="557">
        <f t="shared" si="113"/>
        <v>0</v>
      </c>
      <c r="DA89" s="557">
        <f t="shared" si="114"/>
        <v>0</v>
      </c>
    </row>
    <row r="90" spans="1:105" s="554" customFormat="1">
      <c r="A90" s="549" t="s">
        <v>840</v>
      </c>
      <c r="B90" s="550" t="s">
        <v>543</v>
      </c>
      <c r="C90" s="567" t="s">
        <v>420</v>
      </c>
      <c r="D90" s="551" t="s">
        <v>114</v>
      </c>
      <c r="E90" s="552">
        <v>43473</v>
      </c>
      <c r="F90" s="568"/>
      <c r="H90" s="555">
        <v>12</v>
      </c>
      <c r="I90" s="555">
        <v>2</v>
      </c>
      <c r="J90" s="555">
        <v>40</v>
      </c>
      <c r="K90" s="555">
        <v>50</v>
      </c>
      <c r="L90" s="555">
        <v>0</v>
      </c>
      <c r="M90" s="555">
        <v>0</v>
      </c>
      <c r="N90" s="555">
        <v>100</v>
      </c>
      <c r="O90" s="555">
        <v>0</v>
      </c>
      <c r="P90" s="555">
        <v>0</v>
      </c>
      <c r="Q90" s="555">
        <v>0</v>
      </c>
      <c r="R90" s="555">
        <v>100</v>
      </c>
      <c r="S90" s="555">
        <v>0</v>
      </c>
      <c r="T90" s="555">
        <v>0</v>
      </c>
      <c r="U90" s="556">
        <f t="shared" si="90"/>
        <v>0</v>
      </c>
      <c r="V90" s="556" t="e">
        <f t="shared" si="91"/>
        <v>#DIV/0!</v>
      </c>
      <c r="W90" s="555">
        <v>0</v>
      </c>
      <c r="X90" s="555">
        <v>0</v>
      </c>
      <c r="Y90" s="555">
        <v>0</v>
      </c>
      <c r="Z90" s="555">
        <v>0</v>
      </c>
      <c r="AA90" s="555">
        <v>0</v>
      </c>
      <c r="AB90" s="555">
        <v>0</v>
      </c>
      <c r="AC90" s="555">
        <v>0</v>
      </c>
      <c r="AD90" s="555">
        <v>0</v>
      </c>
      <c r="AE90" s="555">
        <v>0</v>
      </c>
      <c r="AF90" s="555">
        <v>0</v>
      </c>
      <c r="AG90" s="557">
        <f t="shared" si="92"/>
        <v>0</v>
      </c>
      <c r="AH90" s="557">
        <f t="shared" si="93"/>
        <v>0</v>
      </c>
      <c r="AI90" s="557">
        <f t="shared" si="94"/>
        <v>0</v>
      </c>
      <c r="AJ90" s="557">
        <f t="shared" si="95"/>
        <v>0</v>
      </c>
      <c r="AK90" s="557">
        <f t="shared" si="96"/>
        <v>0</v>
      </c>
      <c r="AL90" s="557">
        <f t="shared" si="97"/>
        <v>0</v>
      </c>
      <c r="AM90" s="557">
        <f t="shared" si="98"/>
        <v>0</v>
      </c>
      <c r="AN90" s="557">
        <f t="shared" si="99"/>
        <v>0</v>
      </c>
      <c r="AO90" s="557">
        <f t="shared" si="100"/>
        <v>0</v>
      </c>
      <c r="AP90" s="555" t="s">
        <v>364</v>
      </c>
      <c r="AQ90" s="555" t="s">
        <v>364</v>
      </c>
      <c r="AR90" s="555" t="s">
        <v>364</v>
      </c>
      <c r="AS90" s="555" t="s">
        <v>364</v>
      </c>
      <c r="AT90" s="555" t="s">
        <v>364</v>
      </c>
      <c r="AU90" s="555">
        <v>0</v>
      </c>
      <c r="AV90" s="555">
        <v>0</v>
      </c>
      <c r="AW90" s="555">
        <v>0</v>
      </c>
      <c r="AX90" s="555" t="s">
        <v>364</v>
      </c>
      <c r="AY90" s="555">
        <v>0</v>
      </c>
      <c r="AZ90" s="555">
        <v>0</v>
      </c>
      <c r="BA90" s="555">
        <v>0</v>
      </c>
      <c r="BB90" s="555">
        <v>136</v>
      </c>
      <c r="BC90" s="555">
        <v>80.900000000000006</v>
      </c>
      <c r="BD90" s="555">
        <v>444</v>
      </c>
      <c r="BE90" s="555">
        <v>737</v>
      </c>
      <c r="BF90" s="555" t="s">
        <v>364</v>
      </c>
      <c r="BG90" s="555">
        <v>0</v>
      </c>
      <c r="BH90" s="555">
        <v>0</v>
      </c>
      <c r="BI90" s="555">
        <v>0</v>
      </c>
      <c r="BJ90" s="555" t="s">
        <v>364</v>
      </c>
      <c r="BK90" s="555">
        <v>0</v>
      </c>
      <c r="BL90" s="555">
        <v>100</v>
      </c>
      <c r="BM90" s="555">
        <v>0</v>
      </c>
      <c r="BN90" s="555">
        <v>50</v>
      </c>
      <c r="BO90" s="555">
        <v>0</v>
      </c>
      <c r="BP90" s="555">
        <v>0</v>
      </c>
      <c r="BQ90" s="555">
        <v>100</v>
      </c>
      <c r="BR90" s="555">
        <v>0</v>
      </c>
      <c r="BS90" s="555">
        <v>0</v>
      </c>
      <c r="BT90" s="555">
        <v>0</v>
      </c>
      <c r="BU90" s="555">
        <v>0</v>
      </c>
      <c r="BV90" s="555">
        <v>100</v>
      </c>
      <c r="BW90" s="555">
        <v>0</v>
      </c>
      <c r="BX90" s="555">
        <v>0</v>
      </c>
      <c r="BY90" s="555">
        <v>0</v>
      </c>
      <c r="BZ90" s="555">
        <v>0</v>
      </c>
      <c r="CA90" s="555">
        <v>0</v>
      </c>
      <c r="CB90" s="555">
        <v>0</v>
      </c>
      <c r="CC90" s="555">
        <v>0</v>
      </c>
      <c r="CD90" s="555">
        <v>0</v>
      </c>
      <c r="CE90" s="555">
        <v>0</v>
      </c>
      <c r="CF90" s="555">
        <v>0</v>
      </c>
      <c r="CG90" s="555">
        <v>0</v>
      </c>
      <c r="CH90" s="555">
        <v>100</v>
      </c>
      <c r="CI90" s="555">
        <v>0</v>
      </c>
      <c r="CJ90" s="555">
        <v>0</v>
      </c>
      <c r="CK90" s="555">
        <v>0</v>
      </c>
      <c r="CL90" s="555">
        <v>0</v>
      </c>
      <c r="CM90" s="555">
        <v>0</v>
      </c>
      <c r="CN90" s="557">
        <f t="shared" si="101"/>
        <v>0</v>
      </c>
      <c r="CO90" s="557">
        <f t="shared" si="102"/>
        <v>0</v>
      </c>
      <c r="CP90" s="557">
        <f t="shared" si="103"/>
        <v>0</v>
      </c>
      <c r="CQ90" s="557">
        <f t="shared" si="104"/>
        <v>0</v>
      </c>
      <c r="CR90" s="557">
        <f t="shared" si="105"/>
        <v>0</v>
      </c>
      <c r="CS90" s="557">
        <f t="shared" si="106"/>
        <v>0</v>
      </c>
      <c r="CT90" s="557">
        <f t="shared" si="107"/>
        <v>0</v>
      </c>
      <c r="CU90" s="557">
        <f t="shared" si="108"/>
        <v>0</v>
      </c>
      <c r="CV90" s="557">
        <f t="shared" si="109"/>
        <v>0</v>
      </c>
      <c r="CW90" s="557">
        <f t="shared" si="110"/>
        <v>0</v>
      </c>
      <c r="CX90" s="557">
        <f t="shared" si="111"/>
        <v>0</v>
      </c>
      <c r="CY90" s="557">
        <f t="shared" si="112"/>
        <v>0</v>
      </c>
      <c r="CZ90" s="557">
        <f t="shared" si="113"/>
        <v>0</v>
      </c>
      <c r="DA90" s="557">
        <f t="shared" si="114"/>
        <v>0</v>
      </c>
    </row>
    <row r="91" spans="1:105" s="386" customFormat="1">
      <c r="A91" s="494" t="s">
        <v>841</v>
      </c>
      <c r="B91" s="494"/>
      <c r="C91" s="493"/>
      <c r="E91" s="489"/>
      <c r="F91" s="429">
        <f>(E90-E$90)/7</f>
        <v>0</v>
      </c>
      <c r="G91" s="537" t="s">
        <v>1191</v>
      </c>
      <c r="H91">
        <v>11890</v>
      </c>
      <c r="I91">
        <v>687</v>
      </c>
      <c r="J91">
        <v>30.5</v>
      </c>
      <c r="K91">
        <v>60.1</v>
      </c>
      <c r="L91">
        <v>12.8</v>
      </c>
      <c r="M91">
        <v>6.05</v>
      </c>
      <c r="N91">
        <v>93.9</v>
      </c>
      <c r="O91">
        <v>7.02</v>
      </c>
      <c r="P91">
        <v>4.12</v>
      </c>
      <c r="Q91">
        <v>24</v>
      </c>
      <c r="R91">
        <v>28.6</v>
      </c>
      <c r="S91">
        <v>69.7</v>
      </c>
      <c r="T91">
        <v>1.69</v>
      </c>
      <c r="U91" s="6">
        <f t="shared" si="90"/>
        <v>3.63605</v>
      </c>
      <c r="V91" s="6">
        <f t="shared" si="91"/>
        <v>6.8480906478183741</v>
      </c>
      <c r="W91">
        <v>23.7</v>
      </c>
      <c r="X91">
        <v>14.4</v>
      </c>
      <c r="Y91">
        <v>9.32</v>
      </c>
      <c r="Z91">
        <v>33.1</v>
      </c>
      <c r="AA91">
        <v>0.85</v>
      </c>
      <c r="AB91">
        <v>52.9</v>
      </c>
      <c r="AC91">
        <v>52.9</v>
      </c>
      <c r="AD91">
        <v>52.9</v>
      </c>
      <c r="AE91">
        <v>64.7</v>
      </c>
      <c r="AF91">
        <v>5.88</v>
      </c>
      <c r="AG91" s="188">
        <f t="shared" si="92"/>
        <v>6.7782000000000009</v>
      </c>
      <c r="AH91" s="188">
        <f t="shared" si="93"/>
        <v>4.1184000000000003</v>
      </c>
      <c r="AI91" s="188">
        <f t="shared" si="94"/>
        <v>9.4666000000000015</v>
      </c>
      <c r="AJ91" s="188">
        <f t="shared" si="95"/>
        <v>0.24310000000000001</v>
      </c>
      <c r="AK91" s="188">
        <f t="shared" si="96"/>
        <v>2.1794799999999999</v>
      </c>
      <c r="AL91" s="188">
        <f t="shared" si="97"/>
        <v>2.1794799999999999</v>
      </c>
      <c r="AM91" s="188">
        <f t="shared" si="98"/>
        <v>2.1794799999999999</v>
      </c>
      <c r="AN91" s="188">
        <f t="shared" si="99"/>
        <v>2.6656400000000002</v>
      </c>
      <c r="AO91" s="188">
        <f t="shared" si="100"/>
        <v>0.242256</v>
      </c>
      <c r="AP91">
        <v>450</v>
      </c>
      <c r="AQ91">
        <v>215</v>
      </c>
      <c r="AR91">
        <v>786</v>
      </c>
      <c r="AS91">
        <v>200</v>
      </c>
      <c r="AT91">
        <v>-222</v>
      </c>
      <c r="AU91">
        <v>52</v>
      </c>
      <c r="AV91">
        <v>28</v>
      </c>
      <c r="AW91">
        <v>24</v>
      </c>
      <c r="AX91">
        <v>1310</v>
      </c>
      <c r="AY91">
        <v>36</v>
      </c>
      <c r="AZ91">
        <v>44</v>
      </c>
      <c r="BA91">
        <v>8</v>
      </c>
      <c r="BB91">
        <v>213</v>
      </c>
      <c r="BC91">
        <v>55.2</v>
      </c>
      <c r="BD91">
        <v>748</v>
      </c>
      <c r="BE91">
        <v>122</v>
      </c>
      <c r="BF91" t="s">
        <v>364</v>
      </c>
      <c r="BG91">
        <v>10.3</v>
      </c>
      <c r="BH91">
        <v>5.67</v>
      </c>
      <c r="BI91">
        <v>2.84</v>
      </c>
      <c r="BJ91">
        <v>579</v>
      </c>
      <c r="BK91">
        <v>23.2</v>
      </c>
      <c r="BL91">
        <v>27.6</v>
      </c>
      <c r="BM91">
        <v>1.29</v>
      </c>
      <c r="BN91">
        <v>24.9</v>
      </c>
      <c r="BO91">
        <v>24</v>
      </c>
      <c r="BP91">
        <v>7.6</v>
      </c>
      <c r="BQ91">
        <v>92.4</v>
      </c>
      <c r="BR91">
        <v>4.68</v>
      </c>
      <c r="BS91">
        <v>2.34</v>
      </c>
      <c r="BT91">
        <v>73.7</v>
      </c>
      <c r="BU91">
        <v>49.7</v>
      </c>
      <c r="BV91">
        <v>50.3</v>
      </c>
      <c r="BW91">
        <v>14</v>
      </c>
      <c r="BX91">
        <v>100</v>
      </c>
      <c r="BY91">
        <v>25</v>
      </c>
      <c r="BZ91">
        <v>100</v>
      </c>
      <c r="CA91">
        <v>100</v>
      </c>
      <c r="CB91">
        <v>100</v>
      </c>
      <c r="CC91">
        <v>42.4</v>
      </c>
      <c r="CD91">
        <v>7.06</v>
      </c>
      <c r="CE91">
        <v>4.71</v>
      </c>
      <c r="CF91">
        <v>87.1</v>
      </c>
      <c r="CG91">
        <v>25.9</v>
      </c>
      <c r="CH91">
        <v>50.3</v>
      </c>
      <c r="CI91">
        <v>5.81</v>
      </c>
      <c r="CJ91">
        <v>2.33</v>
      </c>
      <c r="CK91">
        <v>0</v>
      </c>
      <c r="CL91">
        <v>60.5</v>
      </c>
      <c r="CM91">
        <v>2.33</v>
      </c>
      <c r="CN91" s="188">
        <f t="shared" si="101"/>
        <v>2.34</v>
      </c>
      <c r="CO91" s="188">
        <f t="shared" si="102"/>
        <v>0.58499999999999996</v>
      </c>
      <c r="CP91" s="188">
        <f t="shared" si="103"/>
        <v>2.34</v>
      </c>
      <c r="CQ91" s="188">
        <f t="shared" si="104"/>
        <v>2.34</v>
      </c>
      <c r="CR91" s="188">
        <f t="shared" si="105"/>
        <v>2.34</v>
      </c>
      <c r="CS91" s="188">
        <f t="shared" si="106"/>
        <v>21.072800000000001</v>
      </c>
      <c r="CT91" s="188">
        <f t="shared" si="107"/>
        <v>3.5088200000000001</v>
      </c>
      <c r="CU91" s="188">
        <f t="shared" si="108"/>
        <v>43.288699999999999</v>
      </c>
      <c r="CV91" s="188">
        <f t="shared" si="109"/>
        <v>12.872300000000001</v>
      </c>
      <c r="CW91" s="188">
        <f t="shared" si="110"/>
        <v>2.9224299999999994</v>
      </c>
      <c r="CX91" s="188">
        <f t="shared" si="111"/>
        <v>1.1719900000000001</v>
      </c>
      <c r="CY91" s="188">
        <f t="shared" si="112"/>
        <v>0</v>
      </c>
      <c r="CZ91" s="188">
        <f t="shared" si="113"/>
        <v>30.431499999999996</v>
      </c>
      <c r="DA91" s="188">
        <f t="shared" si="114"/>
        <v>1.1719900000000001</v>
      </c>
    </row>
    <row r="92" spans="1:105" s="554" customFormat="1">
      <c r="A92" s="549" t="s">
        <v>842</v>
      </c>
      <c r="B92" s="549"/>
      <c r="C92" s="567"/>
      <c r="E92" s="552"/>
      <c r="F92" s="568"/>
      <c r="H92" s="555">
        <v>4</v>
      </c>
      <c r="I92" s="555">
        <v>0</v>
      </c>
      <c r="J92" s="555">
        <v>0</v>
      </c>
      <c r="K92" s="555">
        <v>0</v>
      </c>
      <c r="L92" s="555">
        <v>0</v>
      </c>
      <c r="M92" s="555">
        <v>0</v>
      </c>
      <c r="N92" s="555">
        <v>0</v>
      </c>
      <c r="O92" s="555">
        <v>0</v>
      </c>
      <c r="P92" s="555">
        <v>0</v>
      </c>
      <c r="Q92" s="555">
        <v>0</v>
      </c>
      <c r="R92" s="555">
        <v>0</v>
      </c>
      <c r="S92" s="555">
        <v>0</v>
      </c>
      <c r="T92" s="555">
        <v>0</v>
      </c>
      <c r="U92" s="556">
        <f t="shared" si="90"/>
        <v>0</v>
      </c>
      <c r="V92" s="556" t="e">
        <f t="shared" si="91"/>
        <v>#DIV/0!</v>
      </c>
      <c r="W92" s="555">
        <v>0</v>
      </c>
      <c r="X92" s="555">
        <v>0</v>
      </c>
      <c r="Y92" s="555">
        <v>0</v>
      </c>
      <c r="Z92" s="555">
        <v>0</v>
      </c>
      <c r="AA92" s="555">
        <v>0</v>
      </c>
      <c r="AB92" s="555">
        <v>0</v>
      </c>
      <c r="AC92" s="555">
        <v>0</v>
      </c>
      <c r="AD92" s="555">
        <v>0</v>
      </c>
      <c r="AE92" s="555">
        <v>0</v>
      </c>
      <c r="AF92" s="555">
        <v>0</v>
      </c>
      <c r="AG92" s="557">
        <f t="shared" si="92"/>
        <v>0</v>
      </c>
      <c r="AH92" s="557">
        <f t="shared" si="93"/>
        <v>0</v>
      </c>
      <c r="AI92" s="557">
        <f t="shared" si="94"/>
        <v>0</v>
      </c>
      <c r="AJ92" s="557">
        <f t="shared" si="95"/>
        <v>0</v>
      </c>
      <c r="AK92" s="557">
        <f t="shared" si="96"/>
        <v>0</v>
      </c>
      <c r="AL92" s="557">
        <f t="shared" si="97"/>
        <v>0</v>
      </c>
      <c r="AM92" s="557">
        <f t="shared" si="98"/>
        <v>0</v>
      </c>
      <c r="AN92" s="557">
        <f t="shared" si="99"/>
        <v>0</v>
      </c>
      <c r="AO92" s="557">
        <f t="shared" si="100"/>
        <v>0</v>
      </c>
      <c r="AP92" s="555" t="s">
        <v>364</v>
      </c>
      <c r="AQ92" s="555" t="s">
        <v>364</v>
      </c>
      <c r="AR92" s="555" t="s">
        <v>364</v>
      </c>
      <c r="AS92" s="555" t="s">
        <v>364</v>
      </c>
      <c r="AT92" s="555" t="s">
        <v>364</v>
      </c>
      <c r="AU92" s="555">
        <v>0</v>
      </c>
      <c r="AV92" s="555">
        <v>0</v>
      </c>
      <c r="AW92" s="555">
        <v>0</v>
      </c>
      <c r="AX92" s="555" t="s">
        <v>364</v>
      </c>
      <c r="AY92" s="555">
        <v>0</v>
      </c>
      <c r="AZ92" s="555">
        <v>0</v>
      </c>
      <c r="BA92" s="555">
        <v>0</v>
      </c>
      <c r="BB92" s="555" t="s">
        <v>364</v>
      </c>
      <c r="BC92" s="555" t="s">
        <v>364</v>
      </c>
      <c r="BD92" s="555" t="s">
        <v>364</v>
      </c>
      <c r="BE92" s="555" t="s">
        <v>364</v>
      </c>
      <c r="BF92" s="555">
        <v>-191</v>
      </c>
      <c r="BG92" s="555">
        <v>0</v>
      </c>
      <c r="BH92" s="555">
        <v>0</v>
      </c>
      <c r="BI92" s="555">
        <v>0</v>
      </c>
      <c r="BJ92" s="555" t="s">
        <v>364</v>
      </c>
      <c r="BK92" s="555">
        <v>0</v>
      </c>
      <c r="BL92" s="555">
        <v>0</v>
      </c>
      <c r="BM92" s="555">
        <v>0</v>
      </c>
      <c r="BN92" s="555">
        <v>0</v>
      </c>
      <c r="BO92" s="555">
        <v>0</v>
      </c>
      <c r="BP92" s="555">
        <v>0</v>
      </c>
      <c r="BQ92" s="555">
        <v>0</v>
      </c>
      <c r="BR92" s="555">
        <v>0</v>
      </c>
      <c r="BS92" s="555">
        <v>0</v>
      </c>
      <c r="BT92" s="555">
        <v>0</v>
      </c>
      <c r="BU92" s="555">
        <v>0</v>
      </c>
      <c r="BV92" s="555">
        <v>0</v>
      </c>
      <c r="BW92" s="555">
        <v>0</v>
      </c>
      <c r="BX92" s="555">
        <v>0</v>
      </c>
      <c r="BY92" s="555">
        <v>0</v>
      </c>
      <c r="BZ92" s="555">
        <v>0</v>
      </c>
      <c r="CA92" s="555">
        <v>0</v>
      </c>
      <c r="CB92" s="555">
        <v>0</v>
      </c>
      <c r="CC92" s="555">
        <v>0</v>
      </c>
      <c r="CD92" s="555">
        <v>0</v>
      </c>
      <c r="CE92" s="555">
        <v>0</v>
      </c>
      <c r="CF92" s="555">
        <v>0</v>
      </c>
      <c r="CG92" s="555">
        <v>0</v>
      </c>
      <c r="CH92" s="555">
        <v>0</v>
      </c>
      <c r="CI92" s="555">
        <v>0</v>
      </c>
      <c r="CJ92" s="555">
        <v>0</v>
      </c>
      <c r="CK92" s="555">
        <v>0</v>
      </c>
      <c r="CL92" s="555">
        <v>0</v>
      </c>
      <c r="CM92" s="555">
        <v>0</v>
      </c>
      <c r="CN92" s="557">
        <f t="shared" si="101"/>
        <v>0</v>
      </c>
      <c r="CO92" s="557">
        <f t="shared" si="102"/>
        <v>0</v>
      </c>
      <c r="CP92" s="557">
        <f t="shared" si="103"/>
        <v>0</v>
      </c>
      <c r="CQ92" s="557">
        <f t="shared" si="104"/>
        <v>0</v>
      </c>
      <c r="CR92" s="557">
        <f t="shared" si="105"/>
        <v>0</v>
      </c>
      <c r="CS92" s="557">
        <f t="shared" si="106"/>
        <v>0</v>
      </c>
      <c r="CT92" s="557">
        <f t="shared" si="107"/>
        <v>0</v>
      </c>
      <c r="CU92" s="557">
        <f t="shared" si="108"/>
        <v>0</v>
      </c>
      <c r="CV92" s="557">
        <f t="shared" si="109"/>
        <v>0</v>
      </c>
      <c r="CW92" s="557">
        <f t="shared" si="110"/>
        <v>0</v>
      </c>
      <c r="CX92" s="557">
        <f t="shared" si="111"/>
        <v>0</v>
      </c>
      <c r="CY92" s="557">
        <f t="shared" si="112"/>
        <v>0</v>
      </c>
      <c r="CZ92" s="557">
        <f t="shared" si="113"/>
        <v>0</v>
      </c>
      <c r="DA92" s="557">
        <f t="shared" si="114"/>
        <v>0</v>
      </c>
    </row>
    <row r="93" spans="1:105" s="527" customFormat="1">
      <c r="A93" s="522" t="s">
        <v>843</v>
      </c>
      <c r="B93" s="523" t="s">
        <v>543</v>
      </c>
      <c r="C93" s="532" t="s">
        <v>420</v>
      </c>
      <c r="D93" s="531" t="s">
        <v>115</v>
      </c>
      <c r="E93" s="525">
        <v>43474</v>
      </c>
      <c r="F93" s="534"/>
      <c r="H93" s="528">
        <v>12940</v>
      </c>
      <c r="I93" s="528">
        <v>430</v>
      </c>
      <c r="J93" s="528">
        <v>26.9</v>
      </c>
      <c r="K93" s="528">
        <v>49.8</v>
      </c>
      <c r="L93" s="528">
        <v>0.47</v>
      </c>
      <c r="M93" s="528">
        <v>0.47</v>
      </c>
      <c r="N93" s="528">
        <v>99.5</v>
      </c>
      <c r="O93" s="528">
        <v>0.93</v>
      </c>
      <c r="P93" s="528">
        <v>7.94</v>
      </c>
      <c r="Q93" s="528">
        <v>0.47</v>
      </c>
      <c r="R93" s="528">
        <v>0.93</v>
      </c>
      <c r="S93" s="528">
        <v>99.1</v>
      </c>
      <c r="T93" s="528">
        <v>0.93</v>
      </c>
      <c r="U93" s="529">
        <f t="shared" si="90"/>
        <v>0.23405999999999999</v>
      </c>
      <c r="V93" s="529">
        <f t="shared" si="91"/>
        <v>197.81252670255489</v>
      </c>
      <c r="W93" s="528">
        <v>0</v>
      </c>
      <c r="X93" s="528">
        <v>0</v>
      </c>
      <c r="Y93" s="528">
        <v>0</v>
      </c>
      <c r="Z93" s="528">
        <v>0</v>
      </c>
      <c r="AA93" s="528">
        <v>0</v>
      </c>
      <c r="AB93" s="528">
        <v>0</v>
      </c>
      <c r="AC93" s="528">
        <v>0</v>
      </c>
      <c r="AD93" s="528">
        <v>5.88</v>
      </c>
      <c r="AE93" s="528">
        <v>0</v>
      </c>
      <c r="AF93" s="528">
        <v>0</v>
      </c>
      <c r="AG93" s="530">
        <f t="shared" si="92"/>
        <v>0</v>
      </c>
      <c r="AH93" s="530">
        <f t="shared" si="93"/>
        <v>0</v>
      </c>
      <c r="AI93" s="530">
        <f t="shared" si="94"/>
        <v>0</v>
      </c>
      <c r="AJ93" s="530">
        <f t="shared" si="95"/>
        <v>0</v>
      </c>
      <c r="AK93" s="530">
        <f t="shared" si="96"/>
        <v>0</v>
      </c>
      <c r="AL93" s="530">
        <f t="shared" si="97"/>
        <v>0</v>
      </c>
      <c r="AM93" s="530">
        <f t="shared" si="98"/>
        <v>0.46687200000000006</v>
      </c>
      <c r="AN93" s="530">
        <f t="shared" si="99"/>
        <v>0</v>
      </c>
      <c r="AO93" s="530">
        <f t="shared" si="100"/>
        <v>0</v>
      </c>
      <c r="AP93" s="528">
        <v>312</v>
      </c>
      <c r="AQ93" s="528">
        <v>-32.1</v>
      </c>
      <c r="AR93" s="528">
        <v>782</v>
      </c>
      <c r="AS93" s="528">
        <v>-6.42</v>
      </c>
      <c r="AT93" s="528">
        <v>-102</v>
      </c>
      <c r="AU93" s="528">
        <v>0</v>
      </c>
      <c r="AV93" s="528">
        <v>0</v>
      </c>
      <c r="AW93" s="528">
        <v>0</v>
      </c>
      <c r="AX93" s="528" t="s">
        <v>364</v>
      </c>
      <c r="AY93" s="528">
        <v>0</v>
      </c>
      <c r="AZ93" s="528">
        <v>0</v>
      </c>
      <c r="BA93" s="528">
        <v>0</v>
      </c>
      <c r="BB93" s="528">
        <v>149</v>
      </c>
      <c r="BC93" s="528">
        <v>29.5</v>
      </c>
      <c r="BD93" s="528">
        <v>487</v>
      </c>
      <c r="BE93" s="528">
        <v>34.700000000000003</v>
      </c>
      <c r="BF93" s="528" t="s">
        <v>364</v>
      </c>
      <c r="BG93" s="528">
        <v>0.47</v>
      </c>
      <c r="BH93" s="528">
        <v>0.94</v>
      </c>
      <c r="BI93" s="528">
        <v>7.98</v>
      </c>
      <c r="BJ93" s="528">
        <v>857</v>
      </c>
      <c r="BK93" s="528">
        <v>0.47</v>
      </c>
      <c r="BL93" s="528">
        <v>0.94</v>
      </c>
      <c r="BM93" s="528">
        <v>0.94</v>
      </c>
      <c r="BN93" s="528">
        <v>46.3</v>
      </c>
      <c r="BO93" s="528">
        <v>2.5099999999999998</v>
      </c>
      <c r="BP93" s="528">
        <v>2.0099999999999998</v>
      </c>
      <c r="BQ93" s="528">
        <v>98</v>
      </c>
      <c r="BR93" s="528">
        <v>0.5</v>
      </c>
      <c r="BS93" s="528">
        <v>8.5399999999999991</v>
      </c>
      <c r="BT93" s="528">
        <v>5.53</v>
      </c>
      <c r="BU93" s="528">
        <v>0.5</v>
      </c>
      <c r="BV93" s="528">
        <v>99.5</v>
      </c>
      <c r="BW93" s="528">
        <v>1.51</v>
      </c>
      <c r="BX93" s="528">
        <v>0</v>
      </c>
      <c r="BY93" s="528">
        <v>0</v>
      </c>
      <c r="BZ93" s="528">
        <v>11.8</v>
      </c>
      <c r="CA93" s="528">
        <v>0</v>
      </c>
      <c r="CB93" s="528">
        <v>0</v>
      </c>
      <c r="CC93" s="528">
        <v>0</v>
      </c>
      <c r="CD93" s="528">
        <v>0</v>
      </c>
      <c r="CE93" s="528">
        <v>0</v>
      </c>
      <c r="CF93" s="528">
        <v>0</v>
      </c>
      <c r="CG93" s="528">
        <v>0</v>
      </c>
      <c r="CH93" s="528">
        <v>99.5</v>
      </c>
      <c r="CI93" s="528">
        <v>2.5299999999999998</v>
      </c>
      <c r="CJ93" s="528">
        <v>0.51</v>
      </c>
      <c r="CK93" s="528">
        <v>8.59</v>
      </c>
      <c r="CL93" s="528">
        <v>5.56</v>
      </c>
      <c r="CM93" s="528">
        <v>1.52</v>
      </c>
      <c r="CN93" s="530">
        <f t="shared" si="101"/>
        <v>0</v>
      </c>
      <c r="CO93" s="530">
        <f t="shared" si="102"/>
        <v>0</v>
      </c>
      <c r="CP93" s="530">
        <f t="shared" si="103"/>
        <v>1.0077199999999999</v>
      </c>
      <c r="CQ93" s="530">
        <f t="shared" si="104"/>
        <v>0</v>
      </c>
      <c r="CR93" s="530">
        <f t="shared" si="105"/>
        <v>0</v>
      </c>
      <c r="CS93" s="530">
        <f t="shared" si="106"/>
        <v>0</v>
      </c>
      <c r="CT93" s="530">
        <f t="shared" si="107"/>
        <v>0</v>
      </c>
      <c r="CU93" s="530">
        <f t="shared" si="108"/>
        <v>0</v>
      </c>
      <c r="CV93" s="530">
        <f t="shared" si="109"/>
        <v>0</v>
      </c>
      <c r="CW93" s="530">
        <f t="shared" si="110"/>
        <v>2.51735</v>
      </c>
      <c r="CX93" s="530">
        <f t="shared" si="111"/>
        <v>0.50744999999999996</v>
      </c>
      <c r="CY93" s="530">
        <f t="shared" si="112"/>
        <v>8.5470500000000005</v>
      </c>
      <c r="CZ93" s="530">
        <f t="shared" si="113"/>
        <v>5.5321999999999996</v>
      </c>
      <c r="DA93" s="530">
        <f t="shared" si="114"/>
        <v>1.5124000000000002</v>
      </c>
    </row>
    <row r="94" spans="1:105" s="386" customFormat="1">
      <c r="A94" s="494" t="s">
        <v>844</v>
      </c>
      <c r="B94" s="494"/>
      <c r="E94" s="489"/>
      <c r="F94" s="429">
        <f>(E93-E$90)/7</f>
        <v>0.14285714285714285</v>
      </c>
      <c r="G94" s="537" t="s">
        <v>1192</v>
      </c>
      <c r="H94">
        <v>15297</v>
      </c>
      <c r="I94">
        <v>590</v>
      </c>
      <c r="J94">
        <v>29.1</v>
      </c>
      <c r="K94">
        <v>50.2</v>
      </c>
      <c r="L94">
        <v>34.5</v>
      </c>
      <c r="M94">
        <v>16.2</v>
      </c>
      <c r="N94">
        <v>83.8</v>
      </c>
      <c r="O94">
        <v>17.899999999999999</v>
      </c>
      <c r="P94">
        <v>7.09</v>
      </c>
      <c r="Q94">
        <v>12.2</v>
      </c>
      <c r="R94">
        <v>49.7</v>
      </c>
      <c r="S94">
        <v>49.3</v>
      </c>
      <c r="T94">
        <v>6.76</v>
      </c>
      <c r="U94" s="6">
        <f t="shared" si="90"/>
        <v>8.1324000000000005</v>
      </c>
      <c r="V94" s="6">
        <f t="shared" si="91"/>
        <v>5.1276375977571194</v>
      </c>
      <c r="W94">
        <v>57.8</v>
      </c>
      <c r="X94">
        <v>33.299999999999997</v>
      </c>
      <c r="Y94">
        <v>12.2</v>
      </c>
      <c r="Z94">
        <v>18.399999999999999</v>
      </c>
      <c r="AA94">
        <v>13.6</v>
      </c>
      <c r="AB94">
        <v>90.5</v>
      </c>
      <c r="AC94">
        <v>52.4</v>
      </c>
      <c r="AD94">
        <v>28.6</v>
      </c>
      <c r="AE94">
        <v>85.7</v>
      </c>
      <c r="AF94">
        <v>9.52</v>
      </c>
      <c r="AG94" s="188">
        <f t="shared" si="92"/>
        <v>28.726599999999998</v>
      </c>
      <c r="AH94" s="188">
        <f t="shared" si="93"/>
        <v>16.5501</v>
      </c>
      <c r="AI94" s="188">
        <f t="shared" si="94"/>
        <v>9.1448</v>
      </c>
      <c r="AJ94" s="188">
        <f t="shared" si="95"/>
        <v>6.7592000000000008</v>
      </c>
      <c r="AK94" s="188">
        <f t="shared" si="96"/>
        <v>6.4164500000000002</v>
      </c>
      <c r="AL94" s="188">
        <f t="shared" si="97"/>
        <v>3.7151599999999996</v>
      </c>
      <c r="AM94" s="188">
        <f t="shared" si="98"/>
        <v>2.0277400000000001</v>
      </c>
      <c r="AN94" s="188">
        <f t="shared" si="99"/>
        <v>6.0761300000000009</v>
      </c>
      <c r="AO94" s="188">
        <f t="shared" si="100"/>
        <v>0.6749679999999999</v>
      </c>
      <c r="AP94">
        <v>2563</v>
      </c>
      <c r="AQ94">
        <v>617</v>
      </c>
      <c r="AR94">
        <v>694</v>
      </c>
      <c r="AS94">
        <v>1112</v>
      </c>
      <c r="AT94">
        <v>107</v>
      </c>
      <c r="AU94">
        <v>91.7</v>
      </c>
      <c r="AV94">
        <v>68.8</v>
      </c>
      <c r="AW94">
        <v>22.9</v>
      </c>
      <c r="AX94">
        <v>1300</v>
      </c>
      <c r="AY94">
        <v>20.8</v>
      </c>
      <c r="AZ94">
        <v>91.7</v>
      </c>
      <c r="BA94">
        <v>25</v>
      </c>
      <c r="BB94">
        <v>253</v>
      </c>
      <c r="BC94">
        <v>51.4</v>
      </c>
      <c r="BD94">
        <v>647</v>
      </c>
      <c r="BE94">
        <v>212</v>
      </c>
      <c r="BF94">
        <v>-84.8</v>
      </c>
      <c r="BG94">
        <v>23.4</v>
      </c>
      <c r="BH94">
        <v>8.06</v>
      </c>
      <c r="BI94">
        <v>4.03</v>
      </c>
      <c r="BJ94">
        <v>707</v>
      </c>
      <c r="BK94">
        <v>10.5</v>
      </c>
      <c r="BL94">
        <v>41.5</v>
      </c>
      <c r="BM94">
        <v>3.23</v>
      </c>
      <c r="BN94">
        <v>41.7</v>
      </c>
      <c r="BO94">
        <v>31.7</v>
      </c>
      <c r="BP94">
        <v>6.91</v>
      </c>
      <c r="BQ94">
        <v>93.1</v>
      </c>
      <c r="BR94">
        <v>7.72</v>
      </c>
      <c r="BS94">
        <v>7.72</v>
      </c>
      <c r="BT94">
        <v>67.099999999999994</v>
      </c>
      <c r="BU94">
        <v>71.099999999999994</v>
      </c>
      <c r="BV94">
        <v>28.9</v>
      </c>
      <c r="BW94">
        <v>34.1</v>
      </c>
      <c r="BX94">
        <v>68.400000000000006</v>
      </c>
      <c r="BY94">
        <v>26.3</v>
      </c>
      <c r="BZ94">
        <v>94.7</v>
      </c>
      <c r="CA94">
        <v>89.5</v>
      </c>
      <c r="CB94">
        <v>89.5</v>
      </c>
      <c r="CC94">
        <v>40</v>
      </c>
      <c r="CD94">
        <v>10.3</v>
      </c>
      <c r="CE94">
        <v>9.7100000000000009</v>
      </c>
      <c r="CF94">
        <v>70.900000000000006</v>
      </c>
      <c r="CG94">
        <v>45.7</v>
      </c>
      <c r="CH94">
        <v>28.9</v>
      </c>
      <c r="CI94">
        <v>11.3</v>
      </c>
      <c r="CJ94">
        <v>1.41</v>
      </c>
      <c r="CK94">
        <v>2.82</v>
      </c>
      <c r="CL94">
        <v>57.7</v>
      </c>
      <c r="CM94">
        <v>5.63</v>
      </c>
      <c r="CN94" s="188">
        <f t="shared" si="101"/>
        <v>5.2804799999999998</v>
      </c>
      <c r="CO94" s="188">
        <f t="shared" si="102"/>
        <v>2.0303599999999999</v>
      </c>
      <c r="CP94" s="188">
        <f t="shared" si="103"/>
        <v>7.3108399999999998</v>
      </c>
      <c r="CQ94" s="188">
        <f t="shared" si="104"/>
        <v>6.9093999999999998</v>
      </c>
      <c r="CR94" s="188">
        <f t="shared" si="105"/>
        <v>6.9093999999999998</v>
      </c>
      <c r="CS94" s="188">
        <f t="shared" si="106"/>
        <v>28.44</v>
      </c>
      <c r="CT94" s="188">
        <f t="shared" si="107"/>
        <v>7.3233000000000006</v>
      </c>
      <c r="CU94" s="188">
        <f t="shared" si="108"/>
        <v>50.4099</v>
      </c>
      <c r="CV94" s="188">
        <f t="shared" si="109"/>
        <v>32.492699999999999</v>
      </c>
      <c r="CW94" s="188">
        <f t="shared" si="110"/>
        <v>3.2656999999999998</v>
      </c>
      <c r="CX94" s="188">
        <f t="shared" si="111"/>
        <v>0.40748999999999996</v>
      </c>
      <c r="CY94" s="188">
        <f t="shared" si="112"/>
        <v>0.81497999999999993</v>
      </c>
      <c r="CZ94" s="188">
        <f t="shared" si="113"/>
        <v>16.6753</v>
      </c>
      <c r="DA94" s="188">
        <f t="shared" si="114"/>
        <v>1.62707</v>
      </c>
    </row>
    <row r="95" spans="1:105" s="554" customFormat="1">
      <c r="A95" s="549" t="s">
        <v>845</v>
      </c>
      <c r="B95" s="549"/>
      <c r="E95" s="552"/>
      <c r="F95" s="568"/>
      <c r="H95" s="555">
        <v>5</v>
      </c>
      <c r="I95" s="555">
        <v>0</v>
      </c>
      <c r="J95" s="555">
        <v>0</v>
      </c>
      <c r="K95" s="555">
        <v>0</v>
      </c>
      <c r="L95" s="555">
        <v>0</v>
      </c>
      <c r="M95" s="555">
        <v>0</v>
      </c>
      <c r="N95" s="555">
        <v>0</v>
      </c>
      <c r="O95" s="555">
        <v>0</v>
      </c>
      <c r="P95" s="555">
        <v>0</v>
      </c>
      <c r="Q95" s="555">
        <v>0</v>
      </c>
      <c r="R95" s="555">
        <v>0</v>
      </c>
      <c r="S95" s="555">
        <v>0</v>
      </c>
      <c r="T95" s="555">
        <v>0</v>
      </c>
      <c r="U95" s="556">
        <f t="shared" si="90"/>
        <v>0</v>
      </c>
      <c r="V95" s="556" t="e">
        <f t="shared" si="91"/>
        <v>#DIV/0!</v>
      </c>
      <c r="W95" s="555">
        <v>0</v>
      </c>
      <c r="X95" s="555">
        <v>0</v>
      </c>
      <c r="Y95" s="555">
        <v>0</v>
      </c>
      <c r="Z95" s="555">
        <v>0</v>
      </c>
      <c r="AA95" s="555">
        <v>0</v>
      </c>
      <c r="AB95" s="555">
        <v>0</v>
      </c>
      <c r="AC95" s="555">
        <v>0</v>
      </c>
      <c r="AD95" s="555">
        <v>0</v>
      </c>
      <c r="AE95" s="555">
        <v>0</v>
      </c>
      <c r="AF95" s="555">
        <v>0</v>
      </c>
      <c r="AG95" s="557">
        <f t="shared" si="92"/>
        <v>0</v>
      </c>
      <c r="AH95" s="557">
        <f t="shared" si="93"/>
        <v>0</v>
      </c>
      <c r="AI95" s="557">
        <f t="shared" si="94"/>
        <v>0</v>
      </c>
      <c r="AJ95" s="557">
        <f t="shared" si="95"/>
        <v>0</v>
      </c>
      <c r="AK95" s="557">
        <f t="shared" si="96"/>
        <v>0</v>
      </c>
      <c r="AL95" s="557">
        <f t="shared" si="97"/>
        <v>0</v>
      </c>
      <c r="AM95" s="557">
        <f t="shared" si="98"/>
        <v>0</v>
      </c>
      <c r="AN95" s="557">
        <f t="shared" si="99"/>
        <v>0</v>
      </c>
      <c r="AO95" s="557">
        <f t="shared" si="100"/>
        <v>0</v>
      </c>
      <c r="AP95" s="555" t="s">
        <v>364</v>
      </c>
      <c r="AQ95" s="555" t="s">
        <v>364</v>
      </c>
      <c r="AR95" s="555" t="s">
        <v>364</v>
      </c>
      <c r="AS95" s="555" t="s">
        <v>364</v>
      </c>
      <c r="AT95" s="555" t="s">
        <v>364</v>
      </c>
      <c r="AU95" s="555">
        <v>0</v>
      </c>
      <c r="AV95" s="555">
        <v>0</v>
      </c>
      <c r="AW95" s="555">
        <v>0</v>
      </c>
      <c r="AX95" s="555" t="s">
        <v>364</v>
      </c>
      <c r="AY95" s="555">
        <v>0</v>
      </c>
      <c r="AZ95" s="555">
        <v>0</v>
      </c>
      <c r="BA95" s="555">
        <v>0</v>
      </c>
      <c r="BB95" s="555" t="s">
        <v>364</v>
      </c>
      <c r="BC95" s="555" t="s">
        <v>364</v>
      </c>
      <c r="BD95" s="555" t="s">
        <v>364</v>
      </c>
      <c r="BE95" s="555" t="s">
        <v>364</v>
      </c>
      <c r="BF95" s="555">
        <v>-56.5</v>
      </c>
      <c r="BG95" s="555">
        <v>0</v>
      </c>
      <c r="BH95" s="555">
        <v>0</v>
      </c>
      <c r="BI95" s="555">
        <v>0</v>
      </c>
      <c r="BJ95" s="555" t="s">
        <v>364</v>
      </c>
      <c r="BK95" s="555">
        <v>0</v>
      </c>
      <c r="BL95" s="555">
        <v>0</v>
      </c>
      <c r="BM95" s="555">
        <v>0</v>
      </c>
      <c r="BN95" s="555">
        <v>0</v>
      </c>
      <c r="BO95" s="555">
        <v>0</v>
      </c>
      <c r="BP95" s="555">
        <v>0</v>
      </c>
      <c r="BQ95" s="555">
        <v>0</v>
      </c>
      <c r="BR95" s="555">
        <v>0</v>
      </c>
      <c r="BS95" s="555">
        <v>0</v>
      </c>
      <c r="BT95" s="555">
        <v>0</v>
      </c>
      <c r="BU95" s="555">
        <v>0</v>
      </c>
      <c r="BV95" s="555">
        <v>0</v>
      </c>
      <c r="BW95" s="555">
        <v>0</v>
      </c>
      <c r="BX95" s="555">
        <v>0</v>
      </c>
      <c r="BY95" s="555">
        <v>0</v>
      </c>
      <c r="BZ95" s="555">
        <v>0</v>
      </c>
      <c r="CA95" s="555">
        <v>0</v>
      </c>
      <c r="CB95" s="555">
        <v>0</v>
      </c>
      <c r="CC95" s="555">
        <v>0</v>
      </c>
      <c r="CD95" s="555">
        <v>0</v>
      </c>
      <c r="CE95" s="555">
        <v>0</v>
      </c>
      <c r="CF95" s="555">
        <v>0</v>
      </c>
      <c r="CG95" s="555">
        <v>0</v>
      </c>
      <c r="CH95" s="555">
        <v>0</v>
      </c>
      <c r="CI95" s="555">
        <v>0</v>
      </c>
      <c r="CJ95" s="555">
        <v>0</v>
      </c>
      <c r="CK95" s="555">
        <v>0</v>
      </c>
      <c r="CL95" s="555">
        <v>0</v>
      </c>
      <c r="CM95" s="555">
        <v>0</v>
      </c>
      <c r="CN95" s="557">
        <f t="shared" si="101"/>
        <v>0</v>
      </c>
      <c r="CO95" s="557">
        <f t="shared" si="102"/>
        <v>0</v>
      </c>
      <c r="CP95" s="557">
        <f t="shared" si="103"/>
        <v>0</v>
      </c>
      <c r="CQ95" s="557">
        <f t="shared" si="104"/>
        <v>0</v>
      </c>
      <c r="CR95" s="557">
        <f t="shared" si="105"/>
        <v>0</v>
      </c>
      <c r="CS95" s="557">
        <f t="shared" si="106"/>
        <v>0</v>
      </c>
      <c r="CT95" s="557">
        <f t="shared" si="107"/>
        <v>0</v>
      </c>
      <c r="CU95" s="557">
        <f t="shared" si="108"/>
        <v>0</v>
      </c>
      <c r="CV95" s="557">
        <f t="shared" si="109"/>
        <v>0</v>
      </c>
      <c r="CW95" s="557">
        <f t="shared" si="110"/>
        <v>0</v>
      </c>
      <c r="CX95" s="557">
        <f t="shared" si="111"/>
        <v>0</v>
      </c>
      <c r="CY95" s="557">
        <f t="shared" si="112"/>
        <v>0</v>
      </c>
      <c r="CZ95" s="557">
        <f t="shared" si="113"/>
        <v>0</v>
      </c>
      <c r="DA95" s="557">
        <f t="shared" si="114"/>
        <v>0</v>
      </c>
    </row>
    <row r="96" spans="1:105" s="527" customFormat="1">
      <c r="A96" s="522" t="s">
        <v>846</v>
      </c>
      <c r="B96" s="523" t="s">
        <v>543</v>
      </c>
      <c r="C96" s="532" t="s">
        <v>420</v>
      </c>
      <c r="D96" s="531" t="s">
        <v>417</v>
      </c>
      <c r="E96" s="525">
        <v>43480</v>
      </c>
      <c r="F96" s="534"/>
      <c r="H96" s="528">
        <v>21007</v>
      </c>
      <c r="I96" s="528">
        <v>4585</v>
      </c>
      <c r="J96" s="528">
        <v>54</v>
      </c>
      <c r="K96" s="528">
        <v>77.099999999999994</v>
      </c>
      <c r="L96" s="528">
        <v>0.51</v>
      </c>
      <c r="M96" s="528">
        <v>0.28000000000000003</v>
      </c>
      <c r="N96" s="528">
        <v>99.7</v>
      </c>
      <c r="O96" s="528">
        <v>0.48</v>
      </c>
      <c r="P96" s="528">
        <v>3.08</v>
      </c>
      <c r="Q96" s="528">
        <v>0.79</v>
      </c>
      <c r="R96" s="528">
        <v>0.62</v>
      </c>
      <c r="S96" s="528">
        <v>99.1</v>
      </c>
      <c r="T96" s="528">
        <v>0.42</v>
      </c>
      <c r="U96" s="529">
        <f t="shared" si="90"/>
        <v>0.21588000000000002</v>
      </c>
      <c r="V96" s="529">
        <f t="shared" si="91"/>
        <v>88.938299055030569</v>
      </c>
      <c r="W96" s="528">
        <v>0</v>
      </c>
      <c r="X96" s="528">
        <v>0</v>
      </c>
      <c r="Y96" s="528">
        <v>0</v>
      </c>
      <c r="Z96" s="528">
        <v>0</v>
      </c>
      <c r="AA96" s="528">
        <v>4.55</v>
      </c>
      <c r="AB96" s="528">
        <v>0.92</v>
      </c>
      <c r="AC96" s="528">
        <v>4.59</v>
      </c>
      <c r="AD96" s="528">
        <v>4.59</v>
      </c>
      <c r="AE96" s="528">
        <v>0</v>
      </c>
      <c r="AF96" s="528">
        <v>0</v>
      </c>
      <c r="AG96" s="530">
        <f t="shared" si="92"/>
        <v>0</v>
      </c>
      <c r="AH96" s="530">
        <f t="shared" si="93"/>
        <v>0</v>
      </c>
      <c r="AI96" s="530">
        <f t="shared" si="94"/>
        <v>0</v>
      </c>
      <c r="AJ96" s="530">
        <f t="shared" si="95"/>
        <v>2.8209999999999999E-2</v>
      </c>
      <c r="AK96" s="530">
        <f t="shared" si="96"/>
        <v>2.8336E-2</v>
      </c>
      <c r="AL96" s="530">
        <f t="shared" si="97"/>
        <v>0.141372</v>
      </c>
      <c r="AM96" s="530">
        <f t="shared" si="98"/>
        <v>0.141372</v>
      </c>
      <c r="AN96" s="530">
        <f t="shared" si="99"/>
        <v>0</v>
      </c>
      <c r="AO96" s="530">
        <f t="shared" si="100"/>
        <v>0</v>
      </c>
      <c r="AP96" s="528">
        <v>152</v>
      </c>
      <c r="AQ96" s="528">
        <v>-44.9</v>
      </c>
      <c r="AR96" s="528">
        <v>694</v>
      </c>
      <c r="AS96" s="528">
        <v>41.1</v>
      </c>
      <c r="AT96" s="528">
        <v>-60.4</v>
      </c>
      <c r="AU96" s="528">
        <v>0</v>
      </c>
      <c r="AV96" s="528">
        <v>0</v>
      </c>
      <c r="AW96" s="528">
        <v>30</v>
      </c>
      <c r="AX96" s="528">
        <v>1570</v>
      </c>
      <c r="AY96" s="528">
        <v>40</v>
      </c>
      <c r="AZ96" s="528">
        <v>0</v>
      </c>
      <c r="BA96" s="528">
        <v>0</v>
      </c>
      <c r="BB96" s="528">
        <v>93.8</v>
      </c>
      <c r="BC96" s="528">
        <v>6.42</v>
      </c>
      <c r="BD96" s="528">
        <v>416</v>
      </c>
      <c r="BE96" s="528">
        <v>30.8</v>
      </c>
      <c r="BF96" s="528">
        <v>-55.2</v>
      </c>
      <c r="BG96" s="528">
        <v>0.51</v>
      </c>
      <c r="BH96" s="528">
        <v>0.48</v>
      </c>
      <c r="BI96" s="528">
        <v>3.01</v>
      </c>
      <c r="BJ96" s="528">
        <v>665</v>
      </c>
      <c r="BK96" s="528">
        <v>0.68</v>
      </c>
      <c r="BL96" s="528">
        <v>0.62</v>
      </c>
      <c r="BM96" s="528">
        <v>0.43</v>
      </c>
      <c r="BN96" s="528">
        <v>19.2</v>
      </c>
      <c r="BO96" s="528">
        <v>0.56999999999999995</v>
      </c>
      <c r="BP96" s="528">
        <v>0.68</v>
      </c>
      <c r="BQ96" s="528">
        <v>99.3</v>
      </c>
      <c r="BR96" s="528">
        <v>1.59</v>
      </c>
      <c r="BS96" s="528">
        <v>5.69</v>
      </c>
      <c r="BT96" s="528">
        <v>1.93</v>
      </c>
      <c r="BU96" s="528">
        <v>0.68</v>
      </c>
      <c r="BV96" s="528">
        <v>99.3</v>
      </c>
      <c r="BW96" s="528">
        <v>1.1399999999999999</v>
      </c>
      <c r="BX96" s="528">
        <v>2</v>
      </c>
      <c r="BY96" s="528">
        <v>6</v>
      </c>
      <c r="BZ96" s="528">
        <v>12</v>
      </c>
      <c r="CA96" s="528">
        <v>0</v>
      </c>
      <c r="CB96" s="528">
        <v>4</v>
      </c>
      <c r="CC96" s="528">
        <v>16.7</v>
      </c>
      <c r="CD96" s="528">
        <v>0</v>
      </c>
      <c r="CE96" s="528">
        <v>0</v>
      </c>
      <c r="CF96" s="528">
        <v>0</v>
      </c>
      <c r="CG96" s="528">
        <v>0</v>
      </c>
      <c r="CH96" s="528">
        <v>99.3</v>
      </c>
      <c r="CI96" s="528">
        <v>0.46</v>
      </c>
      <c r="CJ96" s="528">
        <v>1.6</v>
      </c>
      <c r="CK96" s="528">
        <v>5.73</v>
      </c>
      <c r="CL96" s="528">
        <v>1.95</v>
      </c>
      <c r="CM96" s="528">
        <v>1.1499999999999999</v>
      </c>
      <c r="CN96" s="530">
        <f t="shared" si="101"/>
        <v>0.11380000000000001</v>
      </c>
      <c r="CO96" s="530">
        <f t="shared" si="102"/>
        <v>0.34139999999999998</v>
      </c>
      <c r="CP96" s="530">
        <f t="shared" si="103"/>
        <v>0.68279999999999996</v>
      </c>
      <c r="CQ96" s="530">
        <f t="shared" si="104"/>
        <v>0</v>
      </c>
      <c r="CR96" s="530">
        <f t="shared" si="105"/>
        <v>0.22760000000000002</v>
      </c>
      <c r="CS96" s="530">
        <f t="shared" si="106"/>
        <v>0.11355999999999999</v>
      </c>
      <c r="CT96" s="530">
        <f t="shared" si="107"/>
        <v>0</v>
      </c>
      <c r="CU96" s="530">
        <f t="shared" si="108"/>
        <v>0</v>
      </c>
      <c r="CV96" s="530">
        <f t="shared" si="109"/>
        <v>0</v>
      </c>
      <c r="CW96" s="530">
        <f t="shared" si="110"/>
        <v>0.45677999999999996</v>
      </c>
      <c r="CX96" s="530">
        <f t="shared" si="111"/>
        <v>1.5888</v>
      </c>
      <c r="CY96" s="530">
        <f t="shared" si="112"/>
        <v>5.6898900000000001</v>
      </c>
      <c r="CZ96" s="530">
        <f t="shared" si="113"/>
        <v>1.93635</v>
      </c>
      <c r="DA96" s="530">
        <f t="shared" si="114"/>
        <v>1.14195</v>
      </c>
    </row>
    <row r="97" spans="1:105" s="386" customFormat="1">
      <c r="A97" s="494" t="s">
        <v>847</v>
      </c>
      <c r="B97" s="494"/>
      <c r="E97" s="489"/>
      <c r="F97" s="429">
        <f>(E96-E$90)/7</f>
        <v>1</v>
      </c>
      <c r="G97" s="537" t="s">
        <v>1193</v>
      </c>
      <c r="H97">
        <v>37650</v>
      </c>
      <c r="I97">
        <v>8018</v>
      </c>
      <c r="J97">
        <v>55.7</v>
      </c>
      <c r="K97">
        <v>78.099999999999994</v>
      </c>
      <c r="L97">
        <v>8.1999999999999993</v>
      </c>
      <c r="M97">
        <v>3.51</v>
      </c>
      <c r="N97">
        <v>96.5</v>
      </c>
      <c r="O97">
        <v>3.06</v>
      </c>
      <c r="P97">
        <v>2.84</v>
      </c>
      <c r="Q97">
        <v>8.14</v>
      </c>
      <c r="R97">
        <v>23</v>
      </c>
      <c r="S97">
        <v>76.099999999999994</v>
      </c>
      <c r="T97">
        <v>0.85</v>
      </c>
      <c r="U97" s="6">
        <f>K97*M97/100</f>
        <v>2.7413099999999999</v>
      </c>
      <c r="V97" s="6">
        <f t="shared" si="91"/>
        <v>6.6026826590206875</v>
      </c>
      <c r="W97">
        <v>16.5</v>
      </c>
      <c r="X97">
        <v>7.97</v>
      </c>
      <c r="Y97">
        <v>7.97</v>
      </c>
      <c r="Z97">
        <v>13.4</v>
      </c>
      <c r="AA97">
        <v>1.52</v>
      </c>
      <c r="AB97">
        <v>58.4</v>
      </c>
      <c r="AC97">
        <v>44.9</v>
      </c>
      <c r="AD97">
        <v>36</v>
      </c>
      <c r="AE97">
        <v>64.599999999999994</v>
      </c>
      <c r="AF97">
        <v>3.93</v>
      </c>
      <c r="AG97" s="188">
        <f t="shared" si="92"/>
        <v>3.7949999999999999</v>
      </c>
      <c r="AH97" s="188">
        <f t="shared" si="93"/>
        <v>1.8331</v>
      </c>
      <c r="AI97" s="188">
        <f t="shared" si="94"/>
        <v>3.0819999999999999</v>
      </c>
      <c r="AJ97" s="188">
        <f t="shared" si="95"/>
        <v>0.34960000000000002</v>
      </c>
      <c r="AK97" s="188">
        <f t="shared" si="96"/>
        <v>1.65856</v>
      </c>
      <c r="AL97" s="188">
        <f t="shared" si="97"/>
        <v>1.2751599999999998</v>
      </c>
      <c r="AM97" s="188">
        <f t="shared" si="98"/>
        <v>1.0224</v>
      </c>
      <c r="AN97" s="188">
        <f t="shared" si="99"/>
        <v>1.8346399999999996</v>
      </c>
      <c r="AO97" s="188">
        <f t="shared" si="100"/>
        <v>0.11161199999999999</v>
      </c>
      <c r="AP97">
        <v>531</v>
      </c>
      <c r="AQ97">
        <v>174</v>
      </c>
      <c r="AR97">
        <v>622</v>
      </c>
      <c r="AS97">
        <v>262</v>
      </c>
      <c r="AT97">
        <v>-131</v>
      </c>
      <c r="AU97">
        <v>62.3</v>
      </c>
      <c r="AV97">
        <v>35</v>
      </c>
      <c r="AW97">
        <v>31.8</v>
      </c>
      <c r="AX97">
        <v>1410</v>
      </c>
      <c r="AY97">
        <v>23.6</v>
      </c>
      <c r="AZ97">
        <v>41.8</v>
      </c>
      <c r="BA97">
        <v>5</v>
      </c>
      <c r="BB97">
        <v>162</v>
      </c>
      <c r="BC97">
        <v>27</v>
      </c>
      <c r="BD97">
        <v>583</v>
      </c>
      <c r="BE97">
        <v>129</v>
      </c>
      <c r="BF97">
        <v>46.2</v>
      </c>
      <c r="BG97">
        <v>6.24</v>
      </c>
      <c r="BH97">
        <v>1.9</v>
      </c>
      <c r="BI97">
        <v>1.79</v>
      </c>
      <c r="BJ97">
        <v>576</v>
      </c>
      <c r="BK97">
        <v>7.58</v>
      </c>
      <c r="BL97">
        <v>22.3</v>
      </c>
      <c r="BM97">
        <v>0.69</v>
      </c>
      <c r="BN97">
        <v>18.100000000000001</v>
      </c>
      <c r="BO97">
        <v>5.77</v>
      </c>
      <c r="BP97">
        <v>1.65</v>
      </c>
      <c r="BQ97">
        <v>98.4</v>
      </c>
      <c r="BR97">
        <v>3.64</v>
      </c>
      <c r="BS97">
        <v>5.0199999999999996</v>
      </c>
      <c r="BT97">
        <v>25.2</v>
      </c>
      <c r="BU97">
        <v>26.3</v>
      </c>
      <c r="BV97">
        <v>73.7</v>
      </c>
      <c r="BW97">
        <v>4.33</v>
      </c>
      <c r="BX97">
        <v>24.7</v>
      </c>
      <c r="BY97">
        <v>21.9</v>
      </c>
      <c r="BZ97">
        <v>61.6</v>
      </c>
      <c r="CA97">
        <v>64.400000000000006</v>
      </c>
      <c r="CB97">
        <v>17.8</v>
      </c>
      <c r="CC97">
        <v>11.5</v>
      </c>
      <c r="CD97">
        <v>8.36</v>
      </c>
      <c r="CE97">
        <v>12.3</v>
      </c>
      <c r="CF97">
        <v>43.1</v>
      </c>
      <c r="CG97">
        <v>12</v>
      </c>
      <c r="CH97">
        <v>73.7</v>
      </c>
      <c r="CI97">
        <v>3.73</v>
      </c>
      <c r="CJ97">
        <v>1.96</v>
      </c>
      <c r="CK97">
        <v>2.4300000000000002</v>
      </c>
      <c r="CL97">
        <v>18.8</v>
      </c>
      <c r="CM97">
        <v>1.59</v>
      </c>
      <c r="CN97" s="188">
        <f t="shared" si="101"/>
        <v>1.2399399999999998</v>
      </c>
      <c r="CO97" s="188">
        <f t="shared" si="102"/>
        <v>1.0993799999999998</v>
      </c>
      <c r="CP97" s="188">
        <f t="shared" si="103"/>
        <v>3.0923199999999995</v>
      </c>
      <c r="CQ97" s="188">
        <f t="shared" si="104"/>
        <v>3.2328800000000002</v>
      </c>
      <c r="CR97" s="188">
        <f t="shared" si="105"/>
        <v>0.89355999999999991</v>
      </c>
      <c r="CS97" s="188">
        <f t="shared" si="106"/>
        <v>3.0244999999999997</v>
      </c>
      <c r="CT97" s="188">
        <f t="shared" si="107"/>
        <v>2.19868</v>
      </c>
      <c r="CU97" s="188">
        <f t="shared" si="108"/>
        <v>11.3353</v>
      </c>
      <c r="CV97" s="188">
        <f t="shared" si="109"/>
        <v>3.1560000000000001</v>
      </c>
      <c r="CW97" s="188">
        <f t="shared" si="110"/>
        <v>2.7490100000000002</v>
      </c>
      <c r="CX97" s="188">
        <f t="shared" si="111"/>
        <v>1.44452</v>
      </c>
      <c r="CY97" s="188">
        <f t="shared" si="112"/>
        <v>1.79091</v>
      </c>
      <c r="CZ97" s="188">
        <f t="shared" si="113"/>
        <v>13.855600000000003</v>
      </c>
      <c r="DA97" s="188">
        <f t="shared" si="114"/>
        <v>1.1718300000000001</v>
      </c>
    </row>
    <row r="98" spans="1:105" s="554" customFormat="1">
      <c r="A98" s="549" t="s">
        <v>848</v>
      </c>
      <c r="B98" s="549"/>
      <c r="E98" s="552"/>
      <c r="F98" s="568"/>
      <c r="H98" s="555">
        <v>19</v>
      </c>
      <c r="I98" s="555">
        <v>1</v>
      </c>
      <c r="J98" s="555">
        <v>20</v>
      </c>
      <c r="K98" s="555">
        <v>100</v>
      </c>
      <c r="L98" s="555">
        <v>0</v>
      </c>
      <c r="M98" s="555">
        <v>0</v>
      </c>
      <c r="N98" s="555">
        <v>100</v>
      </c>
      <c r="O98" s="555">
        <v>0</v>
      </c>
      <c r="P98" s="555">
        <v>0</v>
      </c>
      <c r="Q98" s="555">
        <v>0</v>
      </c>
      <c r="R98" s="555">
        <v>0</v>
      </c>
      <c r="S98" s="555">
        <v>100</v>
      </c>
      <c r="T98" s="555">
        <v>0</v>
      </c>
      <c r="U98" s="556">
        <f t="shared" si="90"/>
        <v>0</v>
      </c>
      <c r="V98" s="556" t="e">
        <f>BN98/U98</f>
        <v>#DIV/0!</v>
      </c>
      <c r="W98" s="555">
        <v>0</v>
      </c>
      <c r="X98" s="555">
        <v>0</v>
      </c>
      <c r="Y98" s="555">
        <v>0</v>
      </c>
      <c r="Z98" s="555">
        <v>0</v>
      </c>
      <c r="AA98" s="555">
        <v>0</v>
      </c>
      <c r="AB98" s="555">
        <v>0</v>
      </c>
      <c r="AC98" s="555">
        <v>0</v>
      </c>
      <c r="AD98" s="555">
        <v>0</v>
      </c>
      <c r="AE98" s="555">
        <v>0</v>
      </c>
      <c r="AF98" s="555">
        <v>0</v>
      </c>
      <c r="AG98" s="557">
        <f t="shared" si="92"/>
        <v>0</v>
      </c>
      <c r="AH98" s="557">
        <f t="shared" si="93"/>
        <v>0</v>
      </c>
      <c r="AI98" s="557">
        <f t="shared" si="94"/>
        <v>0</v>
      </c>
      <c r="AJ98" s="557">
        <f t="shared" si="95"/>
        <v>0</v>
      </c>
      <c r="AK98" s="557">
        <f t="shared" si="96"/>
        <v>0</v>
      </c>
      <c r="AL98" s="557">
        <f t="shared" si="97"/>
        <v>0</v>
      </c>
      <c r="AM98" s="557">
        <f t="shared" si="98"/>
        <v>0</v>
      </c>
      <c r="AN98" s="557">
        <f t="shared" si="99"/>
        <v>0</v>
      </c>
      <c r="AO98" s="557">
        <f t="shared" si="100"/>
        <v>0</v>
      </c>
      <c r="AP98" s="555" t="s">
        <v>364</v>
      </c>
      <c r="AQ98" s="555" t="s">
        <v>364</v>
      </c>
      <c r="AR98" s="555" t="s">
        <v>364</v>
      </c>
      <c r="AS98" s="555" t="s">
        <v>364</v>
      </c>
      <c r="AT98" s="555" t="s">
        <v>364</v>
      </c>
      <c r="AU98" s="555">
        <v>0</v>
      </c>
      <c r="AV98" s="555">
        <v>0</v>
      </c>
      <c r="AW98" s="555">
        <v>0</v>
      </c>
      <c r="AX98" s="555" t="s">
        <v>364</v>
      </c>
      <c r="AY98" s="555">
        <v>0</v>
      </c>
      <c r="AZ98" s="555">
        <v>0</v>
      </c>
      <c r="BA98" s="555">
        <v>0</v>
      </c>
      <c r="BB98" s="555">
        <v>69.400000000000006</v>
      </c>
      <c r="BC98" s="555">
        <v>30.8</v>
      </c>
      <c r="BD98" s="555">
        <v>277</v>
      </c>
      <c r="BE98" s="555">
        <v>95.1</v>
      </c>
      <c r="BF98" s="555">
        <v>70.599999999999994</v>
      </c>
      <c r="BG98" s="555">
        <v>0</v>
      </c>
      <c r="BH98" s="555">
        <v>0</v>
      </c>
      <c r="BI98" s="555">
        <v>0</v>
      </c>
      <c r="BJ98" s="555" t="s">
        <v>364</v>
      </c>
      <c r="BK98" s="555">
        <v>0</v>
      </c>
      <c r="BL98" s="555">
        <v>0</v>
      </c>
      <c r="BM98" s="555">
        <v>0</v>
      </c>
      <c r="BN98" s="555">
        <v>0</v>
      </c>
      <c r="BO98" s="555">
        <v>0</v>
      </c>
      <c r="BP98" s="555">
        <v>0</v>
      </c>
      <c r="BQ98" s="555">
        <v>0</v>
      </c>
      <c r="BR98" s="555">
        <v>0</v>
      </c>
      <c r="BS98" s="555">
        <v>0</v>
      </c>
      <c r="BT98" s="555">
        <v>0</v>
      </c>
      <c r="BU98" s="555">
        <v>0</v>
      </c>
      <c r="BV98" s="555">
        <v>0</v>
      </c>
      <c r="BW98" s="555">
        <v>0</v>
      </c>
      <c r="BX98" s="555">
        <v>0</v>
      </c>
      <c r="BY98" s="555">
        <v>0</v>
      </c>
      <c r="BZ98" s="555">
        <v>0</v>
      </c>
      <c r="CA98" s="555">
        <v>0</v>
      </c>
      <c r="CB98" s="555">
        <v>0</v>
      </c>
      <c r="CC98" s="555">
        <v>0</v>
      </c>
      <c r="CD98" s="555">
        <v>0</v>
      </c>
      <c r="CE98" s="555">
        <v>0</v>
      </c>
      <c r="CF98" s="555">
        <v>0</v>
      </c>
      <c r="CG98" s="555">
        <v>0</v>
      </c>
      <c r="CH98" s="555">
        <v>0</v>
      </c>
      <c r="CI98" s="555">
        <v>0</v>
      </c>
      <c r="CJ98" s="555">
        <v>0</v>
      </c>
      <c r="CK98" s="555">
        <v>0</v>
      </c>
      <c r="CL98" s="555">
        <v>0</v>
      </c>
      <c r="CM98" s="555">
        <v>0</v>
      </c>
      <c r="CN98" s="557">
        <f t="shared" si="101"/>
        <v>0</v>
      </c>
      <c r="CO98" s="557">
        <f t="shared" si="102"/>
        <v>0</v>
      </c>
      <c r="CP98" s="557">
        <f t="shared" si="103"/>
        <v>0</v>
      </c>
      <c r="CQ98" s="557">
        <f t="shared" si="104"/>
        <v>0</v>
      </c>
      <c r="CR98" s="557">
        <f t="shared" si="105"/>
        <v>0</v>
      </c>
      <c r="CS98" s="557">
        <f t="shared" si="106"/>
        <v>0</v>
      </c>
      <c r="CT98" s="557">
        <f t="shared" si="107"/>
        <v>0</v>
      </c>
      <c r="CU98" s="557">
        <f t="shared" si="108"/>
        <v>0</v>
      </c>
      <c r="CV98" s="557">
        <f t="shared" si="109"/>
        <v>0</v>
      </c>
      <c r="CW98" s="557">
        <f t="shared" si="110"/>
        <v>0</v>
      </c>
      <c r="CX98" s="557">
        <f t="shared" si="111"/>
        <v>0</v>
      </c>
      <c r="CY98" s="557">
        <f t="shared" si="112"/>
        <v>0</v>
      </c>
      <c r="CZ98" s="557">
        <f t="shared" si="113"/>
        <v>0</v>
      </c>
      <c r="DA98" s="557">
        <f t="shared" si="114"/>
        <v>0</v>
      </c>
    </row>
    <row r="99" spans="1:105" s="527" customFormat="1">
      <c r="A99" s="522" t="s">
        <v>849</v>
      </c>
      <c r="B99" s="523" t="s">
        <v>543</v>
      </c>
      <c r="C99" s="532" t="s">
        <v>420</v>
      </c>
      <c r="D99" s="531" t="s">
        <v>418</v>
      </c>
      <c r="E99" s="525">
        <v>43486</v>
      </c>
      <c r="F99" s="534"/>
      <c r="H99" s="528">
        <v>14870</v>
      </c>
      <c r="I99" s="528">
        <v>228</v>
      </c>
      <c r="J99" s="528">
        <v>50.6</v>
      </c>
      <c r="K99" s="528">
        <v>75.900000000000006</v>
      </c>
      <c r="L99" s="528">
        <v>0.57999999999999996</v>
      </c>
      <c r="M99" s="528">
        <v>0.57999999999999996</v>
      </c>
      <c r="N99" s="528">
        <v>99.4</v>
      </c>
      <c r="O99" s="528">
        <v>0.57999999999999996</v>
      </c>
      <c r="P99" s="528">
        <v>7.51</v>
      </c>
      <c r="Q99" s="528">
        <v>0.57999999999999996</v>
      </c>
      <c r="R99" s="528">
        <v>0.57999999999999996</v>
      </c>
      <c r="S99" s="528">
        <v>98.8</v>
      </c>
      <c r="T99" s="528">
        <v>1.73</v>
      </c>
      <c r="U99" s="529">
        <f t="shared" ref="U99:U162" si="115">K99*M99/100</f>
        <v>0.44022</v>
      </c>
      <c r="V99" s="529">
        <f t="shared" ref="V99:V162" si="116">BN99/U99</f>
        <v>46.794784425968835</v>
      </c>
      <c r="W99" s="528">
        <v>0</v>
      </c>
      <c r="X99" s="528">
        <v>0</v>
      </c>
      <c r="Y99" s="528">
        <v>0</v>
      </c>
      <c r="Z99" s="528">
        <v>0</v>
      </c>
      <c r="AA99" s="528">
        <v>0</v>
      </c>
      <c r="AB99" s="528">
        <v>0</v>
      </c>
      <c r="AC99" s="528">
        <v>7.69</v>
      </c>
      <c r="AD99" s="528">
        <v>0</v>
      </c>
      <c r="AE99" s="528">
        <v>0</v>
      </c>
      <c r="AF99" s="528">
        <v>0</v>
      </c>
      <c r="AG99" s="530">
        <f t="shared" ref="AG99:AG162" si="117">W99*R99/100</f>
        <v>0</v>
      </c>
      <c r="AH99" s="530">
        <f t="shared" ref="AH99:AH162" si="118">X99*R99/100</f>
        <v>0</v>
      </c>
      <c r="AI99" s="530">
        <f t="shared" ref="AI99:AI162" si="119">Z99*R99/100</f>
        <v>0</v>
      </c>
      <c r="AJ99" s="530">
        <f t="shared" ref="AJ99:AJ162" si="120">AA99*R99/100</f>
        <v>0</v>
      </c>
      <c r="AK99" s="530">
        <f t="shared" ref="AK99:AK162" si="121">AB99*P99/100</f>
        <v>0</v>
      </c>
      <c r="AL99" s="530">
        <f t="shared" ref="AL99:AL162" si="122">AC99*P99/100</f>
        <v>0.577519</v>
      </c>
      <c r="AM99" s="530">
        <f t="shared" ref="AM99:AM162" si="123">AD99*P99/100</f>
        <v>0</v>
      </c>
      <c r="AN99" s="530">
        <f t="shared" ref="AN99:AN162" si="124">AE99*P99/100</f>
        <v>0</v>
      </c>
      <c r="AO99" s="530">
        <f t="shared" ref="AO99:AO162" si="125">AF99*P99/100</f>
        <v>0</v>
      </c>
      <c r="AP99" s="528">
        <v>161</v>
      </c>
      <c r="AQ99" s="528">
        <v>-147</v>
      </c>
      <c r="AR99" s="528">
        <v>639</v>
      </c>
      <c r="AS99" s="528">
        <v>-42.4</v>
      </c>
      <c r="AT99" s="528">
        <v>-337</v>
      </c>
      <c r="AU99" s="528">
        <v>0</v>
      </c>
      <c r="AV99" s="528">
        <v>0</v>
      </c>
      <c r="AW99" s="528">
        <v>100</v>
      </c>
      <c r="AX99" s="528">
        <v>849</v>
      </c>
      <c r="AY99" s="528">
        <v>0</v>
      </c>
      <c r="AZ99" s="528">
        <v>0</v>
      </c>
      <c r="BA99" s="528">
        <v>0</v>
      </c>
      <c r="BB99" s="528">
        <v>103</v>
      </c>
      <c r="BC99" s="528">
        <v>7.7</v>
      </c>
      <c r="BD99" s="528">
        <v>477</v>
      </c>
      <c r="BE99" s="528">
        <v>28.2</v>
      </c>
      <c r="BF99" s="528">
        <v>74.5</v>
      </c>
      <c r="BG99" s="528">
        <v>0.57999999999999996</v>
      </c>
      <c r="BH99" s="528">
        <v>0.57999999999999996</v>
      </c>
      <c r="BI99" s="528">
        <v>6.98</v>
      </c>
      <c r="BJ99" s="528">
        <v>676</v>
      </c>
      <c r="BK99" s="528">
        <v>0.57999999999999996</v>
      </c>
      <c r="BL99" s="528">
        <v>0.57999999999999996</v>
      </c>
      <c r="BM99" s="528">
        <v>1.74</v>
      </c>
      <c r="BN99" s="528">
        <v>20.6</v>
      </c>
      <c r="BO99" s="528">
        <v>2.13</v>
      </c>
      <c r="BP99" s="528">
        <v>0</v>
      </c>
      <c r="BQ99" s="528">
        <v>100</v>
      </c>
      <c r="BR99" s="528">
        <v>0</v>
      </c>
      <c r="BS99" s="528">
        <v>12.8</v>
      </c>
      <c r="BT99" s="528">
        <v>0</v>
      </c>
      <c r="BU99" s="528">
        <v>0</v>
      </c>
      <c r="BV99" s="528">
        <v>100</v>
      </c>
      <c r="BW99" s="528">
        <v>2.13</v>
      </c>
      <c r="BX99" s="528">
        <v>0</v>
      </c>
      <c r="BY99" s="528">
        <v>0</v>
      </c>
      <c r="BZ99" s="528">
        <v>0</v>
      </c>
      <c r="CA99" s="528">
        <v>0</v>
      </c>
      <c r="CB99" s="528">
        <v>0</v>
      </c>
      <c r="CC99" s="528">
        <v>0</v>
      </c>
      <c r="CD99" s="528">
        <v>0</v>
      </c>
      <c r="CE99" s="528">
        <v>0</v>
      </c>
      <c r="CF99" s="528">
        <v>0</v>
      </c>
      <c r="CG99" s="528">
        <v>0</v>
      </c>
      <c r="CH99" s="528">
        <v>100</v>
      </c>
      <c r="CI99" s="528">
        <v>2.13</v>
      </c>
      <c r="CJ99" s="528">
        <v>0</v>
      </c>
      <c r="CK99" s="528">
        <v>12.8</v>
      </c>
      <c r="CL99" s="528">
        <v>0</v>
      </c>
      <c r="CM99" s="528">
        <v>2.13</v>
      </c>
      <c r="CN99" s="530">
        <f t="shared" ref="CN99:CN162" si="126">BX99*BS99/100</f>
        <v>0</v>
      </c>
      <c r="CO99" s="530">
        <f t="shared" ref="CO99:CO162" si="127">BY99*BS99/100</f>
        <v>0</v>
      </c>
      <c r="CP99" s="530">
        <f t="shared" ref="CP99:CP162" si="128">BZ99*BS99/100</f>
        <v>0</v>
      </c>
      <c r="CQ99" s="530">
        <f t="shared" ref="CQ99:CQ162" si="129">CA99*BS99/100</f>
        <v>0</v>
      </c>
      <c r="CR99" s="530">
        <f t="shared" ref="CR99:CR162" si="130">CB99*BS99/100</f>
        <v>0</v>
      </c>
      <c r="CS99" s="530">
        <f t="shared" ref="CS99:CS162" si="131">CC99*BU99/100</f>
        <v>0</v>
      </c>
      <c r="CT99" s="530">
        <f t="shared" ref="CT99:CT162" si="132">CD99*BU99/100</f>
        <v>0</v>
      </c>
      <c r="CU99" s="530">
        <f t="shared" ref="CU99:CU162" si="133">CF99*BU99/100</f>
        <v>0</v>
      </c>
      <c r="CV99" s="530">
        <f t="shared" ref="CV99:CV162" si="134">CG99*BU99/100</f>
        <v>0</v>
      </c>
      <c r="CW99" s="530">
        <f t="shared" ref="CW99:CW162" si="135">CH99*CI99/100</f>
        <v>2.13</v>
      </c>
      <c r="CX99" s="530">
        <f t="shared" ref="CX99:CX162" si="136">CH99*CJ99/100</f>
        <v>0</v>
      </c>
      <c r="CY99" s="530">
        <f t="shared" ref="CY99:CY162" si="137">CH99*CK99/100</f>
        <v>12.8</v>
      </c>
      <c r="CZ99" s="530">
        <f t="shared" ref="CZ99:CZ162" si="138">CH99*CL99/100</f>
        <v>0</v>
      </c>
      <c r="DA99" s="530">
        <f t="shared" ref="DA99:DA162" si="139">CH99*CM99/100</f>
        <v>2.13</v>
      </c>
    </row>
    <row r="100" spans="1:105" s="386" customFormat="1">
      <c r="A100" s="494" t="s">
        <v>850</v>
      </c>
      <c r="B100" s="494"/>
      <c r="E100" s="489"/>
      <c r="F100" s="429">
        <f>(E99-E$90)/7</f>
        <v>1.8571428571428572</v>
      </c>
      <c r="G100" s="539" t="s">
        <v>1194</v>
      </c>
      <c r="H100">
        <v>14254</v>
      </c>
      <c r="I100">
        <v>210</v>
      </c>
      <c r="J100">
        <v>51.5</v>
      </c>
      <c r="K100">
        <v>76.7</v>
      </c>
      <c r="L100">
        <v>36</v>
      </c>
      <c r="M100">
        <v>23</v>
      </c>
      <c r="N100">
        <v>77</v>
      </c>
      <c r="O100">
        <v>9.94</v>
      </c>
      <c r="P100">
        <v>8.6999999999999993</v>
      </c>
      <c r="Q100">
        <v>36.6</v>
      </c>
      <c r="R100">
        <v>50.9</v>
      </c>
      <c r="S100">
        <v>49.1</v>
      </c>
      <c r="T100">
        <v>3.73</v>
      </c>
      <c r="U100" s="6">
        <f t="shared" si="115"/>
        <v>17.641000000000002</v>
      </c>
      <c r="V100" s="6">
        <f t="shared" si="116"/>
        <v>1.0770364491808853</v>
      </c>
      <c r="W100">
        <v>46.3</v>
      </c>
      <c r="X100">
        <v>15.9</v>
      </c>
      <c r="Y100">
        <v>12.2</v>
      </c>
      <c r="Z100">
        <v>41.5</v>
      </c>
      <c r="AA100">
        <v>6.1</v>
      </c>
      <c r="AB100">
        <v>85.7</v>
      </c>
      <c r="AC100">
        <v>57.1</v>
      </c>
      <c r="AD100">
        <v>85.7</v>
      </c>
      <c r="AE100">
        <v>71.400000000000006</v>
      </c>
      <c r="AF100">
        <v>0</v>
      </c>
      <c r="AG100" s="188">
        <f t="shared" si="117"/>
        <v>23.566699999999997</v>
      </c>
      <c r="AH100" s="188">
        <f t="shared" si="118"/>
        <v>8.0930999999999997</v>
      </c>
      <c r="AI100" s="188">
        <f t="shared" si="119"/>
        <v>21.1235</v>
      </c>
      <c r="AJ100" s="188">
        <f t="shared" si="120"/>
        <v>3.1048999999999993</v>
      </c>
      <c r="AK100" s="188">
        <f t="shared" si="121"/>
        <v>7.4558999999999989</v>
      </c>
      <c r="AL100" s="188">
        <f t="shared" si="122"/>
        <v>4.9676999999999998</v>
      </c>
      <c r="AM100" s="188">
        <f t="shared" si="123"/>
        <v>7.4558999999999989</v>
      </c>
      <c r="AN100" s="188">
        <f t="shared" si="124"/>
        <v>6.2117999999999993</v>
      </c>
      <c r="AO100" s="188">
        <f t="shared" si="125"/>
        <v>0</v>
      </c>
      <c r="AP100">
        <v>871</v>
      </c>
      <c r="AQ100">
        <v>142</v>
      </c>
      <c r="AR100">
        <v>765</v>
      </c>
      <c r="AS100">
        <v>301</v>
      </c>
      <c r="AT100">
        <v>-183</v>
      </c>
      <c r="AU100">
        <v>73</v>
      </c>
      <c r="AV100">
        <v>24.3</v>
      </c>
      <c r="AW100">
        <v>13.5</v>
      </c>
      <c r="AX100">
        <v>3934</v>
      </c>
      <c r="AY100">
        <v>32.4</v>
      </c>
      <c r="AZ100">
        <v>45.9</v>
      </c>
      <c r="BA100">
        <v>10.8</v>
      </c>
      <c r="BB100">
        <v>233</v>
      </c>
      <c r="BC100">
        <v>50.1</v>
      </c>
      <c r="BD100">
        <v>805</v>
      </c>
      <c r="BE100">
        <v>358</v>
      </c>
      <c r="BF100">
        <v>55.2</v>
      </c>
      <c r="BG100">
        <v>25</v>
      </c>
      <c r="BH100">
        <v>5.65</v>
      </c>
      <c r="BI100">
        <v>7.26</v>
      </c>
      <c r="BJ100">
        <v>1964</v>
      </c>
      <c r="BK100">
        <v>37.9</v>
      </c>
      <c r="BL100">
        <v>52.4</v>
      </c>
      <c r="BM100">
        <v>1.61</v>
      </c>
      <c r="BN100">
        <v>19</v>
      </c>
      <c r="BO100">
        <v>20</v>
      </c>
      <c r="BP100">
        <v>5</v>
      </c>
      <c r="BQ100">
        <v>95</v>
      </c>
      <c r="BR100">
        <v>7.5</v>
      </c>
      <c r="BS100">
        <v>17.5</v>
      </c>
      <c r="BT100">
        <v>72.5</v>
      </c>
      <c r="BU100">
        <v>60</v>
      </c>
      <c r="BV100">
        <v>40</v>
      </c>
      <c r="BW100">
        <v>15</v>
      </c>
      <c r="BX100">
        <v>71.400000000000006</v>
      </c>
      <c r="BY100">
        <v>14.3</v>
      </c>
      <c r="BZ100">
        <v>100</v>
      </c>
      <c r="CA100">
        <v>100</v>
      </c>
      <c r="CB100">
        <v>57.1</v>
      </c>
      <c r="CC100">
        <v>25</v>
      </c>
      <c r="CD100">
        <v>8.33</v>
      </c>
      <c r="CE100">
        <v>29.2</v>
      </c>
      <c r="CF100">
        <v>79.2</v>
      </c>
      <c r="CG100">
        <v>25</v>
      </c>
      <c r="CH100">
        <v>40</v>
      </c>
      <c r="CI100">
        <v>12.5</v>
      </c>
      <c r="CJ100">
        <v>6.25</v>
      </c>
      <c r="CK100">
        <v>0</v>
      </c>
      <c r="CL100">
        <v>62.5</v>
      </c>
      <c r="CM100">
        <v>0</v>
      </c>
      <c r="CN100" s="188">
        <f t="shared" si="126"/>
        <v>12.494999999999999</v>
      </c>
      <c r="CO100" s="188">
        <f t="shared" si="127"/>
        <v>2.5024999999999999</v>
      </c>
      <c r="CP100" s="188">
        <f t="shared" si="128"/>
        <v>17.5</v>
      </c>
      <c r="CQ100" s="188">
        <f t="shared" si="129"/>
        <v>17.5</v>
      </c>
      <c r="CR100" s="188">
        <f t="shared" si="130"/>
        <v>9.9924999999999997</v>
      </c>
      <c r="CS100" s="188">
        <f t="shared" si="131"/>
        <v>15</v>
      </c>
      <c r="CT100" s="188">
        <f t="shared" si="132"/>
        <v>4.9980000000000002</v>
      </c>
      <c r="CU100" s="188">
        <f t="shared" si="133"/>
        <v>47.52</v>
      </c>
      <c r="CV100" s="188">
        <f t="shared" si="134"/>
        <v>15</v>
      </c>
      <c r="CW100" s="188">
        <f t="shared" si="135"/>
        <v>5</v>
      </c>
      <c r="CX100" s="188">
        <f t="shared" si="136"/>
        <v>2.5</v>
      </c>
      <c r="CY100" s="188">
        <f t="shared" si="137"/>
        <v>0</v>
      </c>
      <c r="CZ100" s="188">
        <f t="shared" si="138"/>
        <v>25</v>
      </c>
      <c r="DA100" s="188">
        <f t="shared" si="139"/>
        <v>0</v>
      </c>
    </row>
    <row r="101" spans="1:105" s="554" customFormat="1">
      <c r="A101" s="549" t="s">
        <v>851</v>
      </c>
      <c r="B101" s="549"/>
      <c r="E101" s="552"/>
      <c r="F101" s="569"/>
      <c r="H101" s="555">
        <v>29</v>
      </c>
      <c r="I101" s="555">
        <v>7</v>
      </c>
      <c r="J101" s="555">
        <v>87.5</v>
      </c>
      <c r="K101" s="555">
        <v>71.400000000000006</v>
      </c>
      <c r="L101" s="555">
        <v>20</v>
      </c>
      <c r="M101" s="555">
        <v>0</v>
      </c>
      <c r="N101" s="555">
        <v>100</v>
      </c>
      <c r="O101" s="555">
        <v>20</v>
      </c>
      <c r="P101" s="555">
        <v>0</v>
      </c>
      <c r="Q101" s="555">
        <v>0</v>
      </c>
      <c r="R101" s="555">
        <v>20</v>
      </c>
      <c r="S101" s="555">
        <v>80</v>
      </c>
      <c r="T101" s="555">
        <v>20</v>
      </c>
      <c r="U101" s="556">
        <f t="shared" si="115"/>
        <v>0</v>
      </c>
      <c r="V101" s="556" t="e">
        <f t="shared" si="116"/>
        <v>#DIV/0!</v>
      </c>
      <c r="W101" s="555">
        <v>100</v>
      </c>
      <c r="X101" s="555">
        <v>100</v>
      </c>
      <c r="Y101" s="555">
        <v>0</v>
      </c>
      <c r="Z101" s="555">
        <v>0</v>
      </c>
      <c r="AA101" s="555">
        <v>0</v>
      </c>
      <c r="AB101" s="555">
        <v>0</v>
      </c>
      <c r="AC101" s="555">
        <v>0</v>
      </c>
      <c r="AD101" s="555">
        <v>0</v>
      </c>
      <c r="AE101" s="555">
        <v>0</v>
      </c>
      <c r="AF101" s="555">
        <v>0</v>
      </c>
      <c r="AG101" s="557">
        <f t="shared" si="117"/>
        <v>20</v>
      </c>
      <c r="AH101" s="557">
        <f t="shared" si="118"/>
        <v>20</v>
      </c>
      <c r="AI101" s="557">
        <f t="shared" si="119"/>
        <v>0</v>
      </c>
      <c r="AJ101" s="557">
        <f t="shared" si="120"/>
        <v>0</v>
      </c>
      <c r="AK101" s="557">
        <f t="shared" si="121"/>
        <v>0</v>
      </c>
      <c r="AL101" s="557">
        <f t="shared" si="122"/>
        <v>0</v>
      </c>
      <c r="AM101" s="557">
        <f t="shared" si="123"/>
        <v>0</v>
      </c>
      <c r="AN101" s="557">
        <f t="shared" si="124"/>
        <v>0</v>
      </c>
      <c r="AO101" s="557">
        <f t="shared" si="125"/>
        <v>0</v>
      </c>
      <c r="AP101" s="555" t="s">
        <v>364</v>
      </c>
      <c r="AQ101" s="555" t="s">
        <v>364</v>
      </c>
      <c r="AR101" s="555" t="s">
        <v>364</v>
      </c>
      <c r="AS101" s="555" t="s">
        <v>364</v>
      </c>
      <c r="AT101" s="555" t="s">
        <v>364</v>
      </c>
      <c r="AU101" s="555">
        <v>0</v>
      </c>
      <c r="AV101" s="555">
        <v>0</v>
      </c>
      <c r="AW101" s="555">
        <v>0</v>
      </c>
      <c r="AX101" s="555" t="s">
        <v>364</v>
      </c>
      <c r="AY101" s="555">
        <v>0</v>
      </c>
      <c r="AZ101" s="555">
        <v>0</v>
      </c>
      <c r="BA101" s="555">
        <v>0</v>
      </c>
      <c r="BB101" s="555">
        <v>219</v>
      </c>
      <c r="BC101" s="555">
        <v>23.1</v>
      </c>
      <c r="BD101" s="555">
        <v>370</v>
      </c>
      <c r="BE101" s="555">
        <v>102</v>
      </c>
      <c r="BF101" s="555">
        <v>74.5</v>
      </c>
      <c r="BG101" s="555">
        <v>20</v>
      </c>
      <c r="BH101" s="555">
        <v>20</v>
      </c>
      <c r="BI101" s="555">
        <v>0</v>
      </c>
      <c r="BJ101" s="555" t="s">
        <v>364</v>
      </c>
      <c r="BK101" s="555">
        <v>0</v>
      </c>
      <c r="BL101" s="555">
        <v>20</v>
      </c>
      <c r="BM101" s="555">
        <v>20</v>
      </c>
      <c r="BN101" s="555">
        <v>14.3</v>
      </c>
      <c r="BO101" s="555">
        <v>100</v>
      </c>
      <c r="BP101" s="555">
        <v>0</v>
      </c>
      <c r="BQ101" s="555">
        <v>100</v>
      </c>
      <c r="BR101" s="555">
        <v>0</v>
      </c>
      <c r="BS101" s="555">
        <v>0</v>
      </c>
      <c r="BT101" s="555">
        <v>0</v>
      </c>
      <c r="BU101" s="555">
        <v>100</v>
      </c>
      <c r="BV101" s="555">
        <v>0</v>
      </c>
      <c r="BW101" s="555">
        <v>100</v>
      </c>
      <c r="BX101" s="555">
        <v>0</v>
      </c>
      <c r="BY101" s="555">
        <v>0</v>
      </c>
      <c r="BZ101" s="555">
        <v>0</v>
      </c>
      <c r="CA101" s="555">
        <v>0</v>
      </c>
      <c r="CB101" s="555">
        <v>0</v>
      </c>
      <c r="CC101" s="555">
        <v>100</v>
      </c>
      <c r="CD101" s="555">
        <v>0</v>
      </c>
      <c r="CE101" s="555">
        <v>0</v>
      </c>
      <c r="CF101" s="555">
        <v>0</v>
      </c>
      <c r="CG101" s="555">
        <v>100</v>
      </c>
      <c r="CH101" s="555">
        <v>0</v>
      </c>
      <c r="CI101" s="555">
        <v>0</v>
      </c>
      <c r="CJ101" s="555">
        <v>0</v>
      </c>
      <c r="CK101" s="555">
        <v>0</v>
      </c>
      <c r="CL101" s="555">
        <v>0</v>
      </c>
      <c r="CM101" s="555">
        <v>0</v>
      </c>
      <c r="CN101" s="557">
        <f t="shared" si="126"/>
        <v>0</v>
      </c>
      <c r="CO101" s="557">
        <f t="shared" si="127"/>
        <v>0</v>
      </c>
      <c r="CP101" s="557">
        <f t="shared" si="128"/>
        <v>0</v>
      </c>
      <c r="CQ101" s="557">
        <f t="shared" si="129"/>
        <v>0</v>
      </c>
      <c r="CR101" s="557">
        <f t="shared" si="130"/>
        <v>0</v>
      </c>
      <c r="CS101" s="557">
        <f t="shared" si="131"/>
        <v>100</v>
      </c>
      <c r="CT101" s="557">
        <f t="shared" si="132"/>
        <v>0</v>
      </c>
      <c r="CU101" s="557">
        <f t="shared" si="133"/>
        <v>0</v>
      </c>
      <c r="CV101" s="557">
        <f t="shared" si="134"/>
        <v>100</v>
      </c>
      <c r="CW101" s="557">
        <f t="shared" si="135"/>
        <v>0</v>
      </c>
      <c r="CX101" s="557">
        <f t="shared" si="136"/>
        <v>0</v>
      </c>
      <c r="CY101" s="557">
        <f t="shared" si="137"/>
        <v>0</v>
      </c>
      <c r="CZ101" s="557">
        <f t="shared" si="138"/>
        <v>0</v>
      </c>
      <c r="DA101" s="557">
        <f t="shared" si="139"/>
        <v>0</v>
      </c>
    </row>
    <row r="102" spans="1:105" s="527" customFormat="1">
      <c r="A102" s="522" t="s">
        <v>852</v>
      </c>
      <c r="B102" s="523" t="s">
        <v>543</v>
      </c>
      <c r="C102" s="532" t="s">
        <v>420</v>
      </c>
      <c r="D102" s="531" t="s">
        <v>419</v>
      </c>
      <c r="E102" s="525">
        <v>43501</v>
      </c>
      <c r="F102" s="535"/>
      <c r="H102" s="528">
        <v>10361</v>
      </c>
      <c r="I102" s="528">
        <v>3515</v>
      </c>
      <c r="J102" s="528">
        <v>63.1</v>
      </c>
      <c r="K102" s="528">
        <v>76.900000000000006</v>
      </c>
      <c r="L102" s="528">
        <v>0.44</v>
      </c>
      <c r="M102" s="528">
        <v>0.15</v>
      </c>
      <c r="N102" s="528">
        <v>99.9</v>
      </c>
      <c r="O102" s="528">
        <v>0.44</v>
      </c>
      <c r="P102" s="528">
        <v>2.44</v>
      </c>
      <c r="Q102" s="528">
        <v>0.48</v>
      </c>
      <c r="R102" s="528">
        <v>0.52</v>
      </c>
      <c r="S102" s="528">
        <v>99.3</v>
      </c>
      <c r="T102" s="528">
        <v>0.81</v>
      </c>
      <c r="U102" s="529">
        <f t="shared" si="115"/>
        <v>0.11535000000000001</v>
      </c>
      <c r="V102" s="529">
        <f t="shared" si="116"/>
        <v>150.84525357607279</v>
      </c>
      <c r="W102" s="528">
        <v>0</v>
      </c>
      <c r="X102" s="528">
        <v>0</v>
      </c>
      <c r="Y102" s="528">
        <v>0</v>
      </c>
      <c r="Z102" s="528">
        <v>0</v>
      </c>
      <c r="AA102" s="528">
        <v>0</v>
      </c>
      <c r="AB102" s="528">
        <v>0</v>
      </c>
      <c r="AC102" s="528">
        <v>3.03</v>
      </c>
      <c r="AD102" s="528">
        <v>0</v>
      </c>
      <c r="AE102" s="528">
        <v>0</v>
      </c>
      <c r="AF102" s="528">
        <v>0</v>
      </c>
      <c r="AG102" s="530">
        <f t="shared" si="117"/>
        <v>0</v>
      </c>
      <c r="AH102" s="530">
        <f t="shared" si="118"/>
        <v>0</v>
      </c>
      <c r="AI102" s="530">
        <f t="shared" si="119"/>
        <v>0</v>
      </c>
      <c r="AJ102" s="530">
        <f t="shared" si="120"/>
        <v>0</v>
      </c>
      <c r="AK102" s="530">
        <f t="shared" si="121"/>
        <v>0</v>
      </c>
      <c r="AL102" s="530">
        <f t="shared" si="122"/>
        <v>7.3931999999999998E-2</v>
      </c>
      <c r="AM102" s="530">
        <f t="shared" si="123"/>
        <v>0</v>
      </c>
      <c r="AN102" s="530">
        <f t="shared" si="124"/>
        <v>0</v>
      </c>
      <c r="AO102" s="530">
        <f t="shared" si="125"/>
        <v>0</v>
      </c>
      <c r="AP102" s="528">
        <v>178</v>
      </c>
      <c r="AQ102" s="528">
        <v>-34.700000000000003</v>
      </c>
      <c r="AR102" s="528">
        <v>901</v>
      </c>
      <c r="AS102" s="528">
        <v>-37.200000000000003</v>
      </c>
      <c r="AT102" s="528">
        <v>-217</v>
      </c>
      <c r="AU102" s="528">
        <v>0</v>
      </c>
      <c r="AV102" s="528">
        <v>0</v>
      </c>
      <c r="AW102" s="528">
        <v>0</v>
      </c>
      <c r="AX102" s="528" t="s">
        <v>364</v>
      </c>
      <c r="AY102" s="528">
        <v>25</v>
      </c>
      <c r="AZ102" s="528">
        <v>0</v>
      </c>
      <c r="BA102" s="528">
        <v>0</v>
      </c>
      <c r="BB102" s="528">
        <v>155</v>
      </c>
      <c r="BC102" s="528">
        <v>3.85</v>
      </c>
      <c r="BD102" s="528">
        <v>579</v>
      </c>
      <c r="BE102" s="528">
        <v>41.1</v>
      </c>
      <c r="BF102" s="528">
        <v>78.400000000000006</v>
      </c>
      <c r="BG102" s="528">
        <v>0.44</v>
      </c>
      <c r="BH102" s="528">
        <v>0.44</v>
      </c>
      <c r="BI102" s="528">
        <v>2.4500000000000002</v>
      </c>
      <c r="BJ102" s="528">
        <v>996</v>
      </c>
      <c r="BK102" s="528">
        <v>0.44</v>
      </c>
      <c r="BL102" s="528">
        <v>0.52</v>
      </c>
      <c r="BM102" s="528">
        <v>0.82</v>
      </c>
      <c r="BN102" s="528">
        <v>17.399999999999999</v>
      </c>
      <c r="BO102" s="528">
        <v>0.82</v>
      </c>
      <c r="BP102" s="528">
        <v>0.33</v>
      </c>
      <c r="BQ102" s="528">
        <v>99.7</v>
      </c>
      <c r="BR102" s="528">
        <v>0.98</v>
      </c>
      <c r="BS102" s="528">
        <v>6.72</v>
      </c>
      <c r="BT102" s="528">
        <v>0.82</v>
      </c>
      <c r="BU102" s="528">
        <v>0.82</v>
      </c>
      <c r="BV102" s="528">
        <v>99.2</v>
      </c>
      <c r="BW102" s="528">
        <v>1.48</v>
      </c>
      <c r="BX102" s="528">
        <v>2.44</v>
      </c>
      <c r="BY102" s="528">
        <v>2.44</v>
      </c>
      <c r="BZ102" s="528">
        <v>2.44</v>
      </c>
      <c r="CA102" s="528">
        <v>0</v>
      </c>
      <c r="CB102" s="528">
        <v>2.44</v>
      </c>
      <c r="CC102" s="528">
        <v>0</v>
      </c>
      <c r="CD102" s="528">
        <v>0</v>
      </c>
      <c r="CE102" s="528">
        <v>0</v>
      </c>
      <c r="CF102" s="528">
        <v>0</v>
      </c>
      <c r="CG102" s="528">
        <v>0</v>
      </c>
      <c r="CH102" s="528">
        <v>99.2</v>
      </c>
      <c r="CI102" s="528">
        <v>0.83</v>
      </c>
      <c r="CJ102" s="528">
        <v>0.99</v>
      </c>
      <c r="CK102" s="528">
        <v>6.78</v>
      </c>
      <c r="CL102" s="528">
        <v>0.83</v>
      </c>
      <c r="CM102" s="528">
        <v>1.49</v>
      </c>
      <c r="CN102" s="530">
        <f t="shared" si="126"/>
        <v>0.163968</v>
      </c>
      <c r="CO102" s="530">
        <f t="shared" si="127"/>
        <v>0.163968</v>
      </c>
      <c r="CP102" s="530">
        <f t="shared" si="128"/>
        <v>0.163968</v>
      </c>
      <c r="CQ102" s="530">
        <f t="shared" si="129"/>
        <v>0</v>
      </c>
      <c r="CR102" s="530">
        <f t="shared" si="130"/>
        <v>0.163968</v>
      </c>
      <c r="CS102" s="530">
        <f t="shared" si="131"/>
        <v>0</v>
      </c>
      <c r="CT102" s="530">
        <f t="shared" si="132"/>
        <v>0</v>
      </c>
      <c r="CU102" s="530">
        <f t="shared" si="133"/>
        <v>0</v>
      </c>
      <c r="CV102" s="530">
        <f t="shared" si="134"/>
        <v>0</v>
      </c>
      <c r="CW102" s="530">
        <f t="shared" si="135"/>
        <v>0.82335999999999998</v>
      </c>
      <c r="CX102" s="530">
        <f t="shared" si="136"/>
        <v>0.98207999999999995</v>
      </c>
      <c r="CY102" s="530">
        <f t="shared" si="137"/>
        <v>6.7257600000000002</v>
      </c>
      <c r="CZ102" s="530">
        <f t="shared" si="138"/>
        <v>0.82335999999999998</v>
      </c>
      <c r="DA102" s="530">
        <f t="shared" si="139"/>
        <v>1.4780799999999998</v>
      </c>
    </row>
    <row r="103" spans="1:105" s="386" customFormat="1">
      <c r="A103" s="494" t="s">
        <v>853</v>
      </c>
      <c r="B103" s="494"/>
      <c r="C103" s="379"/>
      <c r="E103" s="489"/>
      <c r="F103" s="429">
        <f>(E102-E$90)/7</f>
        <v>4</v>
      </c>
      <c r="G103" s="537" t="s">
        <v>1195</v>
      </c>
      <c r="H103">
        <v>6810</v>
      </c>
      <c r="I103">
        <v>2095</v>
      </c>
      <c r="J103">
        <v>59.6</v>
      </c>
      <c r="K103">
        <v>79.900000000000006</v>
      </c>
      <c r="L103">
        <v>16.7</v>
      </c>
      <c r="M103">
        <v>7.77</v>
      </c>
      <c r="N103">
        <v>92.2</v>
      </c>
      <c r="O103">
        <v>2.93</v>
      </c>
      <c r="P103">
        <v>2.87</v>
      </c>
      <c r="Q103">
        <v>5.14</v>
      </c>
      <c r="R103">
        <v>21.9</v>
      </c>
      <c r="S103">
        <v>77.3</v>
      </c>
      <c r="T103">
        <v>0.72</v>
      </c>
      <c r="U103" s="6">
        <f t="shared" si="115"/>
        <v>6.2082299999999995</v>
      </c>
      <c r="V103" s="6">
        <f t="shared" si="116"/>
        <v>2.6577623573868885</v>
      </c>
      <c r="W103">
        <v>35</v>
      </c>
      <c r="X103">
        <v>8.74</v>
      </c>
      <c r="Y103">
        <v>8.1999999999999993</v>
      </c>
      <c r="Z103">
        <v>7.92</v>
      </c>
      <c r="AA103">
        <v>1.64</v>
      </c>
      <c r="AB103">
        <v>68.8</v>
      </c>
      <c r="AC103">
        <v>37.5</v>
      </c>
      <c r="AD103">
        <v>22.9</v>
      </c>
      <c r="AE103">
        <v>62.5</v>
      </c>
      <c r="AF103">
        <v>2.08</v>
      </c>
      <c r="AG103" s="188">
        <f t="shared" si="117"/>
        <v>7.665</v>
      </c>
      <c r="AH103" s="188">
        <f t="shared" si="118"/>
        <v>1.9140600000000001</v>
      </c>
      <c r="AI103" s="188">
        <f t="shared" si="119"/>
        <v>1.7344799999999998</v>
      </c>
      <c r="AJ103" s="188">
        <f t="shared" si="120"/>
        <v>0.35915999999999998</v>
      </c>
      <c r="AK103" s="188">
        <f t="shared" si="121"/>
        <v>1.9745599999999999</v>
      </c>
      <c r="AL103" s="188">
        <f t="shared" si="122"/>
        <v>1.0762499999999999</v>
      </c>
      <c r="AM103" s="188">
        <f t="shared" si="123"/>
        <v>0.65722999999999998</v>
      </c>
      <c r="AN103" s="188">
        <f t="shared" si="124"/>
        <v>1.79375</v>
      </c>
      <c r="AO103" s="188">
        <f t="shared" si="125"/>
        <v>5.9696000000000006E-2</v>
      </c>
      <c r="AP103">
        <v>620</v>
      </c>
      <c r="AQ103">
        <v>69.400000000000006</v>
      </c>
      <c r="AR103">
        <v>687</v>
      </c>
      <c r="AS103">
        <v>170</v>
      </c>
      <c r="AT103">
        <v>10.3</v>
      </c>
      <c r="AU103">
        <v>68.5</v>
      </c>
      <c r="AV103">
        <v>14.6</v>
      </c>
      <c r="AW103">
        <v>12.3</v>
      </c>
      <c r="AX103">
        <v>1297</v>
      </c>
      <c r="AY103">
        <v>4.62</v>
      </c>
      <c r="AZ103">
        <v>30.8</v>
      </c>
      <c r="BA103">
        <v>0</v>
      </c>
      <c r="BB103">
        <v>225</v>
      </c>
      <c r="BC103">
        <v>33.4</v>
      </c>
      <c r="BD103">
        <v>695</v>
      </c>
      <c r="BE103">
        <v>120</v>
      </c>
      <c r="BF103">
        <v>77.099999999999994</v>
      </c>
      <c r="BG103">
        <v>12.3</v>
      </c>
      <c r="BH103">
        <v>1.94</v>
      </c>
      <c r="BI103">
        <v>2.0699999999999998</v>
      </c>
      <c r="BJ103">
        <v>722</v>
      </c>
      <c r="BK103">
        <v>5.18</v>
      </c>
      <c r="BL103">
        <v>21.1</v>
      </c>
      <c r="BM103">
        <v>0.78</v>
      </c>
      <c r="BN103">
        <v>16.5</v>
      </c>
      <c r="BO103">
        <v>10.4</v>
      </c>
      <c r="BP103">
        <v>0.57999999999999996</v>
      </c>
      <c r="BQ103">
        <v>99.4</v>
      </c>
      <c r="BR103">
        <v>3.18</v>
      </c>
      <c r="BS103">
        <v>8.3800000000000008</v>
      </c>
      <c r="BT103">
        <v>11.8</v>
      </c>
      <c r="BU103">
        <v>31.8</v>
      </c>
      <c r="BV103">
        <v>67.599999999999994</v>
      </c>
      <c r="BW103">
        <v>8.67</v>
      </c>
      <c r="BX103">
        <v>41.4</v>
      </c>
      <c r="BY103">
        <v>17.2</v>
      </c>
      <c r="BZ103">
        <v>37.9</v>
      </c>
      <c r="CA103">
        <v>86.2</v>
      </c>
      <c r="CB103">
        <v>37.9</v>
      </c>
      <c r="CC103">
        <v>20</v>
      </c>
      <c r="CD103">
        <v>4.55</v>
      </c>
      <c r="CE103">
        <v>22.7</v>
      </c>
      <c r="CF103">
        <v>21.8</v>
      </c>
      <c r="CG103">
        <v>20</v>
      </c>
      <c r="CH103">
        <v>67.599999999999994</v>
      </c>
      <c r="CI103">
        <v>5.98</v>
      </c>
      <c r="CJ103">
        <v>2.56</v>
      </c>
      <c r="CK103">
        <v>1.71</v>
      </c>
      <c r="CL103">
        <v>7.26</v>
      </c>
      <c r="CM103">
        <v>3.42</v>
      </c>
      <c r="CN103" s="188">
        <f t="shared" si="126"/>
        <v>3.4693200000000002</v>
      </c>
      <c r="CO103" s="188">
        <f t="shared" si="127"/>
        <v>1.44136</v>
      </c>
      <c r="CP103" s="188">
        <f t="shared" si="128"/>
        <v>3.1760200000000003</v>
      </c>
      <c r="CQ103" s="188">
        <f t="shared" si="129"/>
        <v>7.2235600000000009</v>
      </c>
      <c r="CR103" s="188">
        <f t="shared" si="130"/>
        <v>3.1760200000000003</v>
      </c>
      <c r="CS103" s="188">
        <f t="shared" si="131"/>
        <v>6.36</v>
      </c>
      <c r="CT103" s="188">
        <f t="shared" si="132"/>
        <v>1.4469000000000001</v>
      </c>
      <c r="CU103" s="188">
        <f t="shared" si="133"/>
        <v>6.9324000000000003</v>
      </c>
      <c r="CV103" s="188">
        <f t="shared" si="134"/>
        <v>6.36</v>
      </c>
      <c r="CW103" s="188">
        <f t="shared" si="135"/>
        <v>4.0424800000000003</v>
      </c>
      <c r="CX103" s="188">
        <f t="shared" si="136"/>
        <v>1.7305599999999999</v>
      </c>
      <c r="CY103" s="188">
        <f t="shared" si="137"/>
        <v>1.1559599999999999</v>
      </c>
      <c r="CZ103" s="188">
        <f t="shared" si="138"/>
        <v>4.9077599999999997</v>
      </c>
      <c r="DA103" s="188">
        <f t="shared" si="139"/>
        <v>2.3119199999999998</v>
      </c>
    </row>
    <row r="104" spans="1:105" s="554" customFormat="1">
      <c r="A104" s="549" t="s">
        <v>854</v>
      </c>
      <c r="B104" s="549"/>
      <c r="C104" s="567"/>
      <c r="E104" s="552"/>
      <c r="F104" s="569"/>
      <c r="H104" s="555">
        <v>0</v>
      </c>
      <c r="I104" s="555">
        <v>0</v>
      </c>
      <c r="J104" s="555">
        <v>0</v>
      </c>
      <c r="K104" s="555">
        <v>0</v>
      </c>
      <c r="L104" s="555">
        <v>0</v>
      </c>
      <c r="M104" s="555">
        <v>0</v>
      </c>
      <c r="N104" s="555">
        <v>0</v>
      </c>
      <c r="O104" s="555">
        <v>0</v>
      </c>
      <c r="P104" s="555">
        <v>0</v>
      </c>
      <c r="Q104" s="555">
        <v>0</v>
      </c>
      <c r="R104" s="555">
        <v>0</v>
      </c>
      <c r="S104" s="555">
        <v>0</v>
      </c>
      <c r="T104" s="555">
        <v>0</v>
      </c>
      <c r="U104" s="556">
        <f t="shared" si="115"/>
        <v>0</v>
      </c>
      <c r="V104" s="556" t="e">
        <f t="shared" si="116"/>
        <v>#DIV/0!</v>
      </c>
      <c r="W104" s="555">
        <v>0</v>
      </c>
      <c r="X104" s="555">
        <v>0</v>
      </c>
      <c r="Y104" s="555">
        <v>0</v>
      </c>
      <c r="Z104" s="555">
        <v>0</v>
      </c>
      <c r="AA104" s="555">
        <v>0</v>
      </c>
      <c r="AB104" s="555">
        <v>0</v>
      </c>
      <c r="AC104" s="555">
        <v>0</v>
      </c>
      <c r="AD104" s="555">
        <v>0</v>
      </c>
      <c r="AE104" s="555">
        <v>0</v>
      </c>
      <c r="AF104" s="555">
        <v>0</v>
      </c>
      <c r="AG104" s="557">
        <f t="shared" si="117"/>
        <v>0</v>
      </c>
      <c r="AH104" s="557">
        <f t="shared" si="118"/>
        <v>0</v>
      </c>
      <c r="AI104" s="557">
        <f t="shared" si="119"/>
        <v>0</v>
      </c>
      <c r="AJ104" s="557">
        <f t="shared" si="120"/>
        <v>0</v>
      </c>
      <c r="AK104" s="557">
        <f t="shared" si="121"/>
        <v>0</v>
      </c>
      <c r="AL104" s="557">
        <f t="shared" si="122"/>
        <v>0</v>
      </c>
      <c r="AM104" s="557">
        <f t="shared" si="123"/>
        <v>0</v>
      </c>
      <c r="AN104" s="557">
        <f t="shared" si="124"/>
        <v>0</v>
      </c>
      <c r="AO104" s="557">
        <f t="shared" si="125"/>
        <v>0</v>
      </c>
      <c r="AP104" s="555" t="s">
        <v>364</v>
      </c>
      <c r="AQ104" s="555" t="s">
        <v>364</v>
      </c>
      <c r="AR104" s="555" t="s">
        <v>364</v>
      </c>
      <c r="AS104" s="555" t="s">
        <v>364</v>
      </c>
      <c r="AT104" s="555" t="s">
        <v>364</v>
      </c>
      <c r="AU104" s="555">
        <v>0</v>
      </c>
      <c r="AV104" s="555">
        <v>0</v>
      </c>
      <c r="AW104" s="555">
        <v>0</v>
      </c>
      <c r="AX104" s="555" t="s">
        <v>364</v>
      </c>
      <c r="AY104" s="555">
        <v>0</v>
      </c>
      <c r="AZ104" s="555">
        <v>0</v>
      </c>
      <c r="BA104" s="555">
        <v>0</v>
      </c>
      <c r="BB104" s="555" t="s">
        <v>364</v>
      </c>
      <c r="BC104" s="555" t="s">
        <v>364</v>
      </c>
      <c r="BD104" s="555" t="s">
        <v>364</v>
      </c>
      <c r="BE104" s="555" t="s">
        <v>364</v>
      </c>
      <c r="BF104" s="555">
        <v>102</v>
      </c>
      <c r="BG104" s="555">
        <v>0</v>
      </c>
      <c r="BH104" s="555">
        <v>0</v>
      </c>
      <c r="BI104" s="555">
        <v>0</v>
      </c>
      <c r="BJ104" s="555" t="s">
        <v>364</v>
      </c>
      <c r="BK104" s="555">
        <v>0</v>
      </c>
      <c r="BL104" s="555">
        <v>0</v>
      </c>
      <c r="BM104" s="555">
        <v>0</v>
      </c>
      <c r="BN104" s="555">
        <v>0</v>
      </c>
      <c r="BO104" s="555">
        <v>0</v>
      </c>
      <c r="BP104" s="555">
        <v>0</v>
      </c>
      <c r="BQ104" s="555">
        <v>0</v>
      </c>
      <c r="BR104" s="555">
        <v>0</v>
      </c>
      <c r="BS104" s="555">
        <v>0</v>
      </c>
      <c r="BT104" s="555">
        <v>0</v>
      </c>
      <c r="BU104" s="555">
        <v>0</v>
      </c>
      <c r="BV104" s="555">
        <v>0</v>
      </c>
      <c r="BW104" s="555">
        <v>0</v>
      </c>
      <c r="BX104" s="555">
        <v>0</v>
      </c>
      <c r="BY104" s="555">
        <v>0</v>
      </c>
      <c r="BZ104" s="555">
        <v>0</v>
      </c>
      <c r="CA104" s="555">
        <v>0</v>
      </c>
      <c r="CB104" s="555">
        <v>0</v>
      </c>
      <c r="CC104" s="555">
        <v>0</v>
      </c>
      <c r="CD104" s="555">
        <v>0</v>
      </c>
      <c r="CE104" s="555">
        <v>0</v>
      </c>
      <c r="CF104" s="555">
        <v>0</v>
      </c>
      <c r="CG104" s="555">
        <v>0</v>
      </c>
      <c r="CH104" s="555">
        <v>0</v>
      </c>
      <c r="CI104" s="555">
        <v>0</v>
      </c>
      <c r="CJ104" s="555">
        <v>0</v>
      </c>
      <c r="CK104" s="555">
        <v>0</v>
      </c>
      <c r="CL104" s="555">
        <v>0</v>
      </c>
      <c r="CM104" s="555">
        <v>0</v>
      </c>
      <c r="CN104" s="557">
        <f t="shared" si="126"/>
        <v>0</v>
      </c>
      <c r="CO104" s="557">
        <f t="shared" si="127"/>
        <v>0</v>
      </c>
      <c r="CP104" s="557">
        <f t="shared" si="128"/>
        <v>0</v>
      </c>
      <c r="CQ104" s="557">
        <f t="shared" si="129"/>
        <v>0</v>
      </c>
      <c r="CR104" s="557">
        <f t="shared" si="130"/>
        <v>0</v>
      </c>
      <c r="CS104" s="557">
        <f t="shared" si="131"/>
        <v>0</v>
      </c>
      <c r="CT104" s="557">
        <f t="shared" si="132"/>
        <v>0</v>
      </c>
      <c r="CU104" s="557">
        <f t="shared" si="133"/>
        <v>0</v>
      </c>
      <c r="CV104" s="557">
        <f t="shared" si="134"/>
        <v>0</v>
      </c>
      <c r="CW104" s="557">
        <f t="shared" si="135"/>
        <v>0</v>
      </c>
      <c r="CX104" s="557">
        <f t="shared" si="136"/>
        <v>0</v>
      </c>
      <c r="CY104" s="557">
        <f t="shared" si="137"/>
        <v>0</v>
      </c>
      <c r="CZ104" s="557">
        <f t="shared" si="138"/>
        <v>0</v>
      </c>
      <c r="DA104" s="557">
        <f t="shared" si="139"/>
        <v>0</v>
      </c>
    </row>
    <row r="105" spans="1:105" s="527" customFormat="1">
      <c r="A105" s="522" t="s">
        <v>855</v>
      </c>
      <c r="B105" s="523" t="s">
        <v>543</v>
      </c>
      <c r="C105" s="532" t="s">
        <v>420</v>
      </c>
      <c r="D105" s="531" t="s">
        <v>421</v>
      </c>
      <c r="E105" s="525">
        <v>43598</v>
      </c>
      <c r="F105" s="535"/>
      <c r="H105" s="528">
        <v>29499</v>
      </c>
      <c r="I105" s="528">
        <v>20768</v>
      </c>
      <c r="J105" s="528">
        <v>82.2</v>
      </c>
      <c r="K105" s="528">
        <v>75.2</v>
      </c>
      <c r="L105" s="528">
        <v>0.28000000000000003</v>
      </c>
      <c r="M105" s="528">
        <v>0.15</v>
      </c>
      <c r="N105" s="528">
        <v>99.8</v>
      </c>
      <c r="O105" s="528">
        <v>0.44</v>
      </c>
      <c r="P105" s="528">
        <v>1.38</v>
      </c>
      <c r="Q105" s="528">
        <v>0.57999999999999996</v>
      </c>
      <c r="R105" s="528">
        <v>0.46</v>
      </c>
      <c r="S105" s="528">
        <v>99.4</v>
      </c>
      <c r="T105" s="528">
        <v>0.56999999999999995</v>
      </c>
      <c r="U105" s="529">
        <f t="shared" si="115"/>
        <v>0.1128</v>
      </c>
      <c r="V105" s="529">
        <f t="shared" si="116"/>
        <v>143.61702127659575</v>
      </c>
      <c r="W105" s="528">
        <v>1.39</v>
      </c>
      <c r="X105" s="528">
        <v>2.78</v>
      </c>
      <c r="Y105" s="528">
        <v>0</v>
      </c>
      <c r="Z105" s="528">
        <v>0</v>
      </c>
      <c r="AA105" s="528">
        <v>0</v>
      </c>
      <c r="AB105" s="528">
        <v>1.86</v>
      </c>
      <c r="AC105" s="528">
        <v>3.26</v>
      </c>
      <c r="AD105" s="528">
        <v>1.86</v>
      </c>
      <c r="AE105" s="528">
        <v>0</v>
      </c>
      <c r="AF105" s="528">
        <v>0.93</v>
      </c>
      <c r="AG105" s="530">
        <f t="shared" si="117"/>
        <v>6.3939999999999995E-3</v>
      </c>
      <c r="AH105" s="530">
        <f t="shared" si="118"/>
        <v>1.2787999999999999E-2</v>
      </c>
      <c r="AI105" s="530">
        <f t="shared" si="119"/>
        <v>0</v>
      </c>
      <c r="AJ105" s="530">
        <f t="shared" si="120"/>
        <v>0</v>
      </c>
      <c r="AK105" s="530">
        <f t="shared" si="121"/>
        <v>2.5667999999999996E-2</v>
      </c>
      <c r="AL105" s="530">
        <f t="shared" si="122"/>
        <v>4.4987999999999993E-2</v>
      </c>
      <c r="AM105" s="530">
        <f t="shared" si="123"/>
        <v>2.5667999999999996E-2</v>
      </c>
      <c r="AN105" s="530">
        <f t="shared" si="124"/>
        <v>0</v>
      </c>
      <c r="AO105" s="530">
        <f t="shared" si="125"/>
        <v>1.2833999999999998E-2</v>
      </c>
      <c r="AP105" s="528">
        <v>183</v>
      </c>
      <c r="AQ105" s="528">
        <v>51.4</v>
      </c>
      <c r="AR105" s="528">
        <v>596</v>
      </c>
      <c r="AS105" s="528">
        <v>11.6</v>
      </c>
      <c r="AT105" s="528">
        <v>-99</v>
      </c>
      <c r="AU105" s="528">
        <v>8.33</v>
      </c>
      <c r="AV105" s="528">
        <v>0</v>
      </c>
      <c r="AW105" s="528">
        <v>4.17</v>
      </c>
      <c r="AX105" s="528">
        <v>2148</v>
      </c>
      <c r="AY105" s="528">
        <v>8.33</v>
      </c>
      <c r="AZ105" s="528">
        <v>4.17</v>
      </c>
      <c r="BA105" s="528">
        <v>0</v>
      </c>
      <c r="BB105" s="528">
        <v>133</v>
      </c>
      <c r="BC105" s="528">
        <v>5.13</v>
      </c>
      <c r="BD105" s="528">
        <v>433</v>
      </c>
      <c r="BE105" s="528">
        <v>-15.4</v>
      </c>
      <c r="BF105" s="528">
        <v>96.4</v>
      </c>
      <c r="BG105" s="528">
        <v>0.27</v>
      </c>
      <c r="BH105" s="528">
        <v>0.44</v>
      </c>
      <c r="BI105" s="528">
        <v>1.37</v>
      </c>
      <c r="BJ105" s="528">
        <v>510</v>
      </c>
      <c r="BK105" s="528">
        <v>0.56999999999999995</v>
      </c>
      <c r="BL105" s="528">
        <v>0.46</v>
      </c>
      <c r="BM105" s="528">
        <v>0.56999999999999995</v>
      </c>
      <c r="BN105" s="528">
        <v>16.2</v>
      </c>
      <c r="BO105" s="528">
        <v>0.39</v>
      </c>
      <c r="BP105" s="528">
        <v>0.3</v>
      </c>
      <c r="BQ105" s="528">
        <v>99.7</v>
      </c>
      <c r="BR105" s="528">
        <v>0.74</v>
      </c>
      <c r="BS105" s="528">
        <v>1.79</v>
      </c>
      <c r="BT105" s="528">
        <v>0.51</v>
      </c>
      <c r="BU105" s="528">
        <v>0.48</v>
      </c>
      <c r="BV105" s="528">
        <v>99.5</v>
      </c>
      <c r="BW105" s="528">
        <v>0.92</v>
      </c>
      <c r="BX105" s="528">
        <v>0</v>
      </c>
      <c r="BY105" s="528">
        <v>3.33</v>
      </c>
      <c r="BZ105" s="528">
        <v>0</v>
      </c>
      <c r="CA105" s="528">
        <v>0</v>
      </c>
      <c r="CB105" s="528">
        <v>1.67</v>
      </c>
      <c r="CC105" s="528">
        <v>0</v>
      </c>
      <c r="CD105" s="528">
        <v>0</v>
      </c>
      <c r="CE105" s="528">
        <v>0</v>
      </c>
      <c r="CF105" s="528">
        <v>6.25</v>
      </c>
      <c r="CG105" s="528">
        <v>6.25</v>
      </c>
      <c r="CH105" s="528">
        <v>99.5</v>
      </c>
      <c r="CI105" s="528">
        <v>0.39</v>
      </c>
      <c r="CJ105" s="528">
        <v>0.75</v>
      </c>
      <c r="CK105" s="528">
        <v>1.79</v>
      </c>
      <c r="CL105" s="528">
        <v>0.48</v>
      </c>
      <c r="CM105" s="528">
        <v>0.9</v>
      </c>
      <c r="CN105" s="530">
        <f t="shared" si="126"/>
        <v>0</v>
      </c>
      <c r="CO105" s="530">
        <f t="shared" si="127"/>
        <v>5.9607E-2</v>
      </c>
      <c r="CP105" s="530">
        <f t="shared" si="128"/>
        <v>0</v>
      </c>
      <c r="CQ105" s="530">
        <f t="shared" si="129"/>
        <v>0</v>
      </c>
      <c r="CR105" s="530">
        <f t="shared" si="130"/>
        <v>2.9892999999999999E-2</v>
      </c>
      <c r="CS105" s="530">
        <f t="shared" si="131"/>
        <v>0</v>
      </c>
      <c r="CT105" s="530">
        <f t="shared" si="132"/>
        <v>0</v>
      </c>
      <c r="CU105" s="530">
        <f t="shared" si="133"/>
        <v>0.03</v>
      </c>
      <c r="CV105" s="530">
        <f t="shared" si="134"/>
        <v>0.03</v>
      </c>
      <c r="CW105" s="530">
        <f t="shared" si="135"/>
        <v>0.38805000000000001</v>
      </c>
      <c r="CX105" s="530">
        <f t="shared" si="136"/>
        <v>0.74624999999999997</v>
      </c>
      <c r="CY105" s="530">
        <f t="shared" si="137"/>
        <v>1.7810499999999998</v>
      </c>
      <c r="CZ105" s="530">
        <f t="shared" si="138"/>
        <v>0.47759999999999997</v>
      </c>
      <c r="DA105" s="530">
        <f t="shared" si="139"/>
        <v>0.89549999999999996</v>
      </c>
    </row>
    <row r="106" spans="1:105" s="386" customFormat="1">
      <c r="A106" s="494" t="s">
        <v>856</v>
      </c>
      <c r="B106" s="494"/>
      <c r="E106" s="489"/>
      <c r="F106" s="429">
        <f>(E105-E$108)/7</f>
        <v>-0.14285714285714285</v>
      </c>
      <c r="G106" s="537" t="s">
        <v>381</v>
      </c>
      <c r="H106">
        <v>24781</v>
      </c>
      <c r="I106">
        <v>16215</v>
      </c>
      <c r="J106">
        <v>81.900000000000006</v>
      </c>
      <c r="K106">
        <v>78.7</v>
      </c>
      <c r="L106">
        <v>4.55</v>
      </c>
      <c r="M106">
        <v>5.81</v>
      </c>
      <c r="N106">
        <v>94.2</v>
      </c>
      <c r="O106">
        <v>1.63</v>
      </c>
      <c r="P106">
        <v>1.1399999999999999</v>
      </c>
      <c r="Q106">
        <v>69.5</v>
      </c>
      <c r="R106">
        <v>19.600000000000001</v>
      </c>
      <c r="S106">
        <v>79.400000000000006</v>
      </c>
      <c r="T106">
        <v>0.73</v>
      </c>
      <c r="U106" s="6">
        <f t="shared" si="115"/>
        <v>4.57247</v>
      </c>
      <c r="V106" s="6">
        <f t="shared" si="116"/>
        <v>3.9147331748486045</v>
      </c>
      <c r="W106">
        <v>7.8</v>
      </c>
      <c r="X106">
        <v>3.12</v>
      </c>
      <c r="Y106">
        <v>3.28</v>
      </c>
      <c r="Z106">
        <v>64.400000000000006</v>
      </c>
      <c r="AA106">
        <v>0.72</v>
      </c>
      <c r="AB106">
        <v>49</v>
      </c>
      <c r="AC106">
        <v>33.1</v>
      </c>
      <c r="AD106">
        <v>84.8</v>
      </c>
      <c r="AE106">
        <v>56.6</v>
      </c>
      <c r="AF106">
        <v>1.38</v>
      </c>
      <c r="AG106" s="188">
        <f t="shared" si="117"/>
        <v>1.5287999999999999</v>
      </c>
      <c r="AH106" s="188">
        <f t="shared" si="118"/>
        <v>0.61152000000000006</v>
      </c>
      <c r="AI106" s="188">
        <f t="shared" si="119"/>
        <v>12.622400000000003</v>
      </c>
      <c r="AJ106" s="188">
        <f t="shared" si="120"/>
        <v>0.14112</v>
      </c>
      <c r="AK106" s="188">
        <f t="shared" si="121"/>
        <v>0.55859999999999987</v>
      </c>
      <c r="AL106" s="188">
        <f t="shared" si="122"/>
        <v>0.37734000000000001</v>
      </c>
      <c r="AM106" s="188">
        <f t="shared" si="123"/>
        <v>0.9667199999999998</v>
      </c>
      <c r="AN106" s="188">
        <f t="shared" si="124"/>
        <v>0.64524000000000004</v>
      </c>
      <c r="AO106" s="188">
        <f t="shared" si="125"/>
        <v>1.5731999999999996E-2</v>
      </c>
      <c r="AP106">
        <v>320</v>
      </c>
      <c r="AQ106">
        <v>50.1</v>
      </c>
      <c r="AR106">
        <v>862</v>
      </c>
      <c r="AS106">
        <v>190</v>
      </c>
      <c r="AT106">
        <v>-121</v>
      </c>
      <c r="AU106">
        <v>32.299999999999997</v>
      </c>
      <c r="AV106">
        <v>6.07</v>
      </c>
      <c r="AW106">
        <v>9.31</v>
      </c>
      <c r="AX106">
        <v>707</v>
      </c>
      <c r="AY106">
        <v>62.3</v>
      </c>
      <c r="AZ106">
        <v>26.5</v>
      </c>
      <c r="BA106">
        <v>0.4</v>
      </c>
      <c r="BB106">
        <v>182</v>
      </c>
      <c r="BC106">
        <v>21.8</v>
      </c>
      <c r="BD106">
        <v>893</v>
      </c>
      <c r="BE106">
        <v>138</v>
      </c>
      <c r="BF106">
        <v>74.5</v>
      </c>
      <c r="BG106">
        <v>2.85</v>
      </c>
      <c r="BH106">
        <v>1.36</v>
      </c>
      <c r="BI106">
        <v>0.63</v>
      </c>
      <c r="BJ106">
        <v>580</v>
      </c>
      <c r="BK106">
        <v>70</v>
      </c>
      <c r="BL106">
        <v>19.2</v>
      </c>
      <c r="BM106">
        <v>0.75</v>
      </c>
      <c r="BN106">
        <v>17.899999999999999</v>
      </c>
      <c r="BO106">
        <v>3.66</v>
      </c>
      <c r="BP106">
        <v>2.69</v>
      </c>
      <c r="BQ106">
        <v>97.3</v>
      </c>
      <c r="BR106">
        <v>2.0699999999999998</v>
      </c>
      <c r="BS106">
        <v>2</v>
      </c>
      <c r="BT106">
        <v>69.8</v>
      </c>
      <c r="BU106">
        <v>20.3</v>
      </c>
      <c r="BV106">
        <v>79.7</v>
      </c>
      <c r="BW106">
        <v>1.52</v>
      </c>
      <c r="BX106">
        <v>15.5</v>
      </c>
      <c r="BY106">
        <v>20.7</v>
      </c>
      <c r="BZ106">
        <v>91.4</v>
      </c>
      <c r="CA106">
        <v>55.2</v>
      </c>
      <c r="CB106">
        <v>3.45</v>
      </c>
      <c r="CC106">
        <v>4.08</v>
      </c>
      <c r="CD106">
        <v>3.57</v>
      </c>
      <c r="CE106">
        <v>5.44</v>
      </c>
      <c r="CF106">
        <v>69.2</v>
      </c>
      <c r="CG106">
        <v>1.36</v>
      </c>
      <c r="CH106">
        <v>79.7</v>
      </c>
      <c r="CI106">
        <v>3.55</v>
      </c>
      <c r="CJ106">
        <v>1.69</v>
      </c>
      <c r="CK106">
        <v>1.1299999999999999</v>
      </c>
      <c r="CL106">
        <v>69.900000000000006</v>
      </c>
      <c r="CM106">
        <v>1.56</v>
      </c>
      <c r="CN106" s="188">
        <f t="shared" si="126"/>
        <v>0.31</v>
      </c>
      <c r="CO106" s="188">
        <f t="shared" si="127"/>
        <v>0.41399999999999998</v>
      </c>
      <c r="CP106" s="188">
        <f t="shared" si="128"/>
        <v>1.8280000000000001</v>
      </c>
      <c r="CQ106" s="188">
        <f t="shared" si="129"/>
        <v>1.1040000000000001</v>
      </c>
      <c r="CR106" s="188">
        <f t="shared" si="130"/>
        <v>6.9000000000000006E-2</v>
      </c>
      <c r="CS106" s="188">
        <f t="shared" si="131"/>
        <v>0.82823999999999998</v>
      </c>
      <c r="CT106" s="188">
        <f t="shared" si="132"/>
        <v>0.72471000000000008</v>
      </c>
      <c r="CU106" s="188">
        <f t="shared" si="133"/>
        <v>14.047600000000003</v>
      </c>
      <c r="CV106" s="188">
        <f t="shared" si="134"/>
        <v>0.27608000000000005</v>
      </c>
      <c r="CW106" s="188">
        <f t="shared" si="135"/>
        <v>2.8293499999999998</v>
      </c>
      <c r="CX106" s="188">
        <f t="shared" si="136"/>
        <v>1.3469300000000002</v>
      </c>
      <c r="CY106" s="188">
        <f t="shared" si="137"/>
        <v>0.90060999999999991</v>
      </c>
      <c r="CZ106" s="188">
        <f t="shared" si="138"/>
        <v>55.710300000000004</v>
      </c>
      <c r="DA106" s="188">
        <f t="shared" si="139"/>
        <v>1.24332</v>
      </c>
    </row>
    <row r="107" spans="1:105" s="554" customFormat="1">
      <c r="A107" s="549" t="s">
        <v>857</v>
      </c>
      <c r="B107" s="549"/>
      <c r="E107" s="552"/>
      <c r="F107" s="569"/>
      <c r="G107" s="569"/>
      <c r="H107" s="555">
        <v>38</v>
      </c>
      <c r="I107" s="555">
        <v>2</v>
      </c>
      <c r="J107" s="555">
        <v>28.6</v>
      </c>
      <c r="K107" s="555">
        <v>50</v>
      </c>
      <c r="L107" s="555">
        <v>0</v>
      </c>
      <c r="M107" s="555">
        <v>0</v>
      </c>
      <c r="N107" s="555">
        <v>100</v>
      </c>
      <c r="O107" s="555">
        <v>0</v>
      </c>
      <c r="P107" s="555">
        <v>0</v>
      </c>
      <c r="Q107" s="555">
        <v>100</v>
      </c>
      <c r="R107" s="555">
        <v>0</v>
      </c>
      <c r="S107" s="555">
        <v>100</v>
      </c>
      <c r="T107" s="555">
        <v>0</v>
      </c>
      <c r="U107" s="556">
        <f t="shared" si="115"/>
        <v>0</v>
      </c>
      <c r="V107" s="556" t="e">
        <f t="shared" si="116"/>
        <v>#DIV/0!</v>
      </c>
      <c r="W107" s="555">
        <v>0</v>
      </c>
      <c r="X107" s="555">
        <v>0</v>
      </c>
      <c r="Y107" s="555">
        <v>0</v>
      </c>
      <c r="Z107" s="555">
        <v>0</v>
      </c>
      <c r="AA107" s="555">
        <v>0</v>
      </c>
      <c r="AB107" s="555">
        <v>0</v>
      </c>
      <c r="AC107" s="555">
        <v>0</v>
      </c>
      <c r="AD107" s="555">
        <v>0</v>
      </c>
      <c r="AE107" s="555">
        <v>0</v>
      </c>
      <c r="AF107" s="555">
        <v>0</v>
      </c>
      <c r="AG107" s="557">
        <f t="shared" si="117"/>
        <v>0</v>
      </c>
      <c r="AH107" s="557">
        <f t="shared" si="118"/>
        <v>0</v>
      </c>
      <c r="AI107" s="557">
        <f t="shared" si="119"/>
        <v>0</v>
      </c>
      <c r="AJ107" s="557">
        <f t="shared" si="120"/>
        <v>0</v>
      </c>
      <c r="AK107" s="557">
        <f t="shared" si="121"/>
        <v>0</v>
      </c>
      <c r="AL107" s="557">
        <f t="shared" si="122"/>
        <v>0</v>
      </c>
      <c r="AM107" s="557">
        <f t="shared" si="123"/>
        <v>0</v>
      </c>
      <c r="AN107" s="557">
        <f t="shared" si="124"/>
        <v>0</v>
      </c>
      <c r="AO107" s="557">
        <f t="shared" si="125"/>
        <v>0</v>
      </c>
      <c r="AP107" s="555" t="s">
        <v>364</v>
      </c>
      <c r="AQ107" s="555" t="s">
        <v>364</v>
      </c>
      <c r="AR107" s="555" t="s">
        <v>364</v>
      </c>
      <c r="AS107" s="555" t="s">
        <v>364</v>
      </c>
      <c r="AT107" s="555" t="s">
        <v>364</v>
      </c>
      <c r="AU107" s="555">
        <v>0</v>
      </c>
      <c r="AV107" s="555">
        <v>0</v>
      </c>
      <c r="AW107" s="555">
        <v>0</v>
      </c>
      <c r="AX107" s="555" t="s">
        <v>364</v>
      </c>
      <c r="AY107" s="555">
        <v>0</v>
      </c>
      <c r="AZ107" s="555">
        <v>0</v>
      </c>
      <c r="BA107" s="555">
        <v>0</v>
      </c>
      <c r="BB107" s="555">
        <v>253</v>
      </c>
      <c r="BC107" s="555">
        <v>-84.8</v>
      </c>
      <c r="BD107" s="555">
        <v>853</v>
      </c>
      <c r="BE107" s="555">
        <v>294</v>
      </c>
      <c r="BF107" s="555">
        <v>87.4</v>
      </c>
      <c r="BG107" s="555">
        <v>0</v>
      </c>
      <c r="BH107" s="555">
        <v>0</v>
      </c>
      <c r="BI107" s="555">
        <v>0</v>
      </c>
      <c r="BJ107" s="555" t="s">
        <v>364</v>
      </c>
      <c r="BK107" s="555">
        <v>100</v>
      </c>
      <c r="BL107" s="555">
        <v>0</v>
      </c>
      <c r="BM107" s="555">
        <v>0</v>
      </c>
      <c r="BN107" s="555">
        <v>50</v>
      </c>
      <c r="BO107" s="555">
        <v>0</v>
      </c>
      <c r="BP107" s="555">
        <v>0</v>
      </c>
      <c r="BQ107" s="555">
        <v>100</v>
      </c>
      <c r="BR107" s="555">
        <v>0</v>
      </c>
      <c r="BS107" s="555">
        <v>0</v>
      </c>
      <c r="BT107" s="555">
        <v>0</v>
      </c>
      <c r="BU107" s="555">
        <v>0</v>
      </c>
      <c r="BV107" s="555">
        <v>100</v>
      </c>
      <c r="BW107" s="555">
        <v>0</v>
      </c>
      <c r="BX107" s="555">
        <v>0</v>
      </c>
      <c r="BY107" s="555">
        <v>0</v>
      </c>
      <c r="BZ107" s="555">
        <v>0</v>
      </c>
      <c r="CA107" s="555">
        <v>0</v>
      </c>
      <c r="CB107" s="555">
        <v>0</v>
      </c>
      <c r="CC107" s="555">
        <v>0</v>
      </c>
      <c r="CD107" s="555">
        <v>0</v>
      </c>
      <c r="CE107" s="555">
        <v>0</v>
      </c>
      <c r="CF107" s="555">
        <v>0</v>
      </c>
      <c r="CG107" s="555">
        <v>0</v>
      </c>
      <c r="CH107" s="555">
        <v>100</v>
      </c>
      <c r="CI107" s="555">
        <v>0</v>
      </c>
      <c r="CJ107" s="555">
        <v>0</v>
      </c>
      <c r="CK107" s="555">
        <v>0</v>
      </c>
      <c r="CL107" s="555">
        <v>0</v>
      </c>
      <c r="CM107" s="555">
        <v>0</v>
      </c>
      <c r="CN107" s="557">
        <f t="shared" si="126"/>
        <v>0</v>
      </c>
      <c r="CO107" s="557">
        <f t="shared" si="127"/>
        <v>0</v>
      </c>
      <c r="CP107" s="557">
        <f t="shared" si="128"/>
        <v>0</v>
      </c>
      <c r="CQ107" s="557">
        <f t="shared" si="129"/>
        <v>0</v>
      </c>
      <c r="CR107" s="557">
        <f t="shared" si="130"/>
        <v>0</v>
      </c>
      <c r="CS107" s="557">
        <f t="shared" si="131"/>
        <v>0</v>
      </c>
      <c r="CT107" s="557">
        <f t="shared" si="132"/>
        <v>0</v>
      </c>
      <c r="CU107" s="557">
        <f t="shared" si="133"/>
        <v>0</v>
      </c>
      <c r="CV107" s="557">
        <f t="shared" si="134"/>
        <v>0</v>
      </c>
      <c r="CW107" s="557">
        <f t="shared" si="135"/>
        <v>0</v>
      </c>
      <c r="CX107" s="557">
        <f t="shared" si="136"/>
        <v>0</v>
      </c>
      <c r="CY107" s="557">
        <f t="shared" si="137"/>
        <v>0</v>
      </c>
      <c r="CZ107" s="557">
        <f t="shared" si="138"/>
        <v>0</v>
      </c>
      <c r="DA107" s="557">
        <f t="shared" si="139"/>
        <v>0</v>
      </c>
    </row>
    <row r="108" spans="1:105" s="554" customFormat="1">
      <c r="A108" s="549" t="s">
        <v>858</v>
      </c>
      <c r="B108" s="550" t="s">
        <v>543</v>
      </c>
      <c r="C108" s="567" t="s">
        <v>420</v>
      </c>
      <c r="D108" s="551" t="s">
        <v>361</v>
      </c>
      <c r="E108" s="570">
        <v>43599</v>
      </c>
      <c r="F108" s="569"/>
      <c r="G108" s="569"/>
      <c r="H108" s="555">
        <v>38</v>
      </c>
      <c r="I108" s="555">
        <v>3</v>
      </c>
      <c r="J108" s="555">
        <v>30</v>
      </c>
      <c r="K108" s="555">
        <v>66.7</v>
      </c>
      <c r="L108" s="555">
        <v>0</v>
      </c>
      <c r="M108" s="555">
        <v>0</v>
      </c>
      <c r="N108" s="555">
        <v>100</v>
      </c>
      <c r="O108" s="555">
        <v>0</v>
      </c>
      <c r="P108" s="555">
        <v>0</v>
      </c>
      <c r="Q108" s="555">
        <v>0</v>
      </c>
      <c r="R108" s="555">
        <v>100</v>
      </c>
      <c r="S108" s="555">
        <v>0</v>
      </c>
      <c r="T108" s="555">
        <v>0</v>
      </c>
      <c r="U108" s="556">
        <f t="shared" si="115"/>
        <v>0</v>
      </c>
      <c r="V108" s="556" t="e">
        <f t="shared" si="116"/>
        <v>#DIV/0!</v>
      </c>
      <c r="W108" s="555">
        <v>0</v>
      </c>
      <c r="X108" s="555">
        <v>0</v>
      </c>
      <c r="Y108" s="555">
        <v>0</v>
      </c>
      <c r="Z108" s="555">
        <v>0</v>
      </c>
      <c r="AA108" s="555">
        <v>0</v>
      </c>
      <c r="AB108" s="555">
        <v>0</v>
      </c>
      <c r="AC108" s="555">
        <v>0</v>
      </c>
      <c r="AD108" s="555">
        <v>0</v>
      </c>
      <c r="AE108" s="555">
        <v>0</v>
      </c>
      <c r="AF108" s="555">
        <v>0</v>
      </c>
      <c r="AG108" s="557">
        <f t="shared" si="117"/>
        <v>0</v>
      </c>
      <c r="AH108" s="557">
        <f t="shared" si="118"/>
        <v>0</v>
      </c>
      <c r="AI108" s="557">
        <f t="shared" si="119"/>
        <v>0</v>
      </c>
      <c r="AJ108" s="557">
        <f t="shared" si="120"/>
        <v>0</v>
      </c>
      <c r="AK108" s="557">
        <f t="shared" si="121"/>
        <v>0</v>
      </c>
      <c r="AL108" s="557">
        <f t="shared" si="122"/>
        <v>0</v>
      </c>
      <c r="AM108" s="557">
        <f t="shared" si="123"/>
        <v>0</v>
      </c>
      <c r="AN108" s="557">
        <f t="shared" si="124"/>
        <v>0</v>
      </c>
      <c r="AO108" s="557">
        <f t="shared" si="125"/>
        <v>0</v>
      </c>
      <c r="AP108" s="555" t="s">
        <v>364</v>
      </c>
      <c r="AQ108" s="555" t="s">
        <v>364</v>
      </c>
      <c r="AR108" s="555" t="s">
        <v>364</v>
      </c>
      <c r="AS108" s="555" t="s">
        <v>364</v>
      </c>
      <c r="AT108" s="555" t="s">
        <v>364</v>
      </c>
      <c r="AU108" s="555">
        <v>0</v>
      </c>
      <c r="AV108" s="555">
        <v>0</v>
      </c>
      <c r="AW108" s="555">
        <v>0</v>
      </c>
      <c r="AX108" s="555" t="s">
        <v>364</v>
      </c>
      <c r="AY108" s="555">
        <v>0</v>
      </c>
      <c r="AZ108" s="555">
        <v>0</v>
      </c>
      <c r="BA108" s="555">
        <v>0</v>
      </c>
      <c r="BB108" s="555">
        <v>-2.57</v>
      </c>
      <c r="BC108" s="555">
        <v>103</v>
      </c>
      <c r="BD108" s="555">
        <v>414</v>
      </c>
      <c r="BE108" s="555">
        <v>682</v>
      </c>
      <c r="BF108" s="555">
        <v>88.7</v>
      </c>
      <c r="BG108" s="555">
        <v>0</v>
      </c>
      <c r="BH108" s="555">
        <v>0</v>
      </c>
      <c r="BI108" s="555">
        <v>0</v>
      </c>
      <c r="BJ108" s="555" t="s">
        <v>364</v>
      </c>
      <c r="BK108" s="555">
        <v>0</v>
      </c>
      <c r="BL108" s="555">
        <v>100</v>
      </c>
      <c r="BM108" s="555">
        <v>0</v>
      </c>
      <c r="BN108" s="555">
        <v>0</v>
      </c>
      <c r="BO108" s="555">
        <v>0</v>
      </c>
      <c r="BP108" s="555">
        <v>0</v>
      </c>
      <c r="BQ108" s="555">
        <v>0</v>
      </c>
      <c r="BR108" s="555">
        <v>0</v>
      </c>
      <c r="BS108" s="555">
        <v>0</v>
      </c>
      <c r="BT108" s="555">
        <v>0</v>
      </c>
      <c r="BU108" s="555">
        <v>0</v>
      </c>
      <c r="BV108" s="555">
        <v>0</v>
      </c>
      <c r="BW108" s="555">
        <v>0</v>
      </c>
      <c r="BX108" s="555">
        <v>0</v>
      </c>
      <c r="BY108" s="555">
        <v>0</v>
      </c>
      <c r="BZ108" s="555">
        <v>0</v>
      </c>
      <c r="CA108" s="555">
        <v>0</v>
      </c>
      <c r="CB108" s="555">
        <v>0</v>
      </c>
      <c r="CC108" s="555">
        <v>0</v>
      </c>
      <c r="CD108" s="555">
        <v>0</v>
      </c>
      <c r="CE108" s="555">
        <v>0</v>
      </c>
      <c r="CF108" s="555">
        <v>0</v>
      </c>
      <c r="CG108" s="555">
        <v>0</v>
      </c>
      <c r="CH108" s="555">
        <v>0</v>
      </c>
      <c r="CI108" s="555">
        <v>0</v>
      </c>
      <c r="CJ108" s="555">
        <v>0</v>
      </c>
      <c r="CK108" s="555">
        <v>0</v>
      </c>
      <c r="CL108" s="555">
        <v>0</v>
      </c>
      <c r="CM108" s="555">
        <v>0</v>
      </c>
      <c r="CN108" s="557">
        <f t="shared" si="126"/>
        <v>0</v>
      </c>
      <c r="CO108" s="557">
        <f t="shared" si="127"/>
        <v>0</v>
      </c>
      <c r="CP108" s="557">
        <f t="shared" si="128"/>
        <v>0</v>
      </c>
      <c r="CQ108" s="557">
        <f t="shared" si="129"/>
        <v>0</v>
      </c>
      <c r="CR108" s="557">
        <f t="shared" si="130"/>
        <v>0</v>
      </c>
      <c r="CS108" s="557">
        <f t="shared" si="131"/>
        <v>0</v>
      </c>
      <c r="CT108" s="557">
        <f t="shared" si="132"/>
        <v>0</v>
      </c>
      <c r="CU108" s="557">
        <f t="shared" si="133"/>
        <v>0</v>
      </c>
      <c r="CV108" s="557">
        <f t="shared" si="134"/>
        <v>0</v>
      </c>
      <c r="CW108" s="557">
        <f t="shared" si="135"/>
        <v>0</v>
      </c>
      <c r="CX108" s="557">
        <f t="shared" si="136"/>
        <v>0</v>
      </c>
      <c r="CY108" s="557">
        <f t="shared" si="137"/>
        <v>0</v>
      </c>
      <c r="CZ108" s="557">
        <f t="shared" si="138"/>
        <v>0</v>
      </c>
      <c r="DA108" s="557">
        <f t="shared" si="139"/>
        <v>0</v>
      </c>
    </row>
    <row r="109" spans="1:105" s="386" customFormat="1">
      <c r="A109" s="494" t="s">
        <v>859</v>
      </c>
      <c r="B109" s="494"/>
      <c r="E109" s="489"/>
      <c r="F109" s="429">
        <f>(E108-E$108)/7</f>
        <v>0</v>
      </c>
      <c r="G109" s="537" t="s">
        <v>1196</v>
      </c>
      <c r="H109">
        <v>40410</v>
      </c>
      <c r="I109" s="575">
        <v>71</v>
      </c>
      <c r="J109">
        <v>44.9</v>
      </c>
      <c r="K109">
        <v>69</v>
      </c>
      <c r="L109">
        <v>8.16</v>
      </c>
      <c r="M109">
        <v>16.3</v>
      </c>
      <c r="N109">
        <v>83.7</v>
      </c>
      <c r="O109">
        <v>8.16</v>
      </c>
      <c r="P109">
        <v>2.04</v>
      </c>
      <c r="Q109">
        <v>8.16</v>
      </c>
      <c r="R109">
        <v>16.3</v>
      </c>
      <c r="S109">
        <v>83.7</v>
      </c>
      <c r="T109">
        <v>12.2</v>
      </c>
      <c r="U109" s="6">
        <f t="shared" si="115"/>
        <v>11.247</v>
      </c>
      <c r="V109" s="6">
        <f t="shared" si="116"/>
        <v>1.876055837112119</v>
      </c>
      <c r="W109">
        <v>12.5</v>
      </c>
      <c r="X109">
        <v>0</v>
      </c>
      <c r="Y109">
        <v>0</v>
      </c>
      <c r="Z109">
        <v>12.5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s="188">
        <f t="shared" si="117"/>
        <v>2.0375000000000001</v>
      </c>
      <c r="AH109" s="188">
        <f t="shared" si="118"/>
        <v>0</v>
      </c>
      <c r="AI109" s="188">
        <f t="shared" si="119"/>
        <v>2.0375000000000001</v>
      </c>
      <c r="AJ109" s="188">
        <f t="shared" si="120"/>
        <v>0</v>
      </c>
      <c r="AK109" s="188">
        <f t="shared" si="121"/>
        <v>0</v>
      </c>
      <c r="AL109" s="188">
        <f t="shared" si="122"/>
        <v>0</v>
      </c>
      <c r="AM109" s="188">
        <f t="shared" si="123"/>
        <v>0</v>
      </c>
      <c r="AN109" s="188">
        <f t="shared" si="124"/>
        <v>0</v>
      </c>
      <c r="AO109" s="188">
        <f t="shared" si="125"/>
        <v>0</v>
      </c>
      <c r="AP109">
        <v>289</v>
      </c>
      <c r="AQ109">
        <v>34.700000000000003</v>
      </c>
      <c r="AR109">
        <v>682</v>
      </c>
      <c r="AS109">
        <v>198</v>
      </c>
      <c r="AT109">
        <v>-7.7</v>
      </c>
      <c r="AU109">
        <v>12.5</v>
      </c>
      <c r="AV109">
        <v>12.5</v>
      </c>
      <c r="AW109">
        <v>12.5</v>
      </c>
      <c r="AX109">
        <v>209</v>
      </c>
      <c r="AY109">
        <v>25</v>
      </c>
      <c r="AZ109">
        <v>25</v>
      </c>
      <c r="BA109">
        <v>0</v>
      </c>
      <c r="BB109">
        <v>228</v>
      </c>
      <c r="BC109">
        <v>71.900000000000006</v>
      </c>
      <c r="BD109">
        <v>585</v>
      </c>
      <c r="BE109">
        <v>73.2</v>
      </c>
      <c r="BF109">
        <v>68.099999999999994</v>
      </c>
      <c r="BG109">
        <v>7.32</v>
      </c>
      <c r="BH109">
        <v>7.32</v>
      </c>
      <c r="BI109">
        <v>0</v>
      </c>
      <c r="BJ109" t="s">
        <v>364</v>
      </c>
      <c r="BK109">
        <v>4.88</v>
      </c>
      <c r="BL109">
        <v>14.6</v>
      </c>
      <c r="BM109">
        <v>14.6</v>
      </c>
      <c r="BN109">
        <v>21.1</v>
      </c>
      <c r="BO109">
        <v>40</v>
      </c>
      <c r="BP109">
        <v>13.3</v>
      </c>
      <c r="BQ109">
        <v>86.7</v>
      </c>
      <c r="BR109">
        <v>0</v>
      </c>
      <c r="BS109">
        <v>6.67</v>
      </c>
      <c r="BT109">
        <v>26.7</v>
      </c>
      <c r="BU109">
        <v>6.67</v>
      </c>
      <c r="BV109">
        <v>93.3</v>
      </c>
      <c r="BW109">
        <v>33.299999999999997</v>
      </c>
      <c r="BX109">
        <v>100</v>
      </c>
      <c r="BY109">
        <v>0</v>
      </c>
      <c r="BZ109">
        <v>0</v>
      </c>
      <c r="CA109">
        <v>0</v>
      </c>
      <c r="CB109">
        <v>0</v>
      </c>
      <c r="CC109">
        <v>100</v>
      </c>
      <c r="CD109">
        <v>0</v>
      </c>
      <c r="CE109">
        <v>0</v>
      </c>
      <c r="CF109">
        <v>100</v>
      </c>
      <c r="CG109">
        <v>0</v>
      </c>
      <c r="CH109">
        <v>93.3</v>
      </c>
      <c r="CI109">
        <v>35.700000000000003</v>
      </c>
      <c r="CJ109">
        <v>0</v>
      </c>
      <c r="CK109">
        <v>7.14</v>
      </c>
      <c r="CL109">
        <v>21.4</v>
      </c>
      <c r="CM109">
        <v>35.700000000000003</v>
      </c>
      <c r="CN109" s="188">
        <f t="shared" si="126"/>
        <v>6.67</v>
      </c>
      <c r="CO109" s="188">
        <f t="shared" si="127"/>
        <v>0</v>
      </c>
      <c r="CP109" s="188">
        <f t="shared" si="128"/>
        <v>0</v>
      </c>
      <c r="CQ109" s="188">
        <f t="shared" si="129"/>
        <v>0</v>
      </c>
      <c r="CR109" s="188">
        <f t="shared" si="130"/>
        <v>0</v>
      </c>
      <c r="CS109" s="188">
        <f t="shared" si="131"/>
        <v>6.67</v>
      </c>
      <c r="CT109" s="188">
        <f t="shared" si="132"/>
        <v>0</v>
      </c>
      <c r="CU109" s="188">
        <f t="shared" si="133"/>
        <v>6.67</v>
      </c>
      <c r="CV109" s="188">
        <f t="shared" si="134"/>
        <v>0</v>
      </c>
      <c r="CW109" s="188">
        <f t="shared" si="135"/>
        <v>33.308099999999996</v>
      </c>
      <c r="CX109" s="188">
        <f t="shared" si="136"/>
        <v>0</v>
      </c>
      <c r="CY109" s="188">
        <f t="shared" si="137"/>
        <v>6.6616199999999992</v>
      </c>
      <c r="CZ109" s="188">
        <f t="shared" si="138"/>
        <v>19.966200000000001</v>
      </c>
      <c r="DA109" s="188">
        <f t="shared" si="139"/>
        <v>33.308099999999996</v>
      </c>
    </row>
    <row r="110" spans="1:105" s="554" customFormat="1">
      <c r="A110" s="549" t="s">
        <v>860</v>
      </c>
      <c r="B110" s="549"/>
      <c r="E110" s="552"/>
      <c r="F110" s="569"/>
      <c r="H110" s="555">
        <v>12</v>
      </c>
      <c r="I110" s="555">
        <v>2</v>
      </c>
      <c r="J110" s="555">
        <v>100</v>
      </c>
      <c r="K110" s="555">
        <v>0</v>
      </c>
      <c r="L110" s="555">
        <v>0</v>
      </c>
      <c r="M110" s="555">
        <v>0</v>
      </c>
      <c r="N110" s="555">
        <v>0</v>
      </c>
      <c r="O110" s="555">
        <v>0</v>
      </c>
      <c r="P110" s="555">
        <v>0</v>
      </c>
      <c r="Q110" s="555">
        <v>0</v>
      </c>
      <c r="R110" s="555">
        <v>0</v>
      </c>
      <c r="S110" s="555">
        <v>0</v>
      </c>
      <c r="T110" s="555">
        <v>0</v>
      </c>
      <c r="U110" s="556">
        <f t="shared" si="115"/>
        <v>0</v>
      </c>
      <c r="V110" s="556" t="e">
        <f t="shared" si="116"/>
        <v>#DIV/0!</v>
      </c>
      <c r="W110" s="555">
        <v>0</v>
      </c>
      <c r="X110" s="555">
        <v>0</v>
      </c>
      <c r="Y110" s="555">
        <v>0</v>
      </c>
      <c r="Z110" s="555">
        <v>0</v>
      </c>
      <c r="AA110" s="555">
        <v>0</v>
      </c>
      <c r="AB110" s="555">
        <v>0</v>
      </c>
      <c r="AC110" s="555">
        <v>0</v>
      </c>
      <c r="AD110" s="555">
        <v>0</v>
      </c>
      <c r="AE110" s="555">
        <v>0</v>
      </c>
      <c r="AF110" s="555">
        <v>0</v>
      </c>
      <c r="AG110" s="557">
        <f t="shared" si="117"/>
        <v>0</v>
      </c>
      <c r="AH110" s="557">
        <f t="shared" si="118"/>
        <v>0</v>
      </c>
      <c r="AI110" s="557">
        <f t="shared" si="119"/>
        <v>0</v>
      </c>
      <c r="AJ110" s="557">
        <f t="shared" si="120"/>
        <v>0</v>
      </c>
      <c r="AK110" s="557">
        <f t="shared" si="121"/>
        <v>0</v>
      </c>
      <c r="AL110" s="557">
        <f t="shared" si="122"/>
        <v>0</v>
      </c>
      <c r="AM110" s="557">
        <f t="shared" si="123"/>
        <v>0</v>
      </c>
      <c r="AN110" s="557">
        <f t="shared" si="124"/>
        <v>0</v>
      </c>
      <c r="AO110" s="557">
        <f t="shared" si="125"/>
        <v>0</v>
      </c>
      <c r="AP110" s="555" t="s">
        <v>364</v>
      </c>
      <c r="AQ110" s="555" t="s">
        <v>364</v>
      </c>
      <c r="AR110" s="555" t="s">
        <v>364</v>
      </c>
      <c r="AS110" s="555" t="s">
        <v>364</v>
      </c>
      <c r="AT110" s="555" t="s">
        <v>364</v>
      </c>
      <c r="AU110" s="555">
        <v>0</v>
      </c>
      <c r="AV110" s="555">
        <v>0</v>
      </c>
      <c r="AW110" s="555">
        <v>0</v>
      </c>
      <c r="AX110" s="555" t="s">
        <v>364</v>
      </c>
      <c r="AY110" s="555">
        <v>0</v>
      </c>
      <c r="AZ110" s="555">
        <v>0</v>
      </c>
      <c r="BA110" s="555">
        <v>0</v>
      </c>
      <c r="BB110" s="555" t="s">
        <v>364</v>
      </c>
      <c r="BC110" s="555" t="s">
        <v>364</v>
      </c>
      <c r="BD110" s="555" t="s">
        <v>364</v>
      </c>
      <c r="BE110" s="555" t="s">
        <v>364</v>
      </c>
      <c r="BF110" s="555">
        <v>79.599999999999994</v>
      </c>
      <c r="BG110" s="555">
        <v>0</v>
      </c>
      <c r="BH110" s="555">
        <v>0</v>
      </c>
      <c r="BI110" s="555">
        <v>0</v>
      </c>
      <c r="BJ110" s="555" t="s">
        <v>364</v>
      </c>
      <c r="BK110" s="555">
        <v>0</v>
      </c>
      <c r="BL110" s="555">
        <v>0</v>
      </c>
      <c r="BM110" s="555">
        <v>0</v>
      </c>
      <c r="BN110" s="555">
        <v>100</v>
      </c>
      <c r="BO110" s="555">
        <v>0</v>
      </c>
      <c r="BP110" s="555">
        <v>0</v>
      </c>
      <c r="BQ110" s="555">
        <v>100</v>
      </c>
      <c r="BR110" s="555">
        <v>0</v>
      </c>
      <c r="BS110" s="555">
        <v>0</v>
      </c>
      <c r="BT110" s="555">
        <v>0</v>
      </c>
      <c r="BU110" s="555">
        <v>0</v>
      </c>
      <c r="BV110" s="555">
        <v>100</v>
      </c>
      <c r="BW110" s="555">
        <v>0</v>
      </c>
      <c r="BX110" s="555">
        <v>0</v>
      </c>
      <c r="BY110" s="555">
        <v>0</v>
      </c>
      <c r="BZ110" s="555">
        <v>0</v>
      </c>
      <c r="CA110" s="555">
        <v>0</v>
      </c>
      <c r="CB110" s="555">
        <v>0</v>
      </c>
      <c r="CC110" s="555">
        <v>0</v>
      </c>
      <c r="CD110" s="555">
        <v>0</v>
      </c>
      <c r="CE110" s="555">
        <v>0</v>
      </c>
      <c r="CF110" s="555">
        <v>0</v>
      </c>
      <c r="CG110" s="555">
        <v>0</v>
      </c>
      <c r="CH110" s="555">
        <v>100</v>
      </c>
      <c r="CI110" s="555">
        <v>0</v>
      </c>
      <c r="CJ110" s="555">
        <v>0</v>
      </c>
      <c r="CK110" s="555">
        <v>0</v>
      </c>
      <c r="CL110" s="555">
        <v>0</v>
      </c>
      <c r="CM110" s="555">
        <v>0</v>
      </c>
      <c r="CN110" s="557">
        <f t="shared" si="126"/>
        <v>0</v>
      </c>
      <c r="CO110" s="557">
        <f t="shared" si="127"/>
        <v>0</v>
      </c>
      <c r="CP110" s="557">
        <f t="shared" si="128"/>
        <v>0</v>
      </c>
      <c r="CQ110" s="557">
        <f t="shared" si="129"/>
        <v>0</v>
      </c>
      <c r="CR110" s="557">
        <f t="shared" si="130"/>
        <v>0</v>
      </c>
      <c r="CS110" s="557">
        <f t="shared" si="131"/>
        <v>0</v>
      </c>
      <c r="CT110" s="557">
        <f t="shared" si="132"/>
        <v>0</v>
      </c>
      <c r="CU110" s="557">
        <f t="shared" si="133"/>
        <v>0</v>
      </c>
      <c r="CV110" s="557">
        <f t="shared" si="134"/>
        <v>0</v>
      </c>
      <c r="CW110" s="557">
        <f t="shared" si="135"/>
        <v>0</v>
      </c>
      <c r="CX110" s="557">
        <f t="shared" si="136"/>
        <v>0</v>
      </c>
      <c r="CY110" s="557">
        <f t="shared" si="137"/>
        <v>0</v>
      </c>
      <c r="CZ110" s="557">
        <f t="shared" si="138"/>
        <v>0</v>
      </c>
      <c r="DA110" s="557">
        <f t="shared" si="139"/>
        <v>0</v>
      </c>
    </row>
    <row r="111" spans="1:105" s="554" customFormat="1">
      <c r="A111" s="549" t="s">
        <v>861</v>
      </c>
      <c r="B111" s="550" t="s">
        <v>543</v>
      </c>
      <c r="C111" s="567" t="s">
        <v>420</v>
      </c>
      <c r="D111" s="551" t="s">
        <v>362</v>
      </c>
      <c r="E111" s="552">
        <v>43600</v>
      </c>
      <c r="F111" s="569"/>
      <c r="H111" s="555">
        <v>24</v>
      </c>
      <c r="I111" s="555">
        <v>4</v>
      </c>
      <c r="J111" s="555">
        <v>66.7</v>
      </c>
      <c r="K111" s="555">
        <v>100</v>
      </c>
      <c r="L111" s="555">
        <v>0</v>
      </c>
      <c r="M111" s="555">
        <v>0</v>
      </c>
      <c r="N111" s="555">
        <v>100</v>
      </c>
      <c r="O111" s="555">
        <v>0</v>
      </c>
      <c r="P111" s="555">
        <v>0</v>
      </c>
      <c r="Q111" s="555">
        <v>0</v>
      </c>
      <c r="R111" s="555">
        <v>25</v>
      </c>
      <c r="S111" s="555">
        <v>75</v>
      </c>
      <c r="T111" s="555">
        <v>0</v>
      </c>
      <c r="U111" s="556">
        <f t="shared" si="115"/>
        <v>0</v>
      </c>
      <c r="V111" s="556" t="e">
        <f t="shared" si="116"/>
        <v>#DIV/0!</v>
      </c>
      <c r="W111" s="555">
        <v>0</v>
      </c>
      <c r="X111" s="555">
        <v>0</v>
      </c>
      <c r="Y111" s="555">
        <v>0</v>
      </c>
      <c r="Z111" s="555">
        <v>0</v>
      </c>
      <c r="AA111" s="555">
        <v>0</v>
      </c>
      <c r="AB111" s="555">
        <v>0</v>
      </c>
      <c r="AC111" s="555">
        <v>0</v>
      </c>
      <c r="AD111" s="555">
        <v>0</v>
      </c>
      <c r="AE111" s="555">
        <v>0</v>
      </c>
      <c r="AF111" s="555">
        <v>0</v>
      </c>
      <c r="AG111" s="557">
        <f t="shared" si="117"/>
        <v>0</v>
      </c>
      <c r="AH111" s="557">
        <f t="shared" si="118"/>
        <v>0</v>
      </c>
      <c r="AI111" s="557">
        <f t="shared" si="119"/>
        <v>0</v>
      </c>
      <c r="AJ111" s="557">
        <f t="shared" si="120"/>
        <v>0</v>
      </c>
      <c r="AK111" s="557">
        <f t="shared" si="121"/>
        <v>0</v>
      </c>
      <c r="AL111" s="557">
        <f t="shared" si="122"/>
        <v>0</v>
      </c>
      <c r="AM111" s="557">
        <f t="shared" si="123"/>
        <v>0</v>
      </c>
      <c r="AN111" s="557">
        <f t="shared" si="124"/>
        <v>0</v>
      </c>
      <c r="AO111" s="557">
        <f t="shared" si="125"/>
        <v>0</v>
      </c>
      <c r="AP111" s="555" t="s">
        <v>364</v>
      </c>
      <c r="AQ111" s="555" t="s">
        <v>364</v>
      </c>
      <c r="AR111" s="555" t="s">
        <v>364</v>
      </c>
      <c r="AS111" s="555" t="s">
        <v>364</v>
      </c>
      <c r="AT111" s="555" t="s">
        <v>364</v>
      </c>
      <c r="AU111" s="555">
        <v>0</v>
      </c>
      <c r="AV111" s="555">
        <v>0</v>
      </c>
      <c r="AW111" s="555">
        <v>0</v>
      </c>
      <c r="AX111" s="555" t="s">
        <v>364</v>
      </c>
      <c r="AY111" s="555">
        <v>0</v>
      </c>
      <c r="AZ111" s="555">
        <v>0</v>
      </c>
      <c r="BA111" s="555">
        <v>0</v>
      </c>
      <c r="BB111" s="555">
        <v>138</v>
      </c>
      <c r="BC111" s="555">
        <v>5.13</v>
      </c>
      <c r="BD111" s="555">
        <v>281</v>
      </c>
      <c r="BE111" s="555">
        <v>75.8</v>
      </c>
      <c r="BF111" s="555">
        <v>83.5</v>
      </c>
      <c r="BG111" s="555">
        <v>0</v>
      </c>
      <c r="BH111" s="555">
        <v>0</v>
      </c>
      <c r="BI111" s="555">
        <v>0</v>
      </c>
      <c r="BJ111" s="555" t="s">
        <v>364</v>
      </c>
      <c r="BK111" s="555">
        <v>0</v>
      </c>
      <c r="BL111" s="555">
        <v>25</v>
      </c>
      <c r="BM111" s="555">
        <v>0</v>
      </c>
      <c r="BN111" s="555">
        <v>0</v>
      </c>
      <c r="BO111" s="555">
        <v>0</v>
      </c>
      <c r="BP111" s="555">
        <v>0</v>
      </c>
      <c r="BQ111" s="555">
        <v>0</v>
      </c>
      <c r="BR111" s="555">
        <v>0</v>
      </c>
      <c r="BS111" s="555">
        <v>0</v>
      </c>
      <c r="BT111" s="555">
        <v>0</v>
      </c>
      <c r="BU111" s="555">
        <v>0</v>
      </c>
      <c r="BV111" s="555">
        <v>0</v>
      </c>
      <c r="BW111" s="555">
        <v>0</v>
      </c>
      <c r="BX111" s="555">
        <v>0</v>
      </c>
      <c r="BY111" s="555">
        <v>0</v>
      </c>
      <c r="BZ111" s="555">
        <v>0</v>
      </c>
      <c r="CA111" s="555">
        <v>0</v>
      </c>
      <c r="CB111" s="555">
        <v>0</v>
      </c>
      <c r="CC111" s="555">
        <v>0</v>
      </c>
      <c r="CD111" s="555">
        <v>0</v>
      </c>
      <c r="CE111" s="555">
        <v>0</v>
      </c>
      <c r="CF111" s="555">
        <v>0</v>
      </c>
      <c r="CG111" s="555">
        <v>0</v>
      </c>
      <c r="CH111" s="555">
        <v>0</v>
      </c>
      <c r="CI111" s="555">
        <v>0</v>
      </c>
      <c r="CJ111" s="555">
        <v>0</v>
      </c>
      <c r="CK111" s="555">
        <v>0</v>
      </c>
      <c r="CL111" s="555">
        <v>0</v>
      </c>
      <c r="CM111" s="555">
        <v>0</v>
      </c>
      <c r="CN111" s="557">
        <f t="shared" si="126"/>
        <v>0</v>
      </c>
      <c r="CO111" s="557">
        <f t="shared" si="127"/>
        <v>0</v>
      </c>
      <c r="CP111" s="557">
        <f t="shared" si="128"/>
        <v>0</v>
      </c>
      <c r="CQ111" s="557">
        <f t="shared" si="129"/>
        <v>0</v>
      </c>
      <c r="CR111" s="557">
        <f t="shared" si="130"/>
        <v>0</v>
      </c>
      <c r="CS111" s="557">
        <f t="shared" si="131"/>
        <v>0</v>
      </c>
      <c r="CT111" s="557">
        <f t="shared" si="132"/>
        <v>0</v>
      </c>
      <c r="CU111" s="557">
        <f t="shared" si="133"/>
        <v>0</v>
      </c>
      <c r="CV111" s="557">
        <f t="shared" si="134"/>
        <v>0</v>
      </c>
      <c r="CW111" s="557">
        <f t="shared" si="135"/>
        <v>0</v>
      </c>
      <c r="CX111" s="557">
        <f t="shared" si="136"/>
        <v>0</v>
      </c>
      <c r="CY111" s="557">
        <f t="shared" si="137"/>
        <v>0</v>
      </c>
      <c r="CZ111" s="557">
        <f t="shared" si="138"/>
        <v>0</v>
      </c>
      <c r="DA111" s="557">
        <f t="shared" si="139"/>
        <v>0</v>
      </c>
    </row>
    <row r="112" spans="1:105" s="386" customFormat="1">
      <c r="A112" s="494" t="s">
        <v>862</v>
      </c>
      <c r="B112" s="494"/>
      <c r="E112" s="489"/>
      <c r="F112" s="429">
        <f>(E111-E$108)/7</f>
        <v>0.14285714285714285</v>
      </c>
      <c r="G112" s="537" t="s">
        <v>1192</v>
      </c>
      <c r="H112">
        <v>24870</v>
      </c>
      <c r="I112">
        <v>10368</v>
      </c>
      <c r="J112">
        <v>77.8</v>
      </c>
      <c r="K112">
        <v>73.5</v>
      </c>
      <c r="L112">
        <v>4.16</v>
      </c>
      <c r="M112">
        <v>6.45</v>
      </c>
      <c r="N112">
        <v>93.5</v>
      </c>
      <c r="O112">
        <v>1.34</v>
      </c>
      <c r="P112">
        <v>1.27</v>
      </c>
      <c r="Q112">
        <v>23.7</v>
      </c>
      <c r="R112">
        <v>18.5</v>
      </c>
      <c r="S112">
        <v>80.7</v>
      </c>
      <c r="T112">
        <v>1.74</v>
      </c>
      <c r="U112" s="6">
        <f t="shared" si="115"/>
        <v>4.7407500000000002</v>
      </c>
      <c r="V112" s="6">
        <f t="shared" si="116"/>
        <v>3.7124927490375996</v>
      </c>
      <c r="W112">
        <v>6.87</v>
      </c>
      <c r="X112">
        <v>3.47</v>
      </c>
      <c r="Y112">
        <v>4.46</v>
      </c>
      <c r="Z112">
        <v>20</v>
      </c>
      <c r="AA112">
        <v>0.5</v>
      </c>
      <c r="AB112">
        <v>52.6</v>
      </c>
      <c r="AC112">
        <v>29.9</v>
      </c>
      <c r="AD112">
        <v>54.6</v>
      </c>
      <c r="AE112">
        <v>64.900000000000006</v>
      </c>
      <c r="AF112">
        <v>4.12</v>
      </c>
      <c r="AG112" s="188">
        <f t="shared" si="117"/>
        <v>1.27095</v>
      </c>
      <c r="AH112" s="188">
        <f t="shared" si="118"/>
        <v>0.64195000000000002</v>
      </c>
      <c r="AI112" s="188">
        <f t="shared" si="119"/>
        <v>3.7</v>
      </c>
      <c r="AJ112" s="188">
        <f t="shared" si="120"/>
        <v>9.2499999999999999E-2</v>
      </c>
      <c r="AK112" s="188">
        <f t="shared" si="121"/>
        <v>0.66802000000000006</v>
      </c>
      <c r="AL112" s="188">
        <f t="shared" si="122"/>
        <v>0.37973000000000001</v>
      </c>
      <c r="AM112" s="188">
        <f t="shared" si="123"/>
        <v>0.69342000000000004</v>
      </c>
      <c r="AN112" s="188">
        <f t="shared" si="124"/>
        <v>0.82423000000000002</v>
      </c>
      <c r="AO112" s="188">
        <f t="shared" si="125"/>
        <v>5.2324000000000002E-2</v>
      </c>
      <c r="AP112">
        <v>279</v>
      </c>
      <c r="AQ112">
        <v>53.9</v>
      </c>
      <c r="AR112">
        <v>717</v>
      </c>
      <c r="AS112">
        <v>202</v>
      </c>
      <c r="AT112">
        <v>-229</v>
      </c>
      <c r="AU112">
        <v>23.4</v>
      </c>
      <c r="AV112">
        <v>5.69</v>
      </c>
      <c r="AW112">
        <v>8.94</v>
      </c>
      <c r="AX112">
        <v>831</v>
      </c>
      <c r="AY112">
        <v>36.799999999999997</v>
      </c>
      <c r="AZ112">
        <v>24</v>
      </c>
      <c r="BA112">
        <v>2.64</v>
      </c>
      <c r="BB112">
        <v>161</v>
      </c>
      <c r="BC112">
        <v>19.3</v>
      </c>
      <c r="BD112">
        <v>639</v>
      </c>
      <c r="BE112">
        <v>111</v>
      </c>
      <c r="BF112">
        <v>69.400000000000006</v>
      </c>
      <c r="BG112">
        <v>2.83</v>
      </c>
      <c r="BH112">
        <v>1.04</v>
      </c>
      <c r="BI112">
        <v>0.74</v>
      </c>
      <c r="BJ112">
        <v>628</v>
      </c>
      <c r="BK112">
        <v>22.8</v>
      </c>
      <c r="BL112">
        <v>18.100000000000001</v>
      </c>
      <c r="BM112">
        <v>1.68</v>
      </c>
      <c r="BN112">
        <v>17.600000000000001</v>
      </c>
      <c r="BO112">
        <v>4.05</v>
      </c>
      <c r="BP112" s="675">
        <v>4.99</v>
      </c>
      <c r="BQ112">
        <v>95</v>
      </c>
      <c r="BR112">
        <v>1.1499999999999999</v>
      </c>
      <c r="BS112">
        <v>1.1499999999999999</v>
      </c>
      <c r="BT112">
        <v>23</v>
      </c>
      <c r="BU112">
        <v>19.7</v>
      </c>
      <c r="BV112">
        <v>80.3</v>
      </c>
      <c r="BW112">
        <v>0.88</v>
      </c>
      <c r="BX112">
        <v>9.52</v>
      </c>
      <c r="BY112">
        <v>9.52</v>
      </c>
      <c r="BZ112">
        <v>42.9</v>
      </c>
      <c r="CA112">
        <v>52.4</v>
      </c>
      <c r="CB112">
        <v>0</v>
      </c>
      <c r="CC112">
        <v>3.34</v>
      </c>
      <c r="CD112">
        <v>1.67</v>
      </c>
      <c r="CE112">
        <v>3.06</v>
      </c>
      <c r="CF112">
        <v>24.8</v>
      </c>
      <c r="CG112">
        <v>0.84</v>
      </c>
      <c r="CH112">
        <v>80.3</v>
      </c>
      <c r="CI112">
        <v>4.2300000000000004</v>
      </c>
      <c r="CJ112">
        <v>1.02</v>
      </c>
      <c r="CK112">
        <v>0.68</v>
      </c>
      <c r="CL112">
        <v>22.6</v>
      </c>
      <c r="CM112">
        <v>0.89</v>
      </c>
      <c r="CN112" s="188">
        <f t="shared" si="126"/>
        <v>0.10947999999999998</v>
      </c>
      <c r="CO112" s="188">
        <f t="shared" si="127"/>
        <v>0.10947999999999998</v>
      </c>
      <c r="CP112" s="188">
        <f t="shared" si="128"/>
        <v>0.49334999999999996</v>
      </c>
      <c r="CQ112" s="188">
        <f t="shared" si="129"/>
        <v>0.60259999999999991</v>
      </c>
      <c r="CR112" s="188">
        <f t="shared" si="130"/>
        <v>0</v>
      </c>
      <c r="CS112" s="188">
        <f t="shared" si="131"/>
        <v>0.65798000000000001</v>
      </c>
      <c r="CT112" s="188">
        <f t="shared" si="132"/>
        <v>0.32899</v>
      </c>
      <c r="CU112" s="188">
        <f t="shared" si="133"/>
        <v>4.8856000000000002</v>
      </c>
      <c r="CV112" s="188">
        <f t="shared" si="134"/>
        <v>0.16547999999999999</v>
      </c>
      <c r="CW112" s="188">
        <f t="shared" si="135"/>
        <v>3.3966900000000004</v>
      </c>
      <c r="CX112" s="188">
        <f t="shared" si="136"/>
        <v>0.8190599999999999</v>
      </c>
      <c r="CY112" s="188">
        <f t="shared" si="137"/>
        <v>0.54603999999999997</v>
      </c>
      <c r="CZ112" s="188">
        <f t="shared" si="138"/>
        <v>18.1478</v>
      </c>
      <c r="DA112" s="188">
        <f t="shared" si="139"/>
        <v>0.71467000000000003</v>
      </c>
    </row>
    <row r="113" spans="1:105" s="554" customFormat="1">
      <c r="A113" s="549" t="s">
        <v>863</v>
      </c>
      <c r="B113" s="549"/>
      <c r="E113" s="552"/>
      <c r="F113" s="569"/>
      <c r="H113" s="555">
        <v>36</v>
      </c>
      <c r="I113" s="555">
        <v>7</v>
      </c>
      <c r="J113" s="555">
        <v>63.6</v>
      </c>
      <c r="K113" s="555">
        <v>71.400000000000006</v>
      </c>
      <c r="L113" s="555">
        <v>20</v>
      </c>
      <c r="M113" s="555">
        <v>20</v>
      </c>
      <c r="N113" s="555">
        <v>80</v>
      </c>
      <c r="O113" s="555">
        <v>0</v>
      </c>
      <c r="P113" s="555">
        <v>20</v>
      </c>
      <c r="Q113" s="555">
        <v>0</v>
      </c>
      <c r="R113" s="555">
        <v>20</v>
      </c>
      <c r="S113" s="555">
        <v>80</v>
      </c>
      <c r="T113" s="555">
        <v>20</v>
      </c>
      <c r="U113" s="556">
        <f t="shared" si="115"/>
        <v>14.28</v>
      </c>
      <c r="V113" s="556">
        <f t="shared" si="116"/>
        <v>2.0028011204481793</v>
      </c>
      <c r="W113" s="555">
        <v>100</v>
      </c>
      <c r="X113" s="555">
        <v>0</v>
      </c>
      <c r="Y113" s="555">
        <v>100</v>
      </c>
      <c r="Z113" s="555">
        <v>0</v>
      </c>
      <c r="AA113" s="555">
        <v>0</v>
      </c>
      <c r="AB113" s="555">
        <v>100</v>
      </c>
      <c r="AC113" s="555">
        <v>0</v>
      </c>
      <c r="AD113" s="555">
        <v>0</v>
      </c>
      <c r="AE113" s="555">
        <v>100</v>
      </c>
      <c r="AF113" s="555">
        <v>0</v>
      </c>
      <c r="AG113" s="557">
        <f t="shared" si="117"/>
        <v>20</v>
      </c>
      <c r="AH113" s="557">
        <f t="shared" si="118"/>
        <v>0</v>
      </c>
      <c r="AI113" s="557">
        <f t="shared" si="119"/>
        <v>0</v>
      </c>
      <c r="AJ113" s="557">
        <f t="shared" si="120"/>
        <v>0</v>
      </c>
      <c r="AK113" s="557">
        <f t="shared" si="121"/>
        <v>20</v>
      </c>
      <c r="AL113" s="557">
        <f t="shared" si="122"/>
        <v>0</v>
      </c>
      <c r="AM113" s="557">
        <f t="shared" si="123"/>
        <v>0</v>
      </c>
      <c r="AN113" s="557">
        <f t="shared" si="124"/>
        <v>20</v>
      </c>
      <c r="AO113" s="557">
        <f t="shared" si="125"/>
        <v>0</v>
      </c>
      <c r="AP113" s="555">
        <v>78.400000000000006</v>
      </c>
      <c r="AQ113" s="555">
        <v>-18</v>
      </c>
      <c r="AR113" s="555">
        <v>156</v>
      </c>
      <c r="AS113" s="555">
        <v>-444</v>
      </c>
      <c r="AT113" s="555">
        <v>-103</v>
      </c>
      <c r="AU113" s="555">
        <v>0</v>
      </c>
      <c r="AV113" s="555">
        <v>0</v>
      </c>
      <c r="AW113" s="555">
        <v>0</v>
      </c>
      <c r="AX113" s="555" t="s">
        <v>364</v>
      </c>
      <c r="AY113" s="555">
        <v>0</v>
      </c>
      <c r="AZ113" s="555">
        <v>0</v>
      </c>
      <c r="BA113" s="555">
        <v>0</v>
      </c>
      <c r="BB113" s="555">
        <v>200</v>
      </c>
      <c r="BC113" s="555">
        <v>-52.6</v>
      </c>
      <c r="BD113" s="555">
        <v>358</v>
      </c>
      <c r="BE113" s="555">
        <v>-18</v>
      </c>
      <c r="BF113" s="555">
        <v>83.5</v>
      </c>
      <c r="BG113" s="555">
        <v>25</v>
      </c>
      <c r="BH113" s="555">
        <v>0</v>
      </c>
      <c r="BI113" s="555">
        <v>25</v>
      </c>
      <c r="BJ113" s="555">
        <v>1445</v>
      </c>
      <c r="BK113" s="555">
        <v>0</v>
      </c>
      <c r="BL113" s="555">
        <v>25</v>
      </c>
      <c r="BM113" s="555">
        <v>25</v>
      </c>
      <c r="BN113" s="555">
        <v>28.6</v>
      </c>
      <c r="BO113" s="555">
        <v>0</v>
      </c>
      <c r="BP113" s="555">
        <v>0</v>
      </c>
      <c r="BQ113" s="555">
        <v>100</v>
      </c>
      <c r="BR113" s="555">
        <v>0</v>
      </c>
      <c r="BS113" s="555">
        <v>0</v>
      </c>
      <c r="BT113" s="555">
        <v>0</v>
      </c>
      <c r="BU113" s="555">
        <v>0</v>
      </c>
      <c r="BV113" s="555">
        <v>100</v>
      </c>
      <c r="BW113" s="555">
        <v>0</v>
      </c>
      <c r="BX113" s="555">
        <v>0</v>
      </c>
      <c r="BY113" s="555">
        <v>0</v>
      </c>
      <c r="BZ113" s="555">
        <v>0</v>
      </c>
      <c r="CA113" s="555">
        <v>0</v>
      </c>
      <c r="CB113" s="555">
        <v>0</v>
      </c>
      <c r="CC113" s="555">
        <v>0</v>
      </c>
      <c r="CD113" s="555">
        <v>0</v>
      </c>
      <c r="CE113" s="555">
        <v>0</v>
      </c>
      <c r="CF113" s="555">
        <v>0</v>
      </c>
      <c r="CG113" s="555">
        <v>0</v>
      </c>
      <c r="CH113" s="555">
        <v>100</v>
      </c>
      <c r="CI113" s="555">
        <v>0</v>
      </c>
      <c r="CJ113" s="555">
        <v>0</v>
      </c>
      <c r="CK113" s="555">
        <v>0</v>
      </c>
      <c r="CL113" s="555">
        <v>0</v>
      </c>
      <c r="CM113" s="555">
        <v>0</v>
      </c>
      <c r="CN113" s="557">
        <f t="shared" si="126"/>
        <v>0</v>
      </c>
      <c r="CO113" s="557">
        <f t="shared" si="127"/>
        <v>0</v>
      </c>
      <c r="CP113" s="557">
        <f t="shared" si="128"/>
        <v>0</v>
      </c>
      <c r="CQ113" s="557">
        <f t="shared" si="129"/>
        <v>0</v>
      </c>
      <c r="CR113" s="557">
        <f t="shared" si="130"/>
        <v>0</v>
      </c>
      <c r="CS113" s="557">
        <f t="shared" si="131"/>
        <v>0</v>
      </c>
      <c r="CT113" s="557">
        <f t="shared" si="132"/>
        <v>0</v>
      </c>
      <c r="CU113" s="557">
        <f t="shared" si="133"/>
        <v>0</v>
      </c>
      <c r="CV113" s="557">
        <f t="shared" si="134"/>
        <v>0</v>
      </c>
      <c r="CW113" s="557">
        <f t="shared" si="135"/>
        <v>0</v>
      </c>
      <c r="CX113" s="557">
        <f t="shared" si="136"/>
        <v>0</v>
      </c>
      <c r="CY113" s="557">
        <f t="shared" si="137"/>
        <v>0</v>
      </c>
      <c r="CZ113" s="557">
        <f t="shared" si="138"/>
        <v>0</v>
      </c>
      <c r="DA113" s="557">
        <f t="shared" si="139"/>
        <v>0</v>
      </c>
    </row>
    <row r="114" spans="1:105" s="554" customFormat="1">
      <c r="A114" s="549" t="s">
        <v>864</v>
      </c>
      <c r="B114" s="550" t="s">
        <v>543</v>
      </c>
      <c r="C114" s="567" t="s">
        <v>420</v>
      </c>
      <c r="D114" s="551" t="s">
        <v>363</v>
      </c>
      <c r="E114" s="552">
        <v>43606</v>
      </c>
      <c r="F114" s="569"/>
      <c r="H114" s="555">
        <v>37</v>
      </c>
      <c r="I114" s="555">
        <v>7</v>
      </c>
      <c r="J114" s="555">
        <v>58.3</v>
      </c>
      <c r="K114" s="555">
        <v>85.7</v>
      </c>
      <c r="L114" s="555">
        <v>0</v>
      </c>
      <c r="M114" s="555">
        <v>0</v>
      </c>
      <c r="N114" s="555">
        <v>100</v>
      </c>
      <c r="O114" s="555">
        <v>0</v>
      </c>
      <c r="P114" s="555">
        <v>0</v>
      </c>
      <c r="Q114" s="555">
        <v>0</v>
      </c>
      <c r="R114" s="555">
        <v>16.7</v>
      </c>
      <c r="S114" s="555">
        <v>83.3</v>
      </c>
      <c r="T114" s="555">
        <v>0</v>
      </c>
      <c r="U114" s="556">
        <f t="shared" si="115"/>
        <v>0</v>
      </c>
      <c r="V114" s="556" t="e">
        <f t="shared" si="116"/>
        <v>#DIV/0!</v>
      </c>
      <c r="W114" s="555">
        <v>0</v>
      </c>
      <c r="X114" s="555">
        <v>0</v>
      </c>
      <c r="Y114" s="555">
        <v>0</v>
      </c>
      <c r="Z114" s="555">
        <v>0</v>
      </c>
      <c r="AA114" s="555">
        <v>0</v>
      </c>
      <c r="AB114" s="555">
        <v>0</v>
      </c>
      <c r="AC114" s="555">
        <v>0</v>
      </c>
      <c r="AD114" s="555">
        <v>0</v>
      </c>
      <c r="AE114" s="555">
        <v>0</v>
      </c>
      <c r="AF114" s="555">
        <v>0</v>
      </c>
      <c r="AG114" s="557">
        <f t="shared" si="117"/>
        <v>0</v>
      </c>
      <c r="AH114" s="557">
        <f t="shared" si="118"/>
        <v>0</v>
      </c>
      <c r="AI114" s="557">
        <f t="shared" si="119"/>
        <v>0</v>
      </c>
      <c r="AJ114" s="557">
        <f t="shared" si="120"/>
        <v>0</v>
      </c>
      <c r="AK114" s="557">
        <f t="shared" si="121"/>
        <v>0</v>
      </c>
      <c r="AL114" s="557">
        <f t="shared" si="122"/>
        <v>0</v>
      </c>
      <c r="AM114" s="557">
        <f t="shared" si="123"/>
        <v>0</v>
      </c>
      <c r="AN114" s="557">
        <f t="shared" si="124"/>
        <v>0</v>
      </c>
      <c r="AO114" s="557">
        <f t="shared" si="125"/>
        <v>0</v>
      </c>
      <c r="AP114" s="555" t="s">
        <v>364</v>
      </c>
      <c r="AQ114" s="555" t="s">
        <v>364</v>
      </c>
      <c r="AR114" s="555" t="s">
        <v>364</v>
      </c>
      <c r="AS114" s="555" t="s">
        <v>364</v>
      </c>
      <c r="AT114" s="555" t="s">
        <v>364</v>
      </c>
      <c r="AU114" s="555">
        <v>0</v>
      </c>
      <c r="AV114" s="555">
        <v>0</v>
      </c>
      <c r="AW114" s="555">
        <v>0</v>
      </c>
      <c r="AX114" s="555" t="s">
        <v>364</v>
      </c>
      <c r="AY114" s="555">
        <v>0</v>
      </c>
      <c r="AZ114" s="555">
        <v>0</v>
      </c>
      <c r="BA114" s="555">
        <v>0</v>
      </c>
      <c r="BB114" s="555">
        <v>79.599999999999994</v>
      </c>
      <c r="BC114" s="555">
        <v>3.85</v>
      </c>
      <c r="BD114" s="555">
        <v>405</v>
      </c>
      <c r="BE114" s="555">
        <v>-32.1</v>
      </c>
      <c r="BF114" s="555">
        <v>84.8</v>
      </c>
      <c r="BG114" s="555">
        <v>0</v>
      </c>
      <c r="BH114" s="555">
        <v>0</v>
      </c>
      <c r="BI114" s="555">
        <v>0</v>
      </c>
      <c r="BJ114" s="555" t="s">
        <v>364</v>
      </c>
      <c r="BK114" s="555">
        <v>0</v>
      </c>
      <c r="BL114" s="555">
        <v>16.7</v>
      </c>
      <c r="BM114" s="555">
        <v>0</v>
      </c>
      <c r="BN114" s="555">
        <v>14.3</v>
      </c>
      <c r="BO114" s="555">
        <v>0</v>
      </c>
      <c r="BP114" s="555">
        <v>0</v>
      </c>
      <c r="BQ114" s="555">
        <v>100</v>
      </c>
      <c r="BR114" s="555">
        <v>0</v>
      </c>
      <c r="BS114" s="555">
        <v>0</v>
      </c>
      <c r="BT114" s="555">
        <v>0</v>
      </c>
      <c r="BU114" s="555">
        <v>0</v>
      </c>
      <c r="BV114" s="555">
        <v>100</v>
      </c>
      <c r="BW114" s="555">
        <v>0</v>
      </c>
      <c r="BX114" s="555">
        <v>0</v>
      </c>
      <c r="BY114" s="555">
        <v>0</v>
      </c>
      <c r="BZ114" s="555">
        <v>0</v>
      </c>
      <c r="CA114" s="555">
        <v>0</v>
      </c>
      <c r="CB114" s="555">
        <v>0</v>
      </c>
      <c r="CC114" s="555">
        <v>0</v>
      </c>
      <c r="CD114" s="555">
        <v>0</v>
      </c>
      <c r="CE114" s="555">
        <v>0</v>
      </c>
      <c r="CF114" s="555">
        <v>0</v>
      </c>
      <c r="CG114" s="555">
        <v>0</v>
      </c>
      <c r="CH114" s="555">
        <v>100</v>
      </c>
      <c r="CI114" s="555">
        <v>0</v>
      </c>
      <c r="CJ114" s="555">
        <v>0</v>
      </c>
      <c r="CK114" s="555">
        <v>0</v>
      </c>
      <c r="CL114" s="555">
        <v>0</v>
      </c>
      <c r="CM114" s="555">
        <v>0</v>
      </c>
      <c r="CN114" s="557">
        <f t="shared" si="126"/>
        <v>0</v>
      </c>
      <c r="CO114" s="557">
        <f t="shared" si="127"/>
        <v>0</v>
      </c>
      <c r="CP114" s="557">
        <f t="shared" si="128"/>
        <v>0</v>
      </c>
      <c r="CQ114" s="557">
        <f t="shared" si="129"/>
        <v>0</v>
      </c>
      <c r="CR114" s="557">
        <f t="shared" si="130"/>
        <v>0</v>
      </c>
      <c r="CS114" s="557">
        <f t="shared" si="131"/>
        <v>0</v>
      </c>
      <c r="CT114" s="557">
        <f t="shared" si="132"/>
        <v>0</v>
      </c>
      <c r="CU114" s="557">
        <f t="shared" si="133"/>
        <v>0</v>
      </c>
      <c r="CV114" s="557">
        <f t="shared" si="134"/>
        <v>0</v>
      </c>
      <c r="CW114" s="557">
        <f t="shared" si="135"/>
        <v>0</v>
      </c>
      <c r="CX114" s="557">
        <f t="shared" si="136"/>
        <v>0</v>
      </c>
      <c r="CY114" s="557">
        <f t="shared" si="137"/>
        <v>0</v>
      </c>
      <c r="CZ114" s="557">
        <f t="shared" si="138"/>
        <v>0</v>
      </c>
      <c r="DA114" s="557">
        <f t="shared" si="139"/>
        <v>0</v>
      </c>
    </row>
    <row r="115" spans="1:105" s="385" customFormat="1">
      <c r="A115" s="494" t="s">
        <v>865</v>
      </c>
      <c r="B115" s="494"/>
      <c r="C115" s="379"/>
      <c r="E115" s="489"/>
      <c r="F115" s="429">
        <f>(E114-E$108)/7</f>
        <v>1</v>
      </c>
      <c r="G115" s="537" t="s">
        <v>1193</v>
      </c>
      <c r="H115">
        <v>8254</v>
      </c>
      <c r="I115">
        <v>265</v>
      </c>
      <c r="J115">
        <v>22.8</v>
      </c>
      <c r="K115">
        <v>53.6</v>
      </c>
      <c r="L115">
        <v>33.1</v>
      </c>
      <c r="M115">
        <v>28.2</v>
      </c>
      <c r="N115">
        <v>71.8</v>
      </c>
      <c r="O115">
        <v>16.899999999999999</v>
      </c>
      <c r="P115">
        <v>12</v>
      </c>
      <c r="Q115">
        <v>65.5</v>
      </c>
      <c r="R115">
        <v>40.799999999999997</v>
      </c>
      <c r="S115">
        <v>57.7</v>
      </c>
      <c r="T115">
        <v>9.86</v>
      </c>
      <c r="U115" s="6">
        <f t="shared" si="115"/>
        <v>15.1152</v>
      </c>
      <c r="V115" s="6">
        <f t="shared" si="116"/>
        <v>2.8183550333439187</v>
      </c>
      <c r="W115">
        <v>63.8</v>
      </c>
      <c r="X115">
        <v>41.4</v>
      </c>
      <c r="Y115">
        <v>25.9</v>
      </c>
      <c r="Z115">
        <v>84.5</v>
      </c>
      <c r="AA115">
        <v>22.4</v>
      </c>
      <c r="AB115">
        <v>94.1</v>
      </c>
      <c r="AC115">
        <v>70.599999999999994</v>
      </c>
      <c r="AD115">
        <v>94.1</v>
      </c>
      <c r="AE115">
        <v>88.2</v>
      </c>
      <c r="AF115">
        <v>23.5</v>
      </c>
      <c r="AG115" s="188">
        <f t="shared" si="117"/>
        <v>26.030399999999997</v>
      </c>
      <c r="AH115" s="188">
        <f t="shared" si="118"/>
        <v>16.891199999999998</v>
      </c>
      <c r="AI115" s="188">
        <f t="shared" si="119"/>
        <v>34.475999999999999</v>
      </c>
      <c r="AJ115" s="188">
        <f t="shared" si="120"/>
        <v>9.1391999999999989</v>
      </c>
      <c r="AK115" s="188">
        <f t="shared" si="121"/>
        <v>11.291999999999998</v>
      </c>
      <c r="AL115" s="188">
        <f t="shared" si="122"/>
        <v>8.4719999999999995</v>
      </c>
      <c r="AM115" s="188">
        <f t="shared" si="123"/>
        <v>11.291999999999998</v>
      </c>
      <c r="AN115" s="188">
        <f t="shared" si="124"/>
        <v>10.584000000000001</v>
      </c>
      <c r="AO115" s="188">
        <f t="shared" si="125"/>
        <v>2.82</v>
      </c>
      <c r="AP115">
        <v>2405</v>
      </c>
      <c r="AQ115">
        <v>321</v>
      </c>
      <c r="AR115">
        <v>1384</v>
      </c>
      <c r="AS115">
        <v>1484</v>
      </c>
      <c r="AT115">
        <v>86.1</v>
      </c>
      <c r="AU115">
        <v>87.5</v>
      </c>
      <c r="AV115">
        <v>52.5</v>
      </c>
      <c r="AW115">
        <v>37.5</v>
      </c>
      <c r="AX115">
        <v>417</v>
      </c>
      <c r="AY115">
        <v>92.5</v>
      </c>
      <c r="AZ115">
        <v>82.5</v>
      </c>
      <c r="BA115">
        <v>27.5</v>
      </c>
      <c r="BB115">
        <v>221</v>
      </c>
      <c r="BC115">
        <v>12.8</v>
      </c>
      <c r="BD115">
        <v>851</v>
      </c>
      <c r="BE115">
        <v>126</v>
      </c>
      <c r="BF115">
        <v>82.2</v>
      </c>
      <c r="BG115">
        <v>11.8</v>
      </c>
      <c r="BH115">
        <v>2.94</v>
      </c>
      <c r="BI115">
        <v>1.96</v>
      </c>
      <c r="BJ115">
        <v>1093</v>
      </c>
      <c r="BK115">
        <v>54.9</v>
      </c>
      <c r="BL115">
        <v>24.5</v>
      </c>
      <c r="BM115">
        <v>2.94</v>
      </c>
      <c r="BN115">
        <v>42.6</v>
      </c>
      <c r="BO115">
        <v>22.1</v>
      </c>
      <c r="BP115">
        <v>5.31</v>
      </c>
      <c r="BQ115">
        <v>94.7</v>
      </c>
      <c r="BR115">
        <v>5.31</v>
      </c>
      <c r="BS115">
        <v>33.6</v>
      </c>
      <c r="BT115">
        <v>92.9</v>
      </c>
      <c r="BU115">
        <v>70.8</v>
      </c>
      <c r="BV115">
        <v>29.2</v>
      </c>
      <c r="BW115">
        <v>32.700000000000003</v>
      </c>
      <c r="BX115">
        <v>47.4</v>
      </c>
      <c r="BY115">
        <v>13.2</v>
      </c>
      <c r="BZ115">
        <v>100</v>
      </c>
      <c r="CA115">
        <v>89.5</v>
      </c>
      <c r="CB115">
        <v>63.2</v>
      </c>
      <c r="CC115">
        <v>31.2</v>
      </c>
      <c r="CD115">
        <v>6.25</v>
      </c>
      <c r="CE115">
        <v>42.5</v>
      </c>
      <c r="CF115">
        <v>97.5</v>
      </c>
      <c r="CG115">
        <v>46.2</v>
      </c>
      <c r="CH115">
        <v>29.2</v>
      </c>
      <c r="CI115">
        <v>0</v>
      </c>
      <c r="CJ115">
        <v>3.03</v>
      </c>
      <c r="CK115">
        <v>12.1</v>
      </c>
      <c r="CL115">
        <v>81.8</v>
      </c>
      <c r="CM115">
        <v>0</v>
      </c>
      <c r="CN115" s="188">
        <f t="shared" si="126"/>
        <v>15.926400000000001</v>
      </c>
      <c r="CO115" s="188">
        <f t="shared" si="127"/>
        <v>4.4352</v>
      </c>
      <c r="CP115" s="188">
        <f t="shared" si="128"/>
        <v>33.6</v>
      </c>
      <c r="CQ115" s="188">
        <f t="shared" si="129"/>
        <v>30.072000000000003</v>
      </c>
      <c r="CR115" s="188">
        <f t="shared" si="130"/>
        <v>21.235199999999999</v>
      </c>
      <c r="CS115" s="188">
        <f t="shared" si="131"/>
        <v>22.089600000000001</v>
      </c>
      <c r="CT115" s="188">
        <f t="shared" si="132"/>
        <v>4.4249999999999998</v>
      </c>
      <c r="CU115" s="188">
        <f t="shared" si="133"/>
        <v>69.03</v>
      </c>
      <c r="CV115" s="188">
        <f t="shared" si="134"/>
        <v>32.709600000000002</v>
      </c>
      <c r="CW115" s="188">
        <f t="shared" si="135"/>
        <v>0</v>
      </c>
      <c r="CX115" s="188">
        <f t="shared" si="136"/>
        <v>0.88475999999999999</v>
      </c>
      <c r="CY115" s="188">
        <f t="shared" si="137"/>
        <v>3.5331999999999999</v>
      </c>
      <c r="CZ115" s="188">
        <f t="shared" si="138"/>
        <v>23.8856</v>
      </c>
      <c r="DA115" s="188">
        <f t="shared" si="139"/>
        <v>0</v>
      </c>
    </row>
    <row r="116" spans="1:105" s="554" customFormat="1">
      <c r="A116" s="549" t="s">
        <v>866</v>
      </c>
      <c r="B116" s="549"/>
      <c r="C116" s="567"/>
      <c r="E116" s="552"/>
      <c r="F116" s="569"/>
      <c r="H116" s="555">
        <v>28</v>
      </c>
      <c r="I116" s="555">
        <v>8</v>
      </c>
      <c r="J116" s="555">
        <v>57.1</v>
      </c>
      <c r="K116" s="555">
        <v>87.5</v>
      </c>
      <c r="L116" s="555">
        <v>0</v>
      </c>
      <c r="M116" s="555">
        <v>0</v>
      </c>
      <c r="N116" s="555">
        <v>100</v>
      </c>
      <c r="O116" s="555">
        <v>0</v>
      </c>
      <c r="P116" s="555">
        <v>0</v>
      </c>
      <c r="Q116" s="555">
        <v>0</v>
      </c>
      <c r="R116" s="555">
        <v>0</v>
      </c>
      <c r="S116" s="555">
        <v>100</v>
      </c>
      <c r="T116" s="555">
        <v>0</v>
      </c>
      <c r="U116" s="556">
        <f t="shared" si="115"/>
        <v>0</v>
      </c>
      <c r="V116" s="556" t="e">
        <f t="shared" si="116"/>
        <v>#DIV/0!</v>
      </c>
      <c r="W116" s="555">
        <v>0</v>
      </c>
      <c r="X116" s="555">
        <v>0</v>
      </c>
      <c r="Y116" s="555">
        <v>0</v>
      </c>
      <c r="Z116" s="555">
        <v>0</v>
      </c>
      <c r="AA116" s="555">
        <v>0</v>
      </c>
      <c r="AB116" s="555">
        <v>0</v>
      </c>
      <c r="AC116" s="555">
        <v>0</v>
      </c>
      <c r="AD116" s="555">
        <v>0</v>
      </c>
      <c r="AE116" s="555">
        <v>0</v>
      </c>
      <c r="AF116" s="555">
        <v>0</v>
      </c>
      <c r="AG116" s="557">
        <f t="shared" si="117"/>
        <v>0</v>
      </c>
      <c r="AH116" s="557">
        <f t="shared" si="118"/>
        <v>0</v>
      </c>
      <c r="AI116" s="557">
        <f t="shared" si="119"/>
        <v>0</v>
      </c>
      <c r="AJ116" s="557">
        <f t="shared" si="120"/>
        <v>0</v>
      </c>
      <c r="AK116" s="557">
        <f t="shared" si="121"/>
        <v>0</v>
      </c>
      <c r="AL116" s="557">
        <f t="shared" si="122"/>
        <v>0</v>
      </c>
      <c r="AM116" s="557">
        <f t="shared" si="123"/>
        <v>0</v>
      </c>
      <c r="AN116" s="557">
        <f t="shared" si="124"/>
        <v>0</v>
      </c>
      <c r="AO116" s="557">
        <f t="shared" si="125"/>
        <v>0</v>
      </c>
      <c r="AP116" s="555" t="s">
        <v>364</v>
      </c>
      <c r="AQ116" s="555" t="s">
        <v>364</v>
      </c>
      <c r="AR116" s="555" t="s">
        <v>364</v>
      </c>
      <c r="AS116" s="555" t="s">
        <v>364</v>
      </c>
      <c r="AT116" s="555" t="s">
        <v>364</v>
      </c>
      <c r="AU116" s="555">
        <v>0</v>
      </c>
      <c r="AV116" s="555">
        <v>0</v>
      </c>
      <c r="AW116" s="555">
        <v>0</v>
      </c>
      <c r="AX116" s="555" t="s">
        <v>364</v>
      </c>
      <c r="AY116" s="555">
        <v>0</v>
      </c>
      <c r="AZ116" s="555">
        <v>0</v>
      </c>
      <c r="BA116" s="555">
        <v>0</v>
      </c>
      <c r="BB116" s="555">
        <v>95.1</v>
      </c>
      <c r="BC116" s="555">
        <v>-7.7</v>
      </c>
      <c r="BD116" s="555">
        <v>394</v>
      </c>
      <c r="BE116" s="555">
        <v>24.4</v>
      </c>
      <c r="BF116" s="555">
        <v>96.4</v>
      </c>
      <c r="BG116" s="555">
        <v>0</v>
      </c>
      <c r="BH116" s="555">
        <v>0</v>
      </c>
      <c r="BI116" s="555">
        <v>0</v>
      </c>
      <c r="BJ116" s="555" t="s">
        <v>364</v>
      </c>
      <c r="BK116" s="555">
        <v>0</v>
      </c>
      <c r="BL116" s="555">
        <v>0</v>
      </c>
      <c r="BM116" s="555">
        <v>0</v>
      </c>
      <c r="BN116" s="555">
        <v>0</v>
      </c>
      <c r="BO116" s="555">
        <v>0</v>
      </c>
      <c r="BP116" s="555">
        <v>0</v>
      </c>
      <c r="BQ116" s="555">
        <v>0</v>
      </c>
      <c r="BR116" s="555">
        <v>0</v>
      </c>
      <c r="BS116" s="555">
        <v>0</v>
      </c>
      <c r="BT116" s="555">
        <v>0</v>
      </c>
      <c r="BU116" s="555">
        <v>0</v>
      </c>
      <c r="BV116" s="555">
        <v>0</v>
      </c>
      <c r="BW116" s="555">
        <v>0</v>
      </c>
      <c r="BX116" s="555">
        <v>0</v>
      </c>
      <c r="BY116" s="555">
        <v>0</v>
      </c>
      <c r="BZ116" s="555">
        <v>0</v>
      </c>
      <c r="CA116" s="555">
        <v>0</v>
      </c>
      <c r="CB116" s="555">
        <v>0</v>
      </c>
      <c r="CC116" s="555">
        <v>0</v>
      </c>
      <c r="CD116" s="555">
        <v>0</v>
      </c>
      <c r="CE116" s="555">
        <v>0</v>
      </c>
      <c r="CF116" s="555">
        <v>0</v>
      </c>
      <c r="CG116" s="555">
        <v>0</v>
      </c>
      <c r="CH116" s="555">
        <v>0</v>
      </c>
      <c r="CI116" s="555">
        <v>0</v>
      </c>
      <c r="CJ116" s="555">
        <v>0</v>
      </c>
      <c r="CK116" s="555">
        <v>0</v>
      </c>
      <c r="CL116" s="555">
        <v>0</v>
      </c>
      <c r="CM116" s="555">
        <v>0</v>
      </c>
      <c r="CN116" s="557">
        <f t="shared" si="126"/>
        <v>0</v>
      </c>
      <c r="CO116" s="557">
        <f t="shared" si="127"/>
        <v>0</v>
      </c>
      <c r="CP116" s="557">
        <f t="shared" si="128"/>
        <v>0</v>
      </c>
      <c r="CQ116" s="557">
        <f t="shared" si="129"/>
        <v>0</v>
      </c>
      <c r="CR116" s="557">
        <f t="shared" si="130"/>
        <v>0</v>
      </c>
      <c r="CS116" s="557">
        <f t="shared" si="131"/>
        <v>0</v>
      </c>
      <c r="CT116" s="557">
        <f t="shared" si="132"/>
        <v>0</v>
      </c>
      <c r="CU116" s="557">
        <f t="shared" si="133"/>
        <v>0</v>
      </c>
      <c r="CV116" s="557">
        <f t="shared" si="134"/>
        <v>0</v>
      </c>
      <c r="CW116" s="557">
        <f t="shared" si="135"/>
        <v>0</v>
      </c>
      <c r="CX116" s="557">
        <f t="shared" si="136"/>
        <v>0</v>
      </c>
      <c r="CY116" s="557">
        <f t="shared" si="137"/>
        <v>0</v>
      </c>
      <c r="CZ116" s="557">
        <f t="shared" si="138"/>
        <v>0</v>
      </c>
      <c r="DA116" s="557">
        <f t="shared" si="139"/>
        <v>0</v>
      </c>
    </row>
    <row r="117" spans="1:105" s="527" customFormat="1">
      <c r="A117" s="522" t="s">
        <v>867</v>
      </c>
      <c r="B117" s="523" t="s">
        <v>543</v>
      </c>
      <c r="C117" s="532" t="s">
        <v>420</v>
      </c>
      <c r="D117" s="531" t="s">
        <v>737</v>
      </c>
      <c r="E117" s="525">
        <v>43614</v>
      </c>
      <c r="F117" s="535"/>
      <c r="H117" s="528">
        <v>7346</v>
      </c>
      <c r="I117" s="528">
        <v>36</v>
      </c>
      <c r="J117" s="528">
        <v>2.1800000000000002</v>
      </c>
      <c r="K117" s="528">
        <v>58.3</v>
      </c>
      <c r="L117" s="528">
        <v>0</v>
      </c>
      <c r="M117" s="528">
        <v>4.76</v>
      </c>
      <c r="N117" s="528">
        <v>95.2</v>
      </c>
      <c r="O117" s="528">
        <v>0</v>
      </c>
      <c r="P117" s="528">
        <v>0</v>
      </c>
      <c r="Q117" s="528">
        <v>19</v>
      </c>
      <c r="R117" s="528">
        <v>0</v>
      </c>
      <c r="S117" s="528">
        <v>100</v>
      </c>
      <c r="T117" s="528">
        <v>0</v>
      </c>
      <c r="U117" s="529">
        <f t="shared" si="115"/>
        <v>2.77508</v>
      </c>
      <c r="V117" s="529">
        <f t="shared" si="116"/>
        <v>15.026593827925682</v>
      </c>
      <c r="W117" s="528">
        <v>0</v>
      </c>
      <c r="X117" s="528">
        <v>0</v>
      </c>
      <c r="Y117" s="528">
        <v>0</v>
      </c>
      <c r="Z117" s="528">
        <v>0</v>
      </c>
      <c r="AA117" s="528">
        <v>0</v>
      </c>
      <c r="AB117" s="528">
        <v>0</v>
      </c>
      <c r="AC117" s="528">
        <v>0</v>
      </c>
      <c r="AD117" s="528">
        <v>0</v>
      </c>
      <c r="AE117" s="528">
        <v>0</v>
      </c>
      <c r="AF117" s="528">
        <v>0</v>
      </c>
      <c r="AG117" s="530">
        <f t="shared" si="117"/>
        <v>0</v>
      </c>
      <c r="AH117" s="530">
        <f t="shared" si="118"/>
        <v>0</v>
      </c>
      <c r="AI117" s="530">
        <f t="shared" si="119"/>
        <v>0</v>
      </c>
      <c r="AJ117" s="530">
        <f t="shared" si="120"/>
        <v>0</v>
      </c>
      <c r="AK117" s="530">
        <f t="shared" si="121"/>
        <v>0</v>
      </c>
      <c r="AL117" s="530">
        <f t="shared" si="122"/>
        <v>0</v>
      </c>
      <c r="AM117" s="530">
        <f t="shared" si="123"/>
        <v>0</v>
      </c>
      <c r="AN117" s="530">
        <f t="shared" si="124"/>
        <v>0</v>
      </c>
      <c r="AO117" s="530">
        <f t="shared" si="125"/>
        <v>0</v>
      </c>
      <c r="AP117" s="528">
        <v>133</v>
      </c>
      <c r="AQ117" s="528">
        <v>-3.85</v>
      </c>
      <c r="AR117" s="528">
        <v>602</v>
      </c>
      <c r="AS117" s="528">
        <v>175</v>
      </c>
      <c r="AT117" s="528">
        <v>-60.4</v>
      </c>
      <c r="AU117" s="528">
        <v>0</v>
      </c>
      <c r="AV117" s="528">
        <v>0</v>
      </c>
      <c r="AW117" s="528">
        <v>0</v>
      </c>
      <c r="AX117" s="528" t="s">
        <v>364</v>
      </c>
      <c r="AY117" s="528">
        <v>0</v>
      </c>
      <c r="AZ117" s="528">
        <v>0</v>
      </c>
      <c r="BA117" s="528">
        <v>0</v>
      </c>
      <c r="BB117" s="528">
        <v>164</v>
      </c>
      <c r="BC117" s="528">
        <v>39.799999999999997</v>
      </c>
      <c r="BD117" s="528">
        <v>613</v>
      </c>
      <c r="BE117" s="528">
        <v>47.5</v>
      </c>
      <c r="BF117" s="528">
        <v>99</v>
      </c>
      <c r="BG117" s="528">
        <v>0</v>
      </c>
      <c r="BH117" s="528">
        <v>0</v>
      </c>
      <c r="BI117" s="528">
        <v>0</v>
      </c>
      <c r="BJ117" s="528" t="s">
        <v>364</v>
      </c>
      <c r="BK117" s="528">
        <v>20</v>
      </c>
      <c r="BL117" s="528">
        <v>0</v>
      </c>
      <c r="BM117" s="528">
        <v>0</v>
      </c>
      <c r="BN117" s="528">
        <v>41.7</v>
      </c>
      <c r="BO117" s="528">
        <v>0</v>
      </c>
      <c r="BP117" s="528">
        <v>0</v>
      </c>
      <c r="BQ117" s="528">
        <v>100</v>
      </c>
      <c r="BR117" s="528">
        <v>0</v>
      </c>
      <c r="BS117" s="528">
        <v>6.67</v>
      </c>
      <c r="BT117" s="528">
        <v>20</v>
      </c>
      <c r="BU117" s="528">
        <v>0</v>
      </c>
      <c r="BV117" s="528">
        <v>100</v>
      </c>
      <c r="BW117" s="528">
        <v>6.67</v>
      </c>
      <c r="BX117" s="528">
        <v>0</v>
      </c>
      <c r="BY117" s="528">
        <v>0</v>
      </c>
      <c r="BZ117" s="528">
        <v>0</v>
      </c>
      <c r="CA117" s="528">
        <v>0</v>
      </c>
      <c r="CB117" s="528">
        <v>0</v>
      </c>
      <c r="CC117" s="528">
        <v>0</v>
      </c>
      <c r="CD117" s="528">
        <v>0</v>
      </c>
      <c r="CE117" s="528">
        <v>0</v>
      </c>
      <c r="CF117" s="528">
        <v>0</v>
      </c>
      <c r="CG117" s="528">
        <v>0</v>
      </c>
      <c r="CH117" s="528">
        <v>100</v>
      </c>
      <c r="CI117" s="528">
        <v>0</v>
      </c>
      <c r="CJ117" s="528">
        <v>0</v>
      </c>
      <c r="CK117" s="528">
        <v>6.67</v>
      </c>
      <c r="CL117" s="528">
        <v>20</v>
      </c>
      <c r="CM117" s="528">
        <v>6.67</v>
      </c>
      <c r="CN117" s="530">
        <f t="shared" si="126"/>
        <v>0</v>
      </c>
      <c r="CO117" s="530">
        <f t="shared" si="127"/>
        <v>0</v>
      </c>
      <c r="CP117" s="530">
        <f t="shared" si="128"/>
        <v>0</v>
      </c>
      <c r="CQ117" s="530">
        <f t="shared" si="129"/>
        <v>0</v>
      </c>
      <c r="CR117" s="530">
        <f t="shared" si="130"/>
        <v>0</v>
      </c>
      <c r="CS117" s="530">
        <f t="shared" si="131"/>
        <v>0</v>
      </c>
      <c r="CT117" s="530">
        <f t="shared" si="132"/>
        <v>0</v>
      </c>
      <c r="CU117" s="530">
        <f t="shared" si="133"/>
        <v>0</v>
      </c>
      <c r="CV117" s="530">
        <f t="shared" si="134"/>
        <v>0</v>
      </c>
      <c r="CW117" s="530">
        <f t="shared" si="135"/>
        <v>0</v>
      </c>
      <c r="CX117" s="530">
        <f t="shared" si="136"/>
        <v>0</v>
      </c>
      <c r="CY117" s="530">
        <f t="shared" si="137"/>
        <v>6.67</v>
      </c>
      <c r="CZ117" s="530">
        <f t="shared" si="138"/>
        <v>20</v>
      </c>
      <c r="DA117" s="530">
        <f t="shared" si="139"/>
        <v>6.67</v>
      </c>
    </row>
    <row r="118" spans="1:105" s="385" customFormat="1">
      <c r="A118" s="494" t="s">
        <v>868</v>
      </c>
      <c r="B118" s="494"/>
      <c r="C118" s="386"/>
      <c r="E118" s="489"/>
      <c r="F118" s="429">
        <f>(E117-E$108)/7</f>
        <v>2.1428571428571428</v>
      </c>
      <c r="G118" s="539" t="s">
        <v>1194</v>
      </c>
      <c r="H118">
        <v>10630</v>
      </c>
      <c r="I118">
        <v>108</v>
      </c>
      <c r="J118">
        <v>4.01</v>
      </c>
      <c r="K118">
        <v>71.3</v>
      </c>
      <c r="L118">
        <v>49.4</v>
      </c>
      <c r="M118">
        <v>10.4</v>
      </c>
      <c r="N118">
        <v>89.6</v>
      </c>
      <c r="O118">
        <v>13</v>
      </c>
      <c r="P118">
        <v>9.09</v>
      </c>
      <c r="Q118">
        <v>31.2</v>
      </c>
      <c r="R118">
        <v>53.2</v>
      </c>
      <c r="S118">
        <v>46.8</v>
      </c>
      <c r="T118">
        <v>5.19</v>
      </c>
      <c r="U118" s="6">
        <f t="shared" si="115"/>
        <v>7.4151999999999996</v>
      </c>
      <c r="V118" s="6">
        <f t="shared" si="116"/>
        <v>3.2500809148775494</v>
      </c>
      <c r="W118">
        <v>61</v>
      </c>
      <c r="X118">
        <v>17.100000000000001</v>
      </c>
      <c r="Y118">
        <v>17.100000000000001</v>
      </c>
      <c r="Z118">
        <v>41.5</v>
      </c>
      <c r="AA118">
        <v>0</v>
      </c>
      <c r="AB118">
        <v>100</v>
      </c>
      <c r="AC118">
        <v>57.1</v>
      </c>
      <c r="AD118">
        <v>42.9</v>
      </c>
      <c r="AE118">
        <v>100</v>
      </c>
      <c r="AF118">
        <v>0</v>
      </c>
      <c r="AG118" s="188">
        <f t="shared" si="117"/>
        <v>32.452000000000005</v>
      </c>
      <c r="AH118" s="188">
        <f t="shared" si="118"/>
        <v>9.0972000000000008</v>
      </c>
      <c r="AI118" s="188">
        <f t="shared" si="119"/>
        <v>22.078000000000003</v>
      </c>
      <c r="AJ118" s="188">
        <f t="shared" si="120"/>
        <v>0</v>
      </c>
      <c r="AK118" s="188">
        <f t="shared" si="121"/>
        <v>9.09</v>
      </c>
      <c r="AL118" s="188">
        <f t="shared" si="122"/>
        <v>5.1903899999999998</v>
      </c>
      <c r="AM118" s="188">
        <f t="shared" si="123"/>
        <v>3.8996099999999996</v>
      </c>
      <c r="AN118" s="188">
        <f t="shared" si="124"/>
        <v>9.09</v>
      </c>
      <c r="AO118" s="188">
        <f t="shared" si="125"/>
        <v>0</v>
      </c>
      <c r="AP118">
        <v>3808</v>
      </c>
      <c r="AQ118">
        <v>326</v>
      </c>
      <c r="AR118">
        <v>619</v>
      </c>
      <c r="AS118">
        <v>671</v>
      </c>
      <c r="AT118">
        <v>32.1</v>
      </c>
      <c r="AU118">
        <v>100</v>
      </c>
      <c r="AV118">
        <v>62.5</v>
      </c>
      <c r="AW118">
        <v>37.5</v>
      </c>
      <c r="AX118">
        <v>1097</v>
      </c>
      <c r="AY118">
        <v>25</v>
      </c>
      <c r="AZ118">
        <v>62.5</v>
      </c>
      <c r="BA118">
        <v>0</v>
      </c>
      <c r="BB118">
        <v>337</v>
      </c>
      <c r="BC118">
        <v>65.5</v>
      </c>
      <c r="BD118">
        <v>657</v>
      </c>
      <c r="BE118">
        <v>405</v>
      </c>
      <c r="BF118">
        <v>92.5</v>
      </c>
      <c r="BG118">
        <v>43.5</v>
      </c>
      <c r="BH118">
        <v>7.25</v>
      </c>
      <c r="BI118">
        <v>5.8</v>
      </c>
      <c r="BJ118">
        <v>228</v>
      </c>
      <c r="BK118">
        <v>31.9</v>
      </c>
      <c r="BL118">
        <v>52.2</v>
      </c>
      <c r="BM118">
        <v>5.8</v>
      </c>
      <c r="BN118">
        <v>24.1</v>
      </c>
      <c r="BO118">
        <v>26.9</v>
      </c>
      <c r="BP118">
        <v>0</v>
      </c>
      <c r="BQ118">
        <v>100</v>
      </c>
      <c r="BR118">
        <v>3.85</v>
      </c>
      <c r="BS118">
        <v>23.1</v>
      </c>
      <c r="BT118">
        <v>38.5</v>
      </c>
      <c r="BU118">
        <v>76.900000000000006</v>
      </c>
      <c r="BV118">
        <v>23.1</v>
      </c>
      <c r="BW118">
        <v>23.1</v>
      </c>
      <c r="BX118">
        <v>50</v>
      </c>
      <c r="BY118">
        <v>16.7</v>
      </c>
      <c r="BZ118">
        <v>66.7</v>
      </c>
      <c r="CA118">
        <v>83.3</v>
      </c>
      <c r="CB118">
        <v>50</v>
      </c>
      <c r="CC118">
        <v>30</v>
      </c>
      <c r="CD118">
        <v>5</v>
      </c>
      <c r="CE118">
        <v>25</v>
      </c>
      <c r="CF118">
        <v>50</v>
      </c>
      <c r="CG118">
        <v>30</v>
      </c>
      <c r="CH118">
        <v>23.1</v>
      </c>
      <c r="CI118">
        <v>16.7</v>
      </c>
      <c r="CJ118">
        <v>0</v>
      </c>
      <c r="CK118">
        <v>16.7</v>
      </c>
      <c r="CL118">
        <v>0</v>
      </c>
      <c r="CM118">
        <v>0</v>
      </c>
      <c r="CN118" s="188">
        <f t="shared" si="126"/>
        <v>11.55</v>
      </c>
      <c r="CO118" s="188">
        <f t="shared" si="127"/>
        <v>3.8576999999999999</v>
      </c>
      <c r="CP118" s="188">
        <f t="shared" si="128"/>
        <v>15.407700000000002</v>
      </c>
      <c r="CQ118" s="188">
        <f t="shared" si="129"/>
        <v>19.2423</v>
      </c>
      <c r="CR118" s="188">
        <f t="shared" si="130"/>
        <v>11.55</v>
      </c>
      <c r="CS118" s="188">
        <f t="shared" si="131"/>
        <v>23.07</v>
      </c>
      <c r="CT118" s="188">
        <f t="shared" si="132"/>
        <v>3.8450000000000002</v>
      </c>
      <c r="CU118" s="188">
        <f t="shared" si="133"/>
        <v>38.450000000000003</v>
      </c>
      <c r="CV118" s="188">
        <f t="shared" si="134"/>
        <v>23.07</v>
      </c>
      <c r="CW118" s="188">
        <f t="shared" si="135"/>
        <v>3.8576999999999999</v>
      </c>
      <c r="CX118" s="188">
        <f t="shared" si="136"/>
        <v>0</v>
      </c>
      <c r="CY118" s="188">
        <f t="shared" si="137"/>
        <v>3.8576999999999999</v>
      </c>
      <c r="CZ118" s="188">
        <f t="shared" si="138"/>
        <v>0</v>
      </c>
      <c r="DA118" s="188">
        <f t="shared" si="139"/>
        <v>0</v>
      </c>
    </row>
    <row r="119" spans="1:105" s="385" customFormat="1">
      <c r="A119" s="494" t="s">
        <v>869</v>
      </c>
      <c r="B119" s="494"/>
      <c r="C119" s="386"/>
      <c r="D119" s="383"/>
      <c r="E119" s="489"/>
      <c r="F119" s="222"/>
      <c r="G119" s="386"/>
      <c r="H119">
        <v>11011</v>
      </c>
      <c r="I119" s="575">
        <v>83</v>
      </c>
      <c r="J119">
        <v>3.13</v>
      </c>
      <c r="K119">
        <v>73.5</v>
      </c>
      <c r="L119">
        <v>47.5</v>
      </c>
      <c r="M119">
        <v>11.5</v>
      </c>
      <c r="N119">
        <v>88.5</v>
      </c>
      <c r="O119">
        <v>18</v>
      </c>
      <c r="P119">
        <v>13.1</v>
      </c>
      <c r="Q119">
        <v>27.9</v>
      </c>
      <c r="R119">
        <v>45.9</v>
      </c>
      <c r="S119">
        <v>54.1</v>
      </c>
      <c r="T119">
        <v>6.56</v>
      </c>
      <c r="U119" s="6">
        <f t="shared" si="115"/>
        <v>8.4525000000000006</v>
      </c>
      <c r="V119" s="6">
        <f t="shared" si="116"/>
        <v>2.4253179532682636</v>
      </c>
      <c r="W119">
        <v>53.6</v>
      </c>
      <c r="X119">
        <v>25</v>
      </c>
      <c r="Y119">
        <v>17.899999999999999</v>
      </c>
      <c r="Z119">
        <v>39.299999999999997</v>
      </c>
      <c r="AA119">
        <v>3.57</v>
      </c>
      <c r="AB119">
        <v>100</v>
      </c>
      <c r="AC119">
        <v>75</v>
      </c>
      <c r="AD119">
        <v>62.5</v>
      </c>
      <c r="AE119">
        <v>62.5</v>
      </c>
      <c r="AF119">
        <v>0</v>
      </c>
      <c r="AG119" s="188">
        <f t="shared" si="117"/>
        <v>24.602399999999999</v>
      </c>
      <c r="AH119" s="188">
        <f t="shared" si="118"/>
        <v>11.475</v>
      </c>
      <c r="AI119" s="188">
        <f t="shared" si="119"/>
        <v>18.038699999999999</v>
      </c>
      <c r="AJ119" s="188">
        <f t="shared" si="120"/>
        <v>1.63863</v>
      </c>
      <c r="AK119" s="188">
        <f t="shared" si="121"/>
        <v>13.1</v>
      </c>
      <c r="AL119" s="188">
        <f t="shared" si="122"/>
        <v>9.8249999999999993</v>
      </c>
      <c r="AM119" s="188">
        <f t="shared" si="123"/>
        <v>8.1875</v>
      </c>
      <c r="AN119" s="188">
        <f t="shared" si="124"/>
        <v>8.1875</v>
      </c>
      <c r="AO119" s="188">
        <f t="shared" si="125"/>
        <v>0</v>
      </c>
      <c r="AP119">
        <v>2573</v>
      </c>
      <c r="AQ119">
        <v>627</v>
      </c>
      <c r="AR119">
        <v>823</v>
      </c>
      <c r="AS119">
        <v>556</v>
      </c>
      <c r="AT119">
        <v>-1.28</v>
      </c>
      <c r="AU119">
        <v>100</v>
      </c>
      <c r="AV119">
        <v>71.400000000000006</v>
      </c>
      <c r="AW119">
        <v>71.400000000000006</v>
      </c>
      <c r="AX119">
        <v>1451</v>
      </c>
      <c r="AY119">
        <v>57.1</v>
      </c>
      <c r="AZ119">
        <v>71.400000000000006</v>
      </c>
      <c r="BA119">
        <v>14.3</v>
      </c>
      <c r="BB119">
        <v>376</v>
      </c>
      <c r="BC119">
        <v>74.5</v>
      </c>
      <c r="BD119">
        <v>647</v>
      </c>
      <c r="BE119">
        <v>310</v>
      </c>
      <c r="BF119">
        <v>114</v>
      </c>
      <c r="BG119">
        <v>40.700000000000003</v>
      </c>
      <c r="BH119">
        <v>11.1</v>
      </c>
      <c r="BI119">
        <v>5.56</v>
      </c>
      <c r="BJ119">
        <v>540</v>
      </c>
      <c r="BK119">
        <v>24.1</v>
      </c>
      <c r="BL119">
        <v>42.6</v>
      </c>
      <c r="BM119">
        <v>5.56</v>
      </c>
      <c r="BN119">
        <v>20.5</v>
      </c>
      <c r="BO119">
        <v>29.4</v>
      </c>
      <c r="BP119">
        <v>0</v>
      </c>
      <c r="BQ119">
        <v>100</v>
      </c>
      <c r="BR119">
        <v>11.8</v>
      </c>
      <c r="BS119">
        <v>11.8</v>
      </c>
      <c r="BT119">
        <v>47.1</v>
      </c>
      <c r="BU119">
        <v>64.7</v>
      </c>
      <c r="BV119">
        <v>35.299999999999997</v>
      </c>
      <c r="BW119">
        <v>17.600000000000001</v>
      </c>
      <c r="BX119">
        <v>50</v>
      </c>
      <c r="BY119">
        <v>50</v>
      </c>
      <c r="BZ119">
        <v>100</v>
      </c>
      <c r="CA119">
        <v>100</v>
      </c>
      <c r="CB119">
        <v>50</v>
      </c>
      <c r="CC119">
        <v>45.5</v>
      </c>
      <c r="CD119">
        <v>18.2</v>
      </c>
      <c r="CE119">
        <v>18.2</v>
      </c>
      <c r="CF119">
        <v>63.6</v>
      </c>
      <c r="CG119">
        <v>27.3</v>
      </c>
      <c r="CH119">
        <v>35.299999999999997</v>
      </c>
      <c r="CI119">
        <v>0</v>
      </c>
      <c r="CJ119">
        <v>0</v>
      </c>
      <c r="CK119">
        <v>0</v>
      </c>
      <c r="CL119">
        <v>16.7</v>
      </c>
      <c r="CM119">
        <v>0</v>
      </c>
      <c r="CN119" s="188">
        <f t="shared" si="126"/>
        <v>5.9</v>
      </c>
      <c r="CO119" s="188">
        <f t="shared" si="127"/>
        <v>5.9</v>
      </c>
      <c r="CP119" s="188">
        <f t="shared" si="128"/>
        <v>11.8</v>
      </c>
      <c r="CQ119" s="188">
        <f t="shared" si="129"/>
        <v>11.8</v>
      </c>
      <c r="CR119" s="188">
        <f t="shared" si="130"/>
        <v>5.9</v>
      </c>
      <c r="CS119" s="188">
        <f t="shared" si="131"/>
        <v>29.438499999999998</v>
      </c>
      <c r="CT119" s="188">
        <f t="shared" si="132"/>
        <v>11.775399999999999</v>
      </c>
      <c r="CU119" s="188">
        <f t="shared" si="133"/>
        <v>41.1492</v>
      </c>
      <c r="CV119" s="188">
        <f t="shared" si="134"/>
        <v>17.6631</v>
      </c>
      <c r="CW119" s="188">
        <f t="shared" si="135"/>
        <v>0</v>
      </c>
      <c r="CX119" s="188">
        <f t="shared" si="136"/>
        <v>0</v>
      </c>
      <c r="CY119" s="188">
        <f t="shared" si="137"/>
        <v>0</v>
      </c>
      <c r="CZ119" s="188">
        <f t="shared" si="138"/>
        <v>5.8950999999999985</v>
      </c>
      <c r="DA119" s="188">
        <f t="shared" si="139"/>
        <v>0</v>
      </c>
    </row>
    <row r="120" spans="1:105" s="527" customFormat="1">
      <c r="A120" s="522" t="s">
        <v>870</v>
      </c>
      <c r="B120" s="523" t="s">
        <v>543</v>
      </c>
      <c r="C120" s="532" t="s">
        <v>420</v>
      </c>
      <c r="D120" s="531" t="s">
        <v>427</v>
      </c>
      <c r="E120" s="525">
        <v>43627</v>
      </c>
      <c r="F120" s="535"/>
      <c r="H120" s="528">
        <v>15895</v>
      </c>
      <c r="I120" s="528">
        <v>305</v>
      </c>
      <c r="J120" s="528">
        <v>22.8</v>
      </c>
      <c r="K120" s="528">
        <v>59.7</v>
      </c>
      <c r="L120" s="528">
        <v>0</v>
      </c>
      <c r="M120" s="528">
        <v>0.55000000000000004</v>
      </c>
      <c r="N120" s="528">
        <v>99.5</v>
      </c>
      <c r="O120" s="528">
        <v>0</v>
      </c>
      <c r="P120" s="528">
        <v>3.3</v>
      </c>
      <c r="Q120" s="528">
        <v>2.2000000000000002</v>
      </c>
      <c r="R120" s="528">
        <v>1.1000000000000001</v>
      </c>
      <c r="S120" s="528">
        <v>98.4</v>
      </c>
      <c r="T120" s="528">
        <v>2.2000000000000002</v>
      </c>
      <c r="U120" s="529">
        <f t="shared" si="115"/>
        <v>0.32835000000000003</v>
      </c>
      <c r="V120" s="529">
        <f t="shared" si="116"/>
        <v>49.946703213034866</v>
      </c>
      <c r="W120" s="528">
        <v>0</v>
      </c>
      <c r="X120" s="528">
        <v>0</v>
      </c>
      <c r="Y120" s="528">
        <v>0</v>
      </c>
      <c r="Z120" s="528">
        <v>0</v>
      </c>
      <c r="AA120" s="528">
        <v>0</v>
      </c>
      <c r="AB120" s="528">
        <v>0</v>
      </c>
      <c r="AC120" s="528">
        <v>0</v>
      </c>
      <c r="AD120" s="528">
        <v>0</v>
      </c>
      <c r="AE120" s="528">
        <v>0</v>
      </c>
      <c r="AF120" s="528">
        <v>16.7</v>
      </c>
      <c r="AG120" s="530">
        <f t="shared" si="117"/>
        <v>0</v>
      </c>
      <c r="AH120" s="530">
        <f t="shared" si="118"/>
        <v>0</v>
      </c>
      <c r="AI120" s="530">
        <f t="shared" si="119"/>
        <v>0</v>
      </c>
      <c r="AJ120" s="530">
        <f t="shared" si="120"/>
        <v>0</v>
      </c>
      <c r="AK120" s="530">
        <f t="shared" si="121"/>
        <v>0</v>
      </c>
      <c r="AL120" s="530">
        <f t="shared" si="122"/>
        <v>0</v>
      </c>
      <c r="AM120" s="530">
        <f t="shared" si="123"/>
        <v>0</v>
      </c>
      <c r="AN120" s="530">
        <f t="shared" si="124"/>
        <v>0</v>
      </c>
      <c r="AO120" s="530">
        <f t="shared" si="125"/>
        <v>0.55109999999999992</v>
      </c>
      <c r="AP120" s="528">
        <v>220</v>
      </c>
      <c r="AQ120" s="528">
        <v>-68.099999999999994</v>
      </c>
      <c r="AR120" s="528">
        <v>663</v>
      </c>
      <c r="AS120" s="528">
        <v>-35.9</v>
      </c>
      <c r="AT120" s="528">
        <v>-431</v>
      </c>
      <c r="AU120" s="528">
        <v>0</v>
      </c>
      <c r="AV120" s="528">
        <v>0</v>
      </c>
      <c r="AW120" s="528">
        <v>0</v>
      </c>
      <c r="AX120" s="528" t="s">
        <v>364</v>
      </c>
      <c r="AY120" s="528">
        <v>0</v>
      </c>
      <c r="AZ120" s="528">
        <v>0</v>
      </c>
      <c r="BA120" s="528">
        <v>0</v>
      </c>
      <c r="BB120" s="528">
        <v>102</v>
      </c>
      <c r="BC120" s="528">
        <v>0</v>
      </c>
      <c r="BD120" s="528">
        <v>477</v>
      </c>
      <c r="BE120" s="528">
        <v>41.1</v>
      </c>
      <c r="BF120" s="528">
        <v>107</v>
      </c>
      <c r="BG120" s="528">
        <v>0</v>
      </c>
      <c r="BH120" s="528">
        <v>0</v>
      </c>
      <c r="BI120" s="528">
        <v>3.31</v>
      </c>
      <c r="BJ120" s="528">
        <v>543</v>
      </c>
      <c r="BK120" s="528">
        <v>2.21</v>
      </c>
      <c r="BL120" s="528">
        <v>1.1000000000000001</v>
      </c>
      <c r="BM120" s="528">
        <v>2.21</v>
      </c>
      <c r="BN120" s="528">
        <v>16.399999999999999</v>
      </c>
      <c r="BO120" s="528">
        <v>0</v>
      </c>
      <c r="BP120" s="528">
        <v>0</v>
      </c>
      <c r="BQ120" s="528">
        <v>100</v>
      </c>
      <c r="BR120" s="528">
        <v>0</v>
      </c>
      <c r="BS120" s="528">
        <v>2</v>
      </c>
      <c r="BT120" s="528">
        <v>2</v>
      </c>
      <c r="BU120" s="528">
        <v>0</v>
      </c>
      <c r="BV120" s="528">
        <v>100</v>
      </c>
      <c r="BW120" s="528">
        <v>0</v>
      </c>
      <c r="BX120" s="528">
        <v>0</v>
      </c>
      <c r="BY120" s="528">
        <v>0</v>
      </c>
      <c r="BZ120" s="528">
        <v>0</v>
      </c>
      <c r="CA120" s="528">
        <v>0</v>
      </c>
      <c r="CB120" s="528">
        <v>0</v>
      </c>
      <c r="CC120" s="528">
        <v>0</v>
      </c>
      <c r="CD120" s="528">
        <v>0</v>
      </c>
      <c r="CE120" s="528">
        <v>0</v>
      </c>
      <c r="CF120" s="528">
        <v>0</v>
      </c>
      <c r="CG120" s="528">
        <v>0</v>
      </c>
      <c r="CH120" s="528">
        <v>100</v>
      </c>
      <c r="CI120" s="528">
        <v>0</v>
      </c>
      <c r="CJ120" s="528">
        <v>0</v>
      </c>
      <c r="CK120" s="528">
        <v>2</v>
      </c>
      <c r="CL120" s="528">
        <v>2</v>
      </c>
      <c r="CM120" s="528">
        <v>0</v>
      </c>
      <c r="CN120" s="530">
        <f t="shared" si="126"/>
        <v>0</v>
      </c>
      <c r="CO120" s="530">
        <f t="shared" si="127"/>
        <v>0</v>
      </c>
      <c r="CP120" s="530">
        <f t="shared" si="128"/>
        <v>0</v>
      </c>
      <c r="CQ120" s="530">
        <f t="shared" si="129"/>
        <v>0</v>
      </c>
      <c r="CR120" s="530">
        <f t="shared" si="130"/>
        <v>0</v>
      </c>
      <c r="CS120" s="530">
        <f t="shared" si="131"/>
        <v>0</v>
      </c>
      <c r="CT120" s="530">
        <f t="shared" si="132"/>
        <v>0</v>
      </c>
      <c r="CU120" s="530">
        <f t="shared" si="133"/>
        <v>0</v>
      </c>
      <c r="CV120" s="530">
        <f t="shared" si="134"/>
        <v>0</v>
      </c>
      <c r="CW120" s="530">
        <f t="shared" si="135"/>
        <v>0</v>
      </c>
      <c r="CX120" s="530">
        <f t="shared" si="136"/>
        <v>0</v>
      </c>
      <c r="CY120" s="530">
        <f t="shared" si="137"/>
        <v>2</v>
      </c>
      <c r="CZ120" s="530">
        <f t="shared" si="138"/>
        <v>2</v>
      </c>
      <c r="DA120" s="530">
        <f t="shared" si="139"/>
        <v>0</v>
      </c>
    </row>
    <row r="121" spans="1:105" s="385" customFormat="1">
      <c r="A121" s="494" t="s">
        <v>871</v>
      </c>
      <c r="B121" s="494"/>
      <c r="C121" s="386"/>
      <c r="D121" s="383"/>
      <c r="E121" s="489"/>
      <c r="F121" s="429">
        <f>(E120-E$108)/7</f>
        <v>4</v>
      </c>
      <c r="G121" s="537" t="s">
        <v>1195</v>
      </c>
      <c r="H121">
        <v>8431</v>
      </c>
      <c r="I121">
        <v>212</v>
      </c>
      <c r="J121">
        <v>26.1</v>
      </c>
      <c r="K121">
        <v>76.400000000000006</v>
      </c>
      <c r="L121">
        <v>3.09</v>
      </c>
      <c r="M121">
        <v>8.02</v>
      </c>
      <c r="N121">
        <v>92</v>
      </c>
      <c r="O121">
        <v>3.09</v>
      </c>
      <c r="P121">
        <v>3.09</v>
      </c>
      <c r="Q121">
        <v>28.4</v>
      </c>
      <c r="R121">
        <v>22.8</v>
      </c>
      <c r="S121">
        <v>75.3</v>
      </c>
      <c r="T121">
        <v>0.62</v>
      </c>
      <c r="U121" s="6">
        <f t="shared" si="115"/>
        <v>6.1272800000000007</v>
      </c>
      <c r="V121" s="6">
        <f t="shared" si="116"/>
        <v>3.2314501703855543</v>
      </c>
      <c r="W121">
        <v>5.41</v>
      </c>
      <c r="X121">
        <v>8.11</v>
      </c>
      <c r="Y121">
        <v>2.7</v>
      </c>
      <c r="Z121">
        <v>35.1</v>
      </c>
      <c r="AA121">
        <v>0</v>
      </c>
      <c r="AB121">
        <v>60</v>
      </c>
      <c r="AC121">
        <v>60</v>
      </c>
      <c r="AD121">
        <v>40</v>
      </c>
      <c r="AE121">
        <v>20</v>
      </c>
      <c r="AF121">
        <v>0</v>
      </c>
      <c r="AG121" s="188">
        <f t="shared" si="117"/>
        <v>1.2334800000000001</v>
      </c>
      <c r="AH121" s="188">
        <f t="shared" si="118"/>
        <v>1.8490799999999998</v>
      </c>
      <c r="AI121" s="188">
        <f t="shared" si="119"/>
        <v>8.0028000000000006</v>
      </c>
      <c r="AJ121" s="188">
        <f t="shared" si="120"/>
        <v>0</v>
      </c>
      <c r="AK121" s="188">
        <f t="shared" si="121"/>
        <v>1.8539999999999999</v>
      </c>
      <c r="AL121" s="188">
        <f t="shared" si="122"/>
        <v>1.8539999999999999</v>
      </c>
      <c r="AM121" s="188">
        <f t="shared" si="123"/>
        <v>1.236</v>
      </c>
      <c r="AN121" s="188">
        <f t="shared" si="124"/>
        <v>0.61799999999999999</v>
      </c>
      <c r="AO121" s="188">
        <f t="shared" si="125"/>
        <v>0</v>
      </c>
      <c r="AP121">
        <v>269</v>
      </c>
      <c r="AQ121">
        <v>83.5</v>
      </c>
      <c r="AR121">
        <v>752</v>
      </c>
      <c r="AS121">
        <v>304</v>
      </c>
      <c r="AT121">
        <v>-302</v>
      </c>
      <c r="AU121">
        <v>23.1</v>
      </c>
      <c r="AV121">
        <v>23.1</v>
      </c>
      <c r="AW121">
        <v>23.1</v>
      </c>
      <c r="AX121">
        <v>1754</v>
      </c>
      <c r="AY121">
        <v>46.2</v>
      </c>
      <c r="AZ121">
        <v>30.8</v>
      </c>
      <c r="BA121">
        <v>0</v>
      </c>
      <c r="BB121">
        <v>79.599999999999994</v>
      </c>
      <c r="BC121">
        <v>25.7</v>
      </c>
      <c r="BD121">
        <v>661</v>
      </c>
      <c r="BE121">
        <v>135</v>
      </c>
      <c r="BF121">
        <v>52.6</v>
      </c>
      <c r="BG121">
        <v>1.34</v>
      </c>
      <c r="BH121">
        <v>1.34</v>
      </c>
      <c r="BI121">
        <v>1.34</v>
      </c>
      <c r="BJ121">
        <v>295</v>
      </c>
      <c r="BK121">
        <v>26.8</v>
      </c>
      <c r="BL121">
        <v>22.1</v>
      </c>
      <c r="BM121">
        <v>0.67</v>
      </c>
      <c r="BN121">
        <v>19.8</v>
      </c>
      <c r="BO121">
        <v>0</v>
      </c>
      <c r="BP121">
        <v>0</v>
      </c>
      <c r="BQ121">
        <v>100</v>
      </c>
      <c r="BR121">
        <v>0</v>
      </c>
      <c r="BS121">
        <v>2.38</v>
      </c>
      <c r="BT121">
        <v>21.4</v>
      </c>
      <c r="BU121">
        <v>19</v>
      </c>
      <c r="BV121">
        <v>81</v>
      </c>
      <c r="BW121">
        <v>0</v>
      </c>
      <c r="BX121">
        <v>0</v>
      </c>
      <c r="BY121">
        <v>0</v>
      </c>
      <c r="BZ121">
        <v>100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12.5</v>
      </c>
      <c r="CG121">
        <v>0</v>
      </c>
      <c r="CH121">
        <v>81</v>
      </c>
      <c r="CI121">
        <v>0</v>
      </c>
      <c r="CJ121">
        <v>0</v>
      </c>
      <c r="CK121">
        <v>2.94</v>
      </c>
      <c r="CL121">
        <v>23.5</v>
      </c>
      <c r="CM121">
        <v>0</v>
      </c>
      <c r="CN121" s="188">
        <f t="shared" si="126"/>
        <v>0</v>
      </c>
      <c r="CO121" s="188">
        <f t="shared" si="127"/>
        <v>0</v>
      </c>
      <c r="CP121" s="188">
        <f t="shared" si="128"/>
        <v>2.38</v>
      </c>
      <c r="CQ121" s="188">
        <f t="shared" si="129"/>
        <v>0</v>
      </c>
      <c r="CR121" s="188">
        <f t="shared" si="130"/>
        <v>0</v>
      </c>
      <c r="CS121" s="188">
        <f t="shared" si="131"/>
        <v>0</v>
      </c>
      <c r="CT121" s="188">
        <f t="shared" si="132"/>
        <v>0</v>
      </c>
      <c r="CU121" s="188">
        <f t="shared" si="133"/>
        <v>2.375</v>
      </c>
      <c r="CV121" s="188">
        <f t="shared" si="134"/>
        <v>0</v>
      </c>
      <c r="CW121" s="188">
        <f t="shared" si="135"/>
        <v>0</v>
      </c>
      <c r="CX121" s="188">
        <f t="shared" si="136"/>
        <v>0</v>
      </c>
      <c r="CY121" s="188">
        <f t="shared" si="137"/>
        <v>2.3813999999999997</v>
      </c>
      <c r="CZ121" s="188">
        <f t="shared" si="138"/>
        <v>19.035</v>
      </c>
      <c r="DA121" s="188">
        <f t="shared" si="139"/>
        <v>0</v>
      </c>
    </row>
    <row r="122" spans="1:105" s="515" customFormat="1" ht="17" thickBot="1">
      <c r="A122" s="514" t="s">
        <v>872</v>
      </c>
      <c r="B122" s="514"/>
      <c r="E122" s="492"/>
      <c r="F122" s="520"/>
      <c r="G122" s="520"/>
      <c r="H122" s="517">
        <v>8127</v>
      </c>
      <c r="I122" s="517">
        <v>328</v>
      </c>
      <c r="J122" s="517">
        <v>31.9</v>
      </c>
      <c r="K122" s="517">
        <v>77.7</v>
      </c>
      <c r="L122" s="517">
        <v>1.18</v>
      </c>
      <c r="M122" s="517">
        <v>3.14</v>
      </c>
      <c r="N122" s="517">
        <v>96.9</v>
      </c>
      <c r="O122" s="517">
        <v>2.75</v>
      </c>
      <c r="P122" s="517">
        <v>3.14</v>
      </c>
      <c r="Q122" s="517">
        <v>18</v>
      </c>
      <c r="R122" s="517">
        <v>19.600000000000001</v>
      </c>
      <c r="S122" s="517">
        <v>79.2</v>
      </c>
      <c r="T122" s="517">
        <v>0.78</v>
      </c>
      <c r="U122" s="155">
        <f t="shared" si="115"/>
        <v>2.4397800000000003</v>
      </c>
      <c r="V122" s="155">
        <f t="shared" si="116"/>
        <v>7.9925239160907937</v>
      </c>
      <c r="W122" s="517">
        <v>2</v>
      </c>
      <c r="X122" s="517">
        <v>8</v>
      </c>
      <c r="Y122" s="517">
        <v>8</v>
      </c>
      <c r="Z122" s="517">
        <v>18</v>
      </c>
      <c r="AA122" s="517">
        <v>0</v>
      </c>
      <c r="AB122" s="517">
        <v>25</v>
      </c>
      <c r="AC122" s="517">
        <v>25</v>
      </c>
      <c r="AD122" s="517">
        <v>25</v>
      </c>
      <c r="AE122" s="517">
        <v>50</v>
      </c>
      <c r="AF122" s="517">
        <v>0</v>
      </c>
      <c r="AG122" s="518">
        <f t="shared" si="117"/>
        <v>0.39200000000000002</v>
      </c>
      <c r="AH122" s="518">
        <f t="shared" si="118"/>
        <v>1.5680000000000001</v>
      </c>
      <c r="AI122" s="518">
        <f t="shared" si="119"/>
        <v>3.528</v>
      </c>
      <c r="AJ122" s="518">
        <f t="shared" si="120"/>
        <v>0</v>
      </c>
      <c r="AK122" s="518">
        <f t="shared" si="121"/>
        <v>0.78500000000000003</v>
      </c>
      <c r="AL122" s="518">
        <f t="shared" si="122"/>
        <v>0.78500000000000003</v>
      </c>
      <c r="AM122" s="518">
        <f t="shared" si="123"/>
        <v>0.78500000000000003</v>
      </c>
      <c r="AN122" s="518">
        <f t="shared" si="124"/>
        <v>1.57</v>
      </c>
      <c r="AO122" s="518">
        <f t="shared" si="125"/>
        <v>0</v>
      </c>
      <c r="AP122" s="517">
        <v>171</v>
      </c>
      <c r="AQ122" s="517">
        <v>70.599999999999994</v>
      </c>
      <c r="AR122" s="517">
        <v>507</v>
      </c>
      <c r="AS122" s="517">
        <v>196</v>
      </c>
      <c r="AT122" s="517">
        <v>-345</v>
      </c>
      <c r="AU122" s="517">
        <v>25</v>
      </c>
      <c r="AV122" s="517">
        <v>12.5</v>
      </c>
      <c r="AW122" s="517">
        <v>25</v>
      </c>
      <c r="AX122" s="517">
        <v>195</v>
      </c>
      <c r="AY122" s="517">
        <v>12.5</v>
      </c>
      <c r="AZ122" s="517">
        <v>25</v>
      </c>
      <c r="BA122" s="517">
        <v>0</v>
      </c>
      <c r="BB122" s="517">
        <v>92.5</v>
      </c>
      <c r="BC122" s="517">
        <v>30.8</v>
      </c>
      <c r="BD122" s="517">
        <v>610</v>
      </c>
      <c r="BE122" s="517">
        <v>161</v>
      </c>
      <c r="BF122" s="517">
        <v>75.8</v>
      </c>
      <c r="BG122" s="517">
        <v>0.4</v>
      </c>
      <c r="BH122" s="517">
        <v>2.4300000000000002</v>
      </c>
      <c r="BI122" s="517">
        <v>2.4300000000000002</v>
      </c>
      <c r="BJ122" s="517">
        <v>1020</v>
      </c>
      <c r="BK122" s="517">
        <v>18.2</v>
      </c>
      <c r="BL122" s="517">
        <v>19.399999999999999</v>
      </c>
      <c r="BM122" s="517">
        <v>0.81</v>
      </c>
      <c r="BN122" s="517">
        <v>19.5</v>
      </c>
      <c r="BO122" s="517">
        <v>0</v>
      </c>
      <c r="BP122" s="517">
        <v>0</v>
      </c>
      <c r="BQ122" s="517">
        <v>100</v>
      </c>
      <c r="BR122" s="517">
        <v>0</v>
      </c>
      <c r="BS122" s="517">
        <v>1.56</v>
      </c>
      <c r="BT122" s="517">
        <v>25</v>
      </c>
      <c r="BU122" s="517">
        <v>15.6</v>
      </c>
      <c r="BV122" s="517">
        <v>84.4</v>
      </c>
      <c r="BW122" s="517">
        <v>1.56</v>
      </c>
      <c r="BX122" s="517">
        <v>0</v>
      </c>
      <c r="BY122" s="517">
        <v>0</v>
      </c>
      <c r="BZ122" s="517">
        <v>100</v>
      </c>
      <c r="CA122" s="517">
        <v>0</v>
      </c>
      <c r="CB122" s="517">
        <v>0</v>
      </c>
      <c r="CC122" s="517">
        <v>0</v>
      </c>
      <c r="CD122" s="517">
        <v>0</v>
      </c>
      <c r="CE122" s="517">
        <v>0</v>
      </c>
      <c r="CF122" s="517">
        <v>20</v>
      </c>
      <c r="CG122" s="517">
        <v>0</v>
      </c>
      <c r="CH122" s="517">
        <v>84.4</v>
      </c>
      <c r="CI122" s="517">
        <v>0</v>
      </c>
      <c r="CJ122" s="517">
        <v>0</v>
      </c>
      <c r="CK122" s="517">
        <v>1.85</v>
      </c>
      <c r="CL122" s="517">
        <v>25.9</v>
      </c>
      <c r="CM122" s="517">
        <v>1.85</v>
      </c>
      <c r="CN122" s="518">
        <f t="shared" si="126"/>
        <v>0</v>
      </c>
      <c r="CO122" s="518">
        <f t="shared" si="127"/>
        <v>0</v>
      </c>
      <c r="CP122" s="518">
        <f t="shared" si="128"/>
        <v>1.56</v>
      </c>
      <c r="CQ122" s="518">
        <f t="shared" si="129"/>
        <v>0</v>
      </c>
      <c r="CR122" s="518">
        <f t="shared" si="130"/>
        <v>0</v>
      </c>
      <c r="CS122" s="518">
        <f t="shared" si="131"/>
        <v>0</v>
      </c>
      <c r="CT122" s="518">
        <f t="shared" si="132"/>
        <v>0</v>
      </c>
      <c r="CU122" s="518">
        <f t="shared" si="133"/>
        <v>3.12</v>
      </c>
      <c r="CV122" s="518">
        <f t="shared" si="134"/>
        <v>0</v>
      </c>
      <c r="CW122" s="518">
        <f t="shared" si="135"/>
        <v>0</v>
      </c>
      <c r="CX122" s="518">
        <f t="shared" si="136"/>
        <v>0</v>
      </c>
      <c r="CY122" s="518">
        <f t="shared" si="137"/>
        <v>1.5614000000000001</v>
      </c>
      <c r="CZ122" s="518">
        <f t="shared" si="138"/>
        <v>21.8596</v>
      </c>
      <c r="DA122" s="518">
        <f t="shared" si="139"/>
        <v>1.5614000000000001</v>
      </c>
    </row>
    <row r="123" spans="1:105" s="527" customFormat="1">
      <c r="A123" s="522" t="s">
        <v>873</v>
      </c>
      <c r="B123" s="523" t="s">
        <v>736</v>
      </c>
      <c r="C123" s="532" t="s">
        <v>738</v>
      </c>
      <c r="D123" s="531" t="s">
        <v>113</v>
      </c>
      <c r="E123" s="525">
        <v>43556</v>
      </c>
      <c r="F123" s="535"/>
      <c r="G123" s="535"/>
      <c r="H123" s="528">
        <v>151649</v>
      </c>
      <c r="I123" s="528">
        <v>91937</v>
      </c>
      <c r="J123" s="528">
        <v>81.400000000000006</v>
      </c>
      <c r="K123" s="528">
        <v>57.1</v>
      </c>
      <c r="L123" s="528">
        <v>0.64</v>
      </c>
      <c r="M123" s="528">
        <v>0.32</v>
      </c>
      <c r="N123" s="528">
        <v>99.7</v>
      </c>
      <c r="O123" s="528">
        <v>0.64</v>
      </c>
      <c r="P123" s="528">
        <v>3.05</v>
      </c>
      <c r="Q123" s="528">
        <v>0.22</v>
      </c>
      <c r="R123" s="528">
        <v>0.51</v>
      </c>
      <c r="S123" s="528">
        <v>99.3</v>
      </c>
      <c r="T123" s="528">
        <v>0.56999999999999995</v>
      </c>
      <c r="U123" s="529">
        <f t="shared" si="115"/>
        <v>0.18272000000000002</v>
      </c>
      <c r="V123" s="529">
        <f t="shared" si="116"/>
        <v>197.02276707530646</v>
      </c>
      <c r="W123" s="528">
        <v>0.75</v>
      </c>
      <c r="X123" s="528">
        <v>2.2400000000000002</v>
      </c>
      <c r="Y123" s="528">
        <v>3.36</v>
      </c>
      <c r="Z123" s="528">
        <v>2.99</v>
      </c>
      <c r="AA123" s="528">
        <v>1.1200000000000001</v>
      </c>
      <c r="AB123" s="528">
        <v>1.62</v>
      </c>
      <c r="AC123" s="528">
        <v>6.43</v>
      </c>
      <c r="AD123" s="528">
        <v>0.31</v>
      </c>
      <c r="AE123" s="528">
        <v>0.56000000000000005</v>
      </c>
      <c r="AF123" s="528">
        <v>0.75</v>
      </c>
      <c r="AG123" s="530">
        <f t="shared" si="117"/>
        <v>3.8250000000000003E-3</v>
      </c>
      <c r="AH123" s="530">
        <f t="shared" si="118"/>
        <v>1.1424E-2</v>
      </c>
      <c r="AI123" s="530">
        <f t="shared" si="119"/>
        <v>1.5249000000000002E-2</v>
      </c>
      <c r="AJ123" s="530">
        <f t="shared" si="120"/>
        <v>5.7120000000000001E-3</v>
      </c>
      <c r="AK123" s="530">
        <f t="shared" si="121"/>
        <v>4.9409999999999996E-2</v>
      </c>
      <c r="AL123" s="530">
        <f t="shared" si="122"/>
        <v>0.19611499999999998</v>
      </c>
      <c r="AM123" s="530">
        <f t="shared" si="123"/>
        <v>9.4549999999999981E-3</v>
      </c>
      <c r="AN123" s="530">
        <f t="shared" si="124"/>
        <v>1.7079999999999998E-2</v>
      </c>
      <c r="AO123" s="530">
        <f t="shared" si="125"/>
        <v>2.2874999999999996E-2</v>
      </c>
      <c r="AP123" s="528">
        <v>99</v>
      </c>
      <c r="AQ123" s="528">
        <v>11.6</v>
      </c>
      <c r="AR123" s="528">
        <v>445</v>
      </c>
      <c r="AS123" s="528">
        <v>112</v>
      </c>
      <c r="AT123" s="528">
        <v>3.85</v>
      </c>
      <c r="AU123" s="528">
        <v>1.2</v>
      </c>
      <c r="AV123" s="528">
        <v>1.81</v>
      </c>
      <c r="AW123" s="528">
        <v>5.42</v>
      </c>
      <c r="AX123" s="528">
        <v>2025</v>
      </c>
      <c r="AY123" s="528">
        <v>1.2</v>
      </c>
      <c r="AZ123" s="528">
        <v>1.2</v>
      </c>
      <c r="BA123" s="528">
        <v>0</v>
      </c>
      <c r="BB123" s="528">
        <v>75.8</v>
      </c>
      <c r="BC123" s="528">
        <v>8.98</v>
      </c>
      <c r="BD123" s="528">
        <v>423</v>
      </c>
      <c r="BE123" s="528">
        <v>84.8</v>
      </c>
      <c r="BF123" s="528">
        <v>73.2</v>
      </c>
      <c r="BG123" s="528">
        <v>0.64</v>
      </c>
      <c r="BH123" s="528">
        <v>0.64</v>
      </c>
      <c r="BI123" s="528">
        <v>3.04</v>
      </c>
      <c r="BJ123" s="528">
        <v>1400</v>
      </c>
      <c r="BK123" s="528">
        <v>0.22</v>
      </c>
      <c r="BL123" s="528">
        <v>0.51</v>
      </c>
      <c r="BM123" s="528">
        <v>0.57999999999999996</v>
      </c>
      <c r="BN123" s="528">
        <v>36</v>
      </c>
      <c r="BO123" s="528">
        <v>0.62</v>
      </c>
      <c r="BP123" s="528">
        <v>0.11</v>
      </c>
      <c r="BQ123" s="528">
        <v>99.9</v>
      </c>
      <c r="BR123" s="528">
        <v>0.64</v>
      </c>
      <c r="BS123" s="528">
        <v>2.16</v>
      </c>
      <c r="BT123" s="528">
        <v>0.28999999999999998</v>
      </c>
      <c r="BU123" s="528">
        <v>0.46</v>
      </c>
      <c r="BV123" s="528">
        <v>99.5</v>
      </c>
      <c r="BW123" s="528">
        <v>0.76</v>
      </c>
      <c r="BX123" s="528">
        <v>1.96</v>
      </c>
      <c r="BY123" s="528">
        <v>6.01</v>
      </c>
      <c r="BZ123" s="528">
        <v>1.1200000000000001</v>
      </c>
      <c r="CA123" s="528">
        <v>0.84</v>
      </c>
      <c r="CB123" s="528">
        <v>1.96</v>
      </c>
      <c r="CC123" s="528">
        <v>0</v>
      </c>
      <c r="CD123" s="528">
        <v>2.65</v>
      </c>
      <c r="CE123" s="528">
        <v>3.97</v>
      </c>
      <c r="CF123" s="528">
        <v>1.99</v>
      </c>
      <c r="CG123" s="528">
        <v>0.66</v>
      </c>
      <c r="CH123" s="528">
        <v>99.5</v>
      </c>
      <c r="CI123" s="528">
        <v>0.63</v>
      </c>
      <c r="CJ123" s="528">
        <v>0.63</v>
      </c>
      <c r="CK123" s="528">
        <v>2.15</v>
      </c>
      <c r="CL123" s="528">
        <v>0.28000000000000003</v>
      </c>
      <c r="CM123" s="528">
        <v>0.76</v>
      </c>
      <c r="CN123" s="530">
        <f t="shared" si="126"/>
        <v>4.2335999999999999E-2</v>
      </c>
      <c r="CO123" s="530">
        <f t="shared" si="127"/>
        <v>0.12981600000000001</v>
      </c>
      <c r="CP123" s="530">
        <f t="shared" si="128"/>
        <v>2.4192000000000005E-2</v>
      </c>
      <c r="CQ123" s="530">
        <f t="shared" si="129"/>
        <v>1.8144E-2</v>
      </c>
      <c r="CR123" s="530">
        <f t="shared" si="130"/>
        <v>4.2335999999999999E-2</v>
      </c>
      <c r="CS123" s="530">
        <f t="shared" si="131"/>
        <v>0</v>
      </c>
      <c r="CT123" s="530">
        <f t="shared" si="132"/>
        <v>1.2190000000000001E-2</v>
      </c>
      <c r="CU123" s="530">
        <f t="shared" si="133"/>
        <v>9.1540000000000007E-3</v>
      </c>
      <c r="CV123" s="530">
        <f t="shared" si="134"/>
        <v>3.0360000000000005E-3</v>
      </c>
      <c r="CW123" s="530">
        <f t="shared" si="135"/>
        <v>0.62685000000000002</v>
      </c>
      <c r="CX123" s="530">
        <f t="shared" si="136"/>
        <v>0.62685000000000002</v>
      </c>
      <c r="CY123" s="530">
        <f t="shared" si="137"/>
        <v>2.1392499999999997</v>
      </c>
      <c r="CZ123" s="530">
        <f t="shared" si="138"/>
        <v>0.27860000000000001</v>
      </c>
      <c r="DA123" s="530">
        <f t="shared" si="139"/>
        <v>0.75620000000000009</v>
      </c>
    </row>
    <row r="124" spans="1:105" s="385" customFormat="1">
      <c r="A124" s="494" t="s">
        <v>874</v>
      </c>
      <c r="B124" s="494"/>
      <c r="C124" s="386"/>
      <c r="D124" s="386"/>
      <c r="E124" s="489"/>
      <c r="F124" s="429">
        <f>(E123-E$126)/7</f>
        <v>-0.14285714285714285</v>
      </c>
      <c r="G124" s="537" t="s">
        <v>381</v>
      </c>
      <c r="H124">
        <v>194385</v>
      </c>
      <c r="I124">
        <v>113806</v>
      </c>
      <c r="J124">
        <v>81.3</v>
      </c>
      <c r="K124">
        <v>56.9</v>
      </c>
      <c r="L124">
        <v>5.41</v>
      </c>
      <c r="M124">
        <v>8.6999999999999993</v>
      </c>
      <c r="N124">
        <v>91.3</v>
      </c>
      <c r="O124">
        <v>2.79</v>
      </c>
      <c r="P124">
        <v>2.98</v>
      </c>
      <c r="Q124">
        <v>2.68</v>
      </c>
      <c r="R124">
        <v>27.4</v>
      </c>
      <c r="S124">
        <v>71.5</v>
      </c>
      <c r="T124">
        <v>0.69</v>
      </c>
      <c r="U124" s="6">
        <f t="shared" si="115"/>
        <v>4.9502999999999995</v>
      </c>
      <c r="V124" s="6">
        <f t="shared" si="116"/>
        <v>7.2924873240005663</v>
      </c>
      <c r="W124">
        <v>9.2899999999999991</v>
      </c>
      <c r="X124">
        <v>5.49</v>
      </c>
      <c r="Y124">
        <v>6.35</v>
      </c>
      <c r="Z124">
        <v>4.51</v>
      </c>
      <c r="AA124">
        <v>0.8</v>
      </c>
      <c r="AB124">
        <v>47.7</v>
      </c>
      <c r="AC124">
        <v>37.4</v>
      </c>
      <c r="AD124">
        <v>5.86</v>
      </c>
      <c r="AE124">
        <v>58.4</v>
      </c>
      <c r="AF124">
        <v>1.56</v>
      </c>
      <c r="AG124" s="188">
        <f t="shared" si="117"/>
        <v>2.5454599999999998</v>
      </c>
      <c r="AH124" s="188">
        <f t="shared" si="118"/>
        <v>1.5042599999999999</v>
      </c>
      <c r="AI124" s="188">
        <f t="shared" si="119"/>
        <v>1.2357399999999998</v>
      </c>
      <c r="AJ124" s="188">
        <f t="shared" si="120"/>
        <v>0.21920000000000001</v>
      </c>
      <c r="AK124" s="188">
        <f t="shared" si="121"/>
        <v>1.4214600000000002</v>
      </c>
      <c r="AL124" s="188">
        <f t="shared" si="122"/>
        <v>1.11452</v>
      </c>
      <c r="AM124" s="188">
        <f t="shared" si="123"/>
        <v>0.17462800000000001</v>
      </c>
      <c r="AN124" s="188">
        <f t="shared" si="124"/>
        <v>1.7403199999999999</v>
      </c>
      <c r="AO124" s="188">
        <f t="shared" si="125"/>
        <v>4.6488000000000002E-2</v>
      </c>
      <c r="AP124">
        <v>230</v>
      </c>
      <c r="AQ124">
        <v>75.8</v>
      </c>
      <c r="AR124">
        <v>420</v>
      </c>
      <c r="AS124">
        <v>304</v>
      </c>
      <c r="AT124">
        <v>75.8</v>
      </c>
      <c r="AU124">
        <v>33.1</v>
      </c>
      <c r="AV124">
        <v>11.8</v>
      </c>
      <c r="AW124">
        <v>16.2</v>
      </c>
      <c r="AX124">
        <v>1791</v>
      </c>
      <c r="AY124">
        <v>2.56</v>
      </c>
      <c r="AZ124">
        <v>30.8</v>
      </c>
      <c r="BA124">
        <v>0.76</v>
      </c>
      <c r="BB124">
        <v>107</v>
      </c>
      <c r="BC124">
        <v>25.7</v>
      </c>
      <c r="BD124">
        <v>461</v>
      </c>
      <c r="BE124">
        <v>248</v>
      </c>
      <c r="BF124">
        <v>62.9</v>
      </c>
      <c r="BG124">
        <v>2.77</v>
      </c>
      <c r="BH124">
        <v>1.92</v>
      </c>
      <c r="BI124">
        <v>1.72</v>
      </c>
      <c r="BJ124">
        <v>1136</v>
      </c>
      <c r="BK124">
        <v>2.7</v>
      </c>
      <c r="BL124">
        <v>27.1</v>
      </c>
      <c r="BM124">
        <v>0.69</v>
      </c>
      <c r="BN124">
        <v>36.1</v>
      </c>
      <c r="BO124">
        <v>0.72</v>
      </c>
      <c r="BP124">
        <v>0.46</v>
      </c>
      <c r="BQ124">
        <v>99.5</v>
      </c>
      <c r="BR124">
        <v>1.1000000000000001</v>
      </c>
      <c r="BS124">
        <v>2.2599999999999998</v>
      </c>
      <c r="BT124">
        <v>3.63</v>
      </c>
      <c r="BU124">
        <v>42.1</v>
      </c>
      <c r="BV124">
        <v>57.9</v>
      </c>
      <c r="BW124">
        <v>0.69</v>
      </c>
      <c r="BX124">
        <v>8.7100000000000009</v>
      </c>
      <c r="BY124">
        <v>14.6</v>
      </c>
      <c r="BZ124">
        <v>5.81</v>
      </c>
      <c r="CA124">
        <v>49</v>
      </c>
      <c r="CB124">
        <v>2.2599999999999998</v>
      </c>
      <c r="CC124">
        <v>0.73</v>
      </c>
      <c r="CD124">
        <v>1.03</v>
      </c>
      <c r="CE124">
        <v>2.64</v>
      </c>
      <c r="CF124">
        <v>4.79</v>
      </c>
      <c r="CG124">
        <v>0.6</v>
      </c>
      <c r="CH124">
        <v>57.9</v>
      </c>
      <c r="CI124">
        <v>0.71</v>
      </c>
      <c r="CJ124">
        <v>1.1499999999999999</v>
      </c>
      <c r="CK124">
        <v>1.99</v>
      </c>
      <c r="CL124">
        <v>2.79</v>
      </c>
      <c r="CM124">
        <v>0.76</v>
      </c>
      <c r="CN124" s="188">
        <f t="shared" si="126"/>
        <v>0.19684599999999999</v>
      </c>
      <c r="CO124" s="188">
        <f t="shared" si="127"/>
        <v>0.32995999999999998</v>
      </c>
      <c r="CP124" s="188">
        <f t="shared" si="128"/>
        <v>0.13130599999999998</v>
      </c>
      <c r="CQ124" s="188">
        <f t="shared" si="129"/>
        <v>1.1073999999999999</v>
      </c>
      <c r="CR124" s="188">
        <f t="shared" si="130"/>
        <v>5.1075999999999989E-2</v>
      </c>
      <c r="CS124" s="188">
        <f t="shared" si="131"/>
        <v>0.30732999999999999</v>
      </c>
      <c r="CT124" s="188">
        <f t="shared" si="132"/>
        <v>0.43363000000000002</v>
      </c>
      <c r="CU124" s="188">
        <f t="shared" si="133"/>
        <v>2.0165900000000003</v>
      </c>
      <c r="CV124" s="188">
        <f t="shared" si="134"/>
        <v>0.25259999999999999</v>
      </c>
      <c r="CW124" s="188">
        <f t="shared" si="135"/>
        <v>0.41108999999999996</v>
      </c>
      <c r="CX124" s="188">
        <f t="shared" si="136"/>
        <v>0.66584999999999994</v>
      </c>
      <c r="CY124" s="188">
        <f t="shared" si="137"/>
        <v>1.15221</v>
      </c>
      <c r="CZ124" s="188">
        <f t="shared" si="138"/>
        <v>1.61541</v>
      </c>
      <c r="DA124" s="188">
        <f t="shared" si="139"/>
        <v>0.44003999999999999</v>
      </c>
    </row>
    <row r="125" spans="1:105" s="385" customFormat="1">
      <c r="A125" s="494" t="s">
        <v>875</v>
      </c>
      <c r="B125" s="494"/>
      <c r="C125" s="386"/>
      <c r="D125" s="386"/>
      <c r="E125" s="489"/>
      <c r="F125" s="222"/>
      <c r="G125" s="386"/>
      <c r="H125">
        <v>194166</v>
      </c>
      <c r="I125">
        <v>113284</v>
      </c>
      <c r="J125">
        <v>81.099999999999994</v>
      </c>
      <c r="K125">
        <v>57.2</v>
      </c>
      <c r="L125">
        <v>5.46</v>
      </c>
      <c r="M125">
        <v>8.7899999999999991</v>
      </c>
      <c r="N125">
        <v>91.2</v>
      </c>
      <c r="O125">
        <v>2.93</v>
      </c>
      <c r="P125">
        <v>3.02</v>
      </c>
      <c r="Q125">
        <v>2.46</v>
      </c>
      <c r="R125">
        <v>27.3</v>
      </c>
      <c r="S125">
        <v>71.599999999999994</v>
      </c>
      <c r="T125">
        <v>0.62</v>
      </c>
      <c r="U125" s="6">
        <f t="shared" si="115"/>
        <v>5.0278799999999997</v>
      </c>
      <c r="V125" s="6">
        <f t="shared" si="116"/>
        <v>7.1202972226863013</v>
      </c>
      <c r="W125">
        <v>8.89</v>
      </c>
      <c r="X125">
        <v>5.66</v>
      </c>
      <c r="Y125">
        <v>6.33</v>
      </c>
      <c r="Z125">
        <v>4.09</v>
      </c>
      <c r="AA125">
        <v>0.73</v>
      </c>
      <c r="AB125">
        <v>47.5</v>
      </c>
      <c r="AC125">
        <v>38.299999999999997</v>
      </c>
      <c r="AD125">
        <v>5.37</v>
      </c>
      <c r="AE125">
        <v>57.3</v>
      </c>
      <c r="AF125">
        <v>1.33</v>
      </c>
      <c r="AG125" s="188">
        <f t="shared" si="117"/>
        <v>2.4269700000000003</v>
      </c>
      <c r="AH125" s="188">
        <f t="shared" si="118"/>
        <v>1.54518</v>
      </c>
      <c r="AI125" s="188">
        <f t="shared" si="119"/>
        <v>1.1165700000000001</v>
      </c>
      <c r="AJ125" s="188">
        <f t="shared" si="120"/>
        <v>0.19928999999999999</v>
      </c>
      <c r="AK125" s="188">
        <f t="shared" si="121"/>
        <v>1.4344999999999999</v>
      </c>
      <c r="AL125" s="188">
        <f t="shared" si="122"/>
        <v>1.15666</v>
      </c>
      <c r="AM125" s="188">
        <f t="shared" si="123"/>
        <v>0.16217400000000001</v>
      </c>
      <c r="AN125" s="188">
        <f t="shared" si="124"/>
        <v>1.7304599999999999</v>
      </c>
      <c r="AO125" s="188">
        <f t="shared" si="125"/>
        <v>4.0166000000000007E-2</v>
      </c>
      <c r="AP125">
        <v>236</v>
      </c>
      <c r="AQ125">
        <v>77.099999999999994</v>
      </c>
      <c r="AR125">
        <v>423</v>
      </c>
      <c r="AS125">
        <v>294</v>
      </c>
      <c r="AT125">
        <v>65.5</v>
      </c>
      <c r="AU125">
        <v>33.4</v>
      </c>
      <c r="AV125">
        <v>12.1</v>
      </c>
      <c r="AW125">
        <v>15.8</v>
      </c>
      <c r="AX125">
        <v>1884</v>
      </c>
      <c r="AY125">
        <v>2.5099999999999998</v>
      </c>
      <c r="AZ125">
        <v>29.4</v>
      </c>
      <c r="BA125">
        <v>0.61</v>
      </c>
      <c r="BB125">
        <v>105</v>
      </c>
      <c r="BC125">
        <v>27</v>
      </c>
      <c r="BD125">
        <v>461</v>
      </c>
      <c r="BE125">
        <v>250</v>
      </c>
      <c r="BF125">
        <v>12.8</v>
      </c>
      <c r="BG125">
        <v>2.77</v>
      </c>
      <c r="BH125">
        <v>2.04</v>
      </c>
      <c r="BI125">
        <v>1.79</v>
      </c>
      <c r="BJ125">
        <v>1285</v>
      </c>
      <c r="BK125">
        <v>2.46</v>
      </c>
      <c r="BL125">
        <v>27.1</v>
      </c>
      <c r="BM125">
        <v>0.62</v>
      </c>
      <c r="BN125">
        <v>35.799999999999997</v>
      </c>
      <c r="BO125">
        <v>0.75</v>
      </c>
      <c r="BP125">
        <v>0.55000000000000004</v>
      </c>
      <c r="BQ125">
        <v>99.4</v>
      </c>
      <c r="BR125">
        <v>1.08</v>
      </c>
      <c r="BS125">
        <v>2.29</v>
      </c>
      <c r="BT125">
        <v>3.43</v>
      </c>
      <c r="BU125">
        <v>41.8</v>
      </c>
      <c r="BV125">
        <v>58.2</v>
      </c>
      <c r="BW125">
        <v>0.65</v>
      </c>
      <c r="BX125">
        <v>8.32</v>
      </c>
      <c r="BY125">
        <v>14.7</v>
      </c>
      <c r="BZ125">
        <v>6.91</v>
      </c>
      <c r="CA125">
        <v>50.6</v>
      </c>
      <c r="CB125">
        <v>3.13</v>
      </c>
      <c r="CC125">
        <v>0.74</v>
      </c>
      <c r="CD125">
        <v>1.1499999999999999</v>
      </c>
      <c r="CE125">
        <v>2.77</v>
      </c>
      <c r="CF125">
        <v>4.49</v>
      </c>
      <c r="CG125">
        <v>0.59</v>
      </c>
      <c r="CH125">
        <v>58.2</v>
      </c>
      <c r="CI125">
        <v>0.75</v>
      </c>
      <c r="CJ125">
        <v>1.03</v>
      </c>
      <c r="CK125">
        <v>1.94</v>
      </c>
      <c r="CL125">
        <v>2.67</v>
      </c>
      <c r="CM125">
        <v>0.69</v>
      </c>
      <c r="CN125" s="188">
        <f t="shared" si="126"/>
        <v>0.190528</v>
      </c>
      <c r="CO125" s="188">
        <f t="shared" si="127"/>
        <v>0.33662999999999998</v>
      </c>
      <c r="CP125" s="188">
        <f t="shared" si="128"/>
        <v>0.15823899999999999</v>
      </c>
      <c r="CQ125" s="188">
        <f t="shared" si="129"/>
        <v>1.1587400000000001</v>
      </c>
      <c r="CR125" s="188">
        <f t="shared" si="130"/>
        <v>7.1677000000000005E-2</v>
      </c>
      <c r="CS125" s="188">
        <f t="shared" si="131"/>
        <v>0.30931999999999998</v>
      </c>
      <c r="CT125" s="188">
        <f t="shared" si="132"/>
        <v>0.48069999999999991</v>
      </c>
      <c r="CU125" s="188">
        <f t="shared" si="133"/>
        <v>1.8768199999999999</v>
      </c>
      <c r="CV125" s="188">
        <f t="shared" si="134"/>
        <v>0.24661999999999995</v>
      </c>
      <c r="CW125" s="188">
        <f t="shared" si="135"/>
        <v>0.43650000000000005</v>
      </c>
      <c r="CX125" s="188">
        <f t="shared" si="136"/>
        <v>0.5994600000000001</v>
      </c>
      <c r="CY125" s="188">
        <f t="shared" si="137"/>
        <v>1.1290800000000001</v>
      </c>
      <c r="CZ125" s="188">
        <f t="shared" si="138"/>
        <v>1.5539400000000001</v>
      </c>
      <c r="DA125" s="188">
        <f t="shared" si="139"/>
        <v>0.40157999999999999</v>
      </c>
    </row>
    <row r="126" spans="1:105" s="527" customFormat="1">
      <c r="A126" s="522" t="s">
        <v>876</v>
      </c>
      <c r="B126" s="523" t="s">
        <v>736</v>
      </c>
      <c r="C126" s="532" t="s">
        <v>738</v>
      </c>
      <c r="D126" s="531" t="s">
        <v>114</v>
      </c>
      <c r="E126" s="525">
        <v>43557</v>
      </c>
      <c r="F126" s="535"/>
      <c r="H126" s="528">
        <v>180111</v>
      </c>
      <c r="I126" s="528">
        <v>109298</v>
      </c>
      <c r="J126" s="528">
        <v>79.3</v>
      </c>
      <c r="K126" s="528">
        <v>66.599999999999994</v>
      </c>
      <c r="L126" s="528">
        <v>0.76</v>
      </c>
      <c r="M126" s="528">
        <v>0.28000000000000003</v>
      </c>
      <c r="N126" s="528">
        <v>99.7</v>
      </c>
      <c r="O126" s="528">
        <v>0.56000000000000005</v>
      </c>
      <c r="P126" s="528">
        <v>2.2799999999999998</v>
      </c>
      <c r="Q126" s="528">
        <v>0.19</v>
      </c>
      <c r="R126" s="528">
        <v>0.55000000000000004</v>
      </c>
      <c r="S126" s="528">
        <v>99.3</v>
      </c>
      <c r="T126" s="528">
        <v>0.44</v>
      </c>
      <c r="U126" s="529">
        <f t="shared" si="115"/>
        <v>0.18648000000000001</v>
      </c>
      <c r="V126" s="529">
        <f t="shared" si="116"/>
        <v>148.00514800514802</v>
      </c>
      <c r="W126" s="528">
        <v>3.23</v>
      </c>
      <c r="X126" s="528">
        <v>3.47</v>
      </c>
      <c r="Y126" s="528">
        <v>6.45</v>
      </c>
      <c r="Z126" s="528">
        <v>2.98</v>
      </c>
      <c r="AA126" s="528">
        <v>1.24</v>
      </c>
      <c r="AB126" s="528">
        <v>2.78</v>
      </c>
      <c r="AC126" s="528">
        <v>5.85</v>
      </c>
      <c r="AD126" s="528">
        <v>1.03</v>
      </c>
      <c r="AE126" s="528">
        <v>1.57</v>
      </c>
      <c r="AF126" s="528">
        <v>0.72</v>
      </c>
      <c r="AG126" s="530">
        <f t="shared" si="117"/>
        <v>1.7765000000000003E-2</v>
      </c>
      <c r="AH126" s="530">
        <f t="shared" si="118"/>
        <v>1.9085000000000005E-2</v>
      </c>
      <c r="AI126" s="530">
        <f t="shared" si="119"/>
        <v>1.6390000000000002E-2</v>
      </c>
      <c r="AJ126" s="530">
        <f t="shared" si="120"/>
        <v>6.8200000000000005E-3</v>
      </c>
      <c r="AK126" s="530">
        <f t="shared" si="121"/>
        <v>6.3383999999999996E-2</v>
      </c>
      <c r="AL126" s="530">
        <f t="shared" si="122"/>
        <v>0.13337999999999997</v>
      </c>
      <c r="AM126" s="530">
        <f t="shared" si="123"/>
        <v>2.3483999999999998E-2</v>
      </c>
      <c r="AN126" s="530">
        <f t="shared" si="124"/>
        <v>3.5795999999999994E-2</v>
      </c>
      <c r="AO126" s="530">
        <f t="shared" si="125"/>
        <v>1.6415999999999997E-2</v>
      </c>
      <c r="AP126" s="528">
        <v>105</v>
      </c>
      <c r="AQ126" s="528">
        <v>12.8</v>
      </c>
      <c r="AR126" s="528">
        <v>454</v>
      </c>
      <c r="AS126" s="528">
        <v>133</v>
      </c>
      <c r="AT126" s="528">
        <v>64.2</v>
      </c>
      <c r="AU126" s="528">
        <v>4.3899999999999997</v>
      </c>
      <c r="AV126" s="528">
        <v>1.95</v>
      </c>
      <c r="AW126" s="528">
        <v>6.83</v>
      </c>
      <c r="AX126" s="528">
        <v>5824</v>
      </c>
      <c r="AY126" s="528">
        <v>0.98</v>
      </c>
      <c r="AZ126" s="528">
        <v>3.9</v>
      </c>
      <c r="BA126" s="528">
        <v>0.98</v>
      </c>
      <c r="BB126" s="528">
        <v>77.099999999999994</v>
      </c>
      <c r="BC126" s="528">
        <v>6.42</v>
      </c>
      <c r="BD126" s="528">
        <v>412</v>
      </c>
      <c r="BE126" s="528">
        <v>93.8</v>
      </c>
      <c r="BF126" s="528">
        <v>79.599999999999994</v>
      </c>
      <c r="BG126" s="528">
        <v>0.75</v>
      </c>
      <c r="BH126" s="528">
        <v>0.56000000000000005</v>
      </c>
      <c r="BI126" s="528">
        <v>2.2599999999999998</v>
      </c>
      <c r="BJ126" s="528">
        <v>1501</v>
      </c>
      <c r="BK126" s="528">
        <v>0.19</v>
      </c>
      <c r="BL126" s="528">
        <v>0.54</v>
      </c>
      <c r="BM126" s="528">
        <v>0.44</v>
      </c>
      <c r="BN126" s="528">
        <v>27.6</v>
      </c>
      <c r="BO126" s="528">
        <v>0.66</v>
      </c>
      <c r="BP126" s="528">
        <v>0.15</v>
      </c>
      <c r="BQ126" s="528">
        <v>99.8</v>
      </c>
      <c r="BR126" s="528">
        <v>0.7</v>
      </c>
      <c r="BS126" s="528">
        <v>1.92</v>
      </c>
      <c r="BT126" s="528">
        <v>0.28000000000000003</v>
      </c>
      <c r="BU126" s="528">
        <v>0.5</v>
      </c>
      <c r="BV126" s="528">
        <v>99.5</v>
      </c>
      <c r="BW126" s="528">
        <v>0.77</v>
      </c>
      <c r="BX126" s="528">
        <v>2.77</v>
      </c>
      <c r="BY126" s="528">
        <v>5.71</v>
      </c>
      <c r="BZ126" s="528">
        <v>2.08</v>
      </c>
      <c r="CA126" s="528">
        <v>0.35</v>
      </c>
      <c r="CB126" s="528">
        <v>1.56</v>
      </c>
      <c r="CC126" s="528">
        <v>2.63</v>
      </c>
      <c r="CD126" s="528">
        <v>2.63</v>
      </c>
      <c r="CE126" s="528">
        <v>1.32</v>
      </c>
      <c r="CF126" s="528">
        <v>1.32</v>
      </c>
      <c r="CG126" s="528">
        <v>1.32</v>
      </c>
      <c r="CH126" s="528">
        <v>99.5</v>
      </c>
      <c r="CI126" s="528">
        <v>0.65</v>
      </c>
      <c r="CJ126" s="528">
        <v>0.69</v>
      </c>
      <c r="CK126" s="528">
        <v>1.92</v>
      </c>
      <c r="CL126" s="528">
        <v>0.27</v>
      </c>
      <c r="CM126" s="528">
        <v>0.77</v>
      </c>
      <c r="CN126" s="530">
        <f t="shared" si="126"/>
        <v>5.3183999999999995E-2</v>
      </c>
      <c r="CO126" s="530">
        <f t="shared" si="127"/>
        <v>0.10963199999999999</v>
      </c>
      <c r="CP126" s="530">
        <f t="shared" si="128"/>
        <v>3.9935999999999999E-2</v>
      </c>
      <c r="CQ126" s="530">
        <f t="shared" si="129"/>
        <v>6.7199999999999994E-3</v>
      </c>
      <c r="CR126" s="530">
        <f t="shared" si="130"/>
        <v>2.9951999999999999E-2</v>
      </c>
      <c r="CS126" s="530">
        <f t="shared" si="131"/>
        <v>1.315E-2</v>
      </c>
      <c r="CT126" s="530">
        <f t="shared" si="132"/>
        <v>1.315E-2</v>
      </c>
      <c r="CU126" s="530">
        <f t="shared" si="133"/>
        <v>6.6E-3</v>
      </c>
      <c r="CV126" s="530">
        <f t="shared" si="134"/>
        <v>6.6E-3</v>
      </c>
      <c r="CW126" s="530">
        <f t="shared" si="135"/>
        <v>0.64674999999999994</v>
      </c>
      <c r="CX126" s="530">
        <f t="shared" si="136"/>
        <v>0.68654999999999999</v>
      </c>
      <c r="CY126" s="530">
        <f t="shared" si="137"/>
        <v>1.9103999999999999</v>
      </c>
      <c r="CZ126" s="530">
        <f t="shared" si="138"/>
        <v>0.26865</v>
      </c>
      <c r="DA126" s="530">
        <f t="shared" si="139"/>
        <v>0.76615</v>
      </c>
    </row>
    <row r="127" spans="1:105" s="385" customFormat="1">
      <c r="A127" s="494" t="s">
        <v>877</v>
      </c>
      <c r="B127" s="494"/>
      <c r="C127" s="386"/>
      <c r="D127" s="386"/>
      <c r="E127" s="489"/>
      <c r="F127" s="429">
        <f>(E126-E$126)/7</f>
        <v>0</v>
      </c>
      <c r="G127" s="537" t="s">
        <v>1191</v>
      </c>
      <c r="H127">
        <v>163986</v>
      </c>
      <c r="I127">
        <v>97587</v>
      </c>
      <c r="J127">
        <v>79.099999999999994</v>
      </c>
      <c r="K127">
        <v>66.2</v>
      </c>
      <c r="L127">
        <v>4.09</v>
      </c>
      <c r="M127">
        <v>9.17</v>
      </c>
      <c r="N127">
        <v>90.8</v>
      </c>
      <c r="O127">
        <v>2.36</v>
      </c>
      <c r="P127">
        <v>2.56</v>
      </c>
      <c r="Q127">
        <v>1.0900000000000001</v>
      </c>
      <c r="R127">
        <v>20.8</v>
      </c>
      <c r="S127">
        <v>78.2</v>
      </c>
      <c r="T127">
        <v>0.48</v>
      </c>
      <c r="U127" s="6">
        <f t="shared" si="115"/>
        <v>6.0705399999999994</v>
      </c>
      <c r="V127" s="6">
        <f t="shared" si="116"/>
        <v>4.6289127491129296</v>
      </c>
      <c r="W127">
        <v>8.31</v>
      </c>
      <c r="X127">
        <v>5.52</v>
      </c>
      <c r="Y127">
        <v>6.75</v>
      </c>
      <c r="Z127">
        <v>2.54</v>
      </c>
      <c r="AA127">
        <v>0.65</v>
      </c>
      <c r="AB127">
        <v>51.2</v>
      </c>
      <c r="AC127">
        <v>36.299999999999997</v>
      </c>
      <c r="AD127">
        <v>6.17</v>
      </c>
      <c r="AE127">
        <v>54.9</v>
      </c>
      <c r="AF127">
        <v>1.0900000000000001</v>
      </c>
      <c r="AG127" s="188">
        <f t="shared" si="117"/>
        <v>1.7284800000000002</v>
      </c>
      <c r="AH127" s="188">
        <f t="shared" si="118"/>
        <v>1.1481599999999998</v>
      </c>
      <c r="AI127" s="188">
        <f t="shared" si="119"/>
        <v>0.52832000000000001</v>
      </c>
      <c r="AJ127" s="188">
        <f t="shared" si="120"/>
        <v>0.13520000000000001</v>
      </c>
      <c r="AK127" s="188">
        <f t="shared" si="121"/>
        <v>1.3107200000000001</v>
      </c>
      <c r="AL127" s="188">
        <f t="shared" si="122"/>
        <v>0.92927999999999999</v>
      </c>
      <c r="AM127" s="188">
        <f t="shared" si="123"/>
        <v>0.15795199999999998</v>
      </c>
      <c r="AN127" s="188">
        <f t="shared" si="124"/>
        <v>1.40544</v>
      </c>
      <c r="AO127" s="188">
        <f t="shared" si="125"/>
        <v>2.7904000000000005E-2</v>
      </c>
      <c r="AP127">
        <v>194</v>
      </c>
      <c r="AQ127">
        <v>62.9</v>
      </c>
      <c r="AR127">
        <v>405</v>
      </c>
      <c r="AS127">
        <v>261</v>
      </c>
      <c r="AT127">
        <v>74.5</v>
      </c>
      <c r="AU127">
        <v>25.6</v>
      </c>
      <c r="AV127">
        <v>9.1300000000000008</v>
      </c>
      <c r="AW127">
        <v>13.3</v>
      </c>
      <c r="AX127">
        <v>1712</v>
      </c>
      <c r="AY127">
        <v>1.5</v>
      </c>
      <c r="AZ127">
        <v>24.6</v>
      </c>
      <c r="BA127">
        <v>0.44</v>
      </c>
      <c r="BB127">
        <v>77.099999999999994</v>
      </c>
      <c r="BC127">
        <v>25.7</v>
      </c>
      <c r="BD127">
        <v>433</v>
      </c>
      <c r="BE127">
        <v>209</v>
      </c>
      <c r="BF127">
        <v>68.099999999999994</v>
      </c>
      <c r="BG127">
        <v>1.93</v>
      </c>
      <c r="BH127">
        <v>1.67</v>
      </c>
      <c r="BI127">
        <v>1.47</v>
      </c>
      <c r="BJ127">
        <v>1209</v>
      </c>
      <c r="BK127">
        <v>1.05</v>
      </c>
      <c r="BL127">
        <v>20.399999999999999</v>
      </c>
      <c r="BM127">
        <v>0.49</v>
      </c>
      <c r="BN127">
        <v>28.1</v>
      </c>
      <c r="BO127">
        <v>0.76</v>
      </c>
      <c r="BP127">
        <v>0.57999999999999996</v>
      </c>
      <c r="BQ127">
        <v>99.4</v>
      </c>
      <c r="BR127">
        <v>1.25</v>
      </c>
      <c r="BS127">
        <v>1.92</v>
      </c>
      <c r="BT127">
        <v>2.42</v>
      </c>
      <c r="BU127">
        <v>29.6</v>
      </c>
      <c r="BV127">
        <v>70.400000000000006</v>
      </c>
      <c r="BW127">
        <v>1.02</v>
      </c>
      <c r="BX127">
        <v>13.7</v>
      </c>
      <c r="BY127">
        <v>19.5</v>
      </c>
      <c r="BZ127">
        <v>13.7</v>
      </c>
      <c r="CA127">
        <v>45.7</v>
      </c>
      <c r="CB127">
        <v>3.42</v>
      </c>
      <c r="CC127">
        <v>0.84</v>
      </c>
      <c r="CD127">
        <v>1.71</v>
      </c>
      <c r="CE127">
        <v>2.97</v>
      </c>
      <c r="CF127">
        <v>3.91</v>
      </c>
      <c r="CG127">
        <v>0.97</v>
      </c>
      <c r="CH127">
        <v>70.400000000000006</v>
      </c>
      <c r="CI127">
        <v>0.72</v>
      </c>
      <c r="CJ127">
        <v>1.05</v>
      </c>
      <c r="CK127">
        <v>1.48</v>
      </c>
      <c r="CL127">
        <v>1.8</v>
      </c>
      <c r="CM127">
        <v>1.04</v>
      </c>
      <c r="CN127" s="188">
        <f t="shared" si="126"/>
        <v>0.26304</v>
      </c>
      <c r="CO127" s="188">
        <f t="shared" si="127"/>
        <v>0.37439999999999996</v>
      </c>
      <c r="CP127" s="188">
        <f t="shared" si="128"/>
        <v>0.26304</v>
      </c>
      <c r="CQ127" s="188">
        <f t="shared" si="129"/>
        <v>0.87744</v>
      </c>
      <c r="CR127" s="188">
        <f t="shared" si="130"/>
        <v>6.5664E-2</v>
      </c>
      <c r="CS127" s="188">
        <f t="shared" si="131"/>
        <v>0.24864</v>
      </c>
      <c r="CT127" s="188">
        <f t="shared" si="132"/>
        <v>0.50615999999999994</v>
      </c>
      <c r="CU127" s="188">
        <f t="shared" si="133"/>
        <v>1.1573599999999999</v>
      </c>
      <c r="CV127" s="188">
        <f t="shared" si="134"/>
        <v>0.28711999999999999</v>
      </c>
      <c r="CW127" s="188">
        <f t="shared" si="135"/>
        <v>0.50688</v>
      </c>
      <c r="CX127" s="188">
        <f t="shared" si="136"/>
        <v>0.73920000000000019</v>
      </c>
      <c r="CY127" s="188">
        <f t="shared" si="137"/>
        <v>1.0419200000000002</v>
      </c>
      <c r="CZ127" s="188">
        <f t="shared" si="138"/>
        <v>1.2672000000000001</v>
      </c>
      <c r="DA127" s="188">
        <f t="shared" si="139"/>
        <v>0.73216000000000003</v>
      </c>
    </row>
    <row r="128" spans="1:105" s="385" customFormat="1">
      <c r="A128" s="494" t="s">
        <v>878</v>
      </c>
      <c r="B128" s="494"/>
      <c r="C128" s="386"/>
      <c r="D128" s="386"/>
      <c r="E128" s="489"/>
      <c r="F128" s="222"/>
      <c r="G128" s="386"/>
      <c r="H128">
        <v>170633</v>
      </c>
      <c r="I128">
        <v>102536</v>
      </c>
      <c r="J128">
        <v>79.3</v>
      </c>
      <c r="K128">
        <v>66</v>
      </c>
      <c r="L128">
        <v>4.37</v>
      </c>
      <c r="M128">
        <v>9.2200000000000006</v>
      </c>
      <c r="N128">
        <v>90.8</v>
      </c>
      <c r="O128">
        <v>2.39</v>
      </c>
      <c r="P128">
        <v>2.41</v>
      </c>
      <c r="Q128">
        <v>1.0900000000000001</v>
      </c>
      <c r="R128">
        <v>21.1</v>
      </c>
      <c r="S128">
        <v>77.900000000000006</v>
      </c>
      <c r="T128">
        <v>0.44</v>
      </c>
      <c r="U128" s="6">
        <f t="shared" si="115"/>
        <v>6.0852000000000013</v>
      </c>
      <c r="V128" s="6">
        <f t="shared" si="116"/>
        <v>4.6506277525800295</v>
      </c>
      <c r="W128">
        <v>8.31</v>
      </c>
      <c r="X128">
        <v>5.25</v>
      </c>
      <c r="Y128">
        <v>6.25</v>
      </c>
      <c r="Z128">
        <v>2.5499999999999998</v>
      </c>
      <c r="AA128">
        <v>0.54</v>
      </c>
      <c r="AB128">
        <v>52.2</v>
      </c>
      <c r="AC128">
        <v>36.299999999999997</v>
      </c>
      <c r="AD128">
        <v>6.63</v>
      </c>
      <c r="AE128">
        <v>54.7</v>
      </c>
      <c r="AF128">
        <v>0.92</v>
      </c>
      <c r="AG128" s="188">
        <f t="shared" si="117"/>
        <v>1.7534100000000001</v>
      </c>
      <c r="AH128" s="188">
        <f t="shared" si="118"/>
        <v>1.10775</v>
      </c>
      <c r="AI128" s="188">
        <f t="shared" si="119"/>
        <v>0.53805000000000003</v>
      </c>
      <c r="AJ128" s="188">
        <f t="shared" si="120"/>
        <v>0.11394000000000001</v>
      </c>
      <c r="AK128" s="188">
        <f t="shared" si="121"/>
        <v>1.2580200000000001</v>
      </c>
      <c r="AL128" s="188">
        <f t="shared" si="122"/>
        <v>0.87483</v>
      </c>
      <c r="AM128" s="188">
        <f t="shared" si="123"/>
        <v>0.15978300000000001</v>
      </c>
      <c r="AN128" s="188">
        <f t="shared" si="124"/>
        <v>1.3182700000000003</v>
      </c>
      <c r="AO128" s="188">
        <f t="shared" si="125"/>
        <v>2.2172000000000001E-2</v>
      </c>
      <c r="AP128">
        <v>200</v>
      </c>
      <c r="AQ128">
        <v>66.8</v>
      </c>
      <c r="AR128">
        <v>421</v>
      </c>
      <c r="AS128">
        <v>261</v>
      </c>
      <c r="AT128">
        <v>61.6</v>
      </c>
      <c r="AU128">
        <v>26.7</v>
      </c>
      <c r="AV128">
        <v>8.93</v>
      </c>
      <c r="AW128">
        <v>12.9</v>
      </c>
      <c r="AX128">
        <v>1664</v>
      </c>
      <c r="AY128">
        <v>1.42</v>
      </c>
      <c r="AZ128">
        <v>23.6</v>
      </c>
      <c r="BA128">
        <v>0.38</v>
      </c>
      <c r="BB128">
        <v>86.1</v>
      </c>
      <c r="BC128">
        <v>25.7</v>
      </c>
      <c r="BD128">
        <v>450</v>
      </c>
      <c r="BE128">
        <v>216</v>
      </c>
      <c r="BF128">
        <v>93.8</v>
      </c>
      <c r="BG128">
        <v>2.1</v>
      </c>
      <c r="BH128">
        <v>1.73</v>
      </c>
      <c r="BI128">
        <v>1.34</v>
      </c>
      <c r="BJ128">
        <v>1440</v>
      </c>
      <c r="BK128">
        <v>1.05</v>
      </c>
      <c r="BL128">
        <v>20.8</v>
      </c>
      <c r="BM128">
        <v>0.44</v>
      </c>
      <c r="BN128">
        <v>28.3</v>
      </c>
      <c r="BO128">
        <v>0.89</v>
      </c>
      <c r="BP128">
        <v>0.73</v>
      </c>
      <c r="BQ128">
        <v>99.3</v>
      </c>
      <c r="BR128">
        <v>1.23</v>
      </c>
      <c r="BS128">
        <v>2.04</v>
      </c>
      <c r="BT128">
        <v>2.64</v>
      </c>
      <c r="BU128">
        <v>29.8</v>
      </c>
      <c r="BV128">
        <v>70.2</v>
      </c>
      <c r="BW128">
        <v>0.93</v>
      </c>
      <c r="BX128">
        <v>12.1</v>
      </c>
      <c r="BY128">
        <v>18</v>
      </c>
      <c r="BZ128">
        <v>12.3</v>
      </c>
      <c r="CA128">
        <v>47.6</v>
      </c>
      <c r="CB128">
        <v>3.37</v>
      </c>
      <c r="CC128">
        <v>1.06</v>
      </c>
      <c r="CD128">
        <v>1.34</v>
      </c>
      <c r="CE128">
        <v>3.26</v>
      </c>
      <c r="CF128">
        <v>4.0599999999999996</v>
      </c>
      <c r="CG128">
        <v>0.74</v>
      </c>
      <c r="CH128">
        <v>70.2</v>
      </c>
      <c r="CI128">
        <v>0.82</v>
      </c>
      <c r="CJ128">
        <v>1.18</v>
      </c>
      <c r="CK128">
        <v>1.52</v>
      </c>
      <c r="CL128">
        <v>2.04</v>
      </c>
      <c r="CM128">
        <v>1.01</v>
      </c>
      <c r="CN128" s="188">
        <f t="shared" si="126"/>
        <v>0.24684</v>
      </c>
      <c r="CO128" s="188">
        <f t="shared" si="127"/>
        <v>0.36719999999999997</v>
      </c>
      <c r="CP128" s="188">
        <f t="shared" si="128"/>
        <v>0.25092000000000003</v>
      </c>
      <c r="CQ128" s="188">
        <f t="shared" si="129"/>
        <v>0.97104000000000001</v>
      </c>
      <c r="CR128" s="188">
        <f t="shared" si="130"/>
        <v>6.8748000000000004E-2</v>
      </c>
      <c r="CS128" s="188">
        <f t="shared" si="131"/>
        <v>0.31587999999999999</v>
      </c>
      <c r="CT128" s="188">
        <f t="shared" si="132"/>
        <v>0.39932000000000001</v>
      </c>
      <c r="CU128" s="188">
        <f t="shared" si="133"/>
        <v>1.2098799999999998</v>
      </c>
      <c r="CV128" s="188">
        <f t="shared" si="134"/>
        <v>0.22051999999999999</v>
      </c>
      <c r="CW128" s="188">
        <f t="shared" si="135"/>
        <v>0.57564000000000004</v>
      </c>
      <c r="CX128" s="188">
        <f t="shared" si="136"/>
        <v>0.82835999999999999</v>
      </c>
      <c r="CY128" s="188">
        <f t="shared" si="137"/>
        <v>1.06704</v>
      </c>
      <c r="CZ128" s="188">
        <f t="shared" si="138"/>
        <v>1.43208</v>
      </c>
      <c r="DA128" s="188">
        <f t="shared" si="139"/>
        <v>0.70901999999999998</v>
      </c>
    </row>
    <row r="129" spans="1:105" s="527" customFormat="1">
      <c r="A129" s="522" t="s">
        <v>879</v>
      </c>
      <c r="B129" s="523" t="s">
        <v>736</v>
      </c>
      <c r="C129" s="532" t="s">
        <v>738</v>
      </c>
      <c r="D129" s="531" t="s">
        <v>115</v>
      </c>
      <c r="E129" s="525">
        <v>43558</v>
      </c>
      <c r="F129" s="535"/>
      <c r="H129" s="528">
        <v>191429</v>
      </c>
      <c r="I129" s="528">
        <v>104333</v>
      </c>
      <c r="J129" s="528">
        <v>79</v>
      </c>
      <c r="K129" s="528">
        <v>57.4</v>
      </c>
      <c r="L129" s="528">
        <v>0.66</v>
      </c>
      <c r="M129" s="528">
        <v>0.25</v>
      </c>
      <c r="N129" s="528">
        <v>99.8</v>
      </c>
      <c r="O129" s="528">
        <v>0.6</v>
      </c>
      <c r="P129" s="528">
        <v>2.6</v>
      </c>
      <c r="Q129" s="528">
        <v>0.2</v>
      </c>
      <c r="R129" s="528">
        <v>0.56000000000000005</v>
      </c>
      <c r="S129" s="528">
        <v>99.3</v>
      </c>
      <c r="T129" s="528">
        <v>0.55000000000000004</v>
      </c>
      <c r="U129" s="529">
        <f t="shared" si="115"/>
        <v>0.14349999999999999</v>
      </c>
      <c r="V129" s="529">
        <f t="shared" si="116"/>
        <v>240.41811846689896</v>
      </c>
      <c r="W129" s="528">
        <v>1.2</v>
      </c>
      <c r="X129" s="528">
        <v>2.4</v>
      </c>
      <c r="Y129" s="528">
        <v>4.1900000000000004</v>
      </c>
      <c r="Z129" s="528">
        <v>1.5</v>
      </c>
      <c r="AA129" s="528">
        <v>1.5</v>
      </c>
      <c r="AB129" s="528">
        <v>1.41</v>
      </c>
      <c r="AC129" s="528">
        <v>5.26</v>
      </c>
      <c r="AD129" s="528">
        <v>0.64</v>
      </c>
      <c r="AE129" s="528">
        <v>0.9</v>
      </c>
      <c r="AF129" s="528">
        <v>0.51</v>
      </c>
      <c r="AG129" s="530">
        <f t="shared" si="117"/>
        <v>6.7200000000000003E-3</v>
      </c>
      <c r="AH129" s="530">
        <f t="shared" si="118"/>
        <v>1.3440000000000001E-2</v>
      </c>
      <c r="AI129" s="530">
        <f t="shared" si="119"/>
        <v>8.4000000000000012E-3</v>
      </c>
      <c r="AJ129" s="530">
        <f t="shared" si="120"/>
        <v>8.4000000000000012E-3</v>
      </c>
      <c r="AK129" s="530">
        <f t="shared" si="121"/>
        <v>3.6659999999999998E-2</v>
      </c>
      <c r="AL129" s="530">
        <f t="shared" si="122"/>
        <v>0.13675999999999999</v>
      </c>
      <c r="AM129" s="530">
        <f t="shared" si="123"/>
        <v>1.6640000000000002E-2</v>
      </c>
      <c r="AN129" s="530">
        <f t="shared" si="124"/>
        <v>2.3400000000000004E-2</v>
      </c>
      <c r="AO129" s="530">
        <f t="shared" si="125"/>
        <v>1.3260000000000001E-2</v>
      </c>
      <c r="AP129" s="528">
        <v>78.400000000000006</v>
      </c>
      <c r="AQ129" s="528">
        <v>27</v>
      </c>
      <c r="AR129" s="528">
        <v>447</v>
      </c>
      <c r="AS129" s="528">
        <v>123</v>
      </c>
      <c r="AT129" s="528">
        <v>38.5</v>
      </c>
      <c r="AU129" s="528">
        <v>0.68</v>
      </c>
      <c r="AV129" s="528">
        <v>1.35</v>
      </c>
      <c r="AW129" s="528">
        <v>8.11</v>
      </c>
      <c r="AX129" s="528">
        <v>7496</v>
      </c>
      <c r="AY129" s="528">
        <v>1.35</v>
      </c>
      <c r="AZ129" s="528">
        <v>2.0299999999999998</v>
      </c>
      <c r="BA129" s="528">
        <v>0.68</v>
      </c>
      <c r="BB129" s="528">
        <v>66.8</v>
      </c>
      <c r="BC129" s="528">
        <v>5.13</v>
      </c>
      <c r="BD129" s="528">
        <v>417</v>
      </c>
      <c r="BE129" s="528">
        <v>91.2</v>
      </c>
      <c r="BF129" s="528">
        <v>92.5</v>
      </c>
      <c r="BG129" s="528">
        <v>0.66</v>
      </c>
      <c r="BH129" s="528">
        <v>0.6</v>
      </c>
      <c r="BI129" s="528">
        <v>2.59</v>
      </c>
      <c r="BJ129" s="528">
        <v>1353</v>
      </c>
      <c r="BK129" s="528">
        <v>0.2</v>
      </c>
      <c r="BL129" s="528">
        <v>0.55000000000000004</v>
      </c>
      <c r="BM129" s="528">
        <v>0.55000000000000004</v>
      </c>
      <c r="BN129" s="528">
        <v>34.5</v>
      </c>
      <c r="BO129" s="528">
        <v>0.77</v>
      </c>
      <c r="BP129" s="528">
        <v>0.17</v>
      </c>
      <c r="BQ129" s="528">
        <v>99.8</v>
      </c>
      <c r="BR129" s="528">
        <v>0.74</v>
      </c>
      <c r="BS129" s="528">
        <v>2.06</v>
      </c>
      <c r="BT129" s="528">
        <v>0.28999999999999998</v>
      </c>
      <c r="BU129" s="528">
        <v>0.54</v>
      </c>
      <c r="BV129" s="528">
        <v>99.5</v>
      </c>
      <c r="BW129" s="528">
        <v>0.7</v>
      </c>
      <c r="BX129" s="528">
        <v>2.16</v>
      </c>
      <c r="BY129" s="528">
        <v>7.15</v>
      </c>
      <c r="BZ129" s="528">
        <v>2.16</v>
      </c>
      <c r="CA129" s="528">
        <v>1.08</v>
      </c>
      <c r="CB129" s="528">
        <v>1.08</v>
      </c>
      <c r="CC129" s="528">
        <v>3.06</v>
      </c>
      <c r="CD129" s="528">
        <v>2.5499999999999998</v>
      </c>
      <c r="CE129" s="528">
        <v>4.08</v>
      </c>
      <c r="CF129" s="528">
        <v>2.04</v>
      </c>
      <c r="CG129" s="528">
        <v>0</v>
      </c>
      <c r="CH129" s="528">
        <v>99.5</v>
      </c>
      <c r="CI129" s="528">
        <v>0.76</v>
      </c>
      <c r="CJ129" s="528">
        <v>0.73</v>
      </c>
      <c r="CK129" s="528">
        <v>2.0499999999999998</v>
      </c>
      <c r="CL129" s="528">
        <v>0.28000000000000003</v>
      </c>
      <c r="CM129" s="528">
        <v>0.71</v>
      </c>
      <c r="CN129" s="530">
        <f t="shared" si="126"/>
        <v>4.4496000000000001E-2</v>
      </c>
      <c r="CO129" s="530">
        <f t="shared" si="127"/>
        <v>0.14729</v>
      </c>
      <c r="CP129" s="530">
        <f t="shared" si="128"/>
        <v>4.4496000000000001E-2</v>
      </c>
      <c r="CQ129" s="530">
        <f t="shared" si="129"/>
        <v>2.2248E-2</v>
      </c>
      <c r="CR129" s="530">
        <f t="shared" si="130"/>
        <v>2.2248E-2</v>
      </c>
      <c r="CS129" s="530">
        <f t="shared" si="131"/>
        <v>1.6524E-2</v>
      </c>
      <c r="CT129" s="530">
        <f t="shared" si="132"/>
        <v>1.3769999999999999E-2</v>
      </c>
      <c r="CU129" s="530">
        <f t="shared" si="133"/>
        <v>1.1016000000000001E-2</v>
      </c>
      <c r="CV129" s="530">
        <f t="shared" si="134"/>
        <v>0</v>
      </c>
      <c r="CW129" s="530">
        <f t="shared" si="135"/>
        <v>0.75620000000000009</v>
      </c>
      <c r="CX129" s="530">
        <f t="shared" si="136"/>
        <v>0.72635000000000005</v>
      </c>
      <c r="CY129" s="530">
        <f t="shared" si="137"/>
        <v>2.0397499999999997</v>
      </c>
      <c r="CZ129" s="530">
        <f t="shared" si="138"/>
        <v>0.27860000000000001</v>
      </c>
      <c r="DA129" s="530">
        <f t="shared" si="139"/>
        <v>0.70644999999999991</v>
      </c>
    </row>
    <row r="130" spans="1:105" s="385" customFormat="1">
      <c r="A130" s="494" t="s">
        <v>880</v>
      </c>
      <c r="B130" s="494"/>
      <c r="C130" s="386"/>
      <c r="D130" s="386"/>
      <c r="E130" s="489"/>
      <c r="F130" s="429">
        <f>(E129-E$126)/7</f>
        <v>0.14285714285714285</v>
      </c>
      <c r="G130" s="537" t="s">
        <v>1192</v>
      </c>
      <c r="H130">
        <v>192073</v>
      </c>
      <c r="I130">
        <v>106372</v>
      </c>
      <c r="J130">
        <v>79.099999999999994</v>
      </c>
      <c r="K130">
        <v>57.6</v>
      </c>
      <c r="L130">
        <v>4.38</v>
      </c>
      <c r="M130">
        <v>7.9</v>
      </c>
      <c r="N130">
        <v>92.1</v>
      </c>
      <c r="O130">
        <v>2.41</v>
      </c>
      <c r="P130">
        <v>2.63</v>
      </c>
      <c r="Q130">
        <v>3.33</v>
      </c>
      <c r="R130">
        <v>26.8</v>
      </c>
      <c r="S130">
        <v>72.2</v>
      </c>
      <c r="T130">
        <v>0.6</v>
      </c>
      <c r="U130" s="6">
        <f t="shared" si="115"/>
        <v>4.5503999999999998</v>
      </c>
      <c r="V130" s="6">
        <f t="shared" si="116"/>
        <v>7.5597749648382564</v>
      </c>
      <c r="W130">
        <v>7.27</v>
      </c>
      <c r="X130">
        <v>4.46</v>
      </c>
      <c r="Y130">
        <v>5.8</v>
      </c>
      <c r="Z130">
        <v>4.5199999999999996</v>
      </c>
      <c r="AA130">
        <v>0.65</v>
      </c>
      <c r="AB130">
        <v>46.9</v>
      </c>
      <c r="AC130">
        <v>30.7</v>
      </c>
      <c r="AD130">
        <v>6.02</v>
      </c>
      <c r="AE130">
        <v>59</v>
      </c>
      <c r="AF130">
        <v>1.24</v>
      </c>
      <c r="AG130" s="188">
        <f t="shared" si="117"/>
        <v>1.9483599999999999</v>
      </c>
      <c r="AH130" s="188">
        <f t="shared" si="118"/>
        <v>1.1952800000000001</v>
      </c>
      <c r="AI130" s="188">
        <f t="shared" si="119"/>
        <v>1.21136</v>
      </c>
      <c r="AJ130" s="188">
        <f t="shared" si="120"/>
        <v>0.17420000000000002</v>
      </c>
      <c r="AK130" s="188">
        <f t="shared" si="121"/>
        <v>1.2334699999999998</v>
      </c>
      <c r="AL130" s="188">
        <f t="shared" si="122"/>
        <v>0.80740999999999996</v>
      </c>
      <c r="AM130" s="188">
        <f t="shared" si="123"/>
        <v>0.15832599999999997</v>
      </c>
      <c r="AN130" s="188">
        <f t="shared" si="124"/>
        <v>1.5516999999999999</v>
      </c>
      <c r="AO130" s="188">
        <f t="shared" si="125"/>
        <v>3.2611999999999995E-2</v>
      </c>
      <c r="AP130">
        <v>216</v>
      </c>
      <c r="AQ130">
        <v>73.2</v>
      </c>
      <c r="AR130">
        <v>433</v>
      </c>
      <c r="AS130">
        <v>291</v>
      </c>
      <c r="AT130">
        <v>80.900000000000006</v>
      </c>
      <c r="AU130">
        <v>31.2</v>
      </c>
      <c r="AV130">
        <v>9.36</v>
      </c>
      <c r="AW130">
        <v>14.6</v>
      </c>
      <c r="AX130">
        <v>1728</v>
      </c>
      <c r="AY130">
        <v>2.6</v>
      </c>
      <c r="AZ130">
        <v>28.3</v>
      </c>
      <c r="BA130">
        <v>0.7</v>
      </c>
      <c r="BB130">
        <v>70.599999999999994</v>
      </c>
      <c r="BC130">
        <v>27</v>
      </c>
      <c r="BD130">
        <v>481</v>
      </c>
      <c r="BE130">
        <v>254</v>
      </c>
      <c r="BF130">
        <v>75.8</v>
      </c>
      <c r="BG130">
        <v>2.08</v>
      </c>
      <c r="BH130">
        <v>1.81</v>
      </c>
      <c r="BI130">
        <v>1.6</v>
      </c>
      <c r="BJ130">
        <v>1042</v>
      </c>
      <c r="BK130">
        <v>3.4</v>
      </c>
      <c r="BL130">
        <v>26.6</v>
      </c>
      <c r="BM130">
        <v>0.59</v>
      </c>
      <c r="BN130">
        <v>34.4</v>
      </c>
      <c r="BO130">
        <v>0.78</v>
      </c>
      <c r="BP130">
        <v>0.43</v>
      </c>
      <c r="BQ130">
        <v>99.6</v>
      </c>
      <c r="BR130">
        <v>1.0900000000000001</v>
      </c>
      <c r="BS130">
        <v>2.0499999999999998</v>
      </c>
      <c r="BT130">
        <v>5.09</v>
      </c>
      <c r="BU130">
        <v>39</v>
      </c>
      <c r="BV130">
        <v>61</v>
      </c>
      <c r="BW130">
        <v>0.83</v>
      </c>
      <c r="BX130">
        <v>8.3800000000000008</v>
      </c>
      <c r="BY130">
        <v>14.6</v>
      </c>
      <c r="BZ130">
        <v>10.8</v>
      </c>
      <c r="CA130">
        <v>52.9</v>
      </c>
      <c r="CB130">
        <v>2.5299999999999998</v>
      </c>
      <c r="CC130">
        <v>0.77</v>
      </c>
      <c r="CD130">
        <v>1.23</v>
      </c>
      <c r="CE130">
        <v>2.79</v>
      </c>
      <c r="CF130">
        <v>5.7</v>
      </c>
      <c r="CG130">
        <v>0.69</v>
      </c>
      <c r="CH130">
        <v>61</v>
      </c>
      <c r="CI130">
        <v>0.78</v>
      </c>
      <c r="CJ130">
        <v>0.99</v>
      </c>
      <c r="CK130">
        <v>1.58</v>
      </c>
      <c r="CL130">
        <v>4.7</v>
      </c>
      <c r="CM130">
        <v>0.91</v>
      </c>
      <c r="CN130" s="188">
        <f t="shared" si="126"/>
        <v>0.17179</v>
      </c>
      <c r="CO130" s="188">
        <f t="shared" si="127"/>
        <v>0.29929999999999995</v>
      </c>
      <c r="CP130" s="188">
        <f t="shared" si="128"/>
        <v>0.22140000000000001</v>
      </c>
      <c r="CQ130" s="188">
        <f t="shared" si="129"/>
        <v>1.0844499999999999</v>
      </c>
      <c r="CR130" s="188">
        <f t="shared" si="130"/>
        <v>5.1864999999999988E-2</v>
      </c>
      <c r="CS130" s="188">
        <f t="shared" si="131"/>
        <v>0.30030000000000001</v>
      </c>
      <c r="CT130" s="188">
        <f t="shared" si="132"/>
        <v>0.47970000000000002</v>
      </c>
      <c r="CU130" s="188">
        <f t="shared" si="133"/>
        <v>2.2230000000000003</v>
      </c>
      <c r="CV130" s="188">
        <f t="shared" si="134"/>
        <v>0.26909999999999995</v>
      </c>
      <c r="CW130" s="188">
        <f t="shared" si="135"/>
        <v>0.4758</v>
      </c>
      <c r="CX130" s="188">
        <f t="shared" si="136"/>
        <v>0.60389999999999999</v>
      </c>
      <c r="CY130" s="188">
        <f t="shared" si="137"/>
        <v>0.9638000000000001</v>
      </c>
      <c r="CZ130" s="188">
        <f t="shared" si="138"/>
        <v>2.867</v>
      </c>
      <c r="DA130" s="188">
        <f t="shared" si="139"/>
        <v>0.55510000000000004</v>
      </c>
    </row>
    <row r="131" spans="1:105" s="385" customFormat="1">
      <c r="A131" s="494" t="s">
        <v>881</v>
      </c>
      <c r="B131" s="494"/>
      <c r="C131" s="386"/>
      <c r="D131" s="386"/>
      <c r="E131" s="489"/>
      <c r="F131" s="222"/>
      <c r="G131" s="386"/>
      <c r="H131">
        <v>190163</v>
      </c>
      <c r="I131">
        <v>105211</v>
      </c>
      <c r="J131">
        <v>79.5</v>
      </c>
      <c r="K131">
        <v>57.7</v>
      </c>
      <c r="L131">
        <v>4.3099999999999996</v>
      </c>
      <c r="M131">
        <v>7.46</v>
      </c>
      <c r="N131">
        <v>92.5</v>
      </c>
      <c r="O131">
        <v>2.27</v>
      </c>
      <c r="P131">
        <v>2.67</v>
      </c>
      <c r="Q131">
        <v>2.5499999999999998</v>
      </c>
      <c r="R131">
        <v>27.2</v>
      </c>
      <c r="S131">
        <v>71.599999999999994</v>
      </c>
      <c r="T131">
        <v>0.5</v>
      </c>
      <c r="U131" s="6">
        <f t="shared" si="115"/>
        <v>4.3044200000000004</v>
      </c>
      <c r="V131" s="6">
        <f t="shared" si="116"/>
        <v>7.9685532545615887</v>
      </c>
      <c r="W131">
        <v>6.91</v>
      </c>
      <c r="X131">
        <v>4.22</v>
      </c>
      <c r="Y131">
        <v>5.61</v>
      </c>
      <c r="Z131">
        <v>3.76</v>
      </c>
      <c r="AA131">
        <v>0.6</v>
      </c>
      <c r="AB131">
        <v>46.3</v>
      </c>
      <c r="AC131">
        <v>29.2</v>
      </c>
      <c r="AD131">
        <v>5.61</v>
      </c>
      <c r="AE131">
        <v>57.2</v>
      </c>
      <c r="AF131">
        <v>0.93</v>
      </c>
      <c r="AG131" s="188">
        <f t="shared" si="117"/>
        <v>1.8795200000000001</v>
      </c>
      <c r="AH131" s="188">
        <f t="shared" si="118"/>
        <v>1.14784</v>
      </c>
      <c r="AI131" s="188">
        <f t="shared" si="119"/>
        <v>1.0227199999999999</v>
      </c>
      <c r="AJ131" s="188">
        <f t="shared" si="120"/>
        <v>0.16320000000000001</v>
      </c>
      <c r="AK131" s="188">
        <f t="shared" si="121"/>
        <v>1.23621</v>
      </c>
      <c r="AL131" s="188">
        <f t="shared" si="122"/>
        <v>0.77964</v>
      </c>
      <c r="AM131" s="188">
        <f t="shared" si="123"/>
        <v>0.149787</v>
      </c>
      <c r="AN131" s="188">
        <f t="shared" si="124"/>
        <v>1.5272399999999999</v>
      </c>
      <c r="AO131" s="188">
        <f t="shared" si="125"/>
        <v>2.4830999999999999E-2</v>
      </c>
      <c r="AP131">
        <v>224</v>
      </c>
      <c r="AQ131">
        <v>74.5</v>
      </c>
      <c r="AR131">
        <v>427</v>
      </c>
      <c r="AS131">
        <v>293</v>
      </c>
      <c r="AT131">
        <v>74.5</v>
      </c>
      <c r="AU131">
        <v>32.4</v>
      </c>
      <c r="AV131">
        <v>9.09</v>
      </c>
      <c r="AW131">
        <v>15.6</v>
      </c>
      <c r="AX131">
        <v>1761</v>
      </c>
      <c r="AY131">
        <v>2.21</v>
      </c>
      <c r="AZ131">
        <v>27.6</v>
      </c>
      <c r="BA131">
        <v>0.53</v>
      </c>
      <c r="BB131">
        <v>66.8</v>
      </c>
      <c r="BC131">
        <v>24.4</v>
      </c>
      <c r="BD131">
        <v>465</v>
      </c>
      <c r="BE131">
        <v>259</v>
      </c>
      <c r="BF131">
        <v>96.4</v>
      </c>
      <c r="BG131">
        <v>2.04</v>
      </c>
      <c r="BH131">
        <v>1.72</v>
      </c>
      <c r="BI131">
        <v>1.63</v>
      </c>
      <c r="BJ131">
        <v>1165</v>
      </c>
      <c r="BK131">
        <v>2.58</v>
      </c>
      <c r="BL131">
        <v>27.2</v>
      </c>
      <c r="BM131">
        <v>0.49</v>
      </c>
      <c r="BN131">
        <v>34.299999999999997</v>
      </c>
      <c r="BO131">
        <v>0.64</v>
      </c>
      <c r="BP131">
        <v>0.39</v>
      </c>
      <c r="BQ131">
        <v>99.6</v>
      </c>
      <c r="BR131">
        <v>1.17</v>
      </c>
      <c r="BS131">
        <v>1.9</v>
      </c>
      <c r="BT131">
        <v>4.78</v>
      </c>
      <c r="BU131">
        <v>39.700000000000003</v>
      </c>
      <c r="BV131">
        <v>60.3</v>
      </c>
      <c r="BW131">
        <v>0.75</v>
      </c>
      <c r="BX131">
        <v>8.7799999999999994</v>
      </c>
      <c r="BY131">
        <v>13.8</v>
      </c>
      <c r="BZ131">
        <v>12.3</v>
      </c>
      <c r="CA131">
        <v>49.5</v>
      </c>
      <c r="CB131">
        <v>2.78</v>
      </c>
      <c r="CC131">
        <v>0.52</v>
      </c>
      <c r="CD131">
        <v>1.23</v>
      </c>
      <c r="CE131">
        <v>2.36</v>
      </c>
      <c r="CF131">
        <v>5.42</v>
      </c>
      <c r="CG131">
        <v>0.68</v>
      </c>
      <c r="CH131">
        <v>60.3</v>
      </c>
      <c r="CI131">
        <v>0.73</v>
      </c>
      <c r="CJ131">
        <v>1.1399999999999999</v>
      </c>
      <c r="CK131">
        <v>1.59</v>
      </c>
      <c r="CL131">
        <v>4.3499999999999996</v>
      </c>
      <c r="CM131">
        <v>0.8</v>
      </c>
      <c r="CN131" s="188">
        <f t="shared" si="126"/>
        <v>0.16682</v>
      </c>
      <c r="CO131" s="188">
        <f t="shared" si="127"/>
        <v>0.26219999999999999</v>
      </c>
      <c r="CP131" s="188">
        <f t="shared" si="128"/>
        <v>0.23370000000000002</v>
      </c>
      <c r="CQ131" s="188">
        <f t="shared" si="129"/>
        <v>0.9405</v>
      </c>
      <c r="CR131" s="188">
        <f t="shared" si="130"/>
        <v>5.2819999999999992E-2</v>
      </c>
      <c r="CS131" s="188">
        <f t="shared" si="131"/>
        <v>0.20644000000000001</v>
      </c>
      <c r="CT131" s="188">
        <f t="shared" si="132"/>
        <v>0.48831000000000002</v>
      </c>
      <c r="CU131" s="188">
        <f t="shared" si="133"/>
        <v>2.1517400000000002</v>
      </c>
      <c r="CV131" s="188">
        <f t="shared" si="134"/>
        <v>0.26996000000000003</v>
      </c>
      <c r="CW131" s="188">
        <f t="shared" si="135"/>
        <v>0.44018999999999997</v>
      </c>
      <c r="CX131" s="188">
        <f t="shared" si="136"/>
        <v>0.68741999999999992</v>
      </c>
      <c r="CY131" s="188">
        <f t="shared" si="137"/>
        <v>0.9587699999999999</v>
      </c>
      <c r="CZ131" s="188">
        <f t="shared" si="138"/>
        <v>2.6230499999999997</v>
      </c>
      <c r="DA131" s="188">
        <f t="shared" si="139"/>
        <v>0.4824</v>
      </c>
    </row>
    <row r="132" spans="1:105" s="527" customFormat="1">
      <c r="A132" s="522" t="s">
        <v>882</v>
      </c>
      <c r="B132" s="523" t="s">
        <v>736</v>
      </c>
      <c r="C132" s="532" t="s">
        <v>738</v>
      </c>
      <c r="D132" s="531" t="s">
        <v>417</v>
      </c>
      <c r="E132" s="525">
        <v>43564</v>
      </c>
      <c r="F132" s="535"/>
      <c r="H132" s="528">
        <v>192199</v>
      </c>
      <c r="I132" s="528">
        <v>124149</v>
      </c>
      <c r="J132" s="528">
        <v>82.3</v>
      </c>
      <c r="K132" s="528">
        <v>63.5</v>
      </c>
      <c r="L132" s="528">
        <v>0.68</v>
      </c>
      <c r="M132" s="528">
        <v>0.15</v>
      </c>
      <c r="N132" s="528">
        <v>99.8</v>
      </c>
      <c r="O132" s="528">
        <v>0.52</v>
      </c>
      <c r="P132" s="528">
        <v>2.97</v>
      </c>
      <c r="Q132" s="528">
        <v>0.21</v>
      </c>
      <c r="R132" s="528">
        <v>0.46</v>
      </c>
      <c r="S132" s="528">
        <v>99.5</v>
      </c>
      <c r="T132" s="528">
        <v>0.43</v>
      </c>
      <c r="U132" s="529">
        <f t="shared" si="115"/>
        <v>9.5250000000000001E-2</v>
      </c>
      <c r="V132" s="529">
        <f t="shared" si="116"/>
        <v>320.20997375328085</v>
      </c>
      <c r="W132" s="528">
        <v>1.1100000000000001</v>
      </c>
      <c r="X132" s="528">
        <v>1.39</v>
      </c>
      <c r="Y132" s="528">
        <v>3.61</v>
      </c>
      <c r="Z132" s="528">
        <v>1.94</v>
      </c>
      <c r="AA132" s="528">
        <v>0.56000000000000005</v>
      </c>
      <c r="AB132" s="528">
        <v>1.07</v>
      </c>
      <c r="AC132" s="528">
        <v>3.2</v>
      </c>
      <c r="AD132" s="528">
        <v>0.26</v>
      </c>
      <c r="AE132" s="528">
        <v>0.56000000000000005</v>
      </c>
      <c r="AF132" s="528">
        <v>0.56000000000000005</v>
      </c>
      <c r="AG132" s="530">
        <f t="shared" si="117"/>
        <v>5.1060000000000003E-3</v>
      </c>
      <c r="AH132" s="530">
        <f t="shared" si="118"/>
        <v>6.3939999999999995E-3</v>
      </c>
      <c r="AI132" s="530">
        <f t="shared" si="119"/>
        <v>8.9239999999999996E-3</v>
      </c>
      <c r="AJ132" s="530">
        <f t="shared" si="120"/>
        <v>2.5760000000000006E-3</v>
      </c>
      <c r="AK132" s="530">
        <f t="shared" si="121"/>
        <v>3.1779000000000009E-2</v>
      </c>
      <c r="AL132" s="530">
        <f t="shared" si="122"/>
        <v>9.5040000000000013E-2</v>
      </c>
      <c r="AM132" s="530">
        <f t="shared" si="123"/>
        <v>7.7220000000000014E-3</v>
      </c>
      <c r="AN132" s="530">
        <f t="shared" si="124"/>
        <v>1.6632000000000001E-2</v>
      </c>
      <c r="AO132" s="530">
        <f t="shared" si="125"/>
        <v>1.6632000000000001E-2</v>
      </c>
      <c r="AP132" s="528">
        <v>61.6</v>
      </c>
      <c r="AQ132" s="528">
        <v>24.4</v>
      </c>
      <c r="AR132" s="528">
        <v>427</v>
      </c>
      <c r="AS132" s="528">
        <v>133</v>
      </c>
      <c r="AT132" s="528">
        <v>69.400000000000006</v>
      </c>
      <c r="AU132" s="528">
        <v>2.5</v>
      </c>
      <c r="AV132" s="528">
        <v>0.83</v>
      </c>
      <c r="AW132" s="528">
        <v>6.67</v>
      </c>
      <c r="AX132" s="528">
        <v>4781</v>
      </c>
      <c r="AY132" s="528">
        <v>3.33</v>
      </c>
      <c r="AZ132" s="528">
        <v>4.17</v>
      </c>
      <c r="BA132" s="528">
        <v>1.67</v>
      </c>
      <c r="BB132" s="528">
        <v>46.2</v>
      </c>
      <c r="BC132" s="528">
        <v>5.13</v>
      </c>
      <c r="BD132" s="528">
        <v>366</v>
      </c>
      <c r="BE132" s="528">
        <v>79.599999999999994</v>
      </c>
      <c r="BF132" s="528">
        <v>102</v>
      </c>
      <c r="BG132" s="528">
        <v>0.68</v>
      </c>
      <c r="BH132" s="528">
        <v>0.51</v>
      </c>
      <c r="BI132" s="528">
        <v>2.97</v>
      </c>
      <c r="BJ132" s="528">
        <v>1002</v>
      </c>
      <c r="BK132" s="528">
        <v>0.21</v>
      </c>
      <c r="BL132" s="528">
        <v>0.45</v>
      </c>
      <c r="BM132" s="528">
        <v>0.43</v>
      </c>
      <c r="BN132" s="528">
        <v>30.5</v>
      </c>
      <c r="BO132" s="528">
        <v>0.68</v>
      </c>
      <c r="BP132" s="528">
        <v>0.24</v>
      </c>
      <c r="BQ132" s="528">
        <v>99.8</v>
      </c>
      <c r="BR132" s="528">
        <v>0.6</v>
      </c>
      <c r="BS132" s="528">
        <v>1.7</v>
      </c>
      <c r="BT132" s="528">
        <v>0.31</v>
      </c>
      <c r="BU132" s="528">
        <v>0.51</v>
      </c>
      <c r="BV132" s="528">
        <v>99.5</v>
      </c>
      <c r="BW132" s="528">
        <v>0.66</v>
      </c>
      <c r="BX132" s="528">
        <v>1.86</v>
      </c>
      <c r="BY132" s="528">
        <v>3.73</v>
      </c>
      <c r="BZ132" s="528">
        <v>1.24</v>
      </c>
      <c r="CA132" s="528">
        <v>1.71</v>
      </c>
      <c r="CB132" s="528">
        <v>1.55</v>
      </c>
      <c r="CC132" s="528">
        <v>2.56</v>
      </c>
      <c r="CD132" s="528">
        <v>2.56</v>
      </c>
      <c r="CE132" s="528">
        <v>5.64</v>
      </c>
      <c r="CF132" s="528">
        <v>4.0999999999999996</v>
      </c>
      <c r="CG132" s="528">
        <v>1.03</v>
      </c>
      <c r="CH132" s="528">
        <v>99.5</v>
      </c>
      <c r="CI132" s="528">
        <v>0.67</v>
      </c>
      <c r="CJ132" s="528">
        <v>0.59</v>
      </c>
      <c r="CK132" s="528">
        <v>1.68</v>
      </c>
      <c r="CL132" s="528">
        <v>0.28999999999999998</v>
      </c>
      <c r="CM132" s="528">
        <v>0.66</v>
      </c>
      <c r="CN132" s="530">
        <f t="shared" si="126"/>
        <v>3.1620000000000002E-2</v>
      </c>
      <c r="CO132" s="530">
        <f t="shared" si="127"/>
        <v>6.3410000000000008E-2</v>
      </c>
      <c r="CP132" s="530">
        <f t="shared" si="128"/>
        <v>2.1080000000000002E-2</v>
      </c>
      <c r="CQ132" s="530">
        <f t="shared" si="129"/>
        <v>2.9069999999999999E-2</v>
      </c>
      <c r="CR132" s="530">
        <f t="shared" si="130"/>
        <v>2.6349999999999998E-2</v>
      </c>
      <c r="CS132" s="530">
        <f t="shared" si="131"/>
        <v>1.3056000000000002E-2</v>
      </c>
      <c r="CT132" s="530">
        <f t="shared" si="132"/>
        <v>1.3056000000000002E-2</v>
      </c>
      <c r="CU132" s="530">
        <f t="shared" si="133"/>
        <v>2.0909999999999998E-2</v>
      </c>
      <c r="CV132" s="530">
        <f t="shared" si="134"/>
        <v>5.2529999999999999E-3</v>
      </c>
      <c r="CW132" s="530">
        <f t="shared" si="135"/>
        <v>0.66665000000000008</v>
      </c>
      <c r="CX132" s="530">
        <f t="shared" si="136"/>
        <v>0.58704999999999996</v>
      </c>
      <c r="CY132" s="530">
        <f t="shared" si="137"/>
        <v>1.6716</v>
      </c>
      <c r="CZ132" s="530">
        <f t="shared" si="138"/>
        <v>0.28854999999999997</v>
      </c>
      <c r="DA132" s="530">
        <f t="shared" si="139"/>
        <v>0.65670000000000006</v>
      </c>
    </row>
    <row r="133" spans="1:105" s="385" customFormat="1">
      <c r="A133" s="494" t="s">
        <v>883</v>
      </c>
      <c r="B133" s="494"/>
      <c r="C133" s="386"/>
      <c r="D133" s="386"/>
      <c r="E133" s="489"/>
      <c r="F133" s="429">
        <f>(E132-E$126)/7</f>
        <v>1</v>
      </c>
      <c r="G133" s="537" t="s">
        <v>1193</v>
      </c>
      <c r="H133">
        <v>192509</v>
      </c>
      <c r="I133">
        <v>124489</v>
      </c>
      <c r="J133">
        <v>82.3</v>
      </c>
      <c r="K133">
        <v>63.2</v>
      </c>
      <c r="L133">
        <v>4.62</v>
      </c>
      <c r="M133">
        <v>6.99</v>
      </c>
      <c r="N133">
        <v>93</v>
      </c>
      <c r="O133">
        <v>2.75</v>
      </c>
      <c r="P133">
        <v>2.96</v>
      </c>
      <c r="Q133">
        <v>2.2999999999999998</v>
      </c>
      <c r="R133">
        <v>26.5</v>
      </c>
      <c r="S133">
        <v>73.5</v>
      </c>
      <c r="T133">
        <v>0.38</v>
      </c>
      <c r="U133" s="6">
        <f t="shared" si="115"/>
        <v>4.4176800000000007</v>
      </c>
      <c r="V133" s="6">
        <f t="shared" si="116"/>
        <v>6.9719852954491941</v>
      </c>
      <c r="W133">
        <v>7.63</v>
      </c>
      <c r="X133">
        <v>5.35</v>
      </c>
      <c r="Y133">
        <v>6.15</v>
      </c>
      <c r="Z133">
        <v>3.31</v>
      </c>
      <c r="AA133">
        <v>0.49</v>
      </c>
      <c r="AB133">
        <v>47.5</v>
      </c>
      <c r="AC133">
        <v>40.200000000000003</v>
      </c>
      <c r="AD133">
        <v>3.95</v>
      </c>
      <c r="AE133">
        <v>55.1</v>
      </c>
      <c r="AF133">
        <v>0.99</v>
      </c>
      <c r="AG133" s="188">
        <f t="shared" si="117"/>
        <v>2.0219499999999999</v>
      </c>
      <c r="AH133" s="188">
        <f t="shared" si="118"/>
        <v>1.4177499999999998</v>
      </c>
      <c r="AI133" s="188">
        <f t="shared" si="119"/>
        <v>0.87714999999999999</v>
      </c>
      <c r="AJ133" s="188">
        <f t="shared" si="120"/>
        <v>0.12984999999999999</v>
      </c>
      <c r="AK133" s="188">
        <f t="shared" si="121"/>
        <v>1.4059999999999999</v>
      </c>
      <c r="AL133" s="188">
        <f t="shared" si="122"/>
        <v>1.1899200000000001</v>
      </c>
      <c r="AM133" s="188">
        <f t="shared" si="123"/>
        <v>0.11692</v>
      </c>
      <c r="AN133" s="188">
        <f t="shared" si="124"/>
        <v>1.63096</v>
      </c>
      <c r="AO133" s="188">
        <f t="shared" si="125"/>
        <v>2.9304E-2</v>
      </c>
      <c r="AP133">
        <v>230</v>
      </c>
      <c r="AQ133">
        <v>88.7</v>
      </c>
      <c r="AR133">
        <v>360</v>
      </c>
      <c r="AS133">
        <v>282</v>
      </c>
      <c r="AT133">
        <v>80.900000000000006</v>
      </c>
      <c r="AU133">
        <v>37.9</v>
      </c>
      <c r="AV133">
        <v>14.6</v>
      </c>
      <c r="AW133">
        <v>20.8</v>
      </c>
      <c r="AX133">
        <v>1170</v>
      </c>
      <c r="AY133">
        <v>2.2000000000000002</v>
      </c>
      <c r="AZ133">
        <v>27.1</v>
      </c>
      <c r="BA133">
        <v>0.53</v>
      </c>
      <c r="BB133">
        <v>46.2</v>
      </c>
      <c r="BC133">
        <v>23.1</v>
      </c>
      <c r="BD133">
        <v>395</v>
      </c>
      <c r="BE133">
        <v>236</v>
      </c>
      <c r="BF133">
        <v>-20.5</v>
      </c>
      <c r="BG133">
        <v>2.12</v>
      </c>
      <c r="BH133">
        <v>1.86</v>
      </c>
      <c r="BI133">
        <v>1.62</v>
      </c>
      <c r="BJ133">
        <v>1065</v>
      </c>
      <c r="BK133">
        <v>2.31</v>
      </c>
      <c r="BL133">
        <v>26.5</v>
      </c>
      <c r="BM133">
        <v>0.37</v>
      </c>
      <c r="BN133">
        <v>30.8</v>
      </c>
      <c r="BO133">
        <v>0.59</v>
      </c>
      <c r="BP133">
        <v>0.48</v>
      </c>
      <c r="BQ133">
        <v>99.5</v>
      </c>
      <c r="BR133">
        <v>0.88</v>
      </c>
      <c r="BS133">
        <v>1.6</v>
      </c>
      <c r="BT133">
        <v>4.0199999999999996</v>
      </c>
      <c r="BU133">
        <v>37.4</v>
      </c>
      <c r="BV133">
        <v>62.6</v>
      </c>
      <c r="BW133">
        <v>0.51</v>
      </c>
      <c r="BX133">
        <v>9.98</v>
      </c>
      <c r="BY133">
        <v>15.7</v>
      </c>
      <c r="BZ133">
        <v>7.86</v>
      </c>
      <c r="CA133">
        <v>47.6</v>
      </c>
      <c r="CB133">
        <v>1.47</v>
      </c>
      <c r="CC133">
        <v>0.51</v>
      </c>
      <c r="CD133">
        <v>0.81</v>
      </c>
      <c r="CE133">
        <v>2.0299999999999998</v>
      </c>
      <c r="CF133">
        <v>4.53</v>
      </c>
      <c r="CG133">
        <v>0.45</v>
      </c>
      <c r="CH133">
        <v>62.6</v>
      </c>
      <c r="CI133">
        <v>0.64</v>
      </c>
      <c r="CJ133">
        <v>0.93</v>
      </c>
      <c r="CK133">
        <v>1.33</v>
      </c>
      <c r="CL133">
        <v>3.72</v>
      </c>
      <c r="CM133">
        <v>0.55000000000000004</v>
      </c>
      <c r="CN133" s="188">
        <f t="shared" si="126"/>
        <v>0.15968000000000002</v>
      </c>
      <c r="CO133" s="188">
        <f t="shared" si="127"/>
        <v>0.25120000000000003</v>
      </c>
      <c r="CP133" s="188">
        <f t="shared" si="128"/>
        <v>0.12576000000000001</v>
      </c>
      <c r="CQ133" s="188">
        <f t="shared" si="129"/>
        <v>0.76160000000000005</v>
      </c>
      <c r="CR133" s="188">
        <f t="shared" si="130"/>
        <v>2.3519999999999999E-2</v>
      </c>
      <c r="CS133" s="188">
        <f t="shared" si="131"/>
        <v>0.19073999999999999</v>
      </c>
      <c r="CT133" s="188">
        <f t="shared" si="132"/>
        <v>0.30293999999999999</v>
      </c>
      <c r="CU133" s="188">
        <f t="shared" si="133"/>
        <v>1.6942200000000001</v>
      </c>
      <c r="CV133" s="188">
        <f t="shared" si="134"/>
        <v>0.16829999999999998</v>
      </c>
      <c r="CW133" s="188">
        <f t="shared" si="135"/>
        <v>0.40064</v>
      </c>
      <c r="CX133" s="188">
        <f t="shared" si="136"/>
        <v>0.58218000000000003</v>
      </c>
      <c r="CY133" s="188">
        <f t="shared" si="137"/>
        <v>0.8325800000000001</v>
      </c>
      <c r="CZ133" s="188">
        <f t="shared" si="138"/>
        <v>2.3287200000000001</v>
      </c>
      <c r="DA133" s="188">
        <f t="shared" si="139"/>
        <v>0.34430000000000005</v>
      </c>
    </row>
    <row r="134" spans="1:105" s="385" customFormat="1">
      <c r="A134" s="494" t="s">
        <v>884</v>
      </c>
      <c r="B134" s="494"/>
      <c r="C134" s="386"/>
      <c r="D134" s="386"/>
      <c r="E134" s="489"/>
      <c r="F134" s="222"/>
      <c r="G134" s="386"/>
      <c r="H134">
        <v>192749</v>
      </c>
      <c r="I134">
        <v>124162</v>
      </c>
      <c r="J134">
        <v>82.2</v>
      </c>
      <c r="K134">
        <v>63</v>
      </c>
      <c r="L134">
        <v>4.72</v>
      </c>
      <c r="M134">
        <v>6.86</v>
      </c>
      <c r="N134">
        <v>93.1</v>
      </c>
      <c r="O134">
        <v>2.73</v>
      </c>
      <c r="P134">
        <v>2.95</v>
      </c>
      <c r="Q134">
        <v>2.37</v>
      </c>
      <c r="R134">
        <v>27.1</v>
      </c>
      <c r="S134">
        <v>72.900000000000006</v>
      </c>
      <c r="T134">
        <v>0.43</v>
      </c>
      <c r="U134" s="6">
        <f t="shared" si="115"/>
        <v>4.3217999999999996</v>
      </c>
      <c r="V134" s="6">
        <f t="shared" si="116"/>
        <v>7.1035216807811565</v>
      </c>
      <c r="W134">
        <v>7.87</v>
      </c>
      <c r="X134">
        <v>5.55</v>
      </c>
      <c r="Y134">
        <v>6.24</v>
      </c>
      <c r="Z134">
        <v>3.57</v>
      </c>
      <c r="AA134">
        <v>0.53</v>
      </c>
      <c r="AB134">
        <v>48.7</v>
      </c>
      <c r="AC134">
        <v>41.6</v>
      </c>
      <c r="AD134">
        <v>5.12</v>
      </c>
      <c r="AE134">
        <v>57.2</v>
      </c>
      <c r="AF134">
        <v>0.74</v>
      </c>
      <c r="AG134" s="188">
        <f t="shared" si="117"/>
        <v>2.1327700000000003</v>
      </c>
      <c r="AH134" s="188">
        <f t="shared" si="118"/>
        <v>1.5040500000000001</v>
      </c>
      <c r="AI134" s="188">
        <f t="shared" si="119"/>
        <v>0.96747000000000005</v>
      </c>
      <c r="AJ134" s="188">
        <f t="shared" si="120"/>
        <v>0.14363000000000001</v>
      </c>
      <c r="AK134" s="188">
        <f t="shared" si="121"/>
        <v>1.4366500000000002</v>
      </c>
      <c r="AL134" s="188">
        <f t="shared" si="122"/>
        <v>1.2272000000000001</v>
      </c>
      <c r="AM134" s="188">
        <f t="shared" si="123"/>
        <v>0.15104000000000001</v>
      </c>
      <c r="AN134" s="188">
        <f t="shared" si="124"/>
        <v>1.6874</v>
      </c>
      <c r="AO134" s="188">
        <f t="shared" si="125"/>
        <v>2.1830000000000002E-2</v>
      </c>
      <c r="AP134">
        <v>230</v>
      </c>
      <c r="AQ134">
        <v>95.1</v>
      </c>
      <c r="AR134">
        <v>374</v>
      </c>
      <c r="AS134">
        <v>286</v>
      </c>
      <c r="AT134">
        <v>89.9</v>
      </c>
      <c r="AU134">
        <v>37.799999999999997</v>
      </c>
      <c r="AV134">
        <v>14.8</v>
      </c>
      <c r="AW134">
        <v>20.6</v>
      </c>
      <c r="AX134">
        <v>1143</v>
      </c>
      <c r="AY134">
        <v>2.2200000000000002</v>
      </c>
      <c r="AZ134">
        <v>28.6</v>
      </c>
      <c r="BA134">
        <v>0.67</v>
      </c>
      <c r="BB134">
        <v>47.5</v>
      </c>
      <c r="BC134">
        <v>24.4</v>
      </c>
      <c r="BD134">
        <v>409</v>
      </c>
      <c r="BE134">
        <v>242</v>
      </c>
      <c r="BF134">
        <v>-5.13</v>
      </c>
      <c r="BG134">
        <v>2.2799999999999998</v>
      </c>
      <c r="BH134">
        <v>1.84</v>
      </c>
      <c r="BI134">
        <v>1.64</v>
      </c>
      <c r="BJ134">
        <v>1036</v>
      </c>
      <c r="BK134">
        <v>2.39</v>
      </c>
      <c r="BL134">
        <v>26.9</v>
      </c>
      <c r="BM134">
        <v>0.41</v>
      </c>
      <c r="BN134">
        <v>30.7</v>
      </c>
      <c r="BO134">
        <v>0.7</v>
      </c>
      <c r="BP134">
        <v>0.51</v>
      </c>
      <c r="BQ134">
        <v>99.5</v>
      </c>
      <c r="BR134">
        <v>0.94</v>
      </c>
      <c r="BS134">
        <v>1.75</v>
      </c>
      <c r="BT134">
        <v>4.0999999999999996</v>
      </c>
      <c r="BU134">
        <v>38</v>
      </c>
      <c r="BV134">
        <v>62</v>
      </c>
      <c r="BW134">
        <v>0.7</v>
      </c>
      <c r="BX134">
        <v>9.27</v>
      </c>
      <c r="BY134">
        <v>14.6</v>
      </c>
      <c r="BZ134">
        <v>10.9</v>
      </c>
      <c r="CA134">
        <v>51.7</v>
      </c>
      <c r="CB134">
        <v>2.54</v>
      </c>
      <c r="CC134">
        <v>0.61</v>
      </c>
      <c r="CD134">
        <v>0.97</v>
      </c>
      <c r="CE134">
        <v>2.39</v>
      </c>
      <c r="CF134">
        <v>4.78</v>
      </c>
      <c r="CG134">
        <v>0.59</v>
      </c>
      <c r="CH134">
        <v>62</v>
      </c>
      <c r="CI134">
        <v>0.75</v>
      </c>
      <c r="CJ134">
        <v>0.92</v>
      </c>
      <c r="CK134">
        <v>1.37</v>
      </c>
      <c r="CL134">
        <v>3.68</v>
      </c>
      <c r="CM134">
        <v>0.76</v>
      </c>
      <c r="CN134" s="188">
        <f t="shared" si="126"/>
        <v>0.16222500000000001</v>
      </c>
      <c r="CO134" s="188">
        <f t="shared" si="127"/>
        <v>0.2555</v>
      </c>
      <c r="CP134" s="188">
        <f t="shared" si="128"/>
        <v>0.19075</v>
      </c>
      <c r="CQ134" s="188">
        <f t="shared" si="129"/>
        <v>0.90475000000000005</v>
      </c>
      <c r="CR134" s="188">
        <f t="shared" si="130"/>
        <v>4.4450000000000003E-2</v>
      </c>
      <c r="CS134" s="188">
        <f t="shared" si="131"/>
        <v>0.23180000000000001</v>
      </c>
      <c r="CT134" s="188">
        <f t="shared" si="132"/>
        <v>0.36859999999999998</v>
      </c>
      <c r="CU134" s="188">
        <f t="shared" si="133"/>
        <v>1.8164000000000002</v>
      </c>
      <c r="CV134" s="188">
        <f t="shared" si="134"/>
        <v>0.22419999999999998</v>
      </c>
      <c r="CW134" s="188">
        <f t="shared" si="135"/>
        <v>0.46500000000000002</v>
      </c>
      <c r="CX134" s="188">
        <f t="shared" si="136"/>
        <v>0.57040000000000002</v>
      </c>
      <c r="CY134" s="188">
        <f t="shared" si="137"/>
        <v>0.84940000000000015</v>
      </c>
      <c r="CZ134" s="188">
        <f t="shared" si="138"/>
        <v>2.2816000000000001</v>
      </c>
      <c r="DA134" s="188">
        <f t="shared" si="139"/>
        <v>0.47119999999999995</v>
      </c>
    </row>
    <row r="135" spans="1:105" s="527" customFormat="1">
      <c r="A135" s="522" t="s">
        <v>885</v>
      </c>
      <c r="B135" s="523" t="s">
        <v>736</v>
      </c>
      <c r="C135" s="532" t="s">
        <v>738</v>
      </c>
      <c r="D135" s="531" t="s">
        <v>418</v>
      </c>
      <c r="E135" s="525">
        <v>43571</v>
      </c>
      <c r="F135" s="535"/>
      <c r="H135" s="528">
        <v>193678</v>
      </c>
      <c r="I135" s="528">
        <v>112824</v>
      </c>
      <c r="J135" s="528">
        <v>78.5</v>
      </c>
      <c r="K135" s="528">
        <v>61</v>
      </c>
      <c r="L135" s="528">
        <v>0.81</v>
      </c>
      <c r="M135" s="528">
        <v>0.11</v>
      </c>
      <c r="N135" s="528">
        <v>99.9</v>
      </c>
      <c r="O135" s="528">
        <v>0.52</v>
      </c>
      <c r="P135" s="528">
        <v>2.5299999999999998</v>
      </c>
      <c r="Q135" s="528">
        <v>0.17</v>
      </c>
      <c r="R135" s="528">
        <v>0.52</v>
      </c>
      <c r="S135" s="528">
        <v>99.5</v>
      </c>
      <c r="T135" s="528">
        <v>0.49</v>
      </c>
      <c r="U135" s="529">
        <f t="shared" si="115"/>
        <v>6.7099999999999993E-2</v>
      </c>
      <c r="V135" s="529">
        <f t="shared" si="116"/>
        <v>473.91952309985101</v>
      </c>
      <c r="W135" s="528">
        <v>0.83</v>
      </c>
      <c r="X135" s="528">
        <v>2.2200000000000002</v>
      </c>
      <c r="Y135" s="528">
        <v>4.71</v>
      </c>
      <c r="Z135" s="528">
        <v>1.66</v>
      </c>
      <c r="AA135" s="528">
        <v>0.83</v>
      </c>
      <c r="AB135" s="528">
        <v>1.9</v>
      </c>
      <c r="AC135" s="528">
        <v>5.12</v>
      </c>
      <c r="AD135" s="528">
        <v>0.57999999999999996</v>
      </c>
      <c r="AE135" s="528">
        <v>0.98</v>
      </c>
      <c r="AF135" s="528">
        <v>0.52</v>
      </c>
      <c r="AG135" s="530">
        <f t="shared" si="117"/>
        <v>4.3159999999999995E-3</v>
      </c>
      <c r="AH135" s="530">
        <f t="shared" si="118"/>
        <v>1.1544E-2</v>
      </c>
      <c r="AI135" s="530">
        <f t="shared" si="119"/>
        <v>8.631999999999999E-3</v>
      </c>
      <c r="AJ135" s="530">
        <f t="shared" si="120"/>
        <v>4.3159999999999995E-3</v>
      </c>
      <c r="AK135" s="530">
        <f t="shared" si="121"/>
        <v>4.8069999999999995E-2</v>
      </c>
      <c r="AL135" s="530">
        <f t="shared" si="122"/>
        <v>0.12953599999999998</v>
      </c>
      <c r="AM135" s="530">
        <f t="shared" si="123"/>
        <v>1.4673999999999998E-2</v>
      </c>
      <c r="AN135" s="530">
        <f t="shared" si="124"/>
        <v>2.4793999999999997E-2</v>
      </c>
      <c r="AO135" s="530">
        <f t="shared" si="125"/>
        <v>1.3155999999999999E-2</v>
      </c>
      <c r="AP135" s="528">
        <v>109</v>
      </c>
      <c r="AQ135" s="528">
        <v>11.6</v>
      </c>
      <c r="AR135" s="528">
        <v>464</v>
      </c>
      <c r="AS135" s="528">
        <v>113</v>
      </c>
      <c r="AT135" s="528">
        <v>66.8</v>
      </c>
      <c r="AU135" s="528">
        <v>5.19</v>
      </c>
      <c r="AV135" s="528">
        <v>2.6</v>
      </c>
      <c r="AW135" s="528">
        <v>9.09</v>
      </c>
      <c r="AX135" s="528">
        <v>8736</v>
      </c>
      <c r="AY135" s="528">
        <v>1.3</v>
      </c>
      <c r="AZ135" s="528">
        <v>1.3</v>
      </c>
      <c r="BA135" s="528">
        <v>0</v>
      </c>
      <c r="BB135" s="528">
        <v>92.5</v>
      </c>
      <c r="BC135" s="528">
        <v>3.85</v>
      </c>
      <c r="BD135" s="528">
        <v>396</v>
      </c>
      <c r="BE135" s="528">
        <v>68.099999999999994</v>
      </c>
      <c r="BF135" s="528" t="s">
        <v>364</v>
      </c>
      <c r="BG135" s="528">
        <v>0.8</v>
      </c>
      <c r="BH135" s="528">
        <v>0.52</v>
      </c>
      <c r="BI135" s="528">
        <v>2.52</v>
      </c>
      <c r="BJ135" s="528">
        <v>1386</v>
      </c>
      <c r="BK135" s="528">
        <v>0.17</v>
      </c>
      <c r="BL135" s="528">
        <v>0.52</v>
      </c>
      <c r="BM135" s="528">
        <v>0.49</v>
      </c>
      <c r="BN135" s="528">
        <v>31.8</v>
      </c>
      <c r="BO135" s="528">
        <v>0.87</v>
      </c>
      <c r="BP135" s="528">
        <v>0.24</v>
      </c>
      <c r="BQ135" s="528">
        <v>99.8</v>
      </c>
      <c r="BR135" s="528">
        <v>0.63</v>
      </c>
      <c r="BS135" s="528">
        <v>1.84</v>
      </c>
      <c r="BT135" s="528">
        <v>0.26</v>
      </c>
      <c r="BU135" s="528">
        <v>0.52</v>
      </c>
      <c r="BV135" s="528">
        <v>99.5</v>
      </c>
      <c r="BW135" s="528">
        <v>0.77</v>
      </c>
      <c r="BX135" s="528">
        <v>1.66</v>
      </c>
      <c r="BY135" s="528">
        <v>5.59</v>
      </c>
      <c r="BZ135" s="528">
        <v>0.6</v>
      </c>
      <c r="CA135" s="528">
        <v>0.76</v>
      </c>
      <c r="CB135" s="528">
        <v>1.21</v>
      </c>
      <c r="CC135" s="528">
        <v>3.72</v>
      </c>
      <c r="CD135" s="528">
        <v>3.19</v>
      </c>
      <c r="CE135" s="528">
        <v>2.66</v>
      </c>
      <c r="CF135" s="528">
        <v>2.13</v>
      </c>
      <c r="CG135" s="528">
        <v>1.6</v>
      </c>
      <c r="CH135" s="528">
        <v>99.5</v>
      </c>
      <c r="CI135" s="528">
        <v>0.86</v>
      </c>
      <c r="CJ135" s="528">
        <v>0.62</v>
      </c>
      <c r="CK135" s="528">
        <v>1.84</v>
      </c>
      <c r="CL135" s="528">
        <v>0.25</v>
      </c>
      <c r="CM135" s="528">
        <v>0.76</v>
      </c>
      <c r="CN135" s="530">
        <f t="shared" si="126"/>
        <v>3.0543999999999998E-2</v>
      </c>
      <c r="CO135" s="530">
        <f t="shared" si="127"/>
        <v>0.102856</v>
      </c>
      <c r="CP135" s="530">
        <f t="shared" si="128"/>
        <v>1.1040000000000001E-2</v>
      </c>
      <c r="CQ135" s="530">
        <f t="shared" si="129"/>
        <v>1.3984000000000002E-2</v>
      </c>
      <c r="CR135" s="530">
        <f t="shared" si="130"/>
        <v>2.2263999999999999E-2</v>
      </c>
      <c r="CS135" s="530">
        <f t="shared" si="131"/>
        <v>1.9344E-2</v>
      </c>
      <c r="CT135" s="530">
        <f t="shared" si="132"/>
        <v>1.6588000000000002E-2</v>
      </c>
      <c r="CU135" s="530">
        <f t="shared" si="133"/>
        <v>1.1075999999999999E-2</v>
      </c>
      <c r="CV135" s="530">
        <f t="shared" si="134"/>
        <v>8.320000000000001E-3</v>
      </c>
      <c r="CW135" s="530">
        <f t="shared" si="135"/>
        <v>0.85569999999999991</v>
      </c>
      <c r="CX135" s="530">
        <f t="shared" si="136"/>
        <v>0.6169</v>
      </c>
      <c r="CY135" s="530">
        <f t="shared" si="137"/>
        <v>1.8308000000000002</v>
      </c>
      <c r="CZ135" s="530">
        <f t="shared" si="138"/>
        <v>0.24875</v>
      </c>
      <c r="DA135" s="530">
        <f t="shared" si="139"/>
        <v>0.75620000000000009</v>
      </c>
    </row>
    <row r="136" spans="1:105" s="385" customFormat="1">
      <c r="A136" s="494" t="s">
        <v>886</v>
      </c>
      <c r="B136" s="494"/>
      <c r="C136" s="386"/>
      <c r="D136" s="386"/>
      <c r="E136" s="489"/>
      <c r="F136" s="429">
        <f>(E135-E$126)/7</f>
        <v>2</v>
      </c>
      <c r="G136" s="539" t="s">
        <v>1194</v>
      </c>
      <c r="H136">
        <v>193254</v>
      </c>
      <c r="I136">
        <v>113220</v>
      </c>
      <c r="J136">
        <v>78.599999999999994</v>
      </c>
      <c r="K136">
        <v>60.2</v>
      </c>
      <c r="L136">
        <v>4.43</v>
      </c>
      <c r="M136">
        <v>10.1</v>
      </c>
      <c r="N136">
        <v>89.9</v>
      </c>
      <c r="O136">
        <v>2.36</v>
      </c>
      <c r="P136">
        <v>2.6</v>
      </c>
      <c r="Q136">
        <v>2.72</v>
      </c>
      <c r="R136">
        <v>23.1</v>
      </c>
      <c r="S136">
        <v>76.900000000000006</v>
      </c>
      <c r="T136">
        <v>0.63</v>
      </c>
      <c r="U136" s="6">
        <f t="shared" si="115"/>
        <v>6.0801999999999996</v>
      </c>
      <c r="V136" s="6">
        <f t="shared" si="116"/>
        <v>5.2958784250518081</v>
      </c>
      <c r="W136">
        <v>8.43</v>
      </c>
      <c r="X136">
        <v>5.28</v>
      </c>
      <c r="Y136">
        <v>6.2</v>
      </c>
      <c r="Z136">
        <v>4.95</v>
      </c>
      <c r="AA136">
        <v>0.77</v>
      </c>
      <c r="AB136">
        <v>50.8</v>
      </c>
      <c r="AC136">
        <v>34.299999999999997</v>
      </c>
      <c r="AD136">
        <v>8.25</v>
      </c>
      <c r="AE136">
        <v>55.1</v>
      </c>
      <c r="AF136">
        <v>1.24</v>
      </c>
      <c r="AG136" s="188">
        <f t="shared" si="117"/>
        <v>1.94733</v>
      </c>
      <c r="AH136" s="188">
        <f t="shared" si="118"/>
        <v>1.2196800000000001</v>
      </c>
      <c r="AI136" s="188">
        <f t="shared" si="119"/>
        <v>1.1434500000000001</v>
      </c>
      <c r="AJ136" s="188">
        <f t="shared" si="120"/>
        <v>0.17787000000000003</v>
      </c>
      <c r="AK136" s="188">
        <f t="shared" si="121"/>
        <v>1.3207999999999998</v>
      </c>
      <c r="AL136" s="188">
        <f t="shared" si="122"/>
        <v>0.89179999999999993</v>
      </c>
      <c r="AM136" s="188">
        <f t="shared" si="123"/>
        <v>0.2145</v>
      </c>
      <c r="AN136" s="188">
        <f t="shared" si="124"/>
        <v>1.4326000000000001</v>
      </c>
      <c r="AO136" s="188">
        <f t="shared" si="125"/>
        <v>3.2240000000000005E-2</v>
      </c>
      <c r="AP136">
        <v>207</v>
      </c>
      <c r="AQ136">
        <v>62.9</v>
      </c>
      <c r="AR136">
        <v>401</v>
      </c>
      <c r="AS136">
        <v>237</v>
      </c>
      <c r="AT136">
        <v>80.900000000000006</v>
      </c>
      <c r="AU136">
        <v>28.2</v>
      </c>
      <c r="AV136">
        <v>9.5</v>
      </c>
      <c r="AW136">
        <v>13.6</v>
      </c>
      <c r="AX136">
        <v>1652</v>
      </c>
      <c r="AY136">
        <v>2.5099999999999998</v>
      </c>
      <c r="AZ136">
        <v>27.3</v>
      </c>
      <c r="BA136">
        <v>0.63</v>
      </c>
      <c r="BB136">
        <v>86.1</v>
      </c>
      <c r="BC136">
        <v>20.5</v>
      </c>
      <c r="BD136">
        <v>440</v>
      </c>
      <c r="BE136">
        <v>185</v>
      </c>
      <c r="BF136">
        <v>-48.8</v>
      </c>
      <c r="BG136">
        <v>1.77</v>
      </c>
      <c r="BH136">
        <v>1.56</v>
      </c>
      <c r="BI136">
        <v>1.36</v>
      </c>
      <c r="BJ136">
        <v>1421</v>
      </c>
      <c r="BK136">
        <v>2.74</v>
      </c>
      <c r="BL136">
        <v>22.6</v>
      </c>
      <c r="BM136">
        <v>0.63</v>
      </c>
      <c r="BN136">
        <v>32.200000000000003</v>
      </c>
      <c r="BO136">
        <v>0.64</v>
      </c>
      <c r="BP136">
        <v>0.84</v>
      </c>
      <c r="BQ136">
        <v>99.2</v>
      </c>
      <c r="BR136">
        <v>1.03</v>
      </c>
      <c r="BS136">
        <v>1.83</v>
      </c>
      <c r="BT136">
        <v>4.3499999999999996</v>
      </c>
      <c r="BU136">
        <v>37.299999999999997</v>
      </c>
      <c r="BV136">
        <v>62.7</v>
      </c>
      <c r="BW136">
        <v>1.1200000000000001</v>
      </c>
      <c r="BX136">
        <v>9.1199999999999992</v>
      </c>
      <c r="BY136">
        <v>14.8</v>
      </c>
      <c r="BZ136">
        <v>6.73</v>
      </c>
      <c r="CA136">
        <v>47.1</v>
      </c>
      <c r="CB136">
        <v>3.14</v>
      </c>
      <c r="CC136">
        <v>0.68</v>
      </c>
      <c r="CD136">
        <v>1.2</v>
      </c>
      <c r="CE136">
        <v>2.31</v>
      </c>
      <c r="CF136">
        <v>5.78</v>
      </c>
      <c r="CG136">
        <v>1</v>
      </c>
      <c r="CH136">
        <v>62.7</v>
      </c>
      <c r="CI136">
        <v>0.61</v>
      </c>
      <c r="CJ136">
        <v>0.93</v>
      </c>
      <c r="CK136">
        <v>1.55</v>
      </c>
      <c r="CL136">
        <v>3.5</v>
      </c>
      <c r="CM136">
        <v>1.19</v>
      </c>
      <c r="CN136" s="188">
        <f t="shared" si="126"/>
        <v>0.16689599999999999</v>
      </c>
      <c r="CO136" s="188">
        <f t="shared" si="127"/>
        <v>0.27084000000000003</v>
      </c>
      <c r="CP136" s="188">
        <f t="shared" si="128"/>
        <v>0.123159</v>
      </c>
      <c r="CQ136" s="188">
        <f t="shared" si="129"/>
        <v>0.86193000000000008</v>
      </c>
      <c r="CR136" s="188">
        <f t="shared" si="130"/>
        <v>5.7462000000000006E-2</v>
      </c>
      <c r="CS136" s="188">
        <f t="shared" si="131"/>
        <v>0.25364000000000003</v>
      </c>
      <c r="CT136" s="188">
        <f t="shared" si="132"/>
        <v>0.4476</v>
      </c>
      <c r="CU136" s="188">
        <f t="shared" si="133"/>
        <v>2.1559399999999997</v>
      </c>
      <c r="CV136" s="188">
        <f t="shared" si="134"/>
        <v>0.373</v>
      </c>
      <c r="CW136" s="188">
        <f t="shared" si="135"/>
        <v>0.38246999999999998</v>
      </c>
      <c r="CX136" s="188">
        <f t="shared" si="136"/>
        <v>0.58311000000000002</v>
      </c>
      <c r="CY136" s="188">
        <f t="shared" si="137"/>
        <v>0.97184999999999999</v>
      </c>
      <c r="CZ136" s="188">
        <f t="shared" si="138"/>
        <v>2.1945000000000001</v>
      </c>
      <c r="DA136" s="188">
        <f t="shared" si="139"/>
        <v>0.74612999999999996</v>
      </c>
    </row>
    <row r="137" spans="1:105" s="385" customFormat="1">
      <c r="A137" s="494" t="s">
        <v>887</v>
      </c>
      <c r="B137" s="494"/>
      <c r="C137" s="386"/>
      <c r="D137" s="386"/>
      <c r="E137" s="489"/>
      <c r="F137" s="222"/>
      <c r="G137" s="386"/>
      <c r="H137">
        <v>193856</v>
      </c>
      <c r="I137">
        <v>113778</v>
      </c>
      <c r="J137">
        <v>78.599999999999994</v>
      </c>
      <c r="K137">
        <v>60.5</v>
      </c>
      <c r="L137">
        <v>4.4400000000000004</v>
      </c>
      <c r="M137">
        <v>10</v>
      </c>
      <c r="N137">
        <v>90</v>
      </c>
      <c r="O137">
        <v>2.5</v>
      </c>
      <c r="P137">
        <v>2.64</v>
      </c>
      <c r="Q137">
        <v>1.98</v>
      </c>
      <c r="R137">
        <v>23.1</v>
      </c>
      <c r="S137">
        <v>76.900000000000006</v>
      </c>
      <c r="T137">
        <v>0.64</v>
      </c>
      <c r="U137" s="6">
        <f t="shared" si="115"/>
        <v>6.05</v>
      </c>
      <c r="V137" s="6">
        <f t="shared" si="116"/>
        <v>5.2561983471074383</v>
      </c>
      <c r="W137">
        <v>8.64</v>
      </c>
      <c r="X137">
        <v>5.67</v>
      </c>
      <c r="Y137">
        <v>6.72</v>
      </c>
      <c r="Z137">
        <v>3.44</v>
      </c>
      <c r="AA137">
        <v>0.76</v>
      </c>
      <c r="AB137">
        <v>50.8</v>
      </c>
      <c r="AC137">
        <v>34.200000000000003</v>
      </c>
      <c r="AD137">
        <v>6.04</v>
      </c>
      <c r="AE137">
        <v>58.8</v>
      </c>
      <c r="AF137">
        <v>1.32</v>
      </c>
      <c r="AG137" s="188">
        <f t="shared" si="117"/>
        <v>1.9958400000000003</v>
      </c>
      <c r="AH137" s="188">
        <f t="shared" si="118"/>
        <v>1.3097700000000001</v>
      </c>
      <c r="AI137" s="188">
        <f t="shared" si="119"/>
        <v>0.79464000000000001</v>
      </c>
      <c r="AJ137" s="188">
        <f t="shared" si="120"/>
        <v>0.17556000000000002</v>
      </c>
      <c r="AK137" s="188">
        <f t="shared" si="121"/>
        <v>1.3411199999999999</v>
      </c>
      <c r="AL137" s="188">
        <f t="shared" si="122"/>
        <v>0.90288000000000013</v>
      </c>
      <c r="AM137" s="188">
        <f t="shared" si="123"/>
        <v>0.15945600000000001</v>
      </c>
      <c r="AN137" s="188">
        <f t="shared" si="124"/>
        <v>1.5523199999999999</v>
      </c>
      <c r="AO137" s="188">
        <f t="shared" si="125"/>
        <v>3.4848000000000004E-2</v>
      </c>
      <c r="AP137">
        <v>209</v>
      </c>
      <c r="AQ137">
        <v>62.9</v>
      </c>
      <c r="AR137">
        <v>405</v>
      </c>
      <c r="AS137">
        <v>240</v>
      </c>
      <c r="AT137">
        <v>84.8</v>
      </c>
      <c r="AU137">
        <v>28.7</v>
      </c>
      <c r="AV137">
        <v>9.5299999999999994</v>
      </c>
      <c r="AW137">
        <v>13.6</v>
      </c>
      <c r="AX137">
        <v>1712</v>
      </c>
      <c r="AY137">
        <v>2</v>
      </c>
      <c r="AZ137">
        <v>27.9</v>
      </c>
      <c r="BA137">
        <v>0.59</v>
      </c>
      <c r="BB137">
        <v>86.1</v>
      </c>
      <c r="BC137">
        <v>21.8</v>
      </c>
      <c r="BD137">
        <v>447</v>
      </c>
      <c r="BE137">
        <v>187</v>
      </c>
      <c r="BF137">
        <v>-70.599999999999994</v>
      </c>
      <c r="BG137">
        <v>1.74</v>
      </c>
      <c r="BH137">
        <v>1.71</v>
      </c>
      <c r="BI137">
        <v>1.42</v>
      </c>
      <c r="BJ137">
        <v>1199</v>
      </c>
      <c r="BK137">
        <v>1.98</v>
      </c>
      <c r="BL137">
        <v>22.6</v>
      </c>
      <c r="BM137">
        <v>0.65</v>
      </c>
      <c r="BN137">
        <v>31.8</v>
      </c>
      <c r="BO137">
        <v>0.66</v>
      </c>
      <c r="BP137">
        <v>0.87</v>
      </c>
      <c r="BQ137">
        <v>99.1</v>
      </c>
      <c r="BR137">
        <v>1.02</v>
      </c>
      <c r="BS137">
        <v>1.96</v>
      </c>
      <c r="BT137">
        <v>3.52</v>
      </c>
      <c r="BU137">
        <v>37.299999999999997</v>
      </c>
      <c r="BV137">
        <v>62.7</v>
      </c>
      <c r="BW137">
        <v>1.33</v>
      </c>
      <c r="BX137">
        <v>7.63</v>
      </c>
      <c r="BY137">
        <v>15.7</v>
      </c>
      <c r="BZ137">
        <v>8.9</v>
      </c>
      <c r="CA137">
        <v>46.2</v>
      </c>
      <c r="CB137">
        <v>3.95</v>
      </c>
      <c r="CC137">
        <v>0.62</v>
      </c>
      <c r="CD137">
        <v>1.08</v>
      </c>
      <c r="CE137">
        <v>2.4300000000000002</v>
      </c>
      <c r="CF137">
        <v>4.4400000000000004</v>
      </c>
      <c r="CG137">
        <v>1.03</v>
      </c>
      <c r="CH137">
        <v>62.7</v>
      </c>
      <c r="CI137">
        <v>0.68</v>
      </c>
      <c r="CJ137">
        <v>0.98</v>
      </c>
      <c r="CK137">
        <v>1.68</v>
      </c>
      <c r="CL137">
        <v>2.97</v>
      </c>
      <c r="CM137">
        <v>1.51</v>
      </c>
      <c r="CN137" s="188">
        <f t="shared" si="126"/>
        <v>0.14954799999999999</v>
      </c>
      <c r="CO137" s="188">
        <f t="shared" si="127"/>
        <v>0.30771999999999999</v>
      </c>
      <c r="CP137" s="188">
        <f t="shared" si="128"/>
        <v>0.17443999999999998</v>
      </c>
      <c r="CQ137" s="188">
        <f t="shared" si="129"/>
        <v>0.9055200000000001</v>
      </c>
      <c r="CR137" s="188">
        <f t="shared" si="130"/>
        <v>7.7420000000000003E-2</v>
      </c>
      <c r="CS137" s="188">
        <f t="shared" si="131"/>
        <v>0.23125999999999997</v>
      </c>
      <c r="CT137" s="188">
        <f t="shared" si="132"/>
        <v>0.40283999999999998</v>
      </c>
      <c r="CU137" s="188">
        <f t="shared" si="133"/>
        <v>1.65612</v>
      </c>
      <c r="CV137" s="188">
        <f t="shared" si="134"/>
        <v>0.38418999999999998</v>
      </c>
      <c r="CW137" s="188">
        <f t="shared" si="135"/>
        <v>0.42636000000000002</v>
      </c>
      <c r="CX137" s="188">
        <f t="shared" si="136"/>
        <v>0.61446000000000001</v>
      </c>
      <c r="CY137" s="188">
        <f t="shared" si="137"/>
        <v>1.0533600000000001</v>
      </c>
      <c r="CZ137" s="188">
        <f t="shared" si="138"/>
        <v>1.8621900000000002</v>
      </c>
      <c r="DA137" s="188">
        <f t="shared" si="139"/>
        <v>0.94677000000000011</v>
      </c>
    </row>
    <row r="138" spans="1:105" s="527" customFormat="1">
      <c r="A138" s="522" t="s">
        <v>888</v>
      </c>
      <c r="B138" s="523" t="s">
        <v>736</v>
      </c>
      <c r="C138" s="532" t="s">
        <v>738</v>
      </c>
      <c r="D138" s="531" t="s">
        <v>419</v>
      </c>
      <c r="E138" s="525">
        <v>43585</v>
      </c>
      <c r="F138" s="535"/>
      <c r="H138" s="528">
        <v>196868</v>
      </c>
      <c r="I138" s="528">
        <v>127177</v>
      </c>
      <c r="J138" s="528">
        <v>77.5</v>
      </c>
      <c r="K138" s="528">
        <v>53.8</v>
      </c>
      <c r="L138" s="528">
        <v>0.63</v>
      </c>
      <c r="M138" s="528">
        <v>0.34</v>
      </c>
      <c r="N138" s="528">
        <v>99.7</v>
      </c>
      <c r="O138" s="528">
        <v>0.62</v>
      </c>
      <c r="P138" s="528">
        <v>4.5</v>
      </c>
      <c r="Q138" s="528">
        <v>0.23</v>
      </c>
      <c r="R138" s="528">
        <v>0.55000000000000004</v>
      </c>
      <c r="S138" s="528">
        <v>99.5</v>
      </c>
      <c r="T138" s="528">
        <v>0.45</v>
      </c>
      <c r="U138" s="529">
        <f t="shared" si="115"/>
        <v>0.18292000000000003</v>
      </c>
      <c r="V138" s="529">
        <f t="shared" si="116"/>
        <v>197.3540345506232</v>
      </c>
      <c r="W138" s="528">
        <v>1.86</v>
      </c>
      <c r="X138" s="528">
        <v>2.66</v>
      </c>
      <c r="Y138" s="528">
        <v>9.57</v>
      </c>
      <c r="Z138" s="528">
        <v>1.86</v>
      </c>
      <c r="AA138" s="528">
        <v>0.8</v>
      </c>
      <c r="AB138" s="528">
        <v>1.46</v>
      </c>
      <c r="AC138" s="528">
        <v>6.2</v>
      </c>
      <c r="AD138" s="528">
        <v>0.97</v>
      </c>
      <c r="AE138" s="528">
        <v>1.17</v>
      </c>
      <c r="AF138" s="528">
        <v>0.78</v>
      </c>
      <c r="AG138" s="530">
        <f t="shared" si="117"/>
        <v>1.0230000000000001E-2</v>
      </c>
      <c r="AH138" s="530">
        <f t="shared" si="118"/>
        <v>1.4630000000000002E-2</v>
      </c>
      <c r="AI138" s="530">
        <f t="shared" si="119"/>
        <v>1.0230000000000001E-2</v>
      </c>
      <c r="AJ138" s="530">
        <f t="shared" si="120"/>
        <v>4.4000000000000003E-3</v>
      </c>
      <c r="AK138" s="530">
        <f t="shared" si="121"/>
        <v>6.5700000000000008E-2</v>
      </c>
      <c r="AL138" s="530">
        <f t="shared" si="122"/>
        <v>0.27900000000000003</v>
      </c>
      <c r="AM138" s="530">
        <f t="shared" si="123"/>
        <v>4.3650000000000001E-2</v>
      </c>
      <c r="AN138" s="530">
        <f t="shared" si="124"/>
        <v>5.2649999999999995E-2</v>
      </c>
      <c r="AO138" s="530">
        <f t="shared" si="125"/>
        <v>3.5099999999999999E-2</v>
      </c>
      <c r="AP138" s="528">
        <v>165</v>
      </c>
      <c r="AQ138" s="528">
        <v>24.4</v>
      </c>
      <c r="AR138" s="528">
        <v>532</v>
      </c>
      <c r="AS138" s="528">
        <v>152</v>
      </c>
      <c r="AT138" s="528">
        <v>70.599999999999994</v>
      </c>
      <c r="AU138" s="528">
        <v>2.61</v>
      </c>
      <c r="AV138" s="528">
        <v>3.48</v>
      </c>
      <c r="AW138" s="528">
        <v>14.8</v>
      </c>
      <c r="AX138" s="528">
        <v>7237</v>
      </c>
      <c r="AY138" s="528">
        <v>3.04</v>
      </c>
      <c r="AZ138" s="528">
        <v>1.74</v>
      </c>
      <c r="BA138" s="528">
        <v>0.43</v>
      </c>
      <c r="BB138" s="528">
        <v>149</v>
      </c>
      <c r="BC138" s="528">
        <v>7.7</v>
      </c>
      <c r="BD138" s="528">
        <v>510</v>
      </c>
      <c r="BE138" s="528">
        <v>88.7</v>
      </c>
      <c r="BF138" s="528">
        <v>-89.9</v>
      </c>
      <c r="BG138" s="528">
        <v>0.63</v>
      </c>
      <c r="BH138" s="528">
        <v>0.61</v>
      </c>
      <c r="BI138" s="528">
        <v>4.47</v>
      </c>
      <c r="BJ138" s="528">
        <v>1664</v>
      </c>
      <c r="BK138" s="528">
        <v>0.22</v>
      </c>
      <c r="BL138" s="528">
        <v>0.55000000000000004</v>
      </c>
      <c r="BM138" s="528">
        <v>0.45</v>
      </c>
      <c r="BN138" s="528">
        <v>36.1</v>
      </c>
      <c r="BO138" s="528">
        <v>0.79</v>
      </c>
      <c r="BP138" s="528">
        <v>0.21</v>
      </c>
      <c r="BQ138" s="528">
        <v>99.8</v>
      </c>
      <c r="BR138" s="528">
        <v>0.73</v>
      </c>
      <c r="BS138" s="528">
        <v>2.99</v>
      </c>
      <c r="BT138" s="528">
        <v>0.21</v>
      </c>
      <c r="BU138" s="528">
        <v>0.56999999999999995</v>
      </c>
      <c r="BV138" s="528">
        <v>99.4</v>
      </c>
      <c r="BW138" s="528">
        <v>0.71</v>
      </c>
      <c r="BX138" s="528">
        <v>1.97</v>
      </c>
      <c r="BY138" s="528">
        <v>5.84</v>
      </c>
      <c r="BZ138" s="528">
        <v>1.46</v>
      </c>
      <c r="CA138" s="528">
        <v>1.46</v>
      </c>
      <c r="CB138" s="528">
        <v>1.61</v>
      </c>
      <c r="CC138" s="528">
        <v>2.69</v>
      </c>
      <c r="CD138" s="528">
        <v>3.85</v>
      </c>
      <c r="CE138" s="528">
        <v>7.69</v>
      </c>
      <c r="CF138" s="528">
        <v>2.69</v>
      </c>
      <c r="CG138" s="528">
        <v>1.92</v>
      </c>
      <c r="CH138" s="528">
        <v>99.4</v>
      </c>
      <c r="CI138" s="528">
        <v>0.78</v>
      </c>
      <c r="CJ138" s="528">
        <v>0.71</v>
      </c>
      <c r="CK138" s="528">
        <v>2.96</v>
      </c>
      <c r="CL138" s="528">
        <v>0.2</v>
      </c>
      <c r="CM138" s="528">
        <v>0.71</v>
      </c>
      <c r="CN138" s="530">
        <f t="shared" si="126"/>
        <v>5.8903000000000011E-2</v>
      </c>
      <c r="CO138" s="530">
        <f t="shared" si="127"/>
        <v>0.17461599999999999</v>
      </c>
      <c r="CP138" s="530">
        <f t="shared" si="128"/>
        <v>4.3653999999999998E-2</v>
      </c>
      <c r="CQ138" s="530">
        <f t="shared" si="129"/>
        <v>4.3653999999999998E-2</v>
      </c>
      <c r="CR138" s="530">
        <f t="shared" si="130"/>
        <v>4.8139000000000001E-2</v>
      </c>
      <c r="CS138" s="530">
        <f t="shared" si="131"/>
        <v>1.5332999999999999E-2</v>
      </c>
      <c r="CT138" s="530">
        <f t="shared" si="132"/>
        <v>2.1944999999999996E-2</v>
      </c>
      <c r="CU138" s="530">
        <f t="shared" si="133"/>
        <v>1.5332999999999999E-2</v>
      </c>
      <c r="CV138" s="530">
        <f t="shared" si="134"/>
        <v>1.0943999999999999E-2</v>
      </c>
      <c r="CW138" s="530">
        <f t="shared" si="135"/>
        <v>0.77532000000000012</v>
      </c>
      <c r="CX138" s="530">
        <f t="shared" si="136"/>
        <v>0.70574000000000003</v>
      </c>
      <c r="CY138" s="530">
        <f t="shared" si="137"/>
        <v>2.94224</v>
      </c>
      <c r="CZ138" s="530">
        <f t="shared" si="138"/>
        <v>0.19880000000000003</v>
      </c>
      <c r="DA138" s="530">
        <f t="shared" si="139"/>
        <v>0.70574000000000003</v>
      </c>
    </row>
    <row r="139" spans="1:105" s="385" customFormat="1">
      <c r="A139" s="494" t="s">
        <v>889</v>
      </c>
      <c r="B139" s="494"/>
      <c r="D139" s="386"/>
      <c r="E139" s="489"/>
      <c r="F139" s="429">
        <f>(E138-E$126)/7</f>
        <v>4</v>
      </c>
      <c r="G139" s="537" t="s">
        <v>1195</v>
      </c>
      <c r="H139">
        <v>196863</v>
      </c>
      <c r="I139">
        <v>127596</v>
      </c>
      <c r="J139">
        <v>78.2</v>
      </c>
      <c r="K139">
        <v>54.1</v>
      </c>
      <c r="L139">
        <v>4.07</v>
      </c>
      <c r="M139">
        <v>8.3000000000000007</v>
      </c>
      <c r="N139">
        <v>91.7</v>
      </c>
      <c r="O139">
        <v>3.47</v>
      </c>
      <c r="P139">
        <v>4.51</v>
      </c>
      <c r="Q139">
        <v>1.24</v>
      </c>
      <c r="R139">
        <v>27.1</v>
      </c>
      <c r="S139">
        <v>72.900000000000006</v>
      </c>
      <c r="T139">
        <v>0.68</v>
      </c>
      <c r="U139" s="6">
        <f t="shared" si="115"/>
        <v>4.4903000000000004</v>
      </c>
      <c r="V139" s="6">
        <f t="shared" si="116"/>
        <v>8.306794646237444</v>
      </c>
      <c r="W139">
        <v>8.11</v>
      </c>
      <c r="X139">
        <v>7.33</v>
      </c>
      <c r="Y139">
        <v>10.1</v>
      </c>
      <c r="Z139">
        <v>2.52</v>
      </c>
      <c r="AA139">
        <v>0.87</v>
      </c>
      <c r="AB139">
        <v>45.1</v>
      </c>
      <c r="AC139">
        <v>36.799999999999997</v>
      </c>
      <c r="AD139">
        <v>4.1500000000000004</v>
      </c>
      <c r="AE139">
        <v>60.4</v>
      </c>
      <c r="AF139">
        <v>1.22</v>
      </c>
      <c r="AG139" s="188">
        <f t="shared" si="117"/>
        <v>2.19781</v>
      </c>
      <c r="AH139" s="188">
        <f t="shared" si="118"/>
        <v>1.9864299999999999</v>
      </c>
      <c r="AI139" s="188">
        <f t="shared" si="119"/>
        <v>0.68291999999999997</v>
      </c>
      <c r="AJ139" s="188">
        <f t="shared" si="120"/>
        <v>0.23577000000000001</v>
      </c>
      <c r="AK139" s="188">
        <f t="shared" si="121"/>
        <v>2.0340100000000003</v>
      </c>
      <c r="AL139" s="188">
        <f t="shared" si="122"/>
        <v>1.6596799999999998</v>
      </c>
      <c r="AM139" s="188">
        <f t="shared" si="123"/>
        <v>0.187165</v>
      </c>
      <c r="AN139" s="188">
        <f t="shared" si="124"/>
        <v>2.72404</v>
      </c>
      <c r="AO139" s="188">
        <f t="shared" si="125"/>
        <v>5.5021999999999995E-2</v>
      </c>
      <c r="AP139">
        <v>310</v>
      </c>
      <c r="AQ139">
        <v>97.7</v>
      </c>
      <c r="AR139">
        <v>509</v>
      </c>
      <c r="AS139">
        <v>310</v>
      </c>
      <c r="AT139">
        <v>100</v>
      </c>
      <c r="AU139">
        <v>34.299999999999997</v>
      </c>
      <c r="AV139">
        <v>16.2</v>
      </c>
      <c r="AW139">
        <v>25.7</v>
      </c>
      <c r="AX139">
        <v>2466</v>
      </c>
      <c r="AY139">
        <v>1.87</v>
      </c>
      <c r="AZ139">
        <v>35.1</v>
      </c>
      <c r="BA139">
        <v>0.82</v>
      </c>
      <c r="BB139">
        <v>123</v>
      </c>
      <c r="BC139">
        <v>33.4</v>
      </c>
      <c r="BD139">
        <v>540</v>
      </c>
      <c r="BE139">
        <v>230</v>
      </c>
      <c r="BF139">
        <v>-162</v>
      </c>
      <c r="BG139">
        <v>1.34</v>
      </c>
      <c r="BH139">
        <v>2.3199999999999998</v>
      </c>
      <c r="BI139">
        <v>2.59</v>
      </c>
      <c r="BJ139">
        <v>1256</v>
      </c>
      <c r="BK139">
        <v>1.18</v>
      </c>
      <c r="BL139">
        <v>26.3</v>
      </c>
      <c r="BM139">
        <v>0.67</v>
      </c>
      <c r="BN139">
        <v>37.299999999999997</v>
      </c>
      <c r="BO139">
        <v>0.35</v>
      </c>
      <c r="BP139">
        <v>0.93</v>
      </c>
      <c r="BQ139">
        <v>99.1</v>
      </c>
      <c r="BR139">
        <v>1.35</v>
      </c>
      <c r="BS139">
        <v>2.77</v>
      </c>
      <c r="BT139">
        <v>1.57</v>
      </c>
      <c r="BU139">
        <v>42.3</v>
      </c>
      <c r="BV139">
        <v>57.7</v>
      </c>
      <c r="BW139">
        <v>0.79</v>
      </c>
      <c r="BX139">
        <v>7.3</v>
      </c>
      <c r="BY139">
        <v>18.899999999999999</v>
      </c>
      <c r="BZ139">
        <v>3.8</v>
      </c>
      <c r="CA139">
        <v>43.9</v>
      </c>
      <c r="CB139">
        <v>1.75</v>
      </c>
      <c r="CC139">
        <v>0.39</v>
      </c>
      <c r="CD139">
        <v>1.5</v>
      </c>
      <c r="CE139">
        <v>2.87</v>
      </c>
      <c r="CF139">
        <v>2.09</v>
      </c>
      <c r="CG139">
        <v>0.57999999999999996</v>
      </c>
      <c r="CH139">
        <v>57.7</v>
      </c>
      <c r="CI139">
        <v>0.32</v>
      </c>
      <c r="CJ139">
        <v>1.24</v>
      </c>
      <c r="CK139">
        <v>2.69</v>
      </c>
      <c r="CL139">
        <v>1.18</v>
      </c>
      <c r="CM139">
        <v>0.95</v>
      </c>
      <c r="CN139" s="188">
        <f t="shared" si="126"/>
        <v>0.20221</v>
      </c>
      <c r="CO139" s="188">
        <f t="shared" si="127"/>
        <v>0.52352999999999994</v>
      </c>
      <c r="CP139" s="188">
        <f t="shared" si="128"/>
        <v>0.10525999999999999</v>
      </c>
      <c r="CQ139" s="188">
        <f t="shared" si="129"/>
        <v>1.2160299999999999</v>
      </c>
      <c r="CR139" s="188">
        <f t="shared" si="130"/>
        <v>4.8475000000000004E-2</v>
      </c>
      <c r="CS139" s="188">
        <f t="shared" si="131"/>
        <v>0.16497000000000001</v>
      </c>
      <c r="CT139" s="188">
        <f t="shared" si="132"/>
        <v>0.63449999999999995</v>
      </c>
      <c r="CU139" s="188">
        <f t="shared" si="133"/>
        <v>0.8840699999999998</v>
      </c>
      <c r="CV139" s="188">
        <f t="shared" si="134"/>
        <v>0.24533999999999995</v>
      </c>
      <c r="CW139" s="188">
        <f t="shared" si="135"/>
        <v>0.18464000000000003</v>
      </c>
      <c r="CX139" s="188">
        <f t="shared" si="136"/>
        <v>0.71548</v>
      </c>
      <c r="CY139" s="188">
        <f t="shared" si="137"/>
        <v>1.55213</v>
      </c>
      <c r="CZ139" s="188">
        <f t="shared" si="138"/>
        <v>0.68086000000000002</v>
      </c>
      <c r="DA139" s="188">
        <f t="shared" si="139"/>
        <v>0.54815000000000003</v>
      </c>
    </row>
    <row r="140" spans="1:105" s="511" customFormat="1">
      <c r="A140" s="509" t="s">
        <v>890</v>
      </c>
      <c r="B140" s="509"/>
      <c r="E140" s="502"/>
      <c r="F140" s="521"/>
      <c r="G140" s="521"/>
      <c r="H140" s="512">
        <v>196666</v>
      </c>
      <c r="I140" s="512">
        <v>127397</v>
      </c>
      <c r="J140" s="512">
        <v>78.099999999999994</v>
      </c>
      <c r="K140" s="512">
        <v>53.6</v>
      </c>
      <c r="L140" s="512">
        <v>4.16</v>
      </c>
      <c r="M140" s="512">
        <v>8.56</v>
      </c>
      <c r="N140" s="512">
        <v>91.4</v>
      </c>
      <c r="O140" s="512">
        <v>3.33</v>
      </c>
      <c r="P140" s="512">
        <v>4.32</v>
      </c>
      <c r="Q140" s="512">
        <v>1.65</v>
      </c>
      <c r="R140" s="512">
        <v>27.5</v>
      </c>
      <c r="S140" s="512">
        <v>72.5</v>
      </c>
      <c r="T140" s="512">
        <v>0.64</v>
      </c>
      <c r="U140" s="152">
        <f t="shared" si="115"/>
        <v>4.5881600000000002</v>
      </c>
      <c r="V140" s="152">
        <f t="shared" si="116"/>
        <v>8.1078253591853819</v>
      </c>
      <c r="W140" s="512">
        <v>8.2200000000000006</v>
      </c>
      <c r="X140" s="512">
        <v>6.83</v>
      </c>
      <c r="Y140" s="512">
        <v>9.23</v>
      </c>
      <c r="Z140" s="512">
        <v>3.01</v>
      </c>
      <c r="AA140" s="512">
        <v>0.72</v>
      </c>
      <c r="AB140" s="512">
        <v>46</v>
      </c>
      <c r="AC140" s="512">
        <v>37.200000000000003</v>
      </c>
      <c r="AD140" s="512">
        <v>5.39</v>
      </c>
      <c r="AE140" s="512">
        <v>58.7</v>
      </c>
      <c r="AF140" s="512">
        <v>1.02</v>
      </c>
      <c r="AG140" s="513">
        <f t="shared" si="117"/>
        <v>2.2605</v>
      </c>
      <c r="AH140" s="513">
        <f t="shared" si="118"/>
        <v>1.87825</v>
      </c>
      <c r="AI140" s="513">
        <f t="shared" si="119"/>
        <v>0.82774999999999987</v>
      </c>
      <c r="AJ140" s="513">
        <f t="shared" si="120"/>
        <v>0.19800000000000001</v>
      </c>
      <c r="AK140" s="513">
        <f t="shared" si="121"/>
        <v>1.9872000000000003</v>
      </c>
      <c r="AL140" s="513">
        <f t="shared" si="122"/>
        <v>1.6070400000000005</v>
      </c>
      <c r="AM140" s="513">
        <f t="shared" si="123"/>
        <v>0.232848</v>
      </c>
      <c r="AN140" s="513">
        <f t="shared" si="124"/>
        <v>2.5358400000000003</v>
      </c>
      <c r="AO140" s="513">
        <f t="shared" si="125"/>
        <v>4.4064000000000006E-2</v>
      </c>
      <c r="AP140" s="512">
        <v>305</v>
      </c>
      <c r="AQ140" s="512">
        <v>103</v>
      </c>
      <c r="AR140" s="512">
        <v>549</v>
      </c>
      <c r="AS140" s="512">
        <v>312</v>
      </c>
      <c r="AT140" s="512">
        <v>95.1</v>
      </c>
      <c r="AU140" s="512">
        <v>32.5</v>
      </c>
      <c r="AV140" s="512">
        <v>16.2</v>
      </c>
      <c r="AW140" s="512">
        <v>24.4</v>
      </c>
      <c r="AX140" s="512">
        <v>2599</v>
      </c>
      <c r="AY140" s="512">
        <v>2.82</v>
      </c>
      <c r="AZ140" s="512">
        <v>34.1</v>
      </c>
      <c r="BA140" s="512">
        <v>0.68</v>
      </c>
      <c r="BB140" s="512">
        <v>131</v>
      </c>
      <c r="BC140" s="512">
        <v>35.9</v>
      </c>
      <c r="BD140" s="512">
        <v>580</v>
      </c>
      <c r="BE140" s="512">
        <v>241</v>
      </c>
      <c r="BF140" s="512">
        <v>-142</v>
      </c>
      <c r="BG140" s="512">
        <v>1.5</v>
      </c>
      <c r="BH140" s="512">
        <v>2.13</v>
      </c>
      <c r="BI140" s="512">
        <v>2.4500000000000002</v>
      </c>
      <c r="BJ140" s="512">
        <v>1315</v>
      </c>
      <c r="BK140" s="512">
        <v>1.54</v>
      </c>
      <c r="BL140" s="512">
        <v>26.9</v>
      </c>
      <c r="BM140" s="512">
        <v>0.63</v>
      </c>
      <c r="BN140" s="512">
        <v>37.200000000000003</v>
      </c>
      <c r="BO140" s="512">
        <v>0.44</v>
      </c>
      <c r="BP140" s="512">
        <v>1.07</v>
      </c>
      <c r="BQ140" s="512">
        <v>98.9</v>
      </c>
      <c r="BR140" s="512">
        <v>1.56</v>
      </c>
      <c r="BS140" s="512">
        <v>2.7</v>
      </c>
      <c r="BT140" s="512">
        <v>2.5</v>
      </c>
      <c r="BU140" s="512">
        <v>42.7</v>
      </c>
      <c r="BV140" s="512">
        <v>57.3</v>
      </c>
      <c r="BW140" s="512">
        <v>0.85</v>
      </c>
      <c r="BX140" s="512">
        <v>8.36</v>
      </c>
      <c r="BY140" s="512">
        <v>19.8</v>
      </c>
      <c r="BZ140" s="512">
        <v>6.33</v>
      </c>
      <c r="CA140" s="512">
        <v>44.4</v>
      </c>
      <c r="CB140" s="512">
        <v>2.19</v>
      </c>
      <c r="CC140" s="512">
        <v>0.42</v>
      </c>
      <c r="CD140" s="512">
        <v>1.69</v>
      </c>
      <c r="CE140" s="512">
        <v>2.8</v>
      </c>
      <c r="CF140" s="512">
        <v>3.16</v>
      </c>
      <c r="CG140" s="512">
        <v>0.67</v>
      </c>
      <c r="CH140" s="512">
        <v>57.3</v>
      </c>
      <c r="CI140" s="512">
        <v>0.45</v>
      </c>
      <c r="CJ140" s="512">
        <v>1.47</v>
      </c>
      <c r="CK140" s="512">
        <v>2.62</v>
      </c>
      <c r="CL140" s="512">
        <v>2.0099999999999998</v>
      </c>
      <c r="CM140" s="512">
        <v>0.99</v>
      </c>
      <c r="CN140" s="513">
        <f t="shared" si="126"/>
        <v>0.22572</v>
      </c>
      <c r="CO140" s="513">
        <f t="shared" si="127"/>
        <v>0.53460000000000008</v>
      </c>
      <c r="CP140" s="513">
        <f t="shared" si="128"/>
        <v>0.17091000000000001</v>
      </c>
      <c r="CQ140" s="513">
        <f t="shared" si="129"/>
        <v>1.1988000000000001</v>
      </c>
      <c r="CR140" s="513">
        <f t="shared" si="130"/>
        <v>5.9130000000000002E-2</v>
      </c>
      <c r="CS140" s="513">
        <f t="shared" si="131"/>
        <v>0.17934</v>
      </c>
      <c r="CT140" s="513">
        <f t="shared" si="132"/>
        <v>0.72162999999999999</v>
      </c>
      <c r="CU140" s="513">
        <f t="shared" si="133"/>
        <v>1.3493200000000001</v>
      </c>
      <c r="CV140" s="513">
        <f t="shared" si="134"/>
        <v>0.28609000000000007</v>
      </c>
      <c r="CW140" s="513">
        <f t="shared" si="135"/>
        <v>0.25785000000000002</v>
      </c>
      <c r="CX140" s="513">
        <f t="shared" si="136"/>
        <v>0.84230999999999989</v>
      </c>
      <c r="CY140" s="513">
        <f t="shared" si="137"/>
        <v>1.50126</v>
      </c>
      <c r="CZ140" s="513">
        <f t="shared" si="138"/>
        <v>1.1517299999999999</v>
      </c>
      <c r="DA140" s="513">
        <f t="shared" si="139"/>
        <v>0.56726999999999994</v>
      </c>
    </row>
    <row r="141" spans="1:105" s="554" customFormat="1">
      <c r="A141" s="549" t="s">
        <v>891</v>
      </c>
      <c r="B141" s="550" t="s">
        <v>543</v>
      </c>
      <c r="C141" s="567" t="s">
        <v>738</v>
      </c>
      <c r="D141" s="551" t="s">
        <v>113</v>
      </c>
      <c r="E141" s="552">
        <v>43556</v>
      </c>
      <c r="F141" s="569"/>
      <c r="G141" s="569"/>
      <c r="H141" s="555">
        <v>28</v>
      </c>
      <c r="I141" s="555">
        <v>1</v>
      </c>
      <c r="J141" s="555">
        <v>50</v>
      </c>
      <c r="K141" s="555">
        <v>100</v>
      </c>
      <c r="L141" s="555">
        <v>0</v>
      </c>
      <c r="M141" s="555">
        <v>0</v>
      </c>
      <c r="N141" s="555">
        <v>100</v>
      </c>
      <c r="O141" s="555">
        <v>0</v>
      </c>
      <c r="P141" s="555">
        <v>0</v>
      </c>
      <c r="Q141" s="555">
        <v>0</v>
      </c>
      <c r="R141" s="555">
        <v>0</v>
      </c>
      <c r="S141" s="555">
        <v>100</v>
      </c>
      <c r="T141" s="555">
        <v>0</v>
      </c>
      <c r="U141" s="556">
        <f t="shared" si="115"/>
        <v>0</v>
      </c>
      <c r="V141" s="556" t="e">
        <f t="shared" si="116"/>
        <v>#DIV/0!</v>
      </c>
      <c r="W141" s="555">
        <v>0</v>
      </c>
      <c r="X141" s="555">
        <v>0</v>
      </c>
      <c r="Y141" s="555">
        <v>0</v>
      </c>
      <c r="Z141" s="555">
        <v>0</v>
      </c>
      <c r="AA141" s="555">
        <v>0</v>
      </c>
      <c r="AB141" s="555">
        <v>0</v>
      </c>
      <c r="AC141" s="555">
        <v>0</v>
      </c>
      <c r="AD141" s="555">
        <v>0</v>
      </c>
      <c r="AE141" s="555">
        <v>0</v>
      </c>
      <c r="AF141" s="555">
        <v>0</v>
      </c>
      <c r="AG141" s="557">
        <f t="shared" si="117"/>
        <v>0</v>
      </c>
      <c r="AH141" s="557">
        <f t="shared" si="118"/>
        <v>0</v>
      </c>
      <c r="AI141" s="557">
        <f t="shared" si="119"/>
        <v>0</v>
      </c>
      <c r="AJ141" s="557">
        <f t="shared" si="120"/>
        <v>0</v>
      </c>
      <c r="AK141" s="557">
        <f t="shared" si="121"/>
        <v>0</v>
      </c>
      <c r="AL141" s="557">
        <f t="shared" si="122"/>
        <v>0</v>
      </c>
      <c r="AM141" s="557">
        <f t="shared" si="123"/>
        <v>0</v>
      </c>
      <c r="AN141" s="557">
        <f t="shared" si="124"/>
        <v>0</v>
      </c>
      <c r="AO141" s="557">
        <f t="shared" si="125"/>
        <v>0</v>
      </c>
      <c r="AP141" s="555" t="s">
        <v>364</v>
      </c>
      <c r="AQ141" s="555" t="s">
        <v>364</v>
      </c>
      <c r="AR141" s="555" t="s">
        <v>364</v>
      </c>
      <c r="AS141" s="555" t="s">
        <v>364</v>
      </c>
      <c r="AT141" s="555" t="s">
        <v>364</v>
      </c>
      <c r="AU141" s="555">
        <v>0</v>
      </c>
      <c r="AV141" s="555">
        <v>0</v>
      </c>
      <c r="AW141" s="555">
        <v>0</v>
      </c>
      <c r="AX141" s="555" t="s">
        <v>364</v>
      </c>
      <c r="AY141" s="555">
        <v>0</v>
      </c>
      <c r="AZ141" s="555">
        <v>0</v>
      </c>
      <c r="BA141" s="555">
        <v>0</v>
      </c>
      <c r="BB141" s="555">
        <v>47.5</v>
      </c>
      <c r="BC141" s="555">
        <v>92.5</v>
      </c>
      <c r="BD141" s="555">
        <v>491</v>
      </c>
      <c r="BE141" s="555">
        <v>18</v>
      </c>
      <c r="BF141" s="555">
        <v>-136</v>
      </c>
      <c r="BG141" s="555">
        <v>0</v>
      </c>
      <c r="BH141" s="555">
        <v>0</v>
      </c>
      <c r="BI141" s="555">
        <v>0</v>
      </c>
      <c r="BJ141" s="555" t="s">
        <v>364</v>
      </c>
      <c r="BK141" s="555">
        <v>0</v>
      </c>
      <c r="BL141" s="555">
        <v>0</v>
      </c>
      <c r="BM141" s="555">
        <v>0</v>
      </c>
      <c r="BN141" s="555">
        <v>0</v>
      </c>
      <c r="BO141" s="555">
        <v>0</v>
      </c>
      <c r="BP141" s="555">
        <v>0</v>
      </c>
      <c r="BQ141" s="555">
        <v>0</v>
      </c>
      <c r="BR141" s="555">
        <v>0</v>
      </c>
      <c r="BS141" s="555">
        <v>0</v>
      </c>
      <c r="BT141" s="555">
        <v>0</v>
      </c>
      <c r="BU141" s="555">
        <v>0</v>
      </c>
      <c r="BV141" s="555">
        <v>0</v>
      </c>
      <c r="BW141" s="555">
        <v>0</v>
      </c>
      <c r="BX141" s="555">
        <v>0</v>
      </c>
      <c r="BY141" s="555">
        <v>0</v>
      </c>
      <c r="BZ141" s="555">
        <v>0</v>
      </c>
      <c r="CA141" s="555">
        <v>0</v>
      </c>
      <c r="CB141" s="555">
        <v>0</v>
      </c>
      <c r="CC141" s="555">
        <v>0</v>
      </c>
      <c r="CD141" s="555">
        <v>0</v>
      </c>
      <c r="CE141" s="555">
        <v>0</v>
      </c>
      <c r="CF141" s="555">
        <v>0</v>
      </c>
      <c r="CG141" s="555">
        <v>0</v>
      </c>
      <c r="CH141" s="555">
        <v>0</v>
      </c>
      <c r="CI141" s="555">
        <v>0</v>
      </c>
      <c r="CJ141" s="555">
        <v>0</v>
      </c>
      <c r="CK141" s="555">
        <v>0</v>
      </c>
      <c r="CL141" s="555">
        <v>0</v>
      </c>
      <c r="CM141" s="555">
        <v>0</v>
      </c>
      <c r="CN141" s="557">
        <f t="shared" si="126"/>
        <v>0</v>
      </c>
      <c r="CO141" s="557">
        <f t="shared" si="127"/>
        <v>0</v>
      </c>
      <c r="CP141" s="557">
        <f t="shared" si="128"/>
        <v>0</v>
      </c>
      <c r="CQ141" s="557">
        <f t="shared" si="129"/>
        <v>0</v>
      </c>
      <c r="CR141" s="557">
        <f t="shared" si="130"/>
        <v>0</v>
      </c>
      <c r="CS141" s="557">
        <f t="shared" si="131"/>
        <v>0</v>
      </c>
      <c r="CT141" s="557">
        <f t="shared" si="132"/>
        <v>0</v>
      </c>
      <c r="CU141" s="557">
        <f t="shared" si="133"/>
        <v>0</v>
      </c>
      <c r="CV141" s="557">
        <f t="shared" si="134"/>
        <v>0</v>
      </c>
      <c r="CW141" s="557">
        <f t="shared" si="135"/>
        <v>0</v>
      </c>
      <c r="CX141" s="557">
        <f t="shared" si="136"/>
        <v>0</v>
      </c>
      <c r="CY141" s="557">
        <f t="shared" si="137"/>
        <v>0</v>
      </c>
      <c r="CZ141" s="557">
        <f t="shared" si="138"/>
        <v>0</v>
      </c>
      <c r="DA141" s="557">
        <f t="shared" si="139"/>
        <v>0</v>
      </c>
    </row>
    <row r="142" spans="1:105" s="385" customFormat="1">
      <c r="A142" s="494" t="s">
        <v>892</v>
      </c>
      <c r="B142" s="494"/>
      <c r="C142" s="386"/>
      <c r="D142" s="386"/>
      <c r="E142" s="489"/>
      <c r="F142" s="429">
        <f>(E141-E$144)/7</f>
        <v>-0.14285714285714285</v>
      </c>
      <c r="G142" s="537" t="s">
        <v>381</v>
      </c>
      <c r="H142">
        <v>12471</v>
      </c>
      <c r="I142">
        <v>714</v>
      </c>
      <c r="J142">
        <v>37.4</v>
      </c>
      <c r="K142">
        <v>55.9</v>
      </c>
      <c r="L142">
        <v>28.8</v>
      </c>
      <c r="M142">
        <v>12.3</v>
      </c>
      <c r="N142">
        <v>87.7</v>
      </c>
      <c r="O142">
        <v>11.3</v>
      </c>
      <c r="P142">
        <v>14.3</v>
      </c>
      <c r="Q142">
        <v>43.1</v>
      </c>
      <c r="R142">
        <v>43.9</v>
      </c>
      <c r="S142">
        <v>56.1</v>
      </c>
      <c r="T142">
        <v>0.5</v>
      </c>
      <c r="U142" s="6">
        <f t="shared" si="115"/>
        <v>6.8757000000000001</v>
      </c>
      <c r="V142" s="6">
        <f t="shared" si="116"/>
        <v>4.4649999272801315</v>
      </c>
      <c r="W142">
        <v>41.7</v>
      </c>
      <c r="X142">
        <v>20</v>
      </c>
      <c r="Y142">
        <v>18.899999999999999</v>
      </c>
      <c r="Z142">
        <v>52.6</v>
      </c>
      <c r="AA142">
        <v>0.56999999999999995</v>
      </c>
      <c r="AB142">
        <v>52.6</v>
      </c>
      <c r="AC142">
        <v>28.1</v>
      </c>
      <c r="AD142">
        <v>80.7</v>
      </c>
      <c r="AE142">
        <v>57.9</v>
      </c>
      <c r="AF142">
        <v>0</v>
      </c>
      <c r="AG142" s="188">
        <f t="shared" si="117"/>
        <v>18.3063</v>
      </c>
      <c r="AH142" s="188">
        <f t="shared" si="118"/>
        <v>8.7799999999999994</v>
      </c>
      <c r="AI142" s="188">
        <f t="shared" si="119"/>
        <v>23.0914</v>
      </c>
      <c r="AJ142" s="188">
        <f t="shared" si="120"/>
        <v>0.25022999999999995</v>
      </c>
      <c r="AK142" s="188">
        <f t="shared" si="121"/>
        <v>7.5218000000000007</v>
      </c>
      <c r="AL142" s="188">
        <f t="shared" si="122"/>
        <v>4.0183</v>
      </c>
      <c r="AM142" s="188">
        <f t="shared" si="123"/>
        <v>11.540100000000001</v>
      </c>
      <c r="AN142" s="188">
        <f t="shared" si="124"/>
        <v>8.2797000000000001</v>
      </c>
      <c r="AO142" s="188">
        <f t="shared" si="125"/>
        <v>0</v>
      </c>
      <c r="AP142">
        <v>1239</v>
      </c>
      <c r="AQ142">
        <v>290</v>
      </c>
      <c r="AR142">
        <v>868</v>
      </c>
      <c r="AS142">
        <v>529</v>
      </c>
      <c r="AT142">
        <v>11.6</v>
      </c>
      <c r="AU142">
        <v>79.599999999999994</v>
      </c>
      <c r="AV142">
        <v>46.9</v>
      </c>
      <c r="AW142">
        <v>12.2</v>
      </c>
      <c r="AX142">
        <v>608</v>
      </c>
      <c r="AY142">
        <v>42.9</v>
      </c>
      <c r="AZ142">
        <v>59.2</v>
      </c>
      <c r="BA142">
        <v>2.04</v>
      </c>
      <c r="BB142">
        <v>204</v>
      </c>
      <c r="BC142">
        <v>55.2</v>
      </c>
      <c r="BD142">
        <v>866</v>
      </c>
      <c r="BE142">
        <v>328</v>
      </c>
      <c r="BF142">
        <v>-125</v>
      </c>
      <c r="BG142">
        <v>21.7</v>
      </c>
      <c r="BH142">
        <v>6.29</v>
      </c>
      <c r="BI142">
        <v>14.6</v>
      </c>
      <c r="BJ142">
        <v>703</v>
      </c>
      <c r="BK142">
        <v>43.1</v>
      </c>
      <c r="BL142">
        <v>41.7</v>
      </c>
      <c r="BM142">
        <v>0.28999999999999998</v>
      </c>
      <c r="BN142">
        <v>30.7</v>
      </c>
      <c r="BO142">
        <v>8.2200000000000006</v>
      </c>
      <c r="BP142">
        <v>4.1100000000000003</v>
      </c>
      <c r="BQ142">
        <v>95.9</v>
      </c>
      <c r="BR142">
        <v>0.91</v>
      </c>
      <c r="BS142">
        <v>6.39</v>
      </c>
      <c r="BT142">
        <v>49.8</v>
      </c>
      <c r="BU142">
        <v>47.5</v>
      </c>
      <c r="BV142">
        <v>52.5</v>
      </c>
      <c r="BW142">
        <v>3.2</v>
      </c>
      <c r="BX142">
        <v>14.3</v>
      </c>
      <c r="BY142">
        <v>0</v>
      </c>
      <c r="BZ142">
        <v>100</v>
      </c>
      <c r="CA142">
        <v>78.599999999999994</v>
      </c>
      <c r="CB142">
        <v>0</v>
      </c>
      <c r="CC142">
        <v>5.77</v>
      </c>
      <c r="CD142">
        <v>1.92</v>
      </c>
      <c r="CE142">
        <v>10.6</v>
      </c>
      <c r="CF142">
        <v>61.5</v>
      </c>
      <c r="CG142">
        <v>2.88</v>
      </c>
      <c r="CH142">
        <v>52.5</v>
      </c>
      <c r="CI142">
        <v>10.4</v>
      </c>
      <c r="CJ142">
        <v>0</v>
      </c>
      <c r="CK142">
        <v>2.61</v>
      </c>
      <c r="CL142">
        <v>39.1</v>
      </c>
      <c r="CM142">
        <v>3.48</v>
      </c>
      <c r="CN142" s="188">
        <f t="shared" si="126"/>
        <v>0.91376999999999997</v>
      </c>
      <c r="CO142" s="188">
        <f t="shared" si="127"/>
        <v>0</v>
      </c>
      <c r="CP142" s="188">
        <f t="shared" si="128"/>
        <v>6.39</v>
      </c>
      <c r="CQ142" s="188">
        <f t="shared" si="129"/>
        <v>5.0225399999999993</v>
      </c>
      <c r="CR142" s="188">
        <f t="shared" si="130"/>
        <v>0</v>
      </c>
      <c r="CS142" s="188">
        <f t="shared" si="131"/>
        <v>2.7407499999999998</v>
      </c>
      <c r="CT142" s="188">
        <f t="shared" si="132"/>
        <v>0.91200000000000003</v>
      </c>
      <c r="CU142" s="188">
        <f t="shared" si="133"/>
        <v>29.212499999999999</v>
      </c>
      <c r="CV142" s="188">
        <f t="shared" si="134"/>
        <v>1.3679999999999999</v>
      </c>
      <c r="CW142" s="188">
        <f t="shared" si="135"/>
        <v>5.46</v>
      </c>
      <c r="CX142" s="188">
        <f t="shared" si="136"/>
        <v>0</v>
      </c>
      <c r="CY142" s="188">
        <f t="shared" si="137"/>
        <v>1.37025</v>
      </c>
      <c r="CZ142" s="188">
        <f t="shared" si="138"/>
        <v>20.5275</v>
      </c>
      <c r="DA142" s="188">
        <f t="shared" si="139"/>
        <v>1.827</v>
      </c>
    </row>
    <row r="143" spans="1:105" s="554" customFormat="1">
      <c r="A143" s="549" t="s">
        <v>893</v>
      </c>
      <c r="B143" s="549"/>
      <c r="E143" s="552"/>
      <c r="F143" s="569"/>
      <c r="H143" s="555">
        <v>24</v>
      </c>
      <c r="I143" s="555">
        <v>0</v>
      </c>
      <c r="J143" s="555">
        <v>0</v>
      </c>
      <c r="K143" s="555">
        <v>0</v>
      </c>
      <c r="L143" s="555">
        <v>0</v>
      </c>
      <c r="M143" s="555">
        <v>0</v>
      </c>
      <c r="N143" s="555">
        <v>0</v>
      </c>
      <c r="O143" s="555">
        <v>0</v>
      </c>
      <c r="P143" s="555">
        <v>0</v>
      </c>
      <c r="Q143" s="555">
        <v>0</v>
      </c>
      <c r="R143" s="555">
        <v>0</v>
      </c>
      <c r="S143" s="555">
        <v>0</v>
      </c>
      <c r="T143" s="555">
        <v>0</v>
      </c>
      <c r="U143" s="556">
        <f t="shared" si="115"/>
        <v>0</v>
      </c>
      <c r="V143" s="556" t="e">
        <f t="shared" si="116"/>
        <v>#DIV/0!</v>
      </c>
      <c r="W143" s="555">
        <v>0</v>
      </c>
      <c r="X143" s="555">
        <v>0</v>
      </c>
      <c r="Y143" s="555">
        <v>0</v>
      </c>
      <c r="Z143" s="555">
        <v>0</v>
      </c>
      <c r="AA143" s="555">
        <v>0</v>
      </c>
      <c r="AB143" s="555">
        <v>0</v>
      </c>
      <c r="AC143" s="555">
        <v>0</v>
      </c>
      <c r="AD143" s="555">
        <v>0</v>
      </c>
      <c r="AE143" s="555">
        <v>0</v>
      </c>
      <c r="AF143" s="555">
        <v>0</v>
      </c>
      <c r="AG143" s="557">
        <f t="shared" si="117"/>
        <v>0</v>
      </c>
      <c r="AH143" s="557">
        <f t="shared" si="118"/>
        <v>0</v>
      </c>
      <c r="AI143" s="557">
        <f t="shared" si="119"/>
        <v>0</v>
      </c>
      <c r="AJ143" s="557">
        <f t="shared" si="120"/>
        <v>0</v>
      </c>
      <c r="AK143" s="557">
        <f t="shared" si="121"/>
        <v>0</v>
      </c>
      <c r="AL143" s="557">
        <f t="shared" si="122"/>
        <v>0</v>
      </c>
      <c r="AM143" s="557">
        <f t="shared" si="123"/>
        <v>0</v>
      </c>
      <c r="AN143" s="557">
        <f t="shared" si="124"/>
        <v>0</v>
      </c>
      <c r="AO143" s="557">
        <f t="shared" si="125"/>
        <v>0</v>
      </c>
      <c r="AP143" s="555" t="s">
        <v>364</v>
      </c>
      <c r="AQ143" s="555" t="s">
        <v>364</v>
      </c>
      <c r="AR143" s="555" t="s">
        <v>364</v>
      </c>
      <c r="AS143" s="555" t="s">
        <v>364</v>
      </c>
      <c r="AT143" s="555" t="s">
        <v>364</v>
      </c>
      <c r="AU143" s="555">
        <v>0</v>
      </c>
      <c r="AV143" s="555">
        <v>0</v>
      </c>
      <c r="AW143" s="555">
        <v>0</v>
      </c>
      <c r="AX143" s="555" t="s">
        <v>364</v>
      </c>
      <c r="AY143" s="555">
        <v>0</v>
      </c>
      <c r="AZ143" s="555">
        <v>0</v>
      </c>
      <c r="BA143" s="555">
        <v>0</v>
      </c>
      <c r="BB143" s="555" t="s">
        <v>364</v>
      </c>
      <c r="BC143" s="555" t="s">
        <v>364</v>
      </c>
      <c r="BD143" s="555" t="s">
        <v>364</v>
      </c>
      <c r="BE143" s="555" t="s">
        <v>364</v>
      </c>
      <c r="BF143" s="555">
        <v>-130</v>
      </c>
      <c r="BG143" s="555">
        <v>0</v>
      </c>
      <c r="BH143" s="555">
        <v>0</v>
      </c>
      <c r="BI143" s="555">
        <v>0</v>
      </c>
      <c r="BJ143" s="555" t="s">
        <v>364</v>
      </c>
      <c r="BK143" s="555">
        <v>0</v>
      </c>
      <c r="BL143" s="555">
        <v>0</v>
      </c>
      <c r="BM143" s="555">
        <v>0</v>
      </c>
      <c r="BN143" s="555">
        <v>0</v>
      </c>
      <c r="BO143" s="555">
        <v>0</v>
      </c>
      <c r="BP143" s="555">
        <v>0</v>
      </c>
      <c r="BQ143" s="555">
        <v>0</v>
      </c>
      <c r="BR143" s="555">
        <v>0</v>
      </c>
      <c r="BS143" s="555">
        <v>0</v>
      </c>
      <c r="BT143" s="555">
        <v>0</v>
      </c>
      <c r="BU143" s="555">
        <v>0</v>
      </c>
      <c r="BV143" s="555">
        <v>0</v>
      </c>
      <c r="BW143" s="555">
        <v>0</v>
      </c>
      <c r="BX143" s="555">
        <v>0</v>
      </c>
      <c r="BY143" s="555">
        <v>0</v>
      </c>
      <c r="BZ143" s="555">
        <v>0</v>
      </c>
      <c r="CA143" s="555">
        <v>0</v>
      </c>
      <c r="CB143" s="555">
        <v>0</v>
      </c>
      <c r="CC143" s="555">
        <v>0</v>
      </c>
      <c r="CD143" s="555">
        <v>0</v>
      </c>
      <c r="CE143" s="555">
        <v>0</v>
      </c>
      <c r="CF143" s="555">
        <v>0</v>
      </c>
      <c r="CG143" s="555">
        <v>0</v>
      </c>
      <c r="CH143" s="555">
        <v>0</v>
      </c>
      <c r="CI143" s="555">
        <v>0</v>
      </c>
      <c r="CJ143" s="555">
        <v>0</v>
      </c>
      <c r="CK143" s="555">
        <v>0</v>
      </c>
      <c r="CL143" s="555">
        <v>0</v>
      </c>
      <c r="CM143" s="555">
        <v>0</v>
      </c>
      <c r="CN143" s="557">
        <f t="shared" si="126"/>
        <v>0</v>
      </c>
      <c r="CO143" s="557">
        <f t="shared" si="127"/>
        <v>0</v>
      </c>
      <c r="CP143" s="557">
        <f t="shared" si="128"/>
        <v>0</v>
      </c>
      <c r="CQ143" s="557">
        <f t="shared" si="129"/>
        <v>0</v>
      </c>
      <c r="CR143" s="557">
        <f t="shared" si="130"/>
        <v>0</v>
      </c>
      <c r="CS143" s="557">
        <f t="shared" si="131"/>
        <v>0</v>
      </c>
      <c r="CT143" s="557">
        <f t="shared" si="132"/>
        <v>0</v>
      </c>
      <c r="CU143" s="557">
        <f t="shared" si="133"/>
        <v>0</v>
      </c>
      <c r="CV143" s="557">
        <f t="shared" si="134"/>
        <v>0</v>
      </c>
      <c r="CW143" s="557">
        <f t="shared" si="135"/>
        <v>0</v>
      </c>
      <c r="CX143" s="557">
        <f t="shared" si="136"/>
        <v>0</v>
      </c>
      <c r="CY143" s="557">
        <f t="shared" si="137"/>
        <v>0</v>
      </c>
      <c r="CZ143" s="557">
        <f t="shared" si="138"/>
        <v>0</v>
      </c>
      <c r="DA143" s="557">
        <f t="shared" si="139"/>
        <v>0</v>
      </c>
    </row>
    <row r="144" spans="1:105" s="527" customFormat="1">
      <c r="A144" s="522" t="s">
        <v>894</v>
      </c>
      <c r="B144" s="523" t="s">
        <v>543</v>
      </c>
      <c r="C144" s="532" t="s">
        <v>738</v>
      </c>
      <c r="D144" s="531" t="s">
        <v>114</v>
      </c>
      <c r="E144" s="525">
        <v>43557</v>
      </c>
      <c r="F144" s="535"/>
      <c r="H144" s="528">
        <v>23360</v>
      </c>
      <c r="I144" s="528">
        <v>2648</v>
      </c>
      <c r="J144" s="528">
        <v>51.1</v>
      </c>
      <c r="K144" s="528">
        <v>55.7</v>
      </c>
      <c r="L144" s="528">
        <v>0.81</v>
      </c>
      <c r="M144" s="528">
        <v>0.61</v>
      </c>
      <c r="N144" s="528">
        <v>99.4</v>
      </c>
      <c r="O144" s="528">
        <v>0.75</v>
      </c>
      <c r="P144" s="528">
        <v>3.87</v>
      </c>
      <c r="Q144" s="528">
        <v>0.95</v>
      </c>
      <c r="R144" s="528">
        <v>0.47</v>
      </c>
      <c r="S144" s="528">
        <v>99.5</v>
      </c>
      <c r="T144" s="528">
        <v>0.75</v>
      </c>
      <c r="U144" s="529">
        <f t="shared" si="115"/>
        <v>0.33977000000000002</v>
      </c>
      <c r="V144" s="529">
        <f t="shared" si="116"/>
        <v>86.529122641787083</v>
      </c>
      <c r="W144" s="528">
        <v>0</v>
      </c>
      <c r="X144" s="528">
        <v>0</v>
      </c>
      <c r="Y144" s="528">
        <v>14.3</v>
      </c>
      <c r="Z144" s="528">
        <v>0</v>
      </c>
      <c r="AA144" s="528">
        <v>0</v>
      </c>
      <c r="AB144" s="528">
        <v>0</v>
      </c>
      <c r="AC144" s="528">
        <v>0</v>
      </c>
      <c r="AD144" s="528">
        <v>8.77</v>
      </c>
      <c r="AE144" s="528">
        <v>1.75</v>
      </c>
      <c r="AF144" s="528">
        <v>0</v>
      </c>
      <c r="AG144" s="530">
        <f t="shared" si="117"/>
        <v>0</v>
      </c>
      <c r="AH144" s="530">
        <f t="shared" si="118"/>
        <v>0</v>
      </c>
      <c r="AI144" s="530">
        <f t="shared" si="119"/>
        <v>0</v>
      </c>
      <c r="AJ144" s="530">
        <f t="shared" si="120"/>
        <v>0</v>
      </c>
      <c r="AK144" s="530">
        <f t="shared" si="121"/>
        <v>0</v>
      </c>
      <c r="AL144" s="530">
        <f t="shared" si="122"/>
        <v>0</v>
      </c>
      <c r="AM144" s="530">
        <f t="shared" si="123"/>
        <v>0.33939900000000001</v>
      </c>
      <c r="AN144" s="530">
        <f t="shared" si="124"/>
        <v>6.7724999999999994E-2</v>
      </c>
      <c r="AO144" s="530">
        <f t="shared" si="125"/>
        <v>0</v>
      </c>
      <c r="AP144" s="528">
        <v>205</v>
      </c>
      <c r="AQ144" s="528">
        <v>96.4</v>
      </c>
      <c r="AR144" s="528">
        <v>851</v>
      </c>
      <c r="AS144" s="528">
        <v>79.599999999999994</v>
      </c>
      <c r="AT144" s="528">
        <v>-12.8</v>
      </c>
      <c r="AU144" s="528">
        <v>0</v>
      </c>
      <c r="AV144" s="528">
        <v>11.1</v>
      </c>
      <c r="AW144" s="528">
        <v>11.1</v>
      </c>
      <c r="AX144" s="528">
        <v>202</v>
      </c>
      <c r="AY144" s="528">
        <v>44.4</v>
      </c>
      <c r="AZ144" s="528">
        <v>0</v>
      </c>
      <c r="BA144" s="528">
        <v>0</v>
      </c>
      <c r="BB144" s="528">
        <v>97.7</v>
      </c>
      <c r="BC144" s="528">
        <v>12.8</v>
      </c>
      <c r="BD144" s="528">
        <v>499</v>
      </c>
      <c r="BE144" s="528">
        <v>87.4</v>
      </c>
      <c r="BF144" s="528">
        <v>-83.5</v>
      </c>
      <c r="BG144" s="528">
        <v>0.82</v>
      </c>
      <c r="BH144" s="528">
        <v>0.68</v>
      </c>
      <c r="BI144" s="528">
        <v>3.82</v>
      </c>
      <c r="BJ144" s="528">
        <v>677</v>
      </c>
      <c r="BK144" s="528">
        <v>0.68</v>
      </c>
      <c r="BL144" s="528">
        <v>0.48</v>
      </c>
      <c r="BM144" s="528">
        <v>0.75</v>
      </c>
      <c r="BN144" s="528">
        <v>29.4</v>
      </c>
      <c r="BO144" s="528">
        <v>0.9</v>
      </c>
      <c r="BP144" s="528">
        <v>0.26</v>
      </c>
      <c r="BQ144" s="528">
        <v>99.7</v>
      </c>
      <c r="BR144" s="528">
        <v>1.03</v>
      </c>
      <c r="BS144" s="528">
        <v>2.1800000000000002</v>
      </c>
      <c r="BT144" s="528">
        <v>1.03</v>
      </c>
      <c r="BU144" s="528">
        <v>1.67</v>
      </c>
      <c r="BV144" s="528">
        <v>98.3</v>
      </c>
      <c r="BW144" s="528">
        <v>1.03</v>
      </c>
      <c r="BX144" s="528">
        <v>5.88</v>
      </c>
      <c r="BY144" s="528">
        <v>11.8</v>
      </c>
      <c r="BZ144" s="528">
        <v>11.8</v>
      </c>
      <c r="CA144" s="528">
        <v>0</v>
      </c>
      <c r="CB144" s="528">
        <v>0</v>
      </c>
      <c r="CC144" s="528">
        <v>0</v>
      </c>
      <c r="CD144" s="528">
        <v>0</v>
      </c>
      <c r="CE144" s="528">
        <v>0</v>
      </c>
      <c r="CF144" s="528">
        <v>0</v>
      </c>
      <c r="CG144" s="528">
        <v>0</v>
      </c>
      <c r="CH144" s="528">
        <v>98.3</v>
      </c>
      <c r="CI144" s="528">
        <v>0.91</v>
      </c>
      <c r="CJ144" s="528">
        <v>1.04</v>
      </c>
      <c r="CK144" s="528">
        <v>2.2200000000000002</v>
      </c>
      <c r="CL144" s="528">
        <v>1.04</v>
      </c>
      <c r="CM144" s="528">
        <v>1.04</v>
      </c>
      <c r="CN144" s="530">
        <f t="shared" si="126"/>
        <v>0.12818399999999999</v>
      </c>
      <c r="CO144" s="530">
        <f t="shared" si="127"/>
        <v>0.25724000000000002</v>
      </c>
      <c r="CP144" s="530">
        <f t="shared" si="128"/>
        <v>0.25724000000000002</v>
      </c>
      <c r="CQ144" s="530">
        <f t="shared" si="129"/>
        <v>0</v>
      </c>
      <c r="CR144" s="530">
        <f t="shared" si="130"/>
        <v>0</v>
      </c>
      <c r="CS144" s="530">
        <f t="shared" si="131"/>
        <v>0</v>
      </c>
      <c r="CT144" s="530">
        <f t="shared" si="132"/>
        <v>0</v>
      </c>
      <c r="CU144" s="530">
        <f t="shared" si="133"/>
        <v>0</v>
      </c>
      <c r="CV144" s="530">
        <f t="shared" si="134"/>
        <v>0</v>
      </c>
      <c r="CW144" s="530">
        <f t="shared" si="135"/>
        <v>0.89453000000000005</v>
      </c>
      <c r="CX144" s="530">
        <f t="shared" si="136"/>
        <v>1.0223199999999999</v>
      </c>
      <c r="CY144" s="530">
        <f t="shared" si="137"/>
        <v>2.1822599999999999</v>
      </c>
      <c r="CZ144" s="530">
        <f t="shared" si="138"/>
        <v>1.0223199999999999</v>
      </c>
      <c r="DA144" s="530">
        <f t="shared" si="139"/>
        <v>1.0223199999999999</v>
      </c>
    </row>
    <row r="145" spans="1:105" s="385" customFormat="1">
      <c r="A145" s="494" t="s">
        <v>895</v>
      </c>
      <c r="B145" s="494"/>
      <c r="D145" s="386"/>
      <c r="E145" s="489"/>
      <c r="F145" s="429">
        <f>(E144-E$144)/7</f>
        <v>0</v>
      </c>
      <c r="G145" s="537" t="s">
        <v>1191</v>
      </c>
      <c r="H145">
        <v>44490</v>
      </c>
      <c r="I145">
        <v>5631</v>
      </c>
      <c r="J145">
        <v>54.9</v>
      </c>
      <c r="K145">
        <v>51.6</v>
      </c>
      <c r="L145">
        <v>16.399999999999999</v>
      </c>
      <c r="M145">
        <v>8.64</v>
      </c>
      <c r="N145">
        <v>91.4</v>
      </c>
      <c r="O145">
        <v>5.88</v>
      </c>
      <c r="P145">
        <v>3.2</v>
      </c>
      <c r="Q145">
        <v>10.1</v>
      </c>
      <c r="R145">
        <v>50.8</v>
      </c>
      <c r="S145">
        <v>49.2</v>
      </c>
      <c r="T145">
        <v>1</v>
      </c>
      <c r="U145" s="6">
        <f t="shared" si="115"/>
        <v>4.4582400000000009</v>
      </c>
      <c r="V145" s="6">
        <f t="shared" si="116"/>
        <v>8.4786821705426334</v>
      </c>
      <c r="W145">
        <v>25.8</v>
      </c>
      <c r="X145">
        <v>10.7</v>
      </c>
      <c r="Y145">
        <v>4.6100000000000003</v>
      </c>
      <c r="Z145">
        <v>15.7</v>
      </c>
      <c r="AA145">
        <v>1.42</v>
      </c>
      <c r="AB145">
        <v>55.9</v>
      </c>
      <c r="AC145">
        <v>31.2</v>
      </c>
      <c r="AD145">
        <v>12.9</v>
      </c>
      <c r="AE145">
        <v>73.099999999999994</v>
      </c>
      <c r="AF145">
        <v>1.08</v>
      </c>
      <c r="AG145" s="188">
        <f t="shared" si="117"/>
        <v>13.106399999999999</v>
      </c>
      <c r="AH145" s="188">
        <f t="shared" si="118"/>
        <v>5.4355999999999991</v>
      </c>
      <c r="AI145" s="188">
        <f t="shared" si="119"/>
        <v>7.9755999999999991</v>
      </c>
      <c r="AJ145" s="188">
        <f t="shared" si="120"/>
        <v>0.72136</v>
      </c>
      <c r="AK145" s="188">
        <f t="shared" si="121"/>
        <v>1.7887999999999999</v>
      </c>
      <c r="AL145" s="188">
        <f t="shared" si="122"/>
        <v>0.99840000000000007</v>
      </c>
      <c r="AM145" s="188">
        <f t="shared" si="123"/>
        <v>0.4128</v>
      </c>
      <c r="AN145" s="188">
        <f t="shared" si="124"/>
        <v>2.3391999999999999</v>
      </c>
      <c r="AO145" s="188">
        <f t="shared" si="125"/>
        <v>3.4560000000000007E-2</v>
      </c>
      <c r="AP145">
        <v>839</v>
      </c>
      <c r="AQ145">
        <v>174</v>
      </c>
      <c r="AR145">
        <v>513</v>
      </c>
      <c r="AS145">
        <v>826</v>
      </c>
      <c r="AT145">
        <v>122</v>
      </c>
      <c r="AU145">
        <v>70.900000000000006</v>
      </c>
      <c r="AV145">
        <v>32.700000000000003</v>
      </c>
      <c r="AW145">
        <v>13.1</v>
      </c>
      <c r="AX145">
        <v>676</v>
      </c>
      <c r="AY145">
        <v>7.97</v>
      </c>
      <c r="AZ145">
        <v>72.5</v>
      </c>
      <c r="BA145">
        <v>3.59</v>
      </c>
      <c r="BB145">
        <v>87.4</v>
      </c>
      <c r="BC145">
        <v>39.799999999999997</v>
      </c>
      <c r="BD145">
        <v>537</v>
      </c>
      <c r="BE145">
        <v>423</v>
      </c>
      <c r="BF145">
        <v>19.3</v>
      </c>
      <c r="BG145">
        <v>11.2</v>
      </c>
      <c r="BH145">
        <v>3.35</v>
      </c>
      <c r="BI145">
        <v>2.2599999999999998</v>
      </c>
      <c r="BJ145">
        <v>491</v>
      </c>
      <c r="BK145">
        <v>10.3</v>
      </c>
      <c r="BL145">
        <v>48.7</v>
      </c>
      <c r="BM145">
        <v>0.75</v>
      </c>
      <c r="BN145">
        <v>37.799999999999997</v>
      </c>
      <c r="BO145">
        <v>4.37</v>
      </c>
      <c r="BP145">
        <v>0.38</v>
      </c>
      <c r="BQ145">
        <v>99.6</v>
      </c>
      <c r="BR145">
        <v>1.74</v>
      </c>
      <c r="BS145">
        <v>2.25</v>
      </c>
      <c r="BT145">
        <v>34.700000000000003</v>
      </c>
      <c r="BU145">
        <v>68.5</v>
      </c>
      <c r="BV145">
        <v>31.5</v>
      </c>
      <c r="BW145">
        <v>2.25</v>
      </c>
      <c r="BX145">
        <v>27.1</v>
      </c>
      <c r="BY145">
        <v>16.7</v>
      </c>
      <c r="BZ145">
        <v>43.8</v>
      </c>
      <c r="CA145">
        <v>75</v>
      </c>
      <c r="CB145">
        <v>2.08</v>
      </c>
      <c r="CC145">
        <v>4.87</v>
      </c>
      <c r="CD145">
        <v>1.92</v>
      </c>
      <c r="CE145">
        <v>2.4700000000000002</v>
      </c>
      <c r="CF145">
        <v>41.6</v>
      </c>
      <c r="CG145">
        <v>3.09</v>
      </c>
      <c r="CH145">
        <v>31.5</v>
      </c>
      <c r="CI145">
        <v>3.28</v>
      </c>
      <c r="CJ145">
        <v>1.34</v>
      </c>
      <c r="CK145">
        <v>1.79</v>
      </c>
      <c r="CL145">
        <v>19.7</v>
      </c>
      <c r="CM145">
        <v>0.45</v>
      </c>
      <c r="CN145" s="188">
        <f t="shared" si="126"/>
        <v>0.60975000000000001</v>
      </c>
      <c r="CO145" s="188">
        <f t="shared" si="127"/>
        <v>0.37574999999999997</v>
      </c>
      <c r="CP145" s="188">
        <f t="shared" si="128"/>
        <v>0.98549999999999993</v>
      </c>
      <c r="CQ145" s="188">
        <f t="shared" si="129"/>
        <v>1.6875</v>
      </c>
      <c r="CR145" s="188">
        <f t="shared" si="130"/>
        <v>4.6799999999999994E-2</v>
      </c>
      <c r="CS145" s="188">
        <f t="shared" si="131"/>
        <v>3.3359500000000004</v>
      </c>
      <c r="CT145" s="188">
        <f t="shared" si="132"/>
        <v>1.3151999999999999</v>
      </c>
      <c r="CU145" s="188">
        <f t="shared" si="133"/>
        <v>28.495999999999999</v>
      </c>
      <c r="CV145" s="188">
        <f t="shared" si="134"/>
        <v>2.1166499999999999</v>
      </c>
      <c r="CW145" s="188">
        <f t="shared" si="135"/>
        <v>1.0331999999999999</v>
      </c>
      <c r="CX145" s="188">
        <f t="shared" si="136"/>
        <v>0.42210000000000003</v>
      </c>
      <c r="CY145" s="188">
        <f t="shared" si="137"/>
        <v>0.56384999999999996</v>
      </c>
      <c r="CZ145" s="188">
        <f t="shared" si="138"/>
        <v>6.2054999999999998</v>
      </c>
      <c r="DA145" s="188">
        <f t="shared" si="139"/>
        <v>0.14175000000000001</v>
      </c>
    </row>
    <row r="146" spans="1:105" s="385" customFormat="1">
      <c r="A146" s="494" t="s">
        <v>896</v>
      </c>
      <c r="B146" s="494"/>
      <c r="D146" s="386"/>
      <c r="E146" s="489"/>
      <c r="F146" s="222"/>
      <c r="G146" s="386"/>
      <c r="H146">
        <v>30345</v>
      </c>
      <c r="I146">
        <v>3770</v>
      </c>
      <c r="J146">
        <v>53.9</v>
      </c>
      <c r="K146">
        <v>53.5</v>
      </c>
      <c r="L146">
        <v>17</v>
      </c>
      <c r="M146">
        <v>8.8699999999999992</v>
      </c>
      <c r="N146">
        <v>91.1</v>
      </c>
      <c r="O146">
        <v>6.15</v>
      </c>
      <c r="P146">
        <v>3.22</v>
      </c>
      <c r="Q146">
        <v>11.5</v>
      </c>
      <c r="R146">
        <v>47.6</v>
      </c>
      <c r="S146">
        <v>52.4</v>
      </c>
      <c r="T146">
        <v>1.19</v>
      </c>
      <c r="U146" s="6">
        <f t="shared" si="115"/>
        <v>4.7454499999999999</v>
      </c>
      <c r="V146" s="6">
        <f t="shared" si="116"/>
        <v>6.8275927467363475</v>
      </c>
      <c r="W146">
        <v>27.8</v>
      </c>
      <c r="X146">
        <v>11.4</v>
      </c>
      <c r="Y146">
        <v>4.4800000000000004</v>
      </c>
      <c r="Z146">
        <v>16.600000000000001</v>
      </c>
      <c r="AA146">
        <v>2.08</v>
      </c>
      <c r="AB146">
        <v>61.5</v>
      </c>
      <c r="AC146">
        <v>35.4</v>
      </c>
      <c r="AD146">
        <v>30.8</v>
      </c>
      <c r="AE146">
        <v>66.2</v>
      </c>
      <c r="AF146">
        <v>4.62</v>
      </c>
      <c r="AG146" s="188">
        <f t="shared" si="117"/>
        <v>13.232799999999999</v>
      </c>
      <c r="AH146" s="188">
        <f t="shared" si="118"/>
        <v>5.4264000000000001</v>
      </c>
      <c r="AI146" s="188">
        <f t="shared" si="119"/>
        <v>7.9016000000000011</v>
      </c>
      <c r="AJ146" s="188">
        <f t="shared" si="120"/>
        <v>0.99008000000000007</v>
      </c>
      <c r="AK146" s="188">
        <f t="shared" si="121"/>
        <v>1.9802999999999999</v>
      </c>
      <c r="AL146" s="188">
        <f t="shared" si="122"/>
        <v>1.13988</v>
      </c>
      <c r="AM146" s="188">
        <f t="shared" si="123"/>
        <v>0.99175999999999997</v>
      </c>
      <c r="AN146" s="188">
        <f t="shared" si="124"/>
        <v>2.13164</v>
      </c>
      <c r="AO146" s="188">
        <f t="shared" si="125"/>
        <v>0.14876400000000001</v>
      </c>
      <c r="AP146">
        <v>871</v>
      </c>
      <c r="AQ146">
        <v>203</v>
      </c>
      <c r="AR146">
        <v>594</v>
      </c>
      <c r="AS146">
        <v>733</v>
      </c>
      <c r="AT146">
        <v>134</v>
      </c>
      <c r="AU146">
        <v>73.2</v>
      </c>
      <c r="AV146">
        <v>37.4</v>
      </c>
      <c r="AW146">
        <v>10.6</v>
      </c>
      <c r="AX146">
        <v>389</v>
      </c>
      <c r="AY146">
        <v>10.1</v>
      </c>
      <c r="AZ146">
        <v>72.099999999999994</v>
      </c>
      <c r="BA146">
        <v>1.68</v>
      </c>
      <c r="BB146">
        <v>109</v>
      </c>
      <c r="BC146">
        <v>44.9</v>
      </c>
      <c r="BD146">
        <v>616</v>
      </c>
      <c r="BE146">
        <v>378</v>
      </c>
      <c r="BF146">
        <v>38.5</v>
      </c>
      <c r="BG146">
        <v>11.5</v>
      </c>
      <c r="BH146">
        <v>3.1</v>
      </c>
      <c r="BI146">
        <v>2.5</v>
      </c>
      <c r="BJ146">
        <v>380</v>
      </c>
      <c r="BK146">
        <v>11.6</v>
      </c>
      <c r="BL146">
        <v>45.2</v>
      </c>
      <c r="BM146">
        <v>1.1399999999999999</v>
      </c>
      <c r="BN146">
        <v>32.4</v>
      </c>
      <c r="BO146">
        <v>4.75</v>
      </c>
      <c r="BP146">
        <v>8.2000000000000003E-2</v>
      </c>
      <c r="BQ146">
        <v>99.9</v>
      </c>
      <c r="BR146">
        <v>0.82</v>
      </c>
      <c r="BS146">
        <v>1.8</v>
      </c>
      <c r="BT146">
        <v>40.5</v>
      </c>
      <c r="BU146">
        <v>67.5</v>
      </c>
      <c r="BV146">
        <v>32.5</v>
      </c>
      <c r="BW146">
        <v>3.11</v>
      </c>
      <c r="BX146">
        <v>13.6</v>
      </c>
      <c r="BY146">
        <v>4.55</v>
      </c>
      <c r="BZ146">
        <v>68.2</v>
      </c>
      <c r="CA146">
        <v>72.7</v>
      </c>
      <c r="CB146">
        <v>0</v>
      </c>
      <c r="CC146">
        <v>5.58</v>
      </c>
      <c r="CD146">
        <v>0.97</v>
      </c>
      <c r="CE146">
        <v>1.94</v>
      </c>
      <c r="CF146">
        <v>49.2</v>
      </c>
      <c r="CG146">
        <v>3.76</v>
      </c>
      <c r="CH146">
        <v>32.5</v>
      </c>
      <c r="CI146">
        <v>3.02</v>
      </c>
      <c r="CJ146">
        <v>0.5</v>
      </c>
      <c r="CK146">
        <v>1.51</v>
      </c>
      <c r="CL146">
        <v>22.4</v>
      </c>
      <c r="CM146">
        <v>1.76</v>
      </c>
      <c r="CN146" s="188">
        <f t="shared" si="126"/>
        <v>0.24480000000000002</v>
      </c>
      <c r="CO146" s="188">
        <f t="shared" si="127"/>
        <v>8.1900000000000001E-2</v>
      </c>
      <c r="CP146" s="188">
        <f t="shared" si="128"/>
        <v>1.2276</v>
      </c>
      <c r="CQ146" s="188">
        <f t="shared" si="129"/>
        <v>1.3086000000000002</v>
      </c>
      <c r="CR146" s="188">
        <f t="shared" si="130"/>
        <v>0</v>
      </c>
      <c r="CS146" s="188">
        <f t="shared" si="131"/>
        <v>3.7664999999999997</v>
      </c>
      <c r="CT146" s="188">
        <f t="shared" si="132"/>
        <v>0.65474999999999994</v>
      </c>
      <c r="CU146" s="188">
        <f t="shared" si="133"/>
        <v>33.21</v>
      </c>
      <c r="CV146" s="188">
        <f t="shared" si="134"/>
        <v>2.5379999999999998</v>
      </c>
      <c r="CW146" s="188">
        <f t="shared" si="135"/>
        <v>0.98150000000000004</v>
      </c>
      <c r="CX146" s="188">
        <f t="shared" si="136"/>
        <v>0.16250000000000001</v>
      </c>
      <c r="CY146" s="188">
        <f t="shared" si="137"/>
        <v>0.49075000000000002</v>
      </c>
      <c r="CZ146" s="188">
        <f t="shared" si="138"/>
        <v>7.28</v>
      </c>
      <c r="DA146" s="188">
        <f t="shared" si="139"/>
        <v>0.57200000000000006</v>
      </c>
    </row>
    <row r="147" spans="1:105" s="527" customFormat="1">
      <c r="A147" s="522" t="s">
        <v>897</v>
      </c>
      <c r="B147" s="523" t="s">
        <v>543</v>
      </c>
      <c r="C147" s="532" t="s">
        <v>738</v>
      </c>
      <c r="D147" s="531" t="s">
        <v>115</v>
      </c>
      <c r="E147" s="525">
        <v>43558</v>
      </c>
      <c r="F147" s="535"/>
      <c r="H147" s="528">
        <v>25751</v>
      </c>
      <c r="I147" s="528">
        <v>2456</v>
      </c>
      <c r="J147" s="528">
        <v>44.7</v>
      </c>
      <c r="K147" s="528">
        <v>56.1</v>
      </c>
      <c r="L147" s="528">
        <v>0.44</v>
      </c>
      <c r="M147" s="528">
        <v>0.51</v>
      </c>
      <c r="N147" s="528">
        <v>99.5</v>
      </c>
      <c r="O147" s="528">
        <v>0.73</v>
      </c>
      <c r="P147" s="528">
        <v>7.25</v>
      </c>
      <c r="Q147" s="528">
        <v>0.65</v>
      </c>
      <c r="R147" s="528">
        <v>0.87</v>
      </c>
      <c r="S147" s="528">
        <v>99.1</v>
      </c>
      <c r="T147" s="528">
        <v>0.51</v>
      </c>
      <c r="U147" s="529">
        <f t="shared" si="115"/>
        <v>0.28611000000000003</v>
      </c>
      <c r="V147" s="529">
        <f t="shared" si="116"/>
        <v>110.44703086225577</v>
      </c>
      <c r="W147" s="528">
        <v>0</v>
      </c>
      <c r="X147" s="528">
        <v>0</v>
      </c>
      <c r="Y147" s="528">
        <v>0</v>
      </c>
      <c r="Z147" s="528">
        <v>0</v>
      </c>
      <c r="AA147" s="528">
        <v>0</v>
      </c>
      <c r="AB147" s="528">
        <v>2</v>
      </c>
      <c r="AC147" s="528">
        <v>3</v>
      </c>
      <c r="AD147" s="528">
        <v>2</v>
      </c>
      <c r="AE147" s="528">
        <v>0</v>
      </c>
      <c r="AF147" s="528">
        <v>2</v>
      </c>
      <c r="AG147" s="530">
        <f t="shared" si="117"/>
        <v>0</v>
      </c>
      <c r="AH147" s="530">
        <f t="shared" si="118"/>
        <v>0</v>
      </c>
      <c r="AI147" s="530">
        <f t="shared" si="119"/>
        <v>0</v>
      </c>
      <c r="AJ147" s="530">
        <f t="shared" si="120"/>
        <v>0</v>
      </c>
      <c r="AK147" s="530">
        <f t="shared" si="121"/>
        <v>0.14499999999999999</v>
      </c>
      <c r="AL147" s="530">
        <f t="shared" si="122"/>
        <v>0.2175</v>
      </c>
      <c r="AM147" s="530">
        <f t="shared" si="123"/>
        <v>0.14499999999999999</v>
      </c>
      <c r="AN147" s="530">
        <f t="shared" si="124"/>
        <v>0</v>
      </c>
      <c r="AO147" s="530">
        <f t="shared" si="125"/>
        <v>0.14499999999999999</v>
      </c>
      <c r="AP147" s="528">
        <v>187</v>
      </c>
      <c r="AQ147" s="528">
        <v>-48.8</v>
      </c>
      <c r="AR147" s="528">
        <v>599</v>
      </c>
      <c r="AS147" s="528">
        <v>111</v>
      </c>
      <c r="AT147" s="528">
        <v>179</v>
      </c>
      <c r="AU147" s="528">
        <v>0</v>
      </c>
      <c r="AV147" s="528">
        <v>0</v>
      </c>
      <c r="AW147" s="528">
        <v>28.6</v>
      </c>
      <c r="AX147" s="528">
        <v>183</v>
      </c>
      <c r="AY147" s="528">
        <v>14.3</v>
      </c>
      <c r="AZ147" s="528">
        <v>0</v>
      </c>
      <c r="BA147" s="528">
        <v>0</v>
      </c>
      <c r="BB147" s="528">
        <v>92.5</v>
      </c>
      <c r="BC147" s="528">
        <v>16.7</v>
      </c>
      <c r="BD147" s="528">
        <v>531</v>
      </c>
      <c r="BE147" s="528">
        <v>109</v>
      </c>
      <c r="BF147" s="528">
        <v>42.4</v>
      </c>
      <c r="BG147" s="528">
        <v>0.44</v>
      </c>
      <c r="BH147" s="528">
        <v>0.73</v>
      </c>
      <c r="BI147" s="528">
        <v>7.14</v>
      </c>
      <c r="BJ147" s="528">
        <v>576</v>
      </c>
      <c r="BK147" s="528">
        <v>0.57999999999999996</v>
      </c>
      <c r="BL147" s="528">
        <v>0.87</v>
      </c>
      <c r="BM147" s="528">
        <v>0.51</v>
      </c>
      <c r="BN147" s="528">
        <v>31.6</v>
      </c>
      <c r="BO147" s="528">
        <v>1.42</v>
      </c>
      <c r="BP147" s="528">
        <v>0.39</v>
      </c>
      <c r="BQ147" s="528">
        <v>99.6</v>
      </c>
      <c r="BR147" s="528">
        <v>1.54</v>
      </c>
      <c r="BS147" s="528">
        <v>4.5</v>
      </c>
      <c r="BT147" s="528">
        <v>1.42</v>
      </c>
      <c r="BU147" s="528">
        <v>1.93</v>
      </c>
      <c r="BV147" s="528">
        <v>98.1</v>
      </c>
      <c r="BW147" s="528">
        <v>1.03</v>
      </c>
      <c r="BX147" s="528">
        <v>8.57</v>
      </c>
      <c r="BY147" s="528">
        <v>5.71</v>
      </c>
      <c r="BZ147" s="528">
        <v>11.4</v>
      </c>
      <c r="CA147" s="528">
        <v>8.57</v>
      </c>
      <c r="CB147" s="528">
        <v>2.86</v>
      </c>
      <c r="CC147" s="528">
        <v>6.67</v>
      </c>
      <c r="CD147" s="528">
        <v>0</v>
      </c>
      <c r="CE147" s="528">
        <v>20</v>
      </c>
      <c r="CF147" s="528">
        <v>6.67</v>
      </c>
      <c r="CG147" s="528">
        <v>6.67</v>
      </c>
      <c r="CH147" s="528">
        <v>98.1</v>
      </c>
      <c r="CI147" s="528">
        <v>1.31</v>
      </c>
      <c r="CJ147" s="528">
        <v>1.57</v>
      </c>
      <c r="CK147" s="528">
        <v>4.2</v>
      </c>
      <c r="CL147" s="528">
        <v>1.31</v>
      </c>
      <c r="CM147" s="528">
        <v>0.92</v>
      </c>
      <c r="CN147" s="530">
        <f t="shared" si="126"/>
        <v>0.38564999999999999</v>
      </c>
      <c r="CO147" s="530">
        <f t="shared" si="127"/>
        <v>0.25695000000000001</v>
      </c>
      <c r="CP147" s="530">
        <f t="shared" si="128"/>
        <v>0.51300000000000001</v>
      </c>
      <c r="CQ147" s="530">
        <f t="shared" si="129"/>
        <v>0.38564999999999999</v>
      </c>
      <c r="CR147" s="530">
        <f t="shared" si="130"/>
        <v>0.12869999999999998</v>
      </c>
      <c r="CS147" s="530">
        <f t="shared" si="131"/>
        <v>0.12873099999999998</v>
      </c>
      <c r="CT147" s="530">
        <f t="shared" si="132"/>
        <v>0</v>
      </c>
      <c r="CU147" s="530">
        <f t="shared" si="133"/>
        <v>0.12873099999999998</v>
      </c>
      <c r="CV147" s="530">
        <f t="shared" si="134"/>
        <v>0.12873099999999998</v>
      </c>
      <c r="CW147" s="530">
        <f t="shared" si="135"/>
        <v>1.28511</v>
      </c>
      <c r="CX147" s="530">
        <f t="shared" si="136"/>
        <v>1.54017</v>
      </c>
      <c r="CY147" s="530">
        <f t="shared" si="137"/>
        <v>4.1201999999999996</v>
      </c>
      <c r="CZ147" s="530">
        <f t="shared" si="138"/>
        <v>1.28511</v>
      </c>
      <c r="DA147" s="530">
        <f t="shared" si="139"/>
        <v>0.90251999999999999</v>
      </c>
    </row>
    <row r="148" spans="1:105" s="385" customFormat="1">
      <c r="A148" s="494" t="s">
        <v>898</v>
      </c>
      <c r="B148" s="494"/>
      <c r="C148" s="386"/>
      <c r="D148" s="386"/>
      <c r="E148" s="489"/>
      <c r="F148" s="429">
        <f>(E147-E$144)/7</f>
        <v>0.14285714285714285</v>
      </c>
      <c r="G148" s="537" t="s">
        <v>1192</v>
      </c>
      <c r="H148">
        <v>28620</v>
      </c>
      <c r="I148">
        <v>2952</v>
      </c>
      <c r="J148">
        <v>46.9</v>
      </c>
      <c r="K148">
        <v>53.4</v>
      </c>
      <c r="L148">
        <v>20.6</v>
      </c>
      <c r="M148">
        <v>11.9</v>
      </c>
      <c r="N148">
        <v>88.1</v>
      </c>
      <c r="O148">
        <v>6.98</v>
      </c>
      <c r="P148">
        <v>6.79</v>
      </c>
      <c r="Q148">
        <v>16.600000000000001</v>
      </c>
      <c r="R148">
        <v>45.7</v>
      </c>
      <c r="S148">
        <v>54.3</v>
      </c>
      <c r="T148">
        <v>0.7</v>
      </c>
      <c r="U148" s="6">
        <f t="shared" si="115"/>
        <v>6.3546000000000005</v>
      </c>
      <c r="V148" s="6">
        <f t="shared" si="116"/>
        <v>5.7123973184779517</v>
      </c>
      <c r="W148">
        <v>28.3</v>
      </c>
      <c r="X148">
        <v>12.5</v>
      </c>
      <c r="Y148">
        <v>9.02</v>
      </c>
      <c r="Z148">
        <v>23.6</v>
      </c>
      <c r="AA148">
        <v>1.39</v>
      </c>
      <c r="AB148">
        <v>61.7</v>
      </c>
      <c r="AC148">
        <v>32.700000000000003</v>
      </c>
      <c r="AD148">
        <v>42.1</v>
      </c>
      <c r="AE148">
        <v>60.7</v>
      </c>
      <c r="AF148">
        <v>1.87</v>
      </c>
      <c r="AG148" s="188">
        <f t="shared" si="117"/>
        <v>12.933100000000001</v>
      </c>
      <c r="AH148" s="188">
        <f t="shared" si="118"/>
        <v>5.7125000000000004</v>
      </c>
      <c r="AI148" s="188">
        <f t="shared" si="119"/>
        <v>10.785200000000001</v>
      </c>
      <c r="AJ148" s="188">
        <f t="shared" si="120"/>
        <v>0.63522999999999996</v>
      </c>
      <c r="AK148" s="188">
        <f t="shared" si="121"/>
        <v>4.1894300000000007</v>
      </c>
      <c r="AL148" s="188">
        <f t="shared" si="122"/>
        <v>2.2203300000000001</v>
      </c>
      <c r="AM148" s="188">
        <f t="shared" si="123"/>
        <v>2.8585900000000004</v>
      </c>
      <c r="AN148" s="188">
        <f t="shared" si="124"/>
        <v>4.1215299999999999</v>
      </c>
      <c r="AO148" s="188">
        <f t="shared" si="125"/>
        <v>0.126973</v>
      </c>
      <c r="AP148">
        <v>702</v>
      </c>
      <c r="AQ148">
        <v>99</v>
      </c>
      <c r="AR148">
        <v>687</v>
      </c>
      <c r="AS148">
        <v>496</v>
      </c>
      <c r="AT148">
        <v>47.5</v>
      </c>
      <c r="AU148">
        <v>65.400000000000006</v>
      </c>
      <c r="AV148">
        <v>26.1</v>
      </c>
      <c r="AW148">
        <v>20.7</v>
      </c>
      <c r="AX148">
        <v>853</v>
      </c>
      <c r="AY148">
        <v>15.4</v>
      </c>
      <c r="AZ148">
        <v>51.6</v>
      </c>
      <c r="BA148">
        <v>2.13</v>
      </c>
      <c r="BB148">
        <v>147</v>
      </c>
      <c r="BC148">
        <v>41.1</v>
      </c>
      <c r="BD148">
        <v>720</v>
      </c>
      <c r="BE148">
        <v>419</v>
      </c>
      <c r="BF148">
        <v>59.1</v>
      </c>
      <c r="BG148">
        <v>14.5</v>
      </c>
      <c r="BH148">
        <v>4.3899999999999997</v>
      </c>
      <c r="BI148">
        <v>4.9000000000000004</v>
      </c>
      <c r="BJ148">
        <v>473</v>
      </c>
      <c r="BK148">
        <v>16.8</v>
      </c>
      <c r="BL148">
        <v>45</v>
      </c>
      <c r="BM148">
        <v>0.5</v>
      </c>
      <c r="BN148">
        <v>36.299999999999997</v>
      </c>
      <c r="BO148">
        <v>9.1300000000000008</v>
      </c>
      <c r="BP148">
        <v>1.49</v>
      </c>
      <c r="BQ148">
        <v>98.5</v>
      </c>
      <c r="BR148">
        <v>2.52</v>
      </c>
      <c r="BS148">
        <v>3.82</v>
      </c>
      <c r="BT148">
        <v>38.1</v>
      </c>
      <c r="BU148">
        <v>60.6</v>
      </c>
      <c r="BV148">
        <v>39.4</v>
      </c>
      <c r="BW148">
        <v>2.7</v>
      </c>
      <c r="BX148">
        <v>39</v>
      </c>
      <c r="BY148">
        <v>12.2</v>
      </c>
      <c r="BZ148">
        <v>68.3</v>
      </c>
      <c r="CA148">
        <v>73.2</v>
      </c>
      <c r="CB148">
        <v>14.6</v>
      </c>
      <c r="CC148">
        <v>9.69</v>
      </c>
      <c r="CD148">
        <v>2.77</v>
      </c>
      <c r="CE148">
        <v>4.62</v>
      </c>
      <c r="CF148">
        <v>43.7</v>
      </c>
      <c r="CG148">
        <v>4</v>
      </c>
      <c r="CH148">
        <v>39.4</v>
      </c>
      <c r="CI148">
        <v>8.27</v>
      </c>
      <c r="CJ148">
        <v>2.13</v>
      </c>
      <c r="CK148">
        <v>2.6</v>
      </c>
      <c r="CL148">
        <v>29.6</v>
      </c>
      <c r="CM148">
        <v>0.71</v>
      </c>
      <c r="CN148" s="188">
        <f t="shared" si="126"/>
        <v>1.4897999999999998</v>
      </c>
      <c r="CO148" s="188">
        <f t="shared" si="127"/>
        <v>0.4660399999999999</v>
      </c>
      <c r="CP148" s="188">
        <f t="shared" si="128"/>
        <v>2.6090599999999999</v>
      </c>
      <c r="CQ148" s="188">
        <f t="shared" si="129"/>
        <v>2.7962400000000001</v>
      </c>
      <c r="CR148" s="188">
        <f t="shared" si="130"/>
        <v>0.55771999999999999</v>
      </c>
      <c r="CS148" s="188">
        <f t="shared" si="131"/>
        <v>5.872139999999999</v>
      </c>
      <c r="CT148" s="188">
        <f t="shared" si="132"/>
        <v>1.67862</v>
      </c>
      <c r="CU148" s="188">
        <f t="shared" si="133"/>
        <v>26.482200000000002</v>
      </c>
      <c r="CV148" s="188">
        <f t="shared" si="134"/>
        <v>2.4239999999999999</v>
      </c>
      <c r="CW148" s="188">
        <f t="shared" si="135"/>
        <v>3.2583799999999998</v>
      </c>
      <c r="CX148" s="188">
        <f t="shared" si="136"/>
        <v>0.83921999999999997</v>
      </c>
      <c r="CY148" s="188">
        <f t="shared" si="137"/>
        <v>1.0244</v>
      </c>
      <c r="CZ148" s="188">
        <f t="shared" si="138"/>
        <v>11.6624</v>
      </c>
      <c r="DA148" s="188">
        <f t="shared" si="139"/>
        <v>0.27973999999999999</v>
      </c>
    </row>
    <row r="149" spans="1:105" s="385" customFormat="1">
      <c r="A149" s="494" t="s">
        <v>899</v>
      </c>
      <c r="B149" s="494"/>
      <c r="C149" s="386"/>
      <c r="D149" s="386"/>
      <c r="E149" s="489"/>
      <c r="F149" s="222"/>
      <c r="G149" s="386"/>
      <c r="H149">
        <v>25415</v>
      </c>
      <c r="I149">
        <v>2709</v>
      </c>
      <c r="J149">
        <v>46.6</v>
      </c>
      <c r="K149">
        <v>52.1</v>
      </c>
      <c r="L149">
        <v>22.7</v>
      </c>
      <c r="M149">
        <v>11.6</v>
      </c>
      <c r="N149">
        <v>88.4</v>
      </c>
      <c r="O149">
        <v>7.87</v>
      </c>
      <c r="P149">
        <v>7.37</v>
      </c>
      <c r="Q149">
        <v>20.3</v>
      </c>
      <c r="R149">
        <v>45.9</v>
      </c>
      <c r="S149">
        <v>54.1</v>
      </c>
      <c r="T149">
        <v>1.1299999999999999</v>
      </c>
      <c r="U149" s="6">
        <f t="shared" si="115"/>
        <v>6.0436000000000005</v>
      </c>
      <c r="V149" s="6">
        <f t="shared" si="116"/>
        <v>6.0229002581242961</v>
      </c>
      <c r="W149">
        <v>36.299999999999997</v>
      </c>
      <c r="X149">
        <v>13.1</v>
      </c>
      <c r="Y149">
        <v>9.43</v>
      </c>
      <c r="Z149">
        <v>27.4</v>
      </c>
      <c r="AA149">
        <v>1.55</v>
      </c>
      <c r="AB149">
        <v>58.7</v>
      </c>
      <c r="AC149">
        <v>31.7</v>
      </c>
      <c r="AD149">
        <v>39.4</v>
      </c>
      <c r="AE149">
        <v>58.7</v>
      </c>
      <c r="AF149">
        <v>1.92</v>
      </c>
      <c r="AG149" s="188">
        <f t="shared" si="117"/>
        <v>16.6617</v>
      </c>
      <c r="AH149" s="188">
        <f t="shared" si="118"/>
        <v>6.0128999999999992</v>
      </c>
      <c r="AI149" s="188">
        <f t="shared" si="119"/>
        <v>12.576599999999999</v>
      </c>
      <c r="AJ149" s="188">
        <f t="shared" si="120"/>
        <v>0.71144999999999992</v>
      </c>
      <c r="AK149" s="188">
        <f t="shared" si="121"/>
        <v>4.3261900000000004</v>
      </c>
      <c r="AL149" s="188">
        <f t="shared" si="122"/>
        <v>2.33629</v>
      </c>
      <c r="AM149" s="188">
        <f t="shared" si="123"/>
        <v>2.9037799999999998</v>
      </c>
      <c r="AN149" s="188">
        <f t="shared" si="124"/>
        <v>4.3261900000000004</v>
      </c>
      <c r="AO149" s="188">
        <f t="shared" si="125"/>
        <v>0.14150399999999999</v>
      </c>
      <c r="AP149">
        <v>918</v>
      </c>
      <c r="AQ149">
        <v>157</v>
      </c>
      <c r="AR149">
        <v>718</v>
      </c>
      <c r="AS149">
        <v>644</v>
      </c>
      <c r="AT149">
        <v>62.9</v>
      </c>
      <c r="AU149">
        <v>67.7</v>
      </c>
      <c r="AV149">
        <v>33.5</v>
      </c>
      <c r="AW149">
        <v>23.2</v>
      </c>
      <c r="AX149">
        <v>633</v>
      </c>
      <c r="AY149">
        <v>18.899999999999999</v>
      </c>
      <c r="AZ149">
        <v>62.8</v>
      </c>
      <c r="BA149">
        <v>2.44</v>
      </c>
      <c r="BB149">
        <v>177</v>
      </c>
      <c r="BC149">
        <v>50.1</v>
      </c>
      <c r="BD149">
        <v>752</v>
      </c>
      <c r="BE149">
        <v>394</v>
      </c>
      <c r="BF149">
        <v>104</v>
      </c>
      <c r="BG149">
        <v>16.8</v>
      </c>
      <c r="BH149">
        <v>4.49</v>
      </c>
      <c r="BI149">
        <v>5.29</v>
      </c>
      <c r="BJ149">
        <v>448</v>
      </c>
      <c r="BK149">
        <v>20.5</v>
      </c>
      <c r="BL149">
        <v>43.6</v>
      </c>
      <c r="BM149">
        <v>0.96</v>
      </c>
      <c r="BN149">
        <v>36.4</v>
      </c>
      <c r="BO149">
        <v>8.92</v>
      </c>
      <c r="BP149">
        <v>0.91</v>
      </c>
      <c r="BQ149">
        <v>99.1</v>
      </c>
      <c r="BR149">
        <v>2.54</v>
      </c>
      <c r="BS149">
        <v>4.3600000000000003</v>
      </c>
      <c r="BT149">
        <v>44.3</v>
      </c>
      <c r="BU149">
        <v>62.5</v>
      </c>
      <c r="BV149">
        <v>37.5</v>
      </c>
      <c r="BW149">
        <v>3.65</v>
      </c>
      <c r="BX149">
        <v>25.6</v>
      </c>
      <c r="BY149">
        <v>9.3000000000000007</v>
      </c>
      <c r="BZ149">
        <v>72.099999999999994</v>
      </c>
      <c r="CA149">
        <v>72.099999999999994</v>
      </c>
      <c r="CB149">
        <v>9.3000000000000007</v>
      </c>
      <c r="CC149">
        <v>9.58</v>
      </c>
      <c r="CD149">
        <v>3.25</v>
      </c>
      <c r="CE149">
        <v>5.03</v>
      </c>
      <c r="CF149">
        <v>50.8</v>
      </c>
      <c r="CG149">
        <v>4.55</v>
      </c>
      <c r="CH149">
        <v>37.5</v>
      </c>
      <c r="CI149">
        <v>7.84</v>
      </c>
      <c r="CJ149">
        <v>1.35</v>
      </c>
      <c r="CK149">
        <v>3.24</v>
      </c>
      <c r="CL149">
        <v>33.5</v>
      </c>
      <c r="CM149">
        <v>2.16</v>
      </c>
      <c r="CN149" s="188">
        <f t="shared" si="126"/>
        <v>1.11616</v>
      </c>
      <c r="CO149" s="188">
        <f t="shared" si="127"/>
        <v>0.40548000000000006</v>
      </c>
      <c r="CP149" s="188">
        <f t="shared" si="128"/>
        <v>3.1435599999999999</v>
      </c>
      <c r="CQ149" s="188">
        <f t="shared" si="129"/>
        <v>3.1435599999999999</v>
      </c>
      <c r="CR149" s="188">
        <f t="shared" si="130"/>
        <v>0.40548000000000006</v>
      </c>
      <c r="CS149" s="188">
        <f t="shared" si="131"/>
        <v>5.9874999999999998</v>
      </c>
      <c r="CT149" s="188">
        <f t="shared" si="132"/>
        <v>2.03125</v>
      </c>
      <c r="CU149" s="188">
        <f t="shared" si="133"/>
        <v>31.75</v>
      </c>
      <c r="CV149" s="188">
        <f t="shared" si="134"/>
        <v>2.84375</v>
      </c>
      <c r="CW149" s="188">
        <f t="shared" si="135"/>
        <v>2.94</v>
      </c>
      <c r="CX149" s="188">
        <f t="shared" si="136"/>
        <v>0.50624999999999998</v>
      </c>
      <c r="CY149" s="188">
        <f t="shared" si="137"/>
        <v>1.2150000000000001</v>
      </c>
      <c r="CZ149" s="188">
        <f t="shared" si="138"/>
        <v>12.5625</v>
      </c>
      <c r="DA149" s="188">
        <f t="shared" si="139"/>
        <v>0.81</v>
      </c>
    </row>
    <row r="150" spans="1:105" s="527" customFormat="1">
      <c r="A150" s="522" t="s">
        <v>900</v>
      </c>
      <c r="B150" s="523" t="s">
        <v>543</v>
      </c>
      <c r="C150" s="532" t="s">
        <v>738</v>
      </c>
      <c r="D150" s="531" t="s">
        <v>417</v>
      </c>
      <c r="E150" s="525">
        <v>43564</v>
      </c>
      <c r="F150" s="535"/>
      <c r="H150" s="528">
        <v>2173</v>
      </c>
      <c r="I150" s="528">
        <v>4</v>
      </c>
      <c r="J150" s="528">
        <v>20</v>
      </c>
      <c r="K150" s="528">
        <v>50</v>
      </c>
      <c r="L150" s="528">
        <v>0</v>
      </c>
      <c r="M150" s="528">
        <v>0</v>
      </c>
      <c r="N150" s="528">
        <v>100</v>
      </c>
      <c r="O150" s="528">
        <v>0</v>
      </c>
      <c r="P150" s="528">
        <v>50</v>
      </c>
      <c r="Q150" s="528">
        <v>0</v>
      </c>
      <c r="R150" s="528">
        <v>0</v>
      </c>
      <c r="S150" s="528">
        <v>100</v>
      </c>
      <c r="T150" s="528">
        <v>0</v>
      </c>
      <c r="U150" s="529">
        <f t="shared" si="115"/>
        <v>0</v>
      </c>
      <c r="V150" s="529" t="e">
        <f t="shared" si="116"/>
        <v>#DIV/0!</v>
      </c>
      <c r="W150" s="528">
        <v>0</v>
      </c>
      <c r="X150" s="528">
        <v>0</v>
      </c>
      <c r="Y150" s="528">
        <v>0</v>
      </c>
      <c r="Z150" s="528">
        <v>0</v>
      </c>
      <c r="AA150" s="528">
        <v>0</v>
      </c>
      <c r="AB150" s="528">
        <v>0</v>
      </c>
      <c r="AC150" s="528">
        <v>0</v>
      </c>
      <c r="AD150" s="528">
        <v>0</v>
      </c>
      <c r="AE150" s="528">
        <v>0</v>
      </c>
      <c r="AF150" s="528">
        <v>0</v>
      </c>
      <c r="AG150" s="530">
        <f t="shared" si="117"/>
        <v>0</v>
      </c>
      <c r="AH150" s="530">
        <f t="shared" si="118"/>
        <v>0</v>
      </c>
      <c r="AI150" s="530">
        <f t="shared" si="119"/>
        <v>0</v>
      </c>
      <c r="AJ150" s="530">
        <f t="shared" si="120"/>
        <v>0</v>
      </c>
      <c r="AK150" s="530">
        <f t="shared" si="121"/>
        <v>0</v>
      </c>
      <c r="AL150" s="530">
        <f t="shared" si="122"/>
        <v>0</v>
      </c>
      <c r="AM150" s="530">
        <f t="shared" si="123"/>
        <v>0</v>
      </c>
      <c r="AN150" s="530">
        <f t="shared" si="124"/>
        <v>0</v>
      </c>
      <c r="AO150" s="530">
        <f t="shared" si="125"/>
        <v>0</v>
      </c>
      <c r="AP150" s="528" t="s">
        <v>364</v>
      </c>
      <c r="AQ150" s="528" t="s">
        <v>364</v>
      </c>
      <c r="AR150" s="528" t="s">
        <v>364</v>
      </c>
      <c r="AS150" s="528" t="s">
        <v>364</v>
      </c>
      <c r="AT150" s="528" t="s">
        <v>364</v>
      </c>
      <c r="AU150" s="528">
        <v>0</v>
      </c>
      <c r="AV150" s="528">
        <v>0</v>
      </c>
      <c r="AW150" s="528">
        <v>0</v>
      </c>
      <c r="AX150" s="528" t="s">
        <v>364</v>
      </c>
      <c r="AY150" s="528">
        <v>0</v>
      </c>
      <c r="AZ150" s="528">
        <v>0</v>
      </c>
      <c r="BA150" s="528">
        <v>0</v>
      </c>
      <c r="BB150" s="528">
        <v>43.6</v>
      </c>
      <c r="BC150" s="528">
        <v>20.5</v>
      </c>
      <c r="BD150" s="528">
        <v>740</v>
      </c>
      <c r="BE150" s="528">
        <v>2.57</v>
      </c>
      <c r="BF150" s="528" t="s">
        <v>364</v>
      </c>
      <c r="BG150" s="528">
        <v>0</v>
      </c>
      <c r="BH150" s="528">
        <v>0</v>
      </c>
      <c r="BI150" s="528">
        <v>50</v>
      </c>
      <c r="BJ150" s="528">
        <v>188</v>
      </c>
      <c r="BK150" s="528">
        <v>0</v>
      </c>
      <c r="BL150" s="528">
        <v>0</v>
      </c>
      <c r="BM150" s="528">
        <v>0</v>
      </c>
      <c r="BN150" s="528">
        <v>0</v>
      </c>
      <c r="BO150" s="528">
        <v>0</v>
      </c>
      <c r="BP150" s="528">
        <v>0</v>
      </c>
      <c r="BQ150" s="528">
        <v>0</v>
      </c>
      <c r="BR150" s="528">
        <v>0</v>
      </c>
      <c r="BS150" s="528">
        <v>0</v>
      </c>
      <c r="BT150" s="528">
        <v>0</v>
      </c>
      <c r="BU150" s="528">
        <v>0</v>
      </c>
      <c r="BV150" s="528">
        <v>0</v>
      </c>
      <c r="BW150" s="528">
        <v>0</v>
      </c>
      <c r="BX150" s="528">
        <v>0</v>
      </c>
      <c r="BY150" s="528">
        <v>0</v>
      </c>
      <c r="BZ150" s="528">
        <v>0</v>
      </c>
      <c r="CA150" s="528">
        <v>0</v>
      </c>
      <c r="CB150" s="528">
        <v>0</v>
      </c>
      <c r="CC150" s="528">
        <v>0</v>
      </c>
      <c r="CD150" s="528">
        <v>0</v>
      </c>
      <c r="CE150" s="528">
        <v>0</v>
      </c>
      <c r="CF150" s="528">
        <v>0</v>
      </c>
      <c r="CG150" s="528">
        <v>0</v>
      </c>
      <c r="CH150" s="528">
        <v>0</v>
      </c>
      <c r="CI150" s="528">
        <v>0</v>
      </c>
      <c r="CJ150" s="528">
        <v>0</v>
      </c>
      <c r="CK150" s="528">
        <v>0</v>
      </c>
      <c r="CL150" s="528">
        <v>0</v>
      </c>
      <c r="CM150" s="528">
        <v>0</v>
      </c>
      <c r="CN150" s="530">
        <f t="shared" si="126"/>
        <v>0</v>
      </c>
      <c r="CO150" s="530">
        <f t="shared" si="127"/>
        <v>0</v>
      </c>
      <c r="CP150" s="530">
        <f t="shared" si="128"/>
        <v>0</v>
      </c>
      <c r="CQ150" s="530">
        <f t="shared" si="129"/>
        <v>0</v>
      </c>
      <c r="CR150" s="530">
        <f t="shared" si="130"/>
        <v>0</v>
      </c>
      <c r="CS150" s="530">
        <f t="shared" si="131"/>
        <v>0</v>
      </c>
      <c r="CT150" s="530">
        <f t="shared" si="132"/>
        <v>0</v>
      </c>
      <c r="CU150" s="530">
        <f t="shared" si="133"/>
        <v>0</v>
      </c>
      <c r="CV150" s="530">
        <f t="shared" si="134"/>
        <v>0</v>
      </c>
      <c r="CW150" s="530">
        <f t="shared" si="135"/>
        <v>0</v>
      </c>
      <c r="CX150" s="530">
        <f t="shared" si="136"/>
        <v>0</v>
      </c>
      <c r="CY150" s="530">
        <f t="shared" si="137"/>
        <v>0</v>
      </c>
      <c r="CZ150" s="530">
        <f t="shared" si="138"/>
        <v>0</v>
      </c>
      <c r="DA150" s="530">
        <f t="shared" si="139"/>
        <v>0</v>
      </c>
    </row>
    <row r="151" spans="1:105" s="385" customFormat="1">
      <c r="A151" s="494" t="s">
        <v>901</v>
      </c>
      <c r="B151" s="494"/>
      <c r="D151" s="386"/>
      <c r="E151" s="489"/>
      <c r="F151" s="429">
        <f>(E150-E$144)/7</f>
        <v>1</v>
      </c>
      <c r="G151" s="537" t="s">
        <v>1193</v>
      </c>
      <c r="H151">
        <v>1865</v>
      </c>
      <c r="I151" s="575">
        <v>2</v>
      </c>
      <c r="J151">
        <v>8</v>
      </c>
      <c r="K151">
        <v>100</v>
      </c>
      <c r="L151">
        <v>0</v>
      </c>
      <c r="M151">
        <v>0</v>
      </c>
      <c r="N151">
        <v>100</v>
      </c>
      <c r="O151">
        <v>0</v>
      </c>
      <c r="P151">
        <v>0</v>
      </c>
      <c r="Q151">
        <v>100</v>
      </c>
      <c r="R151">
        <v>50</v>
      </c>
      <c r="S151">
        <v>50</v>
      </c>
      <c r="T151">
        <v>0</v>
      </c>
      <c r="U151" s="6">
        <f t="shared" si="115"/>
        <v>0</v>
      </c>
      <c r="V151" s="6" t="e">
        <f t="shared" si="116"/>
        <v>#DIV/0!</v>
      </c>
      <c r="W151">
        <v>0</v>
      </c>
      <c r="X151">
        <v>0</v>
      </c>
      <c r="Y151">
        <v>0</v>
      </c>
      <c r="Z151">
        <v>100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s="188">
        <f t="shared" si="117"/>
        <v>0</v>
      </c>
      <c r="AH151" s="188">
        <f t="shared" si="118"/>
        <v>0</v>
      </c>
      <c r="AI151" s="188">
        <f t="shared" si="119"/>
        <v>50</v>
      </c>
      <c r="AJ151" s="188">
        <f t="shared" si="120"/>
        <v>0</v>
      </c>
      <c r="AK151" s="188">
        <f t="shared" si="121"/>
        <v>0</v>
      </c>
      <c r="AL151" s="188">
        <f t="shared" si="122"/>
        <v>0</v>
      </c>
      <c r="AM151" s="188">
        <f t="shared" si="123"/>
        <v>0</v>
      </c>
      <c r="AN151" s="188">
        <f t="shared" si="124"/>
        <v>0</v>
      </c>
      <c r="AO151" s="188">
        <f t="shared" si="125"/>
        <v>0</v>
      </c>
      <c r="AP151" t="s">
        <v>364</v>
      </c>
      <c r="AQ151" t="s">
        <v>364</v>
      </c>
      <c r="AR151" t="s">
        <v>364</v>
      </c>
      <c r="AS151" t="s">
        <v>364</v>
      </c>
      <c r="AT151" t="s">
        <v>364</v>
      </c>
      <c r="AU151">
        <v>0</v>
      </c>
      <c r="AV151">
        <v>0</v>
      </c>
      <c r="AW151">
        <v>0</v>
      </c>
      <c r="AX151" t="s">
        <v>364</v>
      </c>
      <c r="AY151">
        <v>0</v>
      </c>
      <c r="AZ151">
        <v>0</v>
      </c>
      <c r="BA151">
        <v>0</v>
      </c>
      <c r="BB151">
        <v>151</v>
      </c>
      <c r="BC151">
        <v>-33.4</v>
      </c>
      <c r="BD151">
        <v>1761</v>
      </c>
      <c r="BE151">
        <v>322</v>
      </c>
      <c r="BF151" t="s">
        <v>364</v>
      </c>
      <c r="BG151">
        <v>0</v>
      </c>
      <c r="BH151">
        <v>0</v>
      </c>
      <c r="BI151">
        <v>0</v>
      </c>
      <c r="BJ151" t="s">
        <v>364</v>
      </c>
      <c r="BK151">
        <v>100</v>
      </c>
      <c r="BL151">
        <v>50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 s="188">
        <f t="shared" si="126"/>
        <v>0</v>
      </c>
      <c r="CO151" s="188">
        <f t="shared" si="127"/>
        <v>0</v>
      </c>
      <c r="CP151" s="188">
        <f t="shared" si="128"/>
        <v>0</v>
      </c>
      <c r="CQ151" s="188">
        <f t="shared" si="129"/>
        <v>0</v>
      </c>
      <c r="CR151" s="188">
        <f t="shared" si="130"/>
        <v>0</v>
      </c>
      <c r="CS151" s="188">
        <f t="shared" si="131"/>
        <v>0</v>
      </c>
      <c r="CT151" s="188">
        <f t="shared" si="132"/>
        <v>0</v>
      </c>
      <c r="CU151" s="188">
        <f t="shared" si="133"/>
        <v>0</v>
      </c>
      <c r="CV151" s="188">
        <f t="shared" si="134"/>
        <v>0</v>
      </c>
      <c r="CW151" s="188">
        <f t="shared" si="135"/>
        <v>0</v>
      </c>
      <c r="CX151" s="188">
        <f t="shared" si="136"/>
        <v>0</v>
      </c>
      <c r="CY151" s="188">
        <f t="shared" si="137"/>
        <v>0</v>
      </c>
      <c r="CZ151" s="188">
        <f t="shared" si="138"/>
        <v>0</v>
      </c>
      <c r="DA151" s="188">
        <f t="shared" si="139"/>
        <v>0</v>
      </c>
    </row>
    <row r="152" spans="1:105" s="385" customFormat="1">
      <c r="A152" s="494" t="s">
        <v>902</v>
      </c>
      <c r="B152" s="494"/>
      <c r="D152" s="386"/>
      <c r="E152" s="489"/>
      <c r="F152" s="222"/>
      <c r="G152" s="386"/>
      <c r="H152">
        <v>1857</v>
      </c>
      <c r="I152" s="575">
        <v>1</v>
      </c>
      <c r="J152">
        <v>4.76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6">
        <f t="shared" si="115"/>
        <v>0</v>
      </c>
      <c r="V152" s="6" t="e">
        <f t="shared" si="116"/>
        <v>#DIV/0!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s="188">
        <f t="shared" si="117"/>
        <v>0</v>
      </c>
      <c r="AH152" s="188">
        <f t="shared" si="118"/>
        <v>0</v>
      </c>
      <c r="AI152" s="188">
        <f t="shared" si="119"/>
        <v>0</v>
      </c>
      <c r="AJ152" s="188">
        <f t="shared" si="120"/>
        <v>0</v>
      </c>
      <c r="AK152" s="188">
        <f t="shared" si="121"/>
        <v>0</v>
      </c>
      <c r="AL152" s="188">
        <f t="shared" si="122"/>
        <v>0</v>
      </c>
      <c r="AM152" s="188">
        <f t="shared" si="123"/>
        <v>0</v>
      </c>
      <c r="AN152" s="188">
        <f t="shared" si="124"/>
        <v>0</v>
      </c>
      <c r="AO152" s="188">
        <f t="shared" si="125"/>
        <v>0</v>
      </c>
      <c r="AP152" t="s">
        <v>364</v>
      </c>
      <c r="AQ152" t="s">
        <v>364</v>
      </c>
      <c r="AR152" t="s">
        <v>364</v>
      </c>
      <c r="AS152" t="s">
        <v>364</v>
      </c>
      <c r="AT152" t="s">
        <v>364</v>
      </c>
      <c r="AU152">
        <v>0</v>
      </c>
      <c r="AV152">
        <v>0</v>
      </c>
      <c r="AW152">
        <v>0</v>
      </c>
      <c r="AX152" t="s">
        <v>364</v>
      </c>
      <c r="AY152">
        <v>0</v>
      </c>
      <c r="AZ152">
        <v>0</v>
      </c>
      <c r="BA152">
        <v>0</v>
      </c>
      <c r="BB152" t="s">
        <v>364</v>
      </c>
      <c r="BC152" t="s">
        <v>364</v>
      </c>
      <c r="BD152" t="s">
        <v>364</v>
      </c>
      <c r="BE152" t="s">
        <v>364</v>
      </c>
      <c r="BF152">
        <v>82.2</v>
      </c>
      <c r="BG152">
        <v>0</v>
      </c>
      <c r="BH152">
        <v>0</v>
      </c>
      <c r="BI152">
        <v>0</v>
      </c>
      <c r="BJ152" t="s">
        <v>364</v>
      </c>
      <c r="BK152">
        <v>0</v>
      </c>
      <c r="BL152">
        <v>0</v>
      </c>
      <c r="BM152">
        <v>0</v>
      </c>
      <c r="BN152">
        <v>100</v>
      </c>
      <c r="BO152">
        <v>0</v>
      </c>
      <c r="BP152">
        <v>0</v>
      </c>
      <c r="BQ152">
        <v>100</v>
      </c>
      <c r="BR152">
        <v>0</v>
      </c>
      <c r="BS152">
        <v>0</v>
      </c>
      <c r="BT152">
        <v>100</v>
      </c>
      <c r="BU152">
        <v>100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100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 s="188">
        <f t="shared" si="126"/>
        <v>0</v>
      </c>
      <c r="CO152" s="188">
        <f t="shared" si="127"/>
        <v>0</v>
      </c>
      <c r="CP152" s="188">
        <f t="shared" si="128"/>
        <v>0</v>
      </c>
      <c r="CQ152" s="188">
        <f t="shared" si="129"/>
        <v>0</v>
      </c>
      <c r="CR152" s="188">
        <f t="shared" si="130"/>
        <v>0</v>
      </c>
      <c r="CS152" s="188">
        <f t="shared" si="131"/>
        <v>0</v>
      </c>
      <c r="CT152" s="188">
        <f t="shared" si="132"/>
        <v>0</v>
      </c>
      <c r="CU152" s="188">
        <f t="shared" si="133"/>
        <v>100</v>
      </c>
      <c r="CV152" s="188">
        <f t="shared" si="134"/>
        <v>0</v>
      </c>
      <c r="CW152" s="188">
        <f t="shared" si="135"/>
        <v>0</v>
      </c>
      <c r="CX152" s="188">
        <f t="shared" si="136"/>
        <v>0</v>
      </c>
      <c r="CY152" s="188">
        <f t="shared" si="137"/>
        <v>0</v>
      </c>
      <c r="CZ152" s="188">
        <f t="shared" si="138"/>
        <v>0</v>
      </c>
      <c r="DA152" s="188">
        <f t="shared" si="139"/>
        <v>0</v>
      </c>
    </row>
    <row r="153" spans="1:105" s="554" customFormat="1">
      <c r="A153" s="549" t="s">
        <v>903</v>
      </c>
      <c r="B153" s="550" t="s">
        <v>543</v>
      </c>
      <c r="C153" s="567" t="s">
        <v>738</v>
      </c>
      <c r="D153" s="551" t="s">
        <v>418</v>
      </c>
      <c r="E153" s="552">
        <v>43571</v>
      </c>
      <c r="F153" s="569"/>
      <c r="H153" s="555">
        <v>11</v>
      </c>
      <c r="I153" s="555">
        <v>0</v>
      </c>
      <c r="J153" s="555">
        <v>0</v>
      </c>
      <c r="K153" s="555">
        <v>0</v>
      </c>
      <c r="L153" s="555">
        <v>0</v>
      </c>
      <c r="M153" s="555">
        <v>0</v>
      </c>
      <c r="N153" s="555">
        <v>0</v>
      </c>
      <c r="O153" s="555">
        <v>0</v>
      </c>
      <c r="P153" s="555">
        <v>0</v>
      </c>
      <c r="Q153" s="555">
        <v>0</v>
      </c>
      <c r="R153" s="555">
        <v>0</v>
      </c>
      <c r="S153" s="555">
        <v>0</v>
      </c>
      <c r="T153" s="555">
        <v>0</v>
      </c>
      <c r="U153" s="556">
        <f t="shared" si="115"/>
        <v>0</v>
      </c>
      <c r="V153" s="556" t="e">
        <f t="shared" si="116"/>
        <v>#DIV/0!</v>
      </c>
      <c r="W153" s="555">
        <v>0</v>
      </c>
      <c r="X153" s="555">
        <v>0</v>
      </c>
      <c r="Y153" s="555">
        <v>0</v>
      </c>
      <c r="Z153" s="555">
        <v>0</v>
      </c>
      <c r="AA153" s="555">
        <v>0</v>
      </c>
      <c r="AB153" s="555">
        <v>0</v>
      </c>
      <c r="AC153" s="555">
        <v>0</v>
      </c>
      <c r="AD153" s="555">
        <v>0</v>
      </c>
      <c r="AE153" s="555">
        <v>0</v>
      </c>
      <c r="AF153" s="555">
        <v>0</v>
      </c>
      <c r="AG153" s="557">
        <f t="shared" si="117"/>
        <v>0</v>
      </c>
      <c r="AH153" s="557">
        <f t="shared" si="118"/>
        <v>0</v>
      </c>
      <c r="AI153" s="557">
        <f t="shared" si="119"/>
        <v>0</v>
      </c>
      <c r="AJ153" s="557">
        <f t="shared" si="120"/>
        <v>0</v>
      </c>
      <c r="AK153" s="557">
        <f t="shared" si="121"/>
        <v>0</v>
      </c>
      <c r="AL153" s="557">
        <f t="shared" si="122"/>
        <v>0</v>
      </c>
      <c r="AM153" s="557">
        <f t="shared" si="123"/>
        <v>0</v>
      </c>
      <c r="AN153" s="557">
        <f t="shared" si="124"/>
        <v>0</v>
      </c>
      <c r="AO153" s="557">
        <f t="shared" si="125"/>
        <v>0</v>
      </c>
      <c r="AP153" s="555" t="s">
        <v>364</v>
      </c>
      <c r="AQ153" s="555" t="s">
        <v>364</v>
      </c>
      <c r="AR153" s="555" t="s">
        <v>364</v>
      </c>
      <c r="AS153" s="555" t="s">
        <v>364</v>
      </c>
      <c r="AT153" s="555" t="s">
        <v>364</v>
      </c>
      <c r="AU153" s="555">
        <v>0</v>
      </c>
      <c r="AV153" s="555">
        <v>0</v>
      </c>
      <c r="AW153" s="555">
        <v>0</v>
      </c>
      <c r="AX153" s="555" t="s">
        <v>364</v>
      </c>
      <c r="AY153" s="555">
        <v>0</v>
      </c>
      <c r="AZ153" s="555">
        <v>0</v>
      </c>
      <c r="BA153" s="555">
        <v>0</v>
      </c>
      <c r="BB153" s="555" t="s">
        <v>364</v>
      </c>
      <c r="BC153" s="555" t="s">
        <v>364</v>
      </c>
      <c r="BD153" s="555" t="s">
        <v>364</v>
      </c>
      <c r="BE153" s="555" t="s">
        <v>364</v>
      </c>
      <c r="BF153" s="555">
        <v>329</v>
      </c>
      <c r="BG153" s="555">
        <v>0</v>
      </c>
      <c r="BH153" s="555">
        <v>0</v>
      </c>
      <c r="BI153" s="555">
        <v>0</v>
      </c>
      <c r="BJ153" s="555" t="s">
        <v>364</v>
      </c>
      <c r="BK153" s="555">
        <v>0</v>
      </c>
      <c r="BL153" s="555">
        <v>0</v>
      </c>
      <c r="BM153" s="555">
        <v>0</v>
      </c>
      <c r="BN153" s="555">
        <v>0</v>
      </c>
      <c r="BO153" s="555">
        <v>0</v>
      </c>
      <c r="BP153" s="555">
        <v>0</v>
      </c>
      <c r="BQ153" s="555">
        <v>0</v>
      </c>
      <c r="BR153" s="555">
        <v>0</v>
      </c>
      <c r="BS153" s="555">
        <v>0</v>
      </c>
      <c r="BT153" s="555">
        <v>0</v>
      </c>
      <c r="BU153" s="555">
        <v>0</v>
      </c>
      <c r="BV153" s="555">
        <v>0</v>
      </c>
      <c r="BW153" s="555">
        <v>0</v>
      </c>
      <c r="BX153" s="555">
        <v>0</v>
      </c>
      <c r="BY153" s="555">
        <v>0</v>
      </c>
      <c r="BZ153" s="555">
        <v>0</v>
      </c>
      <c r="CA153" s="555">
        <v>0</v>
      </c>
      <c r="CB153" s="555">
        <v>0</v>
      </c>
      <c r="CC153" s="555">
        <v>0</v>
      </c>
      <c r="CD153" s="555">
        <v>0</v>
      </c>
      <c r="CE153" s="555">
        <v>0</v>
      </c>
      <c r="CF153" s="555">
        <v>0</v>
      </c>
      <c r="CG153" s="555">
        <v>0</v>
      </c>
      <c r="CH153" s="555">
        <v>0</v>
      </c>
      <c r="CI153" s="555">
        <v>0</v>
      </c>
      <c r="CJ153" s="555">
        <v>0</v>
      </c>
      <c r="CK153" s="555">
        <v>0</v>
      </c>
      <c r="CL153" s="555">
        <v>0</v>
      </c>
      <c r="CM153" s="555">
        <v>0</v>
      </c>
      <c r="CN153" s="557">
        <f t="shared" si="126"/>
        <v>0</v>
      </c>
      <c r="CO153" s="557">
        <f t="shared" si="127"/>
        <v>0</v>
      </c>
      <c r="CP153" s="557">
        <f t="shared" si="128"/>
        <v>0</v>
      </c>
      <c r="CQ153" s="557">
        <f t="shared" si="129"/>
        <v>0</v>
      </c>
      <c r="CR153" s="557">
        <f t="shared" si="130"/>
        <v>0</v>
      </c>
      <c r="CS153" s="557">
        <f t="shared" si="131"/>
        <v>0</v>
      </c>
      <c r="CT153" s="557">
        <f t="shared" si="132"/>
        <v>0</v>
      </c>
      <c r="CU153" s="557">
        <f t="shared" si="133"/>
        <v>0</v>
      </c>
      <c r="CV153" s="557">
        <f t="shared" si="134"/>
        <v>0</v>
      </c>
      <c r="CW153" s="557">
        <f t="shared" si="135"/>
        <v>0</v>
      </c>
      <c r="CX153" s="557">
        <f t="shared" si="136"/>
        <v>0</v>
      </c>
      <c r="CY153" s="557">
        <f t="shared" si="137"/>
        <v>0</v>
      </c>
      <c r="CZ153" s="557">
        <f t="shared" si="138"/>
        <v>0</v>
      </c>
      <c r="DA153" s="557">
        <f t="shared" si="139"/>
        <v>0</v>
      </c>
    </row>
    <row r="154" spans="1:105" s="385" customFormat="1">
      <c r="A154" s="494" t="s">
        <v>904</v>
      </c>
      <c r="B154" s="494"/>
      <c r="C154" s="386"/>
      <c r="D154" s="386"/>
      <c r="E154" s="489"/>
      <c r="F154" s="429">
        <f>(E153-E$144)/7</f>
        <v>2</v>
      </c>
      <c r="G154" s="539" t="s">
        <v>1194</v>
      </c>
      <c r="H154">
        <v>5249</v>
      </c>
      <c r="I154">
        <v>165</v>
      </c>
      <c r="J154">
        <v>15.9</v>
      </c>
      <c r="K154">
        <v>60</v>
      </c>
      <c r="L154">
        <v>21.2</v>
      </c>
      <c r="M154">
        <v>6.06</v>
      </c>
      <c r="N154">
        <v>93.9</v>
      </c>
      <c r="O154">
        <v>11.1</v>
      </c>
      <c r="P154">
        <v>8.08</v>
      </c>
      <c r="Q154">
        <v>92.9</v>
      </c>
      <c r="R154">
        <v>33.299999999999997</v>
      </c>
      <c r="S154">
        <v>66.7</v>
      </c>
      <c r="T154">
        <v>0</v>
      </c>
      <c r="U154" s="6">
        <f t="shared" si="115"/>
        <v>3.6359999999999997</v>
      </c>
      <c r="V154" s="6">
        <f t="shared" si="116"/>
        <v>9.8459845984598466</v>
      </c>
      <c r="W154">
        <v>36.4</v>
      </c>
      <c r="X154">
        <v>27.3</v>
      </c>
      <c r="Y154">
        <v>15.2</v>
      </c>
      <c r="Z154">
        <v>97</v>
      </c>
      <c r="AA154">
        <v>0</v>
      </c>
      <c r="AB154">
        <v>87.5</v>
      </c>
      <c r="AC154">
        <v>37.5</v>
      </c>
      <c r="AD154">
        <v>100</v>
      </c>
      <c r="AE154">
        <v>62.5</v>
      </c>
      <c r="AF154">
        <v>0</v>
      </c>
      <c r="AG154" s="188">
        <f t="shared" si="117"/>
        <v>12.121199999999998</v>
      </c>
      <c r="AH154" s="188">
        <f t="shared" si="118"/>
        <v>9.0908999999999995</v>
      </c>
      <c r="AI154" s="188">
        <f t="shared" si="119"/>
        <v>32.301000000000002</v>
      </c>
      <c r="AJ154" s="188">
        <f t="shared" si="120"/>
        <v>0</v>
      </c>
      <c r="AK154" s="188">
        <f t="shared" si="121"/>
        <v>7.07</v>
      </c>
      <c r="AL154" s="188">
        <f t="shared" si="122"/>
        <v>3.03</v>
      </c>
      <c r="AM154" s="188">
        <f t="shared" si="123"/>
        <v>8.08</v>
      </c>
      <c r="AN154" s="188">
        <f t="shared" si="124"/>
        <v>5.05</v>
      </c>
      <c r="AO154" s="188">
        <f t="shared" si="125"/>
        <v>0</v>
      </c>
      <c r="AP154">
        <v>735</v>
      </c>
      <c r="AQ154">
        <v>164</v>
      </c>
      <c r="AR154">
        <v>1127</v>
      </c>
      <c r="AS154">
        <v>414</v>
      </c>
      <c r="AT154">
        <v>-250</v>
      </c>
      <c r="AU154">
        <v>66.7</v>
      </c>
      <c r="AV154">
        <v>33.299999999999997</v>
      </c>
      <c r="AW154">
        <v>33.299999999999997</v>
      </c>
      <c r="AX154">
        <v>230</v>
      </c>
      <c r="AY154">
        <v>100</v>
      </c>
      <c r="AZ154">
        <v>50</v>
      </c>
      <c r="BA154">
        <v>0</v>
      </c>
      <c r="BB154">
        <v>204</v>
      </c>
      <c r="BC154">
        <v>68.099999999999994</v>
      </c>
      <c r="BD154">
        <v>1327</v>
      </c>
      <c r="BE154">
        <v>297</v>
      </c>
      <c r="BF154">
        <v>-71.900000000000006</v>
      </c>
      <c r="BG154">
        <v>18.3</v>
      </c>
      <c r="BH154">
        <v>9.68</v>
      </c>
      <c r="BI154">
        <v>6.45</v>
      </c>
      <c r="BJ154">
        <v>596</v>
      </c>
      <c r="BK154">
        <v>92.5</v>
      </c>
      <c r="BL154">
        <v>32.299999999999997</v>
      </c>
      <c r="BM154">
        <v>0</v>
      </c>
      <c r="BN154">
        <v>35.799999999999997</v>
      </c>
      <c r="BO154">
        <v>8.4700000000000006</v>
      </c>
      <c r="BP154">
        <v>3.39</v>
      </c>
      <c r="BQ154">
        <v>96.6</v>
      </c>
      <c r="BR154">
        <v>3.39</v>
      </c>
      <c r="BS154">
        <v>3.39</v>
      </c>
      <c r="BT154">
        <v>98.3</v>
      </c>
      <c r="BU154">
        <v>47.5</v>
      </c>
      <c r="BV154">
        <v>52.5</v>
      </c>
      <c r="BW154">
        <v>1.69</v>
      </c>
      <c r="BX154">
        <v>100</v>
      </c>
      <c r="BY154">
        <v>0</v>
      </c>
      <c r="BZ154">
        <v>100</v>
      </c>
      <c r="CA154">
        <v>50</v>
      </c>
      <c r="CB154">
        <v>0</v>
      </c>
      <c r="CC154">
        <v>7.14</v>
      </c>
      <c r="CD154">
        <v>7.14</v>
      </c>
      <c r="CE154">
        <v>3.57</v>
      </c>
      <c r="CF154">
        <v>100</v>
      </c>
      <c r="CG154">
        <v>0</v>
      </c>
      <c r="CH154">
        <v>52.5</v>
      </c>
      <c r="CI154">
        <v>9.68</v>
      </c>
      <c r="CJ154">
        <v>0</v>
      </c>
      <c r="CK154">
        <v>3.23</v>
      </c>
      <c r="CL154">
        <v>96.8</v>
      </c>
      <c r="CM154">
        <v>3.23</v>
      </c>
      <c r="CN154" s="188">
        <f t="shared" si="126"/>
        <v>3.39</v>
      </c>
      <c r="CO154" s="188">
        <f t="shared" si="127"/>
        <v>0</v>
      </c>
      <c r="CP154" s="188">
        <f t="shared" si="128"/>
        <v>3.39</v>
      </c>
      <c r="CQ154" s="188">
        <f t="shared" si="129"/>
        <v>1.6950000000000001</v>
      </c>
      <c r="CR154" s="188">
        <f t="shared" si="130"/>
        <v>0</v>
      </c>
      <c r="CS154" s="188">
        <f t="shared" si="131"/>
        <v>3.3914999999999997</v>
      </c>
      <c r="CT154" s="188">
        <f t="shared" si="132"/>
        <v>3.3914999999999997</v>
      </c>
      <c r="CU154" s="188">
        <f t="shared" si="133"/>
        <v>47.5</v>
      </c>
      <c r="CV154" s="188">
        <f t="shared" si="134"/>
        <v>0</v>
      </c>
      <c r="CW154" s="188">
        <f t="shared" si="135"/>
        <v>5.0819999999999999</v>
      </c>
      <c r="CX154" s="188">
        <f t="shared" si="136"/>
        <v>0</v>
      </c>
      <c r="CY154" s="188">
        <f t="shared" si="137"/>
        <v>1.6957499999999999</v>
      </c>
      <c r="CZ154" s="188">
        <f t="shared" si="138"/>
        <v>50.82</v>
      </c>
      <c r="DA154" s="188">
        <f t="shared" si="139"/>
        <v>1.6957499999999999</v>
      </c>
    </row>
    <row r="155" spans="1:105" s="554" customFormat="1">
      <c r="A155" s="549" t="s">
        <v>905</v>
      </c>
      <c r="B155" s="549"/>
      <c r="E155" s="552"/>
      <c r="F155" s="569"/>
      <c r="H155" s="555">
        <v>10</v>
      </c>
      <c r="I155" s="555">
        <v>0</v>
      </c>
      <c r="J155" s="555">
        <v>0</v>
      </c>
      <c r="K155" s="555">
        <v>0</v>
      </c>
      <c r="L155" s="555">
        <v>0</v>
      </c>
      <c r="M155" s="555">
        <v>0</v>
      </c>
      <c r="N155" s="555">
        <v>0</v>
      </c>
      <c r="O155" s="555">
        <v>0</v>
      </c>
      <c r="P155" s="555">
        <v>0</v>
      </c>
      <c r="Q155" s="555">
        <v>0</v>
      </c>
      <c r="R155" s="555">
        <v>0</v>
      </c>
      <c r="S155" s="555">
        <v>0</v>
      </c>
      <c r="T155" s="555">
        <v>0</v>
      </c>
      <c r="U155" s="556">
        <f t="shared" si="115"/>
        <v>0</v>
      </c>
      <c r="V155" s="556" t="e">
        <f t="shared" si="116"/>
        <v>#DIV/0!</v>
      </c>
      <c r="W155" s="555">
        <v>0</v>
      </c>
      <c r="X155" s="555">
        <v>0</v>
      </c>
      <c r="Y155" s="555">
        <v>0</v>
      </c>
      <c r="Z155" s="555">
        <v>0</v>
      </c>
      <c r="AA155" s="555">
        <v>0</v>
      </c>
      <c r="AB155" s="555">
        <v>0</v>
      </c>
      <c r="AC155" s="555">
        <v>0</v>
      </c>
      <c r="AD155" s="555">
        <v>0</v>
      </c>
      <c r="AE155" s="555">
        <v>0</v>
      </c>
      <c r="AF155" s="555">
        <v>0</v>
      </c>
      <c r="AG155" s="557">
        <f t="shared" si="117"/>
        <v>0</v>
      </c>
      <c r="AH155" s="557">
        <f t="shared" si="118"/>
        <v>0</v>
      </c>
      <c r="AI155" s="557">
        <f t="shared" si="119"/>
        <v>0</v>
      </c>
      <c r="AJ155" s="557">
        <f t="shared" si="120"/>
        <v>0</v>
      </c>
      <c r="AK155" s="557">
        <f t="shared" si="121"/>
        <v>0</v>
      </c>
      <c r="AL155" s="557">
        <f t="shared" si="122"/>
        <v>0</v>
      </c>
      <c r="AM155" s="557">
        <f t="shared" si="123"/>
        <v>0</v>
      </c>
      <c r="AN155" s="557">
        <f t="shared" si="124"/>
        <v>0</v>
      </c>
      <c r="AO155" s="557">
        <f t="shared" si="125"/>
        <v>0</v>
      </c>
      <c r="AP155" s="555" t="s">
        <v>364</v>
      </c>
      <c r="AQ155" s="555" t="s">
        <v>364</v>
      </c>
      <c r="AR155" s="555" t="s">
        <v>364</v>
      </c>
      <c r="AS155" s="555" t="s">
        <v>364</v>
      </c>
      <c r="AT155" s="555" t="s">
        <v>364</v>
      </c>
      <c r="AU155" s="555">
        <v>0</v>
      </c>
      <c r="AV155" s="555">
        <v>0</v>
      </c>
      <c r="AW155" s="555">
        <v>0</v>
      </c>
      <c r="AX155" s="555" t="s">
        <v>364</v>
      </c>
      <c r="AY155" s="555">
        <v>0</v>
      </c>
      <c r="AZ155" s="555">
        <v>0</v>
      </c>
      <c r="BA155" s="555">
        <v>0</v>
      </c>
      <c r="BB155" s="555" t="s">
        <v>364</v>
      </c>
      <c r="BC155" s="555" t="s">
        <v>364</v>
      </c>
      <c r="BD155" s="555" t="s">
        <v>364</v>
      </c>
      <c r="BE155" s="555" t="s">
        <v>364</v>
      </c>
      <c r="BF155" s="555">
        <v>-69.400000000000006</v>
      </c>
      <c r="BG155" s="555">
        <v>0</v>
      </c>
      <c r="BH155" s="555">
        <v>0</v>
      </c>
      <c r="BI155" s="555">
        <v>0</v>
      </c>
      <c r="BJ155" s="555" t="s">
        <v>364</v>
      </c>
      <c r="BK155" s="555">
        <v>0</v>
      </c>
      <c r="BL155" s="555">
        <v>0</v>
      </c>
      <c r="BM155" s="555">
        <v>0</v>
      </c>
      <c r="BN155" s="555">
        <v>0</v>
      </c>
      <c r="BO155" s="555">
        <v>0</v>
      </c>
      <c r="BP155" s="555">
        <v>0</v>
      </c>
      <c r="BQ155" s="555">
        <v>0</v>
      </c>
      <c r="BR155" s="555">
        <v>0</v>
      </c>
      <c r="BS155" s="555">
        <v>0</v>
      </c>
      <c r="BT155" s="555">
        <v>0</v>
      </c>
      <c r="BU155" s="555">
        <v>0</v>
      </c>
      <c r="BV155" s="555">
        <v>0</v>
      </c>
      <c r="BW155" s="555">
        <v>0</v>
      </c>
      <c r="BX155" s="555">
        <v>0</v>
      </c>
      <c r="BY155" s="555">
        <v>0</v>
      </c>
      <c r="BZ155" s="555">
        <v>0</v>
      </c>
      <c r="CA155" s="555">
        <v>0</v>
      </c>
      <c r="CB155" s="555">
        <v>0</v>
      </c>
      <c r="CC155" s="555">
        <v>0</v>
      </c>
      <c r="CD155" s="555">
        <v>0</v>
      </c>
      <c r="CE155" s="555">
        <v>0</v>
      </c>
      <c r="CF155" s="555">
        <v>0</v>
      </c>
      <c r="CG155" s="555">
        <v>0</v>
      </c>
      <c r="CH155" s="555">
        <v>0</v>
      </c>
      <c r="CI155" s="555">
        <v>0</v>
      </c>
      <c r="CJ155" s="555">
        <v>0</v>
      </c>
      <c r="CK155" s="555">
        <v>0</v>
      </c>
      <c r="CL155" s="555">
        <v>0</v>
      </c>
      <c r="CM155" s="555">
        <v>0</v>
      </c>
      <c r="CN155" s="557">
        <f t="shared" si="126"/>
        <v>0</v>
      </c>
      <c r="CO155" s="557">
        <f t="shared" si="127"/>
        <v>0</v>
      </c>
      <c r="CP155" s="557">
        <f t="shared" si="128"/>
        <v>0</v>
      </c>
      <c r="CQ155" s="557">
        <f t="shared" si="129"/>
        <v>0</v>
      </c>
      <c r="CR155" s="557">
        <f t="shared" si="130"/>
        <v>0</v>
      </c>
      <c r="CS155" s="557">
        <f t="shared" si="131"/>
        <v>0</v>
      </c>
      <c r="CT155" s="557">
        <f t="shared" si="132"/>
        <v>0</v>
      </c>
      <c r="CU155" s="557">
        <f t="shared" si="133"/>
        <v>0</v>
      </c>
      <c r="CV155" s="557">
        <f t="shared" si="134"/>
        <v>0</v>
      </c>
      <c r="CW155" s="557">
        <f t="shared" si="135"/>
        <v>0</v>
      </c>
      <c r="CX155" s="557">
        <f t="shared" si="136"/>
        <v>0</v>
      </c>
      <c r="CY155" s="557">
        <f t="shared" si="137"/>
        <v>0</v>
      </c>
      <c r="CZ155" s="557">
        <f t="shared" si="138"/>
        <v>0</v>
      </c>
      <c r="DA155" s="557">
        <f t="shared" si="139"/>
        <v>0</v>
      </c>
    </row>
    <row r="156" spans="1:105" s="527" customFormat="1">
      <c r="A156" s="522" t="s">
        <v>906</v>
      </c>
      <c r="B156" s="523" t="s">
        <v>543</v>
      </c>
      <c r="C156" s="532" t="s">
        <v>738</v>
      </c>
      <c r="D156" s="531" t="s">
        <v>419</v>
      </c>
      <c r="E156" s="525">
        <v>43585</v>
      </c>
      <c r="F156" s="535"/>
      <c r="H156" s="528">
        <v>10676</v>
      </c>
      <c r="I156" s="528">
        <v>3338</v>
      </c>
      <c r="J156" s="528">
        <v>65.5</v>
      </c>
      <c r="K156" s="528">
        <v>56</v>
      </c>
      <c r="L156" s="528">
        <v>0.8</v>
      </c>
      <c r="M156" s="528">
        <v>0.21</v>
      </c>
      <c r="N156" s="528">
        <v>99.8</v>
      </c>
      <c r="O156" s="528">
        <v>0.86</v>
      </c>
      <c r="P156" s="528">
        <v>9.8000000000000007</v>
      </c>
      <c r="Q156" s="528">
        <v>0.8</v>
      </c>
      <c r="R156" s="528">
        <v>0.54</v>
      </c>
      <c r="S156" s="528">
        <v>99.5</v>
      </c>
      <c r="T156" s="528">
        <v>0.7</v>
      </c>
      <c r="U156" s="529">
        <f t="shared" si="115"/>
        <v>0.1176</v>
      </c>
      <c r="V156" s="529">
        <f t="shared" si="116"/>
        <v>293.36734693877554</v>
      </c>
      <c r="W156" s="528">
        <v>10</v>
      </c>
      <c r="X156" s="528">
        <v>0</v>
      </c>
      <c r="Y156" s="528">
        <v>40</v>
      </c>
      <c r="Z156" s="528">
        <v>10</v>
      </c>
      <c r="AA156" s="528">
        <v>0</v>
      </c>
      <c r="AB156" s="528">
        <v>4.92</v>
      </c>
      <c r="AC156" s="528">
        <v>5.46</v>
      </c>
      <c r="AD156" s="528">
        <v>4.92</v>
      </c>
      <c r="AE156" s="528">
        <v>2.19</v>
      </c>
      <c r="AF156" s="528">
        <v>1.0900000000000001</v>
      </c>
      <c r="AG156" s="530">
        <f t="shared" si="117"/>
        <v>5.4000000000000006E-2</v>
      </c>
      <c r="AH156" s="530">
        <f t="shared" si="118"/>
        <v>0</v>
      </c>
      <c r="AI156" s="530">
        <f t="shared" si="119"/>
        <v>5.4000000000000006E-2</v>
      </c>
      <c r="AJ156" s="530">
        <f t="shared" si="120"/>
        <v>0</v>
      </c>
      <c r="AK156" s="530">
        <f t="shared" si="121"/>
        <v>0.48216000000000003</v>
      </c>
      <c r="AL156" s="530">
        <f t="shared" si="122"/>
        <v>0.53508</v>
      </c>
      <c r="AM156" s="530">
        <f t="shared" si="123"/>
        <v>0.48216000000000003</v>
      </c>
      <c r="AN156" s="530">
        <f t="shared" si="124"/>
        <v>0.21462000000000001</v>
      </c>
      <c r="AO156" s="530">
        <f t="shared" si="125"/>
        <v>0.10682000000000003</v>
      </c>
      <c r="AP156" s="528">
        <v>155</v>
      </c>
      <c r="AQ156" s="528">
        <v>93.8</v>
      </c>
      <c r="AR156" s="528">
        <v>775</v>
      </c>
      <c r="AS156" s="528">
        <v>143</v>
      </c>
      <c r="AT156" s="528">
        <v>-142</v>
      </c>
      <c r="AU156" s="528">
        <v>25</v>
      </c>
      <c r="AV156" s="528">
        <v>0</v>
      </c>
      <c r="AW156" s="528">
        <v>25</v>
      </c>
      <c r="AX156" s="528">
        <v>20089</v>
      </c>
      <c r="AY156" s="528">
        <v>50</v>
      </c>
      <c r="AZ156" s="528">
        <v>25</v>
      </c>
      <c r="BA156" s="528">
        <v>0</v>
      </c>
      <c r="BB156" s="528">
        <v>174</v>
      </c>
      <c r="BC156" s="528">
        <v>14.1</v>
      </c>
      <c r="BD156" s="528">
        <v>555</v>
      </c>
      <c r="BE156" s="528">
        <v>74.5</v>
      </c>
      <c r="BF156" s="528" t="s">
        <v>364</v>
      </c>
      <c r="BG156" s="528">
        <v>0.75</v>
      </c>
      <c r="BH156" s="528">
        <v>0.86</v>
      </c>
      <c r="BI156" s="528">
        <v>9.76</v>
      </c>
      <c r="BJ156" s="528">
        <v>807</v>
      </c>
      <c r="BK156" s="528">
        <v>0.7</v>
      </c>
      <c r="BL156" s="528">
        <v>0.48</v>
      </c>
      <c r="BM156" s="528">
        <v>0.7</v>
      </c>
      <c r="BN156" s="528">
        <v>34.5</v>
      </c>
      <c r="BO156" s="528">
        <v>1.48</v>
      </c>
      <c r="BP156" s="528">
        <v>0.26</v>
      </c>
      <c r="BQ156" s="528">
        <v>99.7</v>
      </c>
      <c r="BR156" s="528">
        <v>0.78</v>
      </c>
      <c r="BS156" s="528">
        <v>6.61</v>
      </c>
      <c r="BT156" s="528">
        <v>0.96</v>
      </c>
      <c r="BU156" s="528">
        <v>0.17</v>
      </c>
      <c r="BV156" s="528">
        <v>99.7</v>
      </c>
      <c r="BW156" s="528">
        <v>1.74</v>
      </c>
      <c r="BX156" s="528">
        <v>5.26</v>
      </c>
      <c r="BY156" s="528">
        <v>3.95</v>
      </c>
      <c r="BZ156" s="528">
        <v>3.95</v>
      </c>
      <c r="CA156" s="528">
        <v>0</v>
      </c>
      <c r="CB156" s="528">
        <v>2.63</v>
      </c>
      <c r="CC156" s="528">
        <v>0</v>
      </c>
      <c r="CD156" s="528">
        <v>0</v>
      </c>
      <c r="CE156" s="528">
        <v>0</v>
      </c>
      <c r="CF156" s="528">
        <v>0</v>
      </c>
      <c r="CG156" s="528">
        <v>0</v>
      </c>
      <c r="CH156" s="528">
        <v>99.7</v>
      </c>
      <c r="CI156" s="528">
        <v>1.4</v>
      </c>
      <c r="CJ156" s="528">
        <v>0.79</v>
      </c>
      <c r="CK156" s="528">
        <v>6.54</v>
      </c>
      <c r="CL156" s="528">
        <v>0.96</v>
      </c>
      <c r="CM156" s="528">
        <v>1.75</v>
      </c>
      <c r="CN156" s="530">
        <f t="shared" si="126"/>
        <v>0.347686</v>
      </c>
      <c r="CO156" s="530">
        <f t="shared" si="127"/>
        <v>0.26109500000000002</v>
      </c>
      <c r="CP156" s="530">
        <f t="shared" si="128"/>
        <v>0.26109500000000002</v>
      </c>
      <c r="CQ156" s="530">
        <f t="shared" si="129"/>
        <v>0</v>
      </c>
      <c r="CR156" s="530">
        <f t="shared" si="130"/>
        <v>0.173843</v>
      </c>
      <c r="CS156" s="530">
        <f t="shared" si="131"/>
        <v>0</v>
      </c>
      <c r="CT156" s="530">
        <f t="shared" si="132"/>
        <v>0</v>
      </c>
      <c r="CU156" s="530">
        <f t="shared" si="133"/>
        <v>0</v>
      </c>
      <c r="CV156" s="530">
        <f t="shared" si="134"/>
        <v>0</v>
      </c>
      <c r="CW156" s="530">
        <f t="shared" si="135"/>
        <v>1.3957999999999999</v>
      </c>
      <c r="CX156" s="530">
        <f t="shared" si="136"/>
        <v>0.78763000000000005</v>
      </c>
      <c r="CY156" s="530">
        <f t="shared" si="137"/>
        <v>6.5203800000000003</v>
      </c>
      <c r="CZ156" s="530">
        <f t="shared" si="138"/>
        <v>0.95712000000000008</v>
      </c>
      <c r="DA156" s="530">
        <f t="shared" si="139"/>
        <v>1.74475</v>
      </c>
    </row>
    <row r="157" spans="1:105" s="385" customFormat="1">
      <c r="A157" s="494" t="s">
        <v>907</v>
      </c>
      <c r="B157" s="494"/>
      <c r="D157" s="383"/>
      <c r="E157" s="489"/>
      <c r="F157" s="429">
        <f>(E156-E$144)/7</f>
        <v>4</v>
      </c>
      <c r="G157" s="537" t="s">
        <v>1195</v>
      </c>
      <c r="H157">
        <v>12818</v>
      </c>
      <c r="I157">
        <v>4099</v>
      </c>
      <c r="J157">
        <v>64.599999999999994</v>
      </c>
      <c r="K157">
        <v>54.7</v>
      </c>
      <c r="L157">
        <v>40.200000000000003</v>
      </c>
      <c r="M157">
        <v>34.9</v>
      </c>
      <c r="N157">
        <v>65.099999999999994</v>
      </c>
      <c r="O157">
        <v>32.1</v>
      </c>
      <c r="P157">
        <v>9.5</v>
      </c>
      <c r="Q157">
        <v>31.8</v>
      </c>
      <c r="R157">
        <v>74.400000000000006</v>
      </c>
      <c r="S157">
        <v>25.6</v>
      </c>
      <c r="T157">
        <v>8.6999999999999993</v>
      </c>
      <c r="U157" s="6">
        <f t="shared" si="115"/>
        <v>19.090299999999999</v>
      </c>
      <c r="V157" s="6">
        <f t="shared" si="116"/>
        <v>1.8752979261719303</v>
      </c>
      <c r="W157">
        <v>50.4</v>
      </c>
      <c r="X157">
        <v>41.7</v>
      </c>
      <c r="Y157">
        <v>10.8</v>
      </c>
      <c r="Z157">
        <v>36.5</v>
      </c>
      <c r="AA157">
        <v>11.5</v>
      </c>
      <c r="AB157">
        <v>73.7</v>
      </c>
      <c r="AC157">
        <v>71.8</v>
      </c>
      <c r="AD157">
        <v>60.1</v>
      </c>
      <c r="AE157">
        <v>84.5</v>
      </c>
      <c r="AF157">
        <v>11.7</v>
      </c>
      <c r="AG157" s="188">
        <f t="shared" si="117"/>
        <v>37.497600000000006</v>
      </c>
      <c r="AH157" s="188">
        <f t="shared" si="118"/>
        <v>31.024800000000006</v>
      </c>
      <c r="AI157" s="188">
        <f t="shared" si="119"/>
        <v>27.156000000000002</v>
      </c>
      <c r="AJ157" s="188">
        <f t="shared" si="120"/>
        <v>8.5560000000000009</v>
      </c>
      <c r="AK157" s="188">
        <f t="shared" si="121"/>
        <v>7.0015000000000001</v>
      </c>
      <c r="AL157" s="188">
        <f t="shared" si="122"/>
        <v>6.8210000000000006</v>
      </c>
      <c r="AM157" s="188">
        <f t="shared" si="123"/>
        <v>5.7095000000000002</v>
      </c>
      <c r="AN157" s="188">
        <f t="shared" si="124"/>
        <v>8.0274999999999999</v>
      </c>
      <c r="AO157" s="188">
        <f t="shared" si="125"/>
        <v>1.1114999999999999</v>
      </c>
      <c r="AP157">
        <v>1410</v>
      </c>
      <c r="AQ157">
        <v>682</v>
      </c>
      <c r="AR157">
        <v>901</v>
      </c>
      <c r="AS157">
        <v>1683</v>
      </c>
      <c r="AT157">
        <v>59.1</v>
      </c>
      <c r="AU157">
        <v>79.3</v>
      </c>
      <c r="AV157">
        <v>64.099999999999994</v>
      </c>
      <c r="AW157">
        <v>19</v>
      </c>
      <c r="AX157">
        <v>803</v>
      </c>
      <c r="AY157">
        <v>36.799999999999997</v>
      </c>
      <c r="AZ157">
        <v>85.4</v>
      </c>
      <c r="BA157">
        <v>14.7</v>
      </c>
      <c r="BB157">
        <v>222</v>
      </c>
      <c r="BC157">
        <v>82.2</v>
      </c>
      <c r="BD157">
        <v>864</v>
      </c>
      <c r="BE157">
        <v>1197</v>
      </c>
      <c r="BF157">
        <v>-113</v>
      </c>
      <c r="BG157">
        <v>19.2</v>
      </c>
      <c r="BH157">
        <v>14.9</v>
      </c>
      <c r="BI157">
        <v>4.3899999999999997</v>
      </c>
      <c r="BJ157">
        <v>470</v>
      </c>
      <c r="BK157">
        <v>29.1</v>
      </c>
      <c r="BL157">
        <v>68.5</v>
      </c>
      <c r="BM157">
        <v>5.48</v>
      </c>
      <c r="BN157">
        <v>35.799999999999997</v>
      </c>
      <c r="BO157">
        <v>4.83</v>
      </c>
      <c r="BP157">
        <v>2.93</v>
      </c>
      <c r="BQ157">
        <v>97.1</v>
      </c>
      <c r="BR157">
        <v>5.04</v>
      </c>
      <c r="BS157">
        <v>5.45</v>
      </c>
      <c r="BT157">
        <v>61</v>
      </c>
      <c r="BU157">
        <v>74.8</v>
      </c>
      <c r="BV157">
        <v>25.2</v>
      </c>
      <c r="BW157">
        <v>7.56</v>
      </c>
      <c r="BX157">
        <v>18.8</v>
      </c>
      <c r="BY157">
        <v>16.2</v>
      </c>
      <c r="BZ157">
        <v>80</v>
      </c>
      <c r="CA157">
        <v>77.5</v>
      </c>
      <c r="CB157">
        <v>22.5</v>
      </c>
      <c r="CC157">
        <v>6.19</v>
      </c>
      <c r="CD157">
        <v>5.55</v>
      </c>
      <c r="CE157">
        <v>5.64</v>
      </c>
      <c r="CF157">
        <v>64.099999999999994</v>
      </c>
      <c r="CG157">
        <v>9.4600000000000009</v>
      </c>
      <c r="CH157">
        <v>25.2</v>
      </c>
      <c r="CI157">
        <v>0.81</v>
      </c>
      <c r="CJ157">
        <v>3.51</v>
      </c>
      <c r="CK157">
        <v>4.8600000000000003</v>
      </c>
      <c r="CL157">
        <v>51.6</v>
      </c>
      <c r="CM157">
        <v>1.89</v>
      </c>
      <c r="CN157" s="188">
        <f t="shared" si="126"/>
        <v>1.0246000000000002</v>
      </c>
      <c r="CO157" s="188">
        <f t="shared" si="127"/>
        <v>0.88289999999999991</v>
      </c>
      <c r="CP157" s="188">
        <f t="shared" si="128"/>
        <v>4.3600000000000003</v>
      </c>
      <c r="CQ157" s="188">
        <f t="shared" si="129"/>
        <v>4.2237499999999999</v>
      </c>
      <c r="CR157" s="188">
        <f t="shared" si="130"/>
        <v>1.2262500000000001</v>
      </c>
      <c r="CS157" s="188">
        <f t="shared" si="131"/>
        <v>4.6301199999999998</v>
      </c>
      <c r="CT157" s="188">
        <f t="shared" si="132"/>
        <v>4.1513999999999998</v>
      </c>
      <c r="CU157" s="188">
        <f t="shared" si="133"/>
        <v>47.946799999999996</v>
      </c>
      <c r="CV157" s="188">
        <f t="shared" si="134"/>
        <v>7.076080000000001</v>
      </c>
      <c r="CW157" s="188">
        <f t="shared" si="135"/>
        <v>0.20412</v>
      </c>
      <c r="CX157" s="188">
        <f t="shared" si="136"/>
        <v>0.88451999999999997</v>
      </c>
      <c r="CY157" s="188">
        <f t="shared" si="137"/>
        <v>1.22472</v>
      </c>
      <c r="CZ157" s="188">
        <f t="shared" si="138"/>
        <v>13.0032</v>
      </c>
      <c r="DA157" s="188">
        <f t="shared" si="139"/>
        <v>0.47627999999999993</v>
      </c>
    </row>
    <row r="158" spans="1:105" s="515" customFormat="1" ht="17" thickBot="1">
      <c r="A158" s="514" t="s">
        <v>908</v>
      </c>
      <c r="B158" s="514"/>
      <c r="E158" s="492"/>
      <c r="F158" s="520"/>
      <c r="G158" s="520"/>
      <c r="H158" s="517">
        <v>10361</v>
      </c>
      <c r="I158" s="517">
        <v>3447</v>
      </c>
      <c r="J158" s="517">
        <v>67.099999999999994</v>
      </c>
      <c r="K158" s="517">
        <v>55.3</v>
      </c>
      <c r="L158" s="517">
        <v>42.4</v>
      </c>
      <c r="M158" s="517">
        <v>34.1</v>
      </c>
      <c r="N158" s="517">
        <v>65.900000000000006</v>
      </c>
      <c r="O158" s="517">
        <v>32.700000000000003</v>
      </c>
      <c r="P158" s="517">
        <v>9.2799999999999994</v>
      </c>
      <c r="Q158" s="517">
        <v>37</v>
      </c>
      <c r="R158" s="517">
        <v>76.599999999999994</v>
      </c>
      <c r="S158" s="517">
        <v>23.4</v>
      </c>
      <c r="T158" s="517">
        <v>7.97</v>
      </c>
      <c r="U158" s="155">
        <f t="shared" si="115"/>
        <v>18.857299999999999</v>
      </c>
      <c r="V158" s="155">
        <f t="shared" si="116"/>
        <v>1.8242272223489047</v>
      </c>
      <c r="W158" s="517">
        <v>52.4</v>
      </c>
      <c r="X158" s="517">
        <v>41.2</v>
      </c>
      <c r="Y158" s="517">
        <v>10.7</v>
      </c>
      <c r="Z158" s="517">
        <v>41.2</v>
      </c>
      <c r="AA158" s="517">
        <v>10.3</v>
      </c>
      <c r="AB158" s="517">
        <v>76.3</v>
      </c>
      <c r="AC158" s="517">
        <v>68.400000000000006</v>
      </c>
      <c r="AD158" s="517">
        <v>65</v>
      </c>
      <c r="AE158" s="517">
        <v>88.7</v>
      </c>
      <c r="AF158" s="517">
        <v>16.399999999999999</v>
      </c>
      <c r="AG158" s="518">
        <f t="shared" si="117"/>
        <v>40.138399999999997</v>
      </c>
      <c r="AH158" s="518">
        <f t="shared" si="118"/>
        <v>31.559200000000001</v>
      </c>
      <c r="AI158" s="518">
        <f t="shared" si="119"/>
        <v>31.559200000000001</v>
      </c>
      <c r="AJ158" s="518">
        <f t="shared" si="120"/>
        <v>7.8898000000000001</v>
      </c>
      <c r="AK158" s="518">
        <f t="shared" si="121"/>
        <v>7.0806399999999998</v>
      </c>
      <c r="AL158" s="518">
        <f t="shared" si="122"/>
        <v>6.3475199999999994</v>
      </c>
      <c r="AM158" s="518">
        <f t="shared" si="123"/>
        <v>6.0319999999999991</v>
      </c>
      <c r="AN158" s="518">
        <f t="shared" si="124"/>
        <v>8.2313600000000005</v>
      </c>
      <c r="AO158" s="518">
        <f t="shared" si="125"/>
        <v>1.5219199999999997</v>
      </c>
      <c r="AP158" s="517">
        <v>1437</v>
      </c>
      <c r="AQ158" s="517">
        <v>671</v>
      </c>
      <c r="AR158" s="517">
        <v>927</v>
      </c>
      <c r="AS158" s="517">
        <v>1774</v>
      </c>
      <c r="AT158" s="517">
        <v>59.1</v>
      </c>
      <c r="AU158" s="517">
        <v>79.599999999999994</v>
      </c>
      <c r="AV158" s="517">
        <v>63.4</v>
      </c>
      <c r="AW158" s="517">
        <v>18.7</v>
      </c>
      <c r="AX158" s="517">
        <v>956</v>
      </c>
      <c r="AY158" s="517">
        <v>40.9</v>
      </c>
      <c r="AZ158" s="517">
        <v>87.1</v>
      </c>
      <c r="BA158" s="517">
        <v>12.4</v>
      </c>
      <c r="BB158" s="517">
        <v>249</v>
      </c>
      <c r="BC158" s="517">
        <v>86.1</v>
      </c>
      <c r="BD158" s="517">
        <v>890</v>
      </c>
      <c r="BE158" s="517">
        <v>1332</v>
      </c>
      <c r="BF158" s="517">
        <v>-121</v>
      </c>
      <c r="BG158" s="517">
        <v>23.2</v>
      </c>
      <c r="BH158" s="517">
        <v>16.7</v>
      </c>
      <c r="BI158" s="517">
        <v>4.38</v>
      </c>
      <c r="BJ158" s="517">
        <v>559</v>
      </c>
      <c r="BK158" s="517">
        <v>35</v>
      </c>
      <c r="BL158" s="517">
        <v>71.2</v>
      </c>
      <c r="BM158" s="517">
        <v>5.65</v>
      </c>
      <c r="BN158" s="517">
        <v>34.4</v>
      </c>
      <c r="BO158" s="517">
        <v>6.4</v>
      </c>
      <c r="BP158" s="517">
        <v>4.55</v>
      </c>
      <c r="BQ158" s="517">
        <v>95.5</v>
      </c>
      <c r="BR158" s="517">
        <v>6.23</v>
      </c>
      <c r="BS158" s="517">
        <v>6.32</v>
      </c>
      <c r="BT158" s="517">
        <v>64.3</v>
      </c>
      <c r="BU158" s="517">
        <v>74.099999999999994</v>
      </c>
      <c r="BV158" s="517">
        <v>25.9</v>
      </c>
      <c r="BW158" s="517">
        <v>9.94</v>
      </c>
      <c r="BX158" s="517">
        <v>10.7</v>
      </c>
      <c r="BY158" s="517">
        <v>9.33</v>
      </c>
      <c r="BZ158" s="517">
        <v>82.7</v>
      </c>
      <c r="CA158" s="517">
        <v>68</v>
      </c>
      <c r="CB158" s="517">
        <v>17.3</v>
      </c>
      <c r="CC158" s="517">
        <v>7.85</v>
      </c>
      <c r="CD158" s="517">
        <v>7.39</v>
      </c>
      <c r="CE158" s="517">
        <v>5.8</v>
      </c>
      <c r="CF158" s="517">
        <v>66.400000000000006</v>
      </c>
      <c r="CG158" s="517">
        <v>12.4</v>
      </c>
      <c r="CH158" s="517">
        <v>25.9</v>
      </c>
      <c r="CI158" s="517">
        <v>2.27</v>
      </c>
      <c r="CJ158" s="517">
        <v>2.92</v>
      </c>
      <c r="CK158" s="517">
        <v>7.79</v>
      </c>
      <c r="CL158" s="517">
        <v>58.1</v>
      </c>
      <c r="CM158" s="517">
        <v>2.92</v>
      </c>
      <c r="CN158" s="518">
        <f t="shared" si="126"/>
        <v>0.67623999999999995</v>
      </c>
      <c r="CO158" s="518">
        <f t="shared" si="127"/>
        <v>0.58965600000000007</v>
      </c>
      <c r="CP158" s="518">
        <f t="shared" si="128"/>
        <v>5.2266399999999997</v>
      </c>
      <c r="CQ158" s="518">
        <f t="shared" si="129"/>
        <v>4.2976000000000001</v>
      </c>
      <c r="CR158" s="518">
        <f t="shared" si="130"/>
        <v>1.0933600000000001</v>
      </c>
      <c r="CS158" s="518">
        <f t="shared" si="131"/>
        <v>5.8168499999999996</v>
      </c>
      <c r="CT158" s="518">
        <f t="shared" si="132"/>
        <v>5.4759899999999995</v>
      </c>
      <c r="CU158" s="518">
        <f t="shared" si="133"/>
        <v>49.202399999999997</v>
      </c>
      <c r="CV158" s="518">
        <f t="shared" si="134"/>
        <v>9.1883999999999997</v>
      </c>
      <c r="CW158" s="518">
        <f t="shared" si="135"/>
        <v>0.58792999999999995</v>
      </c>
      <c r="CX158" s="518">
        <f t="shared" si="136"/>
        <v>0.75627999999999995</v>
      </c>
      <c r="CY158" s="518">
        <f t="shared" si="137"/>
        <v>2.0176099999999999</v>
      </c>
      <c r="CZ158" s="518">
        <f t="shared" si="138"/>
        <v>15.0479</v>
      </c>
      <c r="DA158" s="518">
        <f t="shared" si="139"/>
        <v>0.75627999999999995</v>
      </c>
    </row>
    <row r="159" spans="1:105" s="527" customFormat="1">
      <c r="A159" s="522" t="s">
        <v>909</v>
      </c>
      <c r="B159" s="523" t="s">
        <v>736</v>
      </c>
      <c r="C159" s="532" t="s">
        <v>744</v>
      </c>
      <c r="D159" s="531" t="s">
        <v>113</v>
      </c>
      <c r="E159" s="525">
        <v>43606</v>
      </c>
      <c r="F159" s="535"/>
      <c r="G159" s="535"/>
      <c r="H159" s="528">
        <v>191329</v>
      </c>
      <c r="I159" s="528">
        <v>93098</v>
      </c>
      <c r="J159" s="528">
        <v>68.400000000000006</v>
      </c>
      <c r="K159" s="528">
        <v>84.1</v>
      </c>
      <c r="L159" s="528">
        <v>0.83</v>
      </c>
      <c r="M159" s="528">
        <v>0.14000000000000001</v>
      </c>
      <c r="N159" s="528">
        <v>99.9</v>
      </c>
      <c r="O159" s="528">
        <v>0.64</v>
      </c>
      <c r="P159" s="528">
        <v>2.16</v>
      </c>
      <c r="Q159" s="528">
        <v>0.12</v>
      </c>
      <c r="R159" s="528">
        <v>0.51</v>
      </c>
      <c r="S159" s="528">
        <v>99.5</v>
      </c>
      <c r="T159" s="528">
        <v>0.5</v>
      </c>
      <c r="U159" s="529">
        <f t="shared" si="115"/>
        <v>0.11774000000000001</v>
      </c>
      <c r="V159" s="529">
        <f t="shared" si="116"/>
        <v>91.727535247154748</v>
      </c>
      <c r="W159" s="528">
        <v>2.74</v>
      </c>
      <c r="X159" s="528">
        <v>1.5</v>
      </c>
      <c r="Y159" s="528">
        <v>2.4900000000000002</v>
      </c>
      <c r="Z159" s="528">
        <v>1</v>
      </c>
      <c r="AA159" s="528">
        <v>1</v>
      </c>
      <c r="AB159" s="528">
        <v>3.26</v>
      </c>
      <c r="AC159" s="528">
        <v>7.64</v>
      </c>
      <c r="AD159" s="528">
        <v>0.59</v>
      </c>
      <c r="AE159" s="528">
        <v>0.59</v>
      </c>
      <c r="AF159" s="528">
        <v>0.83</v>
      </c>
      <c r="AG159" s="530">
        <f t="shared" si="117"/>
        <v>1.3974000000000002E-2</v>
      </c>
      <c r="AH159" s="530">
        <f t="shared" si="118"/>
        <v>7.6500000000000005E-3</v>
      </c>
      <c r="AI159" s="530">
        <f t="shared" si="119"/>
        <v>5.1000000000000004E-3</v>
      </c>
      <c r="AJ159" s="530">
        <f t="shared" si="120"/>
        <v>5.1000000000000004E-3</v>
      </c>
      <c r="AK159" s="530">
        <f t="shared" si="121"/>
        <v>7.0415999999999992E-2</v>
      </c>
      <c r="AL159" s="530">
        <f t="shared" si="122"/>
        <v>0.165024</v>
      </c>
      <c r="AM159" s="530">
        <f t="shared" si="123"/>
        <v>1.2744E-2</v>
      </c>
      <c r="AN159" s="530">
        <f t="shared" si="124"/>
        <v>1.2744E-2</v>
      </c>
      <c r="AO159" s="530">
        <f t="shared" si="125"/>
        <v>1.7927999999999999E-2</v>
      </c>
      <c r="AP159" s="528">
        <v>249</v>
      </c>
      <c r="AQ159" s="528">
        <v>19.3</v>
      </c>
      <c r="AR159" s="528">
        <v>464</v>
      </c>
      <c r="AS159" s="528">
        <v>169</v>
      </c>
      <c r="AT159" s="528">
        <v>93.8</v>
      </c>
      <c r="AU159" s="528">
        <v>5.36</v>
      </c>
      <c r="AV159" s="528">
        <v>1.79</v>
      </c>
      <c r="AW159" s="528">
        <v>13.4</v>
      </c>
      <c r="AX159" s="528">
        <v>7834</v>
      </c>
      <c r="AY159" s="528">
        <v>2.68</v>
      </c>
      <c r="AZ159" s="528">
        <v>1.79</v>
      </c>
      <c r="BA159" s="528">
        <v>0.89</v>
      </c>
      <c r="BB159" s="528">
        <v>186</v>
      </c>
      <c r="BC159" s="528">
        <v>-3.85</v>
      </c>
      <c r="BD159" s="528">
        <v>402</v>
      </c>
      <c r="BE159" s="528">
        <v>152</v>
      </c>
      <c r="BF159" s="528">
        <v>-398</v>
      </c>
      <c r="BG159" s="528">
        <v>0.82</v>
      </c>
      <c r="BH159" s="528">
        <v>0.64</v>
      </c>
      <c r="BI159" s="528">
        <v>2.14</v>
      </c>
      <c r="BJ159" s="528">
        <v>1424</v>
      </c>
      <c r="BK159" s="528">
        <v>0.11</v>
      </c>
      <c r="BL159" s="528">
        <v>0.51</v>
      </c>
      <c r="BM159" s="528">
        <v>0.5</v>
      </c>
      <c r="BN159" s="528">
        <v>10.8</v>
      </c>
      <c r="BO159" s="528">
        <v>0.81</v>
      </c>
      <c r="BP159" s="528">
        <v>0.41</v>
      </c>
      <c r="BQ159" s="528">
        <v>99.6</v>
      </c>
      <c r="BR159" s="528">
        <v>0.64</v>
      </c>
      <c r="BS159" s="528">
        <v>3.14</v>
      </c>
      <c r="BT159" s="528">
        <v>0.28000000000000003</v>
      </c>
      <c r="BU159" s="528">
        <v>0.4</v>
      </c>
      <c r="BV159" s="528">
        <v>99.6</v>
      </c>
      <c r="BW159" s="528">
        <v>0.74</v>
      </c>
      <c r="BX159" s="528">
        <v>0.95</v>
      </c>
      <c r="BY159" s="528">
        <v>6.67</v>
      </c>
      <c r="BZ159" s="528">
        <v>0.95</v>
      </c>
      <c r="CA159" s="528">
        <v>0.32</v>
      </c>
      <c r="CB159" s="528">
        <v>0.95</v>
      </c>
      <c r="CC159" s="528">
        <v>0</v>
      </c>
      <c r="CD159" s="528">
        <v>0</v>
      </c>
      <c r="CE159" s="528">
        <v>2.5</v>
      </c>
      <c r="CF159" s="528">
        <v>0</v>
      </c>
      <c r="CG159" s="528">
        <v>0</v>
      </c>
      <c r="CH159" s="528">
        <v>99.6</v>
      </c>
      <c r="CI159" s="528">
        <v>0.81</v>
      </c>
      <c r="CJ159" s="528">
        <v>0.64</v>
      </c>
      <c r="CK159" s="528">
        <v>3.14</v>
      </c>
      <c r="CL159" s="528">
        <v>0.28000000000000003</v>
      </c>
      <c r="CM159" s="528">
        <v>0.74</v>
      </c>
      <c r="CN159" s="530">
        <f t="shared" si="126"/>
        <v>2.9830000000000002E-2</v>
      </c>
      <c r="CO159" s="530">
        <f t="shared" si="127"/>
        <v>0.20943799999999999</v>
      </c>
      <c r="CP159" s="530">
        <f t="shared" si="128"/>
        <v>2.9830000000000002E-2</v>
      </c>
      <c r="CQ159" s="530">
        <f t="shared" si="129"/>
        <v>1.0048000000000001E-2</v>
      </c>
      <c r="CR159" s="530">
        <f t="shared" si="130"/>
        <v>2.9830000000000002E-2</v>
      </c>
      <c r="CS159" s="530">
        <f t="shared" si="131"/>
        <v>0</v>
      </c>
      <c r="CT159" s="530">
        <f t="shared" si="132"/>
        <v>0</v>
      </c>
      <c r="CU159" s="530">
        <f t="shared" si="133"/>
        <v>0</v>
      </c>
      <c r="CV159" s="530">
        <f t="shared" si="134"/>
        <v>0</v>
      </c>
      <c r="CW159" s="530">
        <f t="shared" si="135"/>
        <v>0.80676000000000003</v>
      </c>
      <c r="CX159" s="530">
        <f t="shared" si="136"/>
        <v>0.63744000000000001</v>
      </c>
      <c r="CY159" s="530">
        <f t="shared" si="137"/>
        <v>3.1274399999999996</v>
      </c>
      <c r="CZ159" s="530">
        <f t="shared" si="138"/>
        <v>0.27888000000000002</v>
      </c>
      <c r="DA159" s="530">
        <f t="shared" si="139"/>
        <v>0.73703999999999992</v>
      </c>
    </row>
    <row r="160" spans="1:105" s="385" customFormat="1">
      <c r="A160" s="494" t="s">
        <v>910</v>
      </c>
      <c r="B160" s="494"/>
      <c r="C160" s="386"/>
      <c r="D160" s="386"/>
      <c r="E160" s="489"/>
      <c r="F160" s="429">
        <f>(E159-E$162)/7</f>
        <v>-1</v>
      </c>
      <c r="G160" s="537" t="s">
        <v>381</v>
      </c>
      <c r="H160">
        <v>190321</v>
      </c>
      <c r="I160">
        <v>93313</v>
      </c>
      <c r="J160">
        <v>68.400000000000006</v>
      </c>
      <c r="K160">
        <v>85</v>
      </c>
      <c r="L160">
        <v>3.74</v>
      </c>
      <c r="M160">
        <v>3.97</v>
      </c>
      <c r="N160">
        <v>96</v>
      </c>
      <c r="O160">
        <v>2.33</v>
      </c>
      <c r="P160">
        <v>2.06</v>
      </c>
      <c r="Q160">
        <v>0.89</v>
      </c>
      <c r="R160">
        <v>9.82</v>
      </c>
      <c r="S160">
        <v>90.2</v>
      </c>
      <c r="T160">
        <v>0.79</v>
      </c>
      <c r="U160" s="6">
        <f t="shared" si="115"/>
        <v>3.3744999999999998</v>
      </c>
      <c r="V160" s="6">
        <f t="shared" si="116"/>
        <v>3.3486442435916435</v>
      </c>
      <c r="W160">
        <v>11.5</v>
      </c>
      <c r="X160">
        <v>9.24</v>
      </c>
      <c r="Y160">
        <v>10.5</v>
      </c>
      <c r="Z160">
        <v>2.69</v>
      </c>
      <c r="AA160">
        <v>1.17</v>
      </c>
      <c r="AB160">
        <v>47.6</v>
      </c>
      <c r="AC160">
        <v>39.5</v>
      </c>
      <c r="AD160">
        <v>7.04</v>
      </c>
      <c r="AE160">
        <v>50.3</v>
      </c>
      <c r="AF160">
        <v>3.24</v>
      </c>
      <c r="AG160" s="188">
        <f t="shared" si="117"/>
        <v>1.1293</v>
      </c>
      <c r="AH160" s="188">
        <f t="shared" si="118"/>
        <v>0.90736800000000006</v>
      </c>
      <c r="AI160" s="188">
        <f t="shared" si="119"/>
        <v>0.264158</v>
      </c>
      <c r="AJ160" s="188">
        <f t="shared" si="120"/>
        <v>0.114894</v>
      </c>
      <c r="AK160" s="188">
        <f t="shared" si="121"/>
        <v>0.9805600000000001</v>
      </c>
      <c r="AL160" s="188">
        <f t="shared" si="122"/>
        <v>0.81370000000000009</v>
      </c>
      <c r="AM160" s="188">
        <f t="shared" si="123"/>
        <v>0.14502399999999999</v>
      </c>
      <c r="AN160" s="188">
        <f t="shared" si="124"/>
        <v>1.0361799999999999</v>
      </c>
      <c r="AO160" s="188">
        <f t="shared" si="125"/>
        <v>6.6743999999999998E-2</v>
      </c>
      <c r="AP160">
        <v>399</v>
      </c>
      <c r="AQ160">
        <v>83.5</v>
      </c>
      <c r="AR160">
        <v>417</v>
      </c>
      <c r="AS160">
        <v>347</v>
      </c>
      <c r="AT160">
        <v>95.1</v>
      </c>
      <c r="AU160">
        <v>40.9</v>
      </c>
      <c r="AV160">
        <v>15.1</v>
      </c>
      <c r="AW160">
        <v>18</v>
      </c>
      <c r="AX160">
        <v>1591</v>
      </c>
      <c r="AY160">
        <v>2.25</v>
      </c>
      <c r="AZ160">
        <v>25.1</v>
      </c>
      <c r="BA160">
        <v>1.1100000000000001</v>
      </c>
      <c r="BB160">
        <v>199</v>
      </c>
      <c r="BC160">
        <v>12.8</v>
      </c>
      <c r="BD160">
        <v>419</v>
      </c>
      <c r="BE160">
        <v>226</v>
      </c>
      <c r="BF160">
        <v>-56.5</v>
      </c>
      <c r="BG160">
        <v>2.21</v>
      </c>
      <c r="BH160">
        <v>1.8</v>
      </c>
      <c r="BI160">
        <v>1.4</v>
      </c>
      <c r="BJ160">
        <v>1440</v>
      </c>
      <c r="BK160">
        <v>0.83</v>
      </c>
      <c r="BL160">
        <v>9.19</v>
      </c>
      <c r="BM160">
        <v>0.78</v>
      </c>
      <c r="BN160">
        <v>11.3</v>
      </c>
      <c r="BO160">
        <v>0.56000000000000005</v>
      </c>
      <c r="BP160">
        <v>1.1499999999999999</v>
      </c>
      <c r="BQ160">
        <v>98.8</v>
      </c>
      <c r="BR160">
        <v>1.21</v>
      </c>
      <c r="BS160">
        <v>3.12</v>
      </c>
      <c r="BT160">
        <v>4.38</v>
      </c>
      <c r="BU160">
        <v>32.9</v>
      </c>
      <c r="BV160">
        <v>67.099999999999994</v>
      </c>
      <c r="BW160">
        <v>1.36</v>
      </c>
      <c r="BX160">
        <v>7.01</v>
      </c>
      <c r="BY160">
        <v>13.4</v>
      </c>
      <c r="BZ160">
        <v>14.3</v>
      </c>
      <c r="CA160">
        <v>53.7</v>
      </c>
      <c r="CB160">
        <v>5.49</v>
      </c>
      <c r="CC160">
        <v>0.78</v>
      </c>
      <c r="CD160">
        <v>1.79</v>
      </c>
      <c r="CE160">
        <v>5.08</v>
      </c>
      <c r="CF160">
        <v>4.9400000000000004</v>
      </c>
      <c r="CG160">
        <v>1.1299999999999999</v>
      </c>
      <c r="CH160">
        <v>67.099999999999994</v>
      </c>
      <c r="CI160">
        <v>0.45</v>
      </c>
      <c r="CJ160">
        <v>0.92</v>
      </c>
      <c r="CK160">
        <v>2.15</v>
      </c>
      <c r="CL160">
        <v>4.1100000000000003</v>
      </c>
      <c r="CM160">
        <v>1.47</v>
      </c>
      <c r="CN160" s="188">
        <f t="shared" si="126"/>
        <v>0.21871200000000002</v>
      </c>
      <c r="CO160" s="188">
        <f t="shared" si="127"/>
        <v>0.41808000000000001</v>
      </c>
      <c r="CP160" s="188">
        <f t="shared" si="128"/>
        <v>0.44616000000000006</v>
      </c>
      <c r="CQ160" s="188">
        <f t="shared" si="129"/>
        <v>1.67544</v>
      </c>
      <c r="CR160" s="188">
        <f t="shared" si="130"/>
        <v>0.17128800000000002</v>
      </c>
      <c r="CS160" s="188">
        <f t="shared" si="131"/>
        <v>0.25662000000000001</v>
      </c>
      <c r="CT160" s="188">
        <f t="shared" si="132"/>
        <v>0.58890999999999993</v>
      </c>
      <c r="CU160" s="188">
        <f t="shared" si="133"/>
        <v>1.6252600000000001</v>
      </c>
      <c r="CV160" s="188">
        <f t="shared" si="134"/>
        <v>0.37176999999999993</v>
      </c>
      <c r="CW160" s="188">
        <f t="shared" si="135"/>
        <v>0.30194999999999994</v>
      </c>
      <c r="CX160" s="188">
        <f t="shared" si="136"/>
        <v>0.61731999999999998</v>
      </c>
      <c r="CY160" s="188">
        <f t="shared" si="137"/>
        <v>1.4426499999999998</v>
      </c>
      <c r="CZ160" s="188">
        <f t="shared" si="138"/>
        <v>2.7578100000000001</v>
      </c>
      <c r="DA160" s="188">
        <f t="shared" si="139"/>
        <v>0.98636999999999986</v>
      </c>
    </row>
    <row r="161" spans="1:105" s="385" customFormat="1">
      <c r="A161" s="494" t="s">
        <v>911</v>
      </c>
      <c r="B161" s="494"/>
      <c r="C161" s="386"/>
      <c r="D161" s="386"/>
      <c r="E161" s="489"/>
      <c r="F161" s="222"/>
      <c r="G161" s="386"/>
      <c r="H161">
        <v>190833</v>
      </c>
      <c r="I161">
        <v>92141</v>
      </c>
      <c r="J161">
        <v>68.400000000000006</v>
      </c>
      <c r="K161">
        <v>84.7</v>
      </c>
      <c r="L161">
        <v>3.34</v>
      </c>
      <c r="M161">
        <v>4.1100000000000003</v>
      </c>
      <c r="N161">
        <v>95.9</v>
      </c>
      <c r="O161">
        <v>2.31</v>
      </c>
      <c r="P161">
        <v>2.11</v>
      </c>
      <c r="Q161">
        <v>1.21</v>
      </c>
      <c r="R161">
        <v>9.31</v>
      </c>
      <c r="S161">
        <v>90.7</v>
      </c>
      <c r="T161">
        <v>0.8</v>
      </c>
      <c r="U161" s="6">
        <f t="shared" si="115"/>
        <v>3.4811700000000001</v>
      </c>
      <c r="V161" s="6">
        <f t="shared" si="116"/>
        <v>3.332213020335117</v>
      </c>
      <c r="W161">
        <v>11.4</v>
      </c>
      <c r="X161">
        <v>9.43</v>
      </c>
      <c r="Y161">
        <v>11.2</v>
      </c>
      <c r="Z161">
        <v>3.12</v>
      </c>
      <c r="AA161">
        <v>1.21</v>
      </c>
      <c r="AB161">
        <v>47.2</v>
      </c>
      <c r="AC161">
        <v>38.6</v>
      </c>
      <c r="AD161">
        <v>6.5</v>
      </c>
      <c r="AE161">
        <v>49.6</v>
      </c>
      <c r="AF161">
        <v>3.7</v>
      </c>
      <c r="AG161" s="188">
        <f t="shared" si="117"/>
        <v>1.0613400000000002</v>
      </c>
      <c r="AH161" s="188">
        <f t="shared" si="118"/>
        <v>0.87793300000000007</v>
      </c>
      <c r="AI161" s="188">
        <f t="shared" si="119"/>
        <v>0.29047200000000006</v>
      </c>
      <c r="AJ161" s="188">
        <f t="shared" si="120"/>
        <v>0.112651</v>
      </c>
      <c r="AK161" s="188">
        <f t="shared" si="121"/>
        <v>0.99592000000000003</v>
      </c>
      <c r="AL161" s="188">
        <f t="shared" si="122"/>
        <v>0.81445999999999996</v>
      </c>
      <c r="AM161" s="188">
        <f t="shared" si="123"/>
        <v>0.13714999999999999</v>
      </c>
      <c r="AN161" s="188">
        <f t="shared" si="124"/>
        <v>1.0465599999999999</v>
      </c>
      <c r="AO161" s="188">
        <f t="shared" si="125"/>
        <v>7.8070000000000001E-2</v>
      </c>
      <c r="AP161">
        <v>384</v>
      </c>
      <c r="AQ161">
        <v>88.7</v>
      </c>
      <c r="AR161">
        <v>424</v>
      </c>
      <c r="AS161">
        <v>336</v>
      </c>
      <c r="AT161">
        <v>95.1</v>
      </c>
      <c r="AU161">
        <v>39.200000000000003</v>
      </c>
      <c r="AV161">
        <v>16.2</v>
      </c>
      <c r="AW161">
        <v>18.7</v>
      </c>
      <c r="AX161">
        <v>1481</v>
      </c>
      <c r="AY161">
        <v>2.5299999999999998</v>
      </c>
      <c r="AZ161">
        <v>24.5</v>
      </c>
      <c r="BA161">
        <v>1.19</v>
      </c>
      <c r="BB161">
        <v>186</v>
      </c>
      <c r="BC161">
        <v>12.8</v>
      </c>
      <c r="BD161">
        <v>433</v>
      </c>
      <c r="BE161">
        <v>213</v>
      </c>
      <c r="BF161">
        <v>-61.6</v>
      </c>
      <c r="BG161">
        <v>1.8</v>
      </c>
      <c r="BH161">
        <v>1.72</v>
      </c>
      <c r="BI161">
        <v>1.4</v>
      </c>
      <c r="BJ161">
        <v>1213</v>
      </c>
      <c r="BK161">
        <v>1.1499999999999999</v>
      </c>
      <c r="BL161">
        <v>8.66</v>
      </c>
      <c r="BM161">
        <v>0.79</v>
      </c>
      <c r="BN161">
        <v>11.6</v>
      </c>
      <c r="BO161">
        <v>0.37</v>
      </c>
      <c r="BP161">
        <v>0.96</v>
      </c>
      <c r="BQ161">
        <v>99</v>
      </c>
      <c r="BR161">
        <v>1.1100000000000001</v>
      </c>
      <c r="BS161">
        <v>2.95</v>
      </c>
      <c r="BT161">
        <v>4.09</v>
      </c>
      <c r="BU161">
        <v>31.8</v>
      </c>
      <c r="BV161">
        <v>68.2</v>
      </c>
      <c r="BW161">
        <v>1.45</v>
      </c>
      <c r="BX161">
        <v>7.59</v>
      </c>
      <c r="BY161">
        <v>11.1</v>
      </c>
      <c r="BZ161">
        <v>12.3</v>
      </c>
      <c r="CA161">
        <v>43.7</v>
      </c>
      <c r="CB161">
        <v>4.1100000000000003</v>
      </c>
      <c r="CC161">
        <v>0.61</v>
      </c>
      <c r="CD161">
        <v>1.52</v>
      </c>
      <c r="CE161">
        <v>4.04</v>
      </c>
      <c r="CF161">
        <v>4.3600000000000003</v>
      </c>
      <c r="CG161">
        <v>1.17</v>
      </c>
      <c r="CH161">
        <v>68.2</v>
      </c>
      <c r="CI161">
        <v>0.26</v>
      </c>
      <c r="CJ161">
        <v>0.92</v>
      </c>
      <c r="CK161">
        <v>2.4300000000000002</v>
      </c>
      <c r="CL161">
        <v>3.96</v>
      </c>
      <c r="CM161">
        <v>1.59</v>
      </c>
      <c r="CN161" s="188">
        <f t="shared" si="126"/>
        <v>0.22390499999999999</v>
      </c>
      <c r="CO161" s="188">
        <f t="shared" si="127"/>
        <v>0.32744999999999996</v>
      </c>
      <c r="CP161" s="188">
        <f t="shared" si="128"/>
        <v>0.36285000000000006</v>
      </c>
      <c r="CQ161" s="188">
        <f t="shared" si="129"/>
        <v>1.2891500000000002</v>
      </c>
      <c r="CR161" s="188">
        <f t="shared" si="130"/>
        <v>0.12124500000000001</v>
      </c>
      <c r="CS161" s="188">
        <f t="shared" si="131"/>
        <v>0.19397999999999999</v>
      </c>
      <c r="CT161" s="188">
        <f t="shared" si="132"/>
        <v>0.48336000000000001</v>
      </c>
      <c r="CU161" s="188">
        <f t="shared" si="133"/>
        <v>1.3864800000000002</v>
      </c>
      <c r="CV161" s="188">
        <f t="shared" si="134"/>
        <v>0.37205999999999995</v>
      </c>
      <c r="CW161" s="188">
        <f t="shared" si="135"/>
        <v>0.17732000000000003</v>
      </c>
      <c r="CX161" s="188">
        <f t="shared" si="136"/>
        <v>0.62744000000000011</v>
      </c>
      <c r="CY161" s="188">
        <f t="shared" si="137"/>
        <v>1.6572600000000002</v>
      </c>
      <c r="CZ161" s="188">
        <f t="shared" si="138"/>
        <v>2.70072</v>
      </c>
      <c r="DA161" s="188">
        <f t="shared" si="139"/>
        <v>1.0843800000000001</v>
      </c>
    </row>
    <row r="162" spans="1:105" s="527" customFormat="1">
      <c r="A162" s="522" t="s">
        <v>912</v>
      </c>
      <c r="B162" s="523" t="s">
        <v>736</v>
      </c>
      <c r="C162" s="532" t="s">
        <v>744</v>
      </c>
      <c r="D162" s="531" t="s">
        <v>114</v>
      </c>
      <c r="E162" s="525">
        <v>43613</v>
      </c>
      <c r="F162" s="535"/>
      <c r="H162" s="528">
        <v>195146</v>
      </c>
      <c r="I162" s="528">
        <v>68590</v>
      </c>
      <c r="J162" s="528">
        <v>40.299999999999997</v>
      </c>
      <c r="K162" s="528">
        <v>69.599999999999994</v>
      </c>
      <c r="L162" s="528">
        <v>0.73</v>
      </c>
      <c r="M162" s="528">
        <v>0.25</v>
      </c>
      <c r="N162" s="528">
        <v>99.7</v>
      </c>
      <c r="O162" s="528">
        <v>0.71</v>
      </c>
      <c r="P162" s="528">
        <v>5.0999999999999996</v>
      </c>
      <c r="Q162" s="528">
        <v>0.21</v>
      </c>
      <c r="R162" s="528">
        <v>0.51</v>
      </c>
      <c r="S162" s="528">
        <v>99.5</v>
      </c>
      <c r="T162" s="528">
        <v>0.44</v>
      </c>
      <c r="U162" s="529">
        <f t="shared" si="115"/>
        <v>0.17399999999999999</v>
      </c>
      <c r="V162" s="529">
        <f t="shared" si="116"/>
        <v>128.16091954022991</v>
      </c>
      <c r="W162" s="528">
        <v>2.86</v>
      </c>
      <c r="X162" s="528">
        <v>0.82</v>
      </c>
      <c r="Y162" s="528">
        <v>6.94</v>
      </c>
      <c r="Z162" s="528">
        <v>0.82</v>
      </c>
      <c r="AA162" s="528">
        <v>2.04</v>
      </c>
      <c r="AB162" s="528">
        <v>2.38</v>
      </c>
      <c r="AC162" s="528">
        <v>6.86</v>
      </c>
      <c r="AD162" s="528">
        <v>0.28999999999999998</v>
      </c>
      <c r="AE162" s="528">
        <v>0.7</v>
      </c>
      <c r="AF162" s="528">
        <v>0.45</v>
      </c>
      <c r="AG162" s="530">
        <f t="shared" si="117"/>
        <v>1.4585999999999998E-2</v>
      </c>
      <c r="AH162" s="530">
        <f t="shared" si="118"/>
        <v>4.182E-3</v>
      </c>
      <c r="AI162" s="530">
        <f t="shared" si="119"/>
        <v>4.182E-3</v>
      </c>
      <c r="AJ162" s="530">
        <f t="shared" si="120"/>
        <v>1.0404E-2</v>
      </c>
      <c r="AK162" s="530">
        <f t="shared" si="121"/>
        <v>0.12137999999999999</v>
      </c>
      <c r="AL162" s="530">
        <f t="shared" si="122"/>
        <v>0.34985999999999995</v>
      </c>
      <c r="AM162" s="530">
        <f t="shared" si="123"/>
        <v>1.4789999999999999E-2</v>
      </c>
      <c r="AN162" s="530">
        <f t="shared" si="124"/>
        <v>3.5699999999999996E-2</v>
      </c>
      <c r="AO162" s="530">
        <f t="shared" si="125"/>
        <v>2.2949999999999998E-2</v>
      </c>
      <c r="AP162" s="528">
        <v>305</v>
      </c>
      <c r="AQ162" s="528">
        <v>-8.98</v>
      </c>
      <c r="AR162" s="528">
        <v>544</v>
      </c>
      <c r="AS162" s="528">
        <v>198</v>
      </c>
      <c r="AT162" s="528">
        <v>82.2</v>
      </c>
      <c r="AU162" s="528">
        <v>8.33</v>
      </c>
      <c r="AV162" s="528">
        <v>1.67</v>
      </c>
      <c r="AW162" s="528">
        <v>17.5</v>
      </c>
      <c r="AX162" s="528">
        <v>4167</v>
      </c>
      <c r="AY162" s="528">
        <v>4.17</v>
      </c>
      <c r="AZ162" s="528">
        <v>1.67</v>
      </c>
      <c r="BA162" s="528">
        <v>0</v>
      </c>
      <c r="BB162" s="528">
        <v>249</v>
      </c>
      <c r="BC162" s="528">
        <v>-2.57</v>
      </c>
      <c r="BD162" s="528">
        <v>468</v>
      </c>
      <c r="BE162" s="528">
        <v>162</v>
      </c>
      <c r="BF162" s="528">
        <v>-126</v>
      </c>
      <c r="BG162" s="528">
        <v>0.71</v>
      </c>
      <c r="BH162" s="528">
        <v>0.71</v>
      </c>
      <c r="BI162" s="528">
        <v>5.07</v>
      </c>
      <c r="BJ162" s="528">
        <v>1606</v>
      </c>
      <c r="BK162" s="528">
        <v>0.2</v>
      </c>
      <c r="BL162" s="528">
        <v>0.51</v>
      </c>
      <c r="BM162" s="528">
        <v>0.44</v>
      </c>
      <c r="BN162" s="528">
        <v>22.3</v>
      </c>
      <c r="BO162" s="528">
        <v>0.86</v>
      </c>
      <c r="BP162" s="528">
        <v>0.37</v>
      </c>
      <c r="BQ162" s="528">
        <v>99.6</v>
      </c>
      <c r="BR162" s="528">
        <v>0.69</v>
      </c>
      <c r="BS162" s="528">
        <v>3.53</v>
      </c>
      <c r="BT162" s="528">
        <v>0.31</v>
      </c>
      <c r="BU162" s="528">
        <v>0.44</v>
      </c>
      <c r="BV162" s="528">
        <v>99.6</v>
      </c>
      <c r="BW162" s="528">
        <v>0.82</v>
      </c>
      <c r="BX162" s="528">
        <v>1.48</v>
      </c>
      <c r="BY162" s="528">
        <v>6.49</v>
      </c>
      <c r="BZ162" s="528">
        <v>1.3</v>
      </c>
      <c r="CA162" s="528">
        <v>0.19</v>
      </c>
      <c r="CB162" s="528">
        <v>2.97</v>
      </c>
      <c r="CC162" s="528">
        <v>0</v>
      </c>
      <c r="CD162" s="528">
        <v>1.49</v>
      </c>
      <c r="CE162" s="528">
        <v>1.49</v>
      </c>
      <c r="CF162" s="528">
        <v>0</v>
      </c>
      <c r="CG162" s="528">
        <v>1.49</v>
      </c>
      <c r="CH162" s="528">
        <v>99.6</v>
      </c>
      <c r="CI162" s="528">
        <v>0.86</v>
      </c>
      <c r="CJ162" s="528">
        <v>0.68</v>
      </c>
      <c r="CK162" s="528">
        <v>3.54</v>
      </c>
      <c r="CL162" s="528">
        <v>0.31</v>
      </c>
      <c r="CM162" s="528">
        <v>0.82</v>
      </c>
      <c r="CN162" s="530">
        <f t="shared" si="126"/>
        <v>5.2243999999999992E-2</v>
      </c>
      <c r="CO162" s="530">
        <f t="shared" si="127"/>
        <v>0.229097</v>
      </c>
      <c r="CP162" s="530">
        <f t="shared" si="128"/>
        <v>4.5889999999999993E-2</v>
      </c>
      <c r="CQ162" s="530">
        <f t="shared" si="129"/>
        <v>6.7069999999999994E-3</v>
      </c>
      <c r="CR162" s="530">
        <f t="shared" si="130"/>
        <v>0.104841</v>
      </c>
      <c r="CS162" s="530">
        <f t="shared" si="131"/>
        <v>0</v>
      </c>
      <c r="CT162" s="530">
        <f t="shared" si="132"/>
        <v>6.5559999999999993E-3</v>
      </c>
      <c r="CU162" s="530">
        <f t="shared" si="133"/>
        <v>0</v>
      </c>
      <c r="CV162" s="530">
        <f t="shared" si="134"/>
        <v>6.5559999999999993E-3</v>
      </c>
      <c r="CW162" s="530">
        <f t="shared" si="135"/>
        <v>0.85655999999999988</v>
      </c>
      <c r="CX162" s="530">
        <f t="shared" si="136"/>
        <v>0.67727999999999999</v>
      </c>
      <c r="CY162" s="530">
        <f t="shared" si="137"/>
        <v>3.5258400000000001</v>
      </c>
      <c r="CZ162" s="530">
        <f t="shared" si="138"/>
        <v>0.30875999999999998</v>
      </c>
      <c r="DA162" s="530">
        <f t="shared" si="139"/>
        <v>0.81672</v>
      </c>
    </row>
    <row r="163" spans="1:105" s="385" customFormat="1">
      <c r="A163" s="494" t="s">
        <v>913</v>
      </c>
      <c r="B163" s="494"/>
      <c r="D163" s="386"/>
      <c r="E163" s="489"/>
      <c r="F163" s="429">
        <f>(E162-E$162)/7</f>
        <v>0</v>
      </c>
      <c r="G163" s="537" t="s">
        <v>1191</v>
      </c>
      <c r="H163">
        <v>194659</v>
      </c>
      <c r="I163">
        <v>68570</v>
      </c>
      <c r="J163">
        <v>40.200000000000003</v>
      </c>
      <c r="K163">
        <v>70</v>
      </c>
      <c r="L163">
        <v>6.72</v>
      </c>
      <c r="M163">
        <v>7.41</v>
      </c>
      <c r="N163">
        <v>92.6</v>
      </c>
      <c r="O163">
        <v>4.07</v>
      </c>
      <c r="P163">
        <v>5.0599999999999996</v>
      </c>
      <c r="Q163">
        <v>0.97</v>
      </c>
      <c r="R163">
        <v>11.4</v>
      </c>
      <c r="S163">
        <v>88.6</v>
      </c>
      <c r="T163">
        <v>0.71</v>
      </c>
      <c r="U163" s="6">
        <f t="shared" ref="U163:U226" si="140">K163*M163/100</f>
        <v>5.1870000000000003</v>
      </c>
      <c r="V163" s="6">
        <f t="shared" ref="V163:V226" si="141">BN163/U163</f>
        <v>4.4534412955465585</v>
      </c>
      <c r="W163">
        <v>23.2</v>
      </c>
      <c r="X163">
        <v>18.2</v>
      </c>
      <c r="Y163">
        <v>22.9</v>
      </c>
      <c r="Z163">
        <v>2.93</v>
      </c>
      <c r="AA163">
        <v>1.23</v>
      </c>
      <c r="AB163">
        <v>57.1</v>
      </c>
      <c r="AC163">
        <v>41.3</v>
      </c>
      <c r="AD163">
        <v>5.0599999999999996</v>
      </c>
      <c r="AE163">
        <v>51.3</v>
      </c>
      <c r="AF163">
        <v>1.44</v>
      </c>
      <c r="AG163" s="188">
        <f t="shared" ref="AG163:AG226" si="142">W163*R163/100</f>
        <v>2.6448</v>
      </c>
      <c r="AH163" s="188">
        <f t="shared" ref="AH163:AH226" si="143">X163*R163/100</f>
        <v>2.0747999999999998</v>
      </c>
      <c r="AI163" s="188">
        <f t="shared" ref="AI163:AI226" si="144">Z163*R163/100</f>
        <v>0.33401999999999998</v>
      </c>
      <c r="AJ163" s="188">
        <f t="shared" ref="AJ163:AJ226" si="145">AA163*R163/100</f>
        <v>0.14022000000000001</v>
      </c>
      <c r="AK163" s="188">
        <f t="shared" ref="AK163:AK226" si="146">AB163*P163/100</f>
        <v>2.8892599999999997</v>
      </c>
      <c r="AL163" s="188">
        <f t="shared" ref="AL163:AL226" si="147">AC163*P163/100</f>
        <v>2.0897799999999997</v>
      </c>
      <c r="AM163" s="188">
        <f t="shared" ref="AM163:AM226" si="148">AD163*P163/100</f>
        <v>0.25603599999999999</v>
      </c>
      <c r="AN163" s="188">
        <f t="shared" ref="AN163:AN226" si="149">AE163*P163/100</f>
        <v>2.5957799999999995</v>
      </c>
      <c r="AO163" s="188">
        <f t="shared" ref="AO163:AO226" si="150">AF163*P163/100</f>
        <v>7.2863999999999998E-2</v>
      </c>
      <c r="AP163">
        <v>653</v>
      </c>
      <c r="AQ163">
        <v>122</v>
      </c>
      <c r="AR163">
        <v>487</v>
      </c>
      <c r="AS163">
        <v>365</v>
      </c>
      <c r="AT163">
        <v>93.8</v>
      </c>
      <c r="AU163">
        <v>54.7</v>
      </c>
      <c r="AV163">
        <v>22.8</v>
      </c>
      <c r="AW163">
        <v>32.9</v>
      </c>
      <c r="AX163">
        <v>2189</v>
      </c>
      <c r="AY163">
        <v>3.17</v>
      </c>
      <c r="AZ163">
        <v>28.3</v>
      </c>
      <c r="BA163">
        <v>0.96</v>
      </c>
      <c r="BB163">
        <v>226</v>
      </c>
      <c r="BC163">
        <v>21.8</v>
      </c>
      <c r="BD163">
        <v>500</v>
      </c>
      <c r="BE163">
        <v>224</v>
      </c>
      <c r="BF163" t="s">
        <v>364</v>
      </c>
      <c r="BG163">
        <v>2.88</v>
      </c>
      <c r="BH163">
        <v>2.57</v>
      </c>
      <c r="BI163">
        <v>2.83</v>
      </c>
      <c r="BJ163">
        <v>1413</v>
      </c>
      <c r="BK163">
        <v>0.79</v>
      </c>
      <c r="BL163">
        <v>10</v>
      </c>
      <c r="BM163">
        <v>0.69</v>
      </c>
      <c r="BN163">
        <v>23.1</v>
      </c>
      <c r="BO163">
        <v>0.36</v>
      </c>
      <c r="BP163">
        <v>1.1399999999999999</v>
      </c>
      <c r="BQ163">
        <v>98.9</v>
      </c>
      <c r="BR163">
        <v>1.1000000000000001</v>
      </c>
      <c r="BS163">
        <v>3.74</v>
      </c>
      <c r="BT163">
        <v>2.15</v>
      </c>
      <c r="BU163">
        <v>37.1</v>
      </c>
      <c r="BV163">
        <v>62.9</v>
      </c>
      <c r="BW163">
        <v>2.15</v>
      </c>
      <c r="BX163">
        <v>5.07</v>
      </c>
      <c r="BY163">
        <v>9.8000000000000007</v>
      </c>
      <c r="BZ163">
        <v>4.7300000000000004</v>
      </c>
      <c r="CA163">
        <v>43.6</v>
      </c>
      <c r="CB163">
        <v>6.59</v>
      </c>
      <c r="CC163">
        <v>0.51</v>
      </c>
      <c r="CD163">
        <v>1.41</v>
      </c>
      <c r="CE163">
        <v>4.3899999999999997</v>
      </c>
      <c r="CF163">
        <v>2.2799999999999998</v>
      </c>
      <c r="CG163">
        <v>1.1599999999999999</v>
      </c>
      <c r="CH163">
        <v>62.9</v>
      </c>
      <c r="CI163">
        <v>0.27</v>
      </c>
      <c r="CJ163">
        <v>0.92</v>
      </c>
      <c r="CK163">
        <v>3.35</v>
      </c>
      <c r="CL163">
        <v>2.08</v>
      </c>
      <c r="CM163">
        <v>2.73</v>
      </c>
      <c r="CN163" s="188">
        <f t="shared" ref="CN163:CN226" si="151">BX163*BS163/100</f>
        <v>0.18961800000000004</v>
      </c>
      <c r="CO163" s="188">
        <f t="shared" ref="CO163:CO226" si="152">BY163*BS163/100</f>
        <v>0.36652000000000007</v>
      </c>
      <c r="CP163" s="188">
        <f t="shared" ref="CP163:CP226" si="153">BZ163*BS163/100</f>
        <v>0.17690200000000003</v>
      </c>
      <c r="CQ163" s="188">
        <f t="shared" ref="CQ163:CQ226" si="154">CA163*BS163/100</f>
        <v>1.6306400000000003</v>
      </c>
      <c r="CR163" s="188">
        <f t="shared" ref="CR163:CR226" si="155">CB163*BS163/100</f>
        <v>0.24646599999999999</v>
      </c>
      <c r="CS163" s="188">
        <f t="shared" ref="CS163:CS226" si="156">CC163*BU163/100</f>
        <v>0.18920999999999999</v>
      </c>
      <c r="CT163" s="188">
        <f t="shared" ref="CT163:CT226" si="157">CD163*BU163/100</f>
        <v>0.52310999999999996</v>
      </c>
      <c r="CU163" s="188">
        <f t="shared" ref="CU163:CU226" si="158">CF163*BU163/100</f>
        <v>0.84587999999999997</v>
      </c>
      <c r="CV163" s="188">
        <f t="shared" ref="CV163:CV226" si="159">CG163*BU163/100</f>
        <v>0.43036000000000002</v>
      </c>
      <c r="CW163" s="188">
        <f t="shared" ref="CW163:CW226" si="160">CH163*CI163/100</f>
        <v>0.16983000000000001</v>
      </c>
      <c r="CX163" s="188">
        <f t="shared" ref="CX163:CX226" si="161">CH163*CJ163/100</f>
        <v>0.57867999999999997</v>
      </c>
      <c r="CY163" s="188">
        <f t="shared" ref="CY163:CY226" si="162">CH163*CK163/100</f>
        <v>2.1071499999999999</v>
      </c>
      <c r="CZ163" s="188">
        <f t="shared" ref="CZ163:CZ226" si="163">CH163*CL163/100</f>
        <v>1.3083199999999999</v>
      </c>
      <c r="DA163" s="188">
        <f t="shared" ref="DA163:DA226" si="164">CH163*CM163/100</f>
        <v>1.7171699999999999</v>
      </c>
    </row>
    <row r="164" spans="1:105" s="385" customFormat="1">
      <c r="A164" s="494" t="s">
        <v>914</v>
      </c>
      <c r="B164" s="494"/>
      <c r="D164" s="386"/>
      <c r="E164" s="489"/>
      <c r="F164" s="222"/>
      <c r="G164" s="386"/>
      <c r="H164">
        <v>170606</v>
      </c>
      <c r="I164">
        <v>60707</v>
      </c>
      <c r="J164">
        <v>40.6</v>
      </c>
      <c r="K164">
        <v>69.900000000000006</v>
      </c>
      <c r="L164">
        <v>6.9</v>
      </c>
      <c r="M164">
        <v>7.36</v>
      </c>
      <c r="N164">
        <v>92.6</v>
      </c>
      <c r="O164">
        <v>4.0999999999999996</v>
      </c>
      <c r="P164">
        <v>5.07</v>
      </c>
      <c r="Q164">
        <v>0.92</v>
      </c>
      <c r="R164">
        <v>12.3</v>
      </c>
      <c r="S164">
        <v>87.7</v>
      </c>
      <c r="T164">
        <v>0.72</v>
      </c>
      <c r="U164" s="6">
        <f t="shared" si="140"/>
        <v>5.1446400000000008</v>
      </c>
      <c r="V164" s="6">
        <f t="shared" si="141"/>
        <v>4.4901100951670081</v>
      </c>
      <c r="W164">
        <v>22.1</v>
      </c>
      <c r="X164">
        <v>17.2</v>
      </c>
      <c r="Y164">
        <v>21.8</v>
      </c>
      <c r="Z164">
        <v>2.95</v>
      </c>
      <c r="AA164">
        <v>1.36</v>
      </c>
      <c r="AB164">
        <v>56.6</v>
      </c>
      <c r="AC164">
        <v>42.2</v>
      </c>
      <c r="AD164">
        <v>4.5999999999999996</v>
      </c>
      <c r="AE164">
        <v>53</v>
      </c>
      <c r="AF164">
        <v>2.0499999999999998</v>
      </c>
      <c r="AG164" s="188">
        <f t="shared" si="142"/>
        <v>2.7183000000000006</v>
      </c>
      <c r="AH164" s="188">
        <f t="shared" si="143"/>
        <v>2.1156000000000001</v>
      </c>
      <c r="AI164" s="188">
        <f t="shared" si="144"/>
        <v>0.36285000000000006</v>
      </c>
      <c r="AJ164" s="188">
        <f t="shared" si="145"/>
        <v>0.16728000000000001</v>
      </c>
      <c r="AK164" s="188">
        <f t="shared" si="146"/>
        <v>2.8696200000000003</v>
      </c>
      <c r="AL164" s="188">
        <f t="shared" si="147"/>
        <v>2.1395400000000002</v>
      </c>
      <c r="AM164" s="188">
        <f t="shared" si="148"/>
        <v>0.23321999999999998</v>
      </c>
      <c r="AN164" s="188">
        <f t="shared" si="149"/>
        <v>2.6871000000000005</v>
      </c>
      <c r="AO164" s="188">
        <f t="shared" si="150"/>
        <v>0.103935</v>
      </c>
      <c r="AP164">
        <v>660</v>
      </c>
      <c r="AQ164">
        <v>131</v>
      </c>
      <c r="AR164">
        <v>484</v>
      </c>
      <c r="AS164">
        <v>396</v>
      </c>
      <c r="AT164">
        <v>97.7</v>
      </c>
      <c r="AU164">
        <v>55.5</v>
      </c>
      <c r="AV164">
        <v>23</v>
      </c>
      <c r="AW164">
        <v>33</v>
      </c>
      <c r="AX164">
        <v>2193</v>
      </c>
      <c r="AY164">
        <v>2.5299999999999998</v>
      </c>
      <c r="AZ164">
        <v>30.7</v>
      </c>
      <c r="BA164">
        <v>1.34</v>
      </c>
      <c r="BB164">
        <v>241</v>
      </c>
      <c r="BC164">
        <v>20.5</v>
      </c>
      <c r="BD164">
        <v>490</v>
      </c>
      <c r="BE164">
        <v>248</v>
      </c>
      <c r="BF164">
        <v>-92.5</v>
      </c>
      <c r="BG164">
        <v>3.04</v>
      </c>
      <c r="BH164">
        <v>2.61</v>
      </c>
      <c r="BI164">
        <v>2.85</v>
      </c>
      <c r="BJ164">
        <v>1302</v>
      </c>
      <c r="BK164">
        <v>0.79</v>
      </c>
      <c r="BL164">
        <v>10.8</v>
      </c>
      <c r="BM164">
        <v>0.67</v>
      </c>
      <c r="BN164">
        <v>23.1</v>
      </c>
      <c r="BO164">
        <v>0.38</v>
      </c>
      <c r="BP164">
        <v>1.01</v>
      </c>
      <c r="BQ164">
        <v>99</v>
      </c>
      <c r="BR164">
        <v>1.21</v>
      </c>
      <c r="BS164">
        <v>3.62</v>
      </c>
      <c r="BT164">
        <v>1.73</v>
      </c>
      <c r="BU164">
        <v>39</v>
      </c>
      <c r="BV164">
        <v>61</v>
      </c>
      <c r="BW164">
        <v>2.27</v>
      </c>
      <c r="BX164">
        <v>6.3</v>
      </c>
      <c r="BY164">
        <v>11.4</v>
      </c>
      <c r="BZ164">
        <v>3.74</v>
      </c>
      <c r="CA164">
        <v>46.9</v>
      </c>
      <c r="CB164">
        <v>6.1</v>
      </c>
      <c r="CC164">
        <v>0.6</v>
      </c>
      <c r="CD164">
        <v>1.63</v>
      </c>
      <c r="CE164">
        <v>4.3499999999999996</v>
      </c>
      <c r="CF164">
        <v>1.77</v>
      </c>
      <c r="CG164">
        <v>1.1499999999999999</v>
      </c>
      <c r="CH164">
        <v>61</v>
      </c>
      <c r="CI164">
        <v>0.23</v>
      </c>
      <c r="CJ164">
        <v>0.95</v>
      </c>
      <c r="CK164">
        <v>3.16</v>
      </c>
      <c r="CL164">
        <v>1.71</v>
      </c>
      <c r="CM164">
        <v>2.99</v>
      </c>
      <c r="CN164" s="188">
        <f t="shared" si="151"/>
        <v>0.22806000000000001</v>
      </c>
      <c r="CO164" s="188">
        <f t="shared" si="152"/>
        <v>0.41267999999999999</v>
      </c>
      <c r="CP164" s="188">
        <f t="shared" si="153"/>
        <v>0.13538800000000001</v>
      </c>
      <c r="CQ164" s="188">
        <f t="shared" si="154"/>
        <v>1.6977799999999998</v>
      </c>
      <c r="CR164" s="188">
        <f t="shared" si="155"/>
        <v>0.22082000000000002</v>
      </c>
      <c r="CS164" s="188">
        <f t="shared" si="156"/>
        <v>0.23399999999999999</v>
      </c>
      <c r="CT164" s="188">
        <f t="shared" si="157"/>
        <v>0.63569999999999993</v>
      </c>
      <c r="CU164" s="188">
        <f t="shared" si="158"/>
        <v>0.69030000000000002</v>
      </c>
      <c r="CV164" s="188">
        <f t="shared" si="159"/>
        <v>0.44849999999999995</v>
      </c>
      <c r="CW164" s="188">
        <f t="shared" si="160"/>
        <v>0.14030000000000001</v>
      </c>
      <c r="CX164" s="188">
        <f t="shared" si="161"/>
        <v>0.5794999999999999</v>
      </c>
      <c r="CY164" s="188">
        <f t="shared" si="162"/>
        <v>1.9276000000000002</v>
      </c>
      <c r="CZ164" s="188">
        <f t="shared" si="163"/>
        <v>1.0430999999999999</v>
      </c>
      <c r="DA164" s="188">
        <f t="shared" si="164"/>
        <v>1.8239000000000001</v>
      </c>
    </row>
    <row r="165" spans="1:105" s="527" customFormat="1">
      <c r="A165" s="522" t="s">
        <v>915</v>
      </c>
      <c r="B165" s="523" t="s">
        <v>736</v>
      </c>
      <c r="C165" s="532" t="s">
        <v>744</v>
      </c>
      <c r="D165" s="531" t="s">
        <v>115</v>
      </c>
      <c r="E165" s="525">
        <v>43614</v>
      </c>
      <c r="F165" s="535"/>
      <c r="H165" s="528">
        <v>193079</v>
      </c>
      <c r="I165" s="528">
        <v>51066</v>
      </c>
      <c r="J165" s="528">
        <v>55.7</v>
      </c>
      <c r="K165" s="528">
        <v>71.3</v>
      </c>
      <c r="L165" s="528">
        <v>0.72</v>
      </c>
      <c r="M165" s="528">
        <v>0.12</v>
      </c>
      <c r="N165" s="528">
        <v>99.9</v>
      </c>
      <c r="O165" s="528">
        <v>0.62</v>
      </c>
      <c r="P165" s="528">
        <v>6.44</v>
      </c>
      <c r="Q165" s="528">
        <v>0.13</v>
      </c>
      <c r="R165" s="528">
        <v>0.43</v>
      </c>
      <c r="S165" s="528">
        <v>99.6</v>
      </c>
      <c r="T165" s="528">
        <v>0.6</v>
      </c>
      <c r="U165" s="529">
        <f t="shared" si="140"/>
        <v>8.5559999999999997E-2</v>
      </c>
      <c r="V165" s="529">
        <f t="shared" si="141"/>
        <v>251.28564749883122</v>
      </c>
      <c r="W165" s="528">
        <v>2.58</v>
      </c>
      <c r="X165" s="528">
        <v>0.65</v>
      </c>
      <c r="Y165" s="528">
        <v>9.0299999999999994</v>
      </c>
      <c r="Z165" s="528">
        <v>1.29</v>
      </c>
      <c r="AA165" s="528">
        <v>1.29</v>
      </c>
      <c r="AB165" s="528">
        <v>1.07</v>
      </c>
      <c r="AC165" s="528">
        <v>4.7300000000000004</v>
      </c>
      <c r="AD165" s="528">
        <v>0.21</v>
      </c>
      <c r="AE165" s="528">
        <v>0.6</v>
      </c>
      <c r="AF165" s="528">
        <v>1.02</v>
      </c>
      <c r="AG165" s="530">
        <f t="shared" si="142"/>
        <v>1.1094E-2</v>
      </c>
      <c r="AH165" s="530">
        <f t="shared" si="143"/>
        <v>2.7950000000000002E-3</v>
      </c>
      <c r="AI165" s="530">
        <f t="shared" si="144"/>
        <v>5.5469999999999998E-3</v>
      </c>
      <c r="AJ165" s="530">
        <f t="shared" si="145"/>
        <v>5.5469999999999998E-3</v>
      </c>
      <c r="AK165" s="530">
        <f t="shared" si="146"/>
        <v>6.8908000000000011E-2</v>
      </c>
      <c r="AL165" s="530">
        <f t="shared" si="147"/>
        <v>0.30461200000000005</v>
      </c>
      <c r="AM165" s="530">
        <f t="shared" si="148"/>
        <v>1.3524000000000001E-2</v>
      </c>
      <c r="AN165" s="530">
        <f t="shared" si="149"/>
        <v>3.8640000000000001E-2</v>
      </c>
      <c r="AO165" s="530">
        <f t="shared" si="150"/>
        <v>6.568800000000001E-2</v>
      </c>
      <c r="AP165" s="528">
        <v>208</v>
      </c>
      <c r="AQ165" s="528">
        <v>25.7</v>
      </c>
      <c r="AR165" s="528">
        <v>388</v>
      </c>
      <c r="AS165" s="528">
        <v>215</v>
      </c>
      <c r="AT165" s="528">
        <v>37.200000000000003</v>
      </c>
      <c r="AU165" s="528">
        <v>6.67</v>
      </c>
      <c r="AV165" s="528">
        <v>8.89</v>
      </c>
      <c r="AW165" s="528">
        <v>26.7</v>
      </c>
      <c r="AX165" s="528">
        <v>1777</v>
      </c>
      <c r="AY165" s="528">
        <v>2.2200000000000002</v>
      </c>
      <c r="AZ165" s="528">
        <v>2.2200000000000002</v>
      </c>
      <c r="BA165" s="528">
        <v>2.2200000000000002</v>
      </c>
      <c r="BB165" s="528">
        <v>168</v>
      </c>
      <c r="BC165" s="528">
        <v>-5.13</v>
      </c>
      <c r="BD165" s="528">
        <v>363</v>
      </c>
      <c r="BE165" s="528">
        <v>143</v>
      </c>
      <c r="BF165" s="528" t="s">
        <v>364</v>
      </c>
      <c r="BG165" s="528">
        <v>0.72</v>
      </c>
      <c r="BH165" s="528">
        <v>0.61</v>
      </c>
      <c r="BI165" s="528">
        <v>6.42</v>
      </c>
      <c r="BJ165" s="528">
        <v>1418</v>
      </c>
      <c r="BK165" s="528">
        <v>0.12</v>
      </c>
      <c r="BL165" s="528">
        <v>0.42</v>
      </c>
      <c r="BM165" s="528">
        <v>0.6</v>
      </c>
      <c r="BN165" s="528">
        <v>21.5</v>
      </c>
      <c r="BO165" s="528">
        <v>0.87</v>
      </c>
      <c r="BP165" s="528">
        <v>0.31</v>
      </c>
      <c r="BQ165" s="528">
        <v>99.7</v>
      </c>
      <c r="BR165" s="528">
        <v>0.73</v>
      </c>
      <c r="BS165" s="528">
        <v>3.87</v>
      </c>
      <c r="BT165" s="528">
        <v>0.26</v>
      </c>
      <c r="BU165" s="528">
        <v>0.47</v>
      </c>
      <c r="BV165" s="528">
        <v>99.5</v>
      </c>
      <c r="BW165" s="528">
        <v>0.77</v>
      </c>
      <c r="BX165" s="528">
        <v>0.71</v>
      </c>
      <c r="BY165" s="528">
        <v>3.77</v>
      </c>
      <c r="BZ165" s="528">
        <v>1.18</v>
      </c>
      <c r="CA165" s="528">
        <v>0.47</v>
      </c>
      <c r="CB165" s="528">
        <v>2.12</v>
      </c>
      <c r="CC165" s="528">
        <v>0</v>
      </c>
      <c r="CD165" s="528">
        <v>0</v>
      </c>
      <c r="CE165" s="528">
        <v>3.92</v>
      </c>
      <c r="CF165" s="528">
        <v>0</v>
      </c>
      <c r="CG165" s="528">
        <v>0</v>
      </c>
      <c r="CH165" s="528">
        <v>99.5</v>
      </c>
      <c r="CI165" s="528">
        <v>0.87</v>
      </c>
      <c r="CJ165" s="528">
        <v>0.73</v>
      </c>
      <c r="CK165" s="528">
        <v>3.87</v>
      </c>
      <c r="CL165" s="528">
        <v>0.26</v>
      </c>
      <c r="CM165" s="528">
        <v>0.77</v>
      </c>
      <c r="CN165" s="530">
        <f t="shared" si="151"/>
        <v>2.7477000000000001E-2</v>
      </c>
      <c r="CO165" s="530">
        <f t="shared" si="152"/>
        <v>0.145899</v>
      </c>
      <c r="CP165" s="530">
        <f t="shared" si="153"/>
        <v>4.5666000000000005E-2</v>
      </c>
      <c r="CQ165" s="530">
        <f t="shared" si="154"/>
        <v>1.8189E-2</v>
      </c>
      <c r="CR165" s="530">
        <f t="shared" si="155"/>
        <v>8.204400000000002E-2</v>
      </c>
      <c r="CS165" s="530">
        <f t="shared" si="156"/>
        <v>0</v>
      </c>
      <c r="CT165" s="530">
        <f t="shared" si="157"/>
        <v>0</v>
      </c>
      <c r="CU165" s="530">
        <f t="shared" si="158"/>
        <v>0</v>
      </c>
      <c r="CV165" s="530">
        <f t="shared" si="159"/>
        <v>0</v>
      </c>
      <c r="CW165" s="530">
        <f t="shared" si="160"/>
        <v>0.86565000000000003</v>
      </c>
      <c r="CX165" s="530">
        <f t="shared" si="161"/>
        <v>0.72635000000000005</v>
      </c>
      <c r="CY165" s="530">
        <f t="shared" si="162"/>
        <v>3.8506499999999999</v>
      </c>
      <c r="CZ165" s="530">
        <f t="shared" si="163"/>
        <v>0.25869999999999999</v>
      </c>
      <c r="DA165" s="530">
        <f t="shared" si="164"/>
        <v>0.76615</v>
      </c>
    </row>
    <row r="166" spans="1:105" s="385" customFormat="1">
      <c r="A166" s="494" t="s">
        <v>916</v>
      </c>
      <c r="B166" s="494"/>
      <c r="C166" s="386"/>
      <c r="E166" s="489"/>
      <c r="F166" s="429">
        <f>(E165-E$162)/7</f>
        <v>0.14285714285714285</v>
      </c>
      <c r="G166" s="537" t="s">
        <v>1192</v>
      </c>
      <c r="H166">
        <v>191392</v>
      </c>
      <c r="I166">
        <v>50877</v>
      </c>
      <c r="J166">
        <v>55.4</v>
      </c>
      <c r="K166">
        <v>71.7</v>
      </c>
      <c r="L166">
        <v>8.07</v>
      </c>
      <c r="M166">
        <v>5.16</v>
      </c>
      <c r="N166">
        <v>94.8</v>
      </c>
      <c r="O166">
        <v>4.51</v>
      </c>
      <c r="P166">
        <v>6.07</v>
      </c>
      <c r="Q166">
        <v>1.62</v>
      </c>
      <c r="R166">
        <v>15.2</v>
      </c>
      <c r="S166">
        <v>84.8</v>
      </c>
      <c r="T166">
        <v>1.04</v>
      </c>
      <c r="U166" s="6">
        <f t="shared" si="140"/>
        <v>3.6997200000000006</v>
      </c>
      <c r="V166" s="6">
        <f t="shared" si="141"/>
        <v>6.0004540884175004</v>
      </c>
      <c r="W166">
        <v>25.8</v>
      </c>
      <c r="X166">
        <v>18.100000000000001</v>
      </c>
      <c r="Y166">
        <v>24.6</v>
      </c>
      <c r="Z166">
        <v>4.93</v>
      </c>
      <c r="AA166">
        <v>2.2999999999999998</v>
      </c>
      <c r="AB166">
        <v>59.3</v>
      </c>
      <c r="AC166">
        <v>45.8</v>
      </c>
      <c r="AD166">
        <v>6.01</v>
      </c>
      <c r="AE166">
        <v>61.4</v>
      </c>
      <c r="AF166">
        <v>3.43</v>
      </c>
      <c r="AG166" s="188">
        <f t="shared" si="142"/>
        <v>3.9215999999999998</v>
      </c>
      <c r="AH166" s="188">
        <f t="shared" si="143"/>
        <v>2.7511999999999999</v>
      </c>
      <c r="AI166" s="188">
        <f t="shared" si="144"/>
        <v>0.74935999999999992</v>
      </c>
      <c r="AJ166" s="188">
        <f t="shared" si="145"/>
        <v>0.34959999999999991</v>
      </c>
      <c r="AK166" s="188">
        <f t="shared" si="146"/>
        <v>3.5995100000000004</v>
      </c>
      <c r="AL166" s="188">
        <f t="shared" si="147"/>
        <v>2.7800599999999998</v>
      </c>
      <c r="AM166" s="188">
        <f t="shared" si="148"/>
        <v>0.36480699999999999</v>
      </c>
      <c r="AN166" s="188">
        <f t="shared" si="149"/>
        <v>3.7269800000000002</v>
      </c>
      <c r="AO166" s="188">
        <f t="shared" si="150"/>
        <v>0.20820100000000002</v>
      </c>
      <c r="AP166">
        <v>801</v>
      </c>
      <c r="AQ166">
        <v>207</v>
      </c>
      <c r="AR166">
        <v>413</v>
      </c>
      <c r="AS166">
        <v>497</v>
      </c>
      <c r="AT166">
        <v>156</v>
      </c>
      <c r="AU166">
        <v>71.3</v>
      </c>
      <c r="AV166">
        <v>33.5</v>
      </c>
      <c r="AW166">
        <v>50.6</v>
      </c>
      <c r="AX166">
        <v>1798</v>
      </c>
      <c r="AY166">
        <v>4.25</v>
      </c>
      <c r="AZ166">
        <v>43.3</v>
      </c>
      <c r="BA166">
        <v>3.18</v>
      </c>
      <c r="BB166">
        <v>175</v>
      </c>
      <c r="BC166">
        <v>19.3</v>
      </c>
      <c r="BD166">
        <v>402</v>
      </c>
      <c r="BE166">
        <v>238</v>
      </c>
      <c r="BF166">
        <v>-281</v>
      </c>
      <c r="BG166">
        <v>4.62</v>
      </c>
      <c r="BH166">
        <v>2.93</v>
      </c>
      <c r="BI166">
        <v>3.64</v>
      </c>
      <c r="BJ166">
        <v>1429</v>
      </c>
      <c r="BK166">
        <v>1.48</v>
      </c>
      <c r="BL166">
        <v>13.6</v>
      </c>
      <c r="BM166">
        <v>0.92</v>
      </c>
      <c r="BN166">
        <v>22.2</v>
      </c>
      <c r="BO166">
        <v>0.66</v>
      </c>
      <c r="BP166">
        <v>0.52</v>
      </c>
      <c r="BQ166">
        <v>99.5</v>
      </c>
      <c r="BR166">
        <v>1.38</v>
      </c>
      <c r="BS166">
        <v>3.66</v>
      </c>
      <c r="BT166">
        <v>2.93</v>
      </c>
      <c r="BU166">
        <v>41.7</v>
      </c>
      <c r="BV166">
        <v>58.3</v>
      </c>
      <c r="BW166">
        <v>1.34</v>
      </c>
      <c r="BX166">
        <v>7.51</v>
      </c>
      <c r="BY166">
        <v>12.8</v>
      </c>
      <c r="BZ166">
        <v>7.99</v>
      </c>
      <c r="CA166">
        <v>53</v>
      </c>
      <c r="CB166">
        <v>5.08</v>
      </c>
      <c r="CC166">
        <v>0.81</v>
      </c>
      <c r="CD166">
        <v>1.76</v>
      </c>
      <c r="CE166">
        <v>4.6500000000000004</v>
      </c>
      <c r="CF166">
        <v>3.29</v>
      </c>
      <c r="CG166">
        <v>1.1200000000000001</v>
      </c>
      <c r="CH166">
        <v>58.3</v>
      </c>
      <c r="CI166">
        <v>0.56000000000000005</v>
      </c>
      <c r="CJ166">
        <v>1.1100000000000001</v>
      </c>
      <c r="CK166">
        <v>2.95</v>
      </c>
      <c r="CL166">
        <v>2.68</v>
      </c>
      <c r="CM166">
        <v>1.49</v>
      </c>
      <c r="CN166" s="188">
        <f t="shared" si="151"/>
        <v>0.274866</v>
      </c>
      <c r="CO166" s="188">
        <f t="shared" si="152"/>
        <v>0.46848000000000006</v>
      </c>
      <c r="CP166" s="188">
        <f t="shared" si="153"/>
        <v>0.29243400000000003</v>
      </c>
      <c r="CQ166" s="188">
        <f t="shared" si="154"/>
        <v>1.9398000000000002</v>
      </c>
      <c r="CR166" s="188">
        <f t="shared" si="155"/>
        <v>0.18592800000000001</v>
      </c>
      <c r="CS166" s="188">
        <f t="shared" si="156"/>
        <v>0.33777000000000001</v>
      </c>
      <c r="CT166" s="188">
        <f t="shared" si="157"/>
        <v>0.73392000000000013</v>
      </c>
      <c r="CU166" s="188">
        <f t="shared" si="158"/>
        <v>1.3719300000000001</v>
      </c>
      <c r="CV166" s="188">
        <f t="shared" si="159"/>
        <v>0.46704000000000007</v>
      </c>
      <c r="CW166" s="188">
        <f t="shared" si="160"/>
        <v>0.32648000000000005</v>
      </c>
      <c r="CX166" s="188">
        <f t="shared" si="161"/>
        <v>0.64713000000000009</v>
      </c>
      <c r="CY166" s="188">
        <f t="shared" si="162"/>
        <v>1.7198500000000001</v>
      </c>
      <c r="CZ166" s="188">
        <f t="shared" si="163"/>
        <v>1.5624400000000001</v>
      </c>
      <c r="DA166" s="188">
        <f t="shared" si="164"/>
        <v>0.86866999999999994</v>
      </c>
    </row>
    <row r="167" spans="1:105" s="385" customFormat="1">
      <c r="A167" s="494" t="s">
        <v>917</v>
      </c>
      <c r="B167" s="494"/>
      <c r="C167" s="386"/>
      <c r="E167" s="489"/>
      <c r="F167" s="222"/>
      <c r="G167" s="386"/>
      <c r="H167">
        <v>193216</v>
      </c>
      <c r="I167">
        <v>52463</v>
      </c>
      <c r="J167">
        <v>56.4</v>
      </c>
      <c r="K167">
        <v>72.2</v>
      </c>
      <c r="L167">
        <v>8.4</v>
      </c>
      <c r="M167">
        <v>5.27</v>
      </c>
      <c r="N167">
        <v>94.7</v>
      </c>
      <c r="O167">
        <v>4.47</v>
      </c>
      <c r="P167">
        <v>6.23</v>
      </c>
      <c r="Q167">
        <v>1.69</v>
      </c>
      <c r="R167">
        <v>15.2</v>
      </c>
      <c r="S167">
        <v>84.8</v>
      </c>
      <c r="T167">
        <v>0.88</v>
      </c>
      <c r="U167" s="6">
        <f t="shared" si="140"/>
        <v>3.8049399999999998</v>
      </c>
      <c r="V167" s="6">
        <f t="shared" si="141"/>
        <v>5.6505490231120596</v>
      </c>
      <c r="W167">
        <v>24.4</v>
      </c>
      <c r="X167">
        <v>17.2</v>
      </c>
      <c r="Y167">
        <v>25</v>
      </c>
      <c r="Z167">
        <v>4.8600000000000003</v>
      </c>
      <c r="AA167">
        <v>1.57</v>
      </c>
      <c r="AB167">
        <v>56.5</v>
      </c>
      <c r="AC167">
        <v>43.9</v>
      </c>
      <c r="AD167">
        <v>7.08</v>
      </c>
      <c r="AE167">
        <v>60.9</v>
      </c>
      <c r="AF167">
        <v>2.71</v>
      </c>
      <c r="AG167" s="188">
        <f t="shared" si="142"/>
        <v>3.7087999999999992</v>
      </c>
      <c r="AH167" s="188">
        <f t="shared" si="143"/>
        <v>2.6143999999999998</v>
      </c>
      <c r="AI167" s="188">
        <f t="shared" si="144"/>
        <v>0.73872000000000004</v>
      </c>
      <c r="AJ167" s="188">
        <f t="shared" si="145"/>
        <v>0.23864000000000002</v>
      </c>
      <c r="AK167" s="188">
        <f t="shared" si="146"/>
        <v>3.5199500000000001</v>
      </c>
      <c r="AL167" s="188">
        <f t="shared" si="147"/>
        <v>2.7349700000000001</v>
      </c>
      <c r="AM167" s="188">
        <f t="shared" si="148"/>
        <v>0.44108400000000003</v>
      </c>
      <c r="AN167" s="188">
        <f t="shared" si="149"/>
        <v>3.7940700000000005</v>
      </c>
      <c r="AO167" s="188">
        <f t="shared" si="150"/>
        <v>0.16883300000000001</v>
      </c>
      <c r="AP167">
        <v>812</v>
      </c>
      <c r="AQ167">
        <v>202</v>
      </c>
      <c r="AR167">
        <v>450</v>
      </c>
      <c r="AS167">
        <v>493</v>
      </c>
      <c r="AT167">
        <v>152</v>
      </c>
      <c r="AU167">
        <v>68.900000000000006</v>
      </c>
      <c r="AV167">
        <v>33</v>
      </c>
      <c r="AW167">
        <v>50.6</v>
      </c>
      <c r="AX167">
        <v>1902</v>
      </c>
      <c r="AY167">
        <v>4.55</v>
      </c>
      <c r="AZ167">
        <v>42.3</v>
      </c>
      <c r="BA167">
        <v>2.1</v>
      </c>
      <c r="BB167">
        <v>192</v>
      </c>
      <c r="BC167">
        <v>20.5</v>
      </c>
      <c r="BD167">
        <v>443</v>
      </c>
      <c r="BE167">
        <v>249</v>
      </c>
      <c r="BF167">
        <v>95.1</v>
      </c>
      <c r="BG167">
        <v>5.03</v>
      </c>
      <c r="BH167">
        <v>2.88</v>
      </c>
      <c r="BI167">
        <v>3.75</v>
      </c>
      <c r="BJ167">
        <v>1263</v>
      </c>
      <c r="BK167">
        <v>1.53</v>
      </c>
      <c r="BL167">
        <v>13.6</v>
      </c>
      <c r="BM167">
        <v>0.81</v>
      </c>
      <c r="BN167">
        <v>21.5</v>
      </c>
      <c r="BO167">
        <v>0.9</v>
      </c>
      <c r="BP167">
        <v>0.72</v>
      </c>
      <c r="BQ167">
        <v>99.3</v>
      </c>
      <c r="BR167">
        <v>1.47</v>
      </c>
      <c r="BS167">
        <v>3.73</v>
      </c>
      <c r="BT167">
        <v>4.5599999999999996</v>
      </c>
      <c r="BU167">
        <v>41.8</v>
      </c>
      <c r="BV167">
        <v>58.2</v>
      </c>
      <c r="BW167">
        <v>1.47</v>
      </c>
      <c r="BX167">
        <v>7.14</v>
      </c>
      <c r="BY167">
        <v>13.6</v>
      </c>
      <c r="BZ167">
        <v>10</v>
      </c>
      <c r="CA167">
        <v>52.1</v>
      </c>
      <c r="CB167">
        <v>5.24</v>
      </c>
      <c r="CC167">
        <v>1.23</v>
      </c>
      <c r="CD167">
        <v>1.85</v>
      </c>
      <c r="CE167">
        <v>4.6500000000000004</v>
      </c>
      <c r="CF167">
        <v>5.22</v>
      </c>
      <c r="CG167">
        <v>1.02</v>
      </c>
      <c r="CH167">
        <v>58.2</v>
      </c>
      <c r="CI167">
        <v>0.67</v>
      </c>
      <c r="CJ167">
        <v>1.2</v>
      </c>
      <c r="CK167">
        <v>3.07</v>
      </c>
      <c r="CL167">
        <v>4.09</v>
      </c>
      <c r="CM167">
        <v>1.8</v>
      </c>
      <c r="CN167" s="188">
        <f t="shared" si="151"/>
        <v>0.26632199999999995</v>
      </c>
      <c r="CO167" s="188">
        <f t="shared" si="152"/>
        <v>0.50728000000000006</v>
      </c>
      <c r="CP167" s="188">
        <f t="shared" si="153"/>
        <v>0.373</v>
      </c>
      <c r="CQ167" s="188">
        <f t="shared" si="154"/>
        <v>1.94333</v>
      </c>
      <c r="CR167" s="188">
        <f t="shared" si="155"/>
        <v>0.19545200000000001</v>
      </c>
      <c r="CS167" s="188">
        <f t="shared" si="156"/>
        <v>0.51413999999999993</v>
      </c>
      <c r="CT167" s="188">
        <f t="shared" si="157"/>
        <v>0.77329999999999999</v>
      </c>
      <c r="CU167" s="188">
        <f t="shared" si="158"/>
        <v>2.1819599999999997</v>
      </c>
      <c r="CV167" s="188">
        <f t="shared" si="159"/>
        <v>0.42635999999999996</v>
      </c>
      <c r="CW167" s="188">
        <f t="shared" si="160"/>
        <v>0.38994000000000006</v>
      </c>
      <c r="CX167" s="188">
        <f t="shared" si="161"/>
        <v>0.69840000000000002</v>
      </c>
      <c r="CY167" s="188">
        <f t="shared" si="162"/>
        <v>1.78674</v>
      </c>
      <c r="CZ167" s="188">
        <f t="shared" si="163"/>
        <v>2.3803800000000002</v>
      </c>
      <c r="DA167" s="188">
        <f t="shared" si="164"/>
        <v>1.0476000000000001</v>
      </c>
    </row>
    <row r="168" spans="1:105" s="527" customFormat="1">
      <c r="A168" s="522" t="s">
        <v>918</v>
      </c>
      <c r="B168" s="523" t="s">
        <v>736</v>
      </c>
      <c r="C168" s="532" t="s">
        <v>744</v>
      </c>
      <c r="D168" s="531" t="s">
        <v>417</v>
      </c>
      <c r="E168" s="525">
        <v>43620</v>
      </c>
      <c r="F168" s="535"/>
      <c r="H168" s="528">
        <v>192940</v>
      </c>
      <c r="I168" s="528">
        <v>89698</v>
      </c>
      <c r="J168" s="528">
        <v>72.8</v>
      </c>
      <c r="K168" s="528">
        <v>84.1</v>
      </c>
      <c r="L168" s="528">
        <v>0.72</v>
      </c>
      <c r="M168" s="528">
        <v>0.12</v>
      </c>
      <c r="N168" s="528">
        <v>99.9</v>
      </c>
      <c r="O168" s="528">
        <v>0.64</v>
      </c>
      <c r="P168" s="528">
        <v>1.22</v>
      </c>
      <c r="Q168" s="528">
        <v>0.14000000000000001</v>
      </c>
      <c r="R168" s="528">
        <v>0.43</v>
      </c>
      <c r="S168" s="528">
        <v>99.6</v>
      </c>
      <c r="T168" s="528">
        <v>0.65</v>
      </c>
      <c r="U168" s="529">
        <f t="shared" si="140"/>
        <v>0.10091999999999998</v>
      </c>
      <c r="V168" s="529">
        <f t="shared" si="141"/>
        <v>117.91518034086407</v>
      </c>
      <c r="W168" s="528">
        <v>3.11</v>
      </c>
      <c r="X168" s="528">
        <v>1.24</v>
      </c>
      <c r="Y168" s="528">
        <v>1.55</v>
      </c>
      <c r="Z168" s="528">
        <v>1.55</v>
      </c>
      <c r="AA168" s="528">
        <v>0.31</v>
      </c>
      <c r="AB168" s="528">
        <v>1.2</v>
      </c>
      <c r="AC168" s="528">
        <v>3.92</v>
      </c>
      <c r="AD168" s="528">
        <v>0.44</v>
      </c>
      <c r="AE168" s="528">
        <v>0.54</v>
      </c>
      <c r="AF168" s="528">
        <v>0.98</v>
      </c>
      <c r="AG168" s="530">
        <f t="shared" si="142"/>
        <v>1.3372999999999999E-2</v>
      </c>
      <c r="AH168" s="530">
        <f t="shared" si="143"/>
        <v>5.3319999999999999E-3</v>
      </c>
      <c r="AI168" s="530">
        <f t="shared" si="144"/>
        <v>6.6649999999999999E-3</v>
      </c>
      <c r="AJ168" s="530">
        <f t="shared" si="145"/>
        <v>1.333E-3</v>
      </c>
      <c r="AK168" s="530">
        <f t="shared" si="146"/>
        <v>1.464E-2</v>
      </c>
      <c r="AL168" s="530">
        <f t="shared" si="147"/>
        <v>4.7823999999999998E-2</v>
      </c>
      <c r="AM168" s="530">
        <f t="shared" si="148"/>
        <v>5.3679999999999995E-3</v>
      </c>
      <c r="AN168" s="530">
        <f t="shared" si="149"/>
        <v>6.5880000000000001E-3</v>
      </c>
      <c r="AO168" s="530">
        <f t="shared" si="150"/>
        <v>1.1956E-2</v>
      </c>
      <c r="AP168" s="528">
        <v>245</v>
      </c>
      <c r="AQ168" s="528">
        <v>-11.6</v>
      </c>
      <c r="AR168" s="528">
        <v>394</v>
      </c>
      <c r="AS168" s="528">
        <v>158</v>
      </c>
      <c r="AT168" s="528">
        <v>104</v>
      </c>
      <c r="AU168" s="528">
        <v>4.4400000000000004</v>
      </c>
      <c r="AV168" s="528">
        <v>0</v>
      </c>
      <c r="AW168" s="528">
        <v>7.78</v>
      </c>
      <c r="AX168" s="528">
        <v>562</v>
      </c>
      <c r="AY168" s="528">
        <v>4.4400000000000004</v>
      </c>
      <c r="AZ168" s="528">
        <v>10</v>
      </c>
      <c r="BA168" s="528">
        <v>2.2200000000000002</v>
      </c>
      <c r="BB168" s="528">
        <v>170</v>
      </c>
      <c r="BC168" s="528">
        <v>-7.7</v>
      </c>
      <c r="BD168" s="528">
        <v>335</v>
      </c>
      <c r="BE168" s="528">
        <v>122</v>
      </c>
      <c r="BF168" s="528" t="s">
        <v>364</v>
      </c>
      <c r="BG168" s="528">
        <v>0.72</v>
      </c>
      <c r="BH168" s="528">
        <v>0.64</v>
      </c>
      <c r="BI168" s="528">
        <v>1.21</v>
      </c>
      <c r="BJ168" s="528">
        <v>982</v>
      </c>
      <c r="BK168" s="528">
        <v>0.14000000000000001</v>
      </c>
      <c r="BL168" s="528">
        <v>0.42</v>
      </c>
      <c r="BM168" s="528">
        <v>0.64</v>
      </c>
      <c r="BN168" s="528">
        <v>11.9</v>
      </c>
      <c r="BO168" s="528">
        <v>0.7</v>
      </c>
      <c r="BP168" s="528">
        <v>0.27</v>
      </c>
      <c r="BQ168" s="528">
        <v>99.7</v>
      </c>
      <c r="BR168" s="528">
        <v>0.63</v>
      </c>
      <c r="BS168" s="528">
        <v>2.63</v>
      </c>
      <c r="BT168" s="528">
        <v>0.24</v>
      </c>
      <c r="BU168" s="528">
        <v>0.38</v>
      </c>
      <c r="BV168" s="528">
        <v>99.6</v>
      </c>
      <c r="BW168" s="528">
        <v>0.73</v>
      </c>
      <c r="BX168" s="528">
        <v>0.71</v>
      </c>
      <c r="BY168" s="528">
        <v>4.96</v>
      </c>
      <c r="BZ168" s="528">
        <v>0.71</v>
      </c>
      <c r="CA168" s="528">
        <v>0</v>
      </c>
      <c r="CB168" s="528">
        <v>0.71</v>
      </c>
      <c r="CC168" s="528">
        <v>2.44</v>
      </c>
      <c r="CD168" s="528">
        <v>0</v>
      </c>
      <c r="CE168" s="528">
        <v>0</v>
      </c>
      <c r="CF168" s="528">
        <v>2.44</v>
      </c>
      <c r="CG168" s="528">
        <v>0</v>
      </c>
      <c r="CH168" s="528">
        <v>99.6</v>
      </c>
      <c r="CI168" s="528">
        <v>0.69</v>
      </c>
      <c r="CJ168" s="528">
        <v>0.63</v>
      </c>
      <c r="CK168" s="528">
        <v>2.64</v>
      </c>
      <c r="CL168" s="528">
        <v>0.23</v>
      </c>
      <c r="CM168" s="528">
        <v>0.73</v>
      </c>
      <c r="CN168" s="530">
        <f t="shared" si="151"/>
        <v>1.8672999999999999E-2</v>
      </c>
      <c r="CO168" s="530">
        <f t="shared" si="152"/>
        <v>0.13044799999999998</v>
      </c>
      <c r="CP168" s="530">
        <f t="shared" si="153"/>
        <v>1.8672999999999999E-2</v>
      </c>
      <c r="CQ168" s="530">
        <f t="shared" si="154"/>
        <v>0</v>
      </c>
      <c r="CR168" s="530">
        <f t="shared" si="155"/>
        <v>1.8672999999999999E-2</v>
      </c>
      <c r="CS168" s="530">
        <f t="shared" si="156"/>
        <v>9.2720000000000007E-3</v>
      </c>
      <c r="CT168" s="530">
        <f t="shared" si="157"/>
        <v>0</v>
      </c>
      <c r="CU168" s="530">
        <f t="shared" si="158"/>
        <v>9.2720000000000007E-3</v>
      </c>
      <c r="CV168" s="530">
        <f t="shared" si="159"/>
        <v>0</v>
      </c>
      <c r="CW168" s="530">
        <f t="shared" si="160"/>
        <v>0.68723999999999985</v>
      </c>
      <c r="CX168" s="530">
        <f t="shared" si="161"/>
        <v>0.62747999999999993</v>
      </c>
      <c r="CY168" s="530">
        <f t="shared" si="162"/>
        <v>2.6294400000000002</v>
      </c>
      <c r="CZ168" s="530">
        <f t="shared" si="163"/>
        <v>0.22908000000000001</v>
      </c>
      <c r="DA168" s="530">
        <f t="shared" si="164"/>
        <v>0.72707999999999995</v>
      </c>
    </row>
    <row r="169" spans="1:105" s="385" customFormat="1">
      <c r="A169" s="494" t="s">
        <v>919</v>
      </c>
      <c r="B169" s="494"/>
      <c r="E169" s="489"/>
      <c r="F169" s="429">
        <f>(E168-E$162)/7</f>
        <v>1</v>
      </c>
      <c r="G169" s="537" t="s">
        <v>1193</v>
      </c>
      <c r="H169">
        <v>192482</v>
      </c>
      <c r="I169">
        <v>89742</v>
      </c>
      <c r="J169">
        <v>72.8</v>
      </c>
      <c r="K169">
        <v>84.6</v>
      </c>
      <c r="L169">
        <v>3.24</v>
      </c>
      <c r="M169">
        <v>3.45</v>
      </c>
      <c r="N169">
        <v>96.5</v>
      </c>
      <c r="O169">
        <v>2.31</v>
      </c>
      <c r="P169">
        <v>1.1100000000000001</v>
      </c>
      <c r="Q169">
        <v>1.34</v>
      </c>
      <c r="R169">
        <v>13.4</v>
      </c>
      <c r="S169">
        <v>86.6</v>
      </c>
      <c r="T169">
        <v>0.74</v>
      </c>
      <c r="U169" s="6">
        <f t="shared" si="140"/>
        <v>2.9186999999999999</v>
      </c>
      <c r="V169" s="6">
        <f t="shared" si="141"/>
        <v>4.1456812964676057</v>
      </c>
      <c r="W169">
        <v>7.54</v>
      </c>
      <c r="X169">
        <v>6.39</v>
      </c>
      <c r="Y169">
        <v>4.47</v>
      </c>
      <c r="Z169">
        <v>2.88</v>
      </c>
      <c r="AA169">
        <v>0.94</v>
      </c>
      <c r="AB169">
        <v>37.4</v>
      </c>
      <c r="AC169">
        <v>40.700000000000003</v>
      </c>
      <c r="AD169">
        <v>5.46</v>
      </c>
      <c r="AE169">
        <v>53.9</v>
      </c>
      <c r="AF169">
        <v>2.02</v>
      </c>
      <c r="AG169" s="188">
        <f t="shared" si="142"/>
        <v>1.0103599999999999</v>
      </c>
      <c r="AH169" s="188">
        <f t="shared" si="143"/>
        <v>0.85626000000000002</v>
      </c>
      <c r="AI169" s="188">
        <f t="shared" si="144"/>
        <v>0.38591999999999999</v>
      </c>
      <c r="AJ169" s="188">
        <f t="shared" si="145"/>
        <v>0.12595999999999999</v>
      </c>
      <c r="AK169" s="188">
        <f t="shared" si="146"/>
        <v>0.41514000000000001</v>
      </c>
      <c r="AL169" s="188">
        <f t="shared" si="147"/>
        <v>0.45177000000000006</v>
      </c>
      <c r="AM169" s="188">
        <f t="shared" si="148"/>
        <v>6.0606000000000007E-2</v>
      </c>
      <c r="AN169" s="188">
        <f t="shared" si="149"/>
        <v>0.59828999999999999</v>
      </c>
      <c r="AO169" s="188">
        <f t="shared" si="150"/>
        <v>2.2422000000000004E-2</v>
      </c>
      <c r="AP169">
        <v>384</v>
      </c>
      <c r="AQ169">
        <v>86.1</v>
      </c>
      <c r="AR169">
        <v>356</v>
      </c>
      <c r="AS169">
        <v>350</v>
      </c>
      <c r="AT169">
        <v>112</v>
      </c>
      <c r="AU169">
        <v>41.7</v>
      </c>
      <c r="AV169">
        <v>15.3</v>
      </c>
      <c r="AW169">
        <v>10.8</v>
      </c>
      <c r="AX169">
        <v>1410</v>
      </c>
      <c r="AY169">
        <v>2.17</v>
      </c>
      <c r="AZ169">
        <v>29.3</v>
      </c>
      <c r="BA169">
        <v>1.22</v>
      </c>
      <c r="BB169">
        <v>160</v>
      </c>
      <c r="BC169">
        <v>11.6</v>
      </c>
      <c r="BD169">
        <v>363</v>
      </c>
      <c r="BE169">
        <v>207</v>
      </c>
      <c r="BF169">
        <v>65.5</v>
      </c>
      <c r="BG169">
        <v>1.87</v>
      </c>
      <c r="BH169">
        <v>1.85</v>
      </c>
      <c r="BI169">
        <v>0.76</v>
      </c>
      <c r="BJ169">
        <v>774</v>
      </c>
      <c r="BK169">
        <v>1.31</v>
      </c>
      <c r="BL169">
        <v>12.8</v>
      </c>
      <c r="BM169">
        <v>0.72</v>
      </c>
      <c r="BN169">
        <v>12.1</v>
      </c>
      <c r="BO169">
        <v>0.46</v>
      </c>
      <c r="BP169">
        <v>0.57999999999999996</v>
      </c>
      <c r="BQ169">
        <v>99.4</v>
      </c>
      <c r="BR169">
        <v>1.29</v>
      </c>
      <c r="BS169">
        <v>2.71</v>
      </c>
      <c r="BT169">
        <v>4.93</v>
      </c>
      <c r="BU169">
        <v>37.9</v>
      </c>
      <c r="BV169">
        <v>62.1</v>
      </c>
      <c r="BW169">
        <v>1.1200000000000001</v>
      </c>
      <c r="BX169">
        <v>4.76</v>
      </c>
      <c r="BY169">
        <v>10.5</v>
      </c>
      <c r="BZ169">
        <v>13.3</v>
      </c>
      <c r="CA169">
        <v>60.9</v>
      </c>
      <c r="CB169">
        <v>4.42</v>
      </c>
      <c r="CC169">
        <v>0.68</v>
      </c>
      <c r="CD169">
        <v>1.49</v>
      </c>
      <c r="CE169">
        <v>4.3600000000000003</v>
      </c>
      <c r="CF169">
        <v>5.55</v>
      </c>
      <c r="CG169">
        <v>0.66</v>
      </c>
      <c r="CH169">
        <v>62.1</v>
      </c>
      <c r="CI169">
        <v>0.33</v>
      </c>
      <c r="CJ169">
        <v>1.17</v>
      </c>
      <c r="CK169">
        <v>1.71</v>
      </c>
      <c r="CL169">
        <v>4.55</v>
      </c>
      <c r="CM169">
        <v>1.4</v>
      </c>
      <c r="CN169" s="188">
        <f t="shared" si="151"/>
        <v>0.128996</v>
      </c>
      <c r="CO169" s="188">
        <f t="shared" si="152"/>
        <v>0.28454999999999997</v>
      </c>
      <c r="CP169" s="188">
        <f t="shared" si="153"/>
        <v>0.36042999999999997</v>
      </c>
      <c r="CQ169" s="188">
        <f t="shared" si="154"/>
        <v>1.6503899999999998</v>
      </c>
      <c r="CR169" s="188">
        <f t="shared" si="155"/>
        <v>0.119782</v>
      </c>
      <c r="CS169" s="188">
        <f t="shared" si="156"/>
        <v>0.25772</v>
      </c>
      <c r="CT169" s="188">
        <f t="shared" si="157"/>
        <v>0.56470999999999993</v>
      </c>
      <c r="CU169" s="188">
        <f t="shared" si="158"/>
        <v>2.10345</v>
      </c>
      <c r="CV169" s="188">
        <f t="shared" si="159"/>
        <v>0.25013999999999997</v>
      </c>
      <c r="CW169" s="188">
        <f t="shared" si="160"/>
        <v>0.20493000000000003</v>
      </c>
      <c r="CX169" s="188">
        <f t="shared" si="161"/>
        <v>0.72656999999999994</v>
      </c>
      <c r="CY169" s="188">
        <f t="shared" si="162"/>
        <v>1.0619100000000001</v>
      </c>
      <c r="CZ169" s="188">
        <f t="shared" si="163"/>
        <v>2.8255500000000002</v>
      </c>
      <c r="DA169" s="188">
        <f t="shared" si="164"/>
        <v>0.86939999999999995</v>
      </c>
    </row>
    <row r="170" spans="1:105" s="385" customFormat="1">
      <c r="A170" s="494" t="s">
        <v>920</v>
      </c>
      <c r="B170" s="494"/>
      <c r="E170" s="489"/>
      <c r="F170" s="222"/>
      <c r="G170" s="386"/>
      <c r="H170">
        <v>192753</v>
      </c>
      <c r="I170">
        <v>89536</v>
      </c>
      <c r="J170">
        <v>72.8</v>
      </c>
      <c r="K170">
        <v>84.6</v>
      </c>
      <c r="L170">
        <v>3.55</v>
      </c>
      <c r="M170">
        <v>3.61</v>
      </c>
      <c r="N170">
        <v>96.4</v>
      </c>
      <c r="O170">
        <v>2.44</v>
      </c>
      <c r="P170">
        <v>1.19</v>
      </c>
      <c r="Q170">
        <v>1.27</v>
      </c>
      <c r="R170">
        <v>14</v>
      </c>
      <c r="S170">
        <v>86</v>
      </c>
      <c r="T170">
        <v>0.65</v>
      </c>
      <c r="U170" s="6">
        <f t="shared" si="140"/>
        <v>3.0540599999999993</v>
      </c>
      <c r="V170" s="6">
        <f t="shared" si="141"/>
        <v>3.961939189144942</v>
      </c>
      <c r="W170">
        <v>7.56</v>
      </c>
      <c r="X170">
        <v>6.76</v>
      </c>
      <c r="Y170">
        <v>4.6900000000000004</v>
      </c>
      <c r="Z170">
        <v>2.62</v>
      </c>
      <c r="AA170">
        <v>0.91</v>
      </c>
      <c r="AB170">
        <v>38</v>
      </c>
      <c r="AC170">
        <v>40.4</v>
      </c>
      <c r="AD170">
        <v>6.23</v>
      </c>
      <c r="AE170">
        <v>55.5</v>
      </c>
      <c r="AF170">
        <v>2.11</v>
      </c>
      <c r="AG170" s="188">
        <f t="shared" si="142"/>
        <v>1.0583999999999998</v>
      </c>
      <c r="AH170" s="188">
        <f t="shared" si="143"/>
        <v>0.94640000000000002</v>
      </c>
      <c r="AI170" s="188">
        <f t="shared" si="144"/>
        <v>0.36680000000000001</v>
      </c>
      <c r="AJ170" s="188">
        <f t="shared" si="145"/>
        <v>0.12740000000000001</v>
      </c>
      <c r="AK170" s="188">
        <f t="shared" si="146"/>
        <v>0.45219999999999999</v>
      </c>
      <c r="AL170" s="188">
        <f t="shared" si="147"/>
        <v>0.48075999999999991</v>
      </c>
      <c r="AM170" s="188">
        <f t="shared" si="148"/>
        <v>7.4137000000000008E-2</v>
      </c>
      <c r="AN170" s="188">
        <f t="shared" si="149"/>
        <v>0.66044999999999998</v>
      </c>
      <c r="AO170" s="188">
        <f t="shared" si="150"/>
        <v>2.5108999999999999E-2</v>
      </c>
      <c r="AP170">
        <v>376</v>
      </c>
      <c r="AQ170">
        <v>75.8</v>
      </c>
      <c r="AR170">
        <v>366</v>
      </c>
      <c r="AS170">
        <v>348</v>
      </c>
      <c r="AT170">
        <v>120</v>
      </c>
      <c r="AU170">
        <v>41.3</v>
      </c>
      <c r="AV170">
        <v>13.8</v>
      </c>
      <c r="AW170">
        <v>11</v>
      </c>
      <c r="AX170">
        <v>1181</v>
      </c>
      <c r="AY170">
        <v>1.68</v>
      </c>
      <c r="AZ170">
        <v>26.9</v>
      </c>
      <c r="BA170">
        <v>1.1000000000000001</v>
      </c>
      <c r="BB170">
        <v>171</v>
      </c>
      <c r="BC170">
        <v>11.6</v>
      </c>
      <c r="BD170">
        <v>381</v>
      </c>
      <c r="BE170">
        <v>220</v>
      </c>
      <c r="BF170">
        <v>82.2</v>
      </c>
      <c r="BG170">
        <v>2.13</v>
      </c>
      <c r="BH170">
        <v>2.0099999999999998</v>
      </c>
      <c r="BI170">
        <v>0.82</v>
      </c>
      <c r="BJ170">
        <v>755</v>
      </c>
      <c r="BK170">
        <v>1.25</v>
      </c>
      <c r="BL170">
        <v>13.6</v>
      </c>
      <c r="BM170">
        <v>0.64</v>
      </c>
      <c r="BN170">
        <v>12.1</v>
      </c>
      <c r="BO170">
        <v>0.51</v>
      </c>
      <c r="BP170">
        <v>0.57999999999999996</v>
      </c>
      <c r="BQ170">
        <v>99.4</v>
      </c>
      <c r="BR170">
        <v>1.24</v>
      </c>
      <c r="BS170">
        <v>2.73</v>
      </c>
      <c r="BT170">
        <v>5.33</v>
      </c>
      <c r="BU170">
        <v>37.200000000000003</v>
      </c>
      <c r="BV170">
        <v>62.8</v>
      </c>
      <c r="BW170">
        <v>1.08</v>
      </c>
      <c r="BX170">
        <v>4.75</v>
      </c>
      <c r="BY170">
        <v>14.9</v>
      </c>
      <c r="BZ170">
        <v>12.2</v>
      </c>
      <c r="CA170">
        <v>52.5</v>
      </c>
      <c r="CB170">
        <v>2.0299999999999998</v>
      </c>
      <c r="CC170">
        <v>0.7</v>
      </c>
      <c r="CD170">
        <v>1.62</v>
      </c>
      <c r="CE170">
        <v>3.85</v>
      </c>
      <c r="CF170">
        <v>5.3</v>
      </c>
      <c r="CG170">
        <v>0.65</v>
      </c>
      <c r="CH170">
        <v>62.8</v>
      </c>
      <c r="CI170">
        <v>0.4</v>
      </c>
      <c r="CJ170">
        <v>1.02</v>
      </c>
      <c r="CK170">
        <v>2.06</v>
      </c>
      <c r="CL170">
        <v>5.35</v>
      </c>
      <c r="CM170">
        <v>1.34</v>
      </c>
      <c r="CN170" s="188">
        <f t="shared" si="151"/>
        <v>0.12967499999999998</v>
      </c>
      <c r="CO170" s="188">
        <f t="shared" si="152"/>
        <v>0.40677000000000002</v>
      </c>
      <c r="CP170" s="188">
        <f t="shared" si="153"/>
        <v>0.33305999999999997</v>
      </c>
      <c r="CQ170" s="188">
        <f t="shared" si="154"/>
        <v>1.4332499999999999</v>
      </c>
      <c r="CR170" s="188">
        <f t="shared" si="155"/>
        <v>5.5418999999999989E-2</v>
      </c>
      <c r="CS170" s="188">
        <f t="shared" si="156"/>
        <v>0.26039999999999996</v>
      </c>
      <c r="CT170" s="188">
        <f t="shared" si="157"/>
        <v>0.60264000000000006</v>
      </c>
      <c r="CU170" s="188">
        <f t="shared" si="158"/>
        <v>1.9716</v>
      </c>
      <c r="CV170" s="188">
        <f t="shared" si="159"/>
        <v>0.24180000000000004</v>
      </c>
      <c r="CW170" s="188">
        <f t="shared" si="160"/>
        <v>0.25120000000000003</v>
      </c>
      <c r="CX170" s="188">
        <f t="shared" si="161"/>
        <v>0.64056000000000002</v>
      </c>
      <c r="CY170" s="188">
        <f t="shared" si="162"/>
        <v>1.2936799999999999</v>
      </c>
      <c r="CZ170" s="188">
        <f t="shared" si="163"/>
        <v>3.3597999999999995</v>
      </c>
      <c r="DA170" s="188">
        <f t="shared" si="164"/>
        <v>0.84152000000000005</v>
      </c>
    </row>
    <row r="171" spans="1:105" s="527" customFormat="1">
      <c r="A171" s="522" t="s">
        <v>921</v>
      </c>
      <c r="B171" s="523" t="s">
        <v>736</v>
      </c>
      <c r="C171" s="532" t="s">
        <v>744</v>
      </c>
      <c r="D171" s="531" t="s">
        <v>418</v>
      </c>
      <c r="E171" s="525">
        <v>43626</v>
      </c>
      <c r="F171" s="535"/>
      <c r="H171" s="528">
        <v>194160</v>
      </c>
      <c r="I171" s="528">
        <v>94146</v>
      </c>
      <c r="J171" s="528">
        <v>67.599999999999994</v>
      </c>
      <c r="K171" s="528">
        <v>86</v>
      </c>
      <c r="L171" s="528">
        <v>0.76</v>
      </c>
      <c r="M171" s="528">
        <v>0.24</v>
      </c>
      <c r="N171" s="528">
        <v>99.8</v>
      </c>
      <c r="O171" s="528">
        <v>0.56999999999999995</v>
      </c>
      <c r="P171" s="528">
        <v>1.73</v>
      </c>
      <c r="Q171" s="528">
        <v>0.14000000000000001</v>
      </c>
      <c r="R171" s="528">
        <v>0.45</v>
      </c>
      <c r="S171" s="528">
        <v>99.6</v>
      </c>
      <c r="T171" s="528">
        <v>0.57999999999999996</v>
      </c>
      <c r="U171" s="529">
        <f t="shared" si="140"/>
        <v>0.2064</v>
      </c>
      <c r="V171" s="529">
        <f t="shared" si="141"/>
        <v>48.934108527131784</v>
      </c>
      <c r="W171" s="528">
        <v>4.4000000000000004</v>
      </c>
      <c r="X171" s="528">
        <v>2.75</v>
      </c>
      <c r="Y171" s="528">
        <v>1.37</v>
      </c>
      <c r="Z171" s="528">
        <v>1.92</v>
      </c>
      <c r="AA171" s="528">
        <v>1.1000000000000001</v>
      </c>
      <c r="AB171" s="528">
        <v>1.07</v>
      </c>
      <c r="AC171" s="528">
        <v>3.91</v>
      </c>
      <c r="AD171" s="528">
        <v>0.36</v>
      </c>
      <c r="AE171" s="528">
        <v>0.36</v>
      </c>
      <c r="AF171" s="528">
        <v>0.64</v>
      </c>
      <c r="AG171" s="530">
        <f t="shared" si="142"/>
        <v>1.9800000000000002E-2</v>
      </c>
      <c r="AH171" s="530">
        <f t="shared" si="143"/>
        <v>1.2375000000000001E-2</v>
      </c>
      <c r="AI171" s="530">
        <f t="shared" si="144"/>
        <v>8.6400000000000001E-3</v>
      </c>
      <c r="AJ171" s="530">
        <f t="shared" si="145"/>
        <v>4.9500000000000004E-3</v>
      </c>
      <c r="AK171" s="530">
        <f t="shared" si="146"/>
        <v>1.8511000000000003E-2</v>
      </c>
      <c r="AL171" s="530">
        <f t="shared" si="147"/>
        <v>6.7643000000000009E-2</v>
      </c>
      <c r="AM171" s="530">
        <f t="shared" si="148"/>
        <v>6.228E-3</v>
      </c>
      <c r="AN171" s="530">
        <f t="shared" si="149"/>
        <v>6.228E-3</v>
      </c>
      <c r="AO171" s="530">
        <f t="shared" si="150"/>
        <v>1.1072E-2</v>
      </c>
      <c r="AP171" s="528">
        <v>179</v>
      </c>
      <c r="AQ171" s="528">
        <v>6.42</v>
      </c>
      <c r="AR171" s="528">
        <v>365</v>
      </c>
      <c r="AS171" s="528">
        <v>168</v>
      </c>
      <c r="AT171" s="528">
        <v>87.4</v>
      </c>
      <c r="AU171" s="528">
        <v>3.09</v>
      </c>
      <c r="AV171" s="528">
        <v>1.55</v>
      </c>
      <c r="AW171" s="528">
        <v>4.6399999999999997</v>
      </c>
      <c r="AX171" s="528">
        <v>1348</v>
      </c>
      <c r="AY171" s="528">
        <v>3.61</v>
      </c>
      <c r="AZ171" s="528">
        <v>3.61</v>
      </c>
      <c r="BA171" s="528">
        <v>0.52</v>
      </c>
      <c r="BB171" s="528">
        <v>143</v>
      </c>
      <c r="BC171" s="528">
        <v>-6.42</v>
      </c>
      <c r="BD171" s="528">
        <v>312</v>
      </c>
      <c r="BE171" s="528">
        <v>114</v>
      </c>
      <c r="BF171" s="528">
        <v>79.599999999999994</v>
      </c>
      <c r="BG171" s="528">
        <v>0.76</v>
      </c>
      <c r="BH171" s="528">
        <v>0.56999999999999995</v>
      </c>
      <c r="BI171" s="528">
        <v>1.73</v>
      </c>
      <c r="BJ171" s="528">
        <v>750</v>
      </c>
      <c r="BK171" s="528">
        <v>0.13</v>
      </c>
      <c r="BL171" s="528">
        <v>0.44</v>
      </c>
      <c r="BM171" s="528">
        <v>0.57999999999999996</v>
      </c>
      <c r="BN171" s="528">
        <v>10.1</v>
      </c>
      <c r="BO171" s="528">
        <v>0.84</v>
      </c>
      <c r="BP171" s="528">
        <v>0.18</v>
      </c>
      <c r="BQ171" s="528">
        <v>99.8</v>
      </c>
      <c r="BR171" s="528">
        <v>0.71</v>
      </c>
      <c r="BS171" s="528">
        <v>3.52</v>
      </c>
      <c r="BT171" s="528">
        <v>0.28000000000000003</v>
      </c>
      <c r="BU171" s="528">
        <v>0.44</v>
      </c>
      <c r="BV171" s="528">
        <v>99.6</v>
      </c>
      <c r="BW171" s="528">
        <v>0.82</v>
      </c>
      <c r="BX171" s="528">
        <v>1.49</v>
      </c>
      <c r="BY171" s="528">
        <v>3.87</v>
      </c>
      <c r="BZ171" s="528">
        <v>0.3</v>
      </c>
      <c r="CA171" s="528">
        <v>0.3</v>
      </c>
      <c r="CB171" s="528">
        <v>1.49</v>
      </c>
      <c r="CC171" s="528">
        <v>0</v>
      </c>
      <c r="CD171" s="528">
        <v>0</v>
      </c>
      <c r="CE171" s="528">
        <v>2.38</v>
      </c>
      <c r="CF171" s="528">
        <v>0</v>
      </c>
      <c r="CG171" s="528">
        <v>2.38</v>
      </c>
      <c r="CH171" s="528">
        <v>99.6</v>
      </c>
      <c r="CI171" s="528">
        <v>0.84</v>
      </c>
      <c r="CJ171" s="528">
        <v>0.71</v>
      </c>
      <c r="CK171" s="528">
        <v>3.52</v>
      </c>
      <c r="CL171" s="528">
        <v>0.28000000000000003</v>
      </c>
      <c r="CM171" s="528">
        <v>0.81</v>
      </c>
      <c r="CN171" s="530">
        <f t="shared" si="151"/>
        <v>5.2447999999999995E-2</v>
      </c>
      <c r="CO171" s="530">
        <f t="shared" si="152"/>
        <v>0.13622400000000001</v>
      </c>
      <c r="CP171" s="530">
        <f t="shared" si="153"/>
        <v>1.056E-2</v>
      </c>
      <c r="CQ171" s="530">
        <f t="shared" si="154"/>
        <v>1.056E-2</v>
      </c>
      <c r="CR171" s="530">
        <f t="shared" si="155"/>
        <v>5.2447999999999995E-2</v>
      </c>
      <c r="CS171" s="530">
        <f t="shared" si="156"/>
        <v>0</v>
      </c>
      <c r="CT171" s="530">
        <f t="shared" si="157"/>
        <v>0</v>
      </c>
      <c r="CU171" s="530">
        <f t="shared" si="158"/>
        <v>0</v>
      </c>
      <c r="CV171" s="530">
        <f t="shared" si="159"/>
        <v>1.0471999999999999E-2</v>
      </c>
      <c r="CW171" s="530">
        <f t="shared" si="160"/>
        <v>0.83663999999999983</v>
      </c>
      <c r="CX171" s="530">
        <f t="shared" si="161"/>
        <v>0.7071599999999999</v>
      </c>
      <c r="CY171" s="530">
        <f t="shared" si="162"/>
        <v>3.5059199999999997</v>
      </c>
      <c r="CZ171" s="530">
        <f t="shared" si="163"/>
        <v>0.27888000000000002</v>
      </c>
      <c r="DA171" s="530">
        <f t="shared" si="164"/>
        <v>0.80676000000000003</v>
      </c>
    </row>
    <row r="172" spans="1:105" s="385" customFormat="1">
      <c r="A172" s="494" t="s">
        <v>922</v>
      </c>
      <c r="B172" s="494"/>
      <c r="C172" s="386"/>
      <c r="E172" s="489"/>
      <c r="F172" s="429">
        <f>(E171-E$162)/7</f>
        <v>1.8571428571428572</v>
      </c>
      <c r="G172" s="539" t="s">
        <v>1194</v>
      </c>
      <c r="H172">
        <v>194063</v>
      </c>
      <c r="I172">
        <v>93199</v>
      </c>
      <c r="J172">
        <v>67.3</v>
      </c>
      <c r="K172">
        <v>86.3</v>
      </c>
      <c r="L172">
        <v>3.7</v>
      </c>
      <c r="M172">
        <v>4.1500000000000004</v>
      </c>
      <c r="N172">
        <v>95.9</v>
      </c>
      <c r="O172">
        <v>2.31</v>
      </c>
      <c r="P172">
        <v>1.73</v>
      </c>
      <c r="Q172">
        <v>1.89</v>
      </c>
      <c r="R172">
        <v>11.3</v>
      </c>
      <c r="S172">
        <v>88.7</v>
      </c>
      <c r="T172">
        <v>0.64</v>
      </c>
      <c r="U172" s="6">
        <f t="shared" si="140"/>
        <v>3.5814500000000002</v>
      </c>
      <c r="V172" s="6">
        <f t="shared" si="141"/>
        <v>2.9596950955618531</v>
      </c>
      <c r="W172">
        <v>10.1</v>
      </c>
      <c r="X172">
        <v>7.67</v>
      </c>
      <c r="Y172">
        <v>8.2200000000000006</v>
      </c>
      <c r="Z172">
        <v>4.54</v>
      </c>
      <c r="AA172">
        <v>0.89</v>
      </c>
      <c r="AB172">
        <v>42.9</v>
      </c>
      <c r="AC172">
        <v>35.799999999999997</v>
      </c>
      <c r="AD172">
        <v>6.76</v>
      </c>
      <c r="AE172">
        <v>53.7</v>
      </c>
      <c r="AF172">
        <v>1.29</v>
      </c>
      <c r="AG172" s="188">
        <f t="shared" si="142"/>
        <v>1.1413000000000002</v>
      </c>
      <c r="AH172" s="188">
        <f t="shared" si="143"/>
        <v>0.86671000000000009</v>
      </c>
      <c r="AI172" s="188">
        <f t="shared" si="144"/>
        <v>0.51302000000000003</v>
      </c>
      <c r="AJ172" s="188">
        <f t="shared" si="145"/>
        <v>0.10057000000000001</v>
      </c>
      <c r="AK172" s="188">
        <f t="shared" si="146"/>
        <v>0.74217</v>
      </c>
      <c r="AL172" s="188">
        <f t="shared" si="147"/>
        <v>0.61934</v>
      </c>
      <c r="AM172" s="188">
        <f t="shared" si="148"/>
        <v>0.116948</v>
      </c>
      <c r="AN172" s="188">
        <f t="shared" si="149"/>
        <v>0.92901000000000011</v>
      </c>
      <c r="AO172" s="188">
        <f t="shared" si="150"/>
        <v>2.2317E-2</v>
      </c>
      <c r="AP172">
        <v>337</v>
      </c>
      <c r="AQ172">
        <v>74.5</v>
      </c>
      <c r="AR172">
        <v>332</v>
      </c>
      <c r="AS172">
        <v>316</v>
      </c>
      <c r="AT172">
        <v>93.8</v>
      </c>
      <c r="AU172">
        <v>41.3</v>
      </c>
      <c r="AV172">
        <v>15</v>
      </c>
      <c r="AW172">
        <v>15</v>
      </c>
      <c r="AX172">
        <v>1159</v>
      </c>
      <c r="AY172">
        <v>2.37</v>
      </c>
      <c r="AZ172">
        <v>27.9</v>
      </c>
      <c r="BA172">
        <v>1.02</v>
      </c>
      <c r="BB172">
        <v>139</v>
      </c>
      <c r="BC172">
        <v>10.3</v>
      </c>
      <c r="BD172">
        <v>343</v>
      </c>
      <c r="BE172">
        <v>190</v>
      </c>
      <c r="BF172">
        <v>75.8</v>
      </c>
      <c r="BG172">
        <v>2.08</v>
      </c>
      <c r="BH172">
        <v>1.76</v>
      </c>
      <c r="BI172">
        <v>1.1499999999999999</v>
      </c>
      <c r="BJ172">
        <v>671</v>
      </c>
      <c r="BK172">
        <v>1.87</v>
      </c>
      <c r="BL172">
        <v>10.6</v>
      </c>
      <c r="BM172">
        <v>0.62</v>
      </c>
      <c r="BN172">
        <v>10.6</v>
      </c>
      <c r="BO172">
        <v>0.48</v>
      </c>
      <c r="BP172">
        <v>0.54</v>
      </c>
      <c r="BQ172">
        <v>99.5</v>
      </c>
      <c r="BR172">
        <v>1.04</v>
      </c>
      <c r="BS172">
        <v>3.42</v>
      </c>
      <c r="BT172">
        <v>8.74</v>
      </c>
      <c r="BU172">
        <v>35.5</v>
      </c>
      <c r="BV172">
        <v>64.5</v>
      </c>
      <c r="BW172">
        <v>1.69</v>
      </c>
      <c r="BX172">
        <v>3.26</v>
      </c>
      <c r="BY172">
        <v>7.42</v>
      </c>
      <c r="BZ172">
        <v>16</v>
      </c>
      <c r="CA172">
        <v>45.7</v>
      </c>
      <c r="CB172">
        <v>5.04</v>
      </c>
      <c r="CC172">
        <v>0.43</v>
      </c>
      <c r="CD172">
        <v>1.34</v>
      </c>
      <c r="CE172">
        <v>4.41</v>
      </c>
      <c r="CF172">
        <v>10.199999999999999</v>
      </c>
      <c r="CG172">
        <v>1.17</v>
      </c>
      <c r="CH172">
        <v>64.5</v>
      </c>
      <c r="CI172">
        <v>0.5</v>
      </c>
      <c r="CJ172">
        <v>0.88</v>
      </c>
      <c r="CK172">
        <v>2.88</v>
      </c>
      <c r="CL172">
        <v>7.94</v>
      </c>
      <c r="CM172">
        <v>1.98</v>
      </c>
      <c r="CN172" s="188">
        <f t="shared" si="151"/>
        <v>0.11149199999999998</v>
      </c>
      <c r="CO172" s="188">
        <f t="shared" si="152"/>
        <v>0.25376399999999999</v>
      </c>
      <c r="CP172" s="188">
        <f t="shared" si="153"/>
        <v>0.54720000000000002</v>
      </c>
      <c r="CQ172" s="188">
        <f t="shared" si="154"/>
        <v>1.5629400000000002</v>
      </c>
      <c r="CR172" s="188">
        <f t="shared" si="155"/>
        <v>0.17236799999999999</v>
      </c>
      <c r="CS172" s="188">
        <f t="shared" si="156"/>
        <v>0.15265000000000001</v>
      </c>
      <c r="CT172" s="188">
        <f t="shared" si="157"/>
        <v>0.47570000000000001</v>
      </c>
      <c r="CU172" s="188">
        <f t="shared" si="158"/>
        <v>3.6209999999999996</v>
      </c>
      <c r="CV172" s="188">
        <f t="shared" si="159"/>
        <v>0.41534999999999994</v>
      </c>
      <c r="CW172" s="188">
        <f t="shared" si="160"/>
        <v>0.32250000000000001</v>
      </c>
      <c r="CX172" s="188">
        <f t="shared" si="161"/>
        <v>0.56759999999999999</v>
      </c>
      <c r="CY172" s="188">
        <f t="shared" si="162"/>
        <v>1.8575999999999999</v>
      </c>
      <c r="CZ172" s="188">
        <f t="shared" si="163"/>
        <v>5.1212999999999997</v>
      </c>
      <c r="DA172" s="188">
        <f t="shared" si="164"/>
        <v>1.2770999999999999</v>
      </c>
    </row>
    <row r="173" spans="1:105" s="385" customFormat="1">
      <c r="A173" s="494" t="s">
        <v>923</v>
      </c>
      <c r="B173" s="494"/>
      <c r="C173" s="386"/>
      <c r="E173" s="489"/>
      <c r="F173" s="222"/>
      <c r="G173" s="386"/>
      <c r="H173">
        <v>193434</v>
      </c>
      <c r="I173">
        <v>91796</v>
      </c>
      <c r="J173">
        <v>67</v>
      </c>
      <c r="K173">
        <v>86.4</v>
      </c>
      <c r="L173">
        <v>3.9</v>
      </c>
      <c r="M173">
        <v>4.3099999999999996</v>
      </c>
      <c r="N173">
        <v>95.7</v>
      </c>
      <c r="O173">
        <v>2.4700000000000002</v>
      </c>
      <c r="P173">
        <v>1.87</v>
      </c>
      <c r="Q173">
        <v>1.84</v>
      </c>
      <c r="R173">
        <v>11.5</v>
      </c>
      <c r="S173">
        <v>88.5</v>
      </c>
      <c r="T173">
        <v>0.65</v>
      </c>
      <c r="U173" s="6">
        <f t="shared" si="140"/>
        <v>3.72384</v>
      </c>
      <c r="V173" s="6">
        <f t="shared" si="141"/>
        <v>2.8465240182177536</v>
      </c>
      <c r="W173">
        <v>10.9</v>
      </c>
      <c r="X173">
        <v>8.58</v>
      </c>
      <c r="Y173">
        <v>8.35</v>
      </c>
      <c r="Z173">
        <v>4.17</v>
      </c>
      <c r="AA173">
        <v>0.8</v>
      </c>
      <c r="AB173">
        <v>43.3</v>
      </c>
      <c r="AC173">
        <v>35.4</v>
      </c>
      <c r="AD173">
        <v>5.94</v>
      </c>
      <c r="AE173">
        <v>51.6</v>
      </c>
      <c r="AF173">
        <v>2.02</v>
      </c>
      <c r="AG173" s="188">
        <f t="shared" si="142"/>
        <v>1.2535000000000001</v>
      </c>
      <c r="AH173" s="188">
        <f t="shared" si="143"/>
        <v>0.98670000000000002</v>
      </c>
      <c r="AI173" s="188">
        <f t="shared" si="144"/>
        <v>0.47954999999999998</v>
      </c>
      <c r="AJ173" s="188">
        <f t="shared" si="145"/>
        <v>9.2000000000000012E-2</v>
      </c>
      <c r="AK173" s="188">
        <f t="shared" si="146"/>
        <v>0.80971000000000004</v>
      </c>
      <c r="AL173" s="188">
        <f t="shared" si="147"/>
        <v>0.66198000000000012</v>
      </c>
      <c r="AM173" s="188">
        <f t="shared" si="148"/>
        <v>0.11107800000000001</v>
      </c>
      <c r="AN173" s="188">
        <f t="shared" si="149"/>
        <v>0.96492</v>
      </c>
      <c r="AO173" s="188">
        <f t="shared" si="150"/>
        <v>3.7774000000000002E-2</v>
      </c>
      <c r="AP173">
        <v>345</v>
      </c>
      <c r="AQ173">
        <v>78.400000000000006</v>
      </c>
      <c r="AR173">
        <v>335</v>
      </c>
      <c r="AS173">
        <v>324</v>
      </c>
      <c r="AT173">
        <v>97.7</v>
      </c>
      <c r="AU173">
        <v>41.2</v>
      </c>
      <c r="AV173">
        <v>16.399999999999999</v>
      </c>
      <c r="AW173">
        <v>16.600000000000001</v>
      </c>
      <c r="AX173">
        <v>892</v>
      </c>
      <c r="AY173">
        <v>2.25</v>
      </c>
      <c r="AZ173">
        <v>28.8</v>
      </c>
      <c r="BA173">
        <v>1.23</v>
      </c>
      <c r="BB173">
        <v>139</v>
      </c>
      <c r="BC173">
        <v>11.6</v>
      </c>
      <c r="BD173">
        <v>344</v>
      </c>
      <c r="BE173">
        <v>191</v>
      </c>
      <c r="BF173">
        <v>87.4</v>
      </c>
      <c r="BG173">
        <v>2.2200000000000002</v>
      </c>
      <c r="BH173">
        <v>1.85</v>
      </c>
      <c r="BI173">
        <v>1.2</v>
      </c>
      <c r="BJ173">
        <v>653</v>
      </c>
      <c r="BK173">
        <v>1.82</v>
      </c>
      <c r="BL173">
        <v>10.8</v>
      </c>
      <c r="BM173">
        <v>0.62</v>
      </c>
      <c r="BN173">
        <v>10.6</v>
      </c>
      <c r="BO173">
        <v>0.52</v>
      </c>
      <c r="BP173">
        <v>0.53</v>
      </c>
      <c r="BQ173">
        <v>99.5</v>
      </c>
      <c r="BR173">
        <v>1.1200000000000001</v>
      </c>
      <c r="BS173">
        <v>3.71</v>
      </c>
      <c r="BT173">
        <v>9.44</v>
      </c>
      <c r="BU173">
        <v>35.200000000000003</v>
      </c>
      <c r="BV173">
        <v>64.8</v>
      </c>
      <c r="BW173">
        <v>1.45</v>
      </c>
      <c r="BX173">
        <v>5.28</v>
      </c>
      <c r="BY173">
        <v>8.06</v>
      </c>
      <c r="BZ173">
        <v>18.3</v>
      </c>
      <c r="CA173">
        <v>48.6</v>
      </c>
      <c r="CB173">
        <v>5</v>
      </c>
      <c r="CC173">
        <v>0.53</v>
      </c>
      <c r="CD173">
        <v>1.29</v>
      </c>
      <c r="CE173">
        <v>5.12</v>
      </c>
      <c r="CF173">
        <v>9.8699999999999992</v>
      </c>
      <c r="CG173">
        <v>0.85</v>
      </c>
      <c r="CH173">
        <v>64.8</v>
      </c>
      <c r="CI173">
        <v>0.51</v>
      </c>
      <c r="CJ173">
        <v>1.03</v>
      </c>
      <c r="CK173">
        <v>2.94</v>
      </c>
      <c r="CL173">
        <v>9.2100000000000009</v>
      </c>
      <c r="CM173">
        <v>1.78</v>
      </c>
      <c r="CN173" s="188">
        <f t="shared" si="151"/>
        <v>0.19588799999999998</v>
      </c>
      <c r="CO173" s="188">
        <f t="shared" si="152"/>
        <v>0.29902600000000001</v>
      </c>
      <c r="CP173" s="188">
        <f t="shared" si="153"/>
        <v>0.67893000000000003</v>
      </c>
      <c r="CQ173" s="188">
        <f t="shared" si="154"/>
        <v>1.8030600000000001</v>
      </c>
      <c r="CR173" s="188">
        <f t="shared" si="155"/>
        <v>0.1855</v>
      </c>
      <c r="CS173" s="188">
        <f t="shared" si="156"/>
        <v>0.18656000000000003</v>
      </c>
      <c r="CT173" s="188">
        <f t="shared" si="157"/>
        <v>0.45408000000000009</v>
      </c>
      <c r="CU173" s="188">
        <f t="shared" si="158"/>
        <v>3.47424</v>
      </c>
      <c r="CV173" s="188">
        <f t="shared" si="159"/>
        <v>0.29920000000000002</v>
      </c>
      <c r="CW173" s="188">
        <f t="shared" si="160"/>
        <v>0.33048</v>
      </c>
      <c r="CX173" s="188">
        <f t="shared" si="161"/>
        <v>0.66744000000000003</v>
      </c>
      <c r="CY173" s="188">
        <f t="shared" si="162"/>
        <v>1.9051199999999999</v>
      </c>
      <c r="CZ173" s="188">
        <f t="shared" si="163"/>
        <v>5.9680799999999996</v>
      </c>
      <c r="DA173" s="188">
        <f t="shared" si="164"/>
        <v>1.15344</v>
      </c>
    </row>
    <row r="174" spans="1:105" s="527" customFormat="1">
      <c r="A174" s="522" t="s">
        <v>924</v>
      </c>
      <c r="B174" s="523" t="s">
        <v>736</v>
      </c>
      <c r="C174" s="532" t="s">
        <v>744</v>
      </c>
      <c r="D174" s="531" t="s">
        <v>419</v>
      </c>
      <c r="E174" s="525">
        <v>43641</v>
      </c>
      <c r="F174" s="535"/>
      <c r="H174" s="528">
        <v>194183</v>
      </c>
      <c r="I174" s="528">
        <v>94410</v>
      </c>
      <c r="J174" s="528">
        <v>67.8</v>
      </c>
      <c r="K174" s="528">
        <v>82.6</v>
      </c>
      <c r="L174" s="528">
        <v>0.9</v>
      </c>
      <c r="M174" s="528">
        <v>0.33</v>
      </c>
      <c r="N174" s="528">
        <v>99.7</v>
      </c>
      <c r="O174" s="528">
        <v>0.53</v>
      </c>
      <c r="P174" s="528">
        <v>1.82</v>
      </c>
      <c r="Q174" s="528">
        <v>0.19</v>
      </c>
      <c r="R174" s="528">
        <v>0.47</v>
      </c>
      <c r="S174" s="528">
        <v>99.5</v>
      </c>
      <c r="T174" s="528">
        <v>0.6</v>
      </c>
      <c r="U174" s="529">
        <f t="shared" si="140"/>
        <v>0.27257999999999999</v>
      </c>
      <c r="V174" s="529">
        <f t="shared" si="141"/>
        <v>45.858096705554331</v>
      </c>
      <c r="W174" s="528">
        <v>3.01</v>
      </c>
      <c r="X174" s="528">
        <v>1.1000000000000001</v>
      </c>
      <c r="Y174" s="528">
        <v>3.56</v>
      </c>
      <c r="Z174" s="528">
        <v>1.1000000000000001</v>
      </c>
      <c r="AA174" s="528">
        <v>1.64</v>
      </c>
      <c r="AB174" s="528">
        <v>1.55</v>
      </c>
      <c r="AC174" s="528">
        <v>5.29</v>
      </c>
      <c r="AD174" s="528">
        <v>0.63</v>
      </c>
      <c r="AE174" s="528">
        <v>0.92</v>
      </c>
      <c r="AF174" s="528">
        <v>0.99</v>
      </c>
      <c r="AG174" s="530">
        <f t="shared" si="142"/>
        <v>1.4146999999999998E-2</v>
      </c>
      <c r="AH174" s="530">
        <f t="shared" si="143"/>
        <v>5.1700000000000001E-3</v>
      </c>
      <c r="AI174" s="530">
        <f t="shared" si="144"/>
        <v>5.1700000000000001E-3</v>
      </c>
      <c r="AJ174" s="530">
        <f t="shared" si="145"/>
        <v>7.7079999999999996E-3</v>
      </c>
      <c r="AK174" s="530">
        <f t="shared" si="146"/>
        <v>2.8210000000000002E-2</v>
      </c>
      <c r="AL174" s="530">
        <f t="shared" si="147"/>
        <v>9.6278000000000002E-2</v>
      </c>
      <c r="AM174" s="530">
        <f t="shared" si="148"/>
        <v>1.1466E-2</v>
      </c>
      <c r="AN174" s="530">
        <f t="shared" si="149"/>
        <v>1.6744000000000002E-2</v>
      </c>
      <c r="AO174" s="530">
        <f t="shared" si="150"/>
        <v>1.8017999999999999E-2</v>
      </c>
      <c r="AP174" s="528">
        <v>208</v>
      </c>
      <c r="AQ174" s="528">
        <v>-5.13</v>
      </c>
      <c r="AR174" s="528">
        <v>387</v>
      </c>
      <c r="AS174" s="528">
        <v>181</v>
      </c>
      <c r="AT174" s="528">
        <v>78.400000000000006</v>
      </c>
      <c r="AU174" s="528">
        <v>2.7</v>
      </c>
      <c r="AV174" s="528">
        <v>1.54</v>
      </c>
      <c r="AW174" s="528">
        <v>6.56</v>
      </c>
      <c r="AX174" s="528">
        <v>2554</v>
      </c>
      <c r="AY174" s="528">
        <v>1.93</v>
      </c>
      <c r="AZ174" s="528">
        <v>3.47</v>
      </c>
      <c r="BA174" s="528">
        <v>0</v>
      </c>
      <c r="BB174" s="528">
        <v>177</v>
      </c>
      <c r="BC174" s="528">
        <v>-5.13</v>
      </c>
      <c r="BD174" s="528">
        <v>348</v>
      </c>
      <c r="BE174" s="528">
        <v>112</v>
      </c>
      <c r="BF174" s="528">
        <v>93.8</v>
      </c>
      <c r="BG174" s="528">
        <v>0.89</v>
      </c>
      <c r="BH174" s="528">
        <v>0.52</v>
      </c>
      <c r="BI174" s="528">
        <v>1.8</v>
      </c>
      <c r="BJ174" s="528">
        <v>992</v>
      </c>
      <c r="BK174" s="528">
        <v>0.18</v>
      </c>
      <c r="BL174" s="528">
        <v>0.46</v>
      </c>
      <c r="BM174" s="528">
        <v>0.6</v>
      </c>
      <c r="BN174" s="528">
        <v>12.5</v>
      </c>
      <c r="BO174" s="528">
        <v>0.7</v>
      </c>
      <c r="BP174" s="528">
        <v>0.34</v>
      </c>
      <c r="BQ174" s="528">
        <v>99.7</v>
      </c>
      <c r="BR174" s="528">
        <v>0.8</v>
      </c>
      <c r="BS174" s="528">
        <v>2.4</v>
      </c>
      <c r="BT174" s="528">
        <v>0.34</v>
      </c>
      <c r="BU174" s="528">
        <v>0.42</v>
      </c>
      <c r="BV174" s="528">
        <v>99.6</v>
      </c>
      <c r="BW174" s="528">
        <v>0.92</v>
      </c>
      <c r="BX174" s="528">
        <v>1.77</v>
      </c>
      <c r="BY174" s="528">
        <v>6.71</v>
      </c>
      <c r="BZ174" s="528">
        <v>1.06</v>
      </c>
      <c r="CA174" s="528">
        <v>0</v>
      </c>
      <c r="CB174" s="528">
        <v>1.77</v>
      </c>
      <c r="CC174" s="528">
        <v>0</v>
      </c>
      <c r="CD174" s="528">
        <v>0</v>
      </c>
      <c r="CE174" s="528">
        <v>0</v>
      </c>
      <c r="CF174" s="528">
        <v>0</v>
      </c>
      <c r="CG174" s="528">
        <v>0</v>
      </c>
      <c r="CH174" s="528">
        <v>99.6</v>
      </c>
      <c r="CI174" s="528">
        <v>0.71</v>
      </c>
      <c r="CJ174" s="528">
        <v>0.8</v>
      </c>
      <c r="CK174" s="528">
        <v>2.41</v>
      </c>
      <c r="CL174" s="528">
        <v>0.34</v>
      </c>
      <c r="CM174" s="528">
        <v>0.93</v>
      </c>
      <c r="CN174" s="530">
        <f t="shared" si="151"/>
        <v>4.2480000000000004E-2</v>
      </c>
      <c r="CO174" s="530">
        <f t="shared" si="152"/>
        <v>0.16103999999999999</v>
      </c>
      <c r="CP174" s="530">
        <f t="shared" si="153"/>
        <v>2.5440000000000001E-2</v>
      </c>
      <c r="CQ174" s="530">
        <f t="shared" si="154"/>
        <v>0</v>
      </c>
      <c r="CR174" s="530">
        <f t="shared" si="155"/>
        <v>4.2480000000000004E-2</v>
      </c>
      <c r="CS174" s="530">
        <f t="shared" si="156"/>
        <v>0</v>
      </c>
      <c r="CT174" s="530">
        <f t="shared" si="157"/>
        <v>0</v>
      </c>
      <c r="CU174" s="530">
        <f t="shared" si="158"/>
        <v>0</v>
      </c>
      <c r="CV174" s="530">
        <f t="shared" si="159"/>
        <v>0</v>
      </c>
      <c r="CW174" s="530">
        <f t="shared" si="160"/>
        <v>0.7071599999999999</v>
      </c>
      <c r="CX174" s="530">
        <f t="shared" si="161"/>
        <v>0.79680000000000006</v>
      </c>
      <c r="CY174" s="530">
        <f t="shared" si="162"/>
        <v>2.40036</v>
      </c>
      <c r="CZ174" s="530">
        <f t="shared" si="163"/>
        <v>0.33864</v>
      </c>
      <c r="DA174" s="530">
        <f t="shared" si="164"/>
        <v>0.92627999999999999</v>
      </c>
    </row>
    <row r="175" spans="1:105" s="385" customFormat="1">
      <c r="A175" s="494" t="s">
        <v>925</v>
      </c>
      <c r="B175" s="494"/>
      <c r="E175" s="489"/>
      <c r="F175" s="429">
        <f>(E174-E$162)/7</f>
        <v>4</v>
      </c>
      <c r="G175" s="537" t="s">
        <v>1195</v>
      </c>
      <c r="H175">
        <v>193790</v>
      </c>
      <c r="I175">
        <v>94748</v>
      </c>
      <c r="J175">
        <v>67.5</v>
      </c>
      <c r="K175">
        <v>82.8</v>
      </c>
      <c r="L175">
        <v>3.09</v>
      </c>
      <c r="M175">
        <v>4.53</v>
      </c>
      <c r="N175">
        <v>95.5</v>
      </c>
      <c r="O175">
        <v>2.13</v>
      </c>
      <c r="P175">
        <v>1.79</v>
      </c>
      <c r="Q175">
        <v>1.64</v>
      </c>
      <c r="R175">
        <v>10.9</v>
      </c>
      <c r="S175">
        <v>89.1</v>
      </c>
      <c r="T175">
        <v>0.75</v>
      </c>
      <c r="U175" s="6">
        <f t="shared" si="140"/>
        <v>3.7508400000000002</v>
      </c>
      <c r="V175" s="6">
        <f t="shared" si="141"/>
        <v>3.5192116965799656</v>
      </c>
      <c r="W175">
        <v>9.7899999999999991</v>
      </c>
      <c r="X175">
        <v>8.23</v>
      </c>
      <c r="Y175">
        <v>8.4700000000000006</v>
      </c>
      <c r="Z175">
        <v>3.78</v>
      </c>
      <c r="AA175">
        <v>0.99</v>
      </c>
      <c r="AB175">
        <v>47.9</v>
      </c>
      <c r="AC175">
        <v>38.6</v>
      </c>
      <c r="AD175">
        <v>6.61</v>
      </c>
      <c r="AE175">
        <v>51.6</v>
      </c>
      <c r="AF175">
        <v>1.7</v>
      </c>
      <c r="AG175" s="188">
        <f t="shared" si="142"/>
        <v>1.06711</v>
      </c>
      <c r="AH175" s="188">
        <f t="shared" si="143"/>
        <v>0.89707000000000003</v>
      </c>
      <c r="AI175" s="188">
        <f t="shared" si="144"/>
        <v>0.41202</v>
      </c>
      <c r="AJ175" s="188">
        <f t="shared" si="145"/>
        <v>0.10791000000000001</v>
      </c>
      <c r="AK175" s="188">
        <f t="shared" si="146"/>
        <v>0.85741000000000001</v>
      </c>
      <c r="AL175" s="188">
        <f t="shared" si="147"/>
        <v>0.69094000000000011</v>
      </c>
      <c r="AM175" s="188">
        <f t="shared" si="148"/>
        <v>0.11831900000000001</v>
      </c>
      <c r="AN175" s="188">
        <f t="shared" si="149"/>
        <v>0.92364000000000002</v>
      </c>
      <c r="AO175" s="188">
        <f t="shared" si="150"/>
        <v>3.0430000000000002E-2</v>
      </c>
      <c r="AP175">
        <v>337</v>
      </c>
      <c r="AQ175">
        <v>70.599999999999994</v>
      </c>
      <c r="AR175">
        <v>356</v>
      </c>
      <c r="AS175">
        <v>285</v>
      </c>
      <c r="AT175">
        <v>99</v>
      </c>
      <c r="AU175">
        <v>38.6</v>
      </c>
      <c r="AV175">
        <v>15.1</v>
      </c>
      <c r="AW175">
        <v>16.7</v>
      </c>
      <c r="AX175">
        <v>1358</v>
      </c>
      <c r="AY175">
        <v>2.5</v>
      </c>
      <c r="AZ175">
        <v>26.7</v>
      </c>
      <c r="BA175">
        <v>0.9</v>
      </c>
      <c r="BB175">
        <v>153</v>
      </c>
      <c r="BC175">
        <v>11.6</v>
      </c>
      <c r="BD175">
        <v>369</v>
      </c>
      <c r="BE175">
        <v>175</v>
      </c>
      <c r="BF175">
        <v>79.599999999999994</v>
      </c>
      <c r="BG175">
        <v>1.4</v>
      </c>
      <c r="BH175">
        <v>1.52</v>
      </c>
      <c r="BI175">
        <v>1.0900000000000001</v>
      </c>
      <c r="BJ175">
        <v>918</v>
      </c>
      <c r="BK175">
        <v>1.6</v>
      </c>
      <c r="BL175">
        <v>10.199999999999999</v>
      </c>
      <c r="BM175">
        <v>0.75</v>
      </c>
      <c r="BN175">
        <v>13.2</v>
      </c>
      <c r="BO175">
        <v>0.25</v>
      </c>
      <c r="BP175">
        <v>0.64</v>
      </c>
      <c r="BQ175">
        <v>99.4</v>
      </c>
      <c r="BR175">
        <v>1.35</v>
      </c>
      <c r="BS175">
        <v>2.65</v>
      </c>
      <c r="BT175">
        <v>6.74</v>
      </c>
      <c r="BU175">
        <v>37.6</v>
      </c>
      <c r="BV175">
        <v>62.4</v>
      </c>
      <c r="BW175">
        <v>1.41</v>
      </c>
      <c r="BX175">
        <v>5.12</v>
      </c>
      <c r="BY175">
        <v>13.9</v>
      </c>
      <c r="BZ175">
        <v>16.3</v>
      </c>
      <c r="CA175">
        <v>53.3</v>
      </c>
      <c r="CB175">
        <v>4.5199999999999996</v>
      </c>
      <c r="CC175">
        <v>0.32</v>
      </c>
      <c r="CD175">
        <v>1.77</v>
      </c>
      <c r="CE175">
        <v>3.76</v>
      </c>
      <c r="CF175">
        <v>7.25</v>
      </c>
      <c r="CG175">
        <v>0.89</v>
      </c>
      <c r="CH175">
        <v>62.4</v>
      </c>
      <c r="CI175">
        <v>0.2</v>
      </c>
      <c r="CJ175">
        <v>1.1000000000000001</v>
      </c>
      <c r="CK175">
        <v>1.98</v>
      </c>
      <c r="CL175">
        <v>6.43</v>
      </c>
      <c r="CM175">
        <v>1.73</v>
      </c>
      <c r="CN175" s="188">
        <f t="shared" si="151"/>
        <v>0.13568</v>
      </c>
      <c r="CO175" s="188">
        <f t="shared" si="152"/>
        <v>0.36835000000000001</v>
      </c>
      <c r="CP175" s="188">
        <f t="shared" si="153"/>
        <v>0.43195</v>
      </c>
      <c r="CQ175" s="188">
        <f t="shared" si="154"/>
        <v>1.4124499999999998</v>
      </c>
      <c r="CR175" s="188">
        <f t="shared" si="155"/>
        <v>0.11977999999999998</v>
      </c>
      <c r="CS175" s="188">
        <f t="shared" si="156"/>
        <v>0.12032</v>
      </c>
      <c r="CT175" s="188">
        <f t="shared" si="157"/>
        <v>0.66552000000000011</v>
      </c>
      <c r="CU175" s="188">
        <f t="shared" si="158"/>
        <v>2.7260000000000004</v>
      </c>
      <c r="CV175" s="188">
        <f t="shared" si="159"/>
        <v>0.33463999999999999</v>
      </c>
      <c r="CW175" s="188">
        <f t="shared" si="160"/>
        <v>0.12480000000000001</v>
      </c>
      <c r="CX175" s="188">
        <f t="shared" si="161"/>
        <v>0.68640000000000001</v>
      </c>
      <c r="CY175" s="188">
        <f t="shared" si="162"/>
        <v>1.23552</v>
      </c>
      <c r="CZ175" s="188">
        <f t="shared" si="163"/>
        <v>4.0123199999999999</v>
      </c>
      <c r="DA175" s="188">
        <f t="shared" si="164"/>
        <v>1.07952</v>
      </c>
    </row>
    <row r="176" spans="1:105" s="385" customFormat="1">
      <c r="A176" s="494" t="s">
        <v>926</v>
      </c>
      <c r="B176" s="494"/>
      <c r="E176" s="489"/>
      <c r="F176" s="222"/>
      <c r="G176" s="222"/>
      <c r="H176">
        <v>193862</v>
      </c>
      <c r="I176">
        <v>95037</v>
      </c>
      <c r="J176">
        <v>67.8</v>
      </c>
      <c r="K176">
        <v>83.7</v>
      </c>
      <c r="L176">
        <v>3.26</v>
      </c>
      <c r="M176">
        <v>4.53</v>
      </c>
      <c r="N176">
        <v>95.5</v>
      </c>
      <c r="O176">
        <v>2.1</v>
      </c>
      <c r="P176">
        <v>1.87</v>
      </c>
      <c r="Q176">
        <v>1.24</v>
      </c>
      <c r="R176">
        <v>11.2</v>
      </c>
      <c r="S176">
        <v>88.8</v>
      </c>
      <c r="T176">
        <v>0.75</v>
      </c>
      <c r="U176" s="6">
        <f t="shared" si="140"/>
        <v>3.7916100000000004</v>
      </c>
      <c r="V176" s="6">
        <f t="shared" si="141"/>
        <v>3.3758746284559855</v>
      </c>
      <c r="W176">
        <v>9.57</v>
      </c>
      <c r="X176">
        <v>7.73</v>
      </c>
      <c r="Y176">
        <v>8.2799999999999994</v>
      </c>
      <c r="Z176">
        <v>2.7</v>
      </c>
      <c r="AA176">
        <v>0.94</v>
      </c>
      <c r="AB176">
        <v>46.8</v>
      </c>
      <c r="AC176">
        <v>36.4</v>
      </c>
      <c r="AD176">
        <v>5.17</v>
      </c>
      <c r="AE176">
        <v>49.6</v>
      </c>
      <c r="AF176">
        <v>1.95</v>
      </c>
      <c r="AG176" s="188">
        <f t="shared" si="142"/>
        <v>1.0718399999999999</v>
      </c>
      <c r="AH176" s="188">
        <f t="shared" si="143"/>
        <v>0.86575999999999997</v>
      </c>
      <c r="AI176" s="188">
        <f t="shared" si="144"/>
        <v>0.3024</v>
      </c>
      <c r="AJ176" s="188">
        <f t="shared" si="145"/>
        <v>0.10527999999999998</v>
      </c>
      <c r="AK176" s="188">
        <f t="shared" si="146"/>
        <v>0.87516000000000005</v>
      </c>
      <c r="AL176" s="188">
        <f t="shared" si="147"/>
        <v>0.68067999999999995</v>
      </c>
      <c r="AM176" s="188">
        <f t="shared" si="148"/>
        <v>9.6679000000000015E-2</v>
      </c>
      <c r="AN176" s="188">
        <f t="shared" si="149"/>
        <v>0.92752000000000012</v>
      </c>
      <c r="AO176" s="188">
        <f t="shared" si="150"/>
        <v>3.6464999999999997E-2</v>
      </c>
      <c r="AP176">
        <v>344</v>
      </c>
      <c r="AQ176">
        <v>71.900000000000006</v>
      </c>
      <c r="AR176">
        <v>362</v>
      </c>
      <c r="AS176">
        <v>299</v>
      </c>
      <c r="AT176">
        <v>105</v>
      </c>
      <c r="AU176">
        <v>39.700000000000003</v>
      </c>
      <c r="AV176">
        <v>14.4</v>
      </c>
      <c r="AW176">
        <v>17.3</v>
      </c>
      <c r="AX176">
        <v>1193</v>
      </c>
      <c r="AY176">
        <v>2.11</v>
      </c>
      <c r="AZ176">
        <v>26.5</v>
      </c>
      <c r="BA176">
        <v>1.08</v>
      </c>
      <c r="BB176">
        <v>158</v>
      </c>
      <c r="BC176">
        <v>11.6</v>
      </c>
      <c r="BD176">
        <v>373</v>
      </c>
      <c r="BE176">
        <v>178</v>
      </c>
      <c r="BF176">
        <v>104</v>
      </c>
      <c r="BG176">
        <v>1.53</v>
      </c>
      <c r="BH176">
        <v>1.52</v>
      </c>
      <c r="BI176">
        <v>1.1399999999999999</v>
      </c>
      <c r="BJ176">
        <v>946</v>
      </c>
      <c r="BK176">
        <v>1.2</v>
      </c>
      <c r="BL176">
        <v>10.5</v>
      </c>
      <c r="BM176">
        <v>0.73</v>
      </c>
      <c r="BN176">
        <v>12.8</v>
      </c>
      <c r="BO176">
        <v>0.28999999999999998</v>
      </c>
      <c r="BP176">
        <v>0.62</v>
      </c>
      <c r="BQ176">
        <v>99.4</v>
      </c>
      <c r="BR176">
        <v>1.1499999999999999</v>
      </c>
      <c r="BS176">
        <v>2.75</v>
      </c>
      <c r="BT176">
        <v>6.14</v>
      </c>
      <c r="BU176">
        <v>36.6</v>
      </c>
      <c r="BV176">
        <v>63.4</v>
      </c>
      <c r="BW176">
        <v>1.39</v>
      </c>
      <c r="BX176">
        <v>5.36</v>
      </c>
      <c r="BY176">
        <v>12.8</v>
      </c>
      <c r="BZ176">
        <v>14.3</v>
      </c>
      <c r="CA176">
        <v>53.6</v>
      </c>
      <c r="CB176">
        <v>6.55</v>
      </c>
      <c r="CC176">
        <v>0.45</v>
      </c>
      <c r="CD176">
        <v>1.28</v>
      </c>
      <c r="CE176">
        <v>4.03</v>
      </c>
      <c r="CF176">
        <v>6.67</v>
      </c>
      <c r="CG176">
        <v>0.94</v>
      </c>
      <c r="CH176">
        <v>63.4</v>
      </c>
      <c r="CI176">
        <v>0.19</v>
      </c>
      <c r="CJ176">
        <v>1.07</v>
      </c>
      <c r="CK176">
        <v>2.02</v>
      </c>
      <c r="CL176">
        <v>5.84</v>
      </c>
      <c r="CM176">
        <v>1.65</v>
      </c>
      <c r="CN176" s="188">
        <f t="shared" si="151"/>
        <v>0.1474</v>
      </c>
      <c r="CO176" s="188">
        <f t="shared" si="152"/>
        <v>0.35200000000000004</v>
      </c>
      <c r="CP176" s="188">
        <f t="shared" si="153"/>
        <v>0.39325000000000004</v>
      </c>
      <c r="CQ176" s="188">
        <f t="shared" si="154"/>
        <v>1.474</v>
      </c>
      <c r="CR176" s="188">
        <f t="shared" si="155"/>
        <v>0.18012499999999998</v>
      </c>
      <c r="CS176" s="188">
        <f t="shared" si="156"/>
        <v>0.16470000000000001</v>
      </c>
      <c r="CT176" s="188">
        <f t="shared" si="157"/>
        <v>0.46848000000000006</v>
      </c>
      <c r="CU176" s="188">
        <f t="shared" si="158"/>
        <v>2.4412199999999999</v>
      </c>
      <c r="CV176" s="188">
        <f t="shared" si="159"/>
        <v>0.34403999999999996</v>
      </c>
      <c r="CW176" s="188">
        <f t="shared" si="160"/>
        <v>0.12046</v>
      </c>
      <c r="CX176" s="188">
        <f t="shared" si="161"/>
        <v>0.67838000000000009</v>
      </c>
      <c r="CY176" s="188">
        <f t="shared" si="162"/>
        <v>1.28068</v>
      </c>
      <c r="CZ176" s="188">
        <f t="shared" si="163"/>
        <v>3.7025599999999996</v>
      </c>
      <c r="DA176" s="188">
        <f t="shared" si="164"/>
        <v>1.0460999999999998</v>
      </c>
    </row>
    <row r="177" spans="1:105" s="527" customFormat="1">
      <c r="A177" s="522" t="s">
        <v>927</v>
      </c>
      <c r="B177" s="523" t="s">
        <v>736</v>
      </c>
      <c r="C177" s="532" t="s">
        <v>744</v>
      </c>
      <c r="D177" s="531" t="s">
        <v>421</v>
      </c>
      <c r="E177" s="525">
        <v>43774</v>
      </c>
      <c r="F177" s="535"/>
      <c r="G177" s="535"/>
      <c r="H177" s="528">
        <v>194361</v>
      </c>
      <c r="I177" s="528">
        <v>103199</v>
      </c>
      <c r="J177" s="528">
        <v>72</v>
      </c>
      <c r="K177" s="528">
        <v>83.3</v>
      </c>
      <c r="L177" s="528">
        <v>0.75</v>
      </c>
      <c r="M177" s="528">
        <v>0.15</v>
      </c>
      <c r="N177" s="528">
        <v>99.8</v>
      </c>
      <c r="O177" s="528">
        <v>0.49</v>
      </c>
      <c r="P177" s="528">
        <v>1.38</v>
      </c>
      <c r="Q177" s="528">
        <v>0.2</v>
      </c>
      <c r="R177" s="528">
        <v>0.48</v>
      </c>
      <c r="S177" s="528">
        <v>99.5</v>
      </c>
      <c r="T177" s="528">
        <v>0.55000000000000004</v>
      </c>
      <c r="U177" s="529">
        <f t="shared" si="140"/>
        <v>0.12494999999999999</v>
      </c>
      <c r="V177" s="529">
        <f t="shared" si="141"/>
        <v>92.837134853941578</v>
      </c>
      <c r="W177" s="528">
        <v>2.2000000000000002</v>
      </c>
      <c r="X177" s="528">
        <v>0.98</v>
      </c>
      <c r="Y177" s="528">
        <v>1.95</v>
      </c>
      <c r="Z177" s="528">
        <v>2.2000000000000002</v>
      </c>
      <c r="AA177" s="528">
        <v>0.98</v>
      </c>
      <c r="AB177" s="528">
        <v>1.43</v>
      </c>
      <c r="AC177" s="528">
        <v>5.8</v>
      </c>
      <c r="AD177" s="528">
        <v>0.84</v>
      </c>
      <c r="AE177" s="528">
        <v>0.67</v>
      </c>
      <c r="AF177" s="528">
        <v>0.42</v>
      </c>
      <c r="AG177" s="530">
        <f t="shared" si="142"/>
        <v>1.056E-2</v>
      </c>
      <c r="AH177" s="530">
        <f t="shared" si="143"/>
        <v>4.7039999999999998E-3</v>
      </c>
      <c r="AI177" s="530">
        <f t="shared" si="144"/>
        <v>1.056E-2</v>
      </c>
      <c r="AJ177" s="530">
        <f t="shared" si="145"/>
        <v>4.7039999999999998E-3</v>
      </c>
      <c r="AK177" s="530">
        <f t="shared" si="146"/>
        <v>1.9733999999999998E-2</v>
      </c>
      <c r="AL177" s="530">
        <f t="shared" si="147"/>
        <v>8.004E-2</v>
      </c>
      <c r="AM177" s="530">
        <f t="shared" si="148"/>
        <v>1.1591999999999998E-2</v>
      </c>
      <c r="AN177" s="530">
        <f t="shared" si="149"/>
        <v>9.245999999999999E-3</v>
      </c>
      <c r="AO177" s="530">
        <f t="shared" si="150"/>
        <v>5.7959999999999991E-3</v>
      </c>
      <c r="AP177" s="528">
        <v>233</v>
      </c>
      <c r="AQ177" s="528">
        <v>18</v>
      </c>
      <c r="AR177" s="528">
        <v>405</v>
      </c>
      <c r="AS177" s="528">
        <v>168</v>
      </c>
      <c r="AT177" s="528">
        <v>91.2</v>
      </c>
      <c r="AU177" s="528">
        <v>8.5299999999999994</v>
      </c>
      <c r="AV177" s="528">
        <v>0.78</v>
      </c>
      <c r="AW177" s="528">
        <v>4.6500000000000004</v>
      </c>
      <c r="AX177" s="528">
        <v>1744</v>
      </c>
      <c r="AY177" s="528">
        <v>10.1</v>
      </c>
      <c r="AZ177" s="528">
        <v>5.43</v>
      </c>
      <c r="BA177" s="528">
        <v>0</v>
      </c>
      <c r="BB177" s="528">
        <v>166</v>
      </c>
      <c r="BC177" s="528">
        <v>-5.13</v>
      </c>
      <c r="BD177" s="528">
        <v>356</v>
      </c>
      <c r="BE177" s="528">
        <v>125</v>
      </c>
      <c r="BF177" s="528">
        <v>88.7</v>
      </c>
      <c r="BG177" s="528">
        <v>0.73</v>
      </c>
      <c r="BH177" s="528">
        <v>0.49</v>
      </c>
      <c r="BI177" s="528">
        <v>1.38</v>
      </c>
      <c r="BJ177" s="528">
        <v>954</v>
      </c>
      <c r="BK177" s="528">
        <v>0.19</v>
      </c>
      <c r="BL177" s="528">
        <v>0.47</v>
      </c>
      <c r="BM177" s="528">
        <v>0.56000000000000005</v>
      </c>
      <c r="BN177" s="528">
        <v>11.6</v>
      </c>
      <c r="BO177" s="528">
        <v>0.76</v>
      </c>
      <c r="BP177" s="528">
        <v>0.23</v>
      </c>
      <c r="BQ177" s="528">
        <v>99.8</v>
      </c>
      <c r="BR177" s="528">
        <v>0.62</v>
      </c>
      <c r="BS177" s="528">
        <v>1.9</v>
      </c>
      <c r="BT177" s="528">
        <v>0.21</v>
      </c>
      <c r="BU177" s="528">
        <v>0.41</v>
      </c>
      <c r="BV177" s="528">
        <v>99.6</v>
      </c>
      <c r="BW177" s="528">
        <v>0.71</v>
      </c>
      <c r="BX177" s="528">
        <v>1.32</v>
      </c>
      <c r="BY177" s="528">
        <v>4.3899999999999997</v>
      </c>
      <c r="BZ177" s="528">
        <v>0.88</v>
      </c>
      <c r="CA177" s="528">
        <v>0.44</v>
      </c>
      <c r="CB177" s="528">
        <v>1.32</v>
      </c>
      <c r="CC177" s="528">
        <v>0</v>
      </c>
      <c r="CD177" s="528">
        <v>0</v>
      </c>
      <c r="CE177" s="528">
        <v>2.04</v>
      </c>
      <c r="CF177" s="528">
        <v>0</v>
      </c>
      <c r="CG177" s="528">
        <v>0</v>
      </c>
      <c r="CH177" s="528">
        <v>99.6</v>
      </c>
      <c r="CI177" s="528">
        <v>0.76</v>
      </c>
      <c r="CJ177" s="528">
        <v>0.62</v>
      </c>
      <c r="CK177" s="528">
        <v>1.9</v>
      </c>
      <c r="CL177" s="528">
        <v>0.21</v>
      </c>
      <c r="CM177" s="528">
        <v>0.71</v>
      </c>
      <c r="CN177" s="530">
        <f t="shared" si="151"/>
        <v>2.5080000000000002E-2</v>
      </c>
      <c r="CO177" s="530">
        <f t="shared" si="152"/>
        <v>8.3409999999999998E-2</v>
      </c>
      <c r="CP177" s="530">
        <f t="shared" si="153"/>
        <v>1.6719999999999999E-2</v>
      </c>
      <c r="CQ177" s="530">
        <f t="shared" si="154"/>
        <v>8.3599999999999994E-3</v>
      </c>
      <c r="CR177" s="530">
        <f t="shared" si="155"/>
        <v>2.5080000000000002E-2</v>
      </c>
      <c r="CS177" s="530">
        <f t="shared" si="156"/>
        <v>0</v>
      </c>
      <c r="CT177" s="530">
        <f t="shared" si="157"/>
        <v>0</v>
      </c>
      <c r="CU177" s="530">
        <f t="shared" si="158"/>
        <v>0</v>
      </c>
      <c r="CV177" s="530">
        <f t="shared" si="159"/>
        <v>0</v>
      </c>
      <c r="CW177" s="530">
        <f t="shared" si="160"/>
        <v>0.75695999999999997</v>
      </c>
      <c r="CX177" s="530">
        <f t="shared" si="161"/>
        <v>0.61751999999999996</v>
      </c>
      <c r="CY177" s="530">
        <f t="shared" si="162"/>
        <v>1.8923999999999999</v>
      </c>
      <c r="CZ177" s="530">
        <f t="shared" si="163"/>
        <v>0.20915999999999996</v>
      </c>
      <c r="DA177" s="530">
        <f t="shared" si="164"/>
        <v>0.7071599999999999</v>
      </c>
    </row>
    <row r="178" spans="1:105" s="385" customFormat="1">
      <c r="A178" s="494" t="s">
        <v>928</v>
      </c>
      <c r="B178" s="494"/>
      <c r="C178" s="386"/>
      <c r="E178" s="489"/>
      <c r="F178" s="429">
        <f>(E177-E$180)/7</f>
        <v>0</v>
      </c>
      <c r="G178" s="537" t="s">
        <v>381</v>
      </c>
      <c r="H178">
        <v>194360</v>
      </c>
      <c r="I178">
        <v>103396</v>
      </c>
      <c r="J178">
        <v>71.599999999999994</v>
      </c>
      <c r="K178">
        <v>83.9</v>
      </c>
      <c r="L178">
        <v>3.42</v>
      </c>
      <c r="M178">
        <v>4.45</v>
      </c>
      <c r="N178">
        <v>95.6</v>
      </c>
      <c r="O178">
        <v>2.2599999999999998</v>
      </c>
      <c r="P178">
        <v>1.37</v>
      </c>
      <c r="Q178">
        <v>1.79</v>
      </c>
      <c r="R178">
        <v>12.1</v>
      </c>
      <c r="S178">
        <v>87.9</v>
      </c>
      <c r="T178">
        <v>0.75</v>
      </c>
      <c r="U178" s="6">
        <f t="shared" si="140"/>
        <v>3.7335500000000001</v>
      </c>
      <c r="V178" s="6">
        <f t="shared" si="141"/>
        <v>3.2140991817439164</v>
      </c>
      <c r="W178">
        <v>8.98</v>
      </c>
      <c r="X178">
        <v>7.94</v>
      </c>
      <c r="Y178">
        <v>6.35</v>
      </c>
      <c r="Z178">
        <v>4.2</v>
      </c>
      <c r="AA178">
        <v>0.92</v>
      </c>
      <c r="AB178">
        <v>44.8</v>
      </c>
      <c r="AC178">
        <v>42.1</v>
      </c>
      <c r="AD178">
        <v>8.35</v>
      </c>
      <c r="AE178">
        <v>56.5</v>
      </c>
      <c r="AF178">
        <v>1.86</v>
      </c>
      <c r="AG178" s="188">
        <f t="shared" si="142"/>
        <v>1.0865800000000001</v>
      </c>
      <c r="AH178" s="188">
        <f t="shared" si="143"/>
        <v>0.96073999999999993</v>
      </c>
      <c r="AI178" s="188">
        <f t="shared" si="144"/>
        <v>0.50819999999999999</v>
      </c>
      <c r="AJ178" s="188">
        <f t="shared" si="145"/>
        <v>0.11132</v>
      </c>
      <c r="AK178" s="188">
        <f t="shared" si="146"/>
        <v>0.61375999999999997</v>
      </c>
      <c r="AL178" s="188">
        <f t="shared" si="147"/>
        <v>0.57677000000000012</v>
      </c>
      <c r="AM178" s="188">
        <f t="shared" si="148"/>
        <v>0.11439500000000001</v>
      </c>
      <c r="AN178" s="188">
        <f t="shared" si="149"/>
        <v>0.77405000000000002</v>
      </c>
      <c r="AO178" s="188">
        <f t="shared" si="150"/>
        <v>2.5482000000000005E-2</v>
      </c>
      <c r="AP178">
        <v>351</v>
      </c>
      <c r="AQ178">
        <v>75.8</v>
      </c>
      <c r="AR178">
        <v>385</v>
      </c>
      <c r="AS178">
        <v>317</v>
      </c>
      <c r="AT178">
        <v>118</v>
      </c>
      <c r="AU178">
        <v>38.1</v>
      </c>
      <c r="AV178">
        <v>13.1</v>
      </c>
      <c r="AW178">
        <v>10.9</v>
      </c>
      <c r="AX178">
        <v>1095</v>
      </c>
      <c r="AY178">
        <v>2.8</v>
      </c>
      <c r="AZ178">
        <v>25.8</v>
      </c>
      <c r="BA178">
        <v>0.73</v>
      </c>
      <c r="BB178">
        <v>156</v>
      </c>
      <c r="BC178">
        <v>14.1</v>
      </c>
      <c r="BD178">
        <v>399</v>
      </c>
      <c r="BE178">
        <v>208</v>
      </c>
      <c r="BF178">
        <v>105</v>
      </c>
      <c r="BG178">
        <v>1.81</v>
      </c>
      <c r="BH178">
        <v>1.76</v>
      </c>
      <c r="BI178">
        <v>0.92</v>
      </c>
      <c r="BJ178">
        <v>886</v>
      </c>
      <c r="BK178">
        <v>1.74</v>
      </c>
      <c r="BL178">
        <v>11.5</v>
      </c>
      <c r="BM178">
        <v>0.75</v>
      </c>
      <c r="BN178">
        <v>12</v>
      </c>
      <c r="BO178">
        <v>0.43</v>
      </c>
      <c r="BP178">
        <v>0.66</v>
      </c>
      <c r="BQ178">
        <v>99.3</v>
      </c>
      <c r="BR178">
        <v>1.1599999999999999</v>
      </c>
      <c r="BS178">
        <v>2.11</v>
      </c>
      <c r="BT178">
        <v>5.36</v>
      </c>
      <c r="BU178">
        <v>35.4</v>
      </c>
      <c r="BV178">
        <v>64.599999999999994</v>
      </c>
      <c r="BW178">
        <v>0.8</v>
      </c>
      <c r="BX178">
        <v>3.83</v>
      </c>
      <c r="BY178">
        <v>13</v>
      </c>
      <c r="BZ178">
        <v>9.1999999999999993</v>
      </c>
      <c r="CA178">
        <v>52.9</v>
      </c>
      <c r="CB178">
        <v>4.21</v>
      </c>
      <c r="CC178">
        <v>0.53</v>
      </c>
      <c r="CD178">
        <v>1.39</v>
      </c>
      <c r="CE178">
        <v>3.16</v>
      </c>
      <c r="CF178">
        <v>5.58</v>
      </c>
      <c r="CG178">
        <v>0.41</v>
      </c>
      <c r="CH178">
        <v>64.599999999999994</v>
      </c>
      <c r="CI178">
        <v>0.38</v>
      </c>
      <c r="CJ178">
        <v>1.04</v>
      </c>
      <c r="CK178">
        <v>1.54</v>
      </c>
      <c r="CL178">
        <v>5.24</v>
      </c>
      <c r="CM178">
        <v>1.01</v>
      </c>
      <c r="CN178" s="188">
        <f t="shared" si="151"/>
        <v>8.0812999999999982E-2</v>
      </c>
      <c r="CO178" s="188">
        <f t="shared" si="152"/>
        <v>0.27429999999999999</v>
      </c>
      <c r="CP178" s="188">
        <f t="shared" si="153"/>
        <v>0.19411999999999999</v>
      </c>
      <c r="CQ178" s="188">
        <f t="shared" si="154"/>
        <v>1.1161899999999998</v>
      </c>
      <c r="CR178" s="188">
        <f t="shared" si="155"/>
        <v>8.8830999999999993E-2</v>
      </c>
      <c r="CS178" s="188">
        <f t="shared" si="156"/>
        <v>0.18762000000000001</v>
      </c>
      <c r="CT178" s="188">
        <f t="shared" si="157"/>
        <v>0.49205999999999994</v>
      </c>
      <c r="CU178" s="188">
        <f t="shared" si="158"/>
        <v>1.9753199999999997</v>
      </c>
      <c r="CV178" s="188">
        <f t="shared" si="159"/>
        <v>0.14513999999999999</v>
      </c>
      <c r="CW178" s="188">
        <f t="shared" si="160"/>
        <v>0.24547999999999998</v>
      </c>
      <c r="CX178" s="188">
        <f t="shared" si="161"/>
        <v>0.67183999999999999</v>
      </c>
      <c r="CY178" s="188">
        <f t="shared" si="162"/>
        <v>0.99483999999999995</v>
      </c>
      <c r="CZ178" s="188">
        <f t="shared" si="163"/>
        <v>3.3850399999999996</v>
      </c>
      <c r="DA178" s="188">
        <f t="shared" si="164"/>
        <v>0.65245999999999993</v>
      </c>
    </row>
    <row r="179" spans="1:105" s="385" customFormat="1">
      <c r="A179" s="494" t="s">
        <v>929</v>
      </c>
      <c r="B179" s="494"/>
      <c r="C179" s="386"/>
      <c r="E179" s="489"/>
      <c r="F179" s="222"/>
      <c r="G179" s="222"/>
      <c r="H179">
        <v>194499</v>
      </c>
      <c r="I179">
        <v>105080</v>
      </c>
      <c r="J179">
        <v>72.400000000000006</v>
      </c>
      <c r="K179">
        <v>84.1</v>
      </c>
      <c r="L179">
        <v>3.59</v>
      </c>
      <c r="M179">
        <v>4.7300000000000004</v>
      </c>
      <c r="N179">
        <v>95.3</v>
      </c>
      <c r="O179">
        <v>2.2799999999999998</v>
      </c>
      <c r="P179">
        <v>1.44</v>
      </c>
      <c r="Q179">
        <v>1.62</v>
      </c>
      <c r="R179">
        <v>12.4</v>
      </c>
      <c r="S179">
        <v>87.6</v>
      </c>
      <c r="T179">
        <v>0.62</v>
      </c>
      <c r="U179" s="6">
        <f t="shared" si="140"/>
        <v>3.9779300000000002</v>
      </c>
      <c r="V179" s="6">
        <f t="shared" si="141"/>
        <v>2.9915056323263607</v>
      </c>
      <c r="W179">
        <v>8.44</v>
      </c>
      <c r="X179">
        <v>7.84</v>
      </c>
      <c r="Y179">
        <v>6.56</v>
      </c>
      <c r="Z179">
        <v>3.57</v>
      </c>
      <c r="AA179">
        <v>0.7</v>
      </c>
      <c r="AB179">
        <v>42.7</v>
      </c>
      <c r="AC179">
        <v>38.299999999999997</v>
      </c>
      <c r="AD179">
        <v>7.47</v>
      </c>
      <c r="AE179">
        <v>56.5</v>
      </c>
      <c r="AF179">
        <v>1.65</v>
      </c>
      <c r="AG179" s="188">
        <f t="shared" si="142"/>
        <v>1.0465599999999999</v>
      </c>
      <c r="AH179" s="188">
        <f t="shared" si="143"/>
        <v>0.97215999999999991</v>
      </c>
      <c r="AI179" s="188">
        <f t="shared" si="144"/>
        <v>0.44268000000000002</v>
      </c>
      <c r="AJ179" s="188">
        <f t="shared" si="145"/>
        <v>8.6800000000000002E-2</v>
      </c>
      <c r="AK179" s="188">
        <f t="shared" si="146"/>
        <v>0.61487999999999998</v>
      </c>
      <c r="AL179" s="188">
        <f t="shared" si="147"/>
        <v>0.5515199999999999</v>
      </c>
      <c r="AM179" s="188">
        <f t="shared" si="148"/>
        <v>0.10756799999999998</v>
      </c>
      <c r="AN179" s="188">
        <f t="shared" si="149"/>
        <v>0.81359999999999999</v>
      </c>
      <c r="AO179" s="188">
        <f t="shared" si="150"/>
        <v>2.376E-2</v>
      </c>
      <c r="AP179">
        <v>366</v>
      </c>
      <c r="AQ179">
        <v>74.5</v>
      </c>
      <c r="AR179">
        <v>396</v>
      </c>
      <c r="AS179">
        <v>324</v>
      </c>
      <c r="AT179">
        <v>112</v>
      </c>
      <c r="AU179">
        <v>39.9</v>
      </c>
      <c r="AV179">
        <v>12.8</v>
      </c>
      <c r="AW179">
        <v>10.6</v>
      </c>
      <c r="AX179">
        <v>1249</v>
      </c>
      <c r="AY179">
        <v>2.4900000000000002</v>
      </c>
      <c r="AZ179">
        <v>24.8</v>
      </c>
      <c r="BA179">
        <v>0.69</v>
      </c>
      <c r="BB179">
        <v>165</v>
      </c>
      <c r="BC179">
        <v>14.1</v>
      </c>
      <c r="BD179">
        <v>413</v>
      </c>
      <c r="BE179">
        <v>216</v>
      </c>
      <c r="BF179">
        <v>120</v>
      </c>
      <c r="BG179">
        <v>1.79</v>
      </c>
      <c r="BH179">
        <v>1.75</v>
      </c>
      <c r="BI179">
        <v>0.98</v>
      </c>
      <c r="BJ179">
        <v>855</v>
      </c>
      <c r="BK179">
        <v>1.57</v>
      </c>
      <c r="BL179">
        <v>11.8</v>
      </c>
      <c r="BM179">
        <v>0.61</v>
      </c>
      <c r="BN179">
        <v>11.9</v>
      </c>
      <c r="BO179">
        <v>0.5</v>
      </c>
      <c r="BP179">
        <v>0.88</v>
      </c>
      <c r="BQ179">
        <v>99.1</v>
      </c>
      <c r="BR179">
        <v>1.33</v>
      </c>
      <c r="BS179">
        <v>2.13</v>
      </c>
      <c r="BT179">
        <v>5.0599999999999996</v>
      </c>
      <c r="BU179">
        <v>35.9</v>
      </c>
      <c r="BV179">
        <v>64.099999999999994</v>
      </c>
      <c r="BW179">
        <v>0.97</v>
      </c>
      <c r="BX179">
        <v>5.99</v>
      </c>
      <c r="BY179">
        <v>13.5</v>
      </c>
      <c r="BZ179">
        <v>9.74</v>
      </c>
      <c r="CA179">
        <v>54.7</v>
      </c>
      <c r="CB179">
        <v>3.37</v>
      </c>
      <c r="CC179">
        <v>0.53</v>
      </c>
      <c r="CD179">
        <v>1.69</v>
      </c>
      <c r="CE179">
        <v>3.25</v>
      </c>
      <c r="CF179">
        <v>5.48</v>
      </c>
      <c r="CG179">
        <v>0.69</v>
      </c>
      <c r="CH179">
        <v>64.099999999999994</v>
      </c>
      <c r="CI179">
        <v>0.47</v>
      </c>
      <c r="CJ179">
        <v>1.1299999999999999</v>
      </c>
      <c r="CK179">
        <v>1.51</v>
      </c>
      <c r="CL179">
        <v>4.82</v>
      </c>
      <c r="CM179">
        <v>1.1299999999999999</v>
      </c>
      <c r="CN179" s="188">
        <f t="shared" si="151"/>
        <v>0.12758700000000001</v>
      </c>
      <c r="CO179" s="188">
        <f t="shared" si="152"/>
        <v>0.28754999999999997</v>
      </c>
      <c r="CP179" s="188">
        <f t="shared" si="153"/>
        <v>0.20746199999999998</v>
      </c>
      <c r="CQ179" s="188">
        <f t="shared" si="154"/>
        <v>1.1651099999999999</v>
      </c>
      <c r="CR179" s="188">
        <f t="shared" si="155"/>
        <v>7.1780999999999998E-2</v>
      </c>
      <c r="CS179" s="188">
        <f t="shared" si="156"/>
        <v>0.19027000000000002</v>
      </c>
      <c r="CT179" s="188">
        <f t="shared" si="157"/>
        <v>0.60670999999999997</v>
      </c>
      <c r="CU179" s="188">
        <f t="shared" si="158"/>
        <v>1.96732</v>
      </c>
      <c r="CV179" s="188">
        <f t="shared" si="159"/>
        <v>0.24770999999999999</v>
      </c>
      <c r="CW179" s="188">
        <f t="shared" si="160"/>
        <v>0.30126999999999993</v>
      </c>
      <c r="CX179" s="188">
        <f t="shared" si="161"/>
        <v>0.72432999999999992</v>
      </c>
      <c r="CY179" s="188">
        <f t="shared" si="162"/>
        <v>0.96790999999999994</v>
      </c>
      <c r="CZ179" s="188">
        <f t="shared" si="163"/>
        <v>3.08962</v>
      </c>
      <c r="DA179" s="188">
        <f t="shared" si="164"/>
        <v>0.72432999999999992</v>
      </c>
    </row>
    <row r="180" spans="1:105" s="527" customFormat="1">
      <c r="A180" s="522" t="s">
        <v>930</v>
      </c>
      <c r="B180" s="523" t="s">
        <v>736</v>
      </c>
      <c r="C180" s="532" t="s">
        <v>744</v>
      </c>
      <c r="D180" s="531" t="s">
        <v>361</v>
      </c>
      <c r="E180" s="525">
        <v>43774</v>
      </c>
      <c r="F180" s="535"/>
      <c r="G180" s="535"/>
      <c r="H180" s="528">
        <v>194591</v>
      </c>
      <c r="I180" s="528">
        <v>57113</v>
      </c>
      <c r="J180" s="528">
        <v>38.200000000000003</v>
      </c>
      <c r="K180" s="528">
        <v>68.8</v>
      </c>
      <c r="L180" s="528">
        <v>0.7</v>
      </c>
      <c r="M180" s="528">
        <v>0.21</v>
      </c>
      <c r="N180" s="528">
        <v>99.8</v>
      </c>
      <c r="O180" s="528">
        <v>0.63</v>
      </c>
      <c r="P180" s="528">
        <v>3.05</v>
      </c>
      <c r="Q180" s="528">
        <v>0.16</v>
      </c>
      <c r="R180" s="528">
        <v>0.41</v>
      </c>
      <c r="S180" s="528">
        <v>99.6</v>
      </c>
      <c r="T180" s="528">
        <v>0.72</v>
      </c>
      <c r="U180" s="529">
        <f t="shared" si="140"/>
        <v>0.14448</v>
      </c>
      <c r="V180" s="529">
        <f t="shared" si="141"/>
        <v>154.34662236987819</v>
      </c>
      <c r="W180" s="528">
        <v>3.12</v>
      </c>
      <c r="X180" s="528">
        <v>1.88</v>
      </c>
      <c r="Y180" s="528">
        <v>3.75</v>
      </c>
      <c r="Z180" s="528">
        <v>1.25</v>
      </c>
      <c r="AA180" s="528">
        <v>1.25</v>
      </c>
      <c r="AB180" s="528">
        <v>1.84</v>
      </c>
      <c r="AC180" s="528">
        <v>5.68</v>
      </c>
      <c r="AD180" s="528">
        <v>0.42</v>
      </c>
      <c r="AE180" s="528">
        <v>0.5</v>
      </c>
      <c r="AF180" s="528">
        <v>1.25</v>
      </c>
      <c r="AG180" s="530">
        <f t="shared" si="142"/>
        <v>1.2792E-2</v>
      </c>
      <c r="AH180" s="530">
        <f t="shared" si="143"/>
        <v>7.7079999999999996E-3</v>
      </c>
      <c r="AI180" s="530">
        <f t="shared" si="144"/>
        <v>5.1249999999999993E-3</v>
      </c>
      <c r="AJ180" s="530">
        <f t="shared" si="145"/>
        <v>5.1249999999999993E-3</v>
      </c>
      <c r="AK180" s="530">
        <f t="shared" si="146"/>
        <v>5.6120000000000003E-2</v>
      </c>
      <c r="AL180" s="530">
        <f t="shared" si="147"/>
        <v>0.17323999999999998</v>
      </c>
      <c r="AM180" s="530">
        <f t="shared" si="148"/>
        <v>1.2809999999999998E-2</v>
      </c>
      <c r="AN180" s="530">
        <f t="shared" si="149"/>
        <v>1.525E-2</v>
      </c>
      <c r="AO180" s="530">
        <f t="shared" si="150"/>
        <v>3.8124999999999999E-2</v>
      </c>
      <c r="AP180" s="528">
        <v>233</v>
      </c>
      <c r="AQ180" s="528">
        <v>12.8</v>
      </c>
      <c r="AR180" s="528">
        <v>464</v>
      </c>
      <c r="AS180" s="528">
        <v>245</v>
      </c>
      <c r="AT180" s="528">
        <v>86.1</v>
      </c>
      <c r="AU180" s="528">
        <v>6.1</v>
      </c>
      <c r="AV180" s="528">
        <v>3.66</v>
      </c>
      <c r="AW180" s="528">
        <v>12.2</v>
      </c>
      <c r="AX180" s="528">
        <v>3701</v>
      </c>
      <c r="AY180" s="528">
        <v>3.66</v>
      </c>
      <c r="AZ180" s="528">
        <v>6.1</v>
      </c>
      <c r="BA180" s="528">
        <v>0</v>
      </c>
      <c r="BB180" s="528">
        <v>188</v>
      </c>
      <c r="BC180" s="528">
        <v>-2.57</v>
      </c>
      <c r="BD180" s="528">
        <v>396</v>
      </c>
      <c r="BE180" s="528">
        <v>152</v>
      </c>
      <c r="BF180" s="528">
        <v>126</v>
      </c>
      <c r="BG180" s="528">
        <v>0.69</v>
      </c>
      <c r="BH180" s="528">
        <v>0.63</v>
      </c>
      <c r="BI180" s="528">
        <v>3.03</v>
      </c>
      <c r="BJ180" s="528">
        <v>1394</v>
      </c>
      <c r="BK180" s="528">
        <v>0.15</v>
      </c>
      <c r="BL180" s="528">
        <v>0.4</v>
      </c>
      <c r="BM180" s="528">
        <v>0.72</v>
      </c>
      <c r="BN180" s="528">
        <v>22.3</v>
      </c>
      <c r="BO180" s="528">
        <v>0.77</v>
      </c>
      <c r="BP180" s="528">
        <v>0.38</v>
      </c>
      <c r="BQ180" s="528">
        <v>99.6</v>
      </c>
      <c r="BR180" s="528">
        <v>0.81</v>
      </c>
      <c r="BS180" s="528">
        <v>2.54</v>
      </c>
      <c r="BT180" s="528">
        <v>0.25</v>
      </c>
      <c r="BU180" s="528">
        <v>0.44</v>
      </c>
      <c r="BV180" s="528">
        <v>99.6</v>
      </c>
      <c r="BW180" s="528">
        <v>0.72</v>
      </c>
      <c r="BX180" s="528">
        <v>1.85</v>
      </c>
      <c r="BY180" s="528">
        <v>3.09</v>
      </c>
      <c r="BZ180" s="528">
        <v>2.16</v>
      </c>
      <c r="CA180" s="528">
        <v>0.62</v>
      </c>
      <c r="CB180" s="528">
        <v>1.54</v>
      </c>
      <c r="CC180" s="528">
        <v>1.79</v>
      </c>
      <c r="CD180" s="528">
        <v>0</v>
      </c>
      <c r="CE180" s="528">
        <v>3.57</v>
      </c>
      <c r="CF180" s="528">
        <v>0</v>
      </c>
      <c r="CG180" s="528">
        <v>0</v>
      </c>
      <c r="CH180" s="528">
        <v>99.6</v>
      </c>
      <c r="CI180" s="528">
        <v>0.76</v>
      </c>
      <c r="CJ180" s="528">
        <v>0.81</v>
      </c>
      <c r="CK180" s="528">
        <v>2.54</v>
      </c>
      <c r="CL180" s="528">
        <v>0.25</v>
      </c>
      <c r="CM180" s="528">
        <v>0.73</v>
      </c>
      <c r="CN180" s="530">
        <f t="shared" si="151"/>
        <v>4.6990000000000004E-2</v>
      </c>
      <c r="CO180" s="530">
        <f t="shared" si="152"/>
        <v>7.8486E-2</v>
      </c>
      <c r="CP180" s="530">
        <f t="shared" si="153"/>
        <v>5.4864000000000003E-2</v>
      </c>
      <c r="CQ180" s="530">
        <f t="shared" si="154"/>
        <v>1.5747999999999998E-2</v>
      </c>
      <c r="CR180" s="530">
        <f t="shared" si="155"/>
        <v>3.9115999999999998E-2</v>
      </c>
      <c r="CS180" s="530">
        <f t="shared" si="156"/>
        <v>7.8759999999999993E-3</v>
      </c>
      <c r="CT180" s="530">
        <f t="shared" si="157"/>
        <v>0</v>
      </c>
      <c r="CU180" s="530">
        <f t="shared" si="158"/>
        <v>0</v>
      </c>
      <c r="CV180" s="530">
        <f t="shared" si="159"/>
        <v>0</v>
      </c>
      <c r="CW180" s="530">
        <f t="shared" si="160"/>
        <v>0.75695999999999997</v>
      </c>
      <c r="CX180" s="530">
        <f t="shared" si="161"/>
        <v>0.80676000000000003</v>
      </c>
      <c r="CY180" s="530">
        <f t="shared" si="162"/>
        <v>2.5298399999999996</v>
      </c>
      <c r="CZ180" s="530">
        <f t="shared" si="163"/>
        <v>0.249</v>
      </c>
      <c r="DA180" s="530">
        <f t="shared" si="164"/>
        <v>0.72707999999999995</v>
      </c>
    </row>
    <row r="181" spans="1:105" s="385" customFormat="1">
      <c r="A181" s="494" t="s">
        <v>931</v>
      </c>
      <c r="B181" s="494"/>
      <c r="E181" s="489"/>
      <c r="F181" s="429">
        <f>(E180-E$180)/7</f>
        <v>0</v>
      </c>
      <c r="G181" s="537" t="s">
        <v>1196</v>
      </c>
      <c r="H181">
        <v>194475</v>
      </c>
      <c r="I181">
        <v>57473</v>
      </c>
      <c r="J181">
        <v>38.4</v>
      </c>
      <c r="K181">
        <v>69.2</v>
      </c>
      <c r="L181">
        <v>5.8</v>
      </c>
      <c r="M181">
        <v>6.75</v>
      </c>
      <c r="N181">
        <v>93.2</v>
      </c>
      <c r="O181">
        <v>3.62</v>
      </c>
      <c r="P181">
        <v>3.04</v>
      </c>
      <c r="Q181">
        <v>1.45</v>
      </c>
      <c r="R181">
        <v>10.6</v>
      </c>
      <c r="S181">
        <v>89.4</v>
      </c>
      <c r="T181">
        <v>0.98</v>
      </c>
      <c r="U181" s="6">
        <f t="shared" si="140"/>
        <v>4.6710000000000003</v>
      </c>
      <c r="V181" s="6">
        <f t="shared" si="141"/>
        <v>5.0738599871547843</v>
      </c>
      <c r="W181">
        <v>20</v>
      </c>
      <c r="X181">
        <v>17.5</v>
      </c>
      <c r="Y181">
        <v>16.899999999999999</v>
      </c>
      <c r="Z181">
        <v>5.87</v>
      </c>
      <c r="AA181">
        <v>1.69</v>
      </c>
      <c r="AB181">
        <v>53.8</v>
      </c>
      <c r="AC181">
        <v>48.3</v>
      </c>
      <c r="AD181">
        <v>9.5</v>
      </c>
      <c r="AE181">
        <v>58.9</v>
      </c>
      <c r="AF181">
        <v>3.06</v>
      </c>
      <c r="AG181" s="188">
        <f t="shared" si="142"/>
        <v>2.12</v>
      </c>
      <c r="AH181" s="188">
        <f t="shared" si="143"/>
        <v>1.855</v>
      </c>
      <c r="AI181" s="188">
        <f t="shared" si="144"/>
        <v>0.62222</v>
      </c>
      <c r="AJ181" s="188">
        <f t="shared" si="145"/>
        <v>0.17913999999999997</v>
      </c>
      <c r="AK181" s="188">
        <f t="shared" si="146"/>
        <v>1.6355199999999999</v>
      </c>
      <c r="AL181" s="188">
        <f t="shared" si="147"/>
        <v>1.4683199999999998</v>
      </c>
      <c r="AM181" s="188">
        <f t="shared" si="148"/>
        <v>0.2888</v>
      </c>
      <c r="AN181" s="188">
        <f t="shared" si="149"/>
        <v>1.7905600000000002</v>
      </c>
      <c r="AO181" s="188">
        <f t="shared" si="150"/>
        <v>9.3024000000000009E-2</v>
      </c>
      <c r="AP181">
        <v>515</v>
      </c>
      <c r="AQ181">
        <v>116</v>
      </c>
      <c r="AR181">
        <v>438</v>
      </c>
      <c r="AS181">
        <v>343</v>
      </c>
      <c r="AT181">
        <v>143</v>
      </c>
      <c r="AU181">
        <v>50.8</v>
      </c>
      <c r="AV181">
        <v>19.399999999999999</v>
      </c>
      <c r="AW181">
        <v>18.100000000000001</v>
      </c>
      <c r="AX181">
        <v>1481</v>
      </c>
      <c r="AY181">
        <v>2.87</v>
      </c>
      <c r="AZ181">
        <v>27.4</v>
      </c>
      <c r="BA181">
        <v>1.23</v>
      </c>
      <c r="BB181">
        <v>171</v>
      </c>
      <c r="BC181">
        <v>18</v>
      </c>
      <c r="BD181">
        <v>443</v>
      </c>
      <c r="BE181">
        <v>220</v>
      </c>
      <c r="BF181">
        <v>89.9</v>
      </c>
      <c r="BG181">
        <v>2.54</v>
      </c>
      <c r="BH181">
        <v>2.48</v>
      </c>
      <c r="BI181">
        <v>1.95</v>
      </c>
      <c r="BJ181">
        <v>1386</v>
      </c>
      <c r="BK181">
        <v>1.35</v>
      </c>
      <c r="BL181">
        <v>9.3699999999999992</v>
      </c>
      <c r="BM181">
        <v>0.96</v>
      </c>
      <c r="BN181">
        <v>23.7</v>
      </c>
      <c r="BO181">
        <v>0.34</v>
      </c>
      <c r="BP181">
        <v>1.1499999999999999</v>
      </c>
      <c r="BQ181">
        <v>98.8</v>
      </c>
      <c r="BR181">
        <v>1.69</v>
      </c>
      <c r="BS181">
        <v>2.83</v>
      </c>
      <c r="BT181">
        <v>7.56</v>
      </c>
      <c r="BU181">
        <v>38.9</v>
      </c>
      <c r="BV181">
        <v>61.1</v>
      </c>
      <c r="BW181">
        <v>1.94</v>
      </c>
      <c r="BX181">
        <v>4.9400000000000004</v>
      </c>
      <c r="BY181">
        <v>15.3</v>
      </c>
      <c r="BZ181">
        <v>12.2</v>
      </c>
      <c r="CA181">
        <v>50.4</v>
      </c>
      <c r="CB181">
        <v>4.68</v>
      </c>
      <c r="CC181">
        <v>0.36</v>
      </c>
      <c r="CD181">
        <v>1.85</v>
      </c>
      <c r="CE181">
        <v>3.67</v>
      </c>
      <c r="CF181">
        <v>7.58</v>
      </c>
      <c r="CG181">
        <v>0.83</v>
      </c>
      <c r="CH181">
        <v>61.1</v>
      </c>
      <c r="CI181">
        <v>0.32</v>
      </c>
      <c r="CJ181">
        <v>1.59</v>
      </c>
      <c r="CK181">
        <v>2.2999999999999998</v>
      </c>
      <c r="CL181">
        <v>7.55</v>
      </c>
      <c r="CM181">
        <v>2.65</v>
      </c>
      <c r="CN181" s="188">
        <f t="shared" si="151"/>
        <v>0.13980200000000001</v>
      </c>
      <c r="CO181" s="188">
        <f t="shared" si="152"/>
        <v>0.43299000000000004</v>
      </c>
      <c r="CP181" s="188">
        <f t="shared" si="153"/>
        <v>0.34525999999999996</v>
      </c>
      <c r="CQ181" s="188">
        <f t="shared" si="154"/>
        <v>1.42632</v>
      </c>
      <c r="CR181" s="188">
        <f t="shared" si="155"/>
        <v>0.13244399999999998</v>
      </c>
      <c r="CS181" s="188">
        <f t="shared" si="156"/>
        <v>0.14004</v>
      </c>
      <c r="CT181" s="188">
        <f t="shared" si="157"/>
        <v>0.71965000000000001</v>
      </c>
      <c r="CU181" s="188">
        <f t="shared" si="158"/>
        <v>2.9486199999999996</v>
      </c>
      <c r="CV181" s="188">
        <f t="shared" si="159"/>
        <v>0.32286999999999999</v>
      </c>
      <c r="CW181" s="188">
        <f t="shared" si="160"/>
        <v>0.19552</v>
      </c>
      <c r="CX181" s="188">
        <f t="shared" si="161"/>
        <v>0.97148999999999996</v>
      </c>
      <c r="CY181" s="188">
        <f t="shared" si="162"/>
        <v>1.4053</v>
      </c>
      <c r="CZ181" s="188">
        <f t="shared" si="163"/>
        <v>4.6130500000000003</v>
      </c>
      <c r="DA181" s="188">
        <f t="shared" si="164"/>
        <v>1.6191499999999999</v>
      </c>
    </row>
    <row r="182" spans="1:105" s="385" customFormat="1">
      <c r="A182" s="494" t="s">
        <v>932</v>
      </c>
      <c r="B182" s="494"/>
      <c r="E182" s="489"/>
      <c r="F182" s="222"/>
      <c r="G182" s="386"/>
      <c r="H182">
        <v>194439</v>
      </c>
      <c r="I182">
        <v>57390</v>
      </c>
      <c r="J182">
        <v>38.4</v>
      </c>
      <c r="K182">
        <v>69</v>
      </c>
      <c r="L182">
        <v>5.95</v>
      </c>
      <c r="M182">
        <v>6.67</v>
      </c>
      <c r="N182">
        <v>93.3</v>
      </c>
      <c r="O182">
        <v>3.6</v>
      </c>
      <c r="P182">
        <v>3.11</v>
      </c>
      <c r="Q182">
        <v>1.52</v>
      </c>
      <c r="R182">
        <v>10.4</v>
      </c>
      <c r="S182">
        <v>89.6</v>
      </c>
      <c r="T182">
        <v>0.9</v>
      </c>
      <c r="U182" s="6">
        <f t="shared" si="140"/>
        <v>4.6023000000000005</v>
      </c>
      <c r="V182" s="6">
        <f t="shared" si="141"/>
        <v>5.1713273797883659</v>
      </c>
      <c r="W182">
        <v>20.3</v>
      </c>
      <c r="X182">
        <v>17.8</v>
      </c>
      <c r="Y182">
        <v>17.100000000000001</v>
      </c>
      <c r="Z182">
        <v>5.45</v>
      </c>
      <c r="AA182">
        <v>1.53</v>
      </c>
      <c r="AB182">
        <v>52.6</v>
      </c>
      <c r="AC182">
        <v>47.6</v>
      </c>
      <c r="AD182">
        <v>10.4</v>
      </c>
      <c r="AE182">
        <v>57.5</v>
      </c>
      <c r="AF182">
        <v>3.17</v>
      </c>
      <c r="AG182" s="188">
        <f t="shared" si="142"/>
        <v>2.1112000000000002</v>
      </c>
      <c r="AH182" s="188">
        <f t="shared" si="143"/>
        <v>1.8512</v>
      </c>
      <c r="AI182" s="188">
        <f t="shared" si="144"/>
        <v>0.56680000000000008</v>
      </c>
      <c r="AJ182" s="188">
        <f t="shared" si="145"/>
        <v>0.15912000000000001</v>
      </c>
      <c r="AK182" s="188">
        <f t="shared" si="146"/>
        <v>1.6358599999999999</v>
      </c>
      <c r="AL182" s="188">
        <f t="shared" si="147"/>
        <v>1.4803600000000001</v>
      </c>
      <c r="AM182" s="188">
        <f t="shared" si="148"/>
        <v>0.32344000000000001</v>
      </c>
      <c r="AN182" s="188">
        <f t="shared" si="149"/>
        <v>1.7882499999999999</v>
      </c>
      <c r="AO182" s="188">
        <f t="shared" si="150"/>
        <v>9.8586999999999994E-2</v>
      </c>
      <c r="AP182">
        <v>519</v>
      </c>
      <c r="AQ182">
        <v>111</v>
      </c>
      <c r="AR182">
        <v>453</v>
      </c>
      <c r="AS182">
        <v>344</v>
      </c>
      <c r="AT182">
        <v>134</v>
      </c>
      <c r="AU182">
        <v>51.7</v>
      </c>
      <c r="AV182">
        <v>20</v>
      </c>
      <c r="AW182">
        <v>18.2</v>
      </c>
      <c r="AX182">
        <v>2068</v>
      </c>
      <c r="AY182">
        <v>3.83</v>
      </c>
      <c r="AZ182">
        <v>26</v>
      </c>
      <c r="BA182">
        <v>1.55</v>
      </c>
      <c r="BB182">
        <v>179</v>
      </c>
      <c r="BC182">
        <v>18</v>
      </c>
      <c r="BD182">
        <v>457</v>
      </c>
      <c r="BE182">
        <v>219</v>
      </c>
      <c r="BF182">
        <v>114</v>
      </c>
      <c r="BG182">
        <v>2.68</v>
      </c>
      <c r="BH182">
        <v>2.4300000000000002</v>
      </c>
      <c r="BI182">
        <v>2.0299999999999998</v>
      </c>
      <c r="BJ182">
        <v>1464</v>
      </c>
      <c r="BK182">
        <v>1.36</v>
      </c>
      <c r="BL182">
        <v>9.32</v>
      </c>
      <c r="BM182">
        <v>0.86</v>
      </c>
      <c r="BN182">
        <v>23.8</v>
      </c>
      <c r="BO182">
        <v>0.46</v>
      </c>
      <c r="BP182">
        <v>1.1000000000000001</v>
      </c>
      <c r="BQ182">
        <v>98.9</v>
      </c>
      <c r="BR182">
        <v>1.56</v>
      </c>
      <c r="BS182">
        <v>2.4500000000000002</v>
      </c>
      <c r="BT182">
        <v>7.87</v>
      </c>
      <c r="BU182">
        <v>38.700000000000003</v>
      </c>
      <c r="BV182">
        <v>61.3</v>
      </c>
      <c r="BW182">
        <v>1.87</v>
      </c>
      <c r="BX182">
        <v>5.99</v>
      </c>
      <c r="BY182">
        <v>13.5</v>
      </c>
      <c r="BZ182">
        <v>15.6</v>
      </c>
      <c r="CA182">
        <v>41.6</v>
      </c>
      <c r="CB182">
        <v>4.79</v>
      </c>
      <c r="CC182">
        <v>0.53</v>
      </c>
      <c r="CD182">
        <v>1.84</v>
      </c>
      <c r="CE182">
        <v>2.63</v>
      </c>
      <c r="CF182">
        <v>7.87</v>
      </c>
      <c r="CG182">
        <v>0.81</v>
      </c>
      <c r="CH182">
        <v>61.3</v>
      </c>
      <c r="CI182">
        <v>0.42</v>
      </c>
      <c r="CJ182">
        <v>1.39</v>
      </c>
      <c r="CK182">
        <v>2.33</v>
      </c>
      <c r="CL182">
        <v>7.86</v>
      </c>
      <c r="CM182">
        <v>2.5299999999999998</v>
      </c>
      <c r="CN182" s="188">
        <f t="shared" si="151"/>
        <v>0.14675500000000002</v>
      </c>
      <c r="CO182" s="188">
        <f t="shared" si="152"/>
        <v>0.33075000000000004</v>
      </c>
      <c r="CP182" s="188">
        <f t="shared" si="153"/>
        <v>0.38219999999999998</v>
      </c>
      <c r="CQ182" s="188">
        <f t="shared" si="154"/>
        <v>1.0192000000000001</v>
      </c>
      <c r="CR182" s="188">
        <f t="shared" si="155"/>
        <v>0.11735500000000001</v>
      </c>
      <c r="CS182" s="188">
        <f t="shared" si="156"/>
        <v>0.20511000000000001</v>
      </c>
      <c r="CT182" s="188">
        <f t="shared" si="157"/>
        <v>0.71208000000000016</v>
      </c>
      <c r="CU182" s="188">
        <f t="shared" si="158"/>
        <v>3.04569</v>
      </c>
      <c r="CV182" s="188">
        <f t="shared" si="159"/>
        <v>0.31347000000000003</v>
      </c>
      <c r="CW182" s="188">
        <f t="shared" si="160"/>
        <v>0.25745999999999997</v>
      </c>
      <c r="CX182" s="188">
        <f t="shared" si="161"/>
        <v>0.85206999999999988</v>
      </c>
      <c r="CY182" s="188">
        <f t="shared" si="162"/>
        <v>1.4282900000000001</v>
      </c>
      <c r="CZ182" s="188">
        <f t="shared" si="163"/>
        <v>4.8181799999999999</v>
      </c>
      <c r="DA182" s="188">
        <f t="shared" si="164"/>
        <v>1.5508899999999997</v>
      </c>
    </row>
    <row r="183" spans="1:105" s="527" customFormat="1">
      <c r="A183" s="522" t="s">
        <v>933</v>
      </c>
      <c r="B183" s="523" t="s">
        <v>736</v>
      </c>
      <c r="C183" s="532" t="s">
        <v>744</v>
      </c>
      <c r="D183" s="531" t="s">
        <v>362</v>
      </c>
      <c r="E183" s="525">
        <v>43775</v>
      </c>
      <c r="F183" s="535"/>
      <c r="H183" s="528">
        <v>160180</v>
      </c>
      <c r="I183" s="528">
        <v>69817</v>
      </c>
      <c r="J183" s="528">
        <v>64.900000000000006</v>
      </c>
      <c r="K183" s="528">
        <v>76.5</v>
      </c>
      <c r="L183" s="528">
        <v>0.87</v>
      </c>
      <c r="M183" s="528">
        <v>0.14000000000000001</v>
      </c>
      <c r="N183" s="528">
        <v>99.9</v>
      </c>
      <c r="O183" s="528">
        <v>0.7</v>
      </c>
      <c r="P183" s="528">
        <v>2.25</v>
      </c>
      <c r="Q183" s="528">
        <v>0.19</v>
      </c>
      <c r="R183" s="528">
        <v>0.47</v>
      </c>
      <c r="S183" s="528">
        <v>99.5</v>
      </c>
      <c r="T183" s="528">
        <v>0.45</v>
      </c>
      <c r="U183" s="529">
        <f t="shared" si="140"/>
        <v>0.10710000000000001</v>
      </c>
      <c r="V183" s="529">
        <f t="shared" si="141"/>
        <v>121.38188608776842</v>
      </c>
      <c r="W183" s="528">
        <v>2.81</v>
      </c>
      <c r="X183" s="528">
        <v>1.2</v>
      </c>
      <c r="Y183" s="528">
        <v>4.42</v>
      </c>
      <c r="Z183" s="528">
        <v>1.2</v>
      </c>
      <c r="AA183" s="528">
        <v>0</v>
      </c>
      <c r="AB183" s="528">
        <v>4.66</v>
      </c>
      <c r="AC183" s="528">
        <v>7.15</v>
      </c>
      <c r="AD183" s="528">
        <v>1.91</v>
      </c>
      <c r="AE183" s="528">
        <v>0.91</v>
      </c>
      <c r="AF183" s="528">
        <v>0.75</v>
      </c>
      <c r="AG183" s="530">
        <f t="shared" si="142"/>
        <v>1.3207E-2</v>
      </c>
      <c r="AH183" s="530">
        <f t="shared" si="143"/>
        <v>5.6399999999999992E-3</v>
      </c>
      <c r="AI183" s="530">
        <f t="shared" si="144"/>
        <v>5.6399999999999992E-3</v>
      </c>
      <c r="AJ183" s="530">
        <f t="shared" si="145"/>
        <v>0</v>
      </c>
      <c r="AK183" s="530">
        <f t="shared" si="146"/>
        <v>0.10485</v>
      </c>
      <c r="AL183" s="530">
        <f t="shared" si="147"/>
        <v>0.16087500000000002</v>
      </c>
      <c r="AM183" s="530">
        <f t="shared" si="148"/>
        <v>4.2974999999999992E-2</v>
      </c>
      <c r="AN183" s="530">
        <f t="shared" si="149"/>
        <v>2.0475E-2</v>
      </c>
      <c r="AO183" s="530">
        <f t="shared" si="150"/>
        <v>1.6875000000000001E-2</v>
      </c>
      <c r="AP183" s="528">
        <v>340</v>
      </c>
      <c r="AQ183" s="528">
        <v>30.8</v>
      </c>
      <c r="AR183" s="528">
        <v>695</v>
      </c>
      <c r="AS183" s="528">
        <v>213</v>
      </c>
      <c r="AT183" s="528">
        <v>39.799999999999997</v>
      </c>
      <c r="AU183" s="528">
        <v>10.4</v>
      </c>
      <c r="AV183" s="528">
        <v>3.9</v>
      </c>
      <c r="AW183" s="528">
        <v>13</v>
      </c>
      <c r="AX183" s="528">
        <v>429</v>
      </c>
      <c r="AY183" s="528">
        <v>11.7</v>
      </c>
      <c r="AZ183" s="528">
        <v>1.3</v>
      </c>
      <c r="BA183" s="528">
        <v>1.3</v>
      </c>
      <c r="BB183" s="528">
        <v>267</v>
      </c>
      <c r="BC183" s="528">
        <v>2.57</v>
      </c>
      <c r="BD183" s="528">
        <v>576</v>
      </c>
      <c r="BE183" s="528">
        <v>212</v>
      </c>
      <c r="BF183" s="528">
        <v>112</v>
      </c>
      <c r="BG183" s="528">
        <v>0.86</v>
      </c>
      <c r="BH183" s="528">
        <v>0.69</v>
      </c>
      <c r="BI183" s="528">
        <v>2.2400000000000002</v>
      </c>
      <c r="BJ183" s="528">
        <v>1509</v>
      </c>
      <c r="BK183" s="528">
        <v>0.17</v>
      </c>
      <c r="BL183" s="528">
        <v>0.46</v>
      </c>
      <c r="BM183" s="528">
        <v>0.45</v>
      </c>
      <c r="BN183" s="528">
        <v>13</v>
      </c>
      <c r="BO183" s="528">
        <v>0.77</v>
      </c>
      <c r="BP183" s="528">
        <v>0.36</v>
      </c>
      <c r="BQ183" s="528">
        <v>99.6</v>
      </c>
      <c r="BR183" s="528">
        <v>0.66</v>
      </c>
      <c r="BS183" s="528">
        <v>2.37</v>
      </c>
      <c r="BT183" s="528">
        <v>0.3</v>
      </c>
      <c r="BU183" s="528">
        <v>0.46</v>
      </c>
      <c r="BV183" s="528">
        <v>99.5</v>
      </c>
      <c r="BW183" s="528">
        <v>0.78</v>
      </c>
      <c r="BX183" s="528">
        <v>0.47</v>
      </c>
      <c r="BY183" s="528">
        <v>4.6500000000000004</v>
      </c>
      <c r="BZ183" s="528">
        <v>0</v>
      </c>
      <c r="CA183" s="528">
        <v>0.47</v>
      </c>
      <c r="CB183" s="528">
        <v>0</v>
      </c>
      <c r="CC183" s="528">
        <v>0</v>
      </c>
      <c r="CD183" s="528">
        <v>0</v>
      </c>
      <c r="CE183" s="528">
        <v>2.38</v>
      </c>
      <c r="CF183" s="528">
        <v>0</v>
      </c>
      <c r="CG183" s="528">
        <v>0</v>
      </c>
      <c r="CH183" s="528">
        <v>99.5</v>
      </c>
      <c r="CI183" s="528">
        <v>0.78</v>
      </c>
      <c r="CJ183" s="528">
        <v>0.67</v>
      </c>
      <c r="CK183" s="528">
        <v>2.37</v>
      </c>
      <c r="CL183" s="528">
        <v>0.3</v>
      </c>
      <c r="CM183" s="528">
        <v>0.79</v>
      </c>
      <c r="CN183" s="530">
        <f t="shared" si="151"/>
        <v>1.1139E-2</v>
      </c>
      <c r="CO183" s="530">
        <f t="shared" si="152"/>
        <v>0.11020500000000003</v>
      </c>
      <c r="CP183" s="530">
        <f t="shared" si="153"/>
        <v>0</v>
      </c>
      <c r="CQ183" s="530">
        <f t="shared" si="154"/>
        <v>1.1139E-2</v>
      </c>
      <c r="CR183" s="530">
        <f t="shared" si="155"/>
        <v>0</v>
      </c>
      <c r="CS183" s="530">
        <f t="shared" si="156"/>
        <v>0</v>
      </c>
      <c r="CT183" s="530">
        <f t="shared" si="157"/>
        <v>0</v>
      </c>
      <c r="CU183" s="530">
        <f t="shared" si="158"/>
        <v>0</v>
      </c>
      <c r="CV183" s="530">
        <f t="shared" si="159"/>
        <v>0</v>
      </c>
      <c r="CW183" s="530">
        <f t="shared" si="160"/>
        <v>0.77610000000000001</v>
      </c>
      <c r="CX183" s="530">
        <f t="shared" si="161"/>
        <v>0.66665000000000008</v>
      </c>
      <c r="CY183" s="530">
        <f t="shared" si="162"/>
        <v>2.3581500000000002</v>
      </c>
      <c r="CZ183" s="530">
        <f t="shared" si="163"/>
        <v>0.29849999999999999</v>
      </c>
      <c r="DA183" s="530">
        <f t="shared" si="164"/>
        <v>0.78605000000000003</v>
      </c>
    </row>
    <row r="184" spans="1:105" s="385" customFormat="1">
      <c r="A184" s="494" t="s">
        <v>934</v>
      </c>
      <c r="B184" s="494"/>
      <c r="C184" s="386"/>
      <c r="E184" s="489"/>
      <c r="F184" s="429">
        <f>(E183-E$180)/7</f>
        <v>0.14285714285714285</v>
      </c>
      <c r="G184" s="537" t="s">
        <v>1192</v>
      </c>
      <c r="H184">
        <v>180465</v>
      </c>
      <c r="I184">
        <v>79872</v>
      </c>
      <c r="J184">
        <v>64.7</v>
      </c>
      <c r="K184">
        <v>78.599999999999994</v>
      </c>
      <c r="L184">
        <v>4.05</v>
      </c>
      <c r="M184">
        <v>4.38</v>
      </c>
      <c r="N184">
        <v>95.6</v>
      </c>
      <c r="O184">
        <v>2.4700000000000002</v>
      </c>
      <c r="P184">
        <v>2.25</v>
      </c>
      <c r="Q184">
        <v>0.85</v>
      </c>
      <c r="R184">
        <v>9.5299999999999994</v>
      </c>
      <c r="S184">
        <v>90.5</v>
      </c>
      <c r="T184">
        <v>0.6</v>
      </c>
      <c r="U184" s="6">
        <f t="shared" si="140"/>
        <v>3.4426799999999997</v>
      </c>
      <c r="V184" s="6">
        <f t="shared" si="141"/>
        <v>4.153740690392369</v>
      </c>
      <c r="W184">
        <v>14</v>
      </c>
      <c r="X184">
        <v>10.9</v>
      </c>
      <c r="Y184">
        <v>13.6</v>
      </c>
      <c r="Z184">
        <v>2.54</v>
      </c>
      <c r="AA184">
        <v>1.04</v>
      </c>
      <c r="AB184">
        <v>43.4</v>
      </c>
      <c r="AC184">
        <v>40.5</v>
      </c>
      <c r="AD184">
        <v>5.39</v>
      </c>
      <c r="AE184">
        <v>57.8</v>
      </c>
      <c r="AF184">
        <v>1.91</v>
      </c>
      <c r="AG184" s="188">
        <f t="shared" si="142"/>
        <v>1.3341999999999998</v>
      </c>
      <c r="AH184" s="188">
        <f t="shared" si="143"/>
        <v>1.03877</v>
      </c>
      <c r="AI184" s="188">
        <f t="shared" si="144"/>
        <v>0.242062</v>
      </c>
      <c r="AJ184" s="188">
        <f t="shared" si="145"/>
        <v>9.9111999999999992E-2</v>
      </c>
      <c r="AK184" s="188">
        <f t="shared" si="146"/>
        <v>0.97649999999999992</v>
      </c>
      <c r="AL184" s="188">
        <f t="shared" si="147"/>
        <v>0.91125</v>
      </c>
      <c r="AM184" s="188">
        <f t="shared" si="148"/>
        <v>0.12127499999999999</v>
      </c>
      <c r="AN184" s="188">
        <f t="shared" si="149"/>
        <v>1.3004999999999998</v>
      </c>
      <c r="AO184" s="188">
        <f t="shared" si="150"/>
        <v>4.2974999999999992E-2</v>
      </c>
      <c r="AP184">
        <v>502</v>
      </c>
      <c r="AQ184">
        <v>96.4</v>
      </c>
      <c r="AR184">
        <v>596</v>
      </c>
      <c r="AS184">
        <v>427</v>
      </c>
      <c r="AT184">
        <v>97.7</v>
      </c>
      <c r="AU184">
        <v>39.799999999999997</v>
      </c>
      <c r="AV184">
        <v>15.3</v>
      </c>
      <c r="AW184">
        <v>17.100000000000001</v>
      </c>
      <c r="AX184">
        <v>1874</v>
      </c>
      <c r="AY184">
        <v>1.97</v>
      </c>
      <c r="AZ184">
        <v>25.1</v>
      </c>
      <c r="BA184">
        <v>1.24</v>
      </c>
      <c r="BB184">
        <v>263</v>
      </c>
      <c r="BC184">
        <v>20.5</v>
      </c>
      <c r="BD184">
        <v>608</v>
      </c>
      <c r="BE184">
        <v>291</v>
      </c>
      <c r="BF184">
        <v>108</v>
      </c>
      <c r="BG184">
        <v>2.41</v>
      </c>
      <c r="BH184">
        <v>1.88</v>
      </c>
      <c r="BI184">
        <v>1.57</v>
      </c>
      <c r="BJ184">
        <v>1101</v>
      </c>
      <c r="BK184">
        <v>0.8</v>
      </c>
      <c r="BL184">
        <v>8.82</v>
      </c>
      <c r="BM184">
        <v>0.56999999999999995</v>
      </c>
      <c r="BN184">
        <v>14.3</v>
      </c>
      <c r="BO184">
        <v>0.31</v>
      </c>
      <c r="BP184">
        <v>1.51</v>
      </c>
      <c r="BQ184">
        <v>98.5</v>
      </c>
      <c r="BR184">
        <v>1.31</v>
      </c>
      <c r="BS184">
        <v>2.5</v>
      </c>
      <c r="BT184">
        <v>2.0299999999999998</v>
      </c>
      <c r="BU184">
        <v>35.1</v>
      </c>
      <c r="BV184">
        <v>64.900000000000006</v>
      </c>
      <c r="BW184">
        <v>1.1000000000000001</v>
      </c>
      <c r="BX184">
        <v>7.69</v>
      </c>
      <c r="BY184">
        <v>10.8</v>
      </c>
      <c r="BZ184">
        <v>7.69</v>
      </c>
      <c r="CA184">
        <v>49.3</v>
      </c>
      <c r="CB184">
        <v>4.2</v>
      </c>
      <c r="CC184">
        <v>0.45</v>
      </c>
      <c r="CD184">
        <v>1.62</v>
      </c>
      <c r="CE184">
        <v>3.51</v>
      </c>
      <c r="CF184">
        <v>2.56</v>
      </c>
      <c r="CG184">
        <v>0.85</v>
      </c>
      <c r="CH184">
        <v>64.900000000000006</v>
      </c>
      <c r="CI184">
        <v>0.24</v>
      </c>
      <c r="CJ184">
        <v>1.1399999999999999</v>
      </c>
      <c r="CK184">
        <v>1.95</v>
      </c>
      <c r="CL184">
        <v>1.74</v>
      </c>
      <c r="CM184">
        <v>1.24</v>
      </c>
      <c r="CN184" s="188">
        <f t="shared" si="151"/>
        <v>0.19225</v>
      </c>
      <c r="CO184" s="188">
        <f t="shared" si="152"/>
        <v>0.27</v>
      </c>
      <c r="CP184" s="188">
        <f t="shared" si="153"/>
        <v>0.19225</v>
      </c>
      <c r="CQ184" s="188">
        <f t="shared" si="154"/>
        <v>1.2324999999999999</v>
      </c>
      <c r="CR184" s="188">
        <f t="shared" si="155"/>
        <v>0.105</v>
      </c>
      <c r="CS184" s="188">
        <f t="shared" si="156"/>
        <v>0.15795000000000001</v>
      </c>
      <c r="CT184" s="188">
        <f t="shared" si="157"/>
        <v>0.56862000000000013</v>
      </c>
      <c r="CU184" s="188">
        <f t="shared" si="158"/>
        <v>0.89856000000000014</v>
      </c>
      <c r="CV184" s="188">
        <f t="shared" si="159"/>
        <v>0.29835</v>
      </c>
      <c r="CW184" s="188">
        <f t="shared" si="160"/>
        <v>0.15576000000000001</v>
      </c>
      <c r="CX184" s="188">
        <f t="shared" si="161"/>
        <v>0.73986000000000007</v>
      </c>
      <c r="CY184" s="188">
        <f t="shared" si="162"/>
        <v>1.2655500000000002</v>
      </c>
      <c r="CZ184" s="188">
        <f t="shared" si="163"/>
        <v>1.1292600000000002</v>
      </c>
      <c r="DA184" s="188">
        <f t="shared" si="164"/>
        <v>0.80476000000000014</v>
      </c>
    </row>
    <row r="185" spans="1:105" s="385" customFormat="1">
      <c r="A185" s="494" t="s">
        <v>935</v>
      </c>
      <c r="B185" s="494"/>
      <c r="C185" s="386"/>
      <c r="E185" s="489"/>
      <c r="F185" s="222"/>
      <c r="G185" s="386"/>
      <c r="H185">
        <v>195749</v>
      </c>
      <c r="I185">
        <v>86149</v>
      </c>
      <c r="J185">
        <v>64.599999999999994</v>
      </c>
      <c r="K185">
        <v>78.5</v>
      </c>
      <c r="L185">
        <v>4.04</v>
      </c>
      <c r="M185">
        <v>4.33</v>
      </c>
      <c r="N185">
        <v>95.7</v>
      </c>
      <c r="O185">
        <v>2.41</v>
      </c>
      <c r="P185">
        <v>2.29</v>
      </c>
      <c r="Q185">
        <v>0.94</v>
      </c>
      <c r="R185">
        <v>9.5399999999999991</v>
      </c>
      <c r="S185">
        <v>90.5</v>
      </c>
      <c r="T185">
        <v>0.59</v>
      </c>
      <c r="U185" s="6">
        <f t="shared" si="140"/>
        <v>3.3990500000000003</v>
      </c>
      <c r="V185" s="6">
        <f t="shared" si="141"/>
        <v>4.1776378694046858</v>
      </c>
      <c r="W185">
        <v>14.4</v>
      </c>
      <c r="X185">
        <v>10.9</v>
      </c>
      <c r="Y185">
        <v>14.5</v>
      </c>
      <c r="Z185">
        <v>3.1</v>
      </c>
      <c r="AA185">
        <v>0.84</v>
      </c>
      <c r="AB185">
        <v>41.9</v>
      </c>
      <c r="AC185">
        <v>38</v>
      </c>
      <c r="AD185">
        <v>5.23</v>
      </c>
      <c r="AE185">
        <v>60.5</v>
      </c>
      <c r="AF185">
        <v>1.36</v>
      </c>
      <c r="AG185" s="188">
        <f t="shared" si="142"/>
        <v>1.3737600000000001</v>
      </c>
      <c r="AH185" s="188">
        <f t="shared" si="143"/>
        <v>1.03986</v>
      </c>
      <c r="AI185" s="188">
        <f t="shared" si="144"/>
        <v>0.29574</v>
      </c>
      <c r="AJ185" s="188">
        <f t="shared" si="145"/>
        <v>8.0135999999999985E-2</v>
      </c>
      <c r="AK185" s="188">
        <f t="shared" si="146"/>
        <v>0.95950999999999997</v>
      </c>
      <c r="AL185" s="188">
        <f t="shared" si="147"/>
        <v>0.87019999999999997</v>
      </c>
      <c r="AM185" s="188">
        <f t="shared" si="148"/>
        <v>0.11976700000000001</v>
      </c>
      <c r="AN185" s="188">
        <f t="shared" si="149"/>
        <v>1.3854500000000001</v>
      </c>
      <c r="AO185" s="188">
        <f t="shared" si="150"/>
        <v>3.1144000000000002E-2</v>
      </c>
      <c r="AP185">
        <v>494</v>
      </c>
      <c r="AQ185">
        <v>97.7</v>
      </c>
      <c r="AR185">
        <v>596</v>
      </c>
      <c r="AS185">
        <v>420</v>
      </c>
      <c r="AT185">
        <v>89.9</v>
      </c>
      <c r="AU185">
        <v>40.9</v>
      </c>
      <c r="AV185">
        <v>15.7</v>
      </c>
      <c r="AW185">
        <v>16.7</v>
      </c>
      <c r="AX185">
        <v>1910</v>
      </c>
      <c r="AY185">
        <v>1.64</v>
      </c>
      <c r="AZ185">
        <v>26.8</v>
      </c>
      <c r="BA185">
        <v>0.75</v>
      </c>
      <c r="BB185">
        <v>265</v>
      </c>
      <c r="BC185">
        <v>19.3</v>
      </c>
      <c r="BD185">
        <v>605</v>
      </c>
      <c r="BE185">
        <v>291</v>
      </c>
      <c r="BF185">
        <v>113</v>
      </c>
      <c r="BG185">
        <v>2.37</v>
      </c>
      <c r="BH185">
        <v>1.8</v>
      </c>
      <c r="BI185">
        <v>1.63</v>
      </c>
      <c r="BJ185">
        <v>1082</v>
      </c>
      <c r="BK185">
        <v>0.91</v>
      </c>
      <c r="BL185">
        <v>8.76</v>
      </c>
      <c r="BM185">
        <v>0.57999999999999996</v>
      </c>
      <c r="BN185">
        <v>14.2</v>
      </c>
      <c r="BO185">
        <v>0.3</v>
      </c>
      <c r="BP185">
        <v>1.3</v>
      </c>
      <c r="BQ185">
        <v>98.7</v>
      </c>
      <c r="BR185">
        <v>1.21</v>
      </c>
      <c r="BS185">
        <v>3.01</v>
      </c>
      <c r="BT185">
        <v>2.27</v>
      </c>
      <c r="BU185">
        <v>35.5</v>
      </c>
      <c r="BV185">
        <v>64.5</v>
      </c>
      <c r="BW185">
        <v>1.18</v>
      </c>
      <c r="BX185">
        <v>3.25</v>
      </c>
      <c r="BY185">
        <v>9.76</v>
      </c>
      <c r="BZ185">
        <v>4.6100000000000003</v>
      </c>
      <c r="CA185">
        <v>43.9</v>
      </c>
      <c r="CB185">
        <v>4.88</v>
      </c>
      <c r="CC185">
        <v>0.34</v>
      </c>
      <c r="CD185">
        <v>1.42</v>
      </c>
      <c r="CE185">
        <v>3.72</v>
      </c>
      <c r="CF185">
        <v>2.5499999999999998</v>
      </c>
      <c r="CG185">
        <v>0.76</v>
      </c>
      <c r="CH185">
        <v>64.5</v>
      </c>
      <c r="CI185">
        <v>0.28000000000000003</v>
      </c>
      <c r="CJ185">
        <v>1.1000000000000001</v>
      </c>
      <c r="CK185">
        <v>2.61</v>
      </c>
      <c r="CL185">
        <v>2.11</v>
      </c>
      <c r="CM185">
        <v>1.41</v>
      </c>
      <c r="CN185" s="188">
        <f t="shared" si="151"/>
        <v>9.7824999999999995E-2</v>
      </c>
      <c r="CO185" s="188">
        <f t="shared" si="152"/>
        <v>0.29377599999999998</v>
      </c>
      <c r="CP185" s="188">
        <f t="shared" si="153"/>
        <v>0.138761</v>
      </c>
      <c r="CQ185" s="188">
        <f t="shared" si="154"/>
        <v>1.3213899999999998</v>
      </c>
      <c r="CR185" s="188">
        <f t="shared" si="155"/>
        <v>0.14688799999999999</v>
      </c>
      <c r="CS185" s="188">
        <f t="shared" si="156"/>
        <v>0.1207</v>
      </c>
      <c r="CT185" s="188">
        <f t="shared" si="157"/>
        <v>0.50409999999999999</v>
      </c>
      <c r="CU185" s="188">
        <f t="shared" si="158"/>
        <v>0.90524999999999989</v>
      </c>
      <c r="CV185" s="188">
        <f t="shared" si="159"/>
        <v>0.26979999999999998</v>
      </c>
      <c r="CW185" s="188">
        <f t="shared" si="160"/>
        <v>0.18060000000000001</v>
      </c>
      <c r="CX185" s="188">
        <f t="shared" si="161"/>
        <v>0.70950000000000002</v>
      </c>
      <c r="CY185" s="188">
        <f t="shared" si="162"/>
        <v>1.6834499999999999</v>
      </c>
      <c r="CZ185" s="188">
        <f t="shared" si="163"/>
        <v>1.3609499999999999</v>
      </c>
      <c r="DA185" s="188">
        <f t="shared" si="164"/>
        <v>0.90944999999999998</v>
      </c>
    </row>
    <row r="186" spans="1:105" s="527" customFormat="1">
      <c r="A186" s="522" t="s">
        <v>936</v>
      </c>
      <c r="B186" s="523" t="s">
        <v>736</v>
      </c>
      <c r="C186" s="532" t="s">
        <v>744</v>
      </c>
      <c r="D186" s="531" t="s">
        <v>363</v>
      </c>
      <c r="E186" s="525">
        <v>43781</v>
      </c>
      <c r="F186" s="535"/>
      <c r="H186" s="528">
        <v>164174</v>
      </c>
      <c r="I186" s="528">
        <v>96433</v>
      </c>
      <c r="J186" s="528">
        <v>70.599999999999994</v>
      </c>
      <c r="K186" s="528">
        <v>83.6</v>
      </c>
      <c r="L186" s="528">
        <v>0.69</v>
      </c>
      <c r="M186" s="528">
        <v>0.13</v>
      </c>
      <c r="N186" s="528">
        <v>99.9</v>
      </c>
      <c r="O186" s="528">
        <v>0.64</v>
      </c>
      <c r="P186" s="528">
        <v>1.05</v>
      </c>
      <c r="Q186" s="528">
        <v>0.12</v>
      </c>
      <c r="R186" s="528">
        <v>0.48</v>
      </c>
      <c r="S186" s="528">
        <v>99.5</v>
      </c>
      <c r="T186" s="528">
        <v>0.53</v>
      </c>
      <c r="U186" s="529">
        <f t="shared" si="140"/>
        <v>0.10868</v>
      </c>
      <c r="V186" s="529">
        <f t="shared" si="141"/>
        <v>106.73536989326463</v>
      </c>
      <c r="W186" s="528">
        <v>2.0699999999999998</v>
      </c>
      <c r="X186" s="528">
        <v>0.52</v>
      </c>
      <c r="Y186" s="528">
        <v>1.3</v>
      </c>
      <c r="Z186" s="528">
        <v>1.04</v>
      </c>
      <c r="AA186" s="528">
        <v>0.52</v>
      </c>
      <c r="AB186" s="528">
        <v>2.13</v>
      </c>
      <c r="AC186" s="528">
        <v>5.92</v>
      </c>
      <c r="AD186" s="528">
        <v>1.3</v>
      </c>
      <c r="AE186" s="528">
        <v>0.59</v>
      </c>
      <c r="AF186" s="528">
        <v>0.47</v>
      </c>
      <c r="AG186" s="530">
        <f t="shared" si="142"/>
        <v>9.9359999999999987E-3</v>
      </c>
      <c r="AH186" s="530">
        <f t="shared" si="143"/>
        <v>2.496E-3</v>
      </c>
      <c r="AI186" s="530">
        <f t="shared" si="144"/>
        <v>4.9919999999999999E-3</v>
      </c>
      <c r="AJ186" s="530">
        <f t="shared" si="145"/>
        <v>2.496E-3</v>
      </c>
      <c r="AK186" s="530">
        <f t="shared" si="146"/>
        <v>2.2364999999999999E-2</v>
      </c>
      <c r="AL186" s="530">
        <f t="shared" si="147"/>
        <v>6.216E-2</v>
      </c>
      <c r="AM186" s="530">
        <f t="shared" si="148"/>
        <v>1.3650000000000002E-2</v>
      </c>
      <c r="AN186" s="530">
        <f t="shared" si="149"/>
        <v>6.1949999999999991E-3</v>
      </c>
      <c r="AO186" s="530">
        <f t="shared" si="150"/>
        <v>4.9350000000000002E-3</v>
      </c>
      <c r="AP186" s="528">
        <v>224</v>
      </c>
      <c r="AQ186" s="528">
        <v>16.7</v>
      </c>
      <c r="AR186" s="528">
        <v>450</v>
      </c>
      <c r="AS186" s="528">
        <v>202</v>
      </c>
      <c r="AT186" s="528">
        <v>88.7</v>
      </c>
      <c r="AU186" s="528">
        <v>4.67</v>
      </c>
      <c r="AV186" s="528">
        <v>1.87</v>
      </c>
      <c r="AW186" s="528">
        <v>6.54</v>
      </c>
      <c r="AX186" s="528">
        <v>1138</v>
      </c>
      <c r="AY186" s="528">
        <v>5.61</v>
      </c>
      <c r="AZ186" s="528">
        <v>6.54</v>
      </c>
      <c r="BA186" s="528">
        <v>0</v>
      </c>
      <c r="BB186" s="528">
        <v>202</v>
      </c>
      <c r="BC186" s="528">
        <v>-3.85</v>
      </c>
      <c r="BD186" s="528">
        <v>387</v>
      </c>
      <c r="BE186" s="528">
        <v>123</v>
      </c>
      <c r="BF186" s="528">
        <v>120</v>
      </c>
      <c r="BG186" s="528">
        <v>0.69</v>
      </c>
      <c r="BH186" s="528">
        <v>0.64</v>
      </c>
      <c r="BI186" s="528">
        <v>1.04</v>
      </c>
      <c r="BJ186" s="528">
        <v>1074</v>
      </c>
      <c r="BK186" s="528">
        <v>0.11</v>
      </c>
      <c r="BL186" s="528">
        <v>0.47</v>
      </c>
      <c r="BM186" s="528">
        <v>0.54</v>
      </c>
      <c r="BN186" s="528">
        <v>11.6</v>
      </c>
      <c r="BO186" s="528">
        <v>0.73</v>
      </c>
      <c r="BP186" s="528">
        <v>0.18</v>
      </c>
      <c r="BQ186" s="528">
        <v>99.8</v>
      </c>
      <c r="BR186" s="528">
        <v>0.66</v>
      </c>
      <c r="BS186" s="528">
        <v>2.0299999999999998</v>
      </c>
      <c r="BT186" s="528">
        <v>0.25</v>
      </c>
      <c r="BU186" s="528">
        <v>0.39</v>
      </c>
      <c r="BV186" s="528">
        <v>99.6</v>
      </c>
      <c r="BW186" s="528">
        <v>0.78</v>
      </c>
      <c r="BX186" s="528">
        <v>1.32</v>
      </c>
      <c r="BY186" s="528">
        <v>3.07</v>
      </c>
      <c r="BZ186" s="528">
        <v>0.88</v>
      </c>
      <c r="CA186" s="528">
        <v>0</v>
      </c>
      <c r="CB186" s="528">
        <v>0.44</v>
      </c>
      <c r="CC186" s="528">
        <v>0</v>
      </c>
      <c r="CD186" s="528">
        <v>0</v>
      </c>
      <c r="CE186" s="528">
        <v>0</v>
      </c>
      <c r="CF186" s="528">
        <v>2.27</v>
      </c>
      <c r="CG186" s="528">
        <v>2.27</v>
      </c>
      <c r="CH186" s="528">
        <v>99.6</v>
      </c>
      <c r="CI186" s="528">
        <v>0.73</v>
      </c>
      <c r="CJ186" s="528">
        <v>0.66</v>
      </c>
      <c r="CK186" s="528">
        <v>2.04</v>
      </c>
      <c r="CL186" s="528">
        <v>0.24</v>
      </c>
      <c r="CM186" s="528">
        <v>0.77</v>
      </c>
      <c r="CN186" s="530">
        <f t="shared" si="151"/>
        <v>2.6795999999999997E-2</v>
      </c>
      <c r="CO186" s="530">
        <f t="shared" si="152"/>
        <v>6.2320999999999988E-2</v>
      </c>
      <c r="CP186" s="530">
        <f t="shared" si="153"/>
        <v>1.7863999999999998E-2</v>
      </c>
      <c r="CQ186" s="530">
        <f t="shared" si="154"/>
        <v>0</v>
      </c>
      <c r="CR186" s="530">
        <f t="shared" si="155"/>
        <v>8.931999999999999E-3</v>
      </c>
      <c r="CS186" s="530">
        <f t="shared" si="156"/>
        <v>0</v>
      </c>
      <c r="CT186" s="530">
        <f t="shared" si="157"/>
        <v>0</v>
      </c>
      <c r="CU186" s="530">
        <f t="shared" si="158"/>
        <v>8.8530000000000015E-3</v>
      </c>
      <c r="CV186" s="530">
        <f t="shared" si="159"/>
        <v>8.8530000000000015E-3</v>
      </c>
      <c r="CW186" s="530">
        <f t="shared" si="160"/>
        <v>0.72707999999999995</v>
      </c>
      <c r="CX186" s="530">
        <f t="shared" si="161"/>
        <v>0.65736000000000006</v>
      </c>
      <c r="CY186" s="530">
        <f t="shared" si="162"/>
        <v>2.0318399999999999</v>
      </c>
      <c r="CZ186" s="530">
        <f t="shared" si="163"/>
        <v>0.23903999999999997</v>
      </c>
      <c r="DA186" s="530">
        <f t="shared" si="164"/>
        <v>0.76691999999999994</v>
      </c>
    </row>
    <row r="187" spans="1:105" s="385" customFormat="1">
      <c r="A187" s="494" t="s">
        <v>937</v>
      </c>
      <c r="B187" s="494"/>
      <c r="E187" s="489"/>
      <c r="F187" s="429">
        <f>(E186-E$180)/7</f>
        <v>1</v>
      </c>
      <c r="G187" s="537" t="s">
        <v>1193</v>
      </c>
      <c r="H187">
        <v>194771</v>
      </c>
      <c r="I187">
        <v>113202</v>
      </c>
      <c r="J187">
        <v>69.8</v>
      </c>
      <c r="K187">
        <v>82.3</v>
      </c>
      <c r="L187">
        <v>2.54</v>
      </c>
      <c r="M187">
        <v>5.76</v>
      </c>
      <c r="N187">
        <v>94.2</v>
      </c>
      <c r="O187">
        <v>1.99</v>
      </c>
      <c r="P187">
        <v>1.0900000000000001</v>
      </c>
      <c r="Q187">
        <v>1.02</v>
      </c>
      <c r="R187">
        <v>10.4</v>
      </c>
      <c r="S187">
        <v>89.6</v>
      </c>
      <c r="T187">
        <v>0.47</v>
      </c>
      <c r="U187" s="6">
        <f t="shared" si="140"/>
        <v>4.7404799999999998</v>
      </c>
      <c r="V187" s="6">
        <f t="shared" si="141"/>
        <v>2.5313892264074527</v>
      </c>
      <c r="W187">
        <v>7</v>
      </c>
      <c r="X187">
        <v>5.85</v>
      </c>
      <c r="Y187">
        <v>5.0599999999999996</v>
      </c>
      <c r="Z187">
        <v>2.5499999999999998</v>
      </c>
      <c r="AA187">
        <v>0.46</v>
      </c>
      <c r="AB187">
        <v>37.9</v>
      </c>
      <c r="AC187">
        <v>35.799999999999997</v>
      </c>
      <c r="AD187">
        <v>5.71</v>
      </c>
      <c r="AE187">
        <v>48.1</v>
      </c>
      <c r="AF187">
        <v>1.48</v>
      </c>
      <c r="AG187" s="188">
        <f t="shared" si="142"/>
        <v>0.72799999999999998</v>
      </c>
      <c r="AH187" s="188">
        <f t="shared" si="143"/>
        <v>0.60839999999999994</v>
      </c>
      <c r="AI187" s="188">
        <f t="shared" si="144"/>
        <v>0.26519999999999999</v>
      </c>
      <c r="AJ187" s="188">
        <f t="shared" si="145"/>
        <v>4.7840000000000008E-2</v>
      </c>
      <c r="AK187" s="188">
        <f t="shared" si="146"/>
        <v>0.41310999999999998</v>
      </c>
      <c r="AL187" s="188">
        <f t="shared" si="147"/>
        <v>0.39022000000000001</v>
      </c>
      <c r="AM187" s="188">
        <f t="shared" si="148"/>
        <v>6.2239000000000003E-2</v>
      </c>
      <c r="AN187" s="188">
        <f t="shared" si="149"/>
        <v>0.52429000000000003</v>
      </c>
      <c r="AO187" s="188">
        <f t="shared" si="150"/>
        <v>1.6132000000000001E-2</v>
      </c>
      <c r="AP187">
        <v>314</v>
      </c>
      <c r="AQ187">
        <v>57.8</v>
      </c>
      <c r="AR187">
        <v>403</v>
      </c>
      <c r="AS187">
        <v>271</v>
      </c>
      <c r="AT187">
        <v>16.7</v>
      </c>
      <c r="AU187">
        <v>24.7</v>
      </c>
      <c r="AV187">
        <v>9.14</v>
      </c>
      <c r="AW187">
        <v>8.25</v>
      </c>
      <c r="AX187">
        <v>1292</v>
      </c>
      <c r="AY187">
        <v>1.81</v>
      </c>
      <c r="AZ187">
        <v>21.1</v>
      </c>
      <c r="BA187">
        <v>0.75</v>
      </c>
      <c r="BB187">
        <v>178</v>
      </c>
      <c r="BC187">
        <v>14.1</v>
      </c>
      <c r="BD187">
        <v>420</v>
      </c>
      <c r="BE187">
        <v>185</v>
      </c>
      <c r="BF187" t="s">
        <v>364</v>
      </c>
      <c r="BG187">
        <v>1.19</v>
      </c>
      <c r="BH187">
        <v>1.56</v>
      </c>
      <c r="BI187">
        <v>0.65</v>
      </c>
      <c r="BJ187">
        <v>798</v>
      </c>
      <c r="BK187">
        <v>0.97</v>
      </c>
      <c r="BL187">
        <v>9.7100000000000009</v>
      </c>
      <c r="BM187">
        <v>0.45</v>
      </c>
      <c r="BN187">
        <v>12</v>
      </c>
      <c r="BO187">
        <v>0.28000000000000003</v>
      </c>
      <c r="BP187">
        <v>1.41</v>
      </c>
      <c r="BQ187">
        <v>98.6</v>
      </c>
      <c r="BR187">
        <v>1.27</v>
      </c>
      <c r="BS187">
        <v>1.98</v>
      </c>
      <c r="BT187">
        <v>4.6500000000000004</v>
      </c>
      <c r="BU187">
        <v>32.200000000000003</v>
      </c>
      <c r="BV187">
        <v>67.8</v>
      </c>
      <c r="BW187">
        <v>1.08</v>
      </c>
      <c r="BX187">
        <v>4.46</v>
      </c>
      <c r="BY187">
        <v>9.2899999999999991</v>
      </c>
      <c r="BZ187">
        <v>10</v>
      </c>
      <c r="CA187">
        <v>42.8</v>
      </c>
      <c r="CB187">
        <v>3.72</v>
      </c>
      <c r="CC187">
        <v>0.25</v>
      </c>
      <c r="CD187">
        <v>1.58</v>
      </c>
      <c r="CE187">
        <v>2.63</v>
      </c>
      <c r="CF187">
        <v>5.63</v>
      </c>
      <c r="CG187">
        <v>0.89</v>
      </c>
      <c r="CH187">
        <v>67.8</v>
      </c>
      <c r="CI187">
        <v>0.28999999999999998</v>
      </c>
      <c r="CJ187">
        <v>1.1200000000000001</v>
      </c>
      <c r="CK187">
        <v>1.68</v>
      </c>
      <c r="CL187">
        <v>4.1900000000000004</v>
      </c>
      <c r="CM187">
        <v>1.18</v>
      </c>
      <c r="CN187" s="188">
        <f t="shared" si="151"/>
        <v>8.8307999999999998E-2</v>
      </c>
      <c r="CO187" s="188">
        <f t="shared" si="152"/>
        <v>0.18394199999999997</v>
      </c>
      <c r="CP187" s="188">
        <f t="shared" si="153"/>
        <v>0.19800000000000001</v>
      </c>
      <c r="CQ187" s="188">
        <f t="shared" si="154"/>
        <v>0.84743999999999997</v>
      </c>
      <c r="CR187" s="188">
        <f t="shared" si="155"/>
        <v>7.3655999999999999E-2</v>
      </c>
      <c r="CS187" s="188">
        <f t="shared" si="156"/>
        <v>8.0500000000000002E-2</v>
      </c>
      <c r="CT187" s="188">
        <f t="shared" si="157"/>
        <v>0.5087600000000001</v>
      </c>
      <c r="CU187" s="188">
        <f t="shared" si="158"/>
        <v>1.8128599999999999</v>
      </c>
      <c r="CV187" s="188">
        <f t="shared" si="159"/>
        <v>0.28658</v>
      </c>
      <c r="CW187" s="188">
        <f t="shared" si="160"/>
        <v>0.19661999999999999</v>
      </c>
      <c r="CX187" s="188">
        <f t="shared" si="161"/>
        <v>0.75936000000000003</v>
      </c>
      <c r="CY187" s="188">
        <f t="shared" si="162"/>
        <v>1.1390400000000001</v>
      </c>
      <c r="CZ187" s="188">
        <f t="shared" si="163"/>
        <v>2.8408199999999999</v>
      </c>
      <c r="DA187" s="188">
        <f t="shared" si="164"/>
        <v>0.80003999999999986</v>
      </c>
    </row>
    <row r="188" spans="1:105" s="385" customFormat="1">
      <c r="A188" s="494" t="s">
        <v>938</v>
      </c>
      <c r="B188" s="494"/>
      <c r="E188" s="489"/>
      <c r="F188" s="222"/>
      <c r="G188" s="386"/>
      <c r="H188">
        <v>194835</v>
      </c>
      <c r="I188">
        <v>112920</v>
      </c>
      <c r="J188">
        <v>70.400000000000006</v>
      </c>
      <c r="K188">
        <v>84</v>
      </c>
      <c r="L188">
        <v>2.3199999999999998</v>
      </c>
      <c r="M188">
        <v>5.24</v>
      </c>
      <c r="N188">
        <v>94.8</v>
      </c>
      <c r="O188">
        <v>1.74</v>
      </c>
      <c r="P188">
        <v>1</v>
      </c>
      <c r="Q188">
        <v>0.95</v>
      </c>
      <c r="R188">
        <v>10.7</v>
      </c>
      <c r="S188">
        <v>89.3</v>
      </c>
      <c r="T188">
        <v>0.63</v>
      </c>
      <c r="U188" s="6">
        <f t="shared" si="140"/>
        <v>4.4016000000000002</v>
      </c>
      <c r="V188" s="6">
        <f t="shared" si="141"/>
        <v>2.7717193747728097</v>
      </c>
      <c r="W188">
        <v>6.6</v>
      </c>
      <c r="X188">
        <v>5.49</v>
      </c>
      <c r="Y188">
        <v>4.67</v>
      </c>
      <c r="Z188">
        <v>2.46</v>
      </c>
      <c r="AA188">
        <v>0.92</v>
      </c>
      <c r="AB188">
        <v>37.200000000000003</v>
      </c>
      <c r="AC188">
        <v>34.799999999999997</v>
      </c>
      <c r="AD188">
        <v>4.87</v>
      </c>
      <c r="AE188">
        <v>50.3</v>
      </c>
      <c r="AF188">
        <v>1.9</v>
      </c>
      <c r="AG188" s="188">
        <f t="shared" si="142"/>
        <v>0.70619999999999994</v>
      </c>
      <c r="AH188" s="188">
        <f t="shared" si="143"/>
        <v>0.5874299999999999</v>
      </c>
      <c r="AI188" s="188">
        <f t="shared" si="144"/>
        <v>0.26322000000000001</v>
      </c>
      <c r="AJ188" s="188">
        <f t="shared" si="145"/>
        <v>9.844E-2</v>
      </c>
      <c r="AK188" s="188">
        <f t="shared" si="146"/>
        <v>0.37200000000000005</v>
      </c>
      <c r="AL188" s="188">
        <f t="shared" si="147"/>
        <v>0.34799999999999998</v>
      </c>
      <c r="AM188" s="188">
        <f t="shared" si="148"/>
        <v>4.87E-2</v>
      </c>
      <c r="AN188" s="188">
        <f t="shared" si="149"/>
        <v>0.503</v>
      </c>
      <c r="AO188" s="188">
        <f t="shared" si="150"/>
        <v>1.9E-2</v>
      </c>
      <c r="AP188">
        <v>313</v>
      </c>
      <c r="AQ188">
        <v>52.6</v>
      </c>
      <c r="AR188">
        <v>399</v>
      </c>
      <c r="AS188">
        <v>290</v>
      </c>
      <c r="AT188">
        <v>89.9</v>
      </c>
      <c r="AU188">
        <v>25.2</v>
      </c>
      <c r="AV188">
        <v>8.43</v>
      </c>
      <c r="AW188">
        <v>8.0299999999999994</v>
      </c>
      <c r="AX188">
        <v>1585</v>
      </c>
      <c r="AY188">
        <v>1.33</v>
      </c>
      <c r="AZ188">
        <v>22.2</v>
      </c>
      <c r="BA188">
        <v>0.95</v>
      </c>
      <c r="BB188">
        <v>175</v>
      </c>
      <c r="BC188">
        <v>11.6</v>
      </c>
      <c r="BD188">
        <v>427</v>
      </c>
      <c r="BE188">
        <v>200</v>
      </c>
      <c r="BF188">
        <v>-225</v>
      </c>
      <c r="BG188">
        <v>1.05</v>
      </c>
      <c r="BH188">
        <v>1.37</v>
      </c>
      <c r="BI188">
        <v>0.61</v>
      </c>
      <c r="BJ188">
        <v>908</v>
      </c>
      <c r="BK188">
        <v>0.92</v>
      </c>
      <c r="BL188">
        <v>10.1</v>
      </c>
      <c r="BM188">
        <v>0.62</v>
      </c>
      <c r="BN188">
        <v>12.2</v>
      </c>
      <c r="BO188">
        <v>0.23</v>
      </c>
      <c r="BP188">
        <v>0.78</v>
      </c>
      <c r="BQ188">
        <v>99.2</v>
      </c>
      <c r="BR188">
        <v>1.01</v>
      </c>
      <c r="BS188">
        <v>2.12</v>
      </c>
      <c r="BT188">
        <v>4.29</v>
      </c>
      <c r="BU188">
        <v>34.700000000000003</v>
      </c>
      <c r="BV188">
        <v>65.3</v>
      </c>
      <c r="BW188">
        <v>1.1299999999999999</v>
      </c>
      <c r="BX188">
        <v>2.75</v>
      </c>
      <c r="BY188">
        <v>8.25</v>
      </c>
      <c r="BZ188">
        <v>9.2799999999999994</v>
      </c>
      <c r="CA188">
        <v>50.5</v>
      </c>
      <c r="CB188">
        <v>4.8099999999999996</v>
      </c>
      <c r="CC188">
        <v>0.28999999999999998</v>
      </c>
      <c r="CD188">
        <v>1.26</v>
      </c>
      <c r="CE188">
        <v>3.08</v>
      </c>
      <c r="CF188">
        <v>5.03</v>
      </c>
      <c r="CG188">
        <v>0.86</v>
      </c>
      <c r="CH188">
        <v>65.3</v>
      </c>
      <c r="CI188">
        <v>0.2</v>
      </c>
      <c r="CJ188">
        <v>0.88</v>
      </c>
      <c r="CK188">
        <v>1.61</v>
      </c>
      <c r="CL188">
        <v>3.89</v>
      </c>
      <c r="CM188">
        <v>1.27</v>
      </c>
      <c r="CN188" s="188">
        <f t="shared" si="151"/>
        <v>5.8299999999999998E-2</v>
      </c>
      <c r="CO188" s="188">
        <f t="shared" si="152"/>
        <v>0.17490000000000003</v>
      </c>
      <c r="CP188" s="188">
        <f t="shared" si="153"/>
        <v>0.19673599999999999</v>
      </c>
      <c r="CQ188" s="188">
        <f t="shared" si="154"/>
        <v>1.0706</v>
      </c>
      <c r="CR188" s="188">
        <f t="shared" si="155"/>
        <v>0.10197200000000001</v>
      </c>
      <c r="CS188" s="188">
        <f t="shared" si="156"/>
        <v>0.10063000000000001</v>
      </c>
      <c r="CT188" s="188">
        <f t="shared" si="157"/>
        <v>0.43722</v>
      </c>
      <c r="CU188" s="188">
        <f t="shared" si="158"/>
        <v>1.7454100000000004</v>
      </c>
      <c r="CV188" s="188">
        <f t="shared" si="159"/>
        <v>0.29842000000000002</v>
      </c>
      <c r="CW188" s="188">
        <f t="shared" si="160"/>
        <v>0.13059999999999999</v>
      </c>
      <c r="CX188" s="188">
        <f t="shared" si="161"/>
        <v>0.57464000000000004</v>
      </c>
      <c r="CY188" s="188">
        <f t="shared" si="162"/>
        <v>1.0513299999999999</v>
      </c>
      <c r="CZ188" s="188">
        <f t="shared" si="163"/>
        <v>2.5401699999999998</v>
      </c>
      <c r="DA188" s="188">
        <f t="shared" si="164"/>
        <v>0.82930999999999999</v>
      </c>
    </row>
    <row r="189" spans="1:105" s="527" customFormat="1">
      <c r="A189" s="522" t="s">
        <v>939</v>
      </c>
      <c r="B189" s="523" t="s">
        <v>736</v>
      </c>
      <c r="C189" s="532" t="s">
        <v>744</v>
      </c>
      <c r="D189" s="531" t="s">
        <v>737</v>
      </c>
      <c r="E189" s="525">
        <v>43787</v>
      </c>
      <c r="F189" s="535"/>
      <c r="H189" s="528">
        <v>194858</v>
      </c>
      <c r="I189" s="528">
        <v>76502</v>
      </c>
      <c r="J189" s="528">
        <v>61.8</v>
      </c>
      <c r="K189" s="528">
        <v>79.7</v>
      </c>
      <c r="L189" s="528">
        <v>0.79</v>
      </c>
      <c r="M189" s="528">
        <v>0.13</v>
      </c>
      <c r="N189" s="528">
        <v>99.9</v>
      </c>
      <c r="O189" s="528">
        <v>0.61</v>
      </c>
      <c r="P189" s="528">
        <v>2.0299999999999998</v>
      </c>
      <c r="Q189" s="528">
        <v>0.17</v>
      </c>
      <c r="R189" s="528">
        <v>0.44</v>
      </c>
      <c r="S189" s="528">
        <v>99.6</v>
      </c>
      <c r="T189" s="528">
        <v>0.52</v>
      </c>
      <c r="U189" s="529">
        <f t="shared" si="140"/>
        <v>0.10361000000000001</v>
      </c>
      <c r="V189" s="529">
        <f t="shared" si="141"/>
        <v>138.01756587202007</v>
      </c>
      <c r="W189" s="528">
        <v>1.5</v>
      </c>
      <c r="X189" s="528">
        <v>0.37</v>
      </c>
      <c r="Y189" s="528">
        <v>3</v>
      </c>
      <c r="Z189" s="528">
        <v>0.75</v>
      </c>
      <c r="AA189" s="528">
        <v>0.75</v>
      </c>
      <c r="AB189" s="528">
        <v>1.61</v>
      </c>
      <c r="AC189" s="528">
        <v>6.61</v>
      </c>
      <c r="AD189" s="528">
        <v>0.73</v>
      </c>
      <c r="AE189" s="528">
        <v>0.65</v>
      </c>
      <c r="AF189" s="528">
        <v>0.73</v>
      </c>
      <c r="AG189" s="530">
        <f t="shared" si="142"/>
        <v>6.6E-3</v>
      </c>
      <c r="AH189" s="530">
        <f t="shared" si="143"/>
        <v>1.6280000000000001E-3</v>
      </c>
      <c r="AI189" s="530">
        <f t="shared" si="144"/>
        <v>3.3E-3</v>
      </c>
      <c r="AJ189" s="530">
        <f t="shared" si="145"/>
        <v>3.3E-3</v>
      </c>
      <c r="AK189" s="530">
        <f t="shared" si="146"/>
        <v>3.2682999999999997E-2</v>
      </c>
      <c r="AL189" s="530">
        <f t="shared" si="147"/>
        <v>0.134183</v>
      </c>
      <c r="AM189" s="530">
        <f t="shared" si="148"/>
        <v>1.4818999999999997E-2</v>
      </c>
      <c r="AN189" s="530">
        <f t="shared" si="149"/>
        <v>1.3194999999999998E-2</v>
      </c>
      <c r="AO189" s="530">
        <f t="shared" si="150"/>
        <v>1.4818999999999997E-2</v>
      </c>
      <c r="AP189" s="528">
        <v>293</v>
      </c>
      <c r="AQ189" s="528">
        <v>-3.85</v>
      </c>
      <c r="AR189" s="528">
        <v>524</v>
      </c>
      <c r="AS189" s="528">
        <v>203</v>
      </c>
      <c r="AT189" s="528">
        <v>92.5</v>
      </c>
      <c r="AU189" s="528">
        <v>9.09</v>
      </c>
      <c r="AV189" s="528">
        <v>5.19</v>
      </c>
      <c r="AW189" s="528">
        <v>6.49</v>
      </c>
      <c r="AX189" s="528">
        <v>15819</v>
      </c>
      <c r="AY189" s="528">
        <v>3.9</v>
      </c>
      <c r="AZ189" s="528">
        <v>5.19</v>
      </c>
      <c r="BA189" s="528">
        <v>1.3</v>
      </c>
      <c r="BB189" s="528">
        <v>198</v>
      </c>
      <c r="BC189" s="528">
        <v>-2.57</v>
      </c>
      <c r="BD189" s="528">
        <v>420</v>
      </c>
      <c r="BE189" s="528">
        <v>148</v>
      </c>
      <c r="BF189" s="528" t="s">
        <v>364</v>
      </c>
      <c r="BG189" s="528">
        <v>0.78</v>
      </c>
      <c r="BH189" s="528">
        <v>0.6</v>
      </c>
      <c r="BI189" s="528">
        <v>2.0299999999999998</v>
      </c>
      <c r="BJ189" s="528">
        <v>1363</v>
      </c>
      <c r="BK189" s="528">
        <v>0.16</v>
      </c>
      <c r="BL189" s="528">
        <v>0.43</v>
      </c>
      <c r="BM189" s="528">
        <v>0.52</v>
      </c>
      <c r="BN189" s="528">
        <v>14.3</v>
      </c>
      <c r="BO189" s="528">
        <v>0.89</v>
      </c>
      <c r="BP189" s="528">
        <v>0.33</v>
      </c>
      <c r="BQ189" s="528">
        <v>99.7</v>
      </c>
      <c r="BR189" s="528">
        <v>0.82</v>
      </c>
      <c r="BS189" s="528">
        <v>3.15</v>
      </c>
      <c r="BT189" s="528">
        <v>0.23</v>
      </c>
      <c r="BU189" s="528">
        <v>0.46</v>
      </c>
      <c r="BV189" s="528">
        <v>99.5</v>
      </c>
      <c r="BW189" s="528">
        <v>0.69</v>
      </c>
      <c r="BX189" s="528">
        <v>1.45</v>
      </c>
      <c r="BY189" s="528">
        <v>3.77</v>
      </c>
      <c r="BZ189" s="528">
        <v>0.87</v>
      </c>
      <c r="CA189" s="528">
        <v>0.57999999999999996</v>
      </c>
      <c r="CB189" s="528">
        <v>2.0299999999999998</v>
      </c>
      <c r="CC189" s="528">
        <v>0</v>
      </c>
      <c r="CD189" s="528">
        <v>0</v>
      </c>
      <c r="CE189" s="528">
        <v>4</v>
      </c>
      <c r="CF189" s="528">
        <v>0</v>
      </c>
      <c r="CG189" s="528">
        <v>4</v>
      </c>
      <c r="CH189" s="528">
        <v>99.5</v>
      </c>
      <c r="CI189" s="528">
        <v>0.89</v>
      </c>
      <c r="CJ189" s="528">
        <v>0.83</v>
      </c>
      <c r="CK189" s="528">
        <v>3.15</v>
      </c>
      <c r="CL189" s="528">
        <v>0.23</v>
      </c>
      <c r="CM189" s="528">
        <v>0.67</v>
      </c>
      <c r="CN189" s="530">
        <f t="shared" si="151"/>
        <v>4.5675E-2</v>
      </c>
      <c r="CO189" s="530">
        <f t="shared" si="152"/>
        <v>0.11875499999999999</v>
      </c>
      <c r="CP189" s="530">
        <f t="shared" si="153"/>
        <v>2.7404999999999999E-2</v>
      </c>
      <c r="CQ189" s="530">
        <f t="shared" si="154"/>
        <v>1.8269999999999998E-2</v>
      </c>
      <c r="CR189" s="530">
        <f t="shared" si="155"/>
        <v>6.3944999999999988E-2</v>
      </c>
      <c r="CS189" s="530">
        <f t="shared" si="156"/>
        <v>0</v>
      </c>
      <c r="CT189" s="530">
        <f t="shared" si="157"/>
        <v>0</v>
      </c>
      <c r="CU189" s="530">
        <f t="shared" si="158"/>
        <v>0</v>
      </c>
      <c r="CV189" s="530">
        <f t="shared" si="159"/>
        <v>1.84E-2</v>
      </c>
      <c r="CW189" s="530">
        <f t="shared" si="160"/>
        <v>0.88555000000000006</v>
      </c>
      <c r="CX189" s="530">
        <f t="shared" si="161"/>
        <v>0.82584999999999997</v>
      </c>
      <c r="CY189" s="530">
        <f t="shared" si="162"/>
        <v>3.1342500000000002</v>
      </c>
      <c r="CZ189" s="530">
        <f t="shared" si="163"/>
        <v>0.22885000000000003</v>
      </c>
      <c r="DA189" s="530">
        <f t="shared" si="164"/>
        <v>0.66665000000000008</v>
      </c>
    </row>
    <row r="190" spans="1:105" s="385" customFormat="1">
      <c r="A190" s="494" t="s">
        <v>940</v>
      </c>
      <c r="B190" s="494"/>
      <c r="C190" s="386"/>
      <c r="E190" s="489"/>
      <c r="F190" s="429">
        <f>(E189-E$180)/7</f>
        <v>1.8571428571428572</v>
      </c>
      <c r="G190" s="539" t="s">
        <v>1194</v>
      </c>
      <c r="H190">
        <v>167105</v>
      </c>
      <c r="I190">
        <v>66055</v>
      </c>
      <c r="J190">
        <v>62</v>
      </c>
      <c r="K190">
        <v>80.5</v>
      </c>
      <c r="L190">
        <v>3.23</v>
      </c>
      <c r="M190">
        <v>3.81</v>
      </c>
      <c r="N190">
        <v>96.2</v>
      </c>
      <c r="O190">
        <v>2.5099999999999998</v>
      </c>
      <c r="P190">
        <v>2.17</v>
      </c>
      <c r="Q190">
        <v>0.68</v>
      </c>
      <c r="R190">
        <v>11.7</v>
      </c>
      <c r="S190">
        <v>88.3</v>
      </c>
      <c r="T190">
        <v>0.66</v>
      </c>
      <c r="U190" s="6">
        <f t="shared" si="140"/>
        <v>3.0670500000000001</v>
      </c>
      <c r="V190" s="6">
        <f t="shared" si="141"/>
        <v>4.8906930111996871</v>
      </c>
      <c r="W190">
        <v>10.1</v>
      </c>
      <c r="X190">
        <v>8.84</v>
      </c>
      <c r="Y190">
        <v>9.9</v>
      </c>
      <c r="Z190">
        <v>2.04</v>
      </c>
      <c r="AA190">
        <v>0.9</v>
      </c>
      <c r="AB190">
        <v>51.8</v>
      </c>
      <c r="AC190">
        <v>40.200000000000003</v>
      </c>
      <c r="AD190">
        <v>5.46</v>
      </c>
      <c r="AE190">
        <v>53.4</v>
      </c>
      <c r="AF190">
        <v>2.25</v>
      </c>
      <c r="AG190" s="188">
        <f t="shared" si="142"/>
        <v>1.1817</v>
      </c>
      <c r="AH190" s="188">
        <f t="shared" si="143"/>
        <v>1.0342799999999999</v>
      </c>
      <c r="AI190" s="188">
        <f t="shared" si="144"/>
        <v>0.23867999999999998</v>
      </c>
      <c r="AJ190" s="188">
        <f t="shared" si="145"/>
        <v>0.10529999999999999</v>
      </c>
      <c r="AK190" s="188">
        <f t="shared" si="146"/>
        <v>1.1240599999999998</v>
      </c>
      <c r="AL190" s="188">
        <f t="shared" si="147"/>
        <v>0.87234000000000012</v>
      </c>
      <c r="AM190" s="188">
        <f t="shared" si="148"/>
        <v>0.118482</v>
      </c>
      <c r="AN190" s="188">
        <f t="shared" si="149"/>
        <v>1.1587799999999999</v>
      </c>
      <c r="AO190" s="188">
        <f t="shared" si="150"/>
        <v>4.8825E-2</v>
      </c>
      <c r="AP190">
        <v>460</v>
      </c>
      <c r="AQ190">
        <v>116</v>
      </c>
      <c r="AR190">
        <v>431</v>
      </c>
      <c r="AS190">
        <v>383</v>
      </c>
      <c r="AT190">
        <v>114</v>
      </c>
      <c r="AU190">
        <v>46.3</v>
      </c>
      <c r="AV190">
        <v>22.5</v>
      </c>
      <c r="AW190">
        <v>25.5</v>
      </c>
      <c r="AX190">
        <v>2037</v>
      </c>
      <c r="AY190">
        <v>2.0699999999999998</v>
      </c>
      <c r="AZ190">
        <v>29.3</v>
      </c>
      <c r="BA190">
        <v>1.33</v>
      </c>
      <c r="BB190">
        <v>183</v>
      </c>
      <c r="BC190">
        <v>15.4</v>
      </c>
      <c r="BD190">
        <v>444</v>
      </c>
      <c r="BE190">
        <v>242</v>
      </c>
      <c r="BF190" t="s">
        <v>364</v>
      </c>
      <c r="BG190">
        <v>1.52</v>
      </c>
      <c r="BH190">
        <v>1.72</v>
      </c>
      <c r="BI190">
        <v>1.25</v>
      </c>
      <c r="BJ190">
        <v>1012</v>
      </c>
      <c r="BK190">
        <v>0.62</v>
      </c>
      <c r="BL190">
        <v>11</v>
      </c>
      <c r="BM190">
        <v>0.63</v>
      </c>
      <c r="BN190">
        <v>15</v>
      </c>
      <c r="BO190">
        <v>0.45</v>
      </c>
      <c r="BP190">
        <v>0.85</v>
      </c>
      <c r="BQ190">
        <v>99.2</v>
      </c>
      <c r="BR190">
        <v>1.24</v>
      </c>
      <c r="BS190">
        <v>3.34</v>
      </c>
      <c r="BT190">
        <v>2.73</v>
      </c>
      <c r="BU190">
        <v>36</v>
      </c>
      <c r="BV190">
        <v>64</v>
      </c>
      <c r="BW190">
        <v>1.54</v>
      </c>
      <c r="BX190">
        <v>6.06</v>
      </c>
      <c r="BY190">
        <v>10.9</v>
      </c>
      <c r="BZ190">
        <v>6.36</v>
      </c>
      <c r="CA190">
        <v>44.5</v>
      </c>
      <c r="CB190">
        <v>4.24</v>
      </c>
      <c r="CC190">
        <v>0.48</v>
      </c>
      <c r="CD190">
        <v>1.55</v>
      </c>
      <c r="CE190">
        <v>4.13</v>
      </c>
      <c r="CF190">
        <v>3.49</v>
      </c>
      <c r="CG190">
        <v>0.9</v>
      </c>
      <c r="CH190">
        <v>64</v>
      </c>
      <c r="CI190">
        <v>0.43</v>
      </c>
      <c r="CJ190">
        <v>1.08</v>
      </c>
      <c r="CK190">
        <v>2.89</v>
      </c>
      <c r="CL190">
        <v>2.31</v>
      </c>
      <c r="CM190">
        <v>1.9</v>
      </c>
      <c r="CN190" s="188">
        <f t="shared" si="151"/>
        <v>0.20240399999999997</v>
      </c>
      <c r="CO190" s="188">
        <f t="shared" si="152"/>
        <v>0.36405999999999999</v>
      </c>
      <c r="CP190" s="188">
        <f t="shared" si="153"/>
        <v>0.212424</v>
      </c>
      <c r="CQ190" s="188">
        <f t="shared" si="154"/>
        <v>1.4863</v>
      </c>
      <c r="CR190" s="188">
        <f t="shared" si="155"/>
        <v>0.14161599999999999</v>
      </c>
      <c r="CS190" s="188">
        <f t="shared" si="156"/>
        <v>0.17280000000000001</v>
      </c>
      <c r="CT190" s="188">
        <f t="shared" si="157"/>
        <v>0.55800000000000005</v>
      </c>
      <c r="CU190" s="188">
        <f t="shared" si="158"/>
        <v>1.2564000000000002</v>
      </c>
      <c r="CV190" s="188">
        <f t="shared" si="159"/>
        <v>0.32400000000000001</v>
      </c>
      <c r="CW190" s="188">
        <f t="shared" si="160"/>
        <v>0.2752</v>
      </c>
      <c r="CX190" s="188">
        <f t="shared" si="161"/>
        <v>0.69120000000000004</v>
      </c>
      <c r="CY190" s="188">
        <f t="shared" si="162"/>
        <v>1.8496000000000001</v>
      </c>
      <c r="CZ190" s="188">
        <f t="shared" si="163"/>
        <v>1.4783999999999999</v>
      </c>
      <c r="DA190" s="188">
        <f t="shared" si="164"/>
        <v>1.216</v>
      </c>
    </row>
    <row r="191" spans="1:105" s="385" customFormat="1">
      <c r="A191" s="494" t="s">
        <v>941</v>
      </c>
      <c r="B191" s="494"/>
      <c r="C191" s="386"/>
      <c r="E191" s="489"/>
      <c r="F191" s="222"/>
      <c r="G191" s="386"/>
      <c r="H191">
        <v>195106</v>
      </c>
      <c r="I191">
        <v>76305</v>
      </c>
      <c r="J191">
        <v>62</v>
      </c>
      <c r="K191">
        <v>80.3</v>
      </c>
      <c r="L191">
        <v>3.17</v>
      </c>
      <c r="M191">
        <v>3.86</v>
      </c>
      <c r="N191">
        <v>96.1</v>
      </c>
      <c r="O191">
        <v>2.5099999999999998</v>
      </c>
      <c r="P191">
        <v>2.06</v>
      </c>
      <c r="Q191">
        <v>0.74</v>
      </c>
      <c r="R191">
        <v>11.9</v>
      </c>
      <c r="S191">
        <v>88.1</v>
      </c>
      <c r="T191">
        <v>0.64</v>
      </c>
      <c r="U191" s="6">
        <f t="shared" si="140"/>
        <v>3.0995799999999996</v>
      </c>
      <c r="V191" s="6">
        <f t="shared" si="141"/>
        <v>4.8393653333677475</v>
      </c>
      <c r="W191">
        <v>9.89</v>
      </c>
      <c r="X191">
        <v>9.36</v>
      </c>
      <c r="Y191">
        <v>9.16</v>
      </c>
      <c r="Z191">
        <v>2.2000000000000002</v>
      </c>
      <c r="AA191">
        <v>0.91</v>
      </c>
      <c r="AB191">
        <v>54</v>
      </c>
      <c r="AC191">
        <v>40.5</v>
      </c>
      <c r="AD191">
        <v>6.18</v>
      </c>
      <c r="AE191">
        <v>52.8</v>
      </c>
      <c r="AF191">
        <v>1.35</v>
      </c>
      <c r="AG191" s="188">
        <f t="shared" si="142"/>
        <v>1.1769100000000001</v>
      </c>
      <c r="AH191" s="188">
        <f t="shared" si="143"/>
        <v>1.1138399999999999</v>
      </c>
      <c r="AI191" s="188">
        <f t="shared" si="144"/>
        <v>0.26180000000000003</v>
      </c>
      <c r="AJ191" s="188">
        <f t="shared" si="145"/>
        <v>0.10829000000000001</v>
      </c>
      <c r="AK191" s="188">
        <f t="shared" si="146"/>
        <v>1.1124000000000001</v>
      </c>
      <c r="AL191" s="188">
        <f t="shared" si="147"/>
        <v>0.83430000000000004</v>
      </c>
      <c r="AM191" s="188">
        <f t="shared" si="148"/>
        <v>0.127308</v>
      </c>
      <c r="AN191" s="188">
        <f t="shared" si="149"/>
        <v>1.08768</v>
      </c>
      <c r="AO191" s="188">
        <f t="shared" si="150"/>
        <v>2.7810000000000001E-2</v>
      </c>
      <c r="AP191">
        <v>467</v>
      </c>
      <c r="AQ191">
        <v>112</v>
      </c>
      <c r="AR191">
        <v>436</v>
      </c>
      <c r="AS191">
        <v>402</v>
      </c>
      <c r="AT191">
        <v>126</v>
      </c>
      <c r="AU191">
        <v>46.8</v>
      </c>
      <c r="AV191">
        <v>21.1</v>
      </c>
      <c r="AW191">
        <v>25.2</v>
      </c>
      <c r="AX191">
        <v>1794</v>
      </c>
      <c r="AY191">
        <v>2.16</v>
      </c>
      <c r="AZ191">
        <v>31.4</v>
      </c>
      <c r="BA191">
        <v>0.64</v>
      </c>
      <c r="BB191">
        <v>183</v>
      </c>
      <c r="BC191">
        <v>16.7</v>
      </c>
      <c r="BD191">
        <v>445</v>
      </c>
      <c r="BE191">
        <v>246</v>
      </c>
      <c r="BF191">
        <v>33.4</v>
      </c>
      <c r="BG191">
        <v>1.42</v>
      </c>
      <c r="BH191">
        <v>1.77</v>
      </c>
      <c r="BI191">
        <v>1.1399999999999999</v>
      </c>
      <c r="BJ191">
        <v>1145</v>
      </c>
      <c r="BK191">
        <v>0.68</v>
      </c>
      <c r="BL191">
        <v>11.1</v>
      </c>
      <c r="BM191">
        <v>0.64</v>
      </c>
      <c r="BN191">
        <v>15</v>
      </c>
      <c r="BO191">
        <v>0.51</v>
      </c>
      <c r="BP191">
        <v>0.76</v>
      </c>
      <c r="BQ191">
        <v>99.2</v>
      </c>
      <c r="BR191">
        <v>1.35</v>
      </c>
      <c r="BS191">
        <v>3.23</v>
      </c>
      <c r="BT191">
        <v>2.83</v>
      </c>
      <c r="BU191">
        <v>36.4</v>
      </c>
      <c r="BV191">
        <v>63.6</v>
      </c>
      <c r="BW191">
        <v>1.54</v>
      </c>
      <c r="BX191">
        <v>4.32</v>
      </c>
      <c r="BY191">
        <v>9.4600000000000009</v>
      </c>
      <c r="BZ191">
        <v>5.68</v>
      </c>
      <c r="CA191">
        <v>47.6</v>
      </c>
      <c r="CB191">
        <v>2.16</v>
      </c>
      <c r="CC191">
        <v>0.53</v>
      </c>
      <c r="CD191">
        <v>1.58</v>
      </c>
      <c r="CE191">
        <v>4.22</v>
      </c>
      <c r="CF191">
        <v>3.14</v>
      </c>
      <c r="CG191">
        <v>0.94</v>
      </c>
      <c r="CH191">
        <v>63.6</v>
      </c>
      <c r="CI191">
        <v>0.5</v>
      </c>
      <c r="CJ191">
        <v>1.22</v>
      </c>
      <c r="CK191">
        <v>2.67</v>
      </c>
      <c r="CL191">
        <v>2.65</v>
      </c>
      <c r="CM191">
        <v>1.88</v>
      </c>
      <c r="CN191" s="188">
        <f t="shared" si="151"/>
        <v>0.13953600000000002</v>
      </c>
      <c r="CO191" s="188">
        <f t="shared" si="152"/>
        <v>0.305558</v>
      </c>
      <c r="CP191" s="188">
        <f t="shared" si="153"/>
        <v>0.18346399999999999</v>
      </c>
      <c r="CQ191" s="188">
        <f t="shared" si="154"/>
        <v>1.53748</v>
      </c>
      <c r="CR191" s="188">
        <f t="shared" si="155"/>
        <v>6.9768000000000011E-2</v>
      </c>
      <c r="CS191" s="188">
        <f t="shared" si="156"/>
        <v>0.19292000000000001</v>
      </c>
      <c r="CT191" s="188">
        <f t="shared" si="157"/>
        <v>0.57511999999999996</v>
      </c>
      <c r="CU191" s="188">
        <f t="shared" si="158"/>
        <v>1.14296</v>
      </c>
      <c r="CV191" s="188">
        <f t="shared" si="159"/>
        <v>0.34215999999999996</v>
      </c>
      <c r="CW191" s="188">
        <f t="shared" si="160"/>
        <v>0.318</v>
      </c>
      <c r="CX191" s="188">
        <f t="shared" si="161"/>
        <v>0.77591999999999994</v>
      </c>
      <c r="CY191" s="188">
        <f t="shared" si="162"/>
        <v>1.6981200000000001</v>
      </c>
      <c r="CZ191" s="188">
        <f t="shared" si="163"/>
        <v>1.6854</v>
      </c>
      <c r="DA191" s="188">
        <f t="shared" si="164"/>
        <v>1.1956800000000001</v>
      </c>
    </row>
    <row r="192" spans="1:105" s="527" customFormat="1">
      <c r="A192" s="522" t="s">
        <v>942</v>
      </c>
      <c r="B192" s="523" t="s">
        <v>736</v>
      </c>
      <c r="C192" s="532" t="s">
        <v>744</v>
      </c>
      <c r="D192" s="531" t="s">
        <v>427</v>
      </c>
      <c r="E192" s="525">
        <v>43802</v>
      </c>
      <c r="F192" s="535"/>
      <c r="H192" s="528">
        <v>194191</v>
      </c>
      <c r="I192" s="528">
        <v>73218</v>
      </c>
      <c r="J192" s="528">
        <v>62.3</v>
      </c>
      <c r="K192" s="528">
        <v>80</v>
      </c>
      <c r="L192" s="528">
        <v>0.63</v>
      </c>
      <c r="M192" s="528">
        <v>0.17</v>
      </c>
      <c r="N192" s="528">
        <v>99.8</v>
      </c>
      <c r="O192" s="528">
        <v>0.64</v>
      </c>
      <c r="P192" s="528">
        <v>2.27</v>
      </c>
      <c r="Q192" s="528">
        <v>0.17</v>
      </c>
      <c r="R192" s="528">
        <v>0.46</v>
      </c>
      <c r="S192" s="528">
        <v>99.5</v>
      </c>
      <c r="T192" s="528">
        <v>0.56000000000000005</v>
      </c>
      <c r="U192" s="529">
        <f t="shared" si="140"/>
        <v>0.13600000000000001</v>
      </c>
      <c r="V192" s="529">
        <f t="shared" si="141"/>
        <v>102.20588235294117</v>
      </c>
      <c r="W192" s="528">
        <v>1.1100000000000001</v>
      </c>
      <c r="X192" s="528">
        <v>0</v>
      </c>
      <c r="Y192" s="528">
        <v>6.3</v>
      </c>
      <c r="Z192" s="528">
        <v>2.2200000000000002</v>
      </c>
      <c r="AA192" s="528">
        <v>1.1100000000000001</v>
      </c>
      <c r="AB192" s="528">
        <v>1.35</v>
      </c>
      <c r="AC192" s="528">
        <v>7.59</v>
      </c>
      <c r="AD192" s="528">
        <v>0.68</v>
      </c>
      <c r="AE192" s="528">
        <v>1.28</v>
      </c>
      <c r="AF192" s="528">
        <v>0.68</v>
      </c>
      <c r="AG192" s="530">
        <f t="shared" si="142"/>
        <v>5.1060000000000003E-3</v>
      </c>
      <c r="AH192" s="530">
        <f t="shared" si="143"/>
        <v>0</v>
      </c>
      <c r="AI192" s="530">
        <f t="shared" si="144"/>
        <v>1.0212000000000001E-2</v>
      </c>
      <c r="AJ192" s="530">
        <f t="shared" si="145"/>
        <v>5.1060000000000003E-3</v>
      </c>
      <c r="AK192" s="530">
        <f t="shared" si="146"/>
        <v>3.0645000000000002E-2</v>
      </c>
      <c r="AL192" s="530">
        <f t="shared" si="147"/>
        <v>0.17229299999999997</v>
      </c>
      <c r="AM192" s="530">
        <f t="shared" si="148"/>
        <v>1.5436E-2</v>
      </c>
      <c r="AN192" s="530">
        <f t="shared" si="149"/>
        <v>2.9056000000000002E-2</v>
      </c>
      <c r="AO192" s="530">
        <f t="shared" si="150"/>
        <v>1.5436E-2</v>
      </c>
      <c r="AP192" s="528">
        <v>252</v>
      </c>
      <c r="AQ192" s="528">
        <v>19.3</v>
      </c>
      <c r="AR192" s="528">
        <v>478</v>
      </c>
      <c r="AS192" s="528">
        <v>200</v>
      </c>
      <c r="AT192" s="528">
        <v>102</v>
      </c>
      <c r="AU192" s="528">
        <v>9</v>
      </c>
      <c r="AV192" s="528">
        <v>3</v>
      </c>
      <c r="AW192" s="528">
        <v>11</v>
      </c>
      <c r="AX192" s="528">
        <v>4219</v>
      </c>
      <c r="AY192" s="528">
        <v>4</v>
      </c>
      <c r="AZ192" s="528">
        <v>2</v>
      </c>
      <c r="BA192" s="528">
        <v>0</v>
      </c>
      <c r="BB192" s="528">
        <v>207</v>
      </c>
      <c r="BC192" s="528">
        <v>-5.13</v>
      </c>
      <c r="BD192" s="528">
        <v>417</v>
      </c>
      <c r="BE192" s="528">
        <v>165</v>
      </c>
      <c r="BF192" s="528">
        <v>6.42</v>
      </c>
      <c r="BG192" s="528">
        <v>0.61</v>
      </c>
      <c r="BH192" s="528">
        <v>0.63</v>
      </c>
      <c r="BI192" s="528">
        <v>2.2599999999999998</v>
      </c>
      <c r="BJ192" s="528">
        <v>1547</v>
      </c>
      <c r="BK192" s="528">
        <v>0.16</v>
      </c>
      <c r="BL192" s="528">
        <v>0.46</v>
      </c>
      <c r="BM192" s="528">
        <v>0.56000000000000005</v>
      </c>
      <c r="BN192" s="528">
        <v>13.9</v>
      </c>
      <c r="BO192" s="528">
        <v>0.87</v>
      </c>
      <c r="BP192" s="528">
        <v>0.34</v>
      </c>
      <c r="BQ192" s="528">
        <v>99.7</v>
      </c>
      <c r="BR192" s="528">
        <v>0.74</v>
      </c>
      <c r="BS192" s="528">
        <v>2.62</v>
      </c>
      <c r="BT192" s="528">
        <v>0.22</v>
      </c>
      <c r="BU192" s="528">
        <v>0.45</v>
      </c>
      <c r="BV192" s="528">
        <v>99.5</v>
      </c>
      <c r="BW192" s="528">
        <v>0.85</v>
      </c>
      <c r="BX192" s="528">
        <v>1.1299999999999999</v>
      </c>
      <c r="BY192" s="528">
        <v>4.1399999999999997</v>
      </c>
      <c r="BZ192" s="528">
        <v>1.1299999999999999</v>
      </c>
      <c r="CA192" s="528">
        <v>0.75</v>
      </c>
      <c r="CB192" s="528">
        <v>2.2599999999999998</v>
      </c>
      <c r="CC192" s="528">
        <v>6.52</v>
      </c>
      <c r="CD192" s="528">
        <v>2.17</v>
      </c>
      <c r="CE192" s="528">
        <v>4.3499999999999996</v>
      </c>
      <c r="CF192" s="528">
        <v>2.17</v>
      </c>
      <c r="CG192" s="528">
        <v>2.17</v>
      </c>
      <c r="CH192" s="528">
        <v>99.5</v>
      </c>
      <c r="CI192" s="528">
        <v>0.84</v>
      </c>
      <c r="CJ192" s="528">
        <v>0.73</v>
      </c>
      <c r="CK192" s="528">
        <v>2.61</v>
      </c>
      <c r="CL192" s="528">
        <v>0.21</v>
      </c>
      <c r="CM192" s="528">
        <v>0.84</v>
      </c>
      <c r="CN192" s="530">
        <f t="shared" si="151"/>
        <v>2.9606E-2</v>
      </c>
      <c r="CO192" s="530">
        <f t="shared" si="152"/>
        <v>0.10846799999999999</v>
      </c>
      <c r="CP192" s="530">
        <f t="shared" si="153"/>
        <v>2.9606E-2</v>
      </c>
      <c r="CQ192" s="530">
        <f t="shared" si="154"/>
        <v>1.9650000000000001E-2</v>
      </c>
      <c r="CR192" s="530">
        <f t="shared" si="155"/>
        <v>5.9212000000000001E-2</v>
      </c>
      <c r="CS192" s="530">
        <f t="shared" si="156"/>
        <v>2.9339999999999998E-2</v>
      </c>
      <c r="CT192" s="530">
        <f t="shared" si="157"/>
        <v>9.7650000000000011E-3</v>
      </c>
      <c r="CU192" s="530">
        <f t="shared" si="158"/>
        <v>9.7650000000000011E-3</v>
      </c>
      <c r="CV192" s="530">
        <f t="shared" si="159"/>
        <v>9.7650000000000011E-3</v>
      </c>
      <c r="CW192" s="530">
        <f t="shared" si="160"/>
        <v>0.83579999999999999</v>
      </c>
      <c r="CX192" s="530">
        <f t="shared" si="161"/>
        <v>0.72635000000000005</v>
      </c>
      <c r="CY192" s="530">
        <f t="shared" si="162"/>
        <v>2.5969500000000001</v>
      </c>
      <c r="CZ192" s="530">
        <f t="shared" si="163"/>
        <v>0.20895</v>
      </c>
      <c r="DA192" s="530">
        <f t="shared" si="164"/>
        <v>0.83579999999999999</v>
      </c>
    </row>
    <row r="193" spans="1:105" s="385" customFormat="1">
      <c r="A193" s="494" t="s">
        <v>943</v>
      </c>
      <c r="B193" s="494"/>
      <c r="E193" s="489"/>
      <c r="F193" s="429">
        <f>(E192-E$180)/7</f>
        <v>4</v>
      </c>
      <c r="G193" s="537" t="s">
        <v>1195</v>
      </c>
      <c r="H193">
        <v>194780</v>
      </c>
      <c r="I193">
        <v>73934</v>
      </c>
      <c r="J193">
        <v>62.1</v>
      </c>
      <c r="K193">
        <v>81.099999999999994</v>
      </c>
      <c r="L193">
        <v>3.11</v>
      </c>
      <c r="M193">
        <v>4.8</v>
      </c>
      <c r="N193">
        <v>95.2</v>
      </c>
      <c r="O193">
        <v>2.4700000000000002</v>
      </c>
      <c r="P193">
        <v>2.14</v>
      </c>
      <c r="Q193">
        <v>0.89</v>
      </c>
      <c r="R193">
        <v>8.7200000000000006</v>
      </c>
      <c r="S193">
        <v>91.3</v>
      </c>
      <c r="T193">
        <v>0.74</v>
      </c>
      <c r="U193" s="6">
        <f t="shared" si="140"/>
        <v>3.8927999999999998</v>
      </c>
      <c r="V193" s="6">
        <f t="shared" si="141"/>
        <v>3.6991368680641186</v>
      </c>
      <c r="W193">
        <v>13.8</v>
      </c>
      <c r="X193">
        <v>12.4</v>
      </c>
      <c r="Y193">
        <v>13.5</v>
      </c>
      <c r="Z193">
        <v>2.93</v>
      </c>
      <c r="AA193">
        <v>1.26</v>
      </c>
      <c r="AB193">
        <v>56.1</v>
      </c>
      <c r="AC193">
        <v>44.3</v>
      </c>
      <c r="AD193">
        <v>6.02</v>
      </c>
      <c r="AE193">
        <v>55.2</v>
      </c>
      <c r="AF193">
        <v>2.73</v>
      </c>
      <c r="AG193" s="188">
        <f t="shared" si="142"/>
        <v>1.2033600000000002</v>
      </c>
      <c r="AH193" s="188">
        <f t="shared" si="143"/>
        <v>1.0812800000000002</v>
      </c>
      <c r="AI193" s="188">
        <f t="shared" si="144"/>
        <v>0.255496</v>
      </c>
      <c r="AJ193" s="188">
        <f t="shared" si="145"/>
        <v>0.10987200000000001</v>
      </c>
      <c r="AK193" s="188">
        <f t="shared" si="146"/>
        <v>1.2005400000000002</v>
      </c>
      <c r="AL193" s="188">
        <f t="shared" si="147"/>
        <v>0.94801999999999997</v>
      </c>
      <c r="AM193" s="188">
        <f t="shared" si="148"/>
        <v>0.128828</v>
      </c>
      <c r="AN193" s="188">
        <f t="shared" si="149"/>
        <v>1.1812800000000001</v>
      </c>
      <c r="AO193" s="188">
        <f t="shared" si="150"/>
        <v>5.8422000000000002E-2</v>
      </c>
      <c r="AP193">
        <v>419</v>
      </c>
      <c r="AQ193">
        <v>99</v>
      </c>
      <c r="AR193">
        <v>440</v>
      </c>
      <c r="AS193">
        <v>383</v>
      </c>
      <c r="AT193">
        <v>133</v>
      </c>
      <c r="AU193">
        <v>40.799999999999997</v>
      </c>
      <c r="AV193">
        <v>18.899999999999999</v>
      </c>
      <c r="AW193">
        <v>21.5</v>
      </c>
      <c r="AX193">
        <v>1972</v>
      </c>
      <c r="AY193">
        <v>2.67</v>
      </c>
      <c r="AZ193">
        <v>27.4</v>
      </c>
      <c r="BA193">
        <v>1.29</v>
      </c>
      <c r="BB193">
        <v>188</v>
      </c>
      <c r="BC193">
        <v>12.8</v>
      </c>
      <c r="BD193">
        <v>448</v>
      </c>
      <c r="BE193">
        <v>229</v>
      </c>
      <c r="BF193">
        <v>-183</v>
      </c>
      <c r="BG193">
        <v>1.21</v>
      </c>
      <c r="BH193">
        <v>1.64</v>
      </c>
      <c r="BI193">
        <v>1.1599999999999999</v>
      </c>
      <c r="BJ193">
        <v>1639</v>
      </c>
      <c r="BK193">
        <v>0.8</v>
      </c>
      <c r="BL193">
        <v>7.78</v>
      </c>
      <c r="BM193">
        <v>0.72</v>
      </c>
      <c r="BN193">
        <v>14.4</v>
      </c>
      <c r="BO193">
        <v>0.37</v>
      </c>
      <c r="BP193">
        <v>0.7</v>
      </c>
      <c r="BQ193">
        <v>99.3</v>
      </c>
      <c r="BR193">
        <v>1.44</v>
      </c>
      <c r="BS193">
        <v>2.8</v>
      </c>
      <c r="BT193">
        <v>3.63</v>
      </c>
      <c r="BU193">
        <v>38.1</v>
      </c>
      <c r="BV193">
        <v>61.9</v>
      </c>
      <c r="BW193">
        <v>1.89</v>
      </c>
      <c r="BX193">
        <v>7.36</v>
      </c>
      <c r="BY193">
        <v>12.7</v>
      </c>
      <c r="BZ193">
        <v>9.0299999999999994</v>
      </c>
      <c r="CA193">
        <v>47.5</v>
      </c>
      <c r="CB193">
        <v>7.69</v>
      </c>
      <c r="CC193">
        <v>0.44</v>
      </c>
      <c r="CD193">
        <v>1.84</v>
      </c>
      <c r="CE193">
        <v>3.49</v>
      </c>
      <c r="CF193">
        <v>3.52</v>
      </c>
      <c r="CG193">
        <v>1.1100000000000001</v>
      </c>
      <c r="CH193">
        <v>61.9</v>
      </c>
      <c r="CI193">
        <v>0.32</v>
      </c>
      <c r="CJ193">
        <v>1.19</v>
      </c>
      <c r="CK193">
        <v>2.37</v>
      </c>
      <c r="CL193">
        <v>3.71</v>
      </c>
      <c r="CM193">
        <v>2.37</v>
      </c>
      <c r="CN193" s="188">
        <f t="shared" si="151"/>
        <v>0.20608000000000001</v>
      </c>
      <c r="CO193" s="188">
        <f t="shared" si="152"/>
        <v>0.35559999999999997</v>
      </c>
      <c r="CP193" s="188">
        <f t="shared" si="153"/>
        <v>0.25283999999999995</v>
      </c>
      <c r="CQ193" s="188">
        <f t="shared" si="154"/>
        <v>1.33</v>
      </c>
      <c r="CR193" s="188">
        <f t="shared" si="155"/>
        <v>0.21532000000000001</v>
      </c>
      <c r="CS193" s="188">
        <f t="shared" si="156"/>
        <v>0.16763999999999998</v>
      </c>
      <c r="CT193" s="188">
        <f t="shared" si="157"/>
        <v>0.70104</v>
      </c>
      <c r="CU193" s="188">
        <f t="shared" si="158"/>
        <v>1.3411199999999999</v>
      </c>
      <c r="CV193" s="188">
        <f t="shared" si="159"/>
        <v>0.42291000000000006</v>
      </c>
      <c r="CW193" s="188">
        <f t="shared" si="160"/>
        <v>0.19808000000000001</v>
      </c>
      <c r="CX193" s="188">
        <f t="shared" si="161"/>
        <v>0.73660999999999999</v>
      </c>
      <c r="CY193" s="188">
        <f t="shared" si="162"/>
        <v>1.4670300000000001</v>
      </c>
      <c r="CZ193" s="188">
        <f t="shared" si="163"/>
        <v>2.2964899999999999</v>
      </c>
      <c r="DA193" s="188">
        <f t="shared" si="164"/>
        <v>1.4670300000000001</v>
      </c>
    </row>
    <row r="194" spans="1:105" s="511" customFormat="1">
      <c r="A194" s="509" t="s">
        <v>944</v>
      </c>
      <c r="B194" s="509"/>
      <c r="E194" s="502"/>
      <c r="F194" s="521"/>
      <c r="G194" s="521"/>
      <c r="H194" s="512">
        <v>194561</v>
      </c>
      <c r="I194" s="512">
        <v>72778</v>
      </c>
      <c r="J194" s="512">
        <v>62</v>
      </c>
      <c r="K194" s="512">
        <v>80.8</v>
      </c>
      <c r="L194" s="512">
        <v>3.17</v>
      </c>
      <c r="M194" s="512">
        <v>4.75</v>
      </c>
      <c r="N194" s="512">
        <v>95.3</v>
      </c>
      <c r="O194" s="512">
        <v>2.44</v>
      </c>
      <c r="P194" s="512">
        <v>2.17</v>
      </c>
      <c r="Q194" s="512">
        <v>1.0900000000000001</v>
      </c>
      <c r="R194" s="512">
        <v>9.01</v>
      </c>
      <c r="S194" s="512">
        <v>91</v>
      </c>
      <c r="T194" s="512">
        <v>0.76</v>
      </c>
      <c r="U194" s="152">
        <f t="shared" si="140"/>
        <v>3.8380000000000001</v>
      </c>
      <c r="V194" s="152">
        <f t="shared" si="141"/>
        <v>3.8301198540906718</v>
      </c>
      <c r="W194" s="512">
        <v>14.3</v>
      </c>
      <c r="X194" s="512">
        <v>11.3</v>
      </c>
      <c r="Y194" s="512">
        <v>13.1</v>
      </c>
      <c r="Z194" s="512">
        <v>3.21</v>
      </c>
      <c r="AA194" s="512">
        <v>1.41</v>
      </c>
      <c r="AB194" s="512">
        <v>57.9</v>
      </c>
      <c r="AC194" s="512">
        <v>43</v>
      </c>
      <c r="AD194" s="512">
        <v>7.14</v>
      </c>
      <c r="AE194" s="512">
        <v>54.7</v>
      </c>
      <c r="AF194" s="512">
        <v>2.67</v>
      </c>
      <c r="AG194" s="513">
        <f t="shared" si="142"/>
        <v>1.28843</v>
      </c>
      <c r="AH194" s="513">
        <f t="shared" si="143"/>
        <v>1.01813</v>
      </c>
      <c r="AI194" s="513">
        <f t="shared" si="144"/>
        <v>0.28922100000000001</v>
      </c>
      <c r="AJ194" s="513">
        <f t="shared" si="145"/>
        <v>0.12704099999999999</v>
      </c>
      <c r="AK194" s="513">
        <f t="shared" si="146"/>
        <v>1.2564299999999999</v>
      </c>
      <c r="AL194" s="513">
        <f t="shared" si="147"/>
        <v>0.93310000000000004</v>
      </c>
      <c r="AM194" s="513">
        <f t="shared" si="148"/>
        <v>0.15493799999999999</v>
      </c>
      <c r="AN194" s="513">
        <f t="shared" si="149"/>
        <v>1.18699</v>
      </c>
      <c r="AO194" s="513">
        <f t="shared" si="150"/>
        <v>5.7938999999999997E-2</v>
      </c>
      <c r="AP194" s="512">
        <v>455</v>
      </c>
      <c r="AQ194" s="512">
        <v>109</v>
      </c>
      <c r="AR194" s="512">
        <v>423</v>
      </c>
      <c r="AS194" s="512">
        <v>391</v>
      </c>
      <c r="AT194" s="512">
        <v>140</v>
      </c>
      <c r="AU194" s="512">
        <v>44.3</v>
      </c>
      <c r="AV194" s="512">
        <v>20</v>
      </c>
      <c r="AW194" s="512">
        <v>22.8</v>
      </c>
      <c r="AX194" s="512">
        <v>1846</v>
      </c>
      <c r="AY194" s="512">
        <v>2.4</v>
      </c>
      <c r="AZ194" s="512">
        <v>29.6</v>
      </c>
      <c r="BA194" s="512">
        <v>1.5</v>
      </c>
      <c r="BB194" s="512">
        <v>182</v>
      </c>
      <c r="BC194" s="512">
        <v>11.6</v>
      </c>
      <c r="BD194" s="512">
        <v>430</v>
      </c>
      <c r="BE194" s="512">
        <v>226</v>
      </c>
      <c r="BF194" s="512">
        <v>-174</v>
      </c>
      <c r="BG194" s="512">
        <v>1.1200000000000001</v>
      </c>
      <c r="BH194" s="512">
        <v>1.56</v>
      </c>
      <c r="BI194" s="512">
        <v>1.1399999999999999</v>
      </c>
      <c r="BJ194" s="512">
        <v>1835</v>
      </c>
      <c r="BK194" s="512">
        <v>1.02</v>
      </c>
      <c r="BL194" s="512">
        <v>7.99</v>
      </c>
      <c r="BM194" s="512">
        <v>0.72</v>
      </c>
      <c r="BN194" s="512">
        <v>14.7</v>
      </c>
      <c r="BO194" s="512">
        <v>0.23</v>
      </c>
      <c r="BP194" s="512">
        <v>0.79</v>
      </c>
      <c r="BQ194" s="512">
        <v>99.2</v>
      </c>
      <c r="BR194" s="512">
        <v>1.47</v>
      </c>
      <c r="BS194" s="512">
        <v>2.91</v>
      </c>
      <c r="BT194" s="512">
        <v>3.68</v>
      </c>
      <c r="BU194" s="512">
        <v>38.4</v>
      </c>
      <c r="BV194" s="512">
        <v>61.6</v>
      </c>
      <c r="BW194" s="512">
        <v>2.02</v>
      </c>
      <c r="BX194" s="512">
        <v>5.14</v>
      </c>
      <c r="BY194" s="512">
        <v>12.9</v>
      </c>
      <c r="BZ194" s="512">
        <v>12.2</v>
      </c>
      <c r="CA194" s="512">
        <v>46.9</v>
      </c>
      <c r="CB194" s="512">
        <v>7.4</v>
      </c>
      <c r="CC194" s="512">
        <v>0.28999999999999998</v>
      </c>
      <c r="CD194" s="512">
        <v>1.78</v>
      </c>
      <c r="CE194" s="512">
        <v>3.56</v>
      </c>
      <c r="CF194" s="512">
        <v>3.77</v>
      </c>
      <c r="CG194" s="512">
        <v>1.07</v>
      </c>
      <c r="CH194" s="512">
        <v>61.6</v>
      </c>
      <c r="CI194" s="512">
        <v>0.2</v>
      </c>
      <c r="CJ194" s="512">
        <v>1.28</v>
      </c>
      <c r="CK194" s="512">
        <v>2.5099999999999998</v>
      </c>
      <c r="CL194" s="512">
        <v>3.62</v>
      </c>
      <c r="CM194" s="512">
        <v>2.62</v>
      </c>
      <c r="CN194" s="513">
        <f t="shared" si="151"/>
        <v>0.14957399999999998</v>
      </c>
      <c r="CO194" s="513">
        <f t="shared" si="152"/>
        <v>0.37539</v>
      </c>
      <c r="CP194" s="513">
        <f t="shared" si="153"/>
        <v>0.35502</v>
      </c>
      <c r="CQ194" s="513">
        <f t="shared" si="154"/>
        <v>1.3647900000000002</v>
      </c>
      <c r="CR194" s="513">
        <f t="shared" si="155"/>
        <v>0.21534000000000003</v>
      </c>
      <c r="CS194" s="513">
        <f t="shared" si="156"/>
        <v>0.11135999999999999</v>
      </c>
      <c r="CT194" s="513">
        <f t="shared" si="157"/>
        <v>0.68352000000000002</v>
      </c>
      <c r="CU194" s="513">
        <f t="shared" si="158"/>
        <v>1.4476800000000001</v>
      </c>
      <c r="CV194" s="513">
        <f t="shared" si="159"/>
        <v>0.41088000000000002</v>
      </c>
      <c r="CW194" s="513">
        <f t="shared" si="160"/>
        <v>0.1232</v>
      </c>
      <c r="CX194" s="513">
        <f t="shared" si="161"/>
        <v>0.78847999999999996</v>
      </c>
      <c r="CY194" s="513">
        <f t="shared" si="162"/>
        <v>1.5461599999999998</v>
      </c>
      <c r="CZ194" s="513">
        <f t="shared" si="163"/>
        <v>2.2299200000000003</v>
      </c>
      <c r="DA194" s="513">
        <f t="shared" si="164"/>
        <v>1.6139200000000002</v>
      </c>
    </row>
    <row r="195" spans="1:105" s="554" customFormat="1">
      <c r="A195" s="549" t="s">
        <v>945</v>
      </c>
      <c r="B195" s="550" t="s">
        <v>543</v>
      </c>
      <c r="C195" s="567" t="s">
        <v>744</v>
      </c>
      <c r="D195" s="551" t="s">
        <v>113</v>
      </c>
      <c r="E195" s="552">
        <v>43606</v>
      </c>
      <c r="F195" s="569"/>
      <c r="G195" s="569"/>
      <c r="H195" s="555">
        <v>61</v>
      </c>
      <c r="I195" s="555">
        <v>9</v>
      </c>
      <c r="J195" s="555">
        <v>60</v>
      </c>
      <c r="K195" s="555">
        <v>88.9</v>
      </c>
      <c r="L195" s="555">
        <v>0</v>
      </c>
      <c r="M195" s="555">
        <v>0</v>
      </c>
      <c r="N195" s="555">
        <v>100</v>
      </c>
      <c r="O195" s="555">
        <v>0</v>
      </c>
      <c r="P195" s="555">
        <v>0</v>
      </c>
      <c r="Q195" s="555">
        <v>0</v>
      </c>
      <c r="R195" s="555">
        <v>12.5</v>
      </c>
      <c r="S195" s="555">
        <v>87.5</v>
      </c>
      <c r="T195" s="555">
        <v>0</v>
      </c>
      <c r="U195" s="556">
        <f t="shared" si="140"/>
        <v>0</v>
      </c>
      <c r="V195" s="556" t="e">
        <f t="shared" si="141"/>
        <v>#DIV/0!</v>
      </c>
      <c r="W195" s="555">
        <v>0</v>
      </c>
      <c r="X195" s="555">
        <v>0</v>
      </c>
      <c r="Y195" s="555">
        <v>0</v>
      </c>
      <c r="Z195" s="555">
        <v>0</v>
      </c>
      <c r="AA195" s="555">
        <v>0</v>
      </c>
      <c r="AB195" s="555">
        <v>0</v>
      </c>
      <c r="AC195" s="555">
        <v>0</v>
      </c>
      <c r="AD195" s="555">
        <v>0</v>
      </c>
      <c r="AE195" s="555">
        <v>0</v>
      </c>
      <c r="AF195" s="555">
        <v>0</v>
      </c>
      <c r="AG195" s="557">
        <f t="shared" si="142"/>
        <v>0</v>
      </c>
      <c r="AH195" s="557">
        <f t="shared" si="143"/>
        <v>0</v>
      </c>
      <c r="AI195" s="557">
        <f t="shared" si="144"/>
        <v>0</v>
      </c>
      <c r="AJ195" s="557">
        <f t="shared" si="145"/>
        <v>0</v>
      </c>
      <c r="AK195" s="557">
        <f t="shared" si="146"/>
        <v>0</v>
      </c>
      <c r="AL195" s="557">
        <f t="shared" si="147"/>
        <v>0</v>
      </c>
      <c r="AM195" s="557">
        <f t="shared" si="148"/>
        <v>0</v>
      </c>
      <c r="AN195" s="557">
        <f t="shared" si="149"/>
        <v>0</v>
      </c>
      <c r="AO195" s="557">
        <f t="shared" si="150"/>
        <v>0</v>
      </c>
      <c r="AP195" s="555" t="s">
        <v>364</v>
      </c>
      <c r="AQ195" s="555" t="s">
        <v>364</v>
      </c>
      <c r="AR195" s="555" t="s">
        <v>364</v>
      </c>
      <c r="AS195" s="555" t="s">
        <v>364</v>
      </c>
      <c r="AT195" s="555" t="s">
        <v>364</v>
      </c>
      <c r="AU195" s="555">
        <v>0</v>
      </c>
      <c r="AV195" s="555">
        <v>0</v>
      </c>
      <c r="AW195" s="555">
        <v>0</v>
      </c>
      <c r="AX195" s="555" t="s">
        <v>364</v>
      </c>
      <c r="AY195" s="555">
        <v>0</v>
      </c>
      <c r="AZ195" s="555">
        <v>0</v>
      </c>
      <c r="BA195" s="555">
        <v>0</v>
      </c>
      <c r="BB195" s="555">
        <v>164</v>
      </c>
      <c r="BC195" s="555">
        <v>-53.9</v>
      </c>
      <c r="BD195" s="555">
        <v>384</v>
      </c>
      <c r="BE195" s="555">
        <v>245</v>
      </c>
      <c r="BF195" s="555" t="s">
        <v>364</v>
      </c>
      <c r="BG195" s="555">
        <v>0</v>
      </c>
      <c r="BH195" s="555">
        <v>0</v>
      </c>
      <c r="BI195" s="555">
        <v>0</v>
      </c>
      <c r="BJ195" s="555" t="s">
        <v>364</v>
      </c>
      <c r="BK195" s="555">
        <v>0</v>
      </c>
      <c r="BL195" s="555">
        <v>12.5</v>
      </c>
      <c r="BM195" s="555">
        <v>0</v>
      </c>
      <c r="BN195" s="555">
        <v>11.1</v>
      </c>
      <c r="BO195" s="555">
        <v>0</v>
      </c>
      <c r="BP195" s="555">
        <v>100</v>
      </c>
      <c r="BQ195" s="555">
        <v>0</v>
      </c>
      <c r="BR195" s="555">
        <v>0</v>
      </c>
      <c r="BS195" s="555">
        <v>0</v>
      </c>
      <c r="BT195" s="555">
        <v>100</v>
      </c>
      <c r="BU195" s="555">
        <v>0</v>
      </c>
      <c r="BV195" s="555">
        <v>100</v>
      </c>
      <c r="BW195" s="555">
        <v>0</v>
      </c>
      <c r="BX195" s="555">
        <v>0</v>
      </c>
      <c r="BY195" s="555">
        <v>0</v>
      </c>
      <c r="BZ195" s="555">
        <v>0</v>
      </c>
      <c r="CA195" s="555">
        <v>0</v>
      </c>
      <c r="CB195" s="555">
        <v>0</v>
      </c>
      <c r="CC195" s="555">
        <v>0</v>
      </c>
      <c r="CD195" s="555">
        <v>0</v>
      </c>
      <c r="CE195" s="555">
        <v>0</v>
      </c>
      <c r="CF195" s="555">
        <v>0</v>
      </c>
      <c r="CG195" s="555">
        <v>0</v>
      </c>
      <c r="CH195" s="555">
        <v>100</v>
      </c>
      <c r="CI195" s="555">
        <v>0</v>
      </c>
      <c r="CJ195" s="555">
        <v>0</v>
      </c>
      <c r="CK195" s="555">
        <v>0</v>
      </c>
      <c r="CL195" s="555">
        <v>100</v>
      </c>
      <c r="CM195" s="555">
        <v>0</v>
      </c>
      <c r="CN195" s="557">
        <f t="shared" si="151"/>
        <v>0</v>
      </c>
      <c r="CO195" s="557">
        <f t="shared" si="152"/>
        <v>0</v>
      </c>
      <c r="CP195" s="557">
        <f t="shared" si="153"/>
        <v>0</v>
      </c>
      <c r="CQ195" s="557">
        <f t="shared" si="154"/>
        <v>0</v>
      </c>
      <c r="CR195" s="557">
        <f t="shared" si="155"/>
        <v>0</v>
      </c>
      <c r="CS195" s="557">
        <f t="shared" si="156"/>
        <v>0</v>
      </c>
      <c r="CT195" s="557">
        <f t="shared" si="157"/>
        <v>0</v>
      </c>
      <c r="CU195" s="557">
        <f t="shared" si="158"/>
        <v>0</v>
      </c>
      <c r="CV195" s="557">
        <f t="shared" si="159"/>
        <v>0</v>
      </c>
      <c r="CW195" s="557">
        <f t="shared" si="160"/>
        <v>0</v>
      </c>
      <c r="CX195" s="557">
        <f t="shared" si="161"/>
        <v>0</v>
      </c>
      <c r="CY195" s="557">
        <f t="shared" si="162"/>
        <v>0</v>
      </c>
      <c r="CZ195" s="557">
        <f t="shared" si="163"/>
        <v>100</v>
      </c>
      <c r="DA195" s="557">
        <f t="shared" si="164"/>
        <v>0</v>
      </c>
    </row>
    <row r="196" spans="1:105" s="385" customFormat="1">
      <c r="A196" s="494" t="s">
        <v>946</v>
      </c>
      <c r="B196" s="494"/>
      <c r="C196" s="386"/>
      <c r="E196" s="489"/>
      <c r="F196" s="429">
        <f>(E195-E$198)/7</f>
        <v>-1</v>
      </c>
      <c r="G196" s="537" t="s">
        <v>381</v>
      </c>
      <c r="H196">
        <v>6347</v>
      </c>
      <c r="I196">
        <v>378</v>
      </c>
      <c r="J196">
        <v>27.4</v>
      </c>
      <c r="K196">
        <v>84.1</v>
      </c>
      <c r="L196">
        <v>31.8</v>
      </c>
      <c r="M196">
        <v>17.3</v>
      </c>
      <c r="N196">
        <v>82.7</v>
      </c>
      <c r="O196">
        <v>11.9</v>
      </c>
      <c r="P196">
        <v>16.7</v>
      </c>
      <c r="Q196">
        <v>89.9</v>
      </c>
      <c r="R196">
        <v>49.7</v>
      </c>
      <c r="S196">
        <v>50.3</v>
      </c>
      <c r="T196">
        <v>3.46</v>
      </c>
      <c r="U196" s="6">
        <f t="shared" si="140"/>
        <v>14.549300000000001</v>
      </c>
      <c r="V196" s="6">
        <f t="shared" si="141"/>
        <v>0.76292330215199355</v>
      </c>
      <c r="W196">
        <v>48.1</v>
      </c>
      <c r="X196">
        <v>20.9</v>
      </c>
      <c r="Y196">
        <v>21.5</v>
      </c>
      <c r="Z196">
        <v>97.5</v>
      </c>
      <c r="AA196">
        <v>3.16</v>
      </c>
      <c r="AB196">
        <v>50.9</v>
      </c>
      <c r="AC196">
        <v>18.899999999999999</v>
      </c>
      <c r="AD196">
        <v>98.1</v>
      </c>
      <c r="AE196">
        <v>64.2</v>
      </c>
      <c r="AF196">
        <v>5.66</v>
      </c>
      <c r="AG196" s="188">
        <f t="shared" si="142"/>
        <v>23.905700000000003</v>
      </c>
      <c r="AH196" s="188">
        <f t="shared" si="143"/>
        <v>10.3873</v>
      </c>
      <c r="AI196" s="188">
        <f t="shared" si="144"/>
        <v>48.457500000000003</v>
      </c>
      <c r="AJ196" s="188">
        <f t="shared" si="145"/>
        <v>1.5705200000000001</v>
      </c>
      <c r="AK196" s="188">
        <f t="shared" si="146"/>
        <v>8.5002999999999993</v>
      </c>
      <c r="AL196" s="188">
        <f t="shared" si="147"/>
        <v>3.1562999999999994</v>
      </c>
      <c r="AM196" s="188">
        <f t="shared" si="148"/>
        <v>16.382699999999996</v>
      </c>
      <c r="AN196" s="188">
        <f t="shared" si="149"/>
        <v>10.721400000000001</v>
      </c>
      <c r="AO196" s="188">
        <f t="shared" si="150"/>
        <v>0.94521999999999995</v>
      </c>
      <c r="AP196">
        <v>1232</v>
      </c>
      <c r="AQ196">
        <v>221</v>
      </c>
      <c r="AR196">
        <v>1402</v>
      </c>
      <c r="AS196">
        <v>1373</v>
      </c>
      <c r="AT196">
        <v>-18</v>
      </c>
      <c r="AU196">
        <v>72.7</v>
      </c>
      <c r="AV196">
        <v>45.5</v>
      </c>
      <c r="AW196">
        <v>30.9</v>
      </c>
      <c r="AX196">
        <v>1407</v>
      </c>
      <c r="AY196">
        <v>94.5</v>
      </c>
      <c r="AZ196">
        <v>70.900000000000006</v>
      </c>
      <c r="BA196">
        <v>7.27</v>
      </c>
      <c r="BB196">
        <v>401</v>
      </c>
      <c r="BC196">
        <v>57.8</v>
      </c>
      <c r="BD196">
        <v>1246</v>
      </c>
      <c r="BE196">
        <v>531</v>
      </c>
      <c r="BF196">
        <v>-139</v>
      </c>
      <c r="BG196">
        <v>23.2</v>
      </c>
      <c r="BH196">
        <v>4.9400000000000004</v>
      </c>
      <c r="BI196">
        <v>13.7</v>
      </c>
      <c r="BJ196">
        <v>864</v>
      </c>
      <c r="BK196">
        <v>89</v>
      </c>
      <c r="BL196">
        <v>45.2</v>
      </c>
      <c r="BM196">
        <v>2.66</v>
      </c>
      <c r="BN196">
        <v>11.1</v>
      </c>
      <c r="BO196">
        <v>21.4</v>
      </c>
      <c r="BP196">
        <v>2.38</v>
      </c>
      <c r="BQ196">
        <v>97.6</v>
      </c>
      <c r="BR196">
        <v>4.76</v>
      </c>
      <c r="BS196">
        <v>16.7</v>
      </c>
      <c r="BT196">
        <v>81</v>
      </c>
      <c r="BU196">
        <v>54.8</v>
      </c>
      <c r="BV196">
        <v>45.2</v>
      </c>
      <c r="BW196">
        <v>2.38</v>
      </c>
      <c r="BX196">
        <v>57.1</v>
      </c>
      <c r="BY196">
        <v>28.6</v>
      </c>
      <c r="BZ196">
        <v>100</v>
      </c>
      <c r="CA196">
        <v>85.7</v>
      </c>
      <c r="CB196">
        <v>14.3</v>
      </c>
      <c r="CC196">
        <v>30.4</v>
      </c>
      <c r="CD196">
        <v>4.3499999999999996</v>
      </c>
      <c r="CE196">
        <v>26.1</v>
      </c>
      <c r="CF196">
        <v>87</v>
      </c>
      <c r="CG196">
        <v>4.3499999999999996</v>
      </c>
      <c r="CH196">
        <v>45.2</v>
      </c>
      <c r="CI196">
        <v>10.5</v>
      </c>
      <c r="CJ196">
        <v>5.26</v>
      </c>
      <c r="CK196">
        <v>5.26</v>
      </c>
      <c r="CL196">
        <v>73.7</v>
      </c>
      <c r="CM196">
        <v>0</v>
      </c>
      <c r="CN196" s="188">
        <f t="shared" si="151"/>
        <v>9.5356999999999985</v>
      </c>
      <c r="CO196" s="188">
        <f t="shared" si="152"/>
        <v>4.7762000000000002</v>
      </c>
      <c r="CP196" s="188">
        <f t="shared" si="153"/>
        <v>16.7</v>
      </c>
      <c r="CQ196" s="188">
        <f t="shared" si="154"/>
        <v>14.311900000000001</v>
      </c>
      <c r="CR196" s="188">
        <f t="shared" si="155"/>
        <v>2.3881000000000001</v>
      </c>
      <c r="CS196" s="188">
        <f t="shared" si="156"/>
        <v>16.659199999999998</v>
      </c>
      <c r="CT196" s="188">
        <f t="shared" si="157"/>
        <v>2.3837999999999995</v>
      </c>
      <c r="CU196" s="188">
        <f t="shared" si="158"/>
        <v>47.675999999999995</v>
      </c>
      <c r="CV196" s="188">
        <f t="shared" si="159"/>
        <v>2.3837999999999995</v>
      </c>
      <c r="CW196" s="188">
        <f t="shared" si="160"/>
        <v>4.7460000000000004</v>
      </c>
      <c r="CX196" s="188">
        <f t="shared" si="161"/>
        <v>2.3775200000000001</v>
      </c>
      <c r="CY196" s="188">
        <f t="shared" si="162"/>
        <v>2.3775200000000001</v>
      </c>
      <c r="CZ196" s="188">
        <f t="shared" si="163"/>
        <v>33.312400000000004</v>
      </c>
      <c r="DA196" s="188">
        <f t="shared" si="164"/>
        <v>0</v>
      </c>
    </row>
    <row r="197" spans="1:105" s="554" customFormat="1">
      <c r="A197" s="549" t="s">
        <v>947</v>
      </c>
      <c r="B197" s="549"/>
      <c r="E197" s="552"/>
      <c r="F197" s="569"/>
      <c r="H197" s="555">
        <v>17</v>
      </c>
      <c r="I197" s="555">
        <v>0</v>
      </c>
      <c r="J197" s="555">
        <v>0</v>
      </c>
      <c r="K197" s="555">
        <v>0</v>
      </c>
      <c r="L197" s="555">
        <v>0</v>
      </c>
      <c r="M197" s="555">
        <v>0</v>
      </c>
      <c r="N197" s="555">
        <v>0</v>
      </c>
      <c r="O197" s="555">
        <v>0</v>
      </c>
      <c r="P197" s="555">
        <v>0</v>
      </c>
      <c r="Q197" s="555">
        <v>0</v>
      </c>
      <c r="R197" s="555">
        <v>0</v>
      </c>
      <c r="S197" s="555">
        <v>0</v>
      </c>
      <c r="T197" s="555">
        <v>0</v>
      </c>
      <c r="U197" s="556">
        <f t="shared" si="140"/>
        <v>0</v>
      </c>
      <c r="V197" s="556" t="e">
        <f t="shared" si="141"/>
        <v>#DIV/0!</v>
      </c>
      <c r="W197" s="555">
        <v>0</v>
      </c>
      <c r="X197" s="555">
        <v>0</v>
      </c>
      <c r="Y197" s="555">
        <v>0</v>
      </c>
      <c r="Z197" s="555">
        <v>0</v>
      </c>
      <c r="AA197" s="555">
        <v>0</v>
      </c>
      <c r="AB197" s="555">
        <v>0</v>
      </c>
      <c r="AC197" s="555">
        <v>0</v>
      </c>
      <c r="AD197" s="555">
        <v>0</v>
      </c>
      <c r="AE197" s="555">
        <v>0</v>
      </c>
      <c r="AF197" s="555">
        <v>0</v>
      </c>
      <c r="AG197" s="557">
        <f t="shared" si="142"/>
        <v>0</v>
      </c>
      <c r="AH197" s="557">
        <f t="shared" si="143"/>
        <v>0</v>
      </c>
      <c r="AI197" s="557">
        <f t="shared" si="144"/>
        <v>0</v>
      </c>
      <c r="AJ197" s="557">
        <f t="shared" si="145"/>
        <v>0</v>
      </c>
      <c r="AK197" s="557">
        <f t="shared" si="146"/>
        <v>0</v>
      </c>
      <c r="AL197" s="557">
        <f t="shared" si="147"/>
        <v>0</v>
      </c>
      <c r="AM197" s="557">
        <f t="shared" si="148"/>
        <v>0</v>
      </c>
      <c r="AN197" s="557">
        <f t="shared" si="149"/>
        <v>0</v>
      </c>
      <c r="AO197" s="557">
        <f t="shared" si="150"/>
        <v>0</v>
      </c>
      <c r="AP197" s="555" t="s">
        <v>364</v>
      </c>
      <c r="AQ197" s="555" t="s">
        <v>364</v>
      </c>
      <c r="AR197" s="555" t="s">
        <v>364</v>
      </c>
      <c r="AS197" s="555" t="s">
        <v>364</v>
      </c>
      <c r="AT197" s="555" t="s">
        <v>364</v>
      </c>
      <c r="AU197" s="555">
        <v>0</v>
      </c>
      <c r="AV197" s="555">
        <v>0</v>
      </c>
      <c r="AW197" s="555">
        <v>0</v>
      </c>
      <c r="AX197" s="555" t="s">
        <v>364</v>
      </c>
      <c r="AY197" s="555">
        <v>0</v>
      </c>
      <c r="AZ197" s="555">
        <v>0</v>
      </c>
      <c r="BA197" s="555">
        <v>0</v>
      </c>
      <c r="BB197" s="555" t="s">
        <v>364</v>
      </c>
      <c r="BC197" s="555" t="s">
        <v>364</v>
      </c>
      <c r="BD197" s="555" t="s">
        <v>364</v>
      </c>
      <c r="BE197" s="555" t="s">
        <v>364</v>
      </c>
      <c r="BF197" s="555">
        <v>-162</v>
      </c>
      <c r="BG197" s="555">
        <v>0</v>
      </c>
      <c r="BH197" s="555">
        <v>0</v>
      </c>
      <c r="BI197" s="555">
        <v>0</v>
      </c>
      <c r="BJ197" s="555" t="s">
        <v>364</v>
      </c>
      <c r="BK197" s="555">
        <v>0</v>
      </c>
      <c r="BL197" s="555">
        <v>0</v>
      </c>
      <c r="BM197" s="555">
        <v>0</v>
      </c>
      <c r="BN197" s="555">
        <v>0</v>
      </c>
      <c r="BO197" s="555">
        <v>0</v>
      </c>
      <c r="BP197" s="555">
        <v>0</v>
      </c>
      <c r="BQ197" s="555">
        <v>0</v>
      </c>
      <c r="BR197" s="555">
        <v>0</v>
      </c>
      <c r="BS197" s="555">
        <v>0</v>
      </c>
      <c r="BT197" s="555">
        <v>0</v>
      </c>
      <c r="BU197" s="555">
        <v>0</v>
      </c>
      <c r="BV197" s="555">
        <v>0</v>
      </c>
      <c r="BW197" s="555">
        <v>0</v>
      </c>
      <c r="BX197" s="555">
        <v>0</v>
      </c>
      <c r="BY197" s="555">
        <v>0</v>
      </c>
      <c r="BZ197" s="555">
        <v>0</v>
      </c>
      <c r="CA197" s="555">
        <v>0</v>
      </c>
      <c r="CB197" s="555">
        <v>0</v>
      </c>
      <c r="CC197" s="555">
        <v>0</v>
      </c>
      <c r="CD197" s="555">
        <v>0</v>
      </c>
      <c r="CE197" s="555">
        <v>0</v>
      </c>
      <c r="CF197" s="555">
        <v>0</v>
      </c>
      <c r="CG197" s="555">
        <v>0</v>
      </c>
      <c r="CH197" s="555">
        <v>0</v>
      </c>
      <c r="CI197" s="555">
        <v>0</v>
      </c>
      <c r="CJ197" s="555">
        <v>0</v>
      </c>
      <c r="CK197" s="555">
        <v>0</v>
      </c>
      <c r="CL197" s="555">
        <v>0</v>
      </c>
      <c r="CM197" s="555">
        <v>0</v>
      </c>
      <c r="CN197" s="557">
        <f t="shared" si="151"/>
        <v>0</v>
      </c>
      <c r="CO197" s="557">
        <f t="shared" si="152"/>
        <v>0</v>
      </c>
      <c r="CP197" s="557">
        <f t="shared" si="153"/>
        <v>0</v>
      </c>
      <c r="CQ197" s="557">
        <f t="shared" si="154"/>
        <v>0</v>
      </c>
      <c r="CR197" s="557">
        <f t="shared" si="155"/>
        <v>0</v>
      </c>
      <c r="CS197" s="557">
        <f t="shared" si="156"/>
        <v>0</v>
      </c>
      <c r="CT197" s="557">
        <f t="shared" si="157"/>
        <v>0</v>
      </c>
      <c r="CU197" s="557">
        <f t="shared" si="158"/>
        <v>0</v>
      </c>
      <c r="CV197" s="557">
        <f t="shared" si="159"/>
        <v>0</v>
      </c>
      <c r="CW197" s="557">
        <f t="shared" si="160"/>
        <v>0</v>
      </c>
      <c r="CX197" s="557">
        <f t="shared" si="161"/>
        <v>0</v>
      </c>
      <c r="CY197" s="557">
        <f t="shared" si="162"/>
        <v>0</v>
      </c>
      <c r="CZ197" s="557">
        <f t="shared" si="163"/>
        <v>0</v>
      </c>
      <c r="DA197" s="557">
        <f t="shared" si="164"/>
        <v>0</v>
      </c>
    </row>
    <row r="198" spans="1:105" s="527" customFormat="1">
      <c r="A198" s="522" t="s">
        <v>948</v>
      </c>
      <c r="B198" s="523" t="s">
        <v>543</v>
      </c>
      <c r="C198" s="532" t="s">
        <v>744</v>
      </c>
      <c r="D198" s="531" t="s">
        <v>114</v>
      </c>
      <c r="E198" s="525">
        <v>43613</v>
      </c>
      <c r="F198" s="535"/>
      <c r="H198" s="528">
        <v>41273</v>
      </c>
      <c r="I198" s="528">
        <v>9355</v>
      </c>
      <c r="J198" s="528">
        <v>51.9</v>
      </c>
      <c r="K198" s="528">
        <v>49</v>
      </c>
      <c r="L198" s="528">
        <v>0.98</v>
      </c>
      <c r="M198" s="528">
        <v>0.79</v>
      </c>
      <c r="N198" s="528">
        <v>99.2</v>
      </c>
      <c r="O198" s="528">
        <v>0.76</v>
      </c>
      <c r="P198" s="528">
        <v>5.33</v>
      </c>
      <c r="Q198" s="528">
        <v>0.72</v>
      </c>
      <c r="R198" s="528">
        <v>0.61</v>
      </c>
      <c r="S198" s="528">
        <v>99.4</v>
      </c>
      <c r="T198" s="528">
        <v>0.76</v>
      </c>
      <c r="U198" s="529">
        <f t="shared" si="140"/>
        <v>0.3871</v>
      </c>
      <c r="V198" s="529">
        <f t="shared" si="141"/>
        <v>117.02402479979332</v>
      </c>
      <c r="W198" s="528">
        <v>0</v>
      </c>
      <c r="X198" s="528">
        <v>3.57</v>
      </c>
      <c r="Y198" s="528">
        <v>10.7</v>
      </c>
      <c r="Z198" s="528">
        <v>0</v>
      </c>
      <c r="AA198" s="528">
        <v>3.57</v>
      </c>
      <c r="AB198" s="528">
        <v>6.97</v>
      </c>
      <c r="AC198" s="528">
        <v>5.33</v>
      </c>
      <c r="AD198" s="528">
        <v>3.69</v>
      </c>
      <c r="AE198" s="528">
        <v>1.23</v>
      </c>
      <c r="AF198" s="528">
        <v>0.41</v>
      </c>
      <c r="AG198" s="530">
        <f t="shared" si="142"/>
        <v>0</v>
      </c>
      <c r="AH198" s="530">
        <f t="shared" si="143"/>
        <v>2.1776999999999998E-2</v>
      </c>
      <c r="AI198" s="530">
        <f t="shared" si="144"/>
        <v>0</v>
      </c>
      <c r="AJ198" s="530">
        <f t="shared" si="145"/>
        <v>2.1776999999999998E-2</v>
      </c>
      <c r="AK198" s="530">
        <f t="shared" si="146"/>
        <v>0.37150100000000003</v>
      </c>
      <c r="AL198" s="530">
        <f t="shared" si="147"/>
        <v>0.28408899999999998</v>
      </c>
      <c r="AM198" s="530">
        <f t="shared" si="148"/>
        <v>0.19667699999999999</v>
      </c>
      <c r="AN198" s="530">
        <f t="shared" si="149"/>
        <v>6.5559000000000006E-2</v>
      </c>
      <c r="AO198" s="530">
        <f t="shared" si="150"/>
        <v>2.1852999999999997E-2</v>
      </c>
      <c r="AP198" s="528">
        <v>337</v>
      </c>
      <c r="AQ198" s="528">
        <v>52.6</v>
      </c>
      <c r="AR198" s="528">
        <v>503</v>
      </c>
      <c r="AS198" s="528">
        <v>65.5</v>
      </c>
      <c r="AT198" s="528">
        <v>-100</v>
      </c>
      <c r="AU198" s="528">
        <v>2.78</v>
      </c>
      <c r="AV198" s="528">
        <v>0</v>
      </c>
      <c r="AW198" s="528">
        <v>13.9</v>
      </c>
      <c r="AX198" s="528">
        <v>733</v>
      </c>
      <c r="AY198" s="528">
        <v>2.78</v>
      </c>
      <c r="AZ198" s="528">
        <v>0</v>
      </c>
      <c r="BA198" s="528">
        <v>0</v>
      </c>
      <c r="BB198" s="528">
        <v>263</v>
      </c>
      <c r="BC198" s="528">
        <v>5.13</v>
      </c>
      <c r="BD198" s="528">
        <v>367</v>
      </c>
      <c r="BE198" s="528">
        <v>71.900000000000006</v>
      </c>
      <c r="BF198" s="528">
        <v>-140</v>
      </c>
      <c r="BG198" s="528">
        <v>0.97</v>
      </c>
      <c r="BH198" s="528">
        <v>0.77</v>
      </c>
      <c r="BI198" s="528">
        <v>5.26</v>
      </c>
      <c r="BJ198" s="528">
        <v>966</v>
      </c>
      <c r="BK198" s="528">
        <v>0.7</v>
      </c>
      <c r="BL198" s="528">
        <v>0.62</v>
      </c>
      <c r="BM198" s="528">
        <v>0.77</v>
      </c>
      <c r="BN198" s="528">
        <v>45.3</v>
      </c>
      <c r="BO198" s="528">
        <v>0.94</v>
      </c>
      <c r="BP198" s="528">
        <v>0.64</v>
      </c>
      <c r="BQ198" s="528">
        <v>99.4</v>
      </c>
      <c r="BR198" s="528">
        <v>0.78</v>
      </c>
      <c r="BS198" s="528">
        <v>2.0299999999999998</v>
      </c>
      <c r="BT198" s="528">
        <v>0.8</v>
      </c>
      <c r="BU198" s="528">
        <v>0.47</v>
      </c>
      <c r="BV198" s="528">
        <v>99.5</v>
      </c>
      <c r="BW198" s="528">
        <v>0.83</v>
      </c>
      <c r="BX198" s="528">
        <v>5.81</v>
      </c>
      <c r="BY198" s="528">
        <v>2.33</v>
      </c>
      <c r="BZ198" s="528">
        <v>4.6500000000000004</v>
      </c>
      <c r="CA198" s="528">
        <v>0</v>
      </c>
      <c r="CB198" s="528">
        <v>1.1599999999999999</v>
      </c>
      <c r="CC198" s="528">
        <v>5</v>
      </c>
      <c r="CD198" s="528">
        <v>0</v>
      </c>
      <c r="CE198" s="528">
        <v>0</v>
      </c>
      <c r="CF198" s="528">
        <v>0</v>
      </c>
      <c r="CG198" s="528">
        <v>0</v>
      </c>
      <c r="CH198" s="528">
        <v>99.5</v>
      </c>
      <c r="CI198" s="528">
        <v>0.93</v>
      </c>
      <c r="CJ198" s="528">
        <v>0.78</v>
      </c>
      <c r="CK198" s="528">
        <v>2.04</v>
      </c>
      <c r="CL198" s="528">
        <v>0.81</v>
      </c>
      <c r="CM198" s="528">
        <v>0.83</v>
      </c>
      <c r="CN198" s="530">
        <f t="shared" si="151"/>
        <v>0.11794299999999998</v>
      </c>
      <c r="CO198" s="530">
        <f t="shared" si="152"/>
        <v>4.7299000000000001E-2</v>
      </c>
      <c r="CP198" s="530">
        <f t="shared" si="153"/>
        <v>9.4395000000000007E-2</v>
      </c>
      <c r="CQ198" s="530">
        <f t="shared" si="154"/>
        <v>0</v>
      </c>
      <c r="CR198" s="530">
        <f t="shared" si="155"/>
        <v>2.3547999999999996E-2</v>
      </c>
      <c r="CS198" s="530">
        <f t="shared" si="156"/>
        <v>2.3499999999999997E-2</v>
      </c>
      <c r="CT198" s="530">
        <f t="shared" si="157"/>
        <v>0</v>
      </c>
      <c r="CU198" s="530">
        <f t="shared" si="158"/>
        <v>0</v>
      </c>
      <c r="CV198" s="530">
        <f t="shared" si="159"/>
        <v>0</v>
      </c>
      <c r="CW198" s="530">
        <f t="shared" si="160"/>
        <v>0.92535000000000012</v>
      </c>
      <c r="CX198" s="530">
        <f t="shared" si="161"/>
        <v>0.77610000000000001</v>
      </c>
      <c r="CY198" s="530">
        <f t="shared" si="162"/>
        <v>2.0297999999999998</v>
      </c>
      <c r="CZ198" s="530">
        <f t="shared" si="163"/>
        <v>0.80594999999999994</v>
      </c>
      <c r="DA198" s="530">
        <f t="shared" si="164"/>
        <v>0.82584999999999997</v>
      </c>
    </row>
    <row r="199" spans="1:105" s="385" customFormat="1">
      <c r="A199" s="494" t="s">
        <v>949</v>
      </c>
      <c r="B199" s="494"/>
      <c r="E199" s="489"/>
      <c r="F199" s="429">
        <f>(E198-E$198)/7</f>
        <v>0</v>
      </c>
      <c r="G199" s="537" t="s">
        <v>1191</v>
      </c>
      <c r="H199">
        <v>45933</v>
      </c>
      <c r="I199">
        <v>9327</v>
      </c>
      <c r="J199">
        <v>51.3</v>
      </c>
      <c r="K199">
        <v>49.7</v>
      </c>
      <c r="L199">
        <v>11.4</v>
      </c>
      <c r="M199">
        <v>7.89</v>
      </c>
      <c r="N199">
        <v>92.1</v>
      </c>
      <c r="O199">
        <v>6.43</v>
      </c>
      <c r="P199">
        <v>5.52</v>
      </c>
      <c r="Q199">
        <v>39.299999999999997</v>
      </c>
      <c r="R199">
        <v>38.5</v>
      </c>
      <c r="S199">
        <v>61.5</v>
      </c>
      <c r="T199">
        <v>0.78</v>
      </c>
      <c r="U199" s="6">
        <f t="shared" si="140"/>
        <v>3.9213299999999998</v>
      </c>
      <c r="V199" s="6">
        <f t="shared" si="141"/>
        <v>11.679710710396728</v>
      </c>
      <c r="W199">
        <v>23.3</v>
      </c>
      <c r="X199">
        <v>12.6</v>
      </c>
      <c r="Y199">
        <v>10.3</v>
      </c>
      <c r="Z199">
        <v>44.8</v>
      </c>
      <c r="AA199">
        <v>1.07</v>
      </c>
      <c r="AB199">
        <v>58.2</v>
      </c>
      <c r="AC199">
        <v>40.200000000000003</v>
      </c>
      <c r="AD199">
        <v>66</v>
      </c>
      <c r="AE199">
        <v>71.900000000000006</v>
      </c>
      <c r="AF199">
        <v>3.91</v>
      </c>
      <c r="AG199" s="188">
        <f t="shared" si="142"/>
        <v>8.9705000000000013</v>
      </c>
      <c r="AH199" s="188">
        <f t="shared" si="143"/>
        <v>4.851</v>
      </c>
      <c r="AI199" s="188">
        <f t="shared" si="144"/>
        <v>17.248000000000001</v>
      </c>
      <c r="AJ199" s="188">
        <f t="shared" si="145"/>
        <v>0.41194999999999998</v>
      </c>
      <c r="AK199" s="188">
        <f t="shared" si="146"/>
        <v>3.2126399999999999</v>
      </c>
      <c r="AL199" s="188">
        <f t="shared" si="147"/>
        <v>2.2190400000000001</v>
      </c>
      <c r="AM199" s="188">
        <f t="shared" si="148"/>
        <v>3.6431999999999998</v>
      </c>
      <c r="AN199" s="188">
        <f t="shared" si="149"/>
        <v>3.96888</v>
      </c>
      <c r="AO199" s="188">
        <f t="shared" si="150"/>
        <v>0.21583199999999997</v>
      </c>
      <c r="AP199">
        <v>1161</v>
      </c>
      <c r="AQ199">
        <v>242</v>
      </c>
      <c r="AR199">
        <v>775</v>
      </c>
      <c r="AS199">
        <v>668</v>
      </c>
      <c r="AT199">
        <v>21.8</v>
      </c>
      <c r="AU199">
        <v>65</v>
      </c>
      <c r="AV199">
        <v>38.299999999999997</v>
      </c>
      <c r="AW199">
        <v>24</v>
      </c>
      <c r="AX199">
        <v>1152</v>
      </c>
      <c r="AY199">
        <v>49.5</v>
      </c>
      <c r="AZ199">
        <v>71.3</v>
      </c>
      <c r="BA199">
        <v>4.37</v>
      </c>
      <c r="BB199">
        <v>228</v>
      </c>
      <c r="BC199">
        <v>37.200000000000003</v>
      </c>
      <c r="BD199">
        <v>730</v>
      </c>
      <c r="BE199">
        <v>298</v>
      </c>
      <c r="BF199">
        <v>-147</v>
      </c>
      <c r="BG199">
        <v>6.81</v>
      </c>
      <c r="BH199">
        <v>3.7</v>
      </c>
      <c r="BI199">
        <v>3.93</v>
      </c>
      <c r="BJ199">
        <v>694</v>
      </c>
      <c r="BK199">
        <v>38.4</v>
      </c>
      <c r="BL199">
        <v>35.700000000000003</v>
      </c>
      <c r="BM199">
        <v>0.47</v>
      </c>
      <c r="BN199">
        <v>45.8</v>
      </c>
      <c r="BO199">
        <v>1.87</v>
      </c>
      <c r="BP199">
        <v>0.42</v>
      </c>
      <c r="BQ199">
        <v>99.6</v>
      </c>
      <c r="BR199">
        <v>1.71</v>
      </c>
      <c r="BS199">
        <v>2.15</v>
      </c>
      <c r="BT199">
        <v>63.5</v>
      </c>
      <c r="BU199">
        <v>69.099999999999994</v>
      </c>
      <c r="BV199">
        <v>30.9</v>
      </c>
      <c r="BW199">
        <v>1.31</v>
      </c>
      <c r="BX199">
        <v>7.61</v>
      </c>
      <c r="BY199">
        <v>15.2</v>
      </c>
      <c r="BZ199">
        <v>73.900000000000006</v>
      </c>
      <c r="CA199">
        <v>69.599999999999994</v>
      </c>
      <c r="CB199">
        <v>2.17</v>
      </c>
      <c r="CC199">
        <v>2.27</v>
      </c>
      <c r="CD199">
        <v>1.83</v>
      </c>
      <c r="CE199">
        <v>2.17</v>
      </c>
      <c r="CF199">
        <v>66.5</v>
      </c>
      <c r="CG199">
        <v>1.46</v>
      </c>
      <c r="CH199">
        <v>30.9</v>
      </c>
      <c r="CI199">
        <v>0.98</v>
      </c>
      <c r="CJ199">
        <v>1.44</v>
      </c>
      <c r="CK199">
        <v>2.12</v>
      </c>
      <c r="CL199">
        <v>56.8</v>
      </c>
      <c r="CM199">
        <v>0.98</v>
      </c>
      <c r="CN199" s="188">
        <f t="shared" si="151"/>
        <v>0.16361499999999998</v>
      </c>
      <c r="CO199" s="188">
        <f t="shared" si="152"/>
        <v>0.32679999999999998</v>
      </c>
      <c r="CP199" s="188">
        <f t="shared" si="153"/>
        <v>1.5888500000000001</v>
      </c>
      <c r="CQ199" s="188">
        <f t="shared" si="154"/>
        <v>1.4964</v>
      </c>
      <c r="CR199" s="188">
        <f t="shared" si="155"/>
        <v>4.6654999999999995E-2</v>
      </c>
      <c r="CS199" s="188">
        <f t="shared" si="156"/>
        <v>1.56857</v>
      </c>
      <c r="CT199" s="188">
        <f t="shared" si="157"/>
        <v>1.2645299999999999</v>
      </c>
      <c r="CU199" s="188">
        <f t="shared" si="158"/>
        <v>45.951499999999996</v>
      </c>
      <c r="CV199" s="188">
        <f t="shared" si="159"/>
        <v>1.0088599999999999</v>
      </c>
      <c r="CW199" s="188">
        <f t="shared" si="160"/>
        <v>0.30281999999999998</v>
      </c>
      <c r="CX199" s="188">
        <f t="shared" si="161"/>
        <v>0.44495999999999997</v>
      </c>
      <c r="CY199" s="188">
        <f t="shared" si="162"/>
        <v>0.65508</v>
      </c>
      <c r="CZ199" s="188">
        <f t="shared" si="163"/>
        <v>17.551199999999998</v>
      </c>
      <c r="DA199" s="188">
        <f t="shared" si="164"/>
        <v>0.30281999999999998</v>
      </c>
    </row>
    <row r="200" spans="1:105" s="385" customFormat="1">
      <c r="A200" s="494" t="s">
        <v>950</v>
      </c>
      <c r="B200" s="494"/>
      <c r="E200" s="489"/>
      <c r="F200" s="222"/>
      <c r="G200" s="386"/>
      <c r="H200">
        <v>41859</v>
      </c>
      <c r="I200">
        <v>9538</v>
      </c>
      <c r="J200">
        <v>52.9</v>
      </c>
      <c r="K200">
        <v>48.5</v>
      </c>
      <c r="L200">
        <v>12.1</v>
      </c>
      <c r="M200">
        <v>7.99</v>
      </c>
      <c r="N200">
        <v>92</v>
      </c>
      <c r="O200">
        <v>6.29</v>
      </c>
      <c r="P200">
        <v>6.65</v>
      </c>
      <c r="Q200">
        <v>38.200000000000003</v>
      </c>
      <c r="R200">
        <v>36.1</v>
      </c>
      <c r="S200">
        <v>63.9</v>
      </c>
      <c r="T200">
        <v>0.65</v>
      </c>
      <c r="U200" s="6">
        <f t="shared" si="140"/>
        <v>3.8751499999999997</v>
      </c>
      <c r="V200" s="6">
        <f t="shared" si="141"/>
        <v>12.154368218004466</v>
      </c>
      <c r="W200">
        <v>25.1</v>
      </c>
      <c r="X200">
        <v>12.9</v>
      </c>
      <c r="Y200">
        <v>11.8</v>
      </c>
      <c r="Z200">
        <v>42.5</v>
      </c>
      <c r="AA200">
        <v>0.9</v>
      </c>
      <c r="AB200">
        <v>59.7</v>
      </c>
      <c r="AC200">
        <v>39.9</v>
      </c>
      <c r="AD200">
        <v>64</v>
      </c>
      <c r="AE200">
        <v>64</v>
      </c>
      <c r="AF200">
        <v>3.25</v>
      </c>
      <c r="AG200" s="188">
        <f t="shared" si="142"/>
        <v>9.0611000000000015</v>
      </c>
      <c r="AH200" s="188">
        <f t="shared" si="143"/>
        <v>4.6569000000000003</v>
      </c>
      <c r="AI200" s="188">
        <f t="shared" si="144"/>
        <v>15.342499999999999</v>
      </c>
      <c r="AJ200" s="188">
        <f t="shared" si="145"/>
        <v>0.32490000000000002</v>
      </c>
      <c r="AK200" s="188">
        <f t="shared" si="146"/>
        <v>3.9700500000000005</v>
      </c>
      <c r="AL200" s="188">
        <f t="shared" si="147"/>
        <v>2.6533499999999997</v>
      </c>
      <c r="AM200" s="188">
        <f t="shared" si="148"/>
        <v>4.2560000000000002</v>
      </c>
      <c r="AN200" s="188">
        <f t="shared" si="149"/>
        <v>4.2560000000000002</v>
      </c>
      <c r="AO200" s="188">
        <f t="shared" si="150"/>
        <v>0.21612500000000001</v>
      </c>
      <c r="AP200">
        <v>1147</v>
      </c>
      <c r="AQ200">
        <v>183</v>
      </c>
      <c r="AR200">
        <v>738</v>
      </c>
      <c r="AS200">
        <v>593</v>
      </c>
      <c r="AT200">
        <v>-12.8</v>
      </c>
      <c r="AU200">
        <v>65.900000000000006</v>
      </c>
      <c r="AV200">
        <v>34.9</v>
      </c>
      <c r="AW200">
        <v>34.6</v>
      </c>
      <c r="AX200">
        <v>1290</v>
      </c>
      <c r="AY200">
        <v>43</v>
      </c>
      <c r="AZ200">
        <v>62.4</v>
      </c>
      <c r="BA200">
        <v>2.7</v>
      </c>
      <c r="BB200">
        <v>232</v>
      </c>
      <c r="BC200">
        <v>34.700000000000003</v>
      </c>
      <c r="BD200">
        <v>725</v>
      </c>
      <c r="BE200">
        <v>277</v>
      </c>
      <c r="BF200">
        <v>-149</v>
      </c>
      <c r="BG200">
        <v>7.37</v>
      </c>
      <c r="BH200">
        <v>3.8</v>
      </c>
      <c r="BI200">
        <v>4.2300000000000004</v>
      </c>
      <c r="BJ200">
        <v>805</v>
      </c>
      <c r="BK200">
        <v>37.700000000000003</v>
      </c>
      <c r="BL200">
        <v>33.799999999999997</v>
      </c>
      <c r="BM200">
        <v>0.47</v>
      </c>
      <c r="BN200">
        <v>47.1</v>
      </c>
      <c r="BO200">
        <v>2.58</v>
      </c>
      <c r="BP200">
        <v>0.57999999999999996</v>
      </c>
      <c r="BQ200">
        <v>99.4</v>
      </c>
      <c r="BR200">
        <v>2.16</v>
      </c>
      <c r="BS200">
        <v>2.34</v>
      </c>
      <c r="BT200">
        <v>60.6</v>
      </c>
      <c r="BU200">
        <v>69.099999999999994</v>
      </c>
      <c r="BV200">
        <v>30.9</v>
      </c>
      <c r="BW200">
        <v>1.1599999999999999</v>
      </c>
      <c r="BX200">
        <v>15.2</v>
      </c>
      <c r="BY200">
        <v>13.3</v>
      </c>
      <c r="BZ200">
        <v>71.400000000000006</v>
      </c>
      <c r="CA200">
        <v>73.3</v>
      </c>
      <c r="CB200">
        <v>2.86</v>
      </c>
      <c r="CC200">
        <v>3.22</v>
      </c>
      <c r="CD200">
        <v>2.4500000000000002</v>
      </c>
      <c r="CE200">
        <v>2.48</v>
      </c>
      <c r="CF200">
        <v>62.8</v>
      </c>
      <c r="CG200">
        <v>1.39</v>
      </c>
      <c r="CH200">
        <v>30.9</v>
      </c>
      <c r="CI200">
        <v>1.1499999999999999</v>
      </c>
      <c r="CJ200">
        <v>1.51</v>
      </c>
      <c r="CK200">
        <v>2.0099999999999998</v>
      </c>
      <c r="CL200">
        <v>55.9</v>
      </c>
      <c r="CM200">
        <v>0.65</v>
      </c>
      <c r="CN200" s="188">
        <f t="shared" si="151"/>
        <v>0.35568</v>
      </c>
      <c r="CO200" s="188">
        <f t="shared" si="152"/>
        <v>0.31122</v>
      </c>
      <c r="CP200" s="188">
        <f t="shared" si="153"/>
        <v>1.67076</v>
      </c>
      <c r="CQ200" s="188">
        <f t="shared" si="154"/>
        <v>1.71522</v>
      </c>
      <c r="CR200" s="188">
        <f t="shared" si="155"/>
        <v>6.6923999999999997E-2</v>
      </c>
      <c r="CS200" s="188">
        <f t="shared" si="156"/>
        <v>2.2250199999999998</v>
      </c>
      <c r="CT200" s="188">
        <f t="shared" si="157"/>
        <v>1.69295</v>
      </c>
      <c r="CU200" s="188">
        <f t="shared" si="158"/>
        <v>43.394799999999996</v>
      </c>
      <c r="CV200" s="188">
        <f t="shared" si="159"/>
        <v>0.96048999999999995</v>
      </c>
      <c r="CW200" s="188">
        <f t="shared" si="160"/>
        <v>0.35534999999999994</v>
      </c>
      <c r="CX200" s="188">
        <f t="shared" si="161"/>
        <v>0.46659</v>
      </c>
      <c r="CY200" s="188">
        <f t="shared" si="162"/>
        <v>0.62108999999999992</v>
      </c>
      <c r="CZ200" s="188">
        <f t="shared" si="163"/>
        <v>17.273099999999999</v>
      </c>
      <c r="DA200" s="188">
        <f t="shared" si="164"/>
        <v>0.20085</v>
      </c>
    </row>
    <row r="201" spans="1:105" s="527" customFormat="1">
      <c r="A201" s="522" t="s">
        <v>951</v>
      </c>
      <c r="B201" s="523" t="s">
        <v>543</v>
      </c>
      <c r="C201" s="532" t="s">
        <v>744</v>
      </c>
      <c r="D201" s="531" t="s">
        <v>115</v>
      </c>
      <c r="E201" s="525">
        <v>43614</v>
      </c>
      <c r="F201" s="535"/>
      <c r="H201" s="528">
        <v>12158</v>
      </c>
      <c r="I201" s="528">
        <v>198</v>
      </c>
      <c r="J201" s="528">
        <v>6.76</v>
      </c>
      <c r="K201" s="528">
        <v>60.6</v>
      </c>
      <c r="L201" s="528">
        <v>5</v>
      </c>
      <c r="M201" s="528">
        <v>0</v>
      </c>
      <c r="N201" s="528">
        <v>100</v>
      </c>
      <c r="O201" s="528">
        <v>12.5</v>
      </c>
      <c r="P201" s="528">
        <v>12.5</v>
      </c>
      <c r="Q201" s="528">
        <v>8.33</v>
      </c>
      <c r="R201" s="528">
        <v>0.83</v>
      </c>
      <c r="S201" s="528">
        <v>99.2</v>
      </c>
      <c r="T201" s="528">
        <v>0.83</v>
      </c>
      <c r="U201" s="529">
        <f t="shared" si="140"/>
        <v>0</v>
      </c>
      <c r="V201" s="529" t="e">
        <f t="shared" si="141"/>
        <v>#DIV/0!</v>
      </c>
      <c r="W201" s="528">
        <v>0</v>
      </c>
      <c r="X201" s="528">
        <v>0</v>
      </c>
      <c r="Y201" s="528">
        <v>0</v>
      </c>
      <c r="Z201" s="528">
        <v>100</v>
      </c>
      <c r="AA201" s="528">
        <v>0</v>
      </c>
      <c r="AB201" s="528">
        <v>20</v>
      </c>
      <c r="AC201" s="528">
        <v>40</v>
      </c>
      <c r="AD201" s="528">
        <v>26.7</v>
      </c>
      <c r="AE201" s="528">
        <v>0</v>
      </c>
      <c r="AF201" s="528">
        <v>6.67</v>
      </c>
      <c r="AG201" s="530">
        <f t="shared" si="142"/>
        <v>0</v>
      </c>
      <c r="AH201" s="530">
        <f t="shared" si="143"/>
        <v>0</v>
      </c>
      <c r="AI201" s="530">
        <f t="shared" si="144"/>
        <v>0.83</v>
      </c>
      <c r="AJ201" s="530">
        <f t="shared" si="145"/>
        <v>0</v>
      </c>
      <c r="AK201" s="530">
        <f t="shared" si="146"/>
        <v>2.5</v>
      </c>
      <c r="AL201" s="530">
        <f t="shared" si="147"/>
        <v>5</v>
      </c>
      <c r="AM201" s="530">
        <f t="shared" si="148"/>
        <v>3.3374999999999999</v>
      </c>
      <c r="AN201" s="530">
        <f t="shared" si="149"/>
        <v>0</v>
      </c>
      <c r="AO201" s="530">
        <f t="shared" si="150"/>
        <v>0.83374999999999999</v>
      </c>
      <c r="AP201" s="528" t="s">
        <v>364</v>
      </c>
      <c r="AQ201" s="528" t="s">
        <v>364</v>
      </c>
      <c r="AR201" s="528" t="s">
        <v>364</v>
      </c>
      <c r="AS201" s="528" t="s">
        <v>364</v>
      </c>
      <c r="AT201" s="528" t="s">
        <v>364</v>
      </c>
      <c r="AU201" s="528">
        <v>0</v>
      </c>
      <c r="AV201" s="528">
        <v>0</v>
      </c>
      <c r="AW201" s="528">
        <v>0</v>
      </c>
      <c r="AX201" s="528" t="s">
        <v>364</v>
      </c>
      <c r="AY201" s="528">
        <v>0</v>
      </c>
      <c r="AZ201" s="528">
        <v>0</v>
      </c>
      <c r="BA201" s="528">
        <v>0</v>
      </c>
      <c r="BB201" s="528">
        <v>242</v>
      </c>
      <c r="BC201" s="528">
        <v>30.8</v>
      </c>
      <c r="BD201" s="528">
        <v>440</v>
      </c>
      <c r="BE201" s="528">
        <v>97.7</v>
      </c>
      <c r="BF201" s="528">
        <v>-140</v>
      </c>
      <c r="BG201" s="528">
        <v>5</v>
      </c>
      <c r="BH201" s="528">
        <v>12.5</v>
      </c>
      <c r="BI201" s="528">
        <v>12.5</v>
      </c>
      <c r="BJ201" s="528">
        <v>875</v>
      </c>
      <c r="BK201" s="528">
        <v>8.33</v>
      </c>
      <c r="BL201" s="528">
        <v>0.83</v>
      </c>
      <c r="BM201" s="528">
        <v>0.83</v>
      </c>
      <c r="BN201" s="528">
        <v>28.8</v>
      </c>
      <c r="BO201" s="528">
        <v>1.75</v>
      </c>
      <c r="BP201" s="528">
        <v>0</v>
      </c>
      <c r="BQ201" s="528">
        <v>100</v>
      </c>
      <c r="BR201" s="528">
        <v>5.26</v>
      </c>
      <c r="BS201" s="528">
        <v>1.75</v>
      </c>
      <c r="BT201" s="528">
        <v>3.51</v>
      </c>
      <c r="BU201" s="528">
        <v>1.75</v>
      </c>
      <c r="BV201" s="528">
        <v>98.2</v>
      </c>
      <c r="BW201" s="528">
        <v>0</v>
      </c>
      <c r="BX201" s="528">
        <v>0</v>
      </c>
      <c r="BY201" s="528">
        <v>0</v>
      </c>
      <c r="BZ201" s="528">
        <v>0</v>
      </c>
      <c r="CA201" s="528">
        <v>0</v>
      </c>
      <c r="CB201" s="528">
        <v>0</v>
      </c>
      <c r="CC201" s="528">
        <v>0</v>
      </c>
      <c r="CD201" s="528">
        <v>0</v>
      </c>
      <c r="CE201" s="528">
        <v>0</v>
      </c>
      <c r="CF201" s="528">
        <v>0</v>
      </c>
      <c r="CG201" s="528">
        <v>0</v>
      </c>
      <c r="CH201" s="528">
        <v>98.2</v>
      </c>
      <c r="CI201" s="528">
        <v>1.79</v>
      </c>
      <c r="CJ201" s="528">
        <v>5.36</v>
      </c>
      <c r="CK201" s="528">
        <v>1.79</v>
      </c>
      <c r="CL201" s="528">
        <v>3.57</v>
      </c>
      <c r="CM201" s="528">
        <v>0</v>
      </c>
      <c r="CN201" s="530">
        <f t="shared" si="151"/>
        <v>0</v>
      </c>
      <c r="CO201" s="530">
        <f t="shared" si="152"/>
        <v>0</v>
      </c>
      <c r="CP201" s="530">
        <f t="shared" si="153"/>
        <v>0</v>
      </c>
      <c r="CQ201" s="530">
        <f t="shared" si="154"/>
        <v>0</v>
      </c>
      <c r="CR201" s="530">
        <f t="shared" si="155"/>
        <v>0</v>
      </c>
      <c r="CS201" s="530">
        <f t="shared" si="156"/>
        <v>0</v>
      </c>
      <c r="CT201" s="530">
        <f t="shared" si="157"/>
        <v>0</v>
      </c>
      <c r="CU201" s="530">
        <f t="shared" si="158"/>
        <v>0</v>
      </c>
      <c r="CV201" s="530">
        <f t="shared" si="159"/>
        <v>0</v>
      </c>
      <c r="CW201" s="530">
        <f t="shared" si="160"/>
        <v>1.7577800000000001</v>
      </c>
      <c r="CX201" s="530">
        <f t="shared" si="161"/>
        <v>5.2635200000000006</v>
      </c>
      <c r="CY201" s="530">
        <f t="shared" si="162"/>
        <v>1.7577800000000001</v>
      </c>
      <c r="CZ201" s="530">
        <f t="shared" si="163"/>
        <v>3.5057400000000003</v>
      </c>
      <c r="DA201" s="530">
        <f t="shared" si="164"/>
        <v>0</v>
      </c>
    </row>
    <row r="202" spans="1:105" s="385" customFormat="1">
      <c r="A202" s="494" t="s">
        <v>952</v>
      </c>
      <c r="B202" s="494"/>
      <c r="C202" s="386"/>
      <c r="E202" s="489"/>
      <c r="F202" s="429">
        <f>(E201-E$198)/7</f>
        <v>0.14285714285714285</v>
      </c>
      <c r="G202" s="537" t="s">
        <v>1192</v>
      </c>
      <c r="H202">
        <v>11045</v>
      </c>
      <c r="I202">
        <v>152</v>
      </c>
      <c r="J202">
        <v>5.91</v>
      </c>
      <c r="K202">
        <v>69.099999999999994</v>
      </c>
      <c r="L202">
        <v>30.5</v>
      </c>
      <c r="M202">
        <v>8.57</v>
      </c>
      <c r="N202">
        <v>91.4</v>
      </c>
      <c r="O202">
        <v>19</v>
      </c>
      <c r="P202">
        <v>16.2</v>
      </c>
      <c r="Q202">
        <v>67.599999999999994</v>
      </c>
      <c r="R202">
        <v>56.2</v>
      </c>
      <c r="S202">
        <v>43.8</v>
      </c>
      <c r="T202">
        <v>4.76</v>
      </c>
      <c r="U202" s="6">
        <f t="shared" si="140"/>
        <v>5.9218700000000002</v>
      </c>
      <c r="V202" s="6">
        <f t="shared" si="141"/>
        <v>4.1034335437961316</v>
      </c>
      <c r="W202">
        <v>42.4</v>
      </c>
      <c r="X202">
        <v>20.3</v>
      </c>
      <c r="Y202">
        <v>18.600000000000001</v>
      </c>
      <c r="Z202">
        <v>72.900000000000006</v>
      </c>
      <c r="AA202">
        <v>5.08</v>
      </c>
      <c r="AB202">
        <v>82.4</v>
      </c>
      <c r="AC202">
        <v>64.7</v>
      </c>
      <c r="AD202">
        <v>94.1</v>
      </c>
      <c r="AE202">
        <v>64.7</v>
      </c>
      <c r="AF202">
        <v>17.600000000000001</v>
      </c>
      <c r="AG202" s="188">
        <f t="shared" si="142"/>
        <v>23.828800000000001</v>
      </c>
      <c r="AH202" s="188">
        <f t="shared" si="143"/>
        <v>11.408600000000002</v>
      </c>
      <c r="AI202" s="188">
        <f t="shared" si="144"/>
        <v>40.969800000000006</v>
      </c>
      <c r="AJ202" s="188">
        <f t="shared" si="145"/>
        <v>2.8549600000000002</v>
      </c>
      <c r="AK202" s="188">
        <f t="shared" si="146"/>
        <v>13.348800000000001</v>
      </c>
      <c r="AL202" s="188">
        <f t="shared" si="147"/>
        <v>10.481400000000001</v>
      </c>
      <c r="AM202" s="188">
        <f t="shared" si="148"/>
        <v>15.244199999999999</v>
      </c>
      <c r="AN202" s="188">
        <f t="shared" si="149"/>
        <v>10.481400000000001</v>
      </c>
      <c r="AO202" s="188">
        <f t="shared" si="150"/>
        <v>2.8512</v>
      </c>
      <c r="AP202">
        <v>2223</v>
      </c>
      <c r="AQ202">
        <v>1230</v>
      </c>
      <c r="AR202">
        <v>1345</v>
      </c>
      <c r="AS202">
        <v>1917</v>
      </c>
      <c r="AT202">
        <v>105</v>
      </c>
      <c r="AU202">
        <v>100</v>
      </c>
      <c r="AV202">
        <v>66.7</v>
      </c>
      <c r="AW202">
        <v>44.4</v>
      </c>
      <c r="AX202">
        <v>1172</v>
      </c>
      <c r="AY202">
        <v>88.9</v>
      </c>
      <c r="AZ202">
        <v>100</v>
      </c>
      <c r="BA202">
        <v>22.2</v>
      </c>
      <c r="BB202">
        <v>347</v>
      </c>
      <c r="BC202">
        <v>87.4</v>
      </c>
      <c r="BD202">
        <v>937</v>
      </c>
      <c r="BE202">
        <v>438</v>
      </c>
      <c r="BF202">
        <v>-86.1</v>
      </c>
      <c r="BG202">
        <v>24</v>
      </c>
      <c r="BH202">
        <v>14.6</v>
      </c>
      <c r="BI202">
        <v>13.5</v>
      </c>
      <c r="BJ202">
        <v>871</v>
      </c>
      <c r="BK202">
        <v>65.599999999999994</v>
      </c>
      <c r="BL202">
        <v>52.1</v>
      </c>
      <c r="BM202">
        <v>3.12</v>
      </c>
      <c r="BN202">
        <v>24.3</v>
      </c>
      <c r="BO202">
        <v>2.7</v>
      </c>
      <c r="BP202">
        <v>0</v>
      </c>
      <c r="BQ202">
        <v>100</v>
      </c>
      <c r="BR202">
        <v>8.11</v>
      </c>
      <c r="BS202">
        <v>2.7</v>
      </c>
      <c r="BT202">
        <v>91.9</v>
      </c>
      <c r="BU202">
        <v>59.5</v>
      </c>
      <c r="BV202">
        <v>40.5</v>
      </c>
      <c r="BW202">
        <v>0</v>
      </c>
      <c r="BX202">
        <v>0</v>
      </c>
      <c r="BY202">
        <v>0</v>
      </c>
      <c r="BZ202">
        <v>100</v>
      </c>
      <c r="CA202">
        <v>100</v>
      </c>
      <c r="CB202">
        <v>0</v>
      </c>
      <c r="CC202">
        <v>0</v>
      </c>
      <c r="CD202">
        <v>4.55</v>
      </c>
      <c r="CE202">
        <v>4.55</v>
      </c>
      <c r="CF202">
        <v>86.4</v>
      </c>
      <c r="CG202">
        <v>0</v>
      </c>
      <c r="CH202">
        <v>40.5</v>
      </c>
      <c r="CI202">
        <v>6.67</v>
      </c>
      <c r="CJ202">
        <v>13.3</v>
      </c>
      <c r="CK202">
        <v>0</v>
      </c>
      <c r="CL202">
        <v>100</v>
      </c>
      <c r="CM202">
        <v>0</v>
      </c>
      <c r="CN202" s="188">
        <f t="shared" si="151"/>
        <v>0</v>
      </c>
      <c r="CO202" s="188">
        <f t="shared" si="152"/>
        <v>0</v>
      </c>
      <c r="CP202" s="188">
        <f t="shared" si="153"/>
        <v>2.7</v>
      </c>
      <c r="CQ202" s="188">
        <f t="shared" si="154"/>
        <v>2.7</v>
      </c>
      <c r="CR202" s="188">
        <f t="shared" si="155"/>
        <v>0</v>
      </c>
      <c r="CS202" s="188">
        <f t="shared" si="156"/>
        <v>0</v>
      </c>
      <c r="CT202" s="188">
        <f t="shared" si="157"/>
        <v>2.7072499999999997</v>
      </c>
      <c r="CU202" s="188">
        <f t="shared" si="158"/>
        <v>51.408000000000001</v>
      </c>
      <c r="CV202" s="188">
        <f t="shared" si="159"/>
        <v>0</v>
      </c>
      <c r="CW202" s="188">
        <f t="shared" si="160"/>
        <v>2.7013499999999997</v>
      </c>
      <c r="CX202" s="188">
        <f t="shared" si="161"/>
        <v>5.3864999999999998</v>
      </c>
      <c r="CY202" s="188">
        <f t="shared" si="162"/>
        <v>0</v>
      </c>
      <c r="CZ202" s="188">
        <f t="shared" si="163"/>
        <v>40.5</v>
      </c>
      <c r="DA202" s="188">
        <f t="shared" si="164"/>
        <v>0</v>
      </c>
    </row>
    <row r="203" spans="1:105" s="385" customFormat="1">
      <c r="A203" s="494" t="s">
        <v>953</v>
      </c>
      <c r="B203" s="494"/>
      <c r="C203" s="386"/>
      <c r="E203" s="489"/>
      <c r="F203" s="222"/>
      <c r="G203" s="386"/>
      <c r="H203">
        <v>8427</v>
      </c>
      <c r="I203">
        <v>122</v>
      </c>
      <c r="J203">
        <v>5.78</v>
      </c>
      <c r="K203">
        <v>59.8</v>
      </c>
      <c r="L203">
        <v>24.7</v>
      </c>
      <c r="M203">
        <v>4.1100000000000003</v>
      </c>
      <c r="N203">
        <v>95.9</v>
      </c>
      <c r="O203">
        <v>11</v>
      </c>
      <c r="P203">
        <v>11</v>
      </c>
      <c r="Q203">
        <v>53.4</v>
      </c>
      <c r="R203">
        <v>60.3</v>
      </c>
      <c r="S203">
        <v>39.700000000000003</v>
      </c>
      <c r="T203">
        <v>2.74</v>
      </c>
      <c r="U203" s="6">
        <f t="shared" si="140"/>
        <v>2.4577800000000001</v>
      </c>
      <c r="V203" s="6">
        <f t="shared" si="141"/>
        <v>13.019879728861005</v>
      </c>
      <c r="W203">
        <v>38.6</v>
      </c>
      <c r="X203">
        <v>18.2</v>
      </c>
      <c r="Y203">
        <v>13.6</v>
      </c>
      <c r="Z203">
        <v>59.1</v>
      </c>
      <c r="AA203">
        <v>4.55</v>
      </c>
      <c r="AB203">
        <v>62.5</v>
      </c>
      <c r="AC203">
        <v>50</v>
      </c>
      <c r="AD203">
        <v>62.5</v>
      </c>
      <c r="AE203">
        <v>75</v>
      </c>
      <c r="AF203">
        <v>12.5</v>
      </c>
      <c r="AG203" s="188">
        <f t="shared" si="142"/>
        <v>23.2758</v>
      </c>
      <c r="AH203" s="188">
        <f t="shared" si="143"/>
        <v>10.974599999999999</v>
      </c>
      <c r="AI203" s="188">
        <f t="shared" si="144"/>
        <v>35.637300000000003</v>
      </c>
      <c r="AJ203" s="188">
        <f t="shared" si="145"/>
        <v>2.7436499999999997</v>
      </c>
      <c r="AK203" s="188">
        <f t="shared" si="146"/>
        <v>6.875</v>
      </c>
      <c r="AL203" s="188">
        <f t="shared" si="147"/>
        <v>5.5</v>
      </c>
      <c r="AM203" s="188">
        <f t="shared" si="148"/>
        <v>6.875</v>
      </c>
      <c r="AN203" s="188">
        <f t="shared" si="149"/>
        <v>8.25</v>
      </c>
      <c r="AO203" s="188">
        <f t="shared" si="150"/>
        <v>1.375</v>
      </c>
      <c r="AP203">
        <v>4041</v>
      </c>
      <c r="AQ203">
        <v>3785</v>
      </c>
      <c r="AR203">
        <v>770</v>
      </c>
      <c r="AS203">
        <v>2323</v>
      </c>
      <c r="AT203">
        <v>571</v>
      </c>
      <c r="AU203">
        <v>100</v>
      </c>
      <c r="AV203">
        <v>100</v>
      </c>
      <c r="AW203">
        <v>66.7</v>
      </c>
      <c r="AX203">
        <v>255</v>
      </c>
      <c r="AY203">
        <v>33.299999999999997</v>
      </c>
      <c r="AZ203">
        <v>100</v>
      </c>
      <c r="BA203">
        <v>33.299999999999997</v>
      </c>
      <c r="BB203">
        <v>305</v>
      </c>
      <c r="BC203">
        <v>71.900000000000006</v>
      </c>
      <c r="BD203">
        <v>807</v>
      </c>
      <c r="BE203">
        <v>470</v>
      </c>
      <c r="BF203">
        <v>431</v>
      </c>
      <c r="BG203">
        <v>21.4</v>
      </c>
      <c r="BH203">
        <v>7.14</v>
      </c>
      <c r="BI203">
        <v>8.57</v>
      </c>
      <c r="BJ203">
        <v>712</v>
      </c>
      <c r="BK203">
        <v>54.3</v>
      </c>
      <c r="BL203">
        <v>58.6</v>
      </c>
      <c r="BM203">
        <v>1.43</v>
      </c>
      <c r="BN203">
        <v>32</v>
      </c>
      <c r="BO203">
        <v>10.3</v>
      </c>
      <c r="BP203">
        <v>0</v>
      </c>
      <c r="BQ203">
        <v>100</v>
      </c>
      <c r="BR203">
        <v>7.69</v>
      </c>
      <c r="BS203">
        <v>2.56</v>
      </c>
      <c r="BT203">
        <v>69.2</v>
      </c>
      <c r="BU203">
        <v>64.099999999999994</v>
      </c>
      <c r="BV203">
        <v>35.9</v>
      </c>
      <c r="BW203">
        <v>2.56</v>
      </c>
      <c r="BX203">
        <v>100</v>
      </c>
      <c r="BY203">
        <v>100</v>
      </c>
      <c r="BZ203">
        <v>100</v>
      </c>
      <c r="CA203">
        <v>0</v>
      </c>
      <c r="CB203">
        <v>0</v>
      </c>
      <c r="CC203">
        <v>12</v>
      </c>
      <c r="CD203">
        <v>8</v>
      </c>
      <c r="CE203">
        <v>0</v>
      </c>
      <c r="CF203">
        <v>56</v>
      </c>
      <c r="CG203">
        <v>4</v>
      </c>
      <c r="CH203">
        <v>35.9</v>
      </c>
      <c r="CI203">
        <v>7.14</v>
      </c>
      <c r="CJ203">
        <v>7.14</v>
      </c>
      <c r="CK203">
        <v>7.14</v>
      </c>
      <c r="CL203">
        <v>92.9</v>
      </c>
      <c r="CM203">
        <v>0</v>
      </c>
      <c r="CN203" s="188">
        <f t="shared" si="151"/>
        <v>2.56</v>
      </c>
      <c r="CO203" s="188">
        <f t="shared" si="152"/>
        <v>2.56</v>
      </c>
      <c r="CP203" s="188">
        <f t="shared" si="153"/>
        <v>2.56</v>
      </c>
      <c r="CQ203" s="188">
        <f t="shared" si="154"/>
        <v>0</v>
      </c>
      <c r="CR203" s="188">
        <f t="shared" si="155"/>
        <v>0</v>
      </c>
      <c r="CS203" s="188">
        <f t="shared" si="156"/>
        <v>7.6919999999999993</v>
      </c>
      <c r="CT203" s="188">
        <f t="shared" si="157"/>
        <v>5.1279999999999992</v>
      </c>
      <c r="CU203" s="188">
        <f t="shared" si="158"/>
        <v>35.895999999999994</v>
      </c>
      <c r="CV203" s="188">
        <f t="shared" si="159"/>
        <v>2.5639999999999996</v>
      </c>
      <c r="CW203" s="188">
        <f t="shared" si="160"/>
        <v>2.5632599999999996</v>
      </c>
      <c r="CX203" s="188">
        <f t="shared" si="161"/>
        <v>2.5632599999999996</v>
      </c>
      <c r="CY203" s="188">
        <f t="shared" si="162"/>
        <v>2.5632599999999996</v>
      </c>
      <c r="CZ203" s="188">
        <f t="shared" si="163"/>
        <v>33.351100000000002</v>
      </c>
      <c r="DA203" s="188">
        <f t="shared" si="164"/>
        <v>0</v>
      </c>
    </row>
    <row r="204" spans="1:105" s="527" customFormat="1">
      <c r="A204" s="522" t="s">
        <v>954</v>
      </c>
      <c r="B204" s="523" t="s">
        <v>543</v>
      </c>
      <c r="C204" s="532" t="s">
        <v>744</v>
      </c>
      <c r="D204" s="531" t="s">
        <v>417</v>
      </c>
      <c r="E204" s="525">
        <v>43620</v>
      </c>
      <c r="F204" s="535"/>
      <c r="H204" s="528">
        <v>16172</v>
      </c>
      <c r="I204" s="528">
        <v>183</v>
      </c>
      <c r="J204" s="528">
        <v>5.73</v>
      </c>
      <c r="K204" s="528">
        <v>83.6</v>
      </c>
      <c r="L204" s="528">
        <v>3.92</v>
      </c>
      <c r="M204" s="528">
        <v>0.65</v>
      </c>
      <c r="N204" s="528">
        <v>99.3</v>
      </c>
      <c r="O204" s="528">
        <v>1.96</v>
      </c>
      <c r="P204" s="528">
        <v>8.5</v>
      </c>
      <c r="Q204" s="528">
        <v>3.92</v>
      </c>
      <c r="R204" s="528">
        <v>2.61</v>
      </c>
      <c r="S204" s="528">
        <v>97.4</v>
      </c>
      <c r="T204" s="528">
        <v>3.27</v>
      </c>
      <c r="U204" s="529">
        <f t="shared" si="140"/>
        <v>0.54339999999999999</v>
      </c>
      <c r="V204" s="529">
        <f t="shared" si="141"/>
        <v>18.108207581891794</v>
      </c>
      <c r="W204" s="528">
        <v>0</v>
      </c>
      <c r="X204" s="528">
        <v>0</v>
      </c>
      <c r="Y204" s="528">
        <v>0</v>
      </c>
      <c r="Z204" s="528">
        <v>0</v>
      </c>
      <c r="AA204" s="528">
        <v>0</v>
      </c>
      <c r="AB204" s="528">
        <v>0</v>
      </c>
      <c r="AC204" s="528">
        <v>0</v>
      </c>
      <c r="AD204" s="528">
        <v>7.69</v>
      </c>
      <c r="AE204" s="528">
        <v>0</v>
      </c>
      <c r="AF204" s="528">
        <v>7.69</v>
      </c>
      <c r="AG204" s="530">
        <f t="shared" si="142"/>
        <v>0</v>
      </c>
      <c r="AH204" s="530">
        <f t="shared" si="143"/>
        <v>0</v>
      </c>
      <c r="AI204" s="530">
        <f t="shared" si="144"/>
        <v>0</v>
      </c>
      <c r="AJ204" s="530">
        <f t="shared" si="145"/>
        <v>0</v>
      </c>
      <c r="AK204" s="530">
        <f t="shared" si="146"/>
        <v>0</v>
      </c>
      <c r="AL204" s="530">
        <f t="shared" si="147"/>
        <v>0</v>
      </c>
      <c r="AM204" s="530">
        <f t="shared" si="148"/>
        <v>0.65365000000000006</v>
      </c>
      <c r="AN204" s="530">
        <f t="shared" si="149"/>
        <v>0</v>
      </c>
      <c r="AO204" s="530">
        <f t="shared" si="150"/>
        <v>0.65365000000000006</v>
      </c>
      <c r="AP204" s="528">
        <v>258</v>
      </c>
      <c r="AQ204" s="528">
        <v>33.4</v>
      </c>
      <c r="AR204" s="528">
        <v>326</v>
      </c>
      <c r="AS204" s="528">
        <v>78.400000000000006</v>
      </c>
      <c r="AT204" s="528">
        <v>-92.5</v>
      </c>
      <c r="AU204" s="528">
        <v>0</v>
      </c>
      <c r="AV204" s="528">
        <v>0</v>
      </c>
      <c r="AW204" s="528">
        <v>0</v>
      </c>
      <c r="AX204" s="528" t="s">
        <v>364</v>
      </c>
      <c r="AY204" s="528">
        <v>0</v>
      </c>
      <c r="AZ204" s="528">
        <v>0</v>
      </c>
      <c r="BA204" s="528">
        <v>0</v>
      </c>
      <c r="BB204" s="528">
        <v>157</v>
      </c>
      <c r="BC204" s="528">
        <v>0</v>
      </c>
      <c r="BD204" s="528">
        <v>413</v>
      </c>
      <c r="BE204" s="528">
        <v>100</v>
      </c>
      <c r="BF204" s="528">
        <v>-28.2</v>
      </c>
      <c r="BG204" s="528">
        <v>3.95</v>
      </c>
      <c r="BH204" s="528">
        <v>1.97</v>
      </c>
      <c r="BI204" s="528">
        <v>8.5500000000000007</v>
      </c>
      <c r="BJ204" s="528">
        <v>396</v>
      </c>
      <c r="BK204" s="528">
        <v>3.95</v>
      </c>
      <c r="BL204" s="528">
        <v>2.63</v>
      </c>
      <c r="BM204" s="528">
        <v>3.29</v>
      </c>
      <c r="BN204" s="528">
        <v>9.84</v>
      </c>
      <c r="BO204" s="528">
        <v>0</v>
      </c>
      <c r="BP204" s="528">
        <v>0</v>
      </c>
      <c r="BQ204" s="528">
        <v>100</v>
      </c>
      <c r="BR204" s="528">
        <v>0</v>
      </c>
      <c r="BS204" s="528">
        <v>0</v>
      </c>
      <c r="BT204" s="528">
        <v>11.1</v>
      </c>
      <c r="BU204" s="528">
        <v>0</v>
      </c>
      <c r="BV204" s="528">
        <v>100</v>
      </c>
      <c r="BW204" s="528">
        <v>0</v>
      </c>
      <c r="BX204" s="528">
        <v>0</v>
      </c>
      <c r="BY204" s="528">
        <v>0</v>
      </c>
      <c r="BZ204" s="528">
        <v>0</v>
      </c>
      <c r="CA204" s="528">
        <v>0</v>
      </c>
      <c r="CB204" s="528">
        <v>0</v>
      </c>
      <c r="CC204" s="528">
        <v>0</v>
      </c>
      <c r="CD204" s="528">
        <v>0</v>
      </c>
      <c r="CE204" s="528">
        <v>0</v>
      </c>
      <c r="CF204" s="528">
        <v>0</v>
      </c>
      <c r="CG204" s="528">
        <v>0</v>
      </c>
      <c r="CH204" s="528">
        <v>100</v>
      </c>
      <c r="CI204" s="528">
        <v>0</v>
      </c>
      <c r="CJ204" s="528">
        <v>0</v>
      </c>
      <c r="CK204" s="528">
        <v>0</v>
      </c>
      <c r="CL204" s="528">
        <v>11.1</v>
      </c>
      <c r="CM204" s="528">
        <v>0</v>
      </c>
      <c r="CN204" s="530">
        <f t="shared" si="151"/>
        <v>0</v>
      </c>
      <c r="CO204" s="530">
        <f t="shared" si="152"/>
        <v>0</v>
      </c>
      <c r="CP204" s="530">
        <f t="shared" si="153"/>
        <v>0</v>
      </c>
      <c r="CQ204" s="530">
        <f t="shared" si="154"/>
        <v>0</v>
      </c>
      <c r="CR204" s="530">
        <f t="shared" si="155"/>
        <v>0</v>
      </c>
      <c r="CS204" s="530">
        <f t="shared" si="156"/>
        <v>0</v>
      </c>
      <c r="CT204" s="530">
        <f t="shared" si="157"/>
        <v>0</v>
      </c>
      <c r="CU204" s="530">
        <f t="shared" si="158"/>
        <v>0</v>
      </c>
      <c r="CV204" s="530">
        <f t="shared" si="159"/>
        <v>0</v>
      </c>
      <c r="CW204" s="530">
        <f t="shared" si="160"/>
        <v>0</v>
      </c>
      <c r="CX204" s="530">
        <f t="shared" si="161"/>
        <v>0</v>
      </c>
      <c r="CY204" s="530">
        <f t="shared" si="162"/>
        <v>0</v>
      </c>
      <c r="CZ204" s="530">
        <f t="shared" si="163"/>
        <v>11.1</v>
      </c>
      <c r="DA204" s="530">
        <f t="shared" si="164"/>
        <v>0</v>
      </c>
    </row>
    <row r="205" spans="1:105" s="385" customFormat="1">
      <c r="A205" s="494" t="s">
        <v>955</v>
      </c>
      <c r="B205" s="494"/>
      <c r="E205" s="489"/>
      <c r="F205" s="429">
        <f>(E204-E$198)/7</f>
        <v>1</v>
      </c>
      <c r="G205" s="537" t="s">
        <v>1193</v>
      </c>
      <c r="H205">
        <v>17332</v>
      </c>
      <c r="I205">
        <v>192</v>
      </c>
      <c r="J205">
        <v>6.48</v>
      </c>
      <c r="K205">
        <v>84.4</v>
      </c>
      <c r="L205">
        <v>31.5</v>
      </c>
      <c r="M205">
        <v>7.41</v>
      </c>
      <c r="N205">
        <v>92.6</v>
      </c>
      <c r="O205">
        <v>20.399999999999999</v>
      </c>
      <c r="P205">
        <v>9.8800000000000008</v>
      </c>
      <c r="Q205">
        <v>48.1</v>
      </c>
      <c r="R205">
        <v>50.6</v>
      </c>
      <c r="S205">
        <v>49.4</v>
      </c>
      <c r="T205">
        <v>3.7</v>
      </c>
      <c r="U205" s="6">
        <f t="shared" si="140"/>
        <v>6.2540400000000007</v>
      </c>
      <c r="V205" s="6">
        <f t="shared" si="141"/>
        <v>2.1586046779361818</v>
      </c>
      <c r="W205">
        <v>47.6</v>
      </c>
      <c r="X205">
        <v>29.3</v>
      </c>
      <c r="Y205">
        <v>12.2</v>
      </c>
      <c r="Z205">
        <v>57.3</v>
      </c>
      <c r="AA205">
        <v>3.66</v>
      </c>
      <c r="AB205">
        <v>56.2</v>
      </c>
      <c r="AC205">
        <v>50</v>
      </c>
      <c r="AD205">
        <v>68.8</v>
      </c>
      <c r="AE205">
        <v>62.5</v>
      </c>
      <c r="AF205">
        <v>6.25</v>
      </c>
      <c r="AG205" s="188">
        <f t="shared" si="142"/>
        <v>24.085599999999999</v>
      </c>
      <c r="AH205" s="188">
        <f t="shared" si="143"/>
        <v>14.825800000000001</v>
      </c>
      <c r="AI205" s="188">
        <f t="shared" si="144"/>
        <v>28.9938</v>
      </c>
      <c r="AJ205" s="188">
        <f t="shared" si="145"/>
        <v>1.8519600000000003</v>
      </c>
      <c r="AK205" s="188">
        <f t="shared" si="146"/>
        <v>5.5525600000000006</v>
      </c>
      <c r="AL205" s="188">
        <f t="shared" si="147"/>
        <v>4.9400000000000004</v>
      </c>
      <c r="AM205" s="188">
        <f t="shared" si="148"/>
        <v>6.7974399999999999</v>
      </c>
      <c r="AN205" s="188">
        <f t="shared" si="149"/>
        <v>6.1749999999999998</v>
      </c>
      <c r="AO205" s="188">
        <f t="shared" si="150"/>
        <v>0.61750000000000005</v>
      </c>
      <c r="AP205">
        <v>2604</v>
      </c>
      <c r="AQ205">
        <v>895</v>
      </c>
      <c r="AR205">
        <v>718</v>
      </c>
      <c r="AS205">
        <v>1141</v>
      </c>
      <c r="AT205">
        <v>-89.9</v>
      </c>
      <c r="AU205">
        <v>83.3</v>
      </c>
      <c r="AV205">
        <v>66.7</v>
      </c>
      <c r="AW205">
        <v>8.33</v>
      </c>
      <c r="AX205">
        <v>886</v>
      </c>
      <c r="AY205">
        <v>50</v>
      </c>
      <c r="AZ205">
        <v>75</v>
      </c>
      <c r="BA205">
        <v>8.33</v>
      </c>
      <c r="BB205">
        <v>313</v>
      </c>
      <c r="BC205">
        <v>65.5</v>
      </c>
      <c r="BD205">
        <v>748</v>
      </c>
      <c r="BE205">
        <v>401</v>
      </c>
      <c r="BF205" t="s">
        <v>364</v>
      </c>
      <c r="BG205">
        <v>27.3</v>
      </c>
      <c r="BH205">
        <v>16.7</v>
      </c>
      <c r="BI205">
        <v>10</v>
      </c>
      <c r="BJ205">
        <v>547</v>
      </c>
      <c r="BK205">
        <v>48</v>
      </c>
      <c r="BL205">
        <v>48.7</v>
      </c>
      <c r="BM205">
        <v>3.33</v>
      </c>
      <c r="BN205">
        <v>13.5</v>
      </c>
      <c r="BO205">
        <v>11.5</v>
      </c>
      <c r="BP205">
        <v>3.85</v>
      </c>
      <c r="BQ205">
        <v>96.2</v>
      </c>
      <c r="BR205">
        <v>7.69</v>
      </c>
      <c r="BS205">
        <v>0</v>
      </c>
      <c r="BT205">
        <v>80.8</v>
      </c>
      <c r="BU205">
        <v>50</v>
      </c>
      <c r="BV205">
        <v>50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15.4</v>
      </c>
      <c r="CD205">
        <v>0</v>
      </c>
      <c r="CE205">
        <v>0</v>
      </c>
      <c r="CF205">
        <v>84.6</v>
      </c>
      <c r="CG205">
        <v>0</v>
      </c>
      <c r="CH205">
        <v>50</v>
      </c>
      <c r="CI205">
        <v>7.69</v>
      </c>
      <c r="CJ205">
        <v>15.4</v>
      </c>
      <c r="CK205">
        <v>0</v>
      </c>
      <c r="CL205">
        <v>76.900000000000006</v>
      </c>
      <c r="CM205">
        <v>0</v>
      </c>
      <c r="CN205" s="188">
        <f t="shared" si="151"/>
        <v>0</v>
      </c>
      <c r="CO205" s="188">
        <f t="shared" si="152"/>
        <v>0</v>
      </c>
      <c r="CP205" s="188">
        <f t="shared" si="153"/>
        <v>0</v>
      </c>
      <c r="CQ205" s="188">
        <f t="shared" si="154"/>
        <v>0</v>
      </c>
      <c r="CR205" s="188">
        <f t="shared" si="155"/>
        <v>0</v>
      </c>
      <c r="CS205" s="188">
        <f t="shared" si="156"/>
        <v>7.7</v>
      </c>
      <c r="CT205" s="188">
        <f t="shared" si="157"/>
        <v>0</v>
      </c>
      <c r="CU205" s="188">
        <f t="shared" si="158"/>
        <v>42.3</v>
      </c>
      <c r="CV205" s="188">
        <f t="shared" si="159"/>
        <v>0</v>
      </c>
      <c r="CW205" s="188">
        <f t="shared" si="160"/>
        <v>3.8450000000000002</v>
      </c>
      <c r="CX205" s="188">
        <f t="shared" si="161"/>
        <v>7.7</v>
      </c>
      <c r="CY205" s="188">
        <f t="shared" si="162"/>
        <v>0</v>
      </c>
      <c r="CZ205" s="188">
        <f t="shared" si="163"/>
        <v>38.450000000000003</v>
      </c>
      <c r="DA205" s="188">
        <f t="shared" si="164"/>
        <v>0</v>
      </c>
    </row>
    <row r="206" spans="1:105" s="385" customFormat="1">
      <c r="A206" s="494" t="s">
        <v>956</v>
      </c>
      <c r="B206" s="494"/>
      <c r="E206" s="489"/>
      <c r="F206" s="222"/>
      <c r="G206" s="386"/>
      <c r="H206">
        <v>25709</v>
      </c>
      <c r="I206">
        <v>420</v>
      </c>
      <c r="J206">
        <v>7.44</v>
      </c>
      <c r="K206">
        <v>85.2</v>
      </c>
      <c r="L206">
        <v>29.1</v>
      </c>
      <c r="M206">
        <v>7.54</v>
      </c>
      <c r="N206">
        <v>92.5</v>
      </c>
      <c r="O206">
        <v>11.5</v>
      </c>
      <c r="P206">
        <v>7.26</v>
      </c>
      <c r="Q206">
        <v>38.5</v>
      </c>
      <c r="R206">
        <v>44.1</v>
      </c>
      <c r="S206">
        <v>55.9</v>
      </c>
      <c r="T206">
        <v>4.1900000000000004</v>
      </c>
      <c r="U206" s="6">
        <f t="shared" si="140"/>
        <v>6.42408</v>
      </c>
      <c r="V206" s="6">
        <f t="shared" si="141"/>
        <v>1.5877759928269883</v>
      </c>
      <c r="W206">
        <v>49.4</v>
      </c>
      <c r="X206">
        <v>21.5</v>
      </c>
      <c r="Y206">
        <v>10.1</v>
      </c>
      <c r="Z206">
        <v>51.9</v>
      </c>
      <c r="AA206">
        <v>6.33</v>
      </c>
      <c r="AB206">
        <v>65.400000000000006</v>
      </c>
      <c r="AC206">
        <v>34.6</v>
      </c>
      <c r="AD206">
        <v>76.900000000000006</v>
      </c>
      <c r="AE206">
        <v>61.5</v>
      </c>
      <c r="AF206">
        <v>3.85</v>
      </c>
      <c r="AG206" s="188">
        <f t="shared" si="142"/>
        <v>21.785399999999999</v>
      </c>
      <c r="AH206" s="188">
        <f t="shared" si="143"/>
        <v>9.4815000000000005</v>
      </c>
      <c r="AI206" s="188">
        <f t="shared" si="144"/>
        <v>22.887899999999998</v>
      </c>
      <c r="AJ206" s="188">
        <f t="shared" si="145"/>
        <v>2.7915300000000003</v>
      </c>
      <c r="AK206" s="188">
        <f t="shared" si="146"/>
        <v>4.7480400000000005</v>
      </c>
      <c r="AL206" s="188">
        <f t="shared" si="147"/>
        <v>2.5119600000000002</v>
      </c>
      <c r="AM206" s="188">
        <f t="shared" si="148"/>
        <v>5.5829399999999998</v>
      </c>
      <c r="AN206" s="188">
        <f t="shared" si="149"/>
        <v>4.4649000000000001</v>
      </c>
      <c r="AO206" s="188">
        <f t="shared" si="150"/>
        <v>0.27950999999999998</v>
      </c>
      <c r="AP206">
        <v>1475</v>
      </c>
      <c r="AQ206">
        <v>131</v>
      </c>
      <c r="AR206">
        <v>682</v>
      </c>
      <c r="AS206">
        <v>559</v>
      </c>
      <c r="AT206">
        <v>-35.9</v>
      </c>
      <c r="AU206">
        <v>92.6</v>
      </c>
      <c r="AV206">
        <v>40.700000000000003</v>
      </c>
      <c r="AW206">
        <v>14.8</v>
      </c>
      <c r="AX206">
        <v>403</v>
      </c>
      <c r="AY206">
        <v>40.700000000000003</v>
      </c>
      <c r="AZ206">
        <v>59.3</v>
      </c>
      <c r="BA206">
        <v>11.1</v>
      </c>
      <c r="BB206">
        <v>254</v>
      </c>
      <c r="BC206">
        <v>43.6</v>
      </c>
      <c r="BD206">
        <v>685</v>
      </c>
      <c r="BE206">
        <v>360</v>
      </c>
      <c r="BF206">
        <v>-61.6</v>
      </c>
      <c r="BG206">
        <v>23.9</v>
      </c>
      <c r="BH206">
        <v>9.06</v>
      </c>
      <c r="BI206">
        <v>6.65</v>
      </c>
      <c r="BJ206">
        <v>660</v>
      </c>
      <c r="BK206">
        <v>38.4</v>
      </c>
      <c r="BL206">
        <v>42.9</v>
      </c>
      <c r="BM206">
        <v>3.63</v>
      </c>
      <c r="BN206">
        <v>10.199999999999999</v>
      </c>
      <c r="BO206">
        <v>6.98</v>
      </c>
      <c r="BP206">
        <v>0</v>
      </c>
      <c r="BQ206">
        <v>100</v>
      </c>
      <c r="BR206">
        <v>4.6500000000000004</v>
      </c>
      <c r="BS206">
        <v>4.6500000000000004</v>
      </c>
      <c r="BT206">
        <v>69.8</v>
      </c>
      <c r="BU206">
        <v>51.2</v>
      </c>
      <c r="BV206">
        <v>48.8</v>
      </c>
      <c r="BW206">
        <v>0</v>
      </c>
      <c r="BX206">
        <v>0</v>
      </c>
      <c r="BY206">
        <v>0</v>
      </c>
      <c r="BZ206">
        <v>100</v>
      </c>
      <c r="CA206">
        <v>50</v>
      </c>
      <c r="CB206">
        <v>0</v>
      </c>
      <c r="CC206">
        <v>13.6</v>
      </c>
      <c r="CD206">
        <v>4.55</v>
      </c>
      <c r="CE206">
        <v>4.55</v>
      </c>
      <c r="CF206">
        <v>68.2</v>
      </c>
      <c r="CG206">
        <v>0</v>
      </c>
      <c r="CH206">
        <v>48.8</v>
      </c>
      <c r="CI206">
        <v>0</v>
      </c>
      <c r="CJ206">
        <v>4.76</v>
      </c>
      <c r="CK206">
        <v>4.76</v>
      </c>
      <c r="CL206">
        <v>71.400000000000006</v>
      </c>
      <c r="CM206">
        <v>0</v>
      </c>
      <c r="CN206" s="188">
        <f t="shared" si="151"/>
        <v>0</v>
      </c>
      <c r="CO206" s="188">
        <f t="shared" si="152"/>
        <v>0</v>
      </c>
      <c r="CP206" s="188">
        <f t="shared" si="153"/>
        <v>4.6500000000000004</v>
      </c>
      <c r="CQ206" s="188">
        <f t="shared" si="154"/>
        <v>2.3250000000000002</v>
      </c>
      <c r="CR206" s="188">
        <f t="shared" si="155"/>
        <v>0</v>
      </c>
      <c r="CS206" s="188">
        <f t="shared" si="156"/>
        <v>6.9632000000000005</v>
      </c>
      <c r="CT206" s="188">
        <f t="shared" si="157"/>
        <v>2.3296000000000001</v>
      </c>
      <c r="CU206" s="188">
        <f t="shared" si="158"/>
        <v>34.918399999999998</v>
      </c>
      <c r="CV206" s="188">
        <f t="shared" si="159"/>
        <v>0</v>
      </c>
      <c r="CW206" s="188">
        <f t="shared" si="160"/>
        <v>0</v>
      </c>
      <c r="CX206" s="188">
        <f t="shared" si="161"/>
        <v>2.3228799999999996</v>
      </c>
      <c r="CY206" s="188">
        <f t="shared" si="162"/>
        <v>2.3228799999999996</v>
      </c>
      <c r="CZ206" s="188">
        <f t="shared" si="163"/>
        <v>34.843200000000003</v>
      </c>
      <c r="DA206" s="188">
        <f t="shared" si="164"/>
        <v>0</v>
      </c>
    </row>
    <row r="207" spans="1:105" s="527" customFormat="1">
      <c r="A207" s="522" t="s">
        <v>957</v>
      </c>
      <c r="B207" s="523" t="s">
        <v>543</v>
      </c>
      <c r="C207" s="532" t="s">
        <v>744</v>
      </c>
      <c r="D207" s="531" t="s">
        <v>418</v>
      </c>
      <c r="E207" s="525">
        <v>43626</v>
      </c>
      <c r="F207" s="535"/>
      <c r="H207" s="528">
        <v>16078</v>
      </c>
      <c r="I207" s="528">
        <v>2948</v>
      </c>
      <c r="J207" s="528">
        <v>41.4</v>
      </c>
      <c r="K207" s="528">
        <v>89.3</v>
      </c>
      <c r="L207" s="528">
        <v>0.95</v>
      </c>
      <c r="M207" s="528">
        <v>0.87</v>
      </c>
      <c r="N207" s="528">
        <v>99.1</v>
      </c>
      <c r="O207" s="528">
        <v>0.76</v>
      </c>
      <c r="P207" s="528">
        <v>13.6</v>
      </c>
      <c r="Q207" s="528">
        <v>0.99</v>
      </c>
      <c r="R207" s="528">
        <v>1.56</v>
      </c>
      <c r="S207" s="528">
        <v>98.4</v>
      </c>
      <c r="T207" s="528">
        <v>0.65</v>
      </c>
      <c r="U207" s="529">
        <f t="shared" si="140"/>
        <v>0.77690999999999999</v>
      </c>
      <c r="V207" s="529">
        <f t="shared" si="141"/>
        <v>9.9496724202288558</v>
      </c>
      <c r="W207" s="528">
        <v>7.32</v>
      </c>
      <c r="X207" s="528">
        <v>2.44</v>
      </c>
      <c r="Y207" s="528">
        <v>24.4</v>
      </c>
      <c r="Z207" s="528">
        <v>4.88</v>
      </c>
      <c r="AA207" s="528">
        <v>2.44</v>
      </c>
      <c r="AB207" s="528">
        <v>3.07</v>
      </c>
      <c r="AC207" s="528">
        <v>2.79</v>
      </c>
      <c r="AD207" s="528">
        <v>3.91</v>
      </c>
      <c r="AE207" s="528">
        <v>2.79</v>
      </c>
      <c r="AF207" s="528">
        <v>1.1200000000000001</v>
      </c>
      <c r="AG207" s="530">
        <f t="shared" si="142"/>
        <v>0.114192</v>
      </c>
      <c r="AH207" s="530">
        <f t="shared" si="143"/>
        <v>3.8064000000000001E-2</v>
      </c>
      <c r="AI207" s="530">
        <f t="shared" si="144"/>
        <v>7.6128000000000001E-2</v>
      </c>
      <c r="AJ207" s="530">
        <f t="shared" si="145"/>
        <v>3.8064000000000001E-2</v>
      </c>
      <c r="AK207" s="530">
        <f t="shared" si="146"/>
        <v>0.41751999999999995</v>
      </c>
      <c r="AL207" s="530">
        <f t="shared" si="147"/>
        <v>0.37944</v>
      </c>
      <c r="AM207" s="530">
        <f t="shared" si="148"/>
        <v>0.53176000000000001</v>
      </c>
      <c r="AN207" s="530">
        <f t="shared" si="149"/>
        <v>0.37944</v>
      </c>
      <c r="AO207" s="530">
        <f t="shared" si="150"/>
        <v>0.15232000000000001</v>
      </c>
      <c r="AP207" s="528">
        <v>299</v>
      </c>
      <c r="AQ207" s="528">
        <v>5.13</v>
      </c>
      <c r="AR207" s="528">
        <v>613</v>
      </c>
      <c r="AS207" s="528">
        <v>171</v>
      </c>
      <c r="AT207" s="528">
        <v>-25.7</v>
      </c>
      <c r="AU207" s="528">
        <v>13</v>
      </c>
      <c r="AV207" s="528">
        <v>0</v>
      </c>
      <c r="AW207" s="528">
        <v>43.5</v>
      </c>
      <c r="AX207" s="528">
        <v>1335</v>
      </c>
      <c r="AY207" s="528">
        <v>21.7</v>
      </c>
      <c r="AZ207" s="528">
        <v>4.3499999999999996</v>
      </c>
      <c r="BA207" s="528">
        <v>4.3499999999999996</v>
      </c>
      <c r="BB207" s="528">
        <v>158</v>
      </c>
      <c r="BC207" s="528">
        <v>3.85</v>
      </c>
      <c r="BD207" s="528">
        <v>383</v>
      </c>
      <c r="BE207" s="528">
        <v>116</v>
      </c>
      <c r="BF207" s="528">
        <v>-15.4</v>
      </c>
      <c r="BG207" s="528">
        <v>0.84</v>
      </c>
      <c r="BH207" s="528">
        <v>0.77</v>
      </c>
      <c r="BI207" s="528">
        <v>13.3</v>
      </c>
      <c r="BJ207" s="528">
        <v>671</v>
      </c>
      <c r="BK207" s="528">
        <v>0.8</v>
      </c>
      <c r="BL207" s="528">
        <v>1.53</v>
      </c>
      <c r="BM207" s="528">
        <v>0.61</v>
      </c>
      <c r="BN207" s="528">
        <v>7.73</v>
      </c>
      <c r="BO207" s="528">
        <v>0.44</v>
      </c>
      <c r="BP207" s="528">
        <v>0</v>
      </c>
      <c r="BQ207" s="528">
        <v>100</v>
      </c>
      <c r="BR207" s="528">
        <v>1.75</v>
      </c>
      <c r="BS207" s="528">
        <v>16.2</v>
      </c>
      <c r="BT207" s="528">
        <v>1.32</v>
      </c>
      <c r="BU207" s="528">
        <v>1.75</v>
      </c>
      <c r="BV207" s="528">
        <v>98.2</v>
      </c>
      <c r="BW207" s="528">
        <v>1.32</v>
      </c>
      <c r="BX207" s="528">
        <v>0</v>
      </c>
      <c r="BY207" s="528">
        <v>2.7</v>
      </c>
      <c r="BZ207" s="528">
        <v>2.7</v>
      </c>
      <c r="CA207" s="528">
        <v>2.7</v>
      </c>
      <c r="CB207" s="528">
        <v>2.7</v>
      </c>
      <c r="CC207" s="528">
        <v>0</v>
      </c>
      <c r="CD207" s="528">
        <v>0</v>
      </c>
      <c r="CE207" s="528">
        <v>25</v>
      </c>
      <c r="CF207" s="528">
        <v>0</v>
      </c>
      <c r="CG207" s="528">
        <v>0</v>
      </c>
      <c r="CH207" s="528">
        <v>98.2</v>
      </c>
      <c r="CI207" s="528">
        <v>0.45</v>
      </c>
      <c r="CJ207" s="528">
        <v>1.79</v>
      </c>
      <c r="CK207" s="528">
        <v>16.100000000000001</v>
      </c>
      <c r="CL207" s="528">
        <v>1.34</v>
      </c>
      <c r="CM207" s="528">
        <v>1.34</v>
      </c>
      <c r="CN207" s="530">
        <f t="shared" si="151"/>
        <v>0</v>
      </c>
      <c r="CO207" s="530">
        <f t="shared" si="152"/>
        <v>0.43740000000000001</v>
      </c>
      <c r="CP207" s="530">
        <f t="shared" si="153"/>
        <v>0.43740000000000001</v>
      </c>
      <c r="CQ207" s="530">
        <f t="shared" si="154"/>
        <v>0.43740000000000001</v>
      </c>
      <c r="CR207" s="530">
        <f t="shared" si="155"/>
        <v>0.43740000000000001</v>
      </c>
      <c r="CS207" s="530">
        <f t="shared" si="156"/>
        <v>0</v>
      </c>
      <c r="CT207" s="530">
        <f t="shared" si="157"/>
        <v>0</v>
      </c>
      <c r="CU207" s="530">
        <f t="shared" si="158"/>
        <v>0</v>
      </c>
      <c r="CV207" s="530">
        <f t="shared" si="159"/>
        <v>0</v>
      </c>
      <c r="CW207" s="530">
        <f t="shared" si="160"/>
        <v>0.44190000000000007</v>
      </c>
      <c r="CX207" s="530">
        <f t="shared" si="161"/>
        <v>1.7577800000000001</v>
      </c>
      <c r="CY207" s="530">
        <f t="shared" si="162"/>
        <v>15.810200000000002</v>
      </c>
      <c r="CZ207" s="530">
        <f t="shared" si="163"/>
        <v>1.3158800000000002</v>
      </c>
      <c r="DA207" s="530">
        <f t="shared" si="164"/>
        <v>1.3158800000000002</v>
      </c>
    </row>
    <row r="208" spans="1:105" s="385" customFormat="1">
      <c r="A208" s="494" t="s">
        <v>958</v>
      </c>
      <c r="B208" s="494"/>
      <c r="C208" s="386"/>
      <c r="E208" s="489"/>
      <c r="F208" s="429">
        <f>(E207-E$198)/7</f>
        <v>1.8571428571428572</v>
      </c>
      <c r="G208" s="539" t="s">
        <v>1194</v>
      </c>
      <c r="H208">
        <v>32243</v>
      </c>
      <c r="I208">
        <v>6352</v>
      </c>
      <c r="J208">
        <v>45.6</v>
      </c>
      <c r="K208">
        <v>88.8</v>
      </c>
      <c r="L208">
        <v>36.4</v>
      </c>
      <c r="M208">
        <v>9.36</v>
      </c>
      <c r="N208">
        <v>90.6</v>
      </c>
      <c r="O208">
        <v>15.3</v>
      </c>
      <c r="P208">
        <v>14.7</v>
      </c>
      <c r="Q208">
        <v>31.9</v>
      </c>
      <c r="R208">
        <v>58.8</v>
      </c>
      <c r="S208">
        <v>41.2</v>
      </c>
      <c r="T208">
        <v>3.44</v>
      </c>
      <c r="U208" s="6">
        <f t="shared" si="140"/>
        <v>8.3116799999999991</v>
      </c>
      <c r="V208" s="6">
        <f t="shared" si="141"/>
        <v>0.99257911757911765</v>
      </c>
      <c r="W208">
        <v>47.2</v>
      </c>
      <c r="X208">
        <v>22.3</v>
      </c>
      <c r="Y208">
        <v>15.5</v>
      </c>
      <c r="Z208">
        <v>38.1</v>
      </c>
      <c r="AA208">
        <v>5.04</v>
      </c>
      <c r="AB208">
        <v>52.8</v>
      </c>
      <c r="AC208">
        <v>29.8</v>
      </c>
      <c r="AD208">
        <v>48.3</v>
      </c>
      <c r="AE208">
        <v>62</v>
      </c>
      <c r="AF208">
        <v>4.95</v>
      </c>
      <c r="AG208" s="188">
        <f t="shared" si="142"/>
        <v>27.753600000000002</v>
      </c>
      <c r="AH208" s="188">
        <f t="shared" si="143"/>
        <v>13.112400000000001</v>
      </c>
      <c r="AI208" s="188">
        <f t="shared" si="144"/>
        <v>22.402800000000003</v>
      </c>
      <c r="AJ208" s="188">
        <f t="shared" si="145"/>
        <v>2.9635199999999999</v>
      </c>
      <c r="AK208" s="188">
        <f t="shared" si="146"/>
        <v>7.7615999999999996</v>
      </c>
      <c r="AL208" s="188">
        <f t="shared" si="147"/>
        <v>4.3806000000000003</v>
      </c>
      <c r="AM208" s="188">
        <f t="shared" si="148"/>
        <v>7.1000999999999985</v>
      </c>
      <c r="AN208" s="188">
        <f t="shared" si="149"/>
        <v>9.113999999999999</v>
      </c>
      <c r="AO208" s="188">
        <f t="shared" si="150"/>
        <v>0.72765000000000002</v>
      </c>
      <c r="AP208">
        <v>2832</v>
      </c>
      <c r="AQ208">
        <v>1767</v>
      </c>
      <c r="AR208">
        <v>890</v>
      </c>
      <c r="AS208">
        <v>1371</v>
      </c>
      <c r="AT208">
        <v>246</v>
      </c>
      <c r="AU208">
        <v>93</v>
      </c>
      <c r="AV208">
        <v>76.900000000000006</v>
      </c>
      <c r="AW208">
        <v>20.3</v>
      </c>
      <c r="AX208">
        <v>974</v>
      </c>
      <c r="AY208">
        <v>55.5</v>
      </c>
      <c r="AZ208">
        <v>84.1</v>
      </c>
      <c r="BA208">
        <v>15</v>
      </c>
      <c r="BB208">
        <v>373</v>
      </c>
      <c r="BC208">
        <v>70.599999999999994</v>
      </c>
      <c r="BD208">
        <v>697</v>
      </c>
      <c r="BE208">
        <v>535</v>
      </c>
      <c r="BF208" t="s">
        <v>364</v>
      </c>
      <c r="BG208">
        <v>30.5</v>
      </c>
      <c r="BH208">
        <v>8.98</v>
      </c>
      <c r="BI208">
        <v>14.1</v>
      </c>
      <c r="BJ208">
        <v>681</v>
      </c>
      <c r="BK208">
        <v>29.5</v>
      </c>
      <c r="BL208">
        <v>56.2</v>
      </c>
      <c r="BM208">
        <v>2.25</v>
      </c>
      <c r="BN208">
        <v>8.25</v>
      </c>
      <c r="BO208">
        <v>30.9</v>
      </c>
      <c r="BP208">
        <v>0.56999999999999995</v>
      </c>
      <c r="BQ208">
        <v>99.4</v>
      </c>
      <c r="BR208">
        <v>6.68</v>
      </c>
      <c r="BS208">
        <v>12.6</v>
      </c>
      <c r="BT208">
        <v>75.8</v>
      </c>
      <c r="BU208">
        <v>62.8</v>
      </c>
      <c r="BV208">
        <v>37.200000000000003</v>
      </c>
      <c r="BW208">
        <v>9.5399999999999991</v>
      </c>
      <c r="BX208">
        <v>63.6</v>
      </c>
      <c r="BY208">
        <v>21.2</v>
      </c>
      <c r="BZ208">
        <v>95.5</v>
      </c>
      <c r="CA208">
        <v>62.1</v>
      </c>
      <c r="CB208">
        <v>28.8</v>
      </c>
      <c r="CC208">
        <v>37.1</v>
      </c>
      <c r="CD208">
        <v>9.1199999999999992</v>
      </c>
      <c r="CE208">
        <v>12.5</v>
      </c>
      <c r="CF208">
        <v>77.2</v>
      </c>
      <c r="CG208">
        <v>12.8</v>
      </c>
      <c r="CH208">
        <v>37.200000000000003</v>
      </c>
      <c r="CI208">
        <v>20.5</v>
      </c>
      <c r="CJ208">
        <v>2.56</v>
      </c>
      <c r="CK208">
        <v>12.8</v>
      </c>
      <c r="CL208">
        <v>73.3</v>
      </c>
      <c r="CM208">
        <v>4.0999999999999996</v>
      </c>
      <c r="CN208" s="188">
        <f t="shared" si="151"/>
        <v>8.0136000000000003</v>
      </c>
      <c r="CO208" s="188">
        <f t="shared" si="152"/>
        <v>2.6712000000000002</v>
      </c>
      <c r="CP208" s="188">
        <f t="shared" si="153"/>
        <v>12.032999999999999</v>
      </c>
      <c r="CQ208" s="188">
        <f t="shared" si="154"/>
        <v>7.8246000000000002</v>
      </c>
      <c r="CR208" s="188">
        <f t="shared" si="155"/>
        <v>3.6288</v>
      </c>
      <c r="CS208" s="188">
        <f t="shared" si="156"/>
        <v>23.2988</v>
      </c>
      <c r="CT208" s="188">
        <f t="shared" si="157"/>
        <v>5.7273599999999991</v>
      </c>
      <c r="CU208" s="188">
        <f t="shared" si="158"/>
        <v>48.4816</v>
      </c>
      <c r="CV208" s="188">
        <f t="shared" si="159"/>
        <v>8.0384000000000011</v>
      </c>
      <c r="CW208" s="188">
        <f t="shared" si="160"/>
        <v>7.6260000000000003</v>
      </c>
      <c r="CX208" s="188">
        <f t="shared" si="161"/>
        <v>0.95232000000000017</v>
      </c>
      <c r="CY208" s="188">
        <f t="shared" si="162"/>
        <v>4.7616000000000005</v>
      </c>
      <c r="CZ208" s="188">
        <f t="shared" si="163"/>
        <v>27.267600000000002</v>
      </c>
      <c r="DA208" s="188">
        <f t="shared" si="164"/>
        <v>1.5252000000000001</v>
      </c>
    </row>
    <row r="209" spans="1:105" s="385" customFormat="1">
      <c r="A209" s="494" t="s">
        <v>959</v>
      </c>
      <c r="B209" s="494"/>
      <c r="C209" s="386"/>
      <c r="E209" s="489"/>
      <c r="F209" s="222"/>
      <c r="G209" s="386"/>
      <c r="H209">
        <v>15045</v>
      </c>
      <c r="I209">
        <v>2683</v>
      </c>
      <c r="J209">
        <v>42.3</v>
      </c>
      <c r="K209">
        <v>88.7</v>
      </c>
      <c r="L209">
        <v>35.200000000000003</v>
      </c>
      <c r="M209">
        <v>8.2799999999999994</v>
      </c>
      <c r="N209">
        <v>91.7</v>
      </c>
      <c r="O209">
        <v>13.9</v>
      </c>
      <c r="P209">
        <v>14.5</v>
      </c>
      <c r="Q209">
        <v>33.200000000000003</v>
      </c>
      <c r="R209">
        <v>58</v>
      </c>
      <c r="S209">
        <v>42</v>
      </c>
      <c r="T209">
        <v>3.95</v>
      </c>
      <c r="U209" s="6">
        <f t="shared" si="140"/>
        <v>7.3443599999999991</v>
      </c>
      <c r="V209" s="6">
        <f t="shared" si="141"/>
        <v>1.1260341268674194</v>
      </c>
      <c r="W209">
        <v>45.8</v>
      </c>
      <c r="X209">
        <v>21.4</v>
      </c>
      <c r="Y209">
        <v>16.3</v>
      </c>
      <c r="Z209">
        <v>39.799999999999997</v>
      </c>
      <c r="AA209">
        <v>5.65</v>
      </c>
      <c r="AB209">
        <v>53.3</v>
      </c>
      <c r="AC209">
        <v>30.1</v>
      </c>
      <c r="AD209">
        <v>50.4</v>
      </c>
      <c r="AE209">
        <v>65.2</v>
      </c>
      <c r="AF209">
        <v>9.57</v>
      </c>
      <c r="AG209" s="188">
        <f t="shared" si="142"/>
        <v>26.563999999999997</v>
      </c>
      <c r="AH209" s="188">
        <f t="shared" si="143"/>
        <v>12.411999999999999</v>
      </c>
      <c r="AI209" s="188">
        <f t="shared" si="144"/>
        <v>23.083999999999996</v>
      </c>
      <c r="AJ209" s="188">
        <f t="shared" si="145"/>
        <v>3.2770000000000006</v>
      </c>
      <c r="AK209" s="188">
        <f t="shared" si="146"/>
        <v>7.7284999999999995</v>
      </c>
      <c r="AL209" s="188">
        <f t="shared" si="147"/>
        <v>4.3645000000000005</v>
      </c>
      <c r="AM209" s="188">
        <f t="shared" si="148"/>
        <v>7.3079999999999998</v>
      </c>
      <c r="AN209" s="188">
        <f t="shared" si="149"/>
        <v>9.4540000000000006</v>
      </c>
      <c r="AO209" s="188">
        <f t="shared" si="150"/>
        <v>1.3876500000000001</v>
      </c>
      <c r="AP209">
        <v>2500</v>
      </c>
      <c r="AQ209">
        <v>1968</v>
      </c>
      <c r="AR209">
        <v>908</v>
      </c>
      <c r="AS209">
        <v>1492</v>
      </c>
      <c r="AT209">
        <v>290</v>
      </c>
      <c r="AU209">
        <v>92.9</v>
      </c>
      <c r="AV209">
        <v>75.599999999999994</v>
      </c>
      <c r="AW209">
        <v>26.4</v>
      </c>
      <c r="AX209">
        <v>810</v>
      </c>
      <c r="AY209">
        <v>58.4</v>
      </c>
      <c r="AZ209">
        <v>83.8</v>
      </c>
      <c r="BA209">
        <v>20.8</v>
      </c>
      <c r="BB209">
        <v>387</v>
      </c>
      <c r="BC209">
        <v>66.8</v>
      </c>
      <c r="BD209">
        <v>710</v>
      </c>
      <c r="BE209">
        <v>535</v>
      </c>
      <c r="BF209">
        <v>-168</v>
      </c>
      <c r="BG209">
        <v>30</v>
      </c>
      <c r="BH209">
        <v>8.34</v>
      </c>
      <c r="BI209">
        <v>13.4</v>
      </c>
      <c r="BJ209">
        <v>608</v>
      </c>
      <c r="BK209">
        <v>31</v>
      </c>
      <c r="BL209">
        <v>55.7</v>
      </c>
      <c r="BM209">
        <v>2.4300000000000002</v>
      </c>
      <c r="BN209">
        <v>8.27</v>
      </c>
      <c r="BO209">
        <v>32</v>
      </c>
      <c r="BP209">
        <v>1.35</v>
      </c>
      <c r="BQ209">
        <v>98.6</v>
      </c>
      <c r="BR209">
        <v>5.86</v>
      </c>
      <c r="BS209">
        <v>10.8</v>
      </c>
      <c r="BT209">
        <v>73.400000000000006</v>
      </c>
      <c r="BU209">
        <v>59.5</v>
      </c>
      <c r="BV209">
        <v>40.5</v>
      </c>
      <c r="BW209">
        <v>8.56</v>
      </c>
      <c r="BX209">
        <v>66.7</v>
      </c>
      <c r="BY209">
        <v>20.8</v>
      </c>
      <c r="BZ209">
        <v>95.8</v>
      </c>
      <c r="CA209">
        <v>58.3</v>
      </c>
      <c r="CB209">
        <v>33.299999999999997</v>
      </c>
      <c r="CC209">
        <v>45.5</v>
      </c>
      <c r="CD209">
        <v>8.33</v>
      </c>
      <c r="CE209">
        <v>10.6</v>
      </c>
      <c r="CF209">
        <v>78</v>
      </c>
      <c r="CG209">
        <v>13.6</v>
      </c>
      <c r="CH209">
        <v>40.5</v>
      </c>
      <c r="CI209">
        <v>12.2</v>
      </c>
      <c r="CJ209">
        <v>2.2200000000000002</v>
      </c>
      <c r="CK209">
        <v>11.1</v>
      </c>
      <c r="CL209">
        <v>66.7</v>
      </c>
      <c r="CM209">
        <v>1.1100000000000001</v>
      </c>
      <c r="CN209" s="188">
        <f t="shared" si="151"/>
        <v>7.2036000000000016</v>
      </c>
      <c r="CO209" s="188">
        <f t="shared" si="152"/>
        <v>2.2464</v>
      </c>
      <c r="CP209" s="188">
        <f t="shared" si="153"/>
        <v>10.346400000000001</v>
      </c>
      <c r="CQ209" s="188">
        <f t="shared" si="154"/>
        <v>6.2964000000000002</v>
      </c>
      <c r="CR209" s="188">
        <f t="shared" si="155"/>
        <v>3.5964</v>
      </c>
      <c r="CS209" s="188">
        <f t="shared" si="156"/>
        <v>27.072500000000002</v>
      </c>
      <c r="CT209" s="188">
        <f t="shared" si="157"/>
        <v>4.9563499999999996</v>
      </c>
      <c r="CU209" s="188">
        <f t="shared" si="158"/>
        <v>46.41</v>
      </c>
      <c r="CV209" s="188">
        <f t="shared" si="159"/>
        <v>8.0919999999999987</v>
      </c>
      <c r="CW209" s="188">
        <f t="shared" si="160"/>
        <v>4.9409999999999998</v>
      </c>
      <c r="CX209" s="188">
        <f t="shared" si="161"/>
        <v>0.89910000000000012</v>
      </c>
      <c r="CY209" s="188">
        <f t="shared" si="162"/>
        <v>4.4954999999999998</v>
      </c>
      <c r="CZ209" s="188">
        <f t="shared" si="163"/>
        <v>27.013500000000001</v>
      </c>
      <c r="DA209" s="188">
        <f t="shared" si="164"/>
        <v>0.44955000000000006</v>
      </c>
    </row>
    <row r="210" spans="1:105" s="527" customFormat="1">
      <c r="A210" s="522" t="s">
        <v>960</v>
      </c>
      <c r="B210" s="523" t="s">
        <v>543</v>
      </c>
      <c r="C210" s="532" t="s">
        <v>744</v>
      </c>
      <c r="D210" s="531" t="s">
        <v>419</v>
      </c>
      <c r="E210" s="525">
        <v>43641</v>
      </c>
      <c r="F210" s="535"/>
      <c r="H210" s="528">
        <v>20106</v>
      </c>
      <c r="I210" s="528">
        <v>3205</v>
      </c>
      <c r="J210" s="528">
        <v>34.200000000000003</v>
      </c>
      <c r="K210" s="528">
        <v>83.9</v>
      </c>
      <c r="L210" s="528">
        <v>2.16</v>
      </c>
      <c r="M210" s="528">
        <v>0.56000000000000005</v>
      </c>
      <c r="N210" s="528">
        <v>99.4</v>
      </c>
      <c r="O210" s="528">
        <v>1.19</v>
      </c>
      <c r="P210" s="528">
        <v>20.5</v>
      </c>
      <c r="Q210" s="528">
        <v>2.19</v>
      </c>
      <c r="R210" s="528">
        <v>2.6</v>
      </c>
      <c r="S210" s="528">
        <v>97.4</v>
      </c>
      <c r="T210" s="528">
        <v>0.86</v>
      </c>
      <c r="U210" s="529">
        <f t="shared" si="140"/>
        <v>0.46984000000000009</v>
      </c>
      <c r="V210" s="529">
        <f t="shared" si="141"/>
        <v>26.604801634599006</v>
      </c>
      <c r="W210" s="528">
        <v>28.6</v>
      </c>
      <c r="X210" s="528">
        <v>4.29</v>
      </c>
      <c r="Y210" s="528">
        <v>25.7</v>
      </c>
      <c r="Z210" s="528">
        <v>14.3</v>
      </c>
      <c r="AA210" s="528">
        <v>1.43</v>
      </c>
      <c r="AB210" s="528">
        <v>4.91</v>
      </c>
      <c r="AC210" s="528">
        <v>3.82</v>
      </c>
      <c r="AD210" s="528">
        <v>6.91</v>
      </c>
      <c r="AE210" s="528">
        <v>3.27</v>
      </c>
      <c r="AF210" s="528">
        <v>0.73</v>
      </c>
      <c r="AG210" s="530">
        <f t="shared" si="142"/>
        <v>0.74360000000000004</v>
      </c>
      <c r="AH210" s="530">
        <f t="shared" si="143"/>
        <v>0.11154</v>
      </c>
      <c r="AI210" s="530">
        <f t="shared" si="144"/>
        <v>0.37180000000000002</v>
      </c>
      <c r="AJ210" s="530">
        <f t="shared" si="145"/>
        <v>3.7179999999999998E-2</v>
      </c>
      <c r="AK210" s="530">
        <f t="shared" si="146"/>
        <v>1.0065500000000001</v>
      </c>
      <c r="AL210" s="530">
        <f t="shared" si="147"/>
        <v>0.78310000000000002</v>
      </c>
      <c r="AM210" s="530">
        <f t="shared" si="148"/>
        <v>1.41655</v>
      </c>
      <c r="AN210" s="530">
        <f t="shared" si="149"/>
        <v>0.67035</v>
      </c>
      <c r="AO210" s="530">
        <f t="shared" si="150"/>
        <v>0.14965000000000001</v>
      </c>
      <c r="AP210" s="528">
        <v>301</v>
      </c>
      <c r="AQ210" s="528">
        <v>24.4</v>
      </c>
      <c r="AR210" s="528">
        <v>677</v>
      </c>
      <c r="AS210" s="528">
        <v>240</v>
      </c>
      <c r="AT210" s="528">
        <v>173</v>
      </c>
      <c r="AU210" s="528">
        <v>33.299999999999997</v>
      </c>
      <c r="AV210" s="528">
        <v>13.3</v>
      </c>
      <c r="AW210" s="528">
        <v>46.7</v>
      </c>
      <c r="AX210" s="528">
        <v>7049</v>
      </c>
      <c r="AY210" s="528">
        <v>13.3</v>
      </c>
      <c r="AZ210" s="528">
        <v>13.3</v>
      </c>
      <c r="BA210" s="528">
        <v>0</v>
      </c>
      <c r="BB210" s="528">
        <v>207</v>
      </c>
      <c r="BC210" s="528">
        <v>5.13</v>
      </c>
      <c r="BD210" s="528">
        <v>461</v>
      </c>
      <c r="BE210" s="528">
        <v>136</v>
      </c>
      <c r="BF210" s="528" t="s">
        <v>364</v>
      </c>
      <c r="BG210" s="528">
        <v>1.98</v>
      </c>
      <c r="BH210" s="528">
        <v>1.1200000000000001</v>
      </c>
      <c r="BI210" s="528">
        <v>20.3</v>
      </c>
      <c r="BJ210" s="528">
        <v>846</v>
      </c>
      <c r="BK210" s="528">
        <v>2.13</v>
      </c>
      <c r="BL210" s="528">
        <v>2.54</v>
      </c>
      <c r="BM210" s="528">
        <v>0.86</v>
      </c>
      <c r="BN210" s="528">
        <v>12.5</v>
      </c>
      <c r="BO210" s="528">
        <v>2.74</v>
      </c>
      <c r="BP210" s="528">
        <v>0.5</v>
      </c>
      <c r="BQ210" s="528">
        <v>99.5</v>
      </c>
      <c r="BR210" s="528">
        <v>0.5</v>
      </c>
      <c r="BS210" s="528">
        <v>13</v>
      </c>
      <c r="BT210" s="528">
        <v>2.74</v>
      </c>
      <c r="BU210" s="528">
        <v>5.24</v>
      </c>
      <c r="BV210" s="528">
        <v>94.8</v>
      </c>
      <c r="BW210" s="528">
        <v>1</v>
      </c>
      <c r="BX210" s="528">
        <v>7.69</v>
      </c>
      <c r="BY210" s="528">
        <v>0</v>
      </c>
      <c r="BZ210" s="528">
        <v>5.77</v>
      </c>
      <c r="CA210" s="528">
        <v>7.69</v>
      </c>
      <c r="CB210" s="528">
        <v>1.92</v>
      </c>
      <c r="CC210" s="528">
        <v>0</v>
      </c>
      <c r="CD210" s="528">
        <v>0</v>
      </c>
      <c r="CE210" s="528">
        <v>19</v>
      </c>
      <c r="CF210" s="528">
        <v>4.76</v>
      </c>
      <c r="CG210" s="528">
        <v>0</v>
      </c>
      <c r="CH210" s="528">
        <v>94.8</v>
      </c>
      <c r="CI210" s="528">
        <v>2.89</v>
      </c>
      <c r="CJ210" s="528">
        <v>0.53</v>
      </c>
      <c r="CK210" s="528">
        <v>12.6</v>
      </c>
      <c r="CL210" s="528">
        <v>2.63</v>
      </c>
      <c r="CM210" s="528">
        <v>1.05</v>
      </c>
      <c r="CN210" s="530">
        <f t="shared" si="151"/>
        <v>0.99970000000000003</v>
      </c>
      <c r="CO210" s="530">
        <f t="shared" si="152"/>
        <v>0</v>
      </c>
      <c r="CP210" s="530">
        <f t="shared" si="153"/>
        <v>0.75009999999999988</v>
      </c>
      <c r="CQ210" s="530">
        <f t="shared" si="154"/>
        <v>0.99970000000000003</v>
      </c>
      <c r="CR210" s="530">
        <f t="shared" si="155"/>
        <v>0.24960000000000002</v>
      </c>
      <c r="CS210" s="530">
        <f t="shared" si="156"/>
        <v>0</v>
      </c>
      <c r="CT210" s="530">
        <f t="shared" si="157"/>
        <v>0</v>
      </c>
      <c r="CU210" s="530">
        <f t="shared" si="158"/>
        <v>0.24942399999999998</v>
      </c>
      <c r="CV210" s="530">
        <f t="shared" si="159"/>
        <v>0</v>
      </c>
      <c r="CW210" s="530">
        <f t="shared" si="160"/>
        <v>2.7397199999999997</v>
      </c>
      <c r="CX210" s="530">
        <f t="shared" si="161"/>
        <v>0.50244</v>
      </c>
      <c r="CY210" s="530">
        <f t="shared" si="162"/>
        <v>11.944800000000001</v>
      </c>
      <c r="CZ210" s="530">
        <f t="shared" si="163"/>
        <v>2.4932399999999997</v>
      </c>
      <c r="DA210" s="530">
        <f t="shared" si="164"/>
        <v>0.99540000000000006</v>
      </c>
    </row>
    <row r="211" spans="1:105" s="385" customFormat="1">
      <c r="A211" s="494" t="s">
        <v>961</v>
      </c>
      <c r="B211" s="494"/>
      <c r="E211" s="489"/>
      <c r="F211" s="429">
        <f>(E210-E$198)/7</f>
        <v>4</v>
      </c>
      <c r="G211" s="537" t="s">
        <v>1195</v>
      </c>
      <c r="H211">
        <v>10121</v>
      </c>
      <c r="I211">
        <v>1561</v>
      </c>
      <c r="J211">
        <v>33.4</v>
      </c>
      <c r="K211">
        <v>84.5</v>
      </c>
      <c r="L211">
        <v>41.8</v>
      </c>
      <c r="M211">
        <v>12.1</v>
      </c>
      <c r="N211">
        <v>87.9</v>
      </c>
      <c r="O211">
        <v>16.8</v>
      </c>
      <c r="P211">
        <v>16.5</v>
      </c>
      <c r="Q211">
        <v>27.5</v>
      </c>
      <c r="R211">
        <v>54.4</v>
      </c>
      <c r="S211">
        <v>45.6</v>
      </c>
      <c r="T211">
        <v>4.47</v>
      </c>
      <c r="U211" s="6">
        <f t="shared" si="140"/>
        <v>10.224499999999999</v>
      </c>
      <c r="V211" s="6">
        <f t="shared" si="141"/>
        <v>1.1247493764976284</v>
      </c>
      <c r="W211">
        <v>55.2</v>
      </c>
      <c r="X211">
        <v>24.8</v>
      </c>
      <c r="Y211">
        <v>17</v>
      </c>
      <c r="Z211">
        <v>35.200000000000003</v>
      </c>
      <c r="AA211">
        <v>7.52</v>
      </c>
      <c r="AB211">
        <v>56.7</v>
      </c>
      <c r="AC211">
        <v>29</v>
      </c>
      <c r="AD211">
        <v>46.1</v>
      </c>
      <c r="AE211">
        <v>56.2</v>
      </c>
      <c r="AF211">
        <v>4.1500000000000004</v>
      </c>
      <c r="AG211" s="188">
        <f t="shared" si="142"/>
        <v>30.0288</v>
      </c>
      <c r="AH211" s="188">
        <f t="shared" si="143"/>
        <v>13.491199999999999</v>
      </c>
      <c r="AI211" s="188">
        <f t="shared" si="144"/>
        <v>19.148800000000001</v>
      </c>
      <c r="AJ211" s="188">
        <f t="shared" si="145"/>
        <v>4.0908799999999994</v>
      </c>
      <c r="AK211" s="188">
        <f t="shared" si="146"/>
        <v>9.355500000000001</v>
      </c>
      <c r="AL211" s="188">
        <f t="shared" si="147"/>
        <v>4.7850000000000001</v>
      </c>
      <c r="AM211" s="188">
        <f t="shared" si="148"/>
        <v>7.6064999999999996</v>
      </c>
      <c r="AN211" s="188">
        <f t="shared" si="149"/>
        <v>9.2730000000000015</v>
      </c>
      <c r="AO211" s="188">
        <f t="shared" si="150"/>
        <v>0.68475000000000008</v>
      </c>
      <c r="AP211">
        <v>2377</v>
      </c>
      <c r="AQ211">
        <v>528</v>
      </c>
      <c r="AR211">
        <v>777</v>
      </c>
      <c r="AS211">
        <v>952</v>
      </c>
      <c r="AT211">
        <v>213</v>
      </c>
      <c r="AU211">
        <v>92.5</v>
      </c>
      <c r="AV211">
        <v>62.5</v>
      </c>
      <c r="AW211">
        <v>17.5</v>
      </c>
      <c r="AX211">
        <v>1353</v>
      </c>
      <c r="AY211">
        <v>40.6</v>
      </c>
      <c r="AZ211">
        <v>75</v>
      </c>
      <c r="BA211">
        <v>12.5</v>
      </c>
      <c r="BB211">
        <v>419</v>
      </c>
      <c r="BC211">
        <v>79.599999999999994</v>
      </c>
      <c r="BD211">
        <v>697</v>
      </c>
      <c r="BE211">
        <v>546</v>
      </c>
      <c r="BF211">
        <v>-97.7</v>
      </c>
      <c r="BG211">
        <v>34.799999999999997</v>
      </c>
      <c r="BH211">
        <v>10.4</v>
      </c>
      <c r="BI211">
        <v>16.3</v>
      </c>
      <c r="BJ211">
        <v>801</v>
      </c>
      <c r="BK211">
        <v>25.7</v>
      </c>
      <c r="BL211">
        <v>51.6</v>
      </c>
      <c r="BM211">
        <v>3.36</v>
      </c>
      <c r="BN211">
        <v>11.5</v>
      </c>
      <c r="BO211">
        <v>38.9</v>
      </c>
      <c r="BP211">
        <v>1.67</v>
      </c>
      <c r="BQ211">
        <v>98.3</v>
      </c>
      <c r="BR211">
        <v>10.6</v>
      </c>
      <c r="BS211">
        <v>17.2</v>
      </c>
      <c r="BT211">
        <v>81.7</v>
      </c>
      <c r="BU211">
        <v>63.9</v>
      </c>
      <c r="BV211">
        <v>36.1</v>
      </c>
      <c r="BW211">
        <v>12.2</v>
      </c>
      <c r="BX211">
        <v>71</v>
      </c>
      <c r="BY211">
        <v>25.8</v>
      </c>
      <c r="BZ211">
        <v>96.8</v>
      </c>
      <c r="CA211">
        <v>61.3</v>
      </c>
      <c r="CB211">
        <v>29</v>
      </c>
      <c r="CC211">
        <v>42.6</v>
      </c>
      <c r="CD211">
        <v>13</v>
      </c>
      <c r="CE211">
        <v>16.5</v>
      </c>
      <c r="CF211">
        <v>81.7</v>
      </c>
      <c r="CG211">
        <v>11.3</v>
      </c>
      <c r="CH211">
        <v>36.1</v>
      </c>
      <c r="CI211">
        <v>32.299999999999997</v>
      </c>
      <c r="CJ211">
        <v>6.15</v>
      </c>
      <c r="CK211">
        <v>18.5</v>
      </c>
      <c r="CL211">
        <v>81.5</v>
      </c>
      <c r="CM211">
        <v>13.8</v>
      </c>
      <c r="CN211" s="188">
        <f t="shared" si="151"/>
        <v>12.212</v>
      </c>
      <c r="CO211" s="188">
        <f t="shared" si="152"/>
        <v>4.4375999999999998</v>
      </c>
      <c r="CP211" s="188">
        <f t="shared" si="153"/>
        <v>16.6496</v>
      </c>
      <c r="CQ211" s="188">
        <f t="shared" si="154"/>
        <v>10.5436</v>
      </c>
      <c r="CR211" s="188">
        <f t="shared" si="155"/>
        <v>4.9879999999999995</v>
      </c>
      <c r="CS211" s="188">
        <f t="shared" si="156"/>
        <v>27.221399999999999</v>
      </c>
      <c r="CT211" s="188">
        <f t="shared" si="157"/>
        <v>8.3069999999999986</v>
      </c>
      <c r="CU211" s="188">
        <f t="shared" si="158"/>
        <v>52.206299999999999</v>
      </c>
      <c r="CV211" s="188">
        <f t="shared" si="159"/>
        <v>7.2207000000000008</v>
      </c>
      <c r="CW211" s="188">
        <f t="shared" si="160"/>
        <v>11.660299999999999</v>
      </c>
      <c r="CX211" s="188">
        <f t="shared" si="161"/>
        <v>2.2201500000000003</v>
      </c>
      <c r="CY211" s="188">
        <f t="shared" si="162"/>
        <v>6.6785000000000005</v>
      </c>
      <c r="CZ211" s="188">
        <f t="shared" si="163"/>
        <v>29.421500000000002</v>
      </c>
      <c r="DA211" s="188">
        <f t="shared" si="164"/>
        <v>4.9818000000000007</v>
      </c>
    </row>
    <row r="212" spans="1:105" s="554" customFormat="1">
      <c r="A212" s="549" t="s">
        <v>962</v>
      </c>
      <c r="B212" s="549"/>
      <c r="E212" s="552"/>
      <c r="F212" s="569"/>
      <c r="G212" s="569"/>
      <c r="H212" s="555">
        <v>9</v>
      </c>
      <c r="I212" s="555">
        <v>0</v>
      </c>
      <c r="J212" s="555">
        <v>0</v>
      </c>
      <c r="K212" s="555">
        <v>0</v>
      </c>
      <c r="L212" s="555">
        <v>0</v>
      </c>
      <c r="M212" s="555">
        <v>0</v>
      </c>
      <c r="N212" s="555">
        <v>0</v>
      </c>
      <c r="O212" s="555">
        <v>0</v>
      </c>
      <c r="P212" s="555">
        <v>0</v>
      </c>
      <c r="Q212" s="555">
        <v>0</v>
      </c>
      <c r="R212" s="555">
        <v>0</v>
      </c>
      <c r="S212" s="555">
        <v>0</v>
      </c>
      <c r="T212" s="555">
        <v>0</v>
      </c>
      <c r="U212" s="556">
        <f t="shared" si="140"/>
        <v>0</v>
      </c>
      <c r="V212" s="556" t="e">
        <f t="shared" si="141"/>
        <v>#DIV/0!</v>
      </c>
      <c r="W212" s="555">
        <v>0</v>
      </c>
      <c r="X212" s="555">
        <v>0</v>
      </c>
      <c r="Y212" s="555">
        <v>0</v>
      </c>
      <c r="Z212" s="555">
        <v>0</v>
      </c>
      <c r="AA212" s="555">
        <v>0</v>
      </c>
      <c r="AB212" s="555">
        <v>0</v>
      </c>
      <c r="AC212" s="555">
        <v>0</v>
      </c>
      <c r="AD212" s="555">
        <v>0</v>
      </c>
      <c r="AE212" s="555">
        <v>0</v>
      </c>
      <c r="AF212" s="555">
        <v>0</v>
      </c>
      <c r="AG212" s="557">
        <f t="shared" si="142"/>
        <v>0</v>
      </c>
      <c r="AH212" s="557">
        <f t="shared" si="143"/>
        <v>0</v>
      </c>
      <c r="AI212" s="557">
        <f t="shared" si="144"/>
        <v>0</v>
      </c>
      <c r="AJ212" s="557">
        <f t="shared" si="145"/>
        <v>0</v>
      </c>
      <c r="AK212" s="557">
        <f t="shared" si="146"/>
        <v>0</v>
      </c>
      <c r="AL212" s="557">
        <f t="shared" si="147"/>
        <v>0</v>
      </c>
      <c r="AM212" s="557">
        <f t="shared" si="148"/>
        <v>0</v>
      </c>
      <c r="AN212" s="557">
        <f t="shared" si="149"/>
        <v>0</v>
      </c>
      <c r="AO212" s="557">
        <f t="shared" si="150"/>
        <v>0</v>
      </c>
      <c r="AP212" s="555" t="s">
        <v>364</v>
      </c>
      <c r="AQ212" s="555" t="s">
        <v>364</v>
      </c>
      <c r="AR212" s="555" t="s">
        <v>364</v>
      </c>
      <c r="AS212" s="555" t="s">
        <v>364</v>
      </c>
      <c r="AT212" s="555" t="s">
        <v>364</v>
      </c>
      <c r="AU212" s="555">
        <v>0</v>
      </c>
      <c r="AV212" s="555">
        <v>0</v>
      </c>
      <c r="AW212" s="555">
        <v>0</v>
      </c>
      <c r="AX212" s="555" t="s">
        <v>364</v>
      </c>
      <c r="AY212" s="555">
        <v>0</v>
      </c>
      <c r="AZ212" s="555">
        <v>0</v>
      </c>
      <c r="BA212" s="555">
        <v>0</v>
      </c>
      <c r="BB212" s="555" t="s">
        <v>364</v>
      </c>
      <c r="BC212" s="555" t="s">
        <v>364</v>
      </c>
      <c r="BD212" s="555" t="s">
        <v>364</v>
      </c>
      <c r="BE212" s="555" t="s">
        <v>364</v>
      </c>
      <c r="BF212" s="555">
        <v>-65.5</v>
      </c>
      <c r="BG212" s="555">
        <v>0</v>
      </c>
      <c r="BH212" s="555">
        <v>0</v>
      </c>
      <c r="BI212" s="555">
        <v>0</v>
      </c>
      <c r="BJ212" s="555" t="s">
        <v>364</v>
      </c>
      <c r="BK212" s="555">
        <v>0</v>
      </c>
      <c r="BL212" s="555">
        <v>0</v>
      </c>
      <c r="BM212" s="555">
        <v>0</v>
      </c>
      <c r="BN212" s="555">
        <v>0</v>
      </c>
      <c r="BO212" s="555">
        <v>0</v>
      </c>
      <c r="BP212" s="555">
        <v>0</v>
      </c>
      <c r="BQ212" s="555">
        <v>0</v>
      </c>
      <c r="BR212" s="555">
        <v>0</v>
      </c>
      <c r="BS212" s="555">
        <v>0</v>
      </c>
      <c r="BT212" s="555">
        <v>0</v>
      </c>
      <c r="BU212" s="555">
        <v>0</v>
      </c>
      <c r="BV212" s="555">
        <v>0</v>
      </c>
      <c r="BW212" s="555">
        <v>0</v>
      </c>
      <c r="BX212" s="555">
        <v>0</v>
      </c>
      <c r="BY212" s="555">
        <v>0</v>
      </c>
      <c r="BZ212" s="555">
        <v>0</v>
      </c>
      <c r="CA212" s="555">
        <v>0</v>
      </c>
      <c r="CB212" s="555">
        <v>0</v>
      </c>
      <c r="CC212" s="555">
        <v>0</v>
      </c>
      <c r="CD212" s="555">
        <v>0</v>
      </c>
      <c r="CE212" s="555">
        <v>0</v>
      </c>
      <c r="CF212" s="555">
        <v>0</v>
      </c>
      <c r="CG212" s="555">
        <v>0</v>
      </c>
      <c r="CH212" s="555">
        <v>0</v>
      </c>
      <c r="CI212" s="555">
        <v>0</v>
      </c>
      <c r="CJ212" s="555">
        <v>0</v>
      </c>
      <c r="CK212" s="555">
        <v>0</v>
      </c>
      <c r="CL212" s="555">
        <v>0</v>
      </c>
      <c r="CM212" s="555">
        <v>0</v>
      </c>
      <c r="CN212" s="557">
        <f t="shared" si="151"/>
        <v>0</v>
      </c>
      <c r="CO212" s="557">
        <f t="shared" si="152"/>
        <v>0</v>
      </c>
      <c r="CP212" s="557">
        <f t="shared" si="153"/>
        <v>0</v>
      </c>
      <c r="CQ212" s="557">
        <f t="shared" si="154"/>
        <v>0</v>
      </c>
      <c r="CR212" s="557">
        <f t="shared" si="155"/>
        <v>0</v>
      </c>
      <c r="CS212" s="557">
        <f t="shared" si="156"/>
        <v>0</v>
      </c>
      <c r="CT212" s="557">
        <f t="shared" si="157"/>
        <v>0</v>
      </c>
      <c r="CU212" s="557">
        <f t="shared" si="158"/>
        <v>0</v>
      </c>
      <c r="CV212" s="557">
        <f t="shared" si="159"/>
        <v>0</v>
      </c>
      <c r="CW212" s="557">
        <f t="shared" si="160"/>
        <v>0</v>
      </c>
      <c r="CX212" s="557">
        <f t="shared" si="161"/>
        <v>0</v>
      </c>
      <c r="CY212" s="557">
        <f t="shared" si="162"/>
        <v>0</v>
      </c>
      <c r="CZ212" s="557">
        <f t="shared" si="163"/>
        <v>0</v>
      </c>
      <c r="DA212" s="557">
        <f t="shared" si="164"/>
        <v>0</v>
      </c>
    </row>
    <row r="213" spans="1:105" s="554" customFormat="1">
      <c r="A213" s="549" t="s">
        <v>963</v>
      </c>
      <c r="B213" s="550" t="s">
        <v>543</v>
      </c>
      <c r="C213" s="567" t="s">
        <v>744</v>
      </c>
      <c r="D213" s="551" t="s">
        <v>421</v>
      </c>
      <c r="E213" s="552">
        <v>43774</v>
      </c>
      <c r="F213" s="569"/>
      <c r="G213" s="569"/>
      <c r="H213" s="555">
        <v>7</v>
      </c>
      <c r="I213" s="555">
        <v>0</v>
      </c>
      <c r="J213" s="555">
        <v>0</v>
      </c>
      <c r="K213" s="555">
        <v>0</v>
      </c>
      <c r="L213" s="555">
        <v>0</v>
      </c>
      <c r="M213" s="555">
        <v>0</v>
      </c>
      <c r="N213" s="555">
        <v>0</v>
      </c>
      <c r="O213" s="555">
        <v>0</v>
      </c>
      <c r="P213" s="555">
        <v>0</v>
      </c>
      <c r="Q213" s="555">
        <v>0</v>
      </c>
      <c r="R213" s="555">
        <v>0</v>
      </c>
      <c r="S213" s="555">
        <v>0</v>
      </c>
      <c r="T213" s="555">
        <v>0</v>
      </c>
      <c r="U213" s="556">
        <f t="shared" si="140"/>
        <v>0</v>
      </c>
      <c r="V213" s="556" t="e">
        <f t="shared" si="141"/>
        <v>#DIV/0!</v>
      </c>
      <c r="W213" s="555">
        <v>0</v>
      </c>
      <c r="X213" s="555">
        <v>0</v>
      </c>
      <c r="Y213" s="555">
        <v>0</v>
      </c>
      <c r="Z213" s="555">
        <v>0</v>
      </c>
      <c r="AA213" s="555">
        <v>0</v>
      </c>
      <c r="AB213" s="555">
        <v>0</v>
      </c>
      <c r="AC213" s="555">
        <v>0</v>
      </c>
      <c r="AD213" s="555">
        <v>0</v>
      </c>
      <c r="AE213" s="555">
        <v>0</v>
      </c>
      <c r="AF213" s="555">
        <v>0</v>
      </c>
      <c r="AG213" s="557">
        <f t="shared" si="142"/>
        <v>0</v>
      </c>
      <c r="AH213" s="557">
        <f t="shared" si="143"/>
        <v>0</v>
      </c>
      <c r="AI213" s="557">
        <f t="shared" si="144"/>
        <v>0</v>
      </c>
      <c r="AJ213" s="557">
        <f t="shared" si="145"/>
        <v>0</v>
      </c>
      <c r="AK213" s="557">
        <f t="shared" si="146"/>
        <v>0</v>
      </c>
      <c r="AL213" s="557">
        <f t="shared" si="147"/>
        <v>0</v>
      </c>
      <c r="AM213" s="557">
        <f t="shared" si="148"/>
        <v>0</v>
      </c>
      <c r="AN213" s="557">
        <f t="shared" si="149"/>
        <v>0</v>
      </c>
      <c r="AO213" s="557">
        <f t="shared" si="150"/>
        <v>0</v>
      </c>
      <c r="AP213" s="555" t="s">
        <v>364</v>
      </c>
      <c r="AQ213" s="555" t="s">
        <v>364</v>
      </c>
      <c r="AR213" s="555" t="s">
        <v>364</v>
      </c>
      <c r="AS213" s="555" t="s">
        <v>364</v>
      </c>
      <c r="AT213" s="555" t="s">
        <v>364</v>
      </c>
      <c r="AU213" s="555">
        <v>0</v>
      </c>
      <c r="AV213" s="555">
        <v>0</v>
      </c>
      <c r="AW213" s="555">
        <v>0</v>
      </c>
      <c r="AX213" s="555" t="s">
        <v>364</v>
      </c>
      <c r="AY213" s="555">
        <v>0</v>
      </c>
      <c r="AZ213" s="555">
        <v>0</v>
      </c>
      <c r="BA213" s="555">
        <v>0</v>
      </c>
      <c r="BB213" s="555" t="s">
        <v>364</v>
      </c>
      <c r="BC213" s="555" t="s">
        <v>364</v>
      </c>
      <c r="BD213" s="555" t="s">
        <v>364</v>
      </c>
      <c r="BE213" s="555" t="s">
        <v>364</v>
      </c>
      <c r="BF213" s="555" t="s">
        <v>364</v>
      </c>
      <c r="BG213" s="555">
        <v>0</v>
      </c>
      <c r="BH213" s="555">
        <v>0</v>
      </c>
      <c r="BI213" s="555">
        <v>0</v>
      </c>
      <c r="BJ213" s="555" t="s">
        <v>364</v>
      </c>
      <c r="BK213" s="555">
        <v>0</v>
      </c>
      <c r="BL213" s="555">
        <v>0</v>
      </c>
      <c r="BM213" s="555">
        <v>0</v>
      </c>
      <c r="BN213" s="555">
        <v>0</v>
      </c>
      <c r="BO213" s="555">
        <v>0</v>
      </c>
      <c r="BP213" s="555">
        <v>0</v>
      </c>
      <c r="BQ213" s="555">
        <v>0</v>
      </c>
      <c r="BR213" s="555">
        <v>0</v>
      </c>
      <c r="BS213" s="555">
        <v>0</v>
      </c>
      <c r="BT213" s="555">
        <v>0</v>
      </c>
      <c r="BU213" s="555">
        <v>0</v>
      </c>
      <c r="BV213" s="555">
        <v>0</v>
      </c>
      <c r="BW213" s="555">
        <v>0</v>
      </c>
      <c r="BX213" s="555">
        <v>0</v>
      </c>
      <c r="BY213" s="555">
        <v>0</v>
      </c>
      <c r="BZ213" s="555">
        <v>0</v>
      </c>
      <c r="CA213" s="555">
        <v>0</v>
      </c>
      <c r="CB213" s="555">
        <v>0</v>
      </c>
      <c r="CC213" s="555">
        <v>0</v>
      </c>
      <c r="CD213" s="555">
        <v>0</v>
      </c>
      <c r="CE213" s="555">
        <v>0</v>
      </c>
      <c r="CF213" s="555">
        <v>0</v>
      </c>
      <c r="CG213" s="555">
        <v>0</v>
      </c>
      <c r="CH213" s="555">
        <v>0</v>
      </c>
      <c r="CI213" s="555">
        <v>0</v>
      </c>
      <c r="CJ213" s="555">
        <v>0</v>
      </c>
      <c r="CK213" s="555">
        <v>0</v>
      </c>
      <c r="CL213" s="555">
        <v>0</v>
      </c>
      <c r="CM213" s="555">
        <v>0</v>
      </c>
      <c r="CN213" s="557">
        <f t="shared" si="151"/>
        <v>0</v>
      </c>
      <c r="CO213" s="557">
        <f t="shared" si="152"/>
        <v>0</v>
      </c>
      <c r="CP213" s="557">
        <f t="shared" si="153"/>
        <v>0</v>
      </c>
      <c r="CQ213" s="557">
        <f t="shared" si="154"/>
        <v>0</v>
      </c>
      <c r="CR213" s="557">
        <f t="shared" si="155"/>
        <v>0</v>
      </c>
      <c r="CS213" s="557">
        <f t="shared" si="156"/>
        <v>0</v>
      </c>
      <c r="CT213" s="557">
        <f t="shared" si="157"/>
        <v>0</v>
      </c>
      <c r="CU213" s="557">
        <f t="shared" si="158"/>
        <v>0</v>
      </c>
      <c r="CV213" s="557">
        <f t="shared" si="159"/>
        <v>0</v>
      </c>
      <c r="CW213" s="557">
        <f t="shared" si="160"/>
        <v>0</v>
      </c>
      <c r="CX213" s="557">
        <f t="shared" si="161"/>
        <v>0</v>
      </c>
      <c r="CY213" s="557">
        <f t="shared" si="162"/>
        <v>0</v>
      </c>
      <c r="CZ213" s="557">
        <f t="shared" si="163"/>
        <v>0</v>
      </c>
      <c r="DA213" s="557">
        <f t="shared" si="164"/>
        <v>0</v>
      </c>
    </row>
    <row r="214" spans="1:105" s="385" customFormat="1">
      <c r="A214" s="494" t="s">
        <v>964</v>
      </c>
      <c r="B214" s="494"/>
      <c r="C214" s="386"/>
      <c r="E214" s="489"/>
      <c r="F214" s="429">
        <f>(E213-E$216)/7</f>
        <v>0</v>
      </c>
      <c r="G214" s="537" t="s">
        <v>381</v>
      </c>
      <c r="H214">
        <v>12293</v>
      </c>
      <c r="I214">
        <v>1840</v>
      </c>
      <c r="J214">
        <v>34.1</v>
      </c>
      <c r="K214">
        <v>84.8</v>
      </c>
      <c r="L214">
        <v>44.5</v>
      </c>
      <c r="M214">
        <v>12.7</v>
      </c>
      <c r="N214">
        <v>87.3</v>
      </c>
      <c r="O214">
        <v>14.1</v>
      </c>
      <c r="P214">
        <v>22.2</v>
      </c>
      <c r="Q214">
        <v>41.8</v>
      </c>
      <c r="R214">
        <v>57.5</v>
      </c>
      <c r="S214">
        <v>42.5</v>
      </c>
      <c r="T214">
        <v>5</v>
      </c>
      <c r="U214" s="6">
        <f t="shared" si="140"/>
        <v>10.769599999999999</v>
      </c>
      <c r="V214" s="6">
        <f t="shared" si="141"/>
        <v>1.0956767196553263</v>
      </c>
      <c r="W214">
        <v>56.7</v>
      </c>
      <c r="X214">
        <v>21.2</v>
      </c>
      <c r="Y214">
        <v>22.6</v>
      </c>
      <c r="Z214">
        <v>48.9</v>
      </c>
      <c r="AA214">
        <v>7.25</v>
      </c>
      <c r="AB214">
        <v>64.2</v>
      </c>
      <c r="AC214">
        <v>21.7</v>
      </c>
      <c r="AD214">
        <v>59.2</v>
      </c>
      <c r="AE214">
        <v>58.7</v>
      </c>
      <c r="AF214">
        <v>4.62</v>
      </c>
      <c r="AG214" s="188">
        <f t="shared" si="142"/>
        <v>32.602499999999999</v>
      </c>
      <c r="AH214" s="188">
        <f t="shared" si="143"/>
        <v>12.19</v>
      </c>
      <c r="AI214" s="188">
        <f t="shared" si="144"/>
        <v>28.1175</v>
      </c>
      <c r="AJ214" s="188">
        <f t="shared" si="145"/>
        <v>4.1687500000000002</v>
      </c>
      <c r="AK214" s="188">
        <f t="shared" si="146"/>
        <v>14.2524</v>
      </c>
      <c r="AL214" s="188">
        <f t="shared" si="147"/>
        <v>4.8173999999999992</v>
      </c>
      <c r="AM214" s="188">
        <f t="shared" si="148"/>
        <v>13.1424</v>
      </c>
      <c r="AN214" s="188">
        <f t="shared" si="149"/>
        <v>13.031400000000001</v>
      </c>
      <c r="AO214" s="188">
        <f t="shared" si="150"/>
        <v>1.0256399999999999</v>
      </c>
      <c r="AP214">
        <v>2665</v>
      </c>
      <c r="AQ214">
        <v>775</v>
      </c>
      <c r="AR214">
        <v>916</v>
      </c>
      <c r="AS214">
        <v>1230</v>
      </c>
      <c r="AT214">
        <v>254</v>
      </c>
      <c r="AU214">
        <v>94</v>
      </c>
      <c r="AV214">
        <v>59.3</v>
      </c>
      <c r="AW214">
        <v>24.6</v>
      </c>
      <c r="AX214">
        <v>2691</v>
      </c>
      <c r="AY214">
        <v>60.3</v>
      </c>
      <c r="AZ214">
        <v>76.900000000000006</v>
      </c>
      <c r="BA214">
        <v>18.100000000000001</v>
      </c>
      <c r="BB214">
        <v>444</v>
      </c>
      <c r="BC214">
        <v>111</v>
      </c>
      <c r="BD214">
        <v>794</v>
      </c>
      <c r="BE214">
        <v>599</v>
      </c>
      <c r="BF214">
        <v>-156</v>
      </c>
      <c r="BG214">
        <v>37.299999999999997</v>
      </c>
      <c r="BH214">
        <v>7.49</v>
      </c>
      <c r="BI214">
        <v>21.8</v>
      </c>
      <c r="BJ214">
        <v>976</v>
      </c>
      <c r="BK214">
        <v>39.1</v>
      </c>
      <c r="BL214">
        <v>54.6</v>
      </c>
      <c r="BM214">
        <v>3.08</v>
      </c>
      <c r="BN214">
        <v>11.8</v>
      </c>
      <c r="BO214">
        <v>32.6</v>
      </c>
      <c r="BP214">
        <v>1.38</v>
      </c>
      <c r="BQ214">
        <v>98.6</v>
      </c>
      <c r="BR214">
        <v>8.26</v>
      </c>
      <c r="BS214">
        <v>18.3</v>
      </c>
      <c r="BT214">
        <v>87.2</v>
      </c>
      <c r="BU214">
        <v>68.8</v>
      </c>
      <c r="BV214">
        <v>31.2</v>
      </c>
      <c r="BW214">
        <v>5.96</v>
      </c>
      <c r="BX214">
        <v>77.5</v>
      </c>
      <c r="BY214">
        <v>25</v>
      </c>
      <c r="BZ214">
        <v>97.5</v>
      </c>
      <c r="CA214">
        <v>77.5</v>
      </c>
      <c r="CB214">
        <v>20</v>
      </c>
      <c r="CC214">
        <v>40</v>
      </c>
      <c r="CD214">
        <v>9.33</v>
      </c>
      <c r="CE214">
        <v>20.7</v>
      </c>
      <c r="CF214">
        <v>90</v>
      </c>
      <c r="CG214">
        <v>6.67</v>
      </c>
      <c r="CH214">
        <v>31.2</v>
      </c>
      <c r="CI214">
        <v>16.2</v>
      </c>
      <c r="CJ214">
        <v>5.88</v>
      </c>
      <c r="CK214">
        <v>13.2</v>
      </c>
      <c r="CL214">
        <v>80.900000000000006</v>
      </c>
      <c r="CM214">
        <v>4.41</v>
      </c>
      <c r="CN214" s="188">
        <f t="shared" si="151"/>
        <v>14.182499999999999</v>
      </c>
      <c r="CO214" s="188">
        <f t="shared" si="152"/>
        <v>4.5750000000000002</v>
      </c>
      <c r="CP214" s="188">
        <f t="shared" si="153"/>
        <v>17.842500000000001</v>
      </c>
      <c r="CQ214" s="188">
        <f t="shared" si="154"/>
        <v>14.182499999999999</v>
      </c>
      <c r="CR214" s="188">
        <f t="shared" si="155"/>
        <v>3.66</v>
      </c>
      <c r="CS214" s="188">
        <f t="shared" si="156"/>
        <v>27.52</v>
      </c>
      <c r="CT214" s="188">
        <f t="shared" si="157"/>
        <v>6.4190399999999999</v>
      </c>
      <c r="CU214" s="188">
        <f t="shared" si="158"/>
        <v>61.92</v>
      </c>
      <c r="CV214" s="188">
        <f t="shared" si="159"/>
        <v>4.5889599999999993</v>
      </c>
      <c r="CW214" s="188">
        <f t="shared" si="160"/>
        <v>5.0543999999999993</v>
      </c>
      <c r="CX214" s="188">
        <f t="shared" si="161"/>
        <v>1.83456</v>
      </c>
      <c r="CY214" s="188">
        <f t="shared" si="162"/>
        <v>4.1183999999999994</v>
      </c>
      <c r="CZ214" s="188">
        <f t="shared" si="163"/>
        <v>25.2408</v>
      </c>
      <c r="DA214" s="188">
        <f t="shared" si="164"/>
        <v>1.37592</v>
      </c>
    </row>
    <row r="215" spans="1:105" s="554" customFormat="1">
      <c r="A215" s="549" t="s">
        <v>965</v>
      </c>
      <c r="B215" s="549"/>
      <c r="E215" s="552"/>
      <c r="F215" s="569"/>
      <c r="G215" s="569"/>
      <c r="H215" s="555">
        <v>5</v>
      </c>
      <c r="I215" s="555">
        <v>1</v>
      </c>
      <c r="J215" s="555">
        <v>100</v>
      </c>
      <c r="K215" s="555">
        <v>100</v>
      </c>
      <c r="L215" s="555">
        <v>0</v>
      </c>
      <c r="M215" s="555">
        <v>0</v>
      </c>
      <c r="N215" s="555">
        <v>100</v>
      </c>
      <c r="O215" s="555">
        <v>0</v>
      </c>
      <c r="P215" s="555">
        <v>0</v>
      </c>
      <c r="Q215" s="555">
        <v>100</v>
      </c>
      <c r="R215" s="555">
        <v>100</v>
      </c>
      <c r="S215" s="555">
        <v>0</v>
      </c>
      <c r="T215" s="555">
        <v>0</v>
      </c>
      <c r="U215" s="556">
        <f t="shared" si="140"/>
        <v>0</v>
      </c>
      <c r="V215" s="556" t="e">
        <f t="shared" si="141"/>
        <v>#DIV/0!</v>
      </c>
      <c r="W215" s="555">
        <v>0</v>
      </c>
      <c r="X215" s="555">
        <v>0</v>
      </c>
      <c r="Y215" s="555">
        <v>0</v>
      </c>
      <c r="Z215" s="555">
        <v>100</v>
      </c>
      <c r="AA215" s="555">
        <v>0</v>
      </c>
      <c r="AB215" s="555">
        <v>0</v>
      </c>
      <c r="AC215" s="555">
        <v>0</v>
      </c>
      <c r="AD215" s="555">
        <v>0</v>
      </c>
      <c r="AE215" s="555">
        <v>0</v>
      </c>
      <c r="AF215" s="555">
        <v>0</v>
      </c>
      <c r="AG215" s="557">
        <f t="shared" si="142"/>
        <v>0</v>
      </c>
      <c r="AH215" s="557">
        <f t="shared" si="143"/>
        <v>0</v>
      </c>
      <c r="AI215" s="557">
        <f t="shared" si="144"/>
        <v>100</v>
      </c>
      <c r="AJ215" s="557">
        <f t="shared" si="145"/>
        <v>0</v>
      </c>
      <c r="AK215" s="557">
        <f t="shared" si="146"/>
        <v>0</v>
      </c>
      <c r="AL215" s="557">
        <f t="shared" si="147"/>
        <v>0</v>
      </c>
      <c r="AM215" s="557">
        <f t="shared" si="148"/>
        <v>0</v>
      </c>
      <c r="AN215" s="557">
        <f t="shared" si="149"/>
        <v>0</v>
      </c>
      <c r="AO215" s="557">
        <f t="shared" si="150"/>
        <v>0</v>
      </c>
      <c r="AP215" s="555" t="s">
        <v>364</v>
      </c>
      <c r="AQ215" s="555" t="s">
        <v>364</v>
      </c>
      <c r="AR215" s="555" t="s">
        <v>364</v>
      </c>
      <c r="AS215" s="555" t="s">
        <v>364</v>
      </c>
      <c r="AT215" s="555" t="s">
        <v>364</v>
      </c>
      <c r="AU215" s="555">
        <v>0</v>
      </c>
      <c r="AV215" s="555">
        <v>0</v>
      </c>
      <c r="AW215" s="555">
        <v>0</v>
      </c>
      <c r="AX215" s="555" t="s">
        <v>364</v>
      </c>
      <c r="AY215" s="555">
        <v>0</v>
      </c>
      <c r="AZ215" s="555">
        <v>0</v>
      </c>
      <c r="BA215" s="555">
        <v>0</v>
      </c>
      <c r="BB215" s="555">
        <v>383</v>
      </c>
      <c r="BC215" s="555">
        <v>160</v>
      </c>
      <c r="BD215" s="555">
        <v>1154</v>
      </c>
      <c r="BE215" s="555">
        <v>647</v>
      </c>
      <c r="BF215" s="555">
        <v>-122</v>
      </c>
      <c r="BG215" s="555">
        <v>0</v>
      </c>
      <c r="BH215" s="555">
        <v>0</v>
      </c>
      <c r="BI215" s="555">
        <v>0</v>
      </c>
      <c r="BJ215" s="555" t="s">
        <v>364</v>
      </c>
      <c r="BK215" s="555">
        <v>100</v>
      </c>
      <c r="BL215" s="555">
        <v>100</v>
      </c>
      <c r="BM215" s="555">
        <v>0</v>
      </c>
      <c r="BN215" s="555">
        <v>0</v>
      </c>
      <c r="BO215" s="555">
        <v>0</v>
      </c>
      <c r="BP215" s="555">
        <v>0</v>
      </c>
      <c r="BQ215" s="555">
        <v>0</v>
      </c>
      <c r="BR215" s="555">
        <v>0</v>
      </c>
      <c r="BS215" s="555">
        <v>0</v>
      </c>
      <c r="BT215" s="555">
        <v>0</v>
      </c>
      <c r="BU215" s="555">
        <v>0</v>
      </c>
      <c r="BV215" s="555">
        <v>0</v>
      </c>
      <c r="BW215" s="555">
        <v>0</v>
      </c>
      <c r="BX215" s="555">
        <v>0</v>
      </c>
      <c r="BY215" s="555">
        <v>0</v>
      </c>
      <c r="BZ215" s="555">
        <v>0</v>
      </c>
      <c r="CA215" s="555">
        <v>0</v>
      </c>
      <c r="CB215" s="555">
        <v>0</v>
      </c>
      <c r="CC215" s="555">
        <v>0</v>
      </c>
      <c r="CD215" s="555">
        <v>0</v>
      </c>
      <c r="CE215" s="555">
        <v>0</v>
      </c>
      <c r="CF215" s="555">
        <v>0</v>
      </c>
      <c r="CG215" s="555">
        <v>0</v>
      </c>
      <c r="CH215" s="555">
        <v>0</v>
      </c>
      <c r="CI215" s="555">
        <v>0</v>
      </c>
      <c r="CJ215" s="555">
        <v>0</v>
      </c>
      <c r="CK215" s="555">
        <v>0</v>
      </c>
      <c r="CL215" s="555">
        <v>0</v>
      </c>
      <c r="CM215" s="555">
        <v>0</v>
      </c>
      <c r="CN215" s="557">
        <f t="shared" si="151"/>
        <v>0</v>
      </c>
      <c r="CO215" s="557">
        <f t="shared" si="152"/>
        <v>0</v>
      </c>
      <c r="CP215" s="557">
        <f t="shared" si="153"/>
        <v>0</v>
      </c>
      <c r="CQ215" s="557">
        <f t="shared" si="154"/>
        <v>0</v>
      </c>
      <c r="CR215" s="557">
        <f t="shared" si="155"/>
        <v>0</v>
      </c>
      <c r="CS215" s="557">
        <f t="shared" si="156"/>
        <v>0</v>
      </c>
      <c r="CT215" s="557">
        <f t="shared" si="157"/>
        <v>0</v>
      </c>
      <c r="CU215" s="557">
        <f t="shared" si="158"/>
        <v>0</v>
      </c>
      <c r="CV215" s="557">
        <f t="shared" si="159"/>
        <v>0</v>
      </c>
      <c r="CW215" s="557">
        <f t="shared" si="160"/>
        <v>0</v>
      </c>
      <c r="CX215" s="557">
        <f t="shared" si="161"/>
        <v>0</v>
      </c>
      <c r="CY215" s="557">
        <f t="shared" si="162"/>
        <v>0</v>
      </c>
      <c r="CZ215" s="557">
        <f t="shared" si="163"/>
        <v>0</v>
      </c>
      <c r="DA215" s="557">
        <f t="shared" si="164"/>
        <v>0</v>
      </c>
    </row>
    <row r="216" spans="1:105" s="527" customFormat="1">
      <c r="A216" s="522" t="s">
        <v>966</v>
      </c>
      <c r="B216" s="523" t="s">
        <v>543</v>
      </c>
      <c r="C216" s="532" t="s">
        <v>744</v>
      </c>
      <c r="D216" s="531" t="s">
        <v>361</v>
      </c>
      <c r="E216" s="525">
        <v>43774</v>
      </c>
      <c r="F216" s="535"/>
      <c r="G216" s="535"/>
      <c r="H216" s="528">
        <v>17142</v>
      </c>
      <c r="I216" s="528">
        <v>2000</v>
      </c>
      <c r="J216" s="528">
        <v>28.8</v>
      </c>
      <c r="K216" s="528">
        <v>39.4</v>
      </c>
      <c r="L216" s="528">
        <v>0.64</v>
      </c>
      <c r="M216" s="528">
        <v>0.38</v>
      </c>
      <c r="N216" s="528">
        <v>99.6</v>
      </c>
      <c r="O216" s="528">
        <v>0.76</v>
      </c>
      <c r="P216" s="528">
        <v>3.05</v>
      </c>
      <c r="Q216" s="528">
        <v>0.64</v>
      </c>
      <c r="R216" s="528">
        <v>0.51</v>
      </c>
      <c r="S216" s="528">
        <v>99.5</v>
      </c>
      <c r="T216" s="528">
        <v>0.76</v>
      </c>
      <c r="U216" s="529">
        <f t="shared" si="140"/>
        <v>0.14971999999999999</v>
      </c>
      <c r="V216" s="529">
        <f t="shared" si="141"/>
        <v>363.34491049959928</v>
      </c>
      <c r="W216" s="528">
        <v>0</v>
      </c>
      <c r="X216" s="528">
        <v>0</v>
      </c>
      <c r="Y216" s="528">
        <v>0</v>
      </c>
      <c r="Z216" s="528">
        <v>0</v>
      </c>
      <c r="AA216" s="528">
        <v>0</v>
      </c>
      <c r="AB216" s="528">
        <v>0</v>
      </c>
      <c r="AC216" s="528">
        <v>0</v>
      </c>
      <c r="AD216" s="528">
        <v>0</v>
      </c>
      <c r="AE216" s="528">
        <v>0</v>
      </c>
      <c r="AF216" s="528">
        <v>0</v>
      </c>
      <c r="AG216" s="530">
        <f t="shared" si="142"/>
        <v>0</v>
      </c>
      <c r="AH216" s="530">
        <f t="shared" si="143"/>
        <v>0</v>
      </c>
      <c r="AI216" s="530">
        <f t="shared" si="144"/>
        <v>0</v>
      </c>
      <c r="AJ216" s="530">
        <f t="shared" si="145"/>
        <v>0</v>
      </c>
      <c r="AK216" s="530">
        <f t="shared" si="146"/>
        <v>0</v>
      </c>
      <c r="AL216" s="530">
        <f t="shared" si="147"/>
        <v>0</v>
      </c>
      <c r="AM216" s="530">
        <f t="shared" si="148"/>
        <v>0</v>
      </c>
      <c r="AN216" s="530">
        <f t="shared" si="149"/>
        <v>0</v>
      </c>
      <c r="AO216" s="530">
        <f t="shared" si="150"/>
        <v>0</v>
      </c>
      <c r="AP216" s="528">
        <v>753</v>
      </c>
      <c r="AQ216" s="528">
        <v>-34.700000000000003</v>
      </c>
      <c r="AR216" s="528">
        <v>1000</v>
      </c>
      <c r="AS216" s="528">
        <v>148</v>
      </c>
      <c r="AT216" s="528">
        <v>-91.2</v>
      </c>
      <c r="AU216" s="528">
        <v>66.7</v>
      </c>
      <c r="AV216" s="528">
        <v>33.299999999999997</v>
      </c>
      <c r="AW216" s="528">
        <v>0</v>
      </c>
      <c r="AX216" s="528" t="s">
        <v>364</v>
      </c>
      <c r="AY216" s="528">
        <v>66.7</v>
      </c>
      <c r="AZ216" s="528">
        <v>33.299999999999997</v>
      </c>
      <c r="BA216" s="528">
        <v>0</v>
      </c>
      <c r="BB216" s="528">
        <v>156</v>
      </c>
      <c r="BC216" s="528">
        <v>-1.28</v>
      </c>
      <c r="BD216" s="528">
        <v>339</v>
      </c>
      <c r="BE216" s="528">
        <v>88.7</v>
      </c>
      <c r="BF216" s="528" t="s">
        <v>364</v>
      </c>
      <c r="BG216" s="528">
        <v>0.38</v>
      </c>
      <c r="BH216" s="528">
        <v>0.64</v>
      </c>
      <c r="BI216" s="528">
        <v>3.06</v>
      </c>
      <c r="BJ216" s="528">
        <v>565</v>
      </c>
      <c r="BK216" s="528">
        <v>0.38</v>
      </c>
      <c r="BL216" s="528">
        <v>0.38</v>
      </c>
      <c r="BM216" s="528">
        <v>0.77</v>
      </c>
      <c r="BN216" s="528">
        <v>54.4</v>
      </c>
      <c r="BO216" s="528">
        <v>1.66</v>
      </c>
      <c r="BP216" s="528">
        <v>1.1000000000000001</v>
      </c>
      <c r="BQ216" s="528">
        <v>98.9</v>
      </c>
      <c r="BR216" s="528">
        <v>2.02</v>
      </c>
      <c r="BS216" s="528">
        <v>1.1000000000000001</v>
      </c>
      <c r="BT216" s="528">
        <v>0.74</v>
      </c>
      <c r="BU216" s="528">
        <v>0.64</v>
      </c>
      <c r="BV216" s="528">
        <v>99.4</v>
      </c>
      <c r="BW216" s="528">
        <v>0.74</v>
      </c>
      <c r="BX216" s="528">
        <v>16.7</v>
      </c>
      <c r="BY216" s="528">
        <v>8.33</v>
      </c>
      <c r="BZ216" s="528">
        <v>8.33</v>
      </c>
      <c r="CA216" s="528">
        <v>0</v>
      </c>
      <c r="CB216" s="528">
        <v>8.33</v>
      </c>
      <c r="CC216" s="528">
        <v>0</v>
      </c>
      <c r="CD216" s="528">
        <v>14.3</v>
      </c>
      <c r="CE216" s="528">
        <v>0</v>
      </c>
      <c r="CF216" s="528">
        <v>0</v>
      </c>
      <c r="CG216" s="528">
        <v>0</v>
      </c>
      <c r="CH216" s="528">
        <v>99.4</v>
      </c>
      <c r="CI216" s="528">
        <v>1.67</v>
      </c>
      <c r="CJ216" s="528">
        <v>1.94</v>
      </c>
      <c r="CK216" s="528">
        <v>1.1100000000000001</v>
      </c>
      <c r="CL216" s="528">
        <v>0.74</v>
      </c>
      <c r="CM216" s="528">
        <v>0.74</v>
      </c>
      <c r="CN216" s="530">
        <f t="shared" si="151"/>
        <v>0.1837</v>
      </c>
      <c r="CO216" s="530">
        <f t="shared" si="152"/>
        <v>9.1630000000000003E-2</v>
      </c>
      <c r="CP216" s="530">
        <f t="shared" si="153"/>
        <v>9.1630000000000003E-2</v>
      </c>
      <c r="CQ216" s="530">
        <f t="shared" si="154"/>
        <v>0</v>
      </c>
      <c r="CR216" s="530">
        <f t="shared" si="155"/>
        <v>9.1630000000000003E-2</v>
      </c>
      <c r="CS216" s="530">
        <f t="shared" si="156"/>
        <v>0</v>
      </c>
      <c r="CT216" s="530">
        <f t="shared" si="157"/>
        <v>9.1520000000000004E-2</v>
      </c>
      <c r="CU216" s="530">
        <f t="shared" si="158"/>
        <v>0</v>
      </c>
      <c r="CV216" s="530">
        <f t="shared" si="159"/>
        <v>0</v>
      </c>
      <c r="CW216" s="530">
        <f t="shared" si="160"/>
        <v>1.65998</v>
      </c>
      <c r="CX216" s="530">
        <f t="shared" si="161"/>
        <v>1.9283600000000001</v>
      </c>
      <c r="CY216" s="530">
        <f t="shared" si="162"/>
        <v>1.1033400000000002</v>
      </c>
      <c r="CZ216" s="530">
        <f t="shared" si="163"/>
        <v>0.73555999999999999</v>
      </c>
      <c r="DA216" s="530">
        <f t="shared" si="164"/>
        <v>0.73555999999999999</v>
      </c>
    </row>
    <row r="217" spans="1:105" s="385" customFormat="1">
      <c r="A217" s="494" t="s">
        <v>967</v>
      </c>
      <c r="B217" s="494"/>
      <c r="E217" s="489"/>
      <c r="F217" s="429">
        <f>(E216-E$216)/7</f>
        <v>0</v>
      </c>
      <c r="G217" s="537" t="s">
        <v>1196</v>
      </c>
      <c r="H217">
        <v>12661</v>
      </c>
      <c r="I217">
        <v>1700</v>
      </c>
      <c r="J217">
        <v>31.6</v>
      </c>
      <c r="K217">
        <v>40.799999999999997</v>
      </c>
      <c r="L217">
        <v>17.3</v>
      </c>
      <c r="M217">
        <v>6.2</v>
      </c>
      <c r="N217">
        <v>93.8</v>
      </c>
      <c r="O217">
        <v>5.34</v>
      </c>
      <c r="P217">
        <v>2.02</v>
      </c>
      <c r="Q217">
        <v>29.9</v>
      </c>
      <c r="R217">
        <v>33.6</v>
      </c>
      <c r="S217">
        <v>66.400000000000006</v>
      </c>
      <c r="T217">
        <v>0.87</v>
      </c>
      <c r="U217" s="6">
        <f t="shared" si="140"/>
        <v>2.5295999999999998</v>
      </c>
      <c r="V217" s="6">
        <f t="shared" si="141"/>
        <v>21.149588867805189</v>
      </c>
      <c r="W217">
        <v>38.200000000000003</v>
      </c>
      <c r="X217">
        <v>12</v>
      </c>
      <c r="Y217">
        <v>3.86</v>
      </c>
      <c r="Z217">
        <v>35.200000000000003</v>
      </c>
      <c r="AA217">
        <v>0.43</v>
      </c>
      <c r="AB217">
        <v>71.400000000000006</v>
      </c>
      <c r="AC217">
        <v>35.700000000000003</v>
      </c>
      <c r="AD217">
        <v>71.400000000000006</v>
      </c>
      <c r="AE217">
        <v>64.3</v>
      </c>
      <c r="AF217">
        <v>7.14</v>
      </c>
      <c r="AG217" s="188">
        <f t="shared" si="142"/>
        <v>12.835200000000002</v>
      </c>
      <c r="AH217" s="188">
        <f t="shared" si="143"/>
        <v>4.032</v>
      </c>
      <c r="AI217" s="188">
        <f t="shared" si="144"/>
        <v>11.827200000000003</v>
      </c>
      <c r="AJ217" s="188">
        <f t="shared" si="145"/>
        <v>0.14448</v>
      </c>
      <c r="AK217" s="188">
        <f t="shared" si="146"/>
        <v>1.44228</v>
      </c>
      <c r="AL217" s="188">
        <f t="shared" si="147"/>
        <v>0.72114</v>
      </c>
      <c r="AM217" s="188">
        <f t="shared" si="148"/>
        <v>1.44228</v>
      </c>
      <c r="AN217" s="188">
        <f t="shared" si="149"/>
        <v>1.2988599999999999</v>
      </c>
      <c r="AO217" s="188">
        <f t="shared" si="150"/>
        <v>0.144228</v>
      </c>
      <c r="AP217">
        <v>1086</v>
      </c>
      <c r="AQ217">
        <v>208</v>
      </c>
      <c r="AR217">
        <v>580</v>
      </c>
      <c r="AS217">
        <v>685</v>
      </c>
      <c r="AT217">
        <v>86.1</v>
      </c>
      <c r="AU217">
        <v>74.400000000000006</v>
      </c>
      <c r="AV217">
        <v>41.9</v>
      </c>
      <c r="AW217">
        <v>6.98</v>
      </c>
      <c r="AX217">
        <v>3101</v>
      </c>
      <c r="AY217">
        <v>32.6</v>
      </c>
      <c r="AZ217">
        <v>69.8</v>
      </c>
      <c r="BA217">
        <v>4.6500000000000004</v>
      </c>
      <c r="BB217">
        <v>183</v>
      </c>
      <c r="BC217">
        <v>30.8</v>
      </c>
      <c r="BD217">
        <v>576</v>
      </c>
      <c r="BE217">
        <v>249</v>
      </c>
      <c r="BF217" t="s">
        <v>364</v>
      </c>
      <c r="BG217">
        <v>13.5</v>
      </c>
      <c r="BH217">
        <v>2.92</v>
      </c>
      <c r="BI217">
        <v>1.69</v>
      </c>
      <c r="BJ217">
        <v>537</v>
      </c>
      <c r="BK217">
        <v>29.7</v>
      </c>
      <c r="BL217">
        <v>31.2</v>
      </c>
      <c r="BM217">
        <v>0.62</v>
      </c>
      <c r="BN217">
        <v>53.5</v>
      </c>
      <c r="BO217">
        <v>23</v>
      </c>
      <c r="BP217">
        <v>0.77</v>
      </c>
      <c r="BQ217">
        <v>99.2</v>
      </c>
      <c r="BR217">
        <v>5.72</v>
      </c>
      <c r="BS217">
        <v>2.2000000000000002</v>
      </c>
      <c r="BT217">
        <v>68.400000000000006</v>
      </c>
      <c r="BU217">
        <v>79.900000000000006</v>
      </c>
      <c r="BV217">
        <v>20.100000000000001</v>
      </c>
      <c r="BW217">
        <v>3.19</v>
      </c>
      <c r="BX217">
        <v>60</v>
      </c>
      <c r="BY217">
        <v>35</v>
      </c>
      <c r="BZ217">
        <v>90</v>
      </c>
      <c r="CA217">
        <v>70</v>
      </c>
      <c r="CB217">
        <v>5</v>
      </c>
      <c r="CC217">
        <v>26.3</v>
      </c>
      <c r="CD217">
        <v>6.89</v>
      </c>
      <c r="CE217">
        <v>1.93</v>
      </c>
      <c r="CF217">
        <v>70.900000000000006</v>
      </c>
      <c r="CG217">
        <v>3.99</v>
      </c>
      <c r="CH217">
        <v>20.100000000000001</v>
      </c>
      <c r="CI217">
        <v>9.84</v>
      </c>
      <c r="CJ217">
        <v>1.0900000000000001</v>
      </c>
      <c r="CK217">
        <v>3.28</v>
      </c>
      <c r="CL217">
        <v>58.5</v>
      </c>
      <c r="CM217">
        <v>0</v>
      </c>
      <c r="CN217" s="188">
        <f t="shared" si="151"/>
        <v>1.32</v>
      </c>
      <c r="CO217" s="188">
        <f t="shared" si="152"/>
        <v>0.77</v>
      </c>
      <c r="CP217" s="188">
        <f t="shared" si="153"/>
        <v>1.9800000000000002</v>
      </c>
      <c r="CQ217" s="188">
        <f t="shared" si="154"/>
        <v>1.54</v>
      </c>
      <c r="CR217" s="188">
        <f t="shared" si="155"/>
        <v>0.11</v>
      </c>
      <c r="CS217" s="188">
        <f t="shared" si="156"/>
        <v>21.013700000000004</v>
      </c>
      <c r="CT217" s="188">
        <f t="shared" si="157"/>
        <v>5.5051099999999993</v>
      </c>
      <c r="CU217" s="188">
        <f t="shared" si="158"/>
        <v>56.649100000000004</v>
      </c>
      <c r="CV217" s="188">
        <f t="shared" si="159"/>
        <v>3.1880100000000002</v>
      </c>
      <c r="CW217" s="188">
        <f t="shared" si="160"/>
        <v>1.9778400000000003</v>
      </c>
      <c r="CX217" s="188">
        <f t="shared" si="161"/>
        <v>0.21909000000000003</v>
      </c>
      <c r="CY217" s="188">
        <f t="shared" si="162"/>
        <v>0.65927999999999998</v>
      </c>
      <c r="CZ217" s="188">
        <f t="shared" si="163"/>
        <v>11.758500000000002</v>
      </c>
      <c r="DA217" s="188">
        <f t="shared" si="164"/>
        <v>0</v>
      </c>
    </row>
    <row r="218" spans="1:105" s="554" customFormat="1">
      <c r="A218" s="549" t="s">
        <v>968</v>
      </c>
      <c r="B218" s="549"/>
      <c r="E218" s="552"/>
      <c r="F218" s="569"/>
      <c r="H218" s="555">
        <v>10</v>
      </c>
      <c r="I218" s="555">
        <v>0</v>
      </c>
      <c r="J218" s="555">
        <v>0</v>
      </c>
      <c r="K218" s="555">
        <v>0</v>
      </c>
      <c r="L218" s="555">
        <v>0</v>
      </c>
      <c r="M218" s="555">
        <v>0</v>
      </c>
      <c r="N218" s="555">
        <v>0</v>
      </c>
      <c r="O218" s="555">
        <v>0</v>
      </c>
      <c r="P218" s="555">
        <v>0</v>
      </c>
      <c r="Q218" s="555">
        <v>0</v>
      </c>
      <c r="R218" s="555">
        <v>0</v>
      </c>
      <c r="S218" s="555">
        <v>0</v>
      </c>
      <c r="T218" s="555">
        <v>0</v>
      </c>
      <c r="U218" s="556">
        <f t="shared" si="140"/>
        <v>0</v>
      </c>
      <c r="V218" s="556" t="e">
        <f t="shared" si="141"/>
        <v>#DIV/0!</v>
      </c>
      <c r="W218" s="555">
        <v>0</v>
      </c>
      <c r="X218" s="555">
        <v>0</v>
      </c>
      <c r="Y218" s="555">
        <v>0</v>
      </c>
      <c r="Z218" s="555">
        <v>0</v>
      </c>
      <c r="AA218" s="555">
        <v>0</v>
      </c>
      <c r="AB218" s="555">
        <v>0</v>
      </c>
      <c r="AC218" s="555">
        <v>0</v>
      </c>
      <c r="AD218" s="555">
        <v>0</v>
      </c>
      <c r="AE218" s="555">
        <v>0</v>
      </c>
      <c r="AF218" s="555">
        <v>0</v>
      </c>
      <c r="AG218" s="557">
        <f t="shared" si="142"/>
        <v>0</v>
      </c>
      <c r="AH218" s="557">
        <f t="shared" si="143"/>
        <v>0</v>
      </c>
      <c r="AI218" s="557">
        <f t="shared" si="144"/>
        <v>0</v>
      </c>
      <c r="AJ218" s="557">
        <f t="shared" si="145"/>
        <v>0</v>
      </c>
      <c r="AK218" s="557">
        <f t="shared" si="146"/>
        <v>0</v>
      </c>
      <c r="AL218" s="557">
        <f t="shared" si="147"/>
        <v>0</v>
      </c>
      <c r="AM218" s="557">
        <f t="shared" si="148"/>
        <v>0</v>
      </c>
      <c r="AN218" s="557">
        <f t="shared" si="149"/>
        <v>0</v>
      </c>
      <c r="AO218" s="557">
        <f t="shared" si="150"/>
        <v>0</v>
      </c>
      <c r="AP218" s="555" t="s">
        <v>364</v>
      </c>
      <c r="AQ218" s="555" t="s">
        <v>364</v>
      </c>
      <c r="AR218" s="555" t="s">
        <v>364</v>
      </c>
      <c r="AS218" s="555" t="s">
        <v>364</v>
      </c>
      <c r="AT218" s="555" t="s">
        <v>364</v>
      </c>
      <c r="AU218" s="555">
        <v>0</v>
      </c>
      <c r="AV218" s="555">
        <v>0</v>
      </c>
      <c r="AW218" s="555">
        <v>0</v>
      </c>
      <c r="AX218" s="555" t="s">
        <v>364</v>
      </c>
      <c r="AY218" s="555">
        <v>0</v>
      </c>
      <c r="AZ218" s="555">
        <v>0</v>
      </c>
      <c r="BA218" s="555">
        <v>0</v>
      </c>
      <c r="BB218" s="555" t="s">
        <v>364</v>
      </c>
      <c r="BC218" s="555" t="s">
        <v>364</v>
      </c>
      <c r="BD218" s="555" t="s">
        <v>364</v>
      </c>
      <c r="BE218" s="555" t="s">
        <v>364</v>
      </c>
      <c r="BF218" s="555">
        <v>-140</v>
      </c>
      <c r="BG218" s="555">
        <v>0</v>
      </c>
      <c r="BH218" s="555">
        <v>0</v>
      </c>
      <c r="BI218" s="555">
        <v>0</v>
      </c>
      <c r="BJ218" s="555" t="s">
        <v>364</v>
      </c>
      <c r="BK218" s="555">
        <v>0</v>
      </c>
      <c r="BL218" s="555">
        <v>0</v>
      </c>
      <c r="BM218" s="555">
        <v>0</v>
      </c>
      <c r="BN218" s="555">
        <v>0</v>
      </c>
      <c r="BO218" s="555">
        <v>0</v>
      </c>
      <c r="BP218" s="555">
        <v>0</v>
      </c>
      <c r="BQ218" s="555">
        <v>0</v>
      </c>
      <c r="BR218" s="555">
        <v>0</v>
      </c>
      <c r="BS218" s="555">
        <v>0</v>
      </c>
      <c r="BT218" s="555">
        <v>0</v>
      </c>
      <c r="BU218" s="555">
        <v>0</v>
      </c>
      <c r="BV218" s="555">
        <v>0</v>
      </c>
      <c r="BW218" s="555">
        <v>0</v>
      </c>
      <c r="BX218" s="555">
        <v>0</v>
      </c>
      <c r="BY218" s="555">
        <v>0</v>
      </c>
      <c r="BZ218" s="555">
        <v>0</v>
      </c>
      <c r="CA218" s="555">
        <v>0</v>
      </c>
      <c r="CB218" s="555">
        <v>0</v>
      </c>
      <c r="CC218" s="555">
        <v>0</v>
      </c>
      <c r="CD218" s="555">
        <v>0</v>
      </c>
      <c r="CE218" s="555">
        <v>0</v>
      </c>
      <c r="CF218" s="555">
        <v>0</v>
      </c>
      <c r="CG218" s="555">
        <v>0</v>
      </c>
      <c r="CH218" s="555">
        <v>0</v>
      </c>
      <c r="CI218" s="555">
        <v>0</v>
      </c>
      <c r="CJ218" s="555">
        <v>0</v>
      </c>
      <c r="CK218" s="555">
        <v>0</v>
      </c>
      <c r="CL218" s="555">
        <v>0</v>
      </c>
      <c r="CM218" s="555">
        <v>0</v>
      </c>
      <c r="CN218" s="557">
        <f t="shared" si="151"/>
        <v>0</v>
      </c>
      <c r="CO218" s="557">
        <f t="shared" si="152"/>
        <v>0</v>
      </c>
      <c r="CP218" s="557">
        <f t="shared" si="153"/>
        <v>0</v>
      </c>
      <c r="CQ218" s="557">
        <f t="shared" si="154"/>
        <v>0</v>
      </c>
      <c r="CR218" s="557">
        <f t="shared" si="155"/>
        <v>0</v>
      </c>
      <c r="CS218" s="557">
        <f t="shared" si="156"/>
        <v>0</v>
      </c>
      <c r="CT218" s="557">
        <f t="shared" si="157"/>
        <v>0</v>
      </c>
      <c r="CU218" s="557">
        <f t="shared" si="158"/>
        <v>0</v>
      </c>
      <c r="CV218" s="557">
        <f t="shared" si="159"/>
        <v>0</v>
      </c>
      <c r="CW218" s="557">
        <f t="shared" si="160"/>
        <v>0</v>
      </c>
      <c r="CX218" s="557">
        <f t="shared" si="161"/>
        <v>0</v>
      </c>
      <c r="CY218" s="557">
        <f t="shared" si="162"/>
        <v>0</v>
      </c>
      <c r="CZ218" s="557">
        <f t="shared" si="163"/>
        <v>0</v>
      </c>
      <c r="DA218" s="557">
        <f t="shared" si="164"/>
        <v>0</v>
      </c>
    </row>
    <row r="219" spans="1:105" s="527" customFormat="1">
      <c r="A219" s="522" t="s">
        <v>969</v>
      </c>
      <c r="B219" s="523" t="s">
        <v>543</v>
      </c>
      <c r="C219" s="532" t="s">
        <v>744</v>
      </c>
      <c r="D219" s="531" t="s">
        <v>362</v>
      </c>
      <c r="E219" s="525">
        <v>43775</v>
      </c>
      <c r="F219" s="535"/>
      <c r="H219" s="528">
        <v>32476</v>
      </c>
      <c r="I219" s="528">
        <v>2430</v>
      </c>
      <c r="J219" s="528">
        <v>30.4</v>
      </c>
      <c r="K219" s="528">
        <v>63</v>
      </c>
      <c r="L219" s="528">
        <v>0.85</v>
      </c>
      <c r="M219" s="528">
        <v>0.78</v>
      </c>
      <c r="N219" s="528">
        <v>99.2</v>
      </c>
      <c r="O219" s="528">
        <v>0.85</v>
      </c>
      <c r="P219" s="528">
        <v>3.46</v>
      </c>
      <c r="Q219" s="528">
        <v>0.91</v>
      </c>
      <c r="R219" s="528">
        <v>0.78</v>
      </c>
      <c r="S219" s="528">
        <v>99.2</v>
      </c>
      <c r="T219" s="528">
        <v>1.44</v>
      </c>
      <c r="U219" s="529">
        <f t="shared" si="140"/>
        <v>0.4914</v>
      </c>
      <c r="V219" s="529">
        <f t="shared" si="141"/>
        <v>57.794057794057792</v>
      </c>
      <c r="W219" s="528">
        <v>8.33</v>
      </c>
      <c r="X219" s="528">
        <v>8.33</v>
      </c>
      <c r="Y219" s="528">
        <v>0</v>
      </c>
      <c r="Z219" s="528">
        <v>0</v>
      </c>
      <c r="AA219" s="528">
        <v>0</v>
      </c>
      <c r="AB219" s="528">
        <v>9.43</v>
      </c>
      <c r="AC219" s="528">
        <v>5.66</v>
      </c>
      <c r="AD219" s="528">
        <v>5.66</v>
      </c>
      <c r="AE219" s="528">
        <v>0</v>
      </c>
      <c r="AF219" s="528">
        <v>1.89</v>
      </c>
      <c r="AG219" s="530">
        <f t="shared" si="142"/>
        <v>6.4974000000000004E-2</v>
      </c>
      <c r="AH219" s="530">
        <f t="shared" si="143"/>
        <v>6.4974000000000004E-2</v>
      </c>
      <c r="AI219" s="530">
        <f t="shared" si="144"/>
        <v>0</v>
      </c>
      <c r="AJ219" s="530">
        <f t="shared" si="145"/>
        <v>0</v>
      </c>
      <c r="AK219" s="530">
        <f t="shared" si="146"/>
        <v>0.32627800000000001</v>
      </c>
      <c r="AL219" s="530">
        <f t="shared" si="147"/>
        <v>0.19583600000000001</v>
      </c>
      <c r="AM219" s="530">
        <f t="shared" si="148"/>
        <v>0.19583600000000001</v>
      </c>
      <c r="AN219" s="530">
        <f t="shared" si="149"/>
        <v>0</v>
      </c>
      <c r="AO219" s="530">
        <f t="shared" si="150"/>
        <v>6.5393999999999994E-2</v>
      </c>
      <c r="AP219" s="528">
        <v>265</v>
      </c>
      <c r="AQ219" s="528">
        <v>47.5</v>
      </c>
      <c r="AR219" s="528">
        <v>588</v>
      </c>
      <c r="AS219" s="528">
        <v>96.4</v>
      </c>
      <c r="AT219" s="528">
        <v>-23.1</v>
      </c>
      <c r="AU219" s="528">
        <v>8.33</v>
      </c>
      <c r="AV219" s="528">
        <v>0</v>
      </c>
      <c r="AW219" s="528">
        <v>8.33</v>
      </c>
      <c r="AX219" s="528">
        <v>939</v>
      </c>
      <c r="AY219" s="528">
        <v>8.33</v>
      </c>
      <c r="AZ219" s="528">
        <v>0</v>
      </c>
      <c r="BA219" s="528">
        <v>0</v>
      </c>
      <c r="BB219" s="528">
        <v>143</v>
      </c>
      <c r="BC219" s="528">
        <v>16.7</v>
      </c>
      <c r="BD219" s="528">
        <v>344</v>
      </c>
      <c r="BE219" s="528">
        <v>74.5</v>
      </c>
      <c r="BF219" s="528" t="s">
        <v>364</v>
      </c>
      <c r="BG219" s="528">
        <v>0.79</v>
      </c>
      <c r="BH219" s="528">
        <v>0.86</v>
      </c>
      <c r="BI219" s="528">
        <v>3.42</v>
      </c>
      <c r="BJ219" s="528">
        <v>582</v>
      </c>
      <c r="BK219" s="528">
        <v>0.86</v>
      </c>
      <c r="BL219" s="528">
        <v>0.79</v>
      </c>
      <c r="BM219" s="528">
        <v>1.45</v>
      </c>
      <c r="BN219" s="528">
        <v>28.4</v>
      </c>
      <c r="BO219" s="528">
        <v>4.49</v>
      </c>
      <c r="BP219" s="528">
        <v>2.61</v>
      </c>
      <c r="BQ219" s="528">
        <v>97.4</v>
      </c>
      <c r="BR219" s="528">
        <v>4.49</v>
      </c>
      <c r="BS219" s="528">
        <v>1.74</v>
      </c>
      <c r="BT219" s="528">
        <v>2.61</v>
      </c>
      <c r="BU219" s="528">
        <v>0.57999999999999996</v>
      </c>
      <c r="BV219" s="528">
        <v>99.4</v>
      </c>
      <c r="BW219" s="528">
        <v>1.45</v>
      </c>
      <c r="BX219" s="528">
        <v>33.299999999999997</v>
      </c>
      <c r="BY219" s="528">
        <v>25</v>
      </c>
      <c r="BZ219" s="528">
        <v>16.7</v>
      </c>
      <c r="CA219" s="528">
        <v>0</v>
      </c>
      <c r="CB219" s="528">
        <v>16.7</v>
      </c>
      <c r="CC219" s="528">
        <v>75</v>
      </c>
      <c r="CD219" s="528">
        <v>25</v>
      </c>
      <c r="CE219" s="528">
        <v>0</v>
      </c>
      <c r="CF219" s="528">
        <v>25</v>
      </c>
      <c r="CG219" s="528">
        <v>0</v>
      </c>
      <c r="CH219" s="528">
        <v>99.4</v>
      </c>
      <c r="CI219" s="528">
        <v>4.08</v>
      </c>
      <c r="CJ219" s="528">
        <v>4.37</v>
      </c>
      <c r="CK219" s="528">
        <v>1.75</v>
      </c>
      <c r="CL219" s="528">
        <v>2.48</v>
      </c>
      <c r="CM219" s="528">
        <v>1.46</v>
      </c>
      <c r="CN219" s="530">
        <f t="shared" si="151"/>
        <v>0.57941999999999994</v>
      </c>
      <c r="CO219" s="530">
        <f t="shared" si="152"/>
        <v>0.435</v>
      </c>
      <c r="CP219" s="530">
        <f t="shared" si="153"/>
        <v>0.29058</v>
      </c>
      <c r="CQ219" s="530">
        <f t="shared" si="154"/>
        <v>0</v>
      </c>
      <c r="CR219" s="530">
        <f t="shared" si="155"/>
        <v>0.29058</v>
      </c>
      <c r="CS219" s="530">
        <f t="shared" si="156"/>
        <v>0.435</v>
      </c>
      <c r="CT219" s="530">
        <f t="shared" si="157"/>
        <v>0.14499999999999999</v>
      </c>
      <c r="CU219" s="530">
        <f t="shared" si="158"/>
        <v>0.14499999999999999</v>
      </c>
      <c r="CV219" s="530">
        <f t="shared" si="159"/>
        <v>0</v>
      </c>
      <c r="CW219" s="530">
        <f t="shared" si="160"/>
        <v>4.0555200000000005</v>
      </c>
      <c r="CX219" s="530">
        <f t="shared" si="161"/>
        <v>4.3437800000000006</v>
      </c>
      <c r="CY219" s="530">
        <f t="shared" si="162"/>
        <v>1.7395000000000003</v>
      </c>
      <c r="CZ219" s="530">
        <f t="shared" si="163"/>
        <v>2.4651200000000002</v>
      </c>
      <c r="DA219" s="530">
        <f t="shared" si="164"/>
        <v>1.4512399999999999</v>
      </c>
    </row>
    <row r="220" spans="1:105" s="385" customFormat="1">
      <c r="A220" s="494" t="s">
        <v>970</v>
      </c>
      <c r="B220" s="494"/>
      <c r="C220" s="386"/>
      <c r="E220" s="489"/>
      <c r="F220" s="429">
        <f>(E219-E$216)/7</f>
        <v>0.14285714285714285</v>
      </c>
      <c r="G220" s="537" t="s">
        <v>1192</v>
      </c>
      <c r="H220">
        <v>34481</v>
      </c>
      <c r="I220">
        <v>2576</v>
      </c>
      <c r="J220">
        <v>31.3</v>
      </c>
      <c r="K220">
        <v>62.8</v>
      </c>
      <c r="L220">
        <v>4.76</v>
      </c>
      <c r="M220">
        <v>1.48</v>
      </c>
      <c r="N220">
        <v>98.5</v>
      </c>
      <c r="O220">
        <v>2.66</v>
      </c>
      <c r="P220">
        <v>3.34</v>
      </c>
      <c r="Q220">
        <v>9.4</v>
      </c>
      <c r="R220">
        <v>21.3</v>
      </c>
      <c r="S220">
        <v>78.7</v>
      </c>
      <c r="T220">
        <v>0.62</v>
      </c>
      <c r="U220" s="6">
        <f t="shared" si="140"/>
        <v>0.92943999999999993</v>
      </c>
      <c r="V220" s="6">
        <f t="shared" si="141"/>
        <v>32.385092098467901</v>
      </c>
      <c r="W220">
        <v>16</v>
      </c>
      <c r="X220">
        <v>8.43</v>
      </c>
      <c r="Y220">
        <v>11.9</v>
      </c>
      <c r="Z220">
        <v>19.2</v>
      </c>
      <c r="AA220">
        <v>1.45</v>
      </c>
      <c r="AB220">
        <v>37</v>
      </c>
      <c r="AC220">
        <v>24.1</v>
      </c>
      <c r="AD220">
        <v>40.700000000000003</v>
      </c>
      <c r="AE220">
        <v>75.900000000000006</v>
      </c>
      <c r="AF220">
        <v>5.56</v>
      </c>
      <c r="AG220" s="188">
        <f t="shared" si="142"/>
        <v>3.4079999999999999</v>
      </c>
      <c r="AH220" s="188">
        <f t="shared" si="143"/>
        <v>1.79559</v>
      </c>
      <c r="AI220" s="188">
        <f t="shared" si="144"/>
        <v>4.0895999999999999</v>
      </c>
      <c r="AJ220" s="188">
        <f t="shared" si="145"/>
        <v>0.30885000000000001</v>
      </c>
      <c r="AK220" s="188">
        <f t="shared" si="146"/>
        <v>1.2358</v>
      </c>
      <c r="AL220" s="188">
        <f t="shared" si="147"/>
        <v>0.80493999999999999</v>
      </c>
      <c r="AM220" s="188">
        <f t="shared" si="148"/>
        <v>1.3593800000000003</v>
      </c>
      <c r="AN220" s="188">
        <f t="shared" si="149"/>
        <v>2.5350600000000001</v>
      </c>
      <c r="AO220" s="188">
        <f t="shared" si="150"/>
        <v>0.18570399999999998</v>
      </c>
      <c r="AP220">
        <v>398</v>
      </c>
      <c r="AQ220">
        <v>238</v>
      </c>
      <c r="AR220">
        <v>611</v>
      </c>
      <c r="AS220">
        <v>352</v>
      </c>
      <c r="AT220">
        <v>-18</v>
      </c>
      <c r="AU220">
        <v>45.8</v>
      </c>
      <c r="AV220">
        <v>20.8</v>
      </c>
      <c r="AW220">
        <v>12.5</v>
      </c>
      <c r="AX220">
        <v>360</v>
      </c>
      <c r="AY220">
        <v>33.299999999999997</v>
      </c>
      <c r="AZ220">
        <v>45.8</v>
      </c>
      <c r="BA220">
        <v>8.33</v>
      </c>
      <c r="BB220">
        <v>152</v>
      </c>
      <c r="BC220">
        <v>37.200000000000003</v>
      </c>
      <c r="BD220">
        <v>571</v>
      </c>
      <c r="BE220">
        <v>228</v>
      </c>
      <c r="BF220">
        <v>-51.4</v>
      </c>
      <c r="BG220">
        <v>4.1399999999999997</v>
      </c>
      <c r="BH220">
        <v>2.39</v>
      </c>
      <c r="BI220">
        <v>3.2</v>
      </c>
      <c r="BJ220">
        <v>453</v>
      </c>
      <c r="BK220">
        <v>9.0399999999999991</v>
      </c>
      <c r="BL220">
        <v>20.9</v>
      </c>
      <c r="BM220">
        <v>0.5</v>
      </c>
      <c r="BN220">
        <v>30.1</v>
      </c>
      <c r="BO220">
        <v>10.6</v>
      </c>
      <c r="BP220">
        <v>2.3199999999999998</v>
      </c>
      <c r="BQ220">
        <v>97.7</v>
      </c>
      <c r="BR220">
        <v>8.39</v>
      </c>
      <c r="BS220">
        <v>2.19</v>
      </c>
      <c r="BT220">
        <v>53.5</v>
      </c>
      <c r="BU220">
        <v>48.8</v>
      </c>
      <c r="BV220">
        <v>51.2</v>
      </c>
      <c r="BW220">
        <v>3.87</v>
      </c>
      <c r="BX220">
        <v>11.8</v>
      </c>
      <c r="BY220">
        <v>17.600000000000001</v>
      </c>
      <c r="BZ220">
        <v>64.7</v>
      </c>
      <c r="CA220">
        <v>47.1</v>
      </c>
      <c r="CB220">
        <v>5.88</v>
      </c>
      <c r="CC220">
        <v>12.4</v>
      </c>
      <c r="CD220">
        <v>10.6</v>
      </c>
      <c r="CE220">
        <v>2.12</v>
      </c>
      <c r="CF220">
        <v>58.5</v>
      </c>
      <c r="CG220">
        <v>5.03</v>
      </c>
      <c r="CH220">
        <v>51.2</v>
      </c>
      <c r="CI220">
        <v>8.82</v>
      </c>
      <c r="CJ220">
        <v>6.3</v>
      </c>
      <c r="CK220">
        <v>2.27</v>
      </c>
      <c r="CL220">
        <v>48.9</v>
      </c>
      <c r="CM220">
        <v>2.77</v>
      </c>
      <c r="CN220" s="188">
        <f t="shared" si="151"/>
        <v>0.25842000000000004</v>
      </c>
      <c r="CO220" s="188">
        <f t="shared" si="152"/>
        <v>0.38544000000000006</v>
      </c>
      <c r="CP220" s="188">
        <f t="shared" si="153"/>
        <v>1.41693</v>
      </c>
      <c r="CQ220" s="188">
        <f t="shared" si="154"/>
        <v>1.03149</v>
      </c>
      <c r="CR220" s="188">
        <f t="shared" si="155"/>
        <v>0.128772</v>
      </c>
      <c r="CS220" s="188">
        <f t="shared" si="156"/>
        <v>6.0511999999999997</v>
      </c>
      <c r="CT220" s="188">
        <f t="shared" si="157"/>
        <v>5.1727999999999996</v>
      </c>
      <c r="CU220" s="188">
        <f t="shared" si="158"/>
        <v>28.547999999999998</v>
      </c>
      <c r="CV220" s="188">
        <f t="shared" si="159"/>
        <v>2.4546399999999999</v>
      </c>
      <c r="CW220" s="188">
        <f t="shared" si="160"/>
        <v>4.5158400000000007</v>
      </c>
      <c r="CX220" s="188">
        <f t="shared" si="161"/>
        <v>3.2256</v>
      </c>
      <c r="CY220" s="188">
        <f t="shared" si="162"/>
        <v>1.1622399999999999</v>
      </c>
      <c r="CZ220" s="188">
        <f t="shared" si="163"/>
        <v>25.036800000000003</v>
      </c>
      <c r="DA220" s="188">
        <f t="shared" si="164"/>
        <v>1.4182400000000002</v>
      </c>
    </row>
    <row r="221" spans="1:105" s="554" customFormat="1">
      <c r="A221" s="549" t="s">
        <v>971</v>
      </c>
      <c r="B221" s="549"/>
      <c r="E221" s="552"/>
      <c r="F221" s="569"/>
      <c r="H221" s="555">
        <v>17</v>
      </c>
      <c r="I221" s="555">
        <v>4</v>
      </c>
      <c r="J221" s="555">
        <v>66.7</v>
      </c>
      <c r="K221" s="555">
        <v>25</v>
      </c>
      <c r="L221" s="555">
        <v>0</v>
      </c>
      <c r="M221" s="555">
        <v>0</v>
      </c>
      <c r="N221" s="555">
        <v>100</v>
      </c>
      <c r="O221" s="555">
        <v>0</v>
      </c>
      <c r="P221" s="555">
        <v>0</v>
      </c>
      <c r="Q221" s="555">
        <v>0</v>
      </c>
      <c r="R221" s="555">
        <v>0</v>
      </c>
      <c r="S221" s="555">
        <v>100</v>
      </c>
      <c r="T221" s="555">
        <v>0</v>
      </c>
      <c r="U221" s="556">
        <f t="shared" si="140"/>
        <v>0</v>
      </c>
      <c r="V221" s="556" t="e">
        <f t="shared" si="141"/>
        <v>#DIV/0!</v>
      </c>
      <c r="W221" s="555">
        <v>0</v>
      </c>
      <c r="X221" s="555">
        <v>0</v>
      </c>
      <c r="Y221" s="555">
        <v>0</v>
      </c>
      <c r="Z221" s="555">
        <v>0</v>
      </c>
      <c r="AA221" s="555">
        <v>0</v>
      </c>
      <c r="AB221" s="555">
        <v>0</v>
      </c>
      <c r="AC221" s="555">
        <v>0</v>
      </c>
      <c r="AD221" s="555">
        <v>0</v>
      </c>
      <c r="AE221" s="555">
        <v>0</v>
      </c>
      <c r="AF221" s="555">
        <v>0</v>
      </c>
      <c r="AG221" s="557">
        <f t="shared" si="142"/>
        <v>0</v>
      </c>
      <c r="AH221" s="557">
        <f t="shared" si="143"/>
        <v>0</v>
      </c>
      <c r="AI221" s="557">
        <f t="shared" si="144"/>
        <v>0</v>
      </c>
      <c r="AJ221" s="557">
        <f t="shared" si="145"/>
        <v>0</v>
      </c>
      <c r="AK221" s="557">
        <f t="shared" si="146"/>
        <v>0</v>
      </c>
      <c r="AL221" s="557">
        <f t="shared" si="147"/>
        <v>0</v>
      </c>
      <c r="AM221" s="557">
        <f t="shared" si="148"/>
        <v>0</v>
      </c>
      <c r="AN221" s="557">
        <f t="shared" si="149"/>
        <v>0</v>
      </c>
      <c r="AO221" s="557">
        <f t="shared" si="150"/>
        <v>0</v>
      </c>
      <c r="AP221" s="555" t="s">
        <v>364</v>
      </c>
      <c r="AQ221" s="555" t="s">
        <v>364</v>
      </c>
      <c r="AR221" s="555" t="s">
        <v>364</v>
      </c>
      <c r="AS221" s="555" t="s">
        <v>364</v>
      </c>
      <c r="AT221" s="555" t="s">
        <v>364</v>
      </c>
      <c r="AU221" s="555">
        <v>0</v>
      </c>
      <c r="AV221" s="555">
        <v>0</v>
      </c>
      <c r="AW221" s="555">
        <v>0</v>
      </c>
      <c r="AX221" s="555" t="s">
        <v>364</v>
      </c>
      <c r="AY221" s="555">
        <v>0</v>
      </c>
      <c r="AZ221" s="555">
        <v>0</v>
      </c>
      <c r="BA221" s="555">
        <v>0</v>
      </c>
      <c r="BB221" s="555">
        <v>160</v>
      </c>
      <c r="BC221" s="555">
        <v>27</v>
      </c>
      <c r="BD221" s="555">
        <v>522</v>
      </c>
      <c r="BE221" s="555">
        <v>265</v>
      </c>
      <c r="BF221" s="555">
        <v>24.4</v>
      </c>
      <c r="BG221" s="555">
        <v>0</v>
      </c>
      <c r="BH221" s="555">
        <v>0</v>
      </c>
      <c r="BI221" s="555">
        <v>0</v>
      </c>
      <c r="BJ221" s="555" t="s">
        <v>364</v>
      </c>
      <c r="BK221" s="555">
        <v>0</v>
      </c>
      <c r="BL221" s="555">
        <v>0</v>
      </c>
      <c r="BM221" s="555">
        <v>0</v>
      </c>
      <c r="BN221" s="555">
        <v>75</v>
      </c>
      <c r="BO221" s="555">
        <v>0</v>
      </c>
      <c r="BP221" s="555">
        <v>0</v>
      </c>
      <c r="BQ221" s="555">
        <v>100</v>
      </c>
      <c r="BR221" s="555">
        <v>0</v>
      </c>
      <c r="BS221" s="555">
        <v>0</v>
      </c>
      <c r="BT221" s="555">
        <v>33.299999999999997</v>
      </c>
      <c r="BU221" s="555">
        <v>33.299999999999997</v>
      </c>
      <c r="BV221" s="555">
        <v>66.7</v>
      </c>
      <c r="BW221" s="555">
        <v>0</v>
      </c>
      <c r="BX221" s="555">
        <v>0</v>
      </c>
      <c r="BY221" s="555">
        <v>0</v>
      </c>
      <c r="BZ221" s="555">
        <v>0</v>
      </c>
      <c r="CA221" s="555">
        <v>0</v>
      </c>
      <c r="CB221" s="555">
        <v>0</v>
      </c>
      <c r="CC221" s="555">
        <v>0</v>
      </c>
      <c r="CD221" s="555">
        <v>0</v>
      </c>
      <c r="CE221" s="555">
        <v>0</v>
      </c>
      <c r="CF221" s="555">
        <v>100</v>
      </c>
      <c r="CG221" s="555">
        <v>0</v>
      </c>
      <c r="CH221" s="555">
        <v>66.7</v>
      </c>
      <c r="CI221" s="555">
        <v>0</v>
      </c>
      <c r="CJ221" s="555">
        <v>0</v>
      </c>
      <c r="CK221" s="555">
        <v>0</v>
      </c>
      <c r="CL221" s="555">
        <v>0</v>
      </c>
      <c r="CM221" s="555">
        <v>0</v>
      </c>
      <c r="CN221" s="557">
        <f t="shared" si="151"/>
        <v>0</v>
      </c>
      <c r="CO221" s="557">
        <f t="shared" si="152"/>
        <v>0</v>
      </c>
      <c r="CP221" s="557">
        <f t="shared" si="153"/>
        <v>0</v>
      </c>
      <c r="CQ221" s="557">
        <f t="shared" si="154"/>
        <v>0</v>
      </c>
      <c r="CR221" s="557">
        <f t="shared" si="155"/>
        <v>0</v>
      </c>
      <c r="CS221" s="557">
        <f t="shared" si="156"/>
        <v>0</v>
      </c>
      <c r="CT221" s="557">
        <f t="shared" si="157"/>
        <v>0</v>
      </c>
      <c r="CU221" s="557">
        <f t="shared" si="158"/>
        <v>33.299999999999997</v>
      </c>
      <c r="CV221" s="557">
        <f t="shared" si="159"/>
        <v>0</v>
      </c>
      <c r="CW221" s="557">
        <f t="shared" si="160"/>
        <v>0</v>
      </c>
      <c r="CX221" s="557">
        <f t="shared" si="161"/>
        <v>0</v>
      </c>
      <c r="CY221" s="557">
        <f t="shared" si="162"/>
        <v>0</v>
      </c>
      <c r="CZ221" s="557">
        <f t="shared" si="163"/>
        <v>0</v>
      </c>
      <c r="DA221" s="557">
        <f t="shared" si="164"/>
        <v>0</v>
      </c>
    </row>
    <row r="222" spans="1:105" s="527" customFormat="1">
      <c r="A222" s="522" t="s">
        <v>972</v>
      </c>
      <c r="B222" s="523" t="s">
        <v>543</v>
      </c>
      <c r="C222" s="532" t="s">
        <v>744</v>
      </c>
      <c r="D222" s="531" t="s">
        <v>363</v>
      </c>
      <c r="E222" s="525">
        <v>43781</v>
      </c>
      <c r="F222" s="535"/>
      <c r="H222" s="528">
        <v>7241</v>
      </c>
      <c r="I222" s="528">
        <v>1230</v>
      </c>
      <c r="J222" s="528">
        <v>54.1</v>
      </c>
      <c r="K222" s="528">
        <v>74.3</v>
      </c>
      <c r="L222" s="528">
        <v>1.53</v>
      </c>
      <c r="M222" s="528">
        <v>0.44</v>
      </c>
      <c r="N222" s="528">
        <v>99.6</v>
      </c>
      <c r="O222" s="528">
        <v>0.55000000000000004</v>
      </c>
      <c r="P222" s="528">
        <v>8.75</v>
      </c>
      <c r="Q222" s="528">
        <v>0.77</v>
      </c>
      <c r="R222" s="528">
        <v>0.88</v>
      </c>
      <c r="S222" s="528">
        <v>99.1</v>
      </c>
      <c r="T222" s="528">
        <v>1.42</v>
      </c>
      <c r="U222" s="529">
        <f t="shared" si="140"/>
        <v>0.32691999999999999</v>
      </c>
      <c r="V222" s="529">
        <f t="shared" si="141"/>
        <v>65.765324850116244</v>
      </c>
      <c r="W222" s="528">
        <v>0</v>
      </c>
      <c r="X222" s="528">
        <v>12.5</v>
      </c>
      <c r="Y222" s="528">
        <v>12.5</v>
      </c>
      <c r="Z222" s="528">
        <v>0</v>
      </c>
      <c r="AA222" s="528">
        <v>0</v>
      </c>
      <c r="AB222" s="528">
        <v>11.2</v>
      </c>
      <c r="AC222" s="528">
        <v>3.75</v>
      </c>
      <c r="AD222" s="528">
        <v>6.25</v>
      </c>
      <c r="AE222" s="528">
        <v>1.25</v>
      </c>
      <c r="AF222" s="528">
        <v>0</v>
      </c>
      <c r="AG222" s="530">
        <f t="shared" si="142"/>
        <v>0</v>
      </c>
      <c r="AH222" s="530">
        <f t="shared" si="143"/>
        <v>0.11</v>
      </c>
      <c r="AI222" s="530">
        <f t="shared" si="144"/>
        <v>0</v>
      </c>
      <c r="AJ222" s="530">
        <f t="shared" si="145"/>
        <v>0</v>
      </c>
      <c r="AK222" s="530">
        <f t="shared" si="146"/>
        <v>0.98</v>
      </c>
      <c r="AL222" s="530">
        <f t="shared" si="147"/>
        <v>0.328125</v>
      </c>
      <c r="AM222" s="530">
        <f t="shared" si="148"/>
        <v>0.546875</v>
      </c>
      <c r="AN222" s="530">
        <f t="shared" si="149"/>
        <v>0.109375</v>
      </c>
      <c r="AO222" s="530">
        <f t="shared" si="150"/>
        <v>0</v>
      </c>
      <c r="AP222" s="528">
        <v>257</v>
      </c>
      <c r="AQ222" s="528">
        <v>3.85</v>
      </c>
      <c r="AR222" s="528">
        <v>727</v>
      </c>
      <c r="AS222" s="528">
        <v>165</v>
      </c>
      <c r="AT222" s="528">
        <v>-224</v>
      </c>
      <c r="AU222" s="528">
        <v>25</v>
      </c>
      <c r="AV222" s="528">
        <v>0</v>
      </c>
      <c r="AW222" s="528">
        <v>50</v>
      </c>
      <c r="AX222" s="528">
        <v>1777</v>
      </c>
      <c r="AY222" s="528">
        <v>50</v>
      </c>
      <c r="AZ222" s="528">
        <v>0</v>
      </c>
      <c r="BA222" s="528">
        <v>0</v>
      </c>
      <c r="BB222" s="528">
        <v>281</v>
      </c>
      <c r="BC222" s="528">
        <v>15.4</v>
      </c>
      <c r="BD222" s="528">
        <v>524</v>
      </c>
      <c r="BE222" s="528">
        <v>93.8</v>
      </c>
      <c r="BF222" s="528" t="s">
        <v>364</v>
      </c>
      <c r="BG222" s="528">
        <v>1.43</v>
      </c>
      <c r="BH222" s="528">
        <v>0.55000000000000004</v>
      </c>
      <c r="BI222" s="528">
        <v>8.57</v>
      </c>
      <c r="BJ222" s="528">
        <v>998</v>
      </c>
      <c r="BK222" s="528">
        <v>0.55000000000000004</v>
      </c>
      <c r="BL222" s="528">
        <v>0.88</v>
      </c>
      <c r="BM222" s="528">
        <v>1.43</v>
      </c>
      <c r="BN222" s="528">
        <v>21.5</v>
      </c>
      <c r="BO222" s="528">
        <v>4.1500000000000004</v>
      </c>
      <c r="BP222" s="528">
        <v>1.1299999999999999</v>
      </c>
      <c r="BQ222" s="528">
        <v>98.9</v>
      </c>
      <c r="BR222" s="528">
        <v>2.2599999999999998</v>
      </c>
      <c r="BS222" s="528">
        <v>6.79</v>
      </c>
      <c r="BT222" s="528">
        <v>2.64</v>
      </c>
      <c r="BU222" s="528">
        <v>2.2599999999999998</v>
      </c>
      <c r="BV222" s="528">
        <v>97.7</v>
      </c>
      <c r="BW222" s="528">
        <v>1.89</v>
      </c>
      <c r="BX222" s="528">
        <v>5.56</v>
      </c>
      <c r="BY222" s="528">
        <v>0</v>
      </c>
      <c r="BZ222" s="528">
        <v>11.1</v>
      </c>
      <c r="CA222" s="528">
        <v>5.56</v>
      </c>
      <c r="CB222" s="528">
        <v>0</v>
      </c>
      <c r="CC222" s="528">
        <v>0</v>
      </c>
      <c r="CD222" s="528">
        <v>0</v>
      </c>
      <c r="CE222" s="528">
        <v>16.7</v>
      </c>
      <c r="CF222" s="528">
        <v>0</v>
      </c>
      <c r="CG222" s="528">
        <v>0</v>
      </c>
      <c r="CH222" s="528">
        <v>97.7</v>
      </c>
      <c r="CI222" s="528">
        <v>4.25</v>
      </c>
      <c r="CJ222" s="528">
        <v>2.3199999999999998</v>
      </c>
      <c r="CK222" s="528">
        <v>6.56</v>
      </c>
      <c r="CL222" s="528">
        <v>2.7</v>
      </c>
      <c r="CM222" s="528">
        <v>1.93</v>
      </c>
      <c r="CN222" s="530">
        <f t="shared" si="151"/>
        <v>0.37752399999999997</v>
      </c>
      <c r="CO222" s="530">
        <f t="shared" si="152"/>
        <v>0</v>
      </c>
      <c r="CP222" s="530">
        <f t="shared" si="153"/>
        <v>0.75368999999999997</v>
      </c>
      <c r="CQ222" s="530">
        <f t="shared" si="154"/>
        <v>0.37752399999999997</v>
      </c>
      <c r="CR222" s="530">
        <f t="shared" si="155"/>
        <v>0</v>
      </c>
      <c r="CS222" s="530">
        <f t="shared" si="156"/>
        <v>0</v>
      </c>
      <c r="CT222" s="530">
        <f t="shared" si="157"/>
        <v>0</v>
      </c>
      <c r="CU222" s="530">
        <f t="shared" si="158"/>
        <v>0</v>
      </c>
      <c r="CV222" s="530">
        <f t="shared" si="159"/>
        <v>0</v>
      </c>
      <c r="CW222" s="530">
        <f t="shared" si="160"/>
        <v>4.1522500000000004</v>
      </c>
      <c r="CX222" s="530">
        <f t="shared" si="161"/>
        <v>2.2666399999999998</v>
      </c>
      <c r="CY222" s="530">
        <f t="shared" si="162"/>
        <v>6.4091200000000006</v>
      </c>
      <c r="CZ222" s="530">
        <f t="shared" si="163"/>
        <v>2.6379000000000001</v>
      </c>
      <c r="DA222" s="530">
        <f t="shared" si="164"/>
        <v>1.88561</v>
      </c>
    </row>
    <row r="223" spans="1:105" s="385" customFormat="1">
      <c r="A223" s="494" t="s">
        <v>973</v>
      </c>
      <c r="B223" s="494"/>
      <c r="E223" s="489"/>
      <c r="F223" s="429">
        <f>(E222-E$216)/7</f>
        <v>1</v>
      </c>
      <c r="G223" s="537" t="s">
        <v>1193</v>
      </c>
      <c r="H223">
        <v>8269</v>
      </c>
      <c r="I223">
        <v>1142</v>
      </c>
      <c r="J223">
        <v>53.1</v>
      </c>
      <c r="K223">
        <v>73.599999999999994</v>
      </c>
      <c r="L223">
        <v>16.100000000000001</v>
      </c>
      <c r="M223">
        <v>14.5</v>
      </c>
      <c r="N223">
        <v>85.5</v>
      </c>
      <c r="O223">
        <v>9.52</v>
      </c>
      <c r="P223">
        <v>7.74</v>
      </c>
      <c r="Q223">
        <v>77</v>
      </c>
      <c r="R223">
        <v>29</v>
      </c>
      <c r="S223">
        <v>71</v>
      </c>
      <c r="T223">
        <v>1.43</v>
      </c>
      <c r="U223" s="6">
        <f t="shared" si="140"/>
        <v>10.671999999999999</v>
      </c>
      <c r="V223" s="6">
        <f t="shared" si="141"/>
        <v>2.0520989505247376</v>
      </c>
      <c r="W223">
        <v>35.700000000000003</v>
      </c>
      <c r="X223">
        <v>26.6</v>
      </c>
      <c r="Y223">
        <v>19.7</v>
      </c>
      <c r="Z223">
        <v>86.5</v>
      </c>
      <c r="AA223">
        <v>3.28</v>
      </c>
      <c r="AB223">
        <v>73.8</v>
      </c>
      <c r="AC223">
        <v>66.2</v>
      </c>
      <c r="AD223">
        <v>98.5</v>
      </c>
      <c r="AE223">
        <v>73.8</v>
      </c>
      <c r="AF223">
        <v>3.08</v>
      </c>
      <c r="AG223" s="188">
        <f t="shared" si="142"/>
        <v>10.353000000000002</v>
      </c>
      <c r="AH223" s="188">
        <f t="shared" si="143"/>
        <v>7.7140000000000013</v>
      </c>
      <c r="AI223" s="188">
        <f t="shared" si="144"/>
        <v>25.085000000000001</v>
      </c>
      <c r="AJ223" s="188">
        <f t="shared" si="145"/>
        <v>0.95119999999999993</v>
      </c>
      <c r="AK223" s="188">
        <f t="shared" si="146"/>
        <v>5.7121199999999996</v>
      </c>
      <c r="AL223" s="188">
        <f t="shared" si="147"/>
        <v>5.1238800000000007</v>
      </c>
      <c r="AM223" s="188">
        <f t="shared" si="148"/>
        <v>7.6238999999999999</v>
      </c>
      <c r="AN223" s="188">
        <f t="shared" si="149"/>
        <v>5.7121199999999996</v>
      </c>
      <c r="AO223" s="188">
        <f t="shared" si="150"/>
        <v>0.23839200000000002</v>
      </c>
      <c r="AP223">
        <v>1670</v>
      </c>
      <c r="AQ223">
        <v>285</v>
      </c>
      <c r="AR223">
        <v>1453</v>
      </c>
      <c r="AS223">
        <v>484</v>
      </c>
      <c r="AT223">
        <v>-41.1</v>
      </c>
      <c r="AU223">
        <v>79.5</v>
      </c>
      <c r="AV223">
        <v>46.7</v>
      </c>
      <c r="AW223">
        <v>33.6</v>
      </c>
      <c r="AX223">
        <v>1261</v>
      </c>
      <c r="AY223">
        <v>89.3</v>
      </c>
      <c r="AZ223">
        <v>54.1</v>
      </c>
      <c r="BA223">
        <v>1.64</v>
      </c>
      <c r="BB223">
        <v>266</v>
      </c>
      <c r="BC223">
        <v>39.799999999999997</v>
      </c>
      <c r="BD223">
        <v>1165</v>
      </c>
      <c r="BE223">
        <v>209</v>
      </c>
      <c r="BF223">
        <v>-329</v>
      </c>
      <c r="BG223">
        <v>5.29</v>
      </c>
      <c r="BH223">
        <v>3.2</v>
      </c>
      <c r="BI223">
        <v>3.34</v>
      </c>
      <c r="BJ223">
        <v>992</v>
      </c>
      <c r="BK223">
        <v>74.900000000000006</v>
      </c>
      <c r="BL223">
        <v>24.8</v>
      </c>
      <c r="BM223">
        <v>1.39</v>
      </c>
      <c r="BN223">
        <v>21.9</v>
      </c>
      <c r="BO223">
        <v>6</v>
      </c>
      <c r="BP223">
        <v>5.2</v>
      </c>
      <c r="BQ223">
        <v>94.8</v>
      </c>
      <c r="BR223">
        <v>6.4</v>
      </c>
      <c r="BS223">
        <v>11.6</v>
      </c>
      <c r="BT223">
        <v>94.8</v>
      </c>
      <c r="BU223">
        <v>56</v>
      </c>
      <c r="BV223">
        <v>44</v>
      </c>
      <c r="BW223">
        <v>7.2</v>
      </c>
      <c r="BX223">
        <v>20.7</v>
      </c>
      <c r="BY223">
        <v>17.2</v>
      </c>
      <c r="BZ223">
        <v>100</v>
      </c>
      <c r="CA223">
        <v>65.5</v>
      </c>
      <c r="CB223">
        <v>17.2</v>
      </c>
      <c r="CC223">
        <v>7.86</v>
      </c>
      <c r="CD223">
        <v>7.86</v>
      </c>
      <c r="CE223">
        <v>13.6</v>
      </c>
      <c r="CF223">
        <v>94.3</v>
      </c>
      <c r="CG223">
        <v>9.2899999999999991</v>
      </c>
      <c r="CH223">
        <v>44</v>
      </c>
      <c r="CI223">
        <v>3.64</v>
      </c>
      <c r="CJ223">
        <v>4.55</v>
      </c>
      <c r="CK223">
        <v>9.09</v>
      </c>
      <c r="CL223">
        <v>95.5</v>
      </c>
      <c r="CM223">
        <v>4.55</v>
      </c>
      <c r="CN223" s="188">
        <f t="shared" si="151"/>
        <v>2.4011999999999998</v>
      </c>
      <c r="CO223" s="188">
        <f t="shared" si="152"/>
        <v>1.9951999999999999</v>
      </c>
      <c r="CP223" s="188">
        <f t="shared" si="153"/>
        <v>11.6</v>
      </c>
      <c r="CQ223" s="188">
        <f t="shared" si="154"/>
        <v>7.5979999999999999</v>
      </c>
      <c r="CR223" s="188">
        <f t="shared" si="155"/>
        <v>1.9951999999999999</v>
      </c>
      <c r="CS223" s="188">
        <f t="shared" si="156"/>
        <v>4.4016000000000002</v>
      </c>
      <c r="CT223" s="188">
        <f t="shared" si="157"/>
        <v>4.4016000000000002</v>
      </c>
      <c r="CU223" s="188">
        <f t="shared" si="158"/>
        <v>52.808</v>
      </c>
      <c r="CV223" s="188">
        <f t="shared" si="159"/>
        <v>5.2023999999999999</v>
      </c>
      <c r="CW223" s="188">
        <f t="shared" si="160"/>
        <v>1.6015999999999999</v>
      </c>
      <c r="CX223" s="188">
        <f t="shared" si="161"/>
        <v>2.0019999999999998</v>
      </c>
      <c r="CY223" s="188">
        <f t="shared" si="162"/>
        <v>3.9995999999999996</v>
      </c>
      <c r="CZ223" s="188">
        <f t="shared" si="163"/>
        <v>42.02</v>
      </c>
      <c r="DA223" s="188">
        <f t="shared" si="164"/>
        <v>2.0019999999999998</v>
      </c>
    </row>
    <row r="224" spans="1:105" s="554" customFormat="1">
      <c r="A224" s="549" t="s">
        <v>974</v>
      </c>
      <c r="B224" s="549"/>
      <c r="E224" s="552"/>
      <c r="F224" s="569"/>
      <c r="H224" s="555">
        <v>23</v>
      </c>
      <c r="I224" s="555">
        <v>8</v>
      </c>
      <c r="J224" s="555">
        <v>53.3</v>
      </c>
      <c r="K224" s="555">
        <v>37.5</v>
      </c>
      <c r="L224" s="555">
        <v>0</v>
      </c>
      <c r="M224" s="555">
        <v>0</v>
      </c>
      <c r="N224" s="555">
        <v>100</v>
      </c>
      <c r="O224" s="555">
        <v>0</v>
      </c>
      <c r="P224" s="555">
        <v>0</v>
      </c>
      <c r="Q224" s="555">
        <v>0</v>
      </c>
      <c r="R224" s="555">
        <v>0</v>
      </c>
      <c r="S224" s="555">
        <v>100</v>
      </c>
      <c r="T224" s="555">
        <v>0</v>
      </c>
      <c r="U224" s="556">
        <f t="shared" si="140"/>
        <v>0</v>
      </c>
      <c r="V224" s="556" t="e">
        <f t="shared" si="141"/>
        <v>#DIV/0!</v>
      </c>
      <c r="W224" s="555">
        <v>0</v>
      </c>
      <c r="X224" s="555">
        <v>0</v>
      </c>
      <c r="Y224" s="555">
        <v>0</v>
      </c>
      <c r="Z224" s="555">
        <v>0</v>
      </c>
      <c r="AA224" s="555">
        <v>0</v>
      </c>
      <c r="AB224" s="555">
        <v>0</v>
      </c>
      <c r="AC224" s="555">
        <v>0</v>
      </c>
      <c r="AD224" s="555">
        <v>0</v>
      </c>
      <c r="AE224" s="555">
        <v>0</v>
      </c>
      <c r="AF224" s="555">
        <v>0</v>
      </c>
      <c r="AG224" s="557">
        <f t="shared" si="142"/>
        <v>0</v>
      </c>
      <c r="AH224" s="557">
        <f t="shared" si="143"/>
        <v>0</v>
      </c>
      <c r="AI224" s="557">
        <f t="shared" si="144"/>
        <v>0</v>
      </c>
      <c r="AJ224" s="557">
        <f t="shared" si="145"/>
        <v>0</v>
      </c>
      <c r="AK224" s="557">
        <f t="shared" si="146"/>
        <v>0</v>
      </c>
      <c r="AL224" s="557">
        <f t="shared" si="147"/>
        <v>0</v>
      </c>
      <c r="AM224" s="557">
        <f t="shared" si="148"/>
        <v>0</v>
      </c>
      <c r="AN224" s="557">
        <f t="shared" si="149"/>
        <v>0</v>
      </c>
      <c r="AO224" s="557">
        <f t="shared" si="150"/>
        <v>0</v>
      </c>
      <c r="AP224" s="555" t="s">
        <v>364</v>
      </c>
      <c r="AQ224" s="555" t="s">
        <v>364</v>
      </c>
      <c r="AR224" s="555" t="s">
        <v>364</v>
      </c>
      <c r="AS224" s="555" t="s">
        <v>364</v>
      </c>
      <c r="AT224" s="555" t="s">
        <v>364</v>
      </c>
      <c r="AU224" s="555">
        <v>0</v>
      </c>
      <c r="AV224" s="555">
        <v>0</v>
      </c>
      <c r="AW224" s="555">
        <v>0</v>
      </c>
      <c r="AX224" s="555" t="s">
        <v>364</v>
      </c>
      <c r="AY224" s="555">
        <v>0</v>
      </c>
      <c r="AZ224" s="555">
        <v>0</v>
      </c>
      <c r="BA224" s="555">
        <v>0</v>
      </c>
      <c r="BB224" s="555">
        <v>185</v>
      </c>
      <c r="BC224" s="555">
        <v>-33.4</v>
      </c>
      <c r="BD224" s="555">
        <v>488</v>
      </c>
      <c r="BE224" s="555">
        <v>234</v>
      </c>
      <c r="BF224" s="555">
        <v>-149</v>
      </c>
      <c r="BG224" s="555">
        <v>0</v>
      </c>
      <c r="BH224" s="555">
        <v>0</v>
      </c>
      <c r="BI224" s="555">
        <v>0</v>
      </c>
      <c r="BJ224" s="555" t="s">
        <v>364</v>
      </c>
      <c r="BK224" s="555">
        <v>0</v>
      </c>
      <c r="BL224" s="555">
        <v>0</v>
      </c>
      <c r="BM224" s="555">
        <v>0</v>
      </c>
      <c r="BN224" s="555">
        <v>62.5</v>
      </c>
      <c r="BO224" s="555">
        <v>0</v>
      </c>
      <c r="BP224" s="555">
        <v>0</v>
      </c>
      <c r="BQ224" s="555">
        <v>100</v>
      </c>
      <c r="BR224" s="555">
        <v>0</v>
      </c>
      <c r="BS224" s="555">
        <v>0</v>
      </c>
      <c r="BT224" s="555">
        <v>0</v>
      </c>
      <c r="BU224" s="555">
        <v>40</v>
      </c>
      <c r="BV224" s="555">
        <v>60</v>
      </c>
      <c r="BW224" s="555">
        <v>20</v>
      </c>
      <c r="BX224" s="555">
        <v>0</v>
      </c>
      <c r="BY224" s="555">
        <v>0</v>
      </c>
      <c r="BZ224" s="555">
        <v>0</v>
      </c>
      <c r="CA224" s="555">
        <v>0</v>
      </c>
      <c r="CB224" s="555">
        <v>0</v>
      </c>
      <c r="CC224" s="555">
        <v>0</v>
      </c>
      <c r="CD224" s="555">
        <v>0</v>
      </c>
      <c r="CE224" s="555">
        <v>0</v>
      </c>
      <c r="CF224" s="555">
        <v>0</v>
      </c>
      <c r="CG224" s="555">
        <v>50</v>
      </c>
      <c r="CH224" s="555">
        <v>60</v>
      </c>
      <c r="CI224" s="555">
        <v>0</v>
      </c>
      <c r="CJ224" s="555">
        <v>0</v>
      </c>
      <c r="CK224" s="555">
        <v>0</v>
      </c>
      <c r="CL224" s="555">
        <v>0</v>
      </c>
      <c r="CM224" s="555">
        <v>0</v>
      </c>
      <c r="CN224" s="557">
        <f t="shared" si="151"/>
        <v>0</v>
      </c>
      <c r="CO224" s="557">
        <f t="shared" si="152"/>
        <v>0</v>
      </c>
      <c r="CP224" s="557">
        <f t="shared" si="153"/>
        <v>0</v>
      </c>
      <c r="CQ224" s="557">
        <f t="shared" si="154"/>
        <v>0</v>
      </c>
      <c r="CR224" s="557">
        <f t="shared" si="155"/>
        <v>0</v>
      </c>
      <c r="CS224" s="557">
        <f t="shared" si="156"/>
        <v>0</v>
      </c>
      <c r="CT224" s="557">
        <f t="shared" si="157"/>
        <v>0</v>
      </c>
      <c r="CU224" s="557">
        <f t="shared" si="158"/>
        <v>0</v>
      </c>
      <c r="CV224" s="557">
        <f t="shared" si="159"/>
        <v>20</v>
      </c>
      <c r="CW224" s="557">
        <f t="shared" si="160"/>
        <v>0</v>
      </c>
      <c r="CX224" s="557">
        <f t="shared" si="161"/>
        <v>0</v>
      </c>
      <c r="CY224" s="557">
        <f t="shared" si="162"/>
        <v>0</v>
      </c>
      <c r="CZ224" s="557">
        <f t="shared" si="163"/>
        <v>0</v>
      </c>
      <c r="DA224" s="557">
        <f t="shared" si="164"/>
        <v>0</v>
      </c>
    </row>
    <row r="225" spans="1:105" s="554" customFormat="1">
      <c r="A225" s="549" t="s">
        <v>975</v>
      </c>
      <c r="B225" s="550" t="s">
        <v>543</v>
      </c>
      <c r="C225" s="567" t="s">
        <v>744</v>
      </c>
      <c r="D225" s="551" t="s">
        <v>737</v>
      </c>
      <c r="E225" s="552">
        <v>43787</v>
      </c>
      <c r="F225" s="569"/>
      <c r="H225" s="555">
        <v>24</v>
      </c>
      <c r="I225" s="555">
        <v>2</v>
      </c>
      <c r="J225" s="555">
        <v>66.7</v>
      </c>
      <c r="K225" s="555">
        <v>0</v>
      </c>
      <c r="L225" s="555">
        <v>0</v>
      </c>
      <c r="M225" s="555">
        <v>0</v>
      </c>
      <c r="N225" s="555">
        <v>0</v>
      </c>
      <c r="O225" s="555">
        <v>0</v>
      </c>
      <c r="P225" s="555">
        <v>0</v>
      </c>
      <c r="Q225" s="555">
        <v>0</v>
      </c>
      <c r="R225" s="555">
        <v>0</v>
      </c>
      <c r="S225" s="555">
        <v>0</v>
      </c>
      <c r="T225" s="555">
        <v>0</v>
      </c>
      <c r="U225" s="556">
        <f t="shared" si="140"/>
        <v>0</v>
      </c>
      <c r="V225" s="556" t="e">
        <f t="shared" si="141"/>
        <v>#DIV/0!</v>
      </c>
      <c r="W225" s="555">
        <v>0</v>
      </c>
      <c r="X225" s="555">
        <v>0</v>
      </c>
      <c r="Y225" s="555">
        <v>0</v>
      </c>
      <c r="Z225" s="555">
        <v>0</v>
      </c>
      <c r="AA225" s="555">
        <v>0</v>
      </c>
      <c r="AB225" s="555">
        <v>0</v>
      </c>
      <c r="AC225" s="555">
        <v>0</v>
      </c>
      <c r="AD225" s="555">
        <v>0</v>
      </c>
      <c r="AE225" s="555">
        <v>0</v>
      </c>
      <c r="AF225" s="555">
        <v>0</v>
      </c>
      <c r="AG225" s="557">
        <f t="shared" si="142"/>
        <v>0</v>
      </c>
      <c r="AH225" s="557">
        <f t="shared" si="143"/>
        <v>0</v>
      </c>
      <c r="AI225" s="557">
        <f t="shared" si="144"/>
        <v>0</v>
      </c>
      <c r="AJ225" s="557">
        <f t="shared" si="145"/>
        <v>0</v>
      </c>
      <c r="AK225" s="557">
        <f t="shared" si="146"/>
        <v>0</v>
      </c>
      <c r="AL225" s="557">
        <f t="shared" si="147"/>
        <v>0</v>
      </c>
      <c r="AM225" s="557">
        <f t="shared" si="148"/>
        <v>0</v>
      </c>
      <c r="AN225" s="557">
        <f t="shared" si="149"/>
        <v>0</v>
      </c>
      <c r="AO225" s="557">
        <f t="shared" si="150"/>
        <v>0</v>
      </c>
      <c r="AP225" s="555" t="s">
        <v>364</v>
      </c>
      <c r="AQ225" s="555" t="s">
        <v>364</v>
      </c>
      <c r="AR225" s="555" t="s">
        <v>364</v>
      </c>
      <c r="AS225" s="555" t="s">
        <v>364</v>
      </c>
      <c r="AT225" s="555" t="s">
        <v>364</v>
      </c>
      <c r="AU225" s="555">
        <v>0</v>
      </c>
      <c r="AV225" s="555">
        <v>0</v>
      </c>
      <c r="AW225" s="555">
        <v>0</v>
      </c>
      <c r="AX225" s="555" t="s">
        <v>364</v>
      </c>
      <c r="AY225" s="555">
        <v>0</v>
      </c>
      <c r="AZ225" s="555">
        <v>0</v>
      </c>
      <c r="BA225" s="555">
        <v>0</v>
      </c>
      <c r="BB225" s="555" t="s">
        <v>364</v>
      </c>
      <c r="BC225" s="555" t="s">
        <v>364</v>
      </c>
      <c r="BD225" s="555" t="s">
        <v>364</v>
      </c>
      <c r="BE225" s="555" t="s">
        <v>364</v>
      </c>
      <c r="BF225" s="555" t="s">
        <v>364</v>
      </c>
      <c r="BG225" s="555">
        <v>0</v>
      </c>
      <c r="BH225" s="555">
        <v>0</v>
      </c>
      <c r="BI225" s="555">
        <v>0</v>
      </c>
      <c r="BJ225" s="555" t="s">
        <v>364</v>
      </c>
      <c r="BK225" s="555">
        <v>0</v>
      </c>
      <c r="BL225" s="555">
        <v>0</v>
      </c>
      <c r="BM225" s="555">
        <v>0</v>
      </c>
      <c r="BN225" s="555">
        <v>50</v>
      </c>
      <c r="BO225" s="555">
        <v>0</v>
      </c>
      <c r="BP225" s="555">
        <v>0</v>
      </c>
      <c r="BQ225" s="555">
        <v>100</v>
      </c>
      <c r="BR225" s="555">
        <v>0</v>
      </c>
      <c r="BS225" s="555">
        <v>100</v>
      </c>
      <c r="BT225" s="555">
        <v>0</v>
      </c>
      <c r="BU225" s="555">
        <v>0</v>
      </c>
      <c r="BV225" s="555">
        <v>100</v>
      </c>
      <c r="BW225" s="555">
        <v>0</v>
      </c>
      <c r="BX225" s="555">
        <v>0</v>
      </c>
      <c r="BY225" s="555">
        <v>0</v>
      </c>
      <c r="BZ225" s="555">
        <v>0</v>
      </c>
      <c r="CA225" s="555">
        <v>0</v>
      </c>
      <c r="CB225" s="555">
        <v>0</v>
      </c>
      <c r="CC225" s="555">
        <v>0</v>
      </c>
      <c r="CD225" s="555">
        <v>0</v>
      </c>
      <c r="CE225" s="555">
        <v>0</v>
      </c>
      <c r="CF225" s="555">
        <v>0</v>
      </c>
      <c r="CG225" s="555">
        <v>0</v>
      </c>
      <c r="CH225" s="555">
        <v>100</v>
      </c>
      <c r="CI225" s="555">
        <v>0</v>
      </c>
      <c r="CJ225" s="555">
        <v>0</v>
      </c>
      <c r="CK225" s="555">
        <v>100</v>
      </c>
      <c r="CL225" s="555">
        <v>0</v>
      </c>
      <c r="CM225" s="555">
        <v>0</v>
      </c>
      <c r="CN225" s="557">
        <f t="shared" si="151"/>
        <v>0</v>
      </c>
      <c r="CO225" s="557">
        <f t="shared" si="152"/>
        <v>0</v>
      </c>
      <c r="CP225" s="557">
        <f t="shared" si="153"/>
        <v>0</v>
      </c>
      <c r="CQ225" s="557">
        <f t="shared" si="154"/>
        <v>0</v>
      </c>
      <c r="CR225" s="557">
        <f t="shared" si="155"/>
        <v>0</v>
      </c>
      <c r="CS225" s="557">
        <f t="shared" si="156"/>
        <v>0</v>
      </c>
      <c r="CT225" s="557">
        <f t="shared" si="157"/>
        <v>0</v>
      </c>
      <c r="CU225" s="557">
        <f t="shared" si="158"/>
        <v>0</v>
      </c>
      <c r="CV225" s="557">
        <f t="shared" si="159"/>
        <v>0</v>
      </c>
      <c r="CW225" s="557">
        <f t="shared" si="160"/>
        <v>0</v>
      </c>
      <c r="CX225" s="557">
        <f t="shared" si="161"/>
        <v>0</v>
      </c>
      <c r="CY225" s="557">
        <f t="shared" si="162"/>
        <v>100</v>
      </c>
      <c r="CZ225" s="557">
        <f t="shared" si="163"/>
        <v>0</v>
      </c>
      <c r="DA225" s="557">
        <f t="shared" si="164"/>
        <v>0</v>
      </c>
    </row>
    <row r="226" spans="1:105" s="385" customFormat="1">
      <c r="A226" s="494" t="s">
        <v>976</v>
      </c>
      <c r="B226" s="494"/>
      <c r="C226" s="386"/>
      <c r="E226" s="489"/>
      <c r="F226" s="429">
        <f>(E225-E$216)/7</f>
        <v>1.8571428571428572</v>
      </c>
      <c r="G226" s="539" t="s">
        <v>1194</v>
      </c>
      <c r="H226">
        <v>43234</v>
      </c>
      <c r="I226">
        <v>5963</v>
      </c>
      <c r="J226">
        <v>54.7</v>
      </c>
      <c r="K226">
        <v>88.4</v>
      </c>
      <c r="L226">
        <v>24.8</v>
      </c>
      <c r="M226">
        <v>8.36</v>
      </c>
      <c r="N226">
        <v>91.6</v>
      </c>
      <c r="O226">
        <v>10.7</v>
      </c>
      <c r="P226">
        <v>15.7</v>
      </c>
      <c r="Q226">
        <v>21.2</v>
      </c>
      <c r="R226">
        <v>47</v>
      </c>
      <c r="S226">
        <v>53</v>
      </c>
      <c r="T226">
        <v>2.39</v>
      </c>
      <c r="U226" s="6">
        <f t="shared" si="140"/>
        <v>7.3902400000000004</v>
      </c>
      <c r="V226" s="6">
        <f t="shared" si="141"/>
        <v>1.1055121349238997</v>
      </c>
      <c r="W226">
        <v>39.700000000000003</v>
      </c>
      <c r="X226">
        <v>20.3</v>
      </c>
      <c r="Y226">
        <v>18.899999999999999</v>
      </c>
      <c r="Z226">
        <v>28.9</v>
      </c>
      <c r="AA226">
        <v>3.67</v>
      </c>
      <c r="AB226">
        <v>41.9</v>
      </c>
      <c r="AC226">
        <v>25.7</v>
      </c>
      <c r="AD226">
        <v>38.700000000000003</v>
      </c>
      <c r="AE226">
        <v>56.4</v>
      </c>
      <c r="AF226">
        <v>3.01</v>
      </c>
      <c r="AG226" s="188">
        <f t="shared" si="142"/>
        <v>18.659000000000002</v>
      </c>
      <c r="AH226" s="188">
        <f t="shared" si="143"/>
        <v>9.5410000000000004</v>
      </c>
      <c r="AI226" s="188">
        <f t="shared" si="144"/>
        <v>13.583</v>
      </c>
      <c r="AJ226" s="188">
        <f t="shared" si="145"/>
        <v>1.7249000000000001</v>
      </c>
      <c r="AK226" s="188">
        <f t="shared" si="146"/>
        <v>6.5782999999999996</v>
      </c>
      <c r="AL226" s="188">
        <f t="shared" si="147"/>
        <v>4.0348999999999995</v>
      </c>
      <c r="AM226" s="188">
        <f t="shared" si="148"/>
        <v>6.0759000000000007</v>
      </c>
      <c r="AN226" s="188">
        <f t="shared" si="149"/>
        <v>8.8547999999999991</v>
      </c>
      <c r="AO226" s="188">
        <f t="shared" si="150"/>
        <v>0.47256999999999999</v>
      </c>
      <c r="AP226">
        <v>3441</v>
      </c>
      <c r="AQ226">
        <v>1972</v>
      </c>
      <c r="AR226">
        <v>970</v>
      </c>
      <c r="AS226">
        <v>1957</v>
      </c>
      <c r="AT226">
        <v>69.400000000000006</v>
      </c>
      <c r="AU226">
        <v>94.3</v>
      </c>
      <c r="AV226">
        <v>78.900000000000006</v>
      </c>
      <c r="AW226">
        <v>26.8</v>
      </c>
      <c r="AX226">
        <v>687</v>
      </c>
      <c r="AY226">
        <v>49</v>
      </c>
      <c r="AZ226">
        <v>90.5</v>
      </c>
      <c r="BA226">
        <v>12.5</v>
      </c>
      <c r="BB226">
        <v>321</v>
      </c>
      <c r="BC226">
        <v>66.8</v>
      </c>
      <c r="BD226">
        <v>784</v>
      </c>
      <c r="BE226">
        <v>350</v>
      </c>
      <c r="BF226">
        <v>-28.2</v>
      </c>
      <c r="BG226">
        <v>18.399999999999999</v>
      </c>
      <c r="BH226">
        <v>4.49</v>
      </c>
      <c r="BI226">
        <v>14.7</v>
      </c>
      <c r="BJ226">
        <v>527</v>
      </c>
      <c r="BK226">
        <v>18.7</v>
      </c>
      <c r="BL226">
        <v>43</v>
      </c>
      <c r="BM226">
        <v>1.47</v>
      </c>
      <c r="BN226">
        <v>8.17</v>
      </c>
      <c r="BO226">
        <v>20.7</v>
      </c>
      <c r="BP226">
        <v>3.49</v>
      </c>
      <c r="BQ226">
        <v>96.5</v>
      </c>
      <c r="BR226">
        <v>7.6</v>
      </c>
      <c r="BS226">
        <v>9.86</v>
      </c>
      <c r="BT226">
        <v>66.900000000000006</v>
      </c>
      <c r="BU226">
        <v>55.4</v>
      </c>
      <c r="BV226">
        <v>44.6</v>
      </c>
      <c r="BW226">
        <v>9.4499999999999993</v>
      </c>
      <c r="BX226">
        <v>50</v>
      </c>
      <c r="BY226">
        <v>29.2</v>
      </c>
      <c r="BZ226">
        <v>91.7</v>
      </c>
      <c r="CA226">
        <v>52.1</v>
      </c>
      <c r="CB226">
        <v>16.7</v>
      </c>
      <c r="CC226">
        <v>23.7</v>
      </c>
      <c r="CD226">
        <v>8.52</v>
      </c>
      <c r="CE226">
        <v>9.26</v>
      </c>
      <c r="CF226">
        <v>73.3</v>
      </c>
      <c r="CG226">
        <v>11.5</v>
      </c>
      <c r="CH226">
        <v>44.6</v>
      </c>
      <c r="CI226">
        <v>17.100000000000001</v>
      </c>
      <c r="CJ226">
        <v>6.45</v>
      </c>
      <c r="CK226">
        <v>10.6</v>
      </c>
      <c r="CL226">
        <v>59</v>
      </c>
      <c r="CM226">
        <v>6.91</v>
      </c>
      <c r="CN226" s="188">
        <f t="shared" si="151"/>
        <v>4.93</v>
      </c>
      <c r="CO226" s="188">
        <f t="shared" si="152"/>
        <v>2.8791199999999999</v>
      </c>
      <c r="CP226" s="188">
        <f t="shared" si="153"/>
        <v>9.04162</v>
      </c>
      <c r="CQ226" s="188">
        <f t="shared" si="154"/>
        <v>5.13706</v>
      </c>
      <c r="CR226" s="188">
        <f t="shared" si="155"/>
        <v>1.6466199999999998</v>
      </c>
      <c r="CS226" s="188">
        <f t="shared" si="156"/>
        <v>13.129799999999999</v>
      </c>
      <c r="CT226" s="188">
        <f t="shared" si="157"/>
        <v>4.7200799999999994</v>
      </c>
      <c r="CU226" s="188">
        <f t="shared" si="158"/>
        <v>40.608199999999997</v>
      </c>
      <c r="CV226" s="188">
        <f t="shared" si="159"/>
        <v>6.3710000000000004</v>
      </c>
      <c r="CW226" s="188">
        <f t="shared" si="160"/>
        <v>7.6266000000000007</v>
      </c>
      <c r="CX226" s="188">
        <f t="shared" si="161"/>
        <v>2.8767</v>
      </c>
      <c r="CY226" s="188">
        <f t="shared" si="162"/>
        <v>4.7275999999999998</v>
      </c>
      <c r="CZ226" s="188">
        <f t="shared" si="163"/>
        <v>26.314</v>
      </c>
      <c r="DA226" s="188">
        <f t="shared" si="164"/>
        <v>3.0818600000000003</v>
      </c>
    </row>
    <row r="227" spans="1:105" s="554" customFormat="1">
      <c r="A227" s="549" t="s">
        <v>977</v>
      </c>
      <c r="B227" s="549"/>
      <c r="E227" s="552"/>
      <c r="F227" s="569"/>
      <c r="H227" s="555">
        <v>12</v>
      </c>
      <c r="I227" s="555">
        <v>0</v>
      </c>
      <c r="J227" s="555">
        <v>0</v>
      </c>
      <c r="K227" s="555">
        <v>0</v>
      </c>
      <c r="L227" s="555">
        <v>0</v>
      </c>
      <c r="M227" s="555">
        <v>0</v>
      </c>
      <c r="N227" s="555">
        <v>0</v>
      </c>
      <c r="O227" s="555">
        <v>0</v>
      </c>
      <c r="P227" s="555">
        <v>0</v>
      </c>
      <c r="Q227" s="555">
        <v>0</v>
      </c>
      <c r="R227" s="555">
        <v>0</v>
      </c>
      <c r="S227" s="555">
        <v>0</v>
      </c>
      <c r="T227" s="555">
        <v>0</v>
      </c>
      <c r="U227" s="556">
        <f t="shared" ref="U227:U290" si="165">K227*M227/100</f>
        <v>0</v>
      </c>
      <c r="V227" s="556" t="e">
        <f t="shared" ref="V227:V290" si="166">BN227/U227</f>
        <v>#DIV/0!</v>
      </c>
      <c r="W227" s="555">
        <v>0</v>
      </c>
      <c r="X227" s="555">
        <v>0</v>
      </c>
      <c r="Y227" s="555">
        <v>0</v>
      </c>
      <c r="Z227" s="555">
        <v>0</v>
      </c>
      <c r="AA227" s="555">
        <v>0</v>
      </c>
      <c r="AB227" s="555">
        <v>0</v>
      </c>
      <c r="AC227" s="555">
        <v>0</v>
      </c>
      <c r="AD227" s="555">
        <v>0</v>
      </c>
      <c r="AE227" s="555">
        <v>0</v>
      </c>
      <c r="AF227" s="555">
        <v>0</v>
      </c>
      <c r="AG227" s="557">
        <f t="shared" ref="AG227:AG290" si="167">W227*R227/100</f>
        <v>0</v>
      </c>
      <c r="AH227" s="557">
        <f t="shared" ref="AH227:AH290" si="168">X227*R227/100</f>
        <v>0</v>
      </c>
      <c r="AI227" s="557">
        <f t="shared" ref="AI227:AI290" si="169">Z227*R227/100</f>
        <v>0</v>
      </c>
      <c r="AJ227" s="557">
        <f t="shared" ref="AJ227:AJ290" si="170">AA227*R227/100</f>
        <v>0</v>
      </c>
      <c r="AK227" s="557">
        <f t="shared" ref="AK227:AK290" si="171">AB227*P227/100</f>
        <v>0</v>
      </c>
      <c r="AL227" s="557">
        <f t="shared" ref="AL227:AL290" si="172">AC227*P227/100</f>
        <v>0</v>
      </c>
      <c r="AM227" s="557">
        <f t="shared" ref="AM227:AM290" si="173">AD227*P227/100</f>
        <v>0</v>
      </c>
      <c r="AN227" s="557">
        <f t="shared" ref="AN227:AN290" si="174">AE227*P227/100</f>
        <v>0</v>
      </c>
      <c r="AO227" s="557">
        <f t="shared" ref="AO227:AO290" si="175">AF227*P227/100</f>
        <v>0</v>
      </c>
      <c r="AP227" s="555" t="s">
        <v>364</v>
      </c>
      <c r="AQ227" s="555" t="s">
        <v>364</v>
      </c>
      <c r="AR227" s="555" t="s">
        <v>364</v>
      </c>
      <c r="AS227" s="555" t="s">
        <v>364</v>
      </c>
      <c r="AT227" s="555" t="s">
        <v>364</v>
      </c>
      <c r="AU227" s="555">
        <v>0</v>
      </c>
      <c r="AV227" s="555">
        <v>0</v>
      </c>
      <c r="AW227" s="555">
        <v>0</v>
      </c>
      <c r="AX227" s="555" t="s">
        <v>364</v>
      </c>
      <c r="AY227" s="555">
        <v>0</v>
      </c>
      <c r="AZ227" s="555">
        <v>0</v>
      </c>
      <c r="BA227" s="555">
        <v>0</v>
      </c>
      <c r="BB227" s="555" t="s">
        <v>364</v>
      </c>
      <c r="BC227" s="555" t="s">
        <v>364</v>
      </c>
      <c r="BD227" s="555" t="s">
        <v>364</v>
      </c>
      <c r="BE227" s="555" t="s">
        <v>364</v>
      </c>
      <c r="BF227" s="555">
        <v>-14.1</v>
      </c>
      <c r="BG227" s="555">
        <v>0</v>
      </c>
      <c r="BH227" s="555">
        <v>0</v>
      </c>
      <c r="BI227" s="555">
        <v>0</v>
      </c>
      <c r="BJ227" s="555" t="s">
        <v>364</v>
      </c>
      <c r="BK227" s="555">
        <v>0</v>
      </c>
      <c r="BL227" s="555">
        <v>0</v>
      </c>
      <c r="BM227" s="555">
        <v>0</v>
      </c>
      <c r="BN227" s="555">
        <v>0</v>
      </c>
      <c r="BO227" s="555">
        <v>0</v>
      </c>
      <c r="BP227" s="555">
        <v>0</v>
      </c>
      <c r="BQ227" s="555">
        <v>0</v>
      </c>
      <c r="BR227" s="555">
        <v>0</v>
      </c>
      <c r="BS227" s="555">
        <v>0</v>
      </c>
      <c r="BT227" s="555">
        <v>0</v>
      </c>
      <c r="BU227" s="555">
        <v>0</v>
      </c>
      <c r="BV227" s="555">
        <v>0</v>
      </c>
      <c r="BW227" s="555">
        <v>0</v>
      </c>
      <c r="BX227" s="555">
        <v>0</v>
      </c>
      <c r="BY227" s="555">
        <v>0</v>
      </c>
      <c r="BZ227" s="555">
        <v>0</v>
      </c>
      <c r="CA227" s="555">
        <v>0</v>
      </c>
      <c r="CB227" s="555">
        <v>0</v>
      </c>
      <c r="CC227" s="555">
        <v>0</v>
      </c>
      <c r="CD227" s="555">
        <v>0</v>
      </c>
      <c r="CE227" s="555">
        <v>0</v>
      </c>
      <c r="CF227" s="555">
        <v>0</v>
      </c>
      <c r="CG227" s="555">
        <v>0</v>
      </c>
      <c r="CH227" s="555">
        <v>0</v>
      </c>
      <c r="CI227" s="555">
        <v>0</v>
      </c>
      <c r="CJ227" s="555">
        <v>0</v>
      </c>
      <c r="CK227" s="555">
        <v>0</v>
      </c>
      <c r="CL227" s="555">
        <v>0</v>
      </c>
      <c r="CM227" s="555">
        <v>0</v>
      </c>
      <c r="CN227" s="557">
        <f t="shared" ref="CN227:CN290" si="176">BX227*BS227/100</f>
        <v>0</v>
      </c>
      <c r="CO227" s="557">
        <f t="shared" ref="CO227:CO290" si="177">BY227*BS227/100</f>
        <v>0</v>
      </c>
      <c r="CP227" s="557">
        <f t="shared" ref="CP227:CP290" si="178">BZ227*BS227/100</f>
        <v>0</v>
      </c>
      <c r="CQ227" s="557">
        <f t="shared" ref="CQ227:CQ290" si="179">CA227*BS227/100</f>
        <v>0</v>
      </c>
      <c r="CR227" s="557">
        <f t="shared" ref="CR227:CR290" si="180">CB227*BS227/100</f>
        <v>0</v>
      </c>
      <c r="CS227" s="557">
        <f t="shared" ref="CS227:CS290" si="181">CC227*BU227/100</f>
        <v>0</v>
      </c>
      <c r="CT227" s="557">
        <f t="shared" ref="CT227:CT290" si="182">CD227*BU227/100</f>
        <v>0</v>
      </c>
      <c r="CU227" s="557">
        <f t="shared" ref="CU227:CU290" si="183">CF227*BU227/100</f>
        <v>0</v>
      </c>
      <c r="CV227" s="557">
        <f t="shared" ref="CV227:CV290" si="184">CG227*BU227/100</f>
        <v>0</v>
      </c>
      <c r="CW227" s="557">
        <f t="shared" ref="CW227:CW290" si="185">CH227*CI227/100</f>
        <v>0</v>
      </c>
      <c r="CX227" s="557">
        <f t="shared" ref="CX227:CX290" si="186">CH227*CJ227/100</f>
        <v>0</v>
      </c>
      <c r="CY227" s="557">
        <f t="shared" ref="CY227:CY290" si="187">CH227*CK227/100</f>
        <v>0</v>
      </c>
      <c r="CZ227" s="557">
        <f t="shared" ref="CZ227:CZ290" si="188">CH227*CL227/100</f>
        <v>0</v>
      </c>
      <c r="DA227" s="557">
        <f t="shared" ref="DA227:DA290" si="189">CH227*CM227/100</f>
        <v>0</v>
      </c>
    </row>
    <row r="228" spans="1:105" s="554" customFormat="1">
      <c r="A228" s="549" t="s">
        <v>978</v>
      </c>
      <c r="B228" s="550" t="s">
        <v>543</v>
      </c>
      <c r="C228" s="567" t="s">
        <v>744</v>
      </c>
      <c r="D228" s="551" t="s">
        <v>427</v>
      </c>
      <c r="E228" s="552">
        <v>43802</v>
      </c>
      <c r="F228" s="569"/>
      <c r="H228" s="555">
        <v>11</v>
      </c>
      <c r="I228" s="555">
        <v>1</v>
      </c>
      <c r="J228" s="555">
        <v>100</v>
      </c>
      <c r="K228" s="555">
        <v>100</v>
      </c>
      <c r="L228" s="555">
        <v>0</v>
      </c>
      <c r="M228" s="555">
        <v>0</v>
      </c>
      <c r="N228" s="555">
        <v>100</v>
      </c>
      <c r="O228" s="555">
        <v>0</v>
      </c>
      <c r="P228" s="555">
        <v>100</v>
      </c>
      <c r="Q228" s="555">
        <v>0</v>
      </c>
      <c r="R228" s="555">
        <v>0</v>
      </c>
      <c r="S228" s="555">
        <v>100</v>
      </c>
      <c r="T228" s="555">
        <v>0</v>
      </c>
      <c r="U228" s="556">
        <f t="shared" si="165"/>
        <v>0</v>
      </c>
      <c r="V228" s="556" t="e">
        <f t="shared" si="166"/>
        <v>#DIV/0!</v>
      </c>
      <c r="W228" s="555">
        <v>0</v>
      </c>
      <c r="X228" s="555">
        <v>0</v>
      </c>
      <c r="Y228" s="555">
        <v>0</v>
      </c>
      <c r="Z228" s="555">
        <v>0</v>
      </c>
      <c r="AA228" s="555">
        <v>0</v>
      </c>
      <c r="AB228" s="555">
        <v>0</v>
      </c>
      <c r="AC228" s="555">
        <v>0</v>
      </c>
      <c r="AD228" s="555">
        <v>0</v>
      </c>
      <c r="AE228" s="555">
        <v>0</v>
      </c>
      <c r="AF228" s="555">
        <v>0</v>
      </c>
      <c r="AG228" s="557">
        <f t="shared" si="167"/>
        <v>0</v>
      </c>
      <c r="AH228" s="557">
        <f t="shared" si="168"/>
        <v>0</v>
      </c>
      <c r="AI228" s="557">
        <f t="shared" si="169"/>
        <v>0</v>
      </c>
      <c r="AJ228" s="557">
        <f t="shared" si="170"/>
        <v>0</v>
      </c>
      <c r="AK228" s="557">
        <f t="shared" si="171"/>
        <v>0</v>
      </c>
      <c r="AL228" s="557">
        <f t="shared" si="172"/>
        <v>0</v>
      </c>
      <c r="AM228" s="557">
        <f t="shared" si="173"/>
        <v>0</v>
      </c>
      <c r="AN228" s="557">
        <f t="shared" si="174"/>
        <v>0</v>
      </c>
      <c r="AO228" s="557">
        <f t="shared" si="175"/>
        <v>0</v>
      </c>
      <c r="AP228" s="555" t="s">
        <v>364</v>
      </c>
      <c r="AQ228" s="555" t="s">
        <v>364</v>
      </c>
      <c r="AR228" s="555" t="s">
        <v>364</v>
      </c>
      <c r="AS228" s="555" t="s">
        <v>364</v>
      </c>
      <c r="AT228" s="555" t="s">
        <v>364</v>
      </c>
      <c r="AU228" s="555">
        <v>0</v>
      </c>
      <c r="AV228" s="555">
        <v>0</v>
      </c>
      <c r="AW228" s="555">
        <v>0</v>
      </c>
      <c r="AX228" s="555" t="s">
        <v>364</v>
      </c>
      <c r="AY228" s="555">
        <v>0</v>
      </c>
      <c r="AZ228" s="555">
        <v>0</v>
      </c>
      <c r="BA228" s="555">
        <v>0</v>
      </c>
      <c r="BB228" s="555">
        <v>302</v>
      </c>
      <c r="BC228" s="555">
        <v>146</v>
      </c>
      <c r="BD228" s="555">
        <v>577</v>
      </c>
      <c r="BE228" s="555">
        <v>269</v>
      </c>
      <c r="BF228" s="555" t="s">
        <v>364</v>
      </c>
      <c r="BG228" s="555">
        <v>0</v>
      </c>
      <c r="BH228" s="555">
        <v>0</v>
      </c>
      <c r="BI228" s="555">
        <v>100</v>
      </c>
      <c r="BJ228" s="555">
        <v>880</v>
      </c>
      <c r="BK228" s="555">
        <v>0</v>
      </c>
      <c r="BL228" s="555">
        <v>0</v>
      </c>
      <c r="BM228" s="555">
        <v>0</v>
      </c>
      <c r="BN228" s="555">
        <v>0</v>
      </c>
      <c r="BO228" s="555">
        <v>0</v>
      </c>
      <c r="BP228" s="555">
        <v>0</v>
      </c>
      <c r="BQ228" s="555">
        <v>0</v>
      </c>
      <c r="BR228" s="555">
        <v>0</v>
      </c>
      <c r="BS228" s="555">
        <v>0</v>
      </c>
      <c r="BT228" s="555">
        <v>0</v>
      </c>
      <c r="BU228" s="555">
        <v>0</v>
      </c>
      <c r="BV228" s="555">
        <v>0</v>
      </c>
      <c r="BW228" s="555">
        <v>0</v>
      </c>
      <c r="BX228" s="555">
        <v>0</v>
      </c>
      <c r="BY228" s="555">
        <v>0</v>
      </c>
      <c r="BZ228" s="555">
        <v>0</v>
      </c>
      <c r="CA228" s="555">
        <v>0</v>
      </c>
      <c r="CB228" s="555">
        <v>0</v>
      </c>
      <c r="CC228" s="555">
        <v>0</v>
      </c>
      <c r="CD228" s="555">
        <v>0</v>
      </c>
      <c r="CE228" s="555">
        <v>0</v>
      </c>
      <c r="CF228" s="555">
        <v>0</v>
      </c>
      <c r="CG228" s="555">
        <v>0</v>
      </c>
      <c r="CH228" s="555">
        <v>0</v>
      </c>
      <c r="CI228" s="555">
        <v>0</v>
      </c>
      <c r="CJ228" s="555">
        <v>0</v>
      </c>
      <c r="CK228" s="555">
        <v>0</v>
      </c>
      <c r="CL228" s="555">
        <v>0</v>
      </c>
      <c r="CM228" s="555">
        <v>0</v>
      </c>
      <c r="CN228" s="557">
        <f t="shared" si="176"/>
        <v>0</v>
      </c>
      <c r="CO228" s="557">
        <f t="shared" si="177"/>
        <v>0</v>
      </c>
      <c r="CP228" s="557">
        <f t="shared" si="178"/>
        <v>0</v>
      </c>
      <c r="CQ228" s="557">
        <f t="shared" si="179"/>
        <v>0</v>
      </c>
      <c r="CR228" s="557">
        <f t="shared" si="180"/>
        <v>0</v>
      </c>
      <c r="CS228" s="557">
        <f t="shared" si="181"/>
        <v>0</v>
      </c>
      <c r="CT228" s="557">
        <f t="shared" si="182"/>
        <v>0</v>
      </c>
      <c r="CU228" s="557">
        <f t="shared" si="183"/>
        <v>0</v>
      </c>
      <c r="CV228" s="557">
        <f t="shared" si="184"/>
        <v>0</v>
      </c>
      <c r="CW228" s="557">
        <f t="shared" si="185"/>
        <v>0</v>
      </c>
      <c r="CX228" s="557">
        <f t="shared" si="186"/>
        <v>0</v>
      </c>
      <c r="CY228" s="557">
        <f t="shared" si="187"/>
        <v>0</v>
      </c>
      <c r="CZ228" s="557">
        <f t="shared" si="188"/>
        <v>0</v>
      </c>
      <c r="DA228" s="557">
        <f t="shared" si="189"/>
        <v>0</v>
      </c>
    </row>
    <row r="229" spans="1:105" s="385" customFormat="1">
      <c r="A229" s="494" t="s">
        <v>979</v>
      </c>
      <c r="B229" s="494"/>
      <c r="E229" s="489"/>
      <c r="F229" s="429">
        <f>(E228-E$216)/7</f>
        <v>4</v>
      </c>
      <c r="G229" s="537" t="s">
        <v>1195</v>
      </c>
      <c r="H229">
        <v>2904</v>
      </c>
      <c r="I229">
        <v>10</v>
      </c>
      <c r="J229">
        <v>11.8</v>
      </c>
      <c r="K229">
        <v>100</v>
      </c>
      <c r="L229">
        <v>30</v>
      </c>
      <c r="M229">
        <v>20</v>
      </c>
      <c r="N229">
        <v>80</v>
      </c>
      <c r="O229">
        <v>20</v>
      </c>
      <c r="P229">
        <v>10</v>
      </c>
      <c r="Q229">
        <v>90</v>
      </c>
      <c r="R229">
        <v>40</v>
      </c>
      <c r="S229">
        <v>60</v>
      </c>
      <c r="T229">
        <v>10</v>
      </c>
      <c r="U229" s="6">
        <f t="shared" si="165"/>
        <v>20</v>
      </c>
      <c r="V229" s="6">
        <f t="shared" si="166"/>
        <v>0</v>
      </c>
      <c r="W229">
        <v>50</v>
      </c>
      <c r="X229">
        <v>50</v>
      </c>
      <c r="Y229">
        <v>25</v>
      </c>
      <c r="Z229">
        <v>100</v>
      </c>
      <c r="AA229">
        <v>25</v>
      </c>
      <c r="AB229">
        <v>100</v>
      </c>
      <c r="AC229">
        <v>100</v>
      </c>
      <c r="AD229">
        <v>100</v>
      </c>
      <c r="AE229">
        <v>100</v>
      </c>
      <c r="AF229">
        <v>0</v>
      </c>
      <c r="AG229" s="188">
        <f t="shared" si="167"/>
        <v>20</v>
      </c>
      <c r="AH229" s="188">
        <f t="shared" si="168"/>
        <v>20</v>
      </c>
      <c r="AI229" s="188">
        <f t="shared" si="169"/>
        <v>40</v>
      </c>
      <c r="AJ229" s="188">
        <f t="shared" si="170"/>
        <v>10</v>
      </c>
      <c r="AK229" s="188">
        <f t="shared" si="171"/>
        <v>10</v>
      </c>
      <c r="AL229" s="188">
        <f t="shared" si="172"/>
        <v>10</v>
      </c>
      <c r="AM229" s="188">
        <f t="shared" si="173"/>
        <v>10</v>
      </c>
      <c r="AN229" s="188">
        <f t="shared" si="174"/>
        <v>10</v>
      </c>
      <c r="AO229" s="188">
        <f t="shared" si="175"/>
        <v>0</v>
      </c>
      <c r="AP229">
        <v>1426</v>
      </c>
      <c r="AQ229">
        <v>500</v>
      </c>
      <c r="AR229">
        <v>1266</v>
      </c>
      <c r="AS229">
        <v>2080</v>
      </c>
      <c r="AT229">
        <v>65.5</v>
      </c>
      <c r="AU229">
        <v>100</v>
      </c>
      <c r="AV229">
        <v>100</v>
      </c>
      <c r="AW229">
        <v>50</v>
      </c>
      <c r="AX229">
        <v>226</v>
      </c>
      <c r="AY229">
        <v>100</v>
      </c>
      <c r="AZ229">
        <v>100</v>
      </c>
      <c r="BA229">
        <v>0</v>
      </c>
      <c r="BB229">
        <v>396</v>
      </c>
      <c r="BC229">
        <v>-23.1</v>
      </c>
      <c r="BD229">
        <v>1220</v>
      </c>
      <c r="BE229">
        <v>162</v>
      </c>
      <c r="BF229">
        <v>-89.9</v>
      </c>
      <c r="BG229">
        <v>12.5</v>
      </c>
      <c r="BH229">
        <v>0</v>
      </c>
      <c r="BI229">
        <v>0</v>
      </c>
      <c r="BJ229" t="s">
        <v>364</v>
      </c>
      <c r="BK229">
        <v>87.5</v>
      </c>
      <c r="BL229">
        <v>25</v>
      </c>
      <c r="BM229">
        <v>12.5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 s="188">
        <f t="shared" si="176"/>
        <v>0</v>
      </c>
      <c r="CO229" s="188">
        <f t="shared" si="177"/>
        <v>0</v>
      </c>
      <c r="CP229" s="188">
        <f t="shared" si="178"/>
        <v>0</v>
      </c>
      <c r="CQ229" s="188">
        <f t="shared" si="179"/>
        <v>0</v>
      </c>
      <c r="CR229" s="188">
        <f t="shared" si="180"/>
        <v>0</v>
      </c>
      <c r="CS229" s="188">
        <f t="shared" si="181"/>
        <v>0</v>
      </c>
      <c r="CT229" s="188">
        <f t="shared" si="182"/>
        <v>0</v>
      </c>
      <c r="CU229" s="188">
        <f t="shared" si="183"/>
        <v>0</v>
      </c>
      <c r="CV229" s="188">
        <f t="shared" si="184"/>
        <v>0</v>
      </c>
      <c r="CW229" s="188">
        <f t="shared" si="185"/>
        <v>0</v>
      </c>
      <c r="CX229" s="188">
        <f t="shared" si="186"/>
        <v>0</v>
      </c>
      <c r="CY229" s="188">
        <f t="shared" si="187"/>
        <v>0</v>
      </c>
      <c r="CZ229" s="188">
        <f t="shared" si="188"/>
        <v>0</v>
      </c>
      <c r="DA229" s="188">
        <f t="shared" si="189"/>
        <v>0</v>
      </c>
    </row>
    <row r="230" spans="1:105" s="559" customFormat="1" ht="17" thickBot="1">
      <c r="A230" s="558" t="s">
        <v>980</v>
      </c>
      <c r="B230" s="558"/>
      <c r="E230" s="561"/>
      <c r="F230" s="571"/>
      <c r="G230" s="571"/>
      <c r="H230" s="563">
        <v>9</v>
      </c>
      <c r="I230" s="563">
        <v>0</v>
      </c>
      <c r="J230" s="563">
        <v>0</v>
      </c>
      <c r="K230" s="563">
        <v>0</v>
      </c>
      <c r="L230" s="563">
        <v>0</v>
      </c>
      <c r="M230" s="563">
        <v>0</v>
      </c>
      <c r="N230" s="563">
        <v>0</v>
      </c>
      <c r="O230" s="563">
        <v>0</v>
      </c>
      <c r="P230" s="563">
        <v>0</v>
      </c>
      <c r="Q230" s="563">
        <v>0</v>
      </c>
      <c r="R230" s="563">
        <v>0</v>
      </c>
      <c r="S230" s="563">
        <v>0</v>
      </c>
      <c r="T230" s="563">
        <v>0</v>
      </c>
      <c r="U230" s="564">
        <f t="shared" si="165"/>
        <v>0</v>
      </c>
      <c r="V230" s="564" t="e">
        <f t="shared" si="166"/>
        <v>#DIV/0!</v>
      </c>
      <c r="W230" s="563">
        <v>0</v>
      </c>
      <c r="X230" s="563">
        <v>0</v>
      </c>
      <c r="Y230" s="563">
        <v>0</v>
      </c>
      <c r="Z230" s="563">
        <v>0</v>
      </c>
      <c r="AA230" s="563">
        <v>0</v>
      </c>
      <c r="AB230" s="563">
        <v>0</v>
      </c>
      <c r="AC230" s="563">
        <v>0</v>
      </c>
      <c r="AD230" s="563">
        <v>0</v>
      </c>
      <c r="AE230" s="563">
        <v>0</v>
      </c>
      <c r="AF230" s="563">
        <v>0</v>
      </c>
      <c r="AG230" s="565">
        <f t="shared" si="167"/>
        <v>0</v>
      </c>
      <c r="AH230" s="565">
        <f t="shared" si="168"/>
        <v>0</v>
      </c>
      <c r="AI230" s="565">
        <f t="shared" si="169"/>
        <v>0</v>
      </c>
      <c r="AJ230" s="565">
        <f t="shared" si="170"/>
        <v>0</v>
      </c>
      <c r="AK230" s="565">
        <f t="shared" si="171"/>
        <v>0</v>
      </c>
      <c r="AL230" s="565">
        <f t="shared" si="172"/>
        <v>0</v>
      </c>
      <c r="AM230" s="565">
        <f t="shared" si="173"/>
        <v>0</v>
      </c>
      <c r="AN230" s="565">
        <f t="shared" si="174"/>
        <v>0</v>
      </c>
      <c r="AO230" s="565">
        <f t="shared" si="175"/>
        <v>0</v>
      </c>
      <c r="AP230" s="563" t="s">
        <v>364</v>
      </c>
      <c r="AQ230" s="563" t="s">
        <v>364</v>
      </c>
      <c r="AR230" s="563" t="s">
        <v>364</v>
      </c>
      <c r="AS230" s="563" t="s">
        <v>364</v>
      </c>
      <c r="AT230" s="563" t="s">
        <v>364</v>
      </c>
      <c r="AU230" s="563">
        <v>0</v>
      </c>
      <c r="AV230" s="563">
        <v>0</v>
      </c>
      <c r="AW230" s="563">
        <v>0</v>
      </c>
      <c r="AX230" s="563" t="s">
        <v>364</v>
      </c>
      <c r="AY230" s="563">
        <v>0</v>
      </c>
      <c r="AZ230" s="563">
        <v>0</v>
      </c>
      <c r="BA230" s="563">
        <v>0</v>
      </c>
      <c r="BB230" s="563" t="s">
        <v>364</v>
      </c>
      <c r="BC230" s="563" t="s">
        <v>364</v>
      </c>
      <c r="BD230" s="563" t="s">
        <v>364</v>
      </c>
      <c r="BE230" s="563" t="s">
        <v>364</v>
      </c>
      <c r="BF230" s="563">
        <v>-80.900000000000006</v>
      </c>
      <c r="BG230" s="563">
        <v>0</v>
      </c>
      <c r="BH230" s="563">
        <v>0</v>
      </c>
      <c r="BI230" s="563">
        <v>0</v>
      </c>
      <c r="BJ230" s="563" t="s">
        <v>364</v>
      </c>
      <c r="BK230" s="563">
        <v>0</v>
      </c>
      <c r="BL230" s="563">
        <v>0</v>
      </c>
      <c r="BM230" s="563">
        <v>0</v>
      </c>
      <c r="BN230" s="563">
        <v>0</v>
      </c>
      <c r="BO230" s="563">
        <v>0</v>
      </c>
      <c r="BP230" s="563">
        <v>0</v>
      </c>
      <c r="BQ230" s="563">
        <v>0</v>
      </c>
      <c r="BR230" s="563">
        <v>0</v>
      </c>
      <c r="BS230" s="563">
        <v>0</v>
      </c>
      <c r="BT230" s="563">
        <v>0</v>
      </c>
      <c r="BU230" s="563">
        <v>0</v>
      </c>
      <c r="BV230" s="563">
        <v>0</v>
      </c>
      <c r="BW230" s="563">
        <v>0</v>
      </c>
      <c r="BX230" s="563">
        <v>0</v>
      </c>
      <c r="BY230" s="563">
        <v>0</v>
      </c>
      <c r="BZ230" s="563">
        <v>0</v>
      </c>
      <c r="CA230" s="563">
        <v>0</v>
      </c>
      <c r="CB230" s="563">
        <v>0</v>
      </c>
      <c r="CC230" s="563">
        <v>0</v>
      </c>
      <c r="CD230" s="563">
        <v>0</v>
      </c>
      <c r="CE230" s="563">
        <v>0</v>
      </c>
      <c r="CF230" s="563">
        <v>0</v>
      </c>
      <c r="CG230" s="563">
        <v>0</v>
      </c>
      <c r="CH230" s="563">
        <v>0</v>
      </c>
      <c r="CI230" s="563">
        <v>0</v>
      </c>
      <c r="CJ230" s="563">
        <v>0</v>
      </c>
      <c r="CK230" s="563">
        <v>0</v>
      </c>
      <c r="CL230" s="563">
        <v>0</v>
      </c>
      <c r="CM230" s="563">
        <v>0</v>
      </c>
      <c r="CN230" s="565">
        <f t="shared" si="176"/>
        <v>0</v>
      </c>
      <c r="CO230" s="565">
        <f t="shared" si="177"/>
        <v>0</v>
      </c>
      <c r="CP230" s="565">
        <f t="shared" si="178"/>
        <v>0</v>
      </c>
      <c r="CQ230" s="565">
        <f t="shared" si="179"/>
        <v>0</v>
      </c>
      <c r="CR230" s="565">
        <f t="shared" si="180"/>
        <v>0</v>
      </c>
      <c r="CS230" s="565">
        <f t="shared" si="181"/>
        <v>0</v>
      </c>
      <c r="CT230" s="565">
        <f t="shared" si="182"/>
        <v>0</v>
      </c>
      <c r="CU230" s="565">
        <f t="shared" si="183"/>
        <v>0</v>
      </c>
      <c r="CV230" s="565">
        <f t="shared" si="184"/>
        <v>0</v>
      </c>
      <c r="CW230" s="565">
        <f t="shared" si="185"/>
        <v>0</v>
      </c>
      <c r="CX230" s="565">
        <f t="shared" si="186"/>
        <v>0</v>
      </c>
      <c r="CY230" s="565">
        <f t="shared" si="187"/>
        <v>0</v>
      </c>
      <c r="CZ230" s="565">
        <f t="shared" si="188"/>
        <v>0</v>
      </c>
      <c r="DA230" s="565">
        <f t="shared" si="189"/>
        <v>0</v>
      </c>
    </row>
    <row r="231" spans="1:105" s="527" customFormat="1">
      <c r="A231" s="522" t="s">
        <v>981</v>
      </c>
      <c r="B231" s="523" t="s">
        <v>736</v>
      </c>
      <c r="C231" s="532" t="s">
        <v>422</v>
      </c>
      <c r="D231" s="531" t="s">
        <v>737</v>
      </c>
      <c r="E231" s="525">
        <v>43781</v>
      </c>
      <c r="F231" s="535"/>
      <c r="G231" s="535"/>
      <c r="H231" s="528">
        <v>185763</v>
      </c>
      <c r="I231" s="528">
        <v>103852</v>
      </c>
      <c r="J231" s="528">
        <v>73.8</v>
      </c>
      <c r="K231" s="528">
        <v>79.7</v>
      </c>
      <c r="L231" s="528">
        <v>0.77</v>
      </c>
      <c r="M231" s="528">
        <v>0.31</v>
      </c>
      <c r="N231" s="528">
        <v>99.7</v>
      </c>
      <c r="O231" s="528">
        <v>0.51</v>
      </c>
      <c r="P231" s="528">
        <v>1.24</v>
      </c>
      <c r="Q231" s="528">
        <v>0.15</v>
      </c>
      <c r="R231" s="528">
        <v>0.55000000000000004</v>
      </c>
      <c r="S231" s="528">
        <v>99.5</v>
      </c>
      <c r="T231" s="528">
        <v>0.55000000000000004</v>
      </c>
      <c r="U231" s="529">
        <f t="shared" si="165"/>
        <v>0.24707000000000001</v>
      </c>
      <c r="V231" s="529">
        <f t="shared" si="166"/>
        <v>61.521026429756745</v>
      </c>
      <c r="W231" s="528">
        <v>1.32</v>
      </c>
      <c r="X231" s="528">
        <v>1.98</v>
      </c>
      <c r="Y231" s="528">
        <v>1.76</v>
      </c>
      <c r="Z231" s="528">
        <v>1.76</v>
      </c>
      <c r="AA231" s="528">
        <v>0.44</v>
      </c>
      <c r="AB231" s="528">
        <v>2.04</v>
      </c>
      <c r="AC231" s="528">
        <v>3.99</v>
      </c>
      <c r="AD231" s="528">
        <v>0.88</v>
      </c>
      <c r="AE231" s="528">
        <v>0.78</v>
      </c>
      <c r="AF231" s="528">
        <v>1.46</v>
      </c>
      <c r="AG231" s="530">
        <f t="shared" si="167"/>
        <v>7.2600000000000008E-3</v>
      </c>
      <c r="AH231" s="530">
        <f t="shared" si="168"/>
        <v>1.089E-2</v>
      </c>
      <c r="AI231" s="530">
        <f t="shared" si="169"/>
        <v>9.6800000000000011E-3</v>
      </c>
      <c r="AJ231" s="530">
        <f t="shared" si="170"/>
        <v>2.4200000000000003E-3</v>
      </c>
      <c r="AK231" s="530">
        <f t="shared" si="171"/>
        <v>2.5295999999999999E-2</v>
      </c>
      <c r="AL231" s="530">
        <f t="shared" si="172"/>
        <v>4.9476000000000006E-2</v>
      </c>
      <c r="AM231" s="530">
        <f t="shared" si="173"/>
        <v>1.0912E-2</v>
      </c>
      <c r="AN231" s="530">
        <f t="shared" si="174"/>
        <v>9.672E-3</v>
      </c>
      <c r="AO231" s="530">
        <f t="shared" si="175"/>
        <v>1.8103999999999999E-2</v>
      </c>
      <c r="AP231" s="528">
        <v>83.5</v>
      </c>
      <c r="AQ231" s="528">
        <v>21.8</v>
      </c>
      <c r="AR231" s="528">
        <v>484</v>
      </c>
      <c r="AS231" s="528">
        <v>116</v>
      </c>
      <c r="AT231" s="528">
        <v>74.5</v>
      </c>
      <c r="AU231" s="528">
        <v>3.12</v>
      </c>
      <c r="AV231" s="528">
        <v>0.78</v>
      </c>
      <c r="AW231" s="528">
        <v>2.73</v>
      </c>
      <c r="AX231" s="528">
        <v>6866</v>
      </c>
      <c r="AY231" s="528">
        <v>1.56</v>
      </c>
      <c r="AZ231" s="528">
        <v>2.34</v>
      </c>
      <c r="BA231" s="528">
        <v>0.39</v>
      </c>
      <c r="BB231" s="528">
        <v>65.5</v>
      </c>
      <c r="BC231" s="528">
        <v>6.42</v>
      </c>
      <c r="BD231" s="528">
        <v>437</v>
      </c>
      <c r="BE231" s="528">
        <v>74.5</v>
      </c>
      <c r="BF231" s="528" t="s">
        <v>364</v>
      </c>
      <c r="BG231" s="528">
        <v>0.76</v>
      </c>
      <c r="BH231" s="528">
        <v>0.51</v>
      </c>
      <c r="BI231" s="528">
        <v>1.24</v>
      </c>
      <c r="BJ231" s="528">
        <v>873</v>
      </c>
      <c r="BK231" s="528">
        <v>0.14000000000000001</v>
      </c>
      <c r="BL231" s="528">
        <v>0.54</v>
      </c>
      <c r="BM231" s="528">
        <v>0.55000000000000004</v>
      </c>
      <c r="BN231" s="528">
        <v>15.2</v>
      </c>
      <c r="BO231" s="528">
        <v>0.82</v>
      </c>
      <c r="BP231" s="528">
        <v>0.13</v>
      </c>
      <c r="BQ231" s="528">
        <v>99.9</v>
      </c>
      <c r="BR231" s="528">
        <v>0.67</v>
      </c>
      <c r="BS231" s="528">
        <v>1.1399999999999999</v>
      </c>
      <c r="BT231" s="528">
        <v>0.28000000000000003</v>
      </c>
      <c r="BU231" s="528">
        <v>0.46</v>
      </c>
      <c r="BV231" s="528">
        <v>99.5</v>
      </c>
      <c r="BW231" s="528">
        <v>0.78</v>
      </c>
      <c r="BX231" s="528">
        <v>2.79</v>
      </c>
      <c r="BY231" s="528">
        <v>4.47</v>
      </c>
      <c r="BZ231" s="528">
        <v>1.1200000000000001</v>
      </c>
      <c r="CA231" s="528">
        <v>1.1200000000000001</v>
      </c>
      <c r="CB231" s="528">
        <v>2.23</v>
      </c>
      <c r="CC231" s="528">
        <v>4.17</v>
      </c>
      <c r="CD231" s="528">
        <v>4.17</v>
      </c>
      <c r="CE231" s="528">
        <v>2.78</v>
      </c>
      <c r="CF231" s="528">
        <v>4.17</v>
      </c>
      <c r="CG231" s="528">
        <v>0</v>
      </c>
      <c r="CH231" s="528">
        <v>99.5</v>
      </c>
      <c r="CI231" s="528">
        <v>0.8</v>
      </c>
      <c r="CJ231" s="528">
        <v>0.65</v>
      </c>
      <c r="CK231" s="528">
        <v>1.1299999999999999</v>
      </c>
      <c r="CL231" s="528">
        <v>0.26</v>
      </c>
      <c r="CM231" s="528">
        <v>0.78</v>
      </c>
      <c r="CN231" s="530">
        <f t="shared" si="176"/>
        <v>3.1805999999999994E-2</v>
      </c>
      <c r="CO231" s="530">
        <f t="shared" si="177"/>
        <v>5.0957999999999996E-2</v>
      </c>
      <c r="CP231" s="530">
        <f t="shared" si="178"/>
        <v>1.2768E-2</v>
      </c>
      <c r="CQ231" s="530">
        <f t="shared" si="179"/>
        <v>1.2768E-2</v>
      </c>
      <c r="CR231" s="530">
        <f t="shared" si="180"/>
        <v>2.5421999999999997E-2</v>
      </c>
      <c r="CS231" s="530">
        <f t="shared" si="181"/>
        <v>1.9182000000000001E-2</v>
      </c>
      <c r="CT231" s="530">
        <f t="shared" si="182"/>
        <v>1.9182000000000001E-2</v>
      </c>
      <c r="CU231" s="530">
        <f t="shared" si="183"/>
        <v>1.9182000000000001E-2</v>
      </c>
      <c r="CV231" s="530">
        <f t="shared" si="184"/>
        <v>0</v>
      </c>
      <c r="CW231" s="530">
        <f t="shared" si="185"/>
        <v>0.79600000000000004</v>
      </c>
      <c r="CX231" s="530">
        <f t="shared" si="186"/>
        <v>0.64674999999999994</v>
      </c>
      <c r="CY231" s="530">
        <f t="shared" si="187"/>
        <v>1.12435</v>
      </c>
      <c r="CZ231" s="530">
        <f t="shared" si="188"/>
        <v>0.25869999999999999</v>
      </c>
      <c r="DA231" s="530">
        <f t="shared" si="189"/>
        <v>0.77610000000000001</v>
      </c>
    </row>
    <row r="232" spans="1:105" s="385" customFormat="1">
      <c r="A232" s="494" t="s">
        <v>982</v>
      </c>
      <c r="B232" s="494"/>
      <c r="C232" s="386"/>
      <c r="E232" s="489"/>
      <c r="F232" s="429">
        <f>(E231-E$234)/7</f>
        <v>0</v>
      </c>
      <c r="G232" s="537" t="s">
        <v>381</v>
      </c>
      <c r="H232">
        <v>18213</v>
      </c>
      <c r="I232">
        <v>10191</v>
      </c>
      <c r="J232">
        <v>73.3</v>
      </c>
      <c r="K232">
        <v>78.900000000000006</v>
      </c>
      <c r="L232">
        <v>3.02</v>
      </c>
      <c r="M232">
        <v>4.7</v>
      </c>
      <c r="N232">
        <v>95.3</v>
      </c>
      <c r="O232">
        <v>1.79</v>
      </c>
      <c r="P232">
        <v>1.41</v>
      </c>
      <c r="Q232">
        <v>4.71</v>
      </c>
      <c r="R232">
        <v>11.7</v>
      </c>
      <c r="S232">
        <v>88.3</v>
      </c>
      <c r="T232">
        <v>0.71</v>
      </c>
      <c r="U232" s="6">
        <f t="shared" si="165"/>
        <v>3.7083000000000004</v>
      </c>
      <c r="V232" s="6">
        <f t="shared" si="166"/>
        <v>4.341612059434242</v>
      </c>
      <c r="W232">
        <v>7.57</v>
      </c>
      <c r="X232">
        <v>4.8</v>
      </c>
      <c r="Y232">
        <v>4.4800000000000004</v>
      </c>
      <c r="Z232">
        <v>7.78</v>
      </c>
      <c r="AA232">
        <v>0.85</v>
      </c>
      <c r="AB232">
        <v>45.1</v>
      </c>
      <c r="AC232">
        <v>32.700000000000003</v>
      </c>
      <c r="AD232">
        <v>14.2</v>
      </c>
      <c r="AE232">
        <v>37.200000000000003</v>
      </c>
      <c r="AF232">
        <v>0.88</v>
      </c>
      <c r="AG232" s="188">
        <f t="shared" si="167"/>
        <v>0.88568999999999998</v>
      </c>
      <c r="AH232" s="188">
        <f t="shared" si="168"/>
        <v>0.56159999999999999</v>
      </c>
      <c r="AI232" s="188">
        <f t="shared" si="169"/>
        <v>0.91025999999999996</v>
      </c>
      <c r="AJ232" s="188">
        <f t="shared" si="170"/>
        <v>9.9449999999999983E-2</v>
      </c>
      <c r="AK232" s="188">
        <f t="shared" si="171"/>
        <v>0.63590999999999998</v>
      </c>
      <c r="AL232" s="188">
        <f t="shared" si="172"/>
        <v>0.46106999999999998</v>
      </c>
      <c r="AM232" s="188">
        <f t="shared" si="173"/>
        <v>0.20021999999999998</v>
      </c>
      <c r="AN232" s="188">
        <f t="shared" si="174"/>
        <v>0.52451999999999999</v>
      </c>
      <c r="AO232" s="188">
        <f t="shared" si="175"/>
        <v>1.2407999999999999E-2</v>
      </c>
      <c r="AP232">
        <v>207</v>
      </c>
      <c r="AQ232">
        <v>65.5</v>
      </c>
      <c r="AR232">
        <v>467</v>
      </c>
      <c r="AS232">
        <v>208</v>
      </c>
      <c r="AT232">
        <v>70.599999999999994</v>
      </c>
      <c r="AU232">
        <v>33.9</v>
      </c>
      <c r="AV232">
        <v>8.4700000000000006</v>
      </c>
      <c r="AW232">
        <v>11.1</v>
      </c>
      <c r="AX232">
        <v>788</v>
      </c>
      <c r="AY232">
        <v>3.44</v>
      </c>
      <c r="AZ232">
        <v>19.600000000000001</v>
      </c>
      <c r="BA232">
        <v>0.26</v>
      </c>
      <c r="BB232">
        <v>61.6</v>
      </c>
      <c r="BC232">
        <v>19.3</v>
      </c>
      <c r="BD232">
        <v>510</v>
      </c>
      <c r="BE232">
        <v>151</v>
      </c>
      <c r="BF232">
        <v>-87.4</v>
      </c>
      <c r="BG232">
        <v>1.5</v>
      </c>
      <c r="BH232">
        <v>1.46</v>
      </c>
      <c r="BI232">
        <v>0.93</v>
      </c>
      <c r="BJ232">
        <v>819</v>
      </c>
      <c r="BK232">
        <v>4.78</v>
      </c>
      <c r="BL232">
        <v>11.3</v>
      </c>
      <c r="BM232">
        <v>0.73</v>
      </c>
      <c r="BN232">
        <v>16.100000000000001</v>
      </c>
      <c r="BO232">
        <v>0.24</v>
      </c>
      <c r="BP232">
        <v>0.18</v>
      </c>
      <c r="BQ232">
        <v>99.8</v>
      </c>
      <c r="BR232">
        <v>0.79</v>
      </c>
      <c r="BS232">
        <v>0.85</v>
      </c>
      <c r="BT232">
        <v>8.9</v>
      </c>
      <c r="BU232">
        <v>15.2</v>
      </c>
      <c r="BV232">
        <v>84.8</v>
      </c>
      <c r="BW232">
        <v>0.61</v>
      </c>
      <c r="BX232">
        <v>0</v>
      </c>
      <c r="BY232">
        <v>21.4</v>
      </c>
      <c r="BZ232">
        <v>14.3</v>
      </c>
      <c r="CA232">
        <v>35.700000000000003</v>
      </c>
      <c r="CB232">
        <v>0</v>
      </c>
      <c r="CC232">
        <v>0.4</v>
      </c>
      <c r="CD232">
        <v>2.81</v>
      </c>
      <c r="CE232">
        <v>2.0099999999999998</v>
      </c>
      <c r="CF232">
        <v>16.899999999999999</v>
      </c>
      <c r="CG232">
        <v>0.8</v>
      </c>
      <c r="CH232">
        <v>84.8</v>
      </c>
      <c r="CI232">
        <v>0.22</v>
      </c>
      <c r="CJ232">
        <v>0.43</v>
      </c>
      <c r="CK232">
        <v>0.65</v>
      </c>
      <c r="CL232">
        <v>7.47</v>
      </c>
      <c r="CM232">
        <v>0.56999999999999995</v>
      </c>
      <c r="CN232" s="188">
        <f t="shared" si="176"/>
        <v>0</v>
      </c>
      <c r="CO232" s="188">
        <f t="shared" si="177"/>
        <v>0.18189999999999998</v>
      </c>
      <c r="CP232" s="188">
        <f t="shared" si="178"/>
        <v>0.12155000000000001</v>
      </c>
      <c r="CQ232" s="188">
        <f t="shared" si="179"/>
        <v>0.30345</v>
      </c>
      <c r="CR232" s="188">
        <f t="shared" si="180"/>
        <v>0</v>
      </c>
      <c r="CS232" s="188">
        <f t="shared" si="181"/>
        <v>6.08E-2</v>
      </c>
      <c r="CT232" s="188">
        <f t="shared" si="182"/>
        <v>0.42711999999999994</v>
      </c>
      <c r="CU232" s="188">
        <f t="shared" si="183"/>
        <v>2.5687999999999995</v>
      </c>
      <c r="CV232" s="188">
        <f t="shared" si="184"/>
        <v>0.1216</v>
      </c>
      <c r="CW232" s="188">
        <f t="shared" si="185"/>
        <v>0.18655999999999998</v>
      </c>
      <c r="CX232" s="188">
        <f t="shared" si="186"/>
        <v>0.36463999999999996</v>
      </c>
      <c r="CY232" s="188">
        <f t="shared" si="187"/>
        <v>0.55120000000000002</v>
      </c>
      <c r="CZ232" s="188">
        <f t="shared" si="188"/>
        <v>6.3345599999999989</v>
      </c>
      <c r="DA232" s="188">
        <f t="shared" si="189"/>
        <v>0.4833599999999999</v>
      </c>
    </row>
    <row r="233" spans="1:105" s="385" customFormat="1">
      <c r="A233" s="494" t="s">
        <v>983</v>
      </c>
      <c r="B233" s="494"/>
      <c r="C233" s="386"/>
      <c r="E233" s="489"/>
      <c r="F233" s="222"/>
      <c r="G233" s="386"/>
      <c r="H233">
        <v>194649</v>
      </c>
      <c r="I233">
        <v>108185</v>
      </c>
      <c r="J233">
        <v>73.2</v>
      </c>
      <c r="K233">
        <v>79</v>
      </c>
      <c r="L233">
        <v>2.92</v>
      </c>
      <c r="M233" s="670">
        <v>4.17</v>
      </c>
      <c r="N233" s="668">
        <v>95.8</v>
      </c>
      <c r="O233">
        <v>1.38</v>
      </c>
      <c r="P233">
        <v>1.22</v>
      </c>
      <c r="Q233">
        <v>3.8</v>
      </c>
      <c r="R233">
        <v>10.1</v>
      </c>
      <c r="S233">
        <v>89.9</v>
      </c>
      <c r="T233">
        <v>0.62</v>
      </c>
      <c r="U233" s="671">
        <f t="shared" si="165"/>
        <v>3.2943000000000002</v>
      </c>
      <c r="V233" s="671">
        <f t="shared" si="166"/>
        <v>4.8568739944753059</v>
      </c>
      <c r="W233">
        <v>7.26</v>
      </c>
      <c r="X233">
        <v>4.5599999999999996</v>
      </c>
      <c r="Y233">
        <v>5.63</v>
      </c>
      <c r="Z233">
        <v>6.45</v>
      </c>
      <c r="AA233">
        <v>0.68</v>
      </c>
      <c r="AB233">
        <v>46.8</v>
      </c>
      <c r="AC233">
        <v>33.1</v>
      </c>
      <c r="AD233">
        <v>9.23</v>
      </c>
      <c r="AE233">
        <v>46.9</v>
      </c>
      <c r="AF233">
        <v>1.44</v>
      </c>
      <c r="AG233" s="639">
        <f t="shared" si="167"/>
        <v>0.73325999999999991</v>
      </c>
      <c r="AH233" s="639">
        <f t="shared" si="168"/>
        <v>0.46055999999999997</v>
      </c>
      <c r="AI233" s="639">
        <f t="shared" si="169"/>
        <v>0.65144999999999997</v>
      </c>
      <c r="AJ233" s="639">
        <f t="shared" si="170"/>
        <v>6.8680000000000005E-2</v>
      </c>
      <c r="AK233" s="639">
        <f t="shared" si="171"/>
        <v>0.57095999999999991</v>
      </c>
      <c r="AL233" s="639">
        <f t="shared" si="172"/>
        <v>0.40381999999999996</v>
      </c>
      <c r="AM233" s="639">
        <f t="shared" si="173"/>
        <v>0.112606</v>
      </c>
      <c r="AN233" s="639">
        <f t="shared" si="174"/>
        <v>0.57217999999999991</v>
      </c>
      <c r="AO233" s="639">
        <f t="shared" si="175"/>
        <v>1.7568E-2</v>
      </c>
      <c r="AP233" s="668">
        <v>233</v>
      </c>
      <c r="AQ233" s="668">
        <v>59.1</v>
      </c>
      <c r="AR233" s="668">
        <v>426</v>
      </c>
      <c r="AS233" s="668">
        <v>169</v>
      </c>
      <c r="AT233" s="668">
        <v>87.4</v>
      </c>
      <c r="AU233" s="668">
        <v>36.799999999999997</v>
      </c>
      <c r="AV233" s="668">
        <v>9.58</v>
      </c>
      <c r="AW233" s="668">
        <v>11.3</v>
      </c>
      <c r="AX233" s="668">
        <v>1159</v>
      </c>
      <c r="AY233" s="668">
        <v>4.78</v>
      </c>
      <c r="AZ233" s="668">
        <v>16.600000000000001</v>
      </c>
      <c r="BA233" s="668">
        <v>0.67</v>
      </c>
      <c r="BB233" s="668">
        <v>57.8</v>
      </c>
      <c r="BC233" s="668">
        <v>14.1</v>
      </c>
      <c r="BD233" s="668">
        <v>450</v>
      </c>
      <c r="BE233" s="668">
        <v>114</v>
      </c>
      <c r="BF233" s="668">
        <v>80.900000000000006</v>
      </c>
      <c r="BG233" s="668">
        <v>1.44</v>
      </c>
      <c r="BH233" s="668">
        <v>1.03</v>
      </c>
      <c r="BI233" s="668">
        <v>0.78</v>
      </c>
      <c r="BJ233" s="668">
        <v>685</v>
      </c>
      <c r="BK233" s="668">
        <v>3.76</v>
      </c>
      <c r="BL233" s="668">
        <v>9.86</v>
      </c>
      <c r="BM233" s="668">
        <v>0.62</v>
      </c>
      <c r="BN233">
        <v>16</v>
      </c>
      <c r="BO233">
        <v>0.6</v>
      </c>
      <c r="BP233" s="668">
        <v>0.4</v>
      </c>
      <c r="BQ233">
        <v>90.8</v>
      </c>
      <c r="BR233">
        <v>0.85</v>
      </c>
      <c r="BS233">
        <v>1.1599999999999999</v>
      </c>
      <c r="BT233">
        <v>6.21</v>
      </c>
      <c r="BU233">
        <v>14.1</v>
      </c>
      <c r="BV233">
        <v>85.9</v>
      </c>
      <c r="BW233">
        <v>1.1599999999999999</v>
      </c>
      <c r="BX233">
        <v>11.9</v>
      </c>
      <c r="BY233">
        <v>9.4499999999999993</v>
      </c>
      <c r="BZ233">
        <v>25.9</v>
      </c>
      <c r="CA233">
        <v>47.8</v>
      </c>
      <c r="CB233">
        <v>3.48</v>
      </c>
      <c r="CC233">
        <v>1.31</v>
      </c>
      <c r="CD233">
        <v>1.52</v>
      </c>
      <c r="CE233">
        <v>3.94</v>
      </c>
      <c r="CF233">
        <v>10.7</v>
      </c>
      <c r="CG233">
        <v>1.27</v>
      </c>
      <c r="CH233">
        <v>85.9</v>
      </c>
      <c r="CI233">
        <v>0.48</v>
      </c>
      <c r="CJ233">
        <v>0.74</v>
      </c>
      <c r="CK233">
        <v>0.71</v>
      </c>
      <c r="CL233">
        <v>5.47</v>
      </c>
      <c r="CM233">
        <v>1.1399999999999999</v>
      </c>
      <c r="CN233" s="639">
        <f t="shared" si="176"/>
        <v>0.13804</v>
      </c>
      <c r="CO233" s="639">
        <f t="shared" si="177"/>
        <v>0.10961999999999998</v>
      </c>
      <c r="CP233" s="639">
        <f t="shared" si="178"/>
        <v>0.30043999999999998</v>
      </c>
      <c r="CQ233" s="639">
        <f t="shared" si="179"/>
        <v>0.55447999999999997</v>
      </c>
      <c r="CR233" s="639">
        <f t="shared" si="180"/>
        <v>4.0367999999999994E-2</v>
      </c>
      <c r="CS233" s="639">
        <f t="shared" si="181"/>
        <v>0.18471000000000001</v>
      </c>
      <c r="CT233" s="639">
        <f t="shared" si="182"/>
        <v>0.21431999999999998</v>
      </c>
      <c r="CU233" s="639">
        <f t="shared" si="183"/>
        <v>1.5086999999999997</v>
      </c>
      <c r="CV233" s="639">
        <f t="shared" si="184"/>
        <v>0.17907000000000001</v>
      </c>
      <c r="CW233" s="639">
        <f t="shared" si="185"/>
        <v>0.41232000000000002</v>
      </c>
      <c r="CX233" s="639">
        <f t="shared" si="186"/>
        <v>0.63566</v>
      </c>
      <c r="CY233" s="639">
        <f t="shared" si="187"/>
        <v>0.60989000000000004</v>
      </c>
      <c r="CZ233" s="639">
        <f t="shared" si="188"/>
        <v>4.6987300000000003</v>
      </c>
      <c r="DA233" s="639">
        <f t="shared" si="189"/>
        <v>0.97926000000000002</v>
      </c>
    </row>
    <row r="234" spans="1:105" s="527" customFormat="1">
      <c r="A234" s="522" t="s">
        <v>984</v>
      </c>
      <c r="B234" s="523" t="s">
        <v>736</v>
      </c>
      <c r="C234" s="532" t="s">
        <v>422</v>
      </c>
      <c r="D234" s="531" t="s">
        <v>739</v>
      </c>
      <c r="E234" s="525">
        <v>43781</v>
      </c>
      <c r="F234" s="535"/>
      <c r="H234" s="528">
        <v>190111</v>
      </c>
      <c r="I234" s="528">
        <v>87092</v>
      </c>
      <c r="J234" s="528">
        <v>55.1</v>
      </c>
      <c r="K234" s="528">
        <v>75.8</v>
      </c>
      <c r="L234" s="528">
        <v>0.7</v>
      </c>
      <c r="M234" s="528">
        <v>0.25</v>
      </c>
      <c r="N234" s="528">
        <v>99.7</v>
      </c>
      <c r="O234" s="528">
        <v>0.56999999999999995</v>
      </c>
      <c r="P234" s="528">
        <v>3.76</v>
      </c>
      <c r="Q234" s="528">
        <v>0.2</v>
      </c>
      <c r="R234" s="528">
        <v>0.56000000000000005</v>
      </c>
      <c r="S234" s="528">
        <v>99.4</v>
      </c>
      <c r="T234" s="528">
        <v>0.57999999999999996</v>
      </c>
      <c r="U234" s="529">
        <f t="shared" si="165"/>
        <v>0.1895</v>
      </c>
      <c r="V234" s="529">
        <f t="shared" si="166"/>
        <v>89.182058047493399</v>
      </c>
      <c r="W234" s="528">
        <v>1.9</v>
      </c>
      <c r="X234" s="528">
        <v>2.17</v>
      </c>
      <c r="Y234" s="528">
        <v>5.43</v>
      </c>
      <c r="Z234" s="528">
        <v>1.9</v>
      </c>
      <c r="AA234" s="528">
        <v>0.54</v>
      </c>
      <c r="AB234" s="528">
        <v>2.62</v>
      </c>
      <c r="AC234" s="528">
        <v>3.75</v>
      </c>
      <c r="AD234" s="528">
        <v>0.68</v>
      </c>
      <c r="AE234" s="528">
        <v>0.81</v>
      </c>
      <c r="AF234" s="528">
        <v>0.89</v>
      </c>
      <c r="AG234" s="530">
        <f t="shared" si="167"/>
        <v>1.064E-2</v>
      </c>
      <c r="AH234" s="530">
        <f t="shared" si="168"/>
        <v>1.2152000000000001E-2</v>
      </c>
      <c r="AI234" s="530">
        <f t="shared" si="169"/>
        <v>1.064E-2</v>
      </c>
      <c r="AJ234" s="530">
        <f t="shared" si="170"/>
        <v>3.0240000000000006E-3</v>
      </c>
      <c r="AK234" s="530">
        <f t="shared" si="171"/>
        <v>9.8512000000000002E-2</v>
      </c>
      <c r="AL234" s="530">
        <f t="shared" si="172"/>
        <v>0.14099999999999999</v>
      </c>
      <c r="AM234" s="530">
        <f t="shared" si="173"/>
        <v>2.5568E-2</v>
      </c>
      <c r="AN234" s="530">
        <f t="shared" si="174"/>
        <v>3.0455999999999997E-2</v>
      </c>
      <c r="AO234" s="530">
        <f t="shared" si="175"/>
        <v>3.3464000000000001E-2</v>
      </c>
      <c r="AP234" s="528">
        <v>120</v>
      </c>
      <c r="AQ234" s="528">
        <v>32.1</v>
      </c>
      <c r="AR234" s="528">
        <v>582</v>
      </c>
      <c r="AS234" s="528">
        <v>135</v>
      </c>
      <c r="AT234" s="528">
        <v>70.599999999999994</v>
      </c>
      <c r="AU234" s="528">
        <v>4.76</v>
      </c>
      <c r="AV234" s="528">
        <v>2.98</v>
      </c>
      <c r="AW234" s="528">
        <v>6.55</v>
      </c>
      <c r="AX234" s="528">
        <v>2060</v>
      </c>
      <c r="AY234" s="528">
        <v>5.36</v>
      </c>
      <c r="AZ234" s="528">
        <v>4.76</v>
      </c>
      <c r="BA234" s="528">
        <v>0.6</v>
      </c>
      <c r="BB234" s="528">
        <v>100</v>
      </c>
      <c r="BC234" s="528">
        <v>11.6</v>
      </c>
      <c r="BD234" s="528">
        <v>528</v>
      </c>
      <c r="BE234" s="528">
        <v>75.8</v>
      </c>
      <c r="BF234" s="528" t="s">
        <v>364</v>
      </c>
      <c r="BG234" s="528">
        <v>0.69</v>
      </c>
      <c r="BH234" s="528">
        <v>0.56000000000000005</v>
      </c>
      <c r="BI234" s="528">
        <v>3.75</v>
      </c>
      <c r="BJ234" s="528">
        <v>968</v>
      </c>
      <c r="BK234" s="528">
        <v>0.19</v>
      </c>
      <c r="BL234" s="528">
        <v>0.55000000000000004</v>
      </c>
      <c r="BM234" s="528">
        <v>0.57999999999999996</v>
      </c>
      <c r="BN234" s="528">
        <v>16.899999999999999</v>
      </c>
      <c r="BO234" s="528">
        <v>0.88</v>
      </c>
      <c r="BP234" s="528">
        <v>0.33</v>
      </c>
      <c r="BQ234" s="528">
        <v>99.7</v>
      </c>
      <c r="BR234" s="528">
        <v>0.75</v>
      </c>
      <c r="BS234" s="528">
        <v>2.64</v>
      </c>
      <c r="BT234" s="528">
        <v>0.24</v>
      </c>
      <c r="BU234" s="528">
        <v>0.47</v>
      </c>
      <c r="BV234" s="528">
        <v>99.5</v>
      </c>
      <c r="BW234" s="528">
        <v>0.81</v>
      </c>
      <c r="BX234" s="528">
        <v>4.0999999999999996</v>
      </c>
      <c r="BY234" s="528">
        <v>5.64</v>
      </c>
      <c r="BZ234" s="528">
        <v>1.03</v>
      </c>
      <c r="CA234" s="528">
        <v>0.26</v>
      </c>
      <c r="CB234" s="528">
        <v>2.82</v>
      </c>
      <c r="CC234" s="528">
        <v>1.43</v>
      </c>
      <c r="CD234" s="528">
        <v>2.86</v>
      </c>
      <c r="CE234" s="528">
        <v>1.43</v>
      </c>
      <c r="CF234" s="528">
        <v>1.43</v>
      </c>
      <c r="CG234" s="528">
        <v>1.43</v>
      </c>
      <c r="CH234" s="528">
        <v>99.5</v>
      </c>
      <c r="CI234" s="528">
        <v>0.88</v>
      </c>
      <c r="CJ234" s="528">
        <v>0.74</v>
      </c>
      <c r="CK234" s="528">
        <v>2.65</v>
      </c>
      <c r="CL234" s="528">
        <v>0.24</v>
      </c>
      <c r="CM234" s="528">
        <v>0.8</v>
      </c>
      <c r="CN234" s="530">
        <f t="shared" si="176"/>
        <v>0.10824</v>
      </c>
      <c r="CO234" s="530">
        <f t="shared" si="177"/>
        <v>0.148896</v>
      </c>
      <c r="CP234" s="530">
        <f t="shared" si="178"/>
        <v>2.7192000000000004E-2</v>
      </c>
      <c r="CQ234" s="530">
        <f t="shared" si="179"/>
        <v>6.8640000000000003E-3</v>
      </c>
      <c r="CR234" s="530">
        <f t="shared" si="180"/>
        <v>7.4448E-2</v>
      </c>
      <c r="CS234" s="530">
        <f t="shared" si="181"/>
        <v>6.7209999999999995E-3</v>
      </c>
      <c r="CT234" s="530">
        <f t="shared" si="182"/>
        <v>1.3441999999999999E-2</v>
      </c>
      <c r="CU234" s="530">
        <f t="shared" si="183"/>
        <v>6.7209999999999995E-3</v>
      </c>
      <c r="CV234" s="530">
        <f t="shared" si="184"/>
        <v>6.7209999999999995E-3</v>
      </c>
      <c r="CW234" s="530">
        <f t="shared" si="185"/>
        <v>0.87560000000000004</v>
      </c>
      <c r="CX234" s="530">
        <f t="shared" si="186"/>
        <v>0.73629999999999995</v>
      </c>
      <c r="CY234" s="530">
        <f t="shared" si="187"/>
        <v>2.6367500000000001</v>
      </c>
      <c r="CZ234" s="530">
        <f t="shared" si="188"/>
        <v>0.23879999999999998</v>
      </c>
      <c r="DA234" s="530">
        <f t="shared" si="189"/>
        <v>0.79600000000000004</v>
      </c>
    </row>
    <row r="235" spans="1:105" s="385" customFormat="1">
      <c r="A235" s="494" t="s">
        <v>985</v>
      </c>
      <c r="B235" s="494"/>
      <c r="E235" s="489"/>
      <c r="F235" s="429">
        <f>(E234-E$234)/7</f>
        <v>0</v>
      </c>
      <c r="G235" s="537" t="s">
        <v>1196</v>
      </c>
      <c r="H235">
        <v>189116</v>
      </c>
      <c r="I235">
        <v>88042</v>
      </c>
      <c r="J235">
        <v>55.6</v>
      </c>
      <c r="K235">
        <v>74.3</v>
      </c>
      <c r="L235">
        <v>7.17</v>
      </c>
      <c r="M235">
        <v>8.51</v>
      </c>
      <c r="N235">
        <v>91.5</v>
      </c>
      <c r="O235">
        <v>2.92</v>
      </c>
      <c r="P235">
        <v>3.99</v>
      </c>
      <c r="Q235">
        <v>3.13</v>
      </c>
      <c r="R235">
        <v>14.1</v>
      </c>
      <c r="S235">
        <v>85.9</v>
      </c>
      <c r="T235">
        <v>0.67</v>
      </c>
      <c r="U235" s="6">
        <f t="shared" si="165"/>
        <v>6.3229300000000004</v>
      </c>
      <c r="V235" s="6">
        <f t="shared" si="166"/>
        <v>2.83096602366308</v>
      </c>
      <c r="W235">
        <v>15.7</v>
      </c>
      <c r="X235">
        <v>9.69</v>
      </c>
      <c r="Y235">
        <v>14.8</v>
      </c>
      <c r="Z235">
        <v>6.56</v>
      </c>
      <c r="AA235">
        <v>0.84</v>
      </c>
      <c r="AB235">
        <v>44.3</v>
      </c>
      <c r="AC235">
        <v>35.6</v>
      </c>
      <c r="AD235">
        <v>10.6</v>
      </c>
      <c r="AE235">
        <v>52.2</v>
      </c>
      <c r="AF235">
        <v>1.46</v>
      </c>
      <c r="AG235" s="188">
        <f t="shared" si="167"/>
        <v>2.2136999999999998</v>
      </c>
      <c r="AH235" s="188">
        <f t="shared" si="168"/>
        <v>1.36629</v>
      </c>
      <c r="AI235" s="188">
        <f t="shared" si="169"/>
        <v>0.92496</v>
      </c>
      <c r="AJ235" s="188">
        <f t="shared" si="170"/>
        <v>0.11843999999999999</v>
      </c>
      <c r="AK235" s="188">
        <f t="shared" si="171"/>
        <v>1.7675700000000001</v>
      </c>
      <c r="AL235" s="188">
        <f t="shared" si="172"/>
        <v>1.4204400000000001</v>
      </c>
      <c r="AM235" s="188">
        <f t="shared" si="173"/>
        <v>0.42294000000000004</v>
      </c>
      <c r="AN235" s="188">
        <f t="shared" si="174"/>
        <v>2.0827800000000001</v>
      </c>
      <c r="AO235" s="188">
        <f t="shared" si="175"/>
        <v>5.8254E-2</v>
      </c>
      <c r="AP235">
        <v>374</v>
      </c>
      <c r="AQ235">
        <v>83.5</v>
      </c>
      <c r="AR235">
        <v>594</v>
      </c>
      <c r="AS235">
        <v>203</v>
      </c>
      <c r="AT235">
        <v>84.8</v>
      </c>
      <c r="AU235">
        <v>49</v>
      </c>
      <c r="AV235">
        <v>12.6</v>
      </c>
      <c r="AW235">
        <v>17.2</v>
      </c>
      <c r="AX235">
        <v>1426</v>
      </c>
      <c r="AY235">
        <v>3.52</v>
      </c>
      <c r="AZ235">
        <v>19.899999999999999</v>
      </c>
      <c r="BA235">
        <v>0.65</v>
      </c>
      <c r="BB235">
        <v>121</v>
      </c>
      <c r="BC235">
        <v>30.8</v>
      </c>
      <c r="BD235">
        <v>638</v>
      </c>
      <c r="BE235">
        <v>151</v>
      </c>
      <c r="BF235">
        <v>-146</v>
      </c>
      <c r="BG235">
        <v>3.28</v>
      </c>
      <c r="BH235">
        <v>2.02</v>
      </c>
      <c r="BI235">
        <v>2.76</v>
      </c>
      <c r="BJ235">
        <v>807</v>
      </c>
      <c r="BK235">
        <v>3.1</v>
      </c>
      <c r="BL235">
        <v>13.5</v>
      </c>
      <c r="BM235">
        <v>0.67</v>
      </c>
      <c r="BN235">
        <v>17.899999999999999</v>
      </c>
      <c r="BO235">
        <v>1.1200000000000001</v>
      </c>
      <c r="BP235">
        <v>1.07</v>
      </c>
      <c r="BQ235">
        <v>98.9</v>
      </c>
      <c r="BR235">
        <v>1.47</v>
      </c>
      <c r="BS235">
        <v>2.82</v>
      </c>
      <c r="BT235">
        <v>5.99</v>
      </c>
      <c r="BU235">
        <v>15.7</v>
      </c>
      <c r="BV235">
        <v>84.3</v>
      </c>
      <c r="BW235">
        <v>0.98</v>
      </c>
      <c r="BX235">
        <v>14.2</v>
      </c>
      <c r="BY235">
        <v>17.3</v>
      </c>
      <c r="BZ235">
        <v>29.5</v>
      </c>
      <c r="CA235">
        <v>43.7</v>
      </c>
      <c r="CB235">
        <v>4.95</v>
      </c>
      <c r="CC235">
        <v>2.14</v>
      </c>
      <c r="CD235">
        <v>2.95</v>
      </c>
      <c r="CE235">
        <v>7.84</v>
      </c>
      <c r="CF235">
        <v>11.7</v>
      </c>
      <c r="CG235">
        <v>1.33</v>
      </c>
      <c r="CH235">
        <v>84.3</v>
      </c>
      <c r="CI235">
        <v>0.93</v>
      </c>
      <c r="CJ235">
        <v>1.19</v>
      </c>
      <c r="CK235">
        <v>1.88</v>
      </c>
      <c r="CL235">
        <v>4.92</v>
      </c>
      <c r="CM235">
        <v>0.91</v>
      </c>
      <c r="CN235" s="188">
        <f t="shared" si="176"/>
        <v>0.40043999999999996</v>
      </c>
      <c r="CO235" s="188">
        <f t="shared" si="177"/>
        <v>0.48786000000000002</v>
      </c>
      <c r="CP235" s="188">
        <f t="shared" si="178"/>
        <v>0.83189999999999997</v>
      </c>
      <c r="CQ235" s="188">
        <f t="shared" si="179"/>
        <v>1.23234</v>
      </c>
      <c r="CR235" s="188">
        <f t="shared" si="180"/>
        <v>0.13958999999999999</v>
      </c>
      <c r="CS235" s="188">
        <f t="shared" si="181"/>
        <v>0.33598</v>
      </c>
      <c r="CT235" s="188">
        <f t="shared" si="182"/>
        <v>0.46314999999999995</v>
      </c>
      <c r="CU235" s="188">
        <f t="shared" si="183"/>
        <v>1.8368999999999998</v>
      </c>
      <c r="CV235" s="188">
        <f t="shared" si="184"/>
        <v>0.20881</v>
      </c>
      <c r="CW235" s="188">
        <f t="shared" si="185"/>
        <v>0.78398999999999996</v>
      </c>
      <c r="CX235" s="188">
        <f t="shared" si="186"/>
        <v>1.0031699999999999</v>
      </c>
      <c r="CY235" s="188">
        <f t="shared" si="187"/>
        <v>1.5848399999999998</v>
      </c>
      <c r="CZ235" s="188">
        <f t="shared" si="188"/>
        <v>4.1475599999999995</v>
      </c>
      <c r="DA235" s="188">
        <f t="shared" si="189"/>
        <v>0.76712999999999998</v>
      </c>
    </row>
    <row r="236" spans="1:105" s="385" customFormat="1">
      <c r="A236" s="494" t="s">
        <v>986</v>
      </c>
      <c r="B236" s="494"/>
      <c r="E236" s="489"/>
      <c r="F236" s="222"/>
      <c r="G236" s="386"/>
      <c r="H236">
        <v>164145</v>
      </c>
      <c r="I236">
        <v>76584</v>
      </c>
      <c r="J236">
        <v>55.8</v>
      </c>
      <c r="K236">
        <v>74.3</v>
      </c>
      <c r="L236">
        <v>7.31</v>
      </c>
      <c r="M236">
        <v>8.7799999999999994</v>
      </c>
      <c r="N236">
        <v>91.2</v>
      </c>
      <c r="O236">
        <v>3.12</v>
      </c>
      <c r="P236">
        <v>3.83</v>
      </c>
      <c r="Q236">
        <v>2.82</v>
      </c>
      <c r="R236">
        <v>13.6</v>
      </c>
      <c r="S236">
        <v>86.4</v>
      </c>
      <c r="T236">
        <v>0.68</v>
      </c>
      <c r="U236" s="6">
        <f t="shared" si="165"/>
        <v>6.5235399999999997</v>
      </c>
      <c r="V236" s="6">
        <f t="shared" si="166"/>
        <v>2.7132507810176683</v>
      </c>
      <c r="W236">
        <v>16.5</v>
      </c>
      <c r="X236">
        <v>10.9</v>
      </c>
      <c r="Y236">
        <v>14.7</v>
      </c>
      <c r="Z236">
        <v>5.66</v>
      </c>
      <c r="AA236">
        <v>1.04</v>
      </c>
      <c r="AB236">
        <v>45.7</v>
      </c>
      <c r="AC236">
        <v>38</v>
      </c>
      <c r="AD236">
        <v>9.36</v>
      </c>
      <c r="AE236">
        <v>52.3</v>
      </c>
      <c r="AF236">
        <v>2.0699999999999998</v>
      </c>
      <c r="AG236" s="188">
        <f t="shared" si="167"/>
        <v>2.2440000000000002</v>
      </c>
      <c r="AH236" s="188">
        <f t="shared" si="168"/>
        <v>1.4824000000000002</v>
      </c>
      <c r="AI236" s="188">
        <f t="shared" si="169"/>
        <v>0.76976</v>
      </c>
      <c r="AJ236" s="188">
        <f t="shared" si="170"/>
        <v>0.14144000000000001</v>
      </c>
      <c r="AK236" s="188">
        <f t="shared" si="171"/>
        <v>1.75031</v>
      </c>
      <c r="AL236" s="188">
        <f t="shared" si="172"/>
        <v>1.4554</v>
      </c>
      <c r="AM236" s="188">
        <f t="shared" si="173"/>
        <v>0.35848799999999997</v>
      </c>
      <c r="AN236" s="188">
        <f t="shared" si="174"/>
        <v>2.0030899999999998</v>
      </c>
      <c r="AO236" s="188">
        <f t="shared" si="175"/>
        <v>7.928099999999999E-2</v>
      </c>
      <c r="AP236">
        <v>371</v>
      </c>
      <c r="AQ236">
        <v>89.9</v>
      </c>
      <c r="AR236">
        <v>602</v>
      </c>
      <c r="AS236">
        <v>203</v>
      </c>
      <c r="AT236">
        <v>91.2</v>
      </c>
      <c r="AU236">
        <v>48.5</v>
      </c>
      <c r="AV236">
        <v>13.2</v>
      </c>
      <c r="AW236">
        <v>17.100000000000001</v>
      </c>
      <c r="AX236">
        <v>1418</v>
      </c>
      <c r="AY236">
        <v>3.36</v>
      </c>
      <c r="AZ236">
        <v>20.399999999999999</v>
      </c>
      <c r="BA236">
        <v>0.78</v>
      </c>
      <c r="BB236">
        <v>126</v>
      </c>
      <c r="BC236">
        <v>30.8</v>
      </c>
      <c r="BD236">
        <v>642</v>
      </c>
      <c r="BE236">
        <v>146</v>
      </c>
      <c r="BF236">
        <v>-155</v>
      </c>
      <c r="BG236">
        <v>3.35</v>
      </c>
      <c r="BH236">
        <v>2.15</v>
      </c>
      <c r="BI236">
        <v>2.5499999999999998</v>
      </c>
      <c r="BJ236">
        <v>793</v>
      </c>
      <c r="BK236">
        <v>2.77</v>
      </c>
      <c r="BL236">
        <v>13</v>
      </c>
      <c r="BM236">
        <v>0.67</v>
      </c>
      <c r="BN236">
        <v>17.7</v>
      </c>
      <c r="BO236">
        <v>1.22</v>
      </c>
      <c r="BP236">
        <v>1.49</v>
      </c>
      <c r="BQ236">
        <v>98.5</v>
      </c>
      <c r="BR236">
        <v>1.38</v>
      </c>
      <c r="BS236">
        <v>2.73</v>
      </c>
      <c r="BT236">
        <v>5.7</v>
      </c>
      <c r="BU236">
        <v>15.2</v>
      </c>
      <c r="BV236">
        <v>84.8</v>
      </c>
      <c r="BW236">
        <v>1.1599999999999999</v>
      </c>
      <c r="BX236">
        <v>13.3</v>
      </c>
      <c r="BY236">
        <v>17.899999999999999</v>
      </c>
      <c r="BZ236">
        <v>25.2</v>
      </c>
      <c r="CA236">
        <v>51.2</v>
      </c>
      <c r="CB236">
        <v>5.69</v>
      </c>
      <c r="CC236">
        <v>2.72</v>
      </c>
      <c r="CD236">
        <v>3.25</v>
      </c>
      <c r="CE236">
        <v>9.17</v>
      </c>
      <c r="CF236">
        <v>10.7</v>
      </c>
      <c r="CG236">
        <v>1.31</v>
      </c>
      <c r="CH236">
        <v>84.8</v>
      </c>
      <c r="CI236">
        <v>0.95</v>
      </c>
      <c r="CJ236">
        <v>1.05</v>
      </c>
      <c r="CK236">
        <v>1.57</v>
      </c>
      <c r="CL236">
        <v>4.8099999999999996</v>
      </c>
      <c r="CM236">
        <v>1.1299999999999999</v>
      </c>
      <c r="CN236" s="188">
        <f t="shared" si="176"/>
        <v>0.36309000000000002</v>
      </c>
      <c r="CO236" s="188">
        <f t="shared" si="177"/>
        <v>0.48866999999999999</v>
      </c>
      <c r="CP236" s="188">
        <f t="shared" si="178"/>
        <v>0.6879599999999999</v>
      </c>
      <c r="CQ236" s="188">
        <f t="shared" si="179"/>
        <v>1.3977600000000001</v>
      </c>
      <c r="CR236" s="188">
        <f t="shared" si="180"/>
        <v>0.155337</v>
      </c>
      <c r="CS236" s="188">
        <f t="shared" si="181"/>
        <v>0.41344000000000003</v>
      </c>
      <c r="CT236" s="188">
        <f t="shared" si="182"/>
        <v>0.49399999999999999</v>
      </c>
      <c r="CU236" s="188">
        <f t="shared" si="183"/>
        <v>1.6263999999999998</v>
      </c>
      <c r="CV236" s="188">
        <f t="shared" si="184"/>
        <v>0.19911999999999999</v>
      </c>
      <c r="CW236" s="188">
        <f t="shared" si="185"/>
        <v>0.80559999999999987</v>
      </c>
      <c r="CX236" s="188">
        <f t="shared" si="186"/>
        <v>0.89040000000000008</v>
      </c>
      <c r="CY236" s="188">
        <f t="shared" si="187"/>
        <v>1.3313599999999999</v>
      </c>
      <c r="CZ236" s="188">
        <f t="shared" si="188"/>
        <v>4.0788799999999998</v>
      </c>
      <c r="DA236" s="188">
        <f t="shared" si="189"/>
        <v>0.95823999999999987</v>
      </c>
    </row>
    <row r="237" spans="1:105" s="527" customFormat="1">
      <c r="A237" s="522" t="s">
        <v>987</v>
      </c>
      <c r="B237" s="523" t="s">
        <v>736</v>
      </c>
      <c r="C237" s="532" t="s">
        <v>422</v>
      </c>
      <c r="D237" s="531" t="s">
        <v>428</v>
      </c>
      <c r="E237" s="525">
        <v>43782</v>
      </c>
      <c r="F237" s="535"/>
      <c r="H237" s="528">
        <v>189312</v>
      </c>
      <c r="I237" s="528">
        <v>90952</v>
      </c>
      <c r="J237" s="528">
        <v>76.2</v>
      </c>
      <c r="K237" s="528">
        <v>80.3</v>
      </c>
      <c r="L237" s="528">
        <v>0.85</v>
      </c>
      <c r="M237" s="528">
        <v>0.19</v>
      </c>
      <c r="N237" s="528">
        <v>99.8</v>
      </c>
      <c r="O237" s="528">
        <v>0.69</v>
      </c>
      <c r="P237" s="528">
        <v>1.6</v>
      </c>
      <c r="Q237" s="528">
        <v>0.15</v>
      </c>
      <c r="R237" s="528">
        <v>0.5</v>
      </c>
      <c r="S237" s="528">
        <v>99.5</v>
      </c>
      <c r="T237" s="528">
        <v>0.5</v>
      </c>
      <c r="U237" s="529">
        <f t="shared" si="165"/>
        <v>0.15256999999999998</v>
      </c>
      <c r="V237" s="529">
        <f t="shared" si="166"/>
        <v>104.21445893688144</v>
      </c>
      <c r="W237" s="528">
        <v>1.37</v>
      </c>
      <c r="X237" s="528">
        <v>2.4700000000000002</v>
      </c>
      <c r="Y237" s="528">
        <v>4.67</v>
      </c>
      <c r="Z237" s="528">
        <v>1.92</v>
      </c>
      <c r="AA237" s="528">
        <v>0.82</v>
      </c>
      <c r="AB237" s="528">
        <v>2.4900000000000002</v>
      </c>
      <c r="AC237" s="528">
        <v>5.66</v>
      </c>
      <c r="AD237" s="528">
        <v>1.37</v>
      </c>
      <c r="AE237" s="528">
        <v>1.46</v>
      </c>
      <c r="AF237" s="528">
        <v>0.43</v>
      </c>
      <c r="AG237" s="530">
        <f t="shared" si="167"/>
        <v>6.8500000000000002E-3</v>
      </c>
      <c r="AH237" s="530">
        <f t="shared" si="168"/>
        <v>1.2350000000000002E-2</v>
      </c>
      <c r="AI237" s="530">
        <f t="shared" si="169"/>
        <v>9.5999999999999992E-3</v>
      </c>
      <c r="AJ237" s="530">
        <f t="shared" si="170"/>
        <v>4.0999999999999995E-3</v>
      </c>
      <c r="AK237" s="530">
        <f t="shared" si="171"/>
        <v>3.9840000000000007E-2</v>
      </c>
      <c r="AL237" s="530">
        <f t="shared" si="172"/>
        <v>9.0560000000000015E-2</v>
      </c>
      <c r="AM237" s="530">
        <f t="shared" si="173"/>
        <v>2.1920000000000002E-2</v>
      </c>
      <c r="AN237" s="530">
        <f t="shared" si="174"/>
        <v>2.3359999999999999E-2</v>
      </c>
      <c r="AO237" s="530">
        <f t="shared" si="175"/>
        <v>6.8800000000000007E-3</v>
      </c>
      <c r="AP237" s="528">
        <v>102</v>
      </c>
      <c r="AQ237" s="528">
        <v>-5.13</v>
      </c>
      <c r="AR237" s="528">
        <v>401</v>
      </c>
      <c r="AS237" s="528">
        <v>65.5</v>
      </c>
      <c r="AT237" s="528">
        <v>99</v>
      </c>
      <c r="AU237" s="528">
        <v>2.17</v>
      </c>
      <c r="AV237" s="528">
        <v>0.72</v>
      </c>
      <c r="AW237" s="528">
        <v>3.62</v>
      </c>
      <c r="AX237" s="528">
        <v>5556</v>
      </c>
      <c r="AY237" s="528">
        <v>5.07</v>
      </c>
      <c r="AZ237" s="528">
        <v>3.62</v>
      </c>
      <c r="BA237" s="528">
        <v>0</v>
      </c>
      <c r="BB237" s="528">
        <v>78.400000000000006</v>
      </c>
      <c r="BC237" s="528">
        <v>2.57</v>
      </c>
      <c r="BD237" s="528">
        <v>366</v>
      </c>
      <c r="BE237" s="528">
        <v>37.200000000000003</v>
      </c>
      <c r="BF237" s="528">
        <v>-144</v>
      </c>
      <c r="BG237" s="528">
        <v>0.84</v>
      </c>
      <c r="BH237" s="528">
        <v>0.69</v>
      </c>
      <c r="BI237" s="528">
        <v>1.59</v>
      </c>
      <c r="BJ237" s="528">
        <v>1067</v>
      </c>
      <c r="BK237" s="528">
        <v>0.14000000000000001</v>
      </c>
      <c r="BL237" s="528">
        <v>0.49</v>
      </c>
      <c r="BM237" s="528">
        <v>0.5</v>
      </c>
      <c r="BN237" s="528">
        <v>15.9</v>
      </c>
      <c r="BO237" s="528">
        <v>0.61</v>
      </c>
      <c r="BP237" s="528">
        <v>0.25</v>
      </c>
      <c r="BQ237" s="528">
        <v>99.8</v>
      </c>
      <c r="BR237" s="528">
        <v>0.72</v>
      </c>
      <c r="BS237" s="528">
        <v>1.59</v>
      </c>
      <c r="BT237" s="528">
        <v>0.21</v>
      </c>
      <c r="BU237" s="528">
        <v>0.45</v>
      </c>
      <c r="BV237" s="528">
        <v>99.6</v>
      </c>
      <c r="BW237" s="528">
        <v>0.81</v>
      </c>
      <c r="BX237" s="528">
        <v>2.6</v>
      </c>
      <c r="BY237" s="528">
        <v>5.19</v>
      </c>
      <c r="BZ237" s="528">
        <v>0.43</v>
      </c>
      <c r="CA237" s="528">
        <v>0.43</v>
      </c>
      <c r="CB237" s="528">
        <v>1.73</v>
      </c>
      <c r="CC237" s="528">
        <v>3.08</v>
      </c>
      <c r="CD237" s="528">
        <v>3.08</v>
      </c>
      <c r="CE237" s="528">
        <v>1.54</v>
      </c>
      <c r="CF237" s="528">
        <v>3.08</v>
      </c>
      <c r="CG237" s="528">
        <v>3.08</v>
      </c>
      <c r="CH237" s="528">
        <v>99.6</v>
      </c>
      <c r="CI237" s="528">
        <v>0.6</v>
      </c>
      <c r="CJ237" s="528">
        <v>0.71</v>
      </c>
      <c r="CK237" s="528">
        <v>1.59</v>
      </c>
      <c r="CL237" s="528">
        <v>0.19</v>
      </c>
      <c r="CM237" s="528">
        <v>0.8</v>
      </c>
      <c r="CN237" s="530">
        <f t="shared" si="176"/>
        <v>4.1340000000000002E-2</v>
      </c>
      <c r="CO237" s="530">
        <f t="shared" si="177"/>
        <v>8.2521000000000011E-2</v>
      </c>
      <c r="CP237" s="530">
        <f t="shared" si="178"/>
        <v>6.8369999999999993E-3</v>
      </c>
      <c r="CQ237" s="530">
        <f t="shared" si="179"/>
        <v>6.8369999999999993E-3</v>
      </c>
      <c r="CR237" s="530">
        <f t="shared" si="180"/>
        <v>2.7507E-2</v>
      </c>
      <c r="CS237" s="530">
        <f t="shared" si="181"/>
        <v>1.3860000000000001E-2</v>
      </c>
      <c r="CT237" s="530">
        <f t="shared" si="182"/>
        <v>1.3860000000000001E-2</v>
      </c>
      <c r="CU237" s="530">
        <f t="shared" si="183"/>
        <v>1.3860000000000001E-2</v>
      </c>
      <c r="CV237" s="530">
        <f t="shared" si="184"/>
        <v>1.3860000000000001E-2</v>
      </c>
      <c r="CW237" s="530">
        <f t="shared" si="185"/>
        <v>0.59759999999999991</v>
      </c>
      <c r="CX237" s="530">
        <f t="shared" si="186"/>
        <v>0.7071599999999999</v>
      </c>
      <c r="CY237" s="530">
        <f t="shared" si="187"/>
        <v>1.5836399999999999</v>
      </c>
      <c r="CZ237" s="530">
        <f t="shared" si="188"/>
        <v>0.18923999999999999</v>
      </c>
      <c r="DA237" s="530">
        <f t="shared" si="189"/>
        <v>0.79680000000000006</v>
      </c>
    </row>
    <row r="238" spans="1:105" s="385" customFormat="1">
      <c r="A238" s="494" t="s">
        <v>988</v>
      </c>
      <c r="B238" s="494"/>
      <c r="C238" s="386"/>
      <c r="E238" s="489"/>
      <c r="F238" s="429">
        <f>(E237-E$234)/7</f>
        <v>0.14285714285714285</v>
      </c>
      <c r="G238" s="537" t="s">
        <v>1192</v>
      </c>
      <c r="H238">
        <v>189151</v>
      </c>
      <c r="I238">
        <v>91036</v>
      </c>
      <c r="J238">
        <v>76.099999999999994</v>
      </c>
      <c r="K238">
        <v>80</v>
      </c>
      <c r="L238">
        <v>4.1500000000000004</v>
      </c>
      <c r="M238">
        <v>5.54</v>
      </c>
      <c r="N238">
        <v>94.5</v>
      </c>
      <c r="O238">
        <v>2.13</v>
      </c>
      <c r="P238">
        <v>1.69</v>
      </c>
      <c r="Q238">
        <v>1.97</v>
      </c>
      <c r="R238">
        <v>13.7</v>
      </c>
      <c r="S238">
        <v>86.3</v>
      </c>
      <c r="T238">
        <v>0.72</v>
      </c>
      <c r="U238" s="6">
        <f t="shared" si="165"/>
        <v>4.4319999999999995</v>
      </c>
      <c r="V238" s="6">
        <f t="shared" si="166"/>
        <v>3.587545126353791</v>
      </c>
      <c r="W238">
        <v>9</v>
      </c>
      <c r="X238">
        <v>5.77</v>
      </c>
      <c r="Y238">
        <v>6.77</v>
      </c>
      <c r="Z238">
        <v>3.99</v>
      </c>
      <c r="AA238">
        <v>0.96</v>
      </c>
      <c r="AB238">
        <v>51.3</v>
      </c>
      <c r="AC238">
        <v>38.6</v>
      </c>
      <c r="AD238">
        <v>7.46</v>
      </c>
      <c r="AE238">
        <v>54.7</v>
      </c>
      <c r="AF238">
        <v>1.87</v>
      </c>
      <c r="AG238" s="188">
        <f t="shared" si="167"/>
        <v>1.2329999999999999</v>
      </c>
      <c r="AH238" s="188">
        <f t="shared" si="168"/>
        <v>0.79048999999999991</v>
      </c>
      <c r="AI238" s="188">
        <f t="shared" si="169"/>
        <v>0.54662999999999995</v>
      </c>
      <c r="AJ238" s="188">
        <f t="shared" si="170"/>
        <v>0.13152</v>
      </c>
      <c r="AK238" s="188">
        <f t="shared" si="171"/>
        <v>0.86696999999999991</v>
      </c>
      <c r="AL238" s="188">
        <f t="shared" si="172"/>
        <v>0.65233999999999992</v>
      </c>
      <c r="AM238" s="188">
        <f t="shared" si="173"/>
        <v>0.12607399999999999</v>
      </c>
      <c r="AN238" s="188">
        <f t="shared" si="174"/>
        <v>0.92442999999999997</v>
      </c>
      <c r="AO238" s="188">
        <f t="shared" si="175"/>
        <v>3.1602999999999999E-2</v>
      </c>
      <c r="AP238">
        <v>269</v>
      </c>
      <c r="AQ238">
        <v>61.6</v>
      </c>
      <c r="AR238">
        <v>384</v>
      </c>
      <c r="AS238">
        <v>177</v>
      </c>
      <c r="AT238">
        <v>109</v>
      </c>
      <c r="AU238">
        <v>43.3</v>
      </c>
      <c r="AV238">
        <v>12.9</v>
      </c>
      <c r="AW238">
        <v>14.5</v>
      </c>
      <c r="AX238">
        <v>1405</v>
      </c>
      <c r="AY238">
        <v>2.65</v>
      </c>
      <c r="AZ238">
        <v>25.4</v>
      </c>
      <c r="BA238">
        <v>0.84</v>
      </c>
      <c r="BB238">
        <v>80.900000000000006</v>
      </c>
      <c r="BC238">
        <v>16.7</v>
      </c>
      <c r="BD238">
        <v>426</v>
      </c>
      <c r="BE238">
        <v>105</v>
      </c>
      <c r="BF238" t="s">
        <v>364</v>
      </c>
      <c r="BG238">
        <v>1.85</v>
      </c>
      <c r="BH238">
        <v>1.5</v>
      </c>
      <c r="BI238">
        <v>0.94</v>
      </c>
      <c r="BJ238">
        <v>869</v>
      </c>
      <c r="BK238">
        <v>1.93</v>
      </c>
      <c r="BL238">
        <v>13</v>
      </c>
      <c r="BM238">
        <v>0.71</v>
      </c>
      <c r="BN238">
        <v>15.9</v>
      </c>
      <c r="BO238">
        <v>1.03</v>
      </c>
      <c r="BP238">
        <v>0.87</v>
      </c>
      <c r="BQ238">
        <v>99.1</v>
      </c>
      <c r="BR238">
        <v>1.1200000000000001</v>
      </c>
      <c r="BS238">
        <v>1.38</v>
      </c>
      <c r="BT238">
        <v>2.87</v>
      </c>
      <c r="BU238">
        <v>14.3</v>
      </c>
      <c r="BV238">
        <v>85.7</v>
      </c>
      <c r="BW238">
        <v>1.88</v>
      </c>
      <c r="BX238">
        <v>11</v>
      </c>
      <c r="BY238">
        <v>16</v>
      </c>
      <c r="BZ238">
        <v>14</v>
      </c>
      <c r="CA238">
        <v>54</v>
      </c>
      <c r="CB238">
        <v>9.5</v>
      </c>
      <c r="CC238">
        <v>1.59</v>
      </c>
      <c r="CD238">
        <v>2.2200000000000002</v>
      </c>
      <c r="CE238">
        <v>5.22</v>
      </c>
      <c r="CF238">
        <v>5.36</v>
      </c>
      <c r="CG238">
        <v>2.0299999999999998</v>
      </c>
      <c r="CH238">
        <v>85.7</v>
      </c>
      <c r="CI238">
        <v>0.94</v>
      </c>
      <c r="CJ238">
        <v>0.94</v>
      </c>
      <c r="CK238">
        <v>0.74</v>
      </c>
      <c r="CL238">
        <v>2.4500000000000002</v>
      </c>
      <c r="CM238">
        <v>1.85</v>
      </c>
      <c r="CN238" s="188">
        <f t="shared" si="176"/>
        <v>0.15179999999999999</v>
      </c>
      <c r="CO238" s="188">
        <f t="shared" si="177"/>
        <v>0.2208</v>
      </c>
      <c r="CP238" s="188">
        <f t="shared" si="178"/>
        <v>0.19320000000000001</v>
      </c>
      <c r="CQ238" s="188">
        <f t="shared" si="179"/>
        <v>0.74519999999999997</v>
      </c>
      <c r="CR238" s="188">
        <f t="shared" si="180"/>
        <v>0.13109999999999999</v>
      </c>
      <c r="CS238" s="188">
        <f t="shared" si="181"/>
        <v>0.22737000000000002</v>
      </c>
      <c r="CT238" s="188">
        <f t="shared" si="182"/>
        <v>0.31746000000000008</v>
      </c>
      <c r="CU238" s="188">
        <f t="shared" si="183"/>
        <v>0.76648000000000005</v>
      </c>
      <c r="CV238" s="188">
        <f t="shared" si="184"/>
        <v>0.29028999999999999</v>
      </c>
      <c r="CW238" s="188">
        <f t="shared" si="185"/>
        <v>0.80557999999999996</v>
      </c>
      <c r="CX238" s="188">
        <f t="shared" si="186"/>
        <v>0.80557999999999996</v>
      </c>
      <c r="CY238" s="188">
        <f t="shared" si="187"/>
        <v>0.63417999999999997</v>
      </c>
      <c r="CZ238" s="188">
        <f t="shared" si="188"/>
        <v>2.0996500000000005</v>
      </c>
      <c r="DA238" s="188">
        <f t="shared" si="189"/>
        <v>1.5854500000000002</v>
      </c>
    </row>
    <row r="239" spans="1:105" s="385" customFormat="1">
      <c r="A239" s="494" t="s">
        <v>989</v>
      </c>
      <c r="B239" s="494"/>
      <c r="C239" s="386"/>
      <c r="E239" s="489"/>
      <c r="F239" s="222"/>
      <c r="G239" s="386"/>
      <c r="H239">
        <v>189739</v>
      </c>
      <c r="I239">
        <v>90779</v>
      </c>
      <c r="J239">
        <v>73.400000000000006</v>
      </c>
      <c r="K239">
        <v>69</v>
      </c>
      <c r="L239">
        <v>4.16</v>
      </c>
      <c r="M239">
        <v>5.45</v>
      </c>
      <c r="N239">
        <v>94.5</v>
      </c>
      <c r="O239">
        <v>2.12</v>
      </c>
      <c r="P239">
        <v>1.64</v>
      </c>
      <c r="Q239">
        <v>1.78</v>
      </c>
      <c r="R239">
        <v>13.7</v>
      </c>
      <c r="S239">
        <v>86.3</v>
      </c>
      <c r="T239">
        <v>1.2</v>
      </c>
      <c r="U239" s="6">
        <f t="shared" si="165"/>
        <v>3.7605</v>
      </c>
      <c r="V239" s="6">
        <f t="shared" si="166"/>
        <v>4.042015689403005</v>
      </c>
      <c r="W239">
        <v>9.25</v>
      </c>
      <c r="X239">
        <v>5.6</v>
      </c>
      <c r="Y239">
        <v>6.3</v>
      </c>
      <c r="Z239">
        <v>3.41</v>
      </c>
      <c r="AA239">
        <v>1.6</v>
      </c>
      <c r="AB239">
        <v>49.8</v>
      </c>
      <c r="AC239">
        <v>37.299999999999997</v>
      </c>
      <c r="AD239">
        <v>5.25</v>
      </c>
      <c r="AE239">
        <v>52.5</v>
      </c>
      <c r="AF239">
        <v>3.4</v>
      </c>
      <c r="AG239" s="188">
        <f t="shared" si="167"/>
        <v>1.26725</v>
      </c>
      <c r="AH239" s="188">
        <f t="shared" si="168"/>
        <v>0.76719999999999988</v>
      </c>
      <c r="AI239" s="188">
        <f t="shared" si="169"/>
        <v>0.46716999999999997</v>
      </c>
      <c r="AJ239" s="188">
        <f t="shared" si="170"/>
        <v>0.21920000000000001</v>
      </c>
      <c r="AK239" s="188">
        <f t="shared" si="171"/>
        <v>0.81672</v>
      </c>
      <c r="AL239" s="188">
        <f t="shared" si="172"/>
        <v>0.61171999999999993</v>
      </c>
      <c r="AM239" s="188">
        <f t="shared" si="173"/>
        <v>8.6099999999999996E-2</v>
      </c>
      <c r="AN239" s="188">
        <f t="shared" si="174"/>
        <v>0.86099999999999999</v>
      </c>
      <c r="AO239" s="188">
        <f t="shared" si="175"/>
        <v>5.5759999999999997E-2</v>
      </c>
      <c r="AP239">
        <v>267</v>
      </c>
      <c r="AQ239">
        <v>66.8</v>
      </c>
      <c r="AR239">
        <v>384</v>
      </c>
      <c r="AS239">
        <v>175</v>
      </c>
      <c r="AT239">
        <v>100</v>
      </c>
      <c r="AU239">
        <v>42.4</v>
      </c>
      <c r="AV239">
        <v>12.6</v>
      </c>
      <c r="AW239">
        <v>14.2</v>
      </c>
      <c r="AX239">
        <v>1117</v>
      </c>
      <c r="AY239">
        <v>1.79</v>
      </c>
      <c r="AZ239">
        <v>25.6</v>
      </c>
      <c r="BA239">
        <v>1.81</v>
      </c>
      <c r="BB239">
        <v>87.4</v>
      </c>
      <c r="BC239">
        <v>16.7</v>
      </c>
      <c r="BD239">
        <v>429</v>
      </c>
      <c r="BE239">
        <v>104</v>
      </c>
      <c r="BF239">
        <v>-246</v>
      </c>
      <c r="BG239">
        <v>1.95</v>
      </c>
      <c r="BH239">
        <v>1.51</v>
      </c>
      <c r="BI239">
        <v>0.91</v>
      </c>
      <c r="BJ239">
        <v>777</v>
      </c>
      <c r="BK239">
        <v>1.78</v>
      </c>
      <c r="BL239">
        <v>13</v>
      </c>
      <c r="BM239">
        <v>1.17</v>
      </c>
      <c r="BN239">
        <v>15.2</v>
      </c>
      <c r="BO239">
        <v>1.0900000000000001</v>
      </c>
      <c r="BP239">
        <v>0.79</v>
      </c>
      <c r="BQ239">
        <v>99.2</v>
      </c>
      <c r="BR239">
        <v>1.08</v>
      </c>
      <c r="BS239">
        <v>1.49</v>
      </c>
      <c r="BT239">
        <v>2.7</v>
      </c>
      <c r="BU239">
        <v>14.4</v>
      </c>
      <c r="BV239">
        <v>85.6</v>
      </c>
      <c r="BW239">
        <v>1.6</v>
      </c>
      <c r="BX239">
        <v>14.1</v>
      </c>
      <c r="BY239">
        <v>15</v>
      </c>
      <c r="BZ239">
        <v>10.7</v>
      </c>
      <c r="CA239">
        <v>56.3</v>
      </c>
      <c r="CB239">
        <v>9.7100000000000009</v>
      </c>
      <c r="CC239">
        <v>1.9</v>
      </c>
      <c r="CD239">
        <v>2</v>
      </c>
      <c r="CE239">
        <v>5.81</v>
      </c>
      <c r="CF239">
        <v>4.96</v>
      </c>
      <c r="CG239">
        <v>2.5</v>
      </c>
      <c r="CH239">
        <v>85.6</v>
      </c>
      <c r="CI239">
        <v>0.95</v>
      </c>
      <c r="CJ239">
        <v>0.92</v>
      </c>
      <c r="CK239">
        <v>0.76</v>
      </c>
      <c r="CL239">
        <v>2.31</v>
      </c>
      <c r="CM239">
        <v>1.44</v>
      </c>
      <c r="CN239" s="188">
        <f t="shared" si="176"/>
        <v>0.21009</v>
      </c>
      <c r="CO239" s="188">
        <f t="shared" si="177"/>
        <v>0.2235</v>
      </c>
      <c r="CP239" s="188">
        <f t="shared" si="178"/>
        <v>0.15942999999999999</v>
      </c>
      <c r="CQ239" s="188">
        <f t="shared" si="179"/>
        <v>0.83887</v>
      </c>
      <c r="CR239" s="188">
        <f t="shared" si="180"/>
        <v>0.14467900000000003</v>
      </c>
      <c r="CS239" s="188">
        <f t="shared" si="181"/>
        <v>0.27360000000000001</v>
      </c>
      <c r="CT239" s="188">
        <f t="shared" si="182"/>
        <v>0.28800000000000003</v>
      </c>
      <c r="CU239" s="188">
        <f t="shared" si="183"/>
        <v>0.7142400000000001</v>
      </c>
      <c r="CV239" s="188">
        <f t="shared" si="184"/>
        <v>0.36</v>
      </c>
      <c r="CW239" s="188">
        <f t="shared" si="185"/>
        <v>0.81319999999999992</v>
      </c>
      <c r="CX239" s="188">
        <f t="shared" si="186"/>
        <v>0.78752</v>
      </c>
      <c r="CY239" s="188">
        <f t="shared" si="187"/>
        <v>0.65056000000000003</v>
      </c>
      <c r="CZ239" s="188">
        <f t="shared" si="188"/>
        <v>1.97736</v>
      </c>
      <c r="DA239" s="188">
        <f t="shared" si="189"/>
        <v>1.2326399999999997</v>
      </c>
    </row>
    <row r="240" spans="1:105" s="527" customFormat="1">
      <c r="A240" s="522" t="s">
        <v>990</v>
      </c>
      <c r="B240" s="523" t="s">
        <v>736</v>
      </c>
      <c r="C240" s="532" t="s">
        <v>422</v>
      </c>
      <c r="D240" s="531" t="s">
        <v>740</v>
      </c>
      <c r="E240" s="525">
        <v>43788</v>
      </c>
      <c r="F240" s="535"/>
      <c r="H240" s="528">
        <v>187184</v>
      </c>
      <c r="I240" s="528">
        <v>98738</v>
      </c>
      <c r="J240" s="528">
        <v>79</v>
      </c>
      <c r="K240" s="528">
        <v>81.7</v>
      </c>
      <c r="L240" s="528">
        <v>0.65</v>
      </c>
      <c r="M240" s="528">
        <v>0.5</v>
      </c>
      <c r="N240" s="528">
        <v>99.5</v>
      </c>
      <c r="O240" s="528">
        <v>0.71</v>
      </c>
      <c r="P240" s="528">
        <v>1.2</v>
      </c>
      <c r="Q240" s="528">
        <v>0.19</v>
      </c>
      <c r="R240" s="528">
        <v>0.56000000000000005</v>
      </c>
      <c r="S240" s="528">
        <v>99.4</v>
      </c>
      <c r="T240" s="528">
        <v>0.56000000000000005</v>
      </c>
      <c r="U240" s="529">
        <f t="shared" si="165"/>
        <v>0.40850000000000003</v>
      </c>
      <c r="V240" s="529">
        <f t="shared" si="166"/>
        <v>33.047735618115055</v>
      </c>
      <c r="W240" s="528">
        <v>2</v>
      </c>
      <c r="X240" s="528">
        <v>3.12</v>
      </c>
      <c r="Y240" s="528">
        <v>3.34</v>
      </c>
      <c r="Z240" s="528">
        <v>2</v>
      </c>
      <c r="AA240" s="528">
        <v>0.67</v>
      </c>
      <c r="AB240" s="528">
        <v>3.2</v>
      </c>
      <c r="AC240" s="528">
        <v>5.98</v>
      </c>
      <c r="AD240" s="528">
        <v>1.03</v>
      </c>
      <c r="AE240" s="528">
        <v>1.55</v>
      </c>
      <c r="AF240" s="528">
        <v>1.1299999999999999</v>
      </c>
      <c r="AG240" s="530">
        <f t="shared" si="167"/>
        <v>1.1200000000000002E-2</v>
      </c>
      <c r="AH240" s="530">
        <f t="shared" si="168"/>
        <v>1.7472000000000001E-2</v>
      </c>
      <c r="AI240" s="530">
        <f t="shared" si="169"/>
        <v>1.1200000000000002E-2</v>
      </c>
      <c r="AJ240" s="530">
        <f t="shared" si="170"/>
        <v>3.7520000000000001E-3</v>
      </c>
      <c r="AK240" s="530">
        <f t="shared" si="171"/>
        <v>3.8399999999999997E-2</v>
      </c>
      <c r="AL240" s="530">
        <f t="shared" si="172"/>
        <v>7.1760000000000004E-2</v>
      </c>
      <c r="AM240" s="530">
        <f t="shared" si="173"/>
        <v>1.2359999999999999E-2</v>
      </c>
      <c r="AN240" s="530">
        <f t="shared" si="174"/>
        <v>1.8599999999999998E-2</v>
      </c>
      <c r="AO240" s="530">
        <f t="shared" si="175"/>
        <v>1.3559999999999999E-2</v>
      </c>
      <c r="AP240" s="528">
        <v>135</v>
      </c>
      <c r="AQ240" s="528">
        <v>19.3</v>
      </c>
      <c r="AR240" s="528">
        <v>480</v>
      </c>
      <c r="AS240" s="528">
        <v>73.2</v>
      </c>
      <c r="AT240" s="528">
        <v>116</v>
      </c>
      <c r="AU240" s="528">
        <v>2.2200000000000002</v>
      </c>
      <c r="AV240" s="528">
        <v>2.2200000000000002</v>
      </c>
      <c r="AW240" s="528">
        <v>2.96</v>
      </c>
      <c r="AX240" s="528">
        <v>3113</v>
      </c>
      <c r="AY240" s="528">
        <v>1.72</v>
      </c>
      <c r="AZ240" s="528">
        <v>3.2</v>
      </c>
      <c r="BA240" s="528">
        <v>0.74</v>
      </c>
      <c r="BB240" s="528">
        <v>105</v>
      </c>
      <c r="BC240" s="528">
        <v>7.7</v>
      </c>
      <c r="BD240" s="528">
        <v>458</v>
      </c>
      <c r="BE240" s="528">
        <v>42.4</v>
      </c>
      <c r="BF240" s="528" t="s">
        <v>364</v>
      </c>
      <c r="BG240" s="528">
        <v>0.64</v>
      </c>
      <c r="BH240" s="528">
        <v>0.7</v>
      </c>
      <c r="BI240" s="528">
        <v>1.19</v>
      </c>
      <c r="BJ240" s="528">
        <v>760</v>
      </c>
      <c r="BK240" s="528">
        <v>0.18</v>
      </c>
      <c r="BL240" s="528">
        <v>0.54</v>
      </c>
      <c r="BM240" s="528">
        <v>0.56000000000000005</v>
      </c>
      <c r="BN240" s="528">
        <v>13.5</v>
      </c>
      <c r="BO240" s="528">
        <v>0.74</v>
      </c>
      <c r="BP240" s="528">
        <v>0.32</v>
      </c>
      <c r="BQ240" s="528">
        <v>99.7</v>
      </c>
      <c r="BR240" s="528">
        <v>0.7</v>
      </c>
      <c r="BS240" s="528">
        <v>3.28</v>
      </c>
      <c r="BT240" s="528">
        <v>0.26</v>
      </c>
      <c r="BU240" s="528">
        <v>0.39</v>
      </c>
      <c r="BV240" s="528">
        <v>99.6</v>
      </c>
      <c r="BW240" s="528">
        <v>0.88</v>
      </c>
      <c r="BX240" s="528">
        <v>3.2</v>
      </c>
      <c r="BY240" s="528">
        <v>7.09</v>
      </c>
      <c r="BZ240" s="528">
        <v>0.92</v>
      </c>
      <c r="CA240" s="528">
        <v>1.1399999999999999</v>
      </c>
      <c r="CB240" s="528">
        <v>2.06</v>
      </c>
      <c r="CC240" s="528">
        <v>3.85</v>
      </c>
      <c r="CD240" s="528">
        <v>3.85</v>
      </c>
      <c r="CE240" s="528">
        <v>9.6199999999999992</v>
      </c>
      <c r="CF240" s="528">
        <v>3.85</v>
      </c>
      <c r="CG240" s="528">
        <v>3.85</v>
      </c>
      <c r="CH240" s="528">
        <v>99.6</v>
      </c>
      <c r="CI240" s="528">
        <v>0.72</v>
      </c>
      <c r="CJ240" s="528">
        <v>0.69</v>
      </c>
      <c r="CK240" s="528">
        <v>3.26</v>
      </c>
      <c r="CL240" s="528">
        <v>0.25</v>
      </c>
      <c r="CM240" s="528">
        <v>0.87</v>
      </c>
      <c r="CN240" s="530">
        <f t="shared" si="176"/>
        <v>0.10496</v>
      </c>
      <c r="CO240" s="530">
        <f t="shared" si="177"/>
        <v>0.23255199999999998</v>
      </c>
      <c r="CP240" s="530">
        <f t="shared" si="178"/>
        <v>3.0175999999999998E-2</v>
      </c>
      <c r="CQ240" s="530">
        <f t="shared" si="179"/>
        <v>3.7391999999999995E-2</v>
      </c>
      <c r="CR240" s="530">
        <f t="shared" si="180"/>
        <v>6.7568000000000003E-2</v>
      </c>
      <c r="CS240" s="530">
        <f t="shared" si="181"/>
        <v>1.5015000000000001E-2</v>
      </c>
      <c r="CT240" s="530">
        <f t="shared" si="182"/>
        <v>1.5015000000000001E-2</v>
      </c>
      <c r="CU240" s="530">
        <f t="shared" si="183"/>
        <v>1.5015000000000001E-2</v>
      </c>
      <c r="CV240" s="530">
        <f t="shared" si="184"/>
        <v>1.5015000000000001E-2</v>
      </c>
      <c r="CW240" s="530">
        <f t="shared" si="185"/>
        <v>0.71711999999999987</v>
      </c>
      <c r="CX240" s="530">
        <f t="shared" si="186"/>
        <v>0.68723999999999985</v>
      </c>
      <c r="CY240" s="530">
        <f t="shared" si="187"/>
        <v>3.2469599999999996</v>
      </c>
      <c r="CZ240" s="530">
        <f t="shared" si="188"/>
        <v>0.249</v>
      </c>
      <c r="DA240" s="530">
        <f t="shared" si="189"/>
        <v>0.86651999999999996</v>
      </c>
    </row>
    <row r="241" spans="1:105" s="385" customFormat="1">
      <c r="A241" s="494" t="s">
        <v>991</v>
      </c>
      <c r="B241" s="494"/>
      <c r="E241" s="489"/>
      <c r="F241" s="429">
        <f>(E240-E$234)/7</f>
        <v>1</v>
      </c>
      <c r="G241" s="537" t="s">
        <v>1193</v>
      </c>
      <c r="H241">
        <v>184811</v>
      </c>
      <c r="I241">
        <v>98589</v>
      </c>
      <c r="J241">
        <v>79.400000000000006</v>
      </c>
      <c r="K241">
        <v>81.2</v>
      </c>
      <c r="L241">
        <v>1.83</v>
      </c>
      <c r="M241">
        <v>4.97</v>
      </c>
      <c r="N241">
        <v>95</v>
      </c>
      <c r="O241">
        <v>2.0699999999999998</v>
      </c>
      <c r="P241">
        <v>1.26</v>
      </c>
      <c r="Q241">
        <v>3.14</v>
      </c>
      <c r="R241">
        <v>18.100000000000001</v>
      </c>
      <c r="S241">
        <v>81.900000000000006</v>
      </c>
      <c r="T241">
        <v>0.56000000000000005</v>
      </c>
      <c r="U241" s="6">
        <f t="shared" si="165"/>
        <v>4.0356399999999999</v>
      </c>
      <c r="V241" s="6">
        <f t="shared" si="166"/>
        <v>3.4443111873209702</v>
      </c>
      <c r="W241">
        <v>3.6</v>
      </c>
      <c r="X241">
        <v>4.46</v>
      </c>
      <c r="Y241">
        <v>4.07</v>
      </c>
      <c r="Z241">
        <v>4.34</v>
      </c>
      <c r="AA241">
        <v>0.66</v>
      </c>
      <c r="AB241">
        <v>30.8</v>
      </c>
      <c r="AC241">
        <v>37.299999999999997</v>
      </c>
      <c r="AD241">
        <v>7.62</v>
      </c>
      <c r="AE241">
        <v>58.2</v>
      </c>
      <c r="AF241">
        <v>1.68</v>
      </c>
      <c r="AG241" s="188">
        <f t="shared" si="167"/>
        <v>0.65160000000000007</v>
      </c>
      <c r="AH241" s="188">
        <f t="shared" si="168"/>
        <v>0.80725999999999998</v>
      </c>
      <c r="AI241" s="188">
        <f t="shared" si="169"/>
        <v>0.78554000000000002</v>
      </c>
      <c r="AJ241" s="188">
        <f t="shared" si="170"/>
        <v>0.11946000000000001</v>
      </c>
      <c r="AK241" s="188">
        <f t="shared" si="171"/>
        <v>0.38807999999999998</v>
      </c>
      <c r="AL241" s="188">
        <f t="shared" si="172"/>
        <v>0.46997999999999995</v>
      </c>
      <c r="AM241" s="188">
        <f t="shared" si="173"/>
        <v>9.6012E-2</v>
      </c>
      <c r="AN241" s="188">
        <f t="shared" si="174"/>
        <v>0.73332000000000008</v>
      </c>
      <c r="AO241" s="188">
        <f t="shared" si="175"/>
        <v>2.1167999999999999E-2</v>
      </c>
      <c r="AP241">
        <v>203</v>
      </c>
      <c r="AQ241">
        <v>62.9</v>
      </c>
      <c r="AR241">
        <v>499</v>
      </c>
      <c r="AS241">
        <v>188</v>
      </c>
      <c r="AT241">
        <v>112</v>
      </c>
      <c r="AU241">
        <v>21</v>
      </c>
      <c r="AV241">
        <v>9.8699999999999992</v>
      </c>
      <c r="AW241">
        <v>9.57</v>
      </c>
      <c r="AX241">
        <v>882</v>
      </c>
      <c r="AY241">
        <v>3.72</v>
      </c>
      <c r="AZ241">
        <v>26.6</v>
      </c>
      <c r="BA241">
        <v>0.6</v>
      </c>
      <c r="BB241">
        <v>105</v>
      </c>
      <c r="BC241">
        <v>25.7</v>
      </c>
      <c r="BD241">
        <v>541</v>
      </c>
      <c r="BE241">
        <v>129</v>
      </c>
      <c r="BF241">
        <v>2.57</v>
      </c>
      <c r="BG241">
        <v>0.83</v>
      </c>
      <c r="BH241">
        <v>1.66</v>
      </c>
      <c r="BI241">
        <v>0.83</v>
      </c>
      <c r="BJ241">
        <v>791</v>
      </c>
      <c r="BK241">
        <v>3.11</v>
      </c>
      <c r="BL241">
        <v>17.600000000000001</v>
      </c>
      <c r="BM241">
        <v>0.56000000000000005</v>
      </c>
      <c r="BN241">
        <v>13.9</v>
      </c>
      <c r="BO241">
        <v>0.64</v>
      </c>
      <c r="BP241">
        <v>0.86</v>
      </c>
      <c r="BQ241">
        <v>99.1</v>
      </c>
      <c r="BR241">
        <v>1.08</v>
      </c>
      <c r="BS241">
        <v>2.87</v>
      </c>
      <c r="BT241">
        <v>6.11</v>
      </c>
      <c r="BU241">
        <v>21</v>
      </c>
      <c r="BV241">
        <v>79</v>
      </c>
      <c r="BW241">
        <v>1.63</v>
      </c>
      <c r="BX241">
        <v>5.58</v>
      </c>
      <c r="BY241">
        <v>14.5</v>
      </c>
      <c r="BZ241">
        <v>24.9</v>
      </c>
      <c r="CA241">
        <v>68.3</v>
      </c>
      <c r="CB241">
        <v>7.61</v>
      </c>
      <c r="CC241">
        <v>1.35</v>
      </c>
      <c r="CD241">
        <v>2.81</v>
      </c>
      <c r="CE241">
        <v>9.33</v>
      </c>
      <c r="CF241">
        <v>9.4</v>
      </c>
      <c r="CG241">
        <v>1.94</v>
      </c>
      <c r="CH241">
        <v>79</v>
      </c>
      <c r="CI241">
        <v>0.45</v>
      </c>
      <c r="CJ241">
        <v>0.62</v>
      </c>
      <c r="CK241">
        <v>1.1499999999999999</v>
      </c>
      <c r="CL241">
        <v>5.23</v>
      </c>
      <c r="CM241">
        <v>1.55</v>
      </c>
      <c r="CN241" s="188">
        <f t="shared" si="176"/>
        <v>0.16014600000000001</v>
      </c>
      <c r="CO241" s="188">
        <f t="shared" si="177"/>
        <v>0.41615000000000002</v>
      </c>
      <c r="CP241" s="188">
        <f t="shared" si="178"/>
        <v>0.71462999999999999</v>
      </c>
      <c r="CQ241" s="188">
        <f t="shared" si="179"/>
        <v>1.9602099999999998</v>
      </c>
      <c r="CR241" s="188">
        <f t="shared" si="180"/>
        <v>0.21840700000000002</v>
      </c>
      <c r="CS241" s="188">
        <f t="shared" si="181"/>
        <v>0.28350000000000003</v>
      </c>
      <c r="CT241" s="188">
        <f t="shared" si="182"/>
        <v>0.59009999999999996</v>
      </c>
      <c r="CU241" s="188">
        <f t="shared" si="183"/>
        <v>1.974</v>
      </c>
      <c r="CV241" s="188">
        <f t="shared" si="184"/>
        <v>0.40740000000000004</v>
      </c>
      <c r="CW241" s="188">
        <f t="shared" si="185"/>
        <v>0.35550000000000004</v>
      </c>
      <c r="CX241" s="188">
        <f t="shared" si="186"/>
        <v>0.48979999999999996</v>
      </c>
      <c r="CY241" s="188">
        <f t="shared" si="187"/>
        <v>0.90849999999999997</v>
      </c>
      <c r="CZ241" s="188">
        <f t="shared" si="188"/>
        <v>4.1317000000000004</v>
      </c>
      <c r="DA241" s="188">
        <f t="shared" si="189"/>
        <v>1.2244999999999999</v>
      </c>
    </row>
    <row r="242" spans="1:105" s="385" customFormat="1">
      <c r="A242" s="494" t="s">
        <v>992</v>
      </c>
      <c r="B242" s="494"/>
      <c r="E242" s="489"/>
      <c r="F242" s="222"/>
      <c r="G242" s="386"/>
      <c r="H242">
        <v>186547</v>
      </c>
      <c r="I242">
        <v>99486</v>
      </c>
      <c r="J242">
        <v>79.099999999999994</v>
      </c>
      <c r="K242">
        <v>80.900000000000006</v>
      </c>
      <c r="L242">
        <v>1.74</v>
      </c>
      <c r="M242">
        <v>5.21</v>
      </c>
      <c r="N242">
        <v>94.8</v>
      </c>
      <c r="O242">
        <v>2.11</v>
      </c>
      <c r="P242">
        <v>1.32</v>
      </c>
      <c r="Q242">
        <v>2.95</v>
      </c>
      <c r="R242">
        <v>18.3</v>
      </c>
      <c r="S242">
        <v>81.7</v>
      </c>
      <c r="T242">
        <v>0.67</v>
      </c>
      <c r="U242" s="6">
        <f t="shared" si="165"/>
        <v>4.2148900000000005</v>
      </c>
      <c r="V242" s="6">
        <f t="shared" si="166"/>
        <v>3.3452830322974023</v>
      </c>
      <c r="W242">
        <v>3.67</v>
      </c>
      <c r="X242">
        <v>4.58</v>
      </c>
      <c r="Y242">
        <v>4.34</v>
      </c>
      <c r="Z242">
        <v>3.83</v>
      </c>
      <c r="AA242">
        <v>0.79</v>
      </c>
      <c r="AB242">
        <v>32.299999999999997</v>
      </c>
      <c r="AC242">
        <v>38</v>
      </c>
      <c r="AD242">
        <v>8.2200000000000006</v>
      </c>
      <c r="AE242">
        <v>60.4</v>
      </c>
      <c r="AF242">
        <v>1.23</v>
      </c>
      <c r="AG242" s="188">
        <f t="shared" si="167"/>
        <v>0.67161000000000004</v>
      </c>
      <c r="AH242" s="188">
        <f t="shared" si="168"/>
        <v>0.83814000000000011</v>
      </c>
      <c r="AI242" s="188">
        <f t="shared" si="169"/>
        <v>0.70089000000000001</v>
      </c>
      <c r="AJ242" s="188">
        <f t="shared" si="170"/>
        <v>0.14457</v>
      </c>
      <c r="AK242" s="188">
        <f t="shared" si="171"/>
        <v>0.42635999999999996</v>
      </c>
      <c r="AL242" s="188">
        <f t="shared" si="172"/>
        <v>0.50160000000000005</v>
      </c>
      <c r="AM242" s="188">
        <f t="shared" si="173"/>
        <v>0.108504</v>
      </c>
      <c r="AN242" s="188">
        <f t="shared" si="174"/>
        <v>0.7972800000000001</v>
      </c>
      <c r="AO242" s="188">
        <f t="shared" si="175"/>
        <v>1.6236E-2</v>
      </c>
      <c r="AP242">
        <v>194</v>
      </c>
      <c r="AQ242">
        <v>57.8</v>
      </c>
      <c r="AR242">
        <v>510</v>
      </c>
      <c r="AS242">
        <v>187</v>
      </c>
      <c r="AT242">
        <v>125</v>
      </c>
      <c r="AU242">
        <v>20.7</v>
      </c>
      <c r="AV242">
        <v>10.199999999999999</v>
      </c>
      <c r="AW242">
        <v>9.7799999999999994</v>
      </c>
      <c r="AX242">
        <v>1145</v>
      </c>
      <c r="AY242">
        <v>3.27</v>
      </c>
      <c r="AZ242">
        <v>26.4</v>
      </c>
      <c r="BA242">
        <v>0.76</v>
      </c>
      <c r="BB242">
        <v>100</v>
      </c>
      <c r="BC242">
        <v>27</v>
      </c>
      <c r="BD242">
        <v>546</v>
      </c>
      <c r="BE242">
        <v>131</v>
      </c>
      <c r="BF242">
        <v>19.3</v>
      </c>
      <c r="BG242">
        <v>0.7</v>
      </c>
      <c r="BH242">
        <v>1.67</v>
      </c>
      <c r="BI242">
        <v>0.85</v>
      </c>
      <c r="BJ242">
        <v>705</v>
      </c>
      <c r="BK242">
        <v>2.94</v>
      </c>
      <c r="BL242">
        <v>17.899999999999999</v>
      </c>
      <c r="BM242">
        <v>0.66</v>
      </c>
      <c r="BN242">
        <v>14.1</v>
      </c>
      <c r="BO242">
        <v>0.67</v>
      </c>
      <c r="BP242">
        <v>1.2</v>
      </c>
      <c r="BQ242">
        <v>98.8</v>
      </c>
      <c r="BR242">
        <v>1.21</v>
      </c>
      <c r="BS242">
        <v>3.44</v>
      </c>
      <c r="BT242">
        <v>6.29</v>
      </c>
      <c r="BU242">
        <v>21.6</v>
      </c>
      <c r="BV242">
        <v>78.400000000000006</v>
      </c>
      <c r="BW242">
        <v>1.63</v>
      </c>
      <c r="BX242">
        <v>7.05</v>
      </c>
      <c r="BY242">
        <v>16.399999999999999</v>
      </c>
      <c r="BZ242">
        <v>28</v>
      </c>
      <c r="CA242">
        <v>75.5</v>
      </c>
      <c r="CB242">
        <v>7.88</v>
      </c>
      <c r="CC242">
        <v>1.32</v>
      </c>
      <c r="CD242">
        <v>2.95</v>
      </c>
      <c r="CE242">
        <v>12.1</v>
      </c>
      <c r="CF242">
        <v>9.11</v>
      </c>
      <c r="CG242">
        <v>2.0499999999999998</v>
      </c>
      <c r="CH242">
        <v>78.400000000000006</v>
      </c>
      <c r="CI242">
        <v>0.49</v>
      </c>
      <c r="CJ242">
        <v>0.74</v>
      </c>
      <c r="CK242">
        <v>1.07</v>
      </c>
      <c r="CL242">
        <v>5.51</v>
      </c>
      <c r="CM242">
        <v>1.51</v>
      </c>
      <c r="CN242" s="188">
        <f t="shared" si="176"/>
        <v>0.24251999999999999</v>
      </c>
      <c r="CO242" s="188">
        <f t="shared" si="177"/>
        <v>0.56415999999999999</v>
      </c>
      <c r="CP242" s="188">
        <f t="shared" si="178"/>
        <v>0.96319999999999995</v>
      </c>
      <c r="CQ242" s="188">
        <f t="shared" si="179"/>
        <v>2.5971999999999995</v>
      </c>
      <c r="CR242" s="188">
        <f t="shared" si="180"/>
        <v>0.27107199999999998</v>
      </c>
      <c r="CS242" s="188">
        <f t="shared" si="181"/>
        <v>0.28512000000000004</v>
      </c>
      <c r="CT242" s="188">
        <f t="shared" si="182"/>
        <v>0.6372000000000001</v>
      </c>
      <c r="CU242" s="188">
        <f t="shared" si="183"/>
        <v>1.9677600000000002</v>
      </c>
      <c r="CV242" s="188">
        <f t="shared" si="184"/>
        <v>0.44280000000000003</v>
      </c>
      <c r="CW242" s="188">
        <f t="shared" si="185"/>
        <v>0.38416000000000006</v>
      </c>
      <c r="CX242" s="188">
        <f t="shared" si="186"/>
        <v>0.58016000000000001</v>
      </c>
      <c r="CY242" s="188">
        <f t="shared" si="187"/>
        <v>0.83888000000000007</v>
      </c>
      <c r="CZ242" s="188">
        <f t="shared" si="188"/>
        <v>4.3198400000000001</v>
      </c>
      <c r="DA242" s="188">
        <f t="shared" si="189"/>
        <v>1.1838400000000002</v>
      </c>
    </row>
    <row r="243" spans="1:105" s="527" customFormat="1">
      <c r="A243" s="522" t="s">
        <v>993</v>
      </c>
      <c r="B243" s="523" t="s">
        <v>736</v>
      </c>
      <c r="C243" s="532" t="s">
        <v>422</v>
      </c>
      <c r="D243" s="531" t="s">
        <v>741</v>
      </c>
      <c r="E243" s="525">
        <v>43794</v>
      </c>
      <c r="F243" s="535"/>
      <c r="H243" s="528">
        <v>193902</v>
      </c>
      <c r="I243" s="528">
        <v>131551</v>
      </c>
      <c r="J243" s="528">
        <v>81.400000000000006</v>
      </c>
      <c r="K243" s="528">
        <v>81</v>
      </c>
      <c r="L243" s="528">
        <v>0.81</v>
      </c>
      <c r="M243" s="528">
        <v>0.34</v>
      </c>
      <c r="N243" s="528">
        <v>99.7</v>
      </c>
      <c r="O243" s="528">
        <v>0.73</v>
      </c>
      <c r="P243" s="528">
        <v>1.84</v>
      </c>
      <c r="Q243" s="528">
        <v>0.21</v>
      </c>
      <c r="R243" s="528">
        <v>0.53</v>
      </c>
      <c r="S243" s="528">
        <v>99.5</v>
      </c>
      <c r="T243" s="528">
        <v>0.44</v>
      </c>
      <c r="U243" s="529">
        <f t="shared" si="165"/>
        <v>0.27540000000000003</v>
      </c>
      <c r="V243" s="529">
        <f t="shared" si="166"/>
        <v>53.376906318082781</v>
      </c>
      <c r="W243" s="528">
        <v>0.53</v>
      </c>
      <c r="X243" s="528">
        <v>2.46</v>
      </c>
      <c r="Y243" s="528">
        <v>2.98</v>
      </c>
      <c r="Z243" s="528">
        <v>2.46</v>
      </c>
      <c r="AA243" s="528">
        <v>0.35</v>
      </c>
      <c r="AB243" s="528">
        <v>2.86</v>
      </c>
      <c r="AC243" s="528">
        <v>6.37</v>
      </c>
      <c r="AD243" s="528">
        <v>0.71</v>
      </c>
      <c r="AE243" s="528">
        <v>0.87</v>
      </c>
      <c r="AF243" s="528">
        <v>0.66</v>
      </c>
      <c r="AG243" s="530">
        <f t="shared" si="167"/>
        <v>2.8090000000000003E-3</v>
      </c>
      <c r="AH243" s="530">
        <f t="shared" si="168"/>
        <v>1.3038000000000001E-2</v>
      </c>
      <c r="AI243" s="530">
        <f t="shared" si="169"/>
        <v>1.3038000000000001E-2</v>
      </c>
      <c r="AJ243" s="530">
        <f t="shared" si="170"/>
        <v>1.8549999999999999E-3</v>
      </c>
      <c r="AK243" s="530">
        <f t="shared" si="171"/>
        <v>5.2624000000000004E-2</v>
      </c>
      <c r="AL243" s="530">
        <f t="shared" si="172"/>
        <v>0.11720800000000001</v>
      </c>
      <c r="AM243" s="530">
        <f t="shared" si="173"/>
        <v>1.3063999999999999E-2</v>
      </c>
      <c r="AN243" s="530">
        <f t="shared" si="174"/>
        <v>1.6008000000000001E-2</v>
      </c>
      <c r="AO243" s="530">
        <f t="shared" si="175"/>
        <v>1.2144000000000002E-2</v>
      </c>
      <c r="AP243" s="528">
        <v>143</v>
      </c>
      <c r="AQ243" s="528">
        <v>21.8</v>
      </c>
      <c r="AR243" s="528">
        <v>565</v>
      </c>
      <c r="AS243" s="528">
        <v>147</v>
      </c>
      <c r="AT243" s="528">
        <v>97.7</v>
      </c>
      <c r="AU243" s="528">
        <v>3.05</v>
      </c>
      <c r="AV243" s="528">
        <v>2.2200000000000002</v>
      </c>
      <c r="AW243" s="528">
        <v>4.71</v>
      </c>
      <c r="AX243" s="528">
        <v>9751</v>
      </c>
      <c r="AY243" s="528">
        <v>1.94</v>
      </c>
      <c r="AZ243" s="528">
        <v>1.39</v>
      </c>
      <c r="BA243" s="528">
        <v>1.1100000000000001</v>
      </c>
      <c r="BB243" s="528">
        <v>120</v>
      </c>
      <c r="BC243" s="528">
        <v>8.98</v>
      </c>
      <c r="BD243" s="528">
        <v>534</v>
      </c>
      <c r="BE243" s="528">
        <v>102</v>
      </c>
      <c r="BF243" s="528">
        <v>14.1</v>
      </c>
      <c r="BG243" s="528">
        <v>0.8</v>
      </c>
      <c r="BH243" s="528">
        <v>0.72</v>
      </c>
      <c r="BI243" s="528">
        <v>1.83</v>
      </c>
      <c r="BJ243" s="528">
        <v>1307</v>
      </c>
      <c r="BK243" s="528">
        <v>0.21</v>
      </c>
      <c r="BL243" s="528">
        <v>0.53</v>
      </c>
      <c r="BM243" s="528">
        <v>0.44</v>
      </c>
      <c r="BN243" s="528">
        <v>14.7</v>
      </c>
      <c r="BO243" s="528">
        <v>0.86</v>
      </c>
      <c r="BP243" s="528">
        <v>0.21</v>
      </c>
      <c r="BQ243" s="528">
        <v>99.8</v>
      </c>
      <c r="BR243" s="528">
        <v>0.63</v>
      </c>
      <c r="BS243" s="528">
        <v>2.02</v>
      </c>
      <c r="BT243" s="528">
        <v>0.21</v>
      </c>
      <c r="BU243" s="528">
        <v>0.43</v>
      </c>
      <c r="BV243" s="528">
        <v>99.6</v>
      </c>
      <c r="BW243" s="528">
        <v>0.91</v>
      </c>
      <c r="BX243" s="528">
        <v>5.63</v>
      </c>
      <c r="BY243" s="528">
        <v>6.14</v>
      </c>
      <c r="BZ243" s="528">
        <v>1.53</v>
      </c>
      <c r="CA243" s="528">
        <v>0.51</v>
      </c>
      <c r="CB243" s="528">
        <v>2.81</v>
      </c>
      <c r="CC243" s="528">
        <v>2.38</v>
      </c>
      <c r="CD243" s="528">
        <v>1.19</v>
      </c>
      <c r="CE243" s="528">
        <v>2.38</v>
      </c>
      <c r="CF243" s="528">
        <v>2.38</v>
      </c>
      <c r="CG243" s="528">
        <v>0</v>
      </c>
      <c r="CH243" s="528">
        <v>99.6</v>
      </c>
      <c r="CI243" s="528">
        <v>0.85</v>
      </c>
      <c r="CJ243" s="528">
        <v>0.63</v>
      </c>
      <c r="CK243" s="528">
        <v>2.02</v>
      </c>
      <c r="CL243" s="528">
        <v>0.2</v>
      </c>
      <c r="CM243" s="528">
        <v>0.91</v>
      </c>
      <c r="CN243" s="530">
        <f t="shared" si="176"/>
        <v>0.11372600000000001</v>
      </c>
      <c r="CO243" s="530">
        <f t="shared" si="177"/>
        <v>0.12402799999999999</v>
      </c>
      <c r="CP243" s="530">
        <f t="shared" si="178"/>
        <v>3.0906000000000003E-2</v>
      </c>
      <c r="CQ243" s="530">
        <f t="shared" si="179"/>
        <v>1.0302E-2</v>
      </c>
      <c r="CR243" s="530">
        <f t="shared" si="180"/>
        <v>5.6762000000000007E-2</v>
      </c>
      <c r="CS243" s="530">
        <f t="shared" si="181"/>
        <v>1.0233999999999998E-2</v>
      </c>
      <c r="CT243" s="530">
        <f t="shared" si="182"/>
        <v>5.1169999999999992E-3</v>
      </c>
      <c r="CU243" s="530">
        <f t="shared" si="183"/>
        <v>1.0233999999999998E-2</v>
      </c>
      <c r="CV243" s="530">
        <f t="shared" si="184"/>
        <v>0</v>
      </c>
      <c r="CW243" s="530">
        <f t="shared" si="185"/>
        <v>0.84660000000000002</v>
      </c>
      <c r="CX243" s="530">
        <f t="shared" si="186"/>
        <v>0.62747999999999993</v>
      </c>
      <c r="CY243" s="530">
        <f t="shared" si="187"/>
        <v>2.0119199999999999</v>
      </c>
      <c r="CZ243" s="530">
        <f t="shared" si="188"/>
        <v>0.19920000000000002</v>
      </c>
      <c r="DA243" s="530">
        <f t="shared" si="189"/>
        <v>0.90635999999999994</v>
      </c>
    </row>
    <row r="244" spans="1:105" s="385" customFormat="1">
      <c r="A244" s="494" t="s">
        <v>994</v>
      </c>
      <c r="B244" s="494"/>
      <c r="C244" s="386"/>
      <c r="E244" s="489"/>
      <c r="F244" s="429">
        <f>(E243-E$234)/7</f>
        <v>1.8571428571428572</v>
      </c>
      <c r="G244" s="539" t="s">
        <v>1194</v>
      </c>
      <c r="H244">
        <v>194050</v>
      </c>
      <c r="I244">
        <v>132091</v>
      </c>
      <c r="J244">
        <v>81.5</v>
      </c>
      <c r="K244">
        <v>80.3</v>
      </c>
      <c r="L244">
        <v>2.36</v>
      </c>
      <c r="M244">
        <v>5.17</v>
      </c>
      <c r="N244">
        <v>94.8</v>
      </c>
      <c r="O244">
        <v>2.13</v>
      </c>
      <c r="P244">
        <v>1.81</v>
      </c>
      <c r="Q244">
        <v>1.72</v>
      </c>
      <c r="R244">
        <v>10.7</v>
      </c>
      <c r="S244">
        <v>89.3</v>
      </c>
      <c r="T244">
        <v>0.61</v>
      </c>
      <c r="U244" s="6">
        <f t="shared" si="165"/>
        <v>4.1515099999999991</v>
      </c>
      <c r="V244" s="6">
        <f t="shared" si="166"/>
        <v>3.6854060329855893</v>
      </c>
      <c r="W244">
        <v>6.61</v>
      </c>
      <c r="X244">
        <v>6.37</v>
      </c>
      <c r="Y244">
        <v>8.91</v>
      </c>
      <c r="Z244">
        <v>3.26</v>
      </c>
      <c r="AA244">
        <v>0.85</v>
      </c>
      <c r="AB244">
        <v>43.2</v>
      </c>
      <c r="AC244">
        <v>35.200000000000003</v>
      </c>
      <c r="AD244">
        <v>6.26</v>
      </c>
      <c r="AE244">
        <v>52.5</v>
      </c>
      <c r="AF244">
        <v>1.67</v>
      </c>
      <c r="AG244" s="188">
        <f t="shared" si="167"/>
        <v>0.70727000000000007</v>
      </c>
      <c r="AH244" s="188">
        <f t="shared" si="168"/>
        <v>0.68158999999999992</v>
      </c>
      <c r="AI244" s="188">
        <f t="shared" si="169"/>
        <v>0.34881999999999996</v>
      </c>
      <c r="AJ244" s="188">
        <f t="shared" si="170"/>
        <v>9.0949999999999989E-2</v>
      </c>
      <c r="AK244" s="188">
        <f t="shared" si="171"/>
        <v>0.78192000000000006</v>
      </c>
      <c r="AL244" s="188">
        <f t="shared" si="172"/>
        <v>0.63712000000000013</v>
      </c>
      <c r="AM244" s="188">
        <f t="shared" si="173"/>
        <v>0.113306</v>
      </c>
      <c r="AN244" s="188">
        <f t="shared" si="174"/>
        <v>0.95025000000000004</v>
      </c>
      <c r="AO244" s="188">
        <f t="shared" si="175"/>
        <v>3.0227E-2</v>
      </c>
      <c r="AP244">
        <v>225</v>
      </c>
      <c r="AQ244">
        <v>64.2</v>
      </c>
      <c r="AR244">
        <v>532</v>
      </c>
      <c r="AS244">
        <v>224</v>
      </c>
      <c r="AT244">
        <v>116</v>
      </c>
      <c r="AU244">
        <v>26.2</v>
      </c>
      <c r="AV244">
        <v>11.4</v>
      </c>
      <c r="AW244">
        <v>13.8</v>
      </c>
      <c r="AX244">
        <v>1895</v>
      </c>
      <c r="AY244">
        <v>2.48</v>
      </c>
      <c r="AZ244">
        <v>18.5</v>
      </c>
      <c r="BA244">
        <v>0.66</v>
      </c>
      <c r="BB244">
        <v>117</v>
      </c>
      <c r="BC244">
        <v>25.7</v>
      </c>
      <c r="BD244">
        <v>574</v>
      </c>
      <c r="BE244">
        <v>169</v>
      </c>
      <c r="BF244">
        <v>-42.4</v>
      </c>
      <c r="BG244">
        <v>1.06</v>
      </c>
      <c r="BH244">
        <v>1.62</v>
      </c>
      <c r="BI244">
        <v>1.1499999999999999</v>
      </c>
      <c r="BJ244">
        <v>1046</v>
      </c>
      <c r="BK244">
        <v>1.68</v>
      </c>
      <c r="BL244">
        <v>10.199999999999999</v>
      </c>
      <c r="BM244">
        <v>0.61</v>
      </c>
      <c r="BN244">
        <v>15.3</v>
      </c>
      <c r="BO244">
        <v>0.6</v>
      </c>
      <c r="BP244">
        <v>0.71</v>
      </c>
      <c r="BQ244">
        <v>99.3</v>
      </c>
      <c r="BR244">
        <v>0.87</v>
      </c>
      <c r="BS244">
        <v>1.73</v>
      </c>
      <c r="BT244">
        <v>2.59</v>
      </c>
      <c r="BU244">
        <v>12.2</v>
      </c>
      <c r="BV244">
        <v>87.8</v>
      </c>
      <c r="BW244">
        <v>1.72</v>
      </c>
      <c r="BX244">
        <v>8.6</v>
      </c>
      <c r="BY244">
        <v>10.3</v>
      </c>
      <c r="BZ244">
        <v>10.6</v>
      </c>
      <c r="CA244">
        <v>36.1</v>
      </c>
      <c r="CB244">
        <v>6.02</v>
      </c>
      <c r="CC244">
        <v>1.1000000000000001</v>
      </c>
      <c r="CD244">
        <v>1.42</v>
      </c>
      <c r="CE244">
        <v>5.12</v>
      </c>
      <c r="CF244">
        <v>4.59</v>
      </c>
      <c r="CG244">
        <v>1.5</v>
      </c>
      <c r="CH244">
        <v>87.8</v>
      </c>
      <c r="CI244">
        <v>0.53</v>
      </c>
      <c r="CJ244">
        <v>0.79</v>
      </c>
      <c r="CK244">
        <v>1.26</v>
      </c>
      <c r="CL244">
        <v>2.31</v>
      </c>
      <c r="CM244">
        <v>1.75</v>
      </c>
      <c r="CN244" s="188">
        <f t="shared" si="176"/>
        <v>0.14878</v>
      </c>
      <c r="CO244" s="188">
        <f t="shared" si="177"/>
        <v>0.17819000000000002</v>
      </c>
      <c r="CP244" s="188">
        <f t="shared" si="178"/>
        <v>0.18338000000000002</v>
      </c>
      <c r="CQ244" s="188">
        <f t="shared" si="179"/>
        <v>0.62453000000000003</v>
      </c>
      <c r="CR244" s="188">
        <f t="shared" si="180"/>
        <v>0.10414599999999999</v>
      </c>
      <c r="CS244" s="188">
        <f t="shared" si="181"/>
        <v>0.13419999999999999</v>
      </c>
      <c r="CT244" s="188">
        <f t="shared" si="182"/>
        <v>0.17323999999999998</v>
      </c>
      <c r="CU244" s="188">
        <f t="shared" si="183"/>
        <v>0.55997999999999992</v>
      </c>
      <c r="CV244" s="188">
        <f t="shared" si="184"/>
        <v>0.18299999999999997</v>
      </c>
      <c r="CW244" s="188">
        <f t="shared" si="185"/>
        <v>0.46533999999999998</v>
      </c>
      <c r="CX244" s="188">
        <f t="shared" si="186"/>
        <v>0.6936199999999999</v>
      </c>
      <c r="CY244" s="188">
        <f t="shared" si="187"/>
        <v>1.1062799999999999</v>
      </c>
      <c r="CZ244" s="188">
        <f t="shared" si="188"/>
        <v>2.0281800000000003</v>
      </c>
      <c r="DA244" s="188">
        <f t="shared" si="189"/>
        <v>1.5365</v>
      </c>
    </row>
    <row r="245" spans="1:105" s="385" customFormat="1">
      <c r="A245" s="494" t="s">
        <v>995</v>
      </c>
      <c r="B245" s="494"/>
      <c r="C245" s="386"/>
      <c r="E245" s="489"/>
      <c r="F245" s="222"/>
      <c r="G245" s="386"/>
      <c r="H245">
        <v>193995</v>
      </c>
      <c r="I245">
        <v>132919</v>
      </c>
      <c r="J245">
        <v>81.900000000000006</v>
      </c>
      <c r="K245">
        <v>80.2</v>
      </c>
      <c r="L245">
        <v>2.4500000000000002</v>
      </c>
      <c r="M245">
        <v>5.27</v>
      </c>
      <c r="N245">
        <v>94.7</v>
      </c>
      <c r="O245">
        <v>2.1</v>
      </c>
      <c r="P245">
        <v>1.8</v>
      </c>
      <c r="Q245">
        <v>2.15</v>
      </c>
      <c r="R245">
        <v>11</v>
      </c>
      <c r="S245">
        <v>89</v>
      </c>
      <c r="T245">
        <v>0.56999999999999995</v>
      </c>
      <c r="U245" s="6">
        <f t="shared" si="165"/>
        <v>4.22654</v>
      </c>
      <c r="V245" s="6">
        <f t="shared" si="166"/>
        <v>3.6199823023087445</v>
      </c>
      <c r="W245">
        <v>6.71</v>
      </c>
      <c r="X245">
        <v>6.51</v>
      </c>
      <c r="Y245">
        <v>8.5399999999999991</v>
      </c>
      <c r="Z245">
        <v>4.1100000000000003</v>
      </c>
      <c r="AA245">
        <v>0.73</v>
      </c>
      <c r="AB245">
        <v>43.1</v>
      </c>
      <c r="AC245">
        <v>36.799999999999997</v>
      </c>
      <c r="AD245">
        <v>7.5</v>
      </c>
      <c r="AE245">
        <v>52.1</v>
      </c>
      <c r="AF245">
        <v>1.25</v>
      </c>
      <c r="AG245" s="188">
        <f t="shared" si="167"/>
        <v>0.73809999999999998</v>
      </c>
      <c r="AH245" s="188">
        <f t="shared" si="168"/>
        <v>0.71609999999999996</v>
      </c>
      <c r="AI245" s="188">
        <f t="shared" si="169"/>
        <v>0.4521</v>
      </c>
      <c r="AJ245" s="188">
        <f t="shared" si="170"/>
        <v>8.0299999999999996E-2</v>
      </c>
      <c r="AK245" s="188">
        <f t="shared" si="171"/>
        <v>0.77579999999999993</v>
      </c>
      <c r="AL245" s="188">
        <f t="shared" si="172"/>
        <v>0.66239999999999999</v>
      </c>
      <c r="AM245" s="188">
        <f t="shared" si="173"/>
        <v>0.13500000000000001</v>
      </c>
      <c r="AN245" s="188">
        <f t="shared" si="174"/>
        <v>0.93779999999999997</v>
      </c>
      <c r="AO245" s="188">
        <f t="shared" si="175"/>
        <v>2.2499999999999999E-2</v>
      </c>
      <c r="AP245">
        <v>232</v>
      </c>
      <c r="AQ245">
        <v>64.2</v>
      </c>
      <c r="AR245">
        <v>550</v>
      </c>
      <c r="AS245">
        <v>232</v>
      </c>
      <c r="AT245">
        <v>112</v>
      </c>
      <c r="AU245">
        <v>25.8</v>
      </c>
      <c r="AV245">
        <v>11.4</v>
      </c>
      <c r="AW245">
        <v>14.2</v>
      </c>
      <c r="AX245">
        <v>1942</v>
      </c>
      <c r="AY245">
        <v>2.69</v>
      </c>
      <c r="AZ245">
        <v>19.2</v>
      </c>
      <c r="BA245">
        <v>0.78</v>
      </c>
      <c r="BB245">
        <v>125</v>
      </c>
      <c r="BC245">
        <v>27</v>
      </c>
      <c r="BD245">
        <v>594</v>
      </c>
      <c r="BE245">
        <v>177</v>
      </c>
      <c r="BF245">
        <v>-38.5</v>
      </c>
      <c r="BG245">
        <v>1.1499999999999999</v>
      </c>
      <c r="BH245">
        <v>1.58</v>
      </c>
      <c r="BI245">
        <v>1.1100000000000001</v>
      </c>
      <c r="BJ245">
        <v>945</v>
      </c>
      <c r="BK245">
        <v>2.12</v>
      </c>
      <c r="BL245">
        <v>10.5</v>
      </c>
      <c r="BM245">
        <v>0.56000000000000005</v>
      </c>
      <c r="BN245">
        <v>15.3</v>
      </c>
      <c r="BO245">
        <v>0.8</v>
      </c>
      <c r="BP245">
        <v>0.7</v>
      </c>
      <c r="BQ245">
        <v>99.3</v>
      </c>
      <c r="BR245">
        <v>0.91</v>
      </c>
      <c r="BS245">
        <v>1.87</v>
      </c>
      <c r="BT245">
        <v>3.15</v>
      </c>
      <c r="BU245">
        <v>12.3</v>
      </c>
      <c r="BV245">
        <v>87.7</v>
      </c>
      <c r="BW245">
        <v>1.7</v>
      </c>
      <c r="BX245">
        <v>12.7</v>
      </c>
      <c r="BY245">
        <v>11.9</v>
      </c>
      <c r="BZ245">
        <v>11.9</v>
      </c>
      <c r="CA245">
        <v>40.1</v>
      </c>
      <c r="CB245">
        <v>8.18</v>
      </c>
      <c r="CC245">
        <v>1.61</v>
      </c>
      <c r="CD245">
        <v>1.53</v>
      </c>
      <c r="CE245">
        <v>6.1</v>
      </c>
      <c r="CF245">
        <v>5.9</v>
      </c>
      <c r="CG245">
        <v>1.89</v>
      </c>
      <c r="CH245">
        <v>87.7</v>
      </c>
      <c r="CI245">
        <v>0.69</v>
      </c>
      <c r="CJ245">
        <v>0.83</v>
      </c>
      <c r="CK245">
        <v>1.28</v>
      </c>
      <c r="CL245">
        <v>2.77</v>
      </c>
      <c r="CM245">
        <v>1.67</v>
      </c>
      <c r="CN245" s="188">
        <f t="shared" si="176"/>
        <v>0.23748999999999998</v>
      </c>
      <c r="CO245" s="188">
        <f t="shared" si="177"/>
        <v>0.22253000000000003</v>
      </c>
      <c r="CP245" s="188">
        <f t="shared" si="178"/>
        <v>0.22253000000000003</v>
      </c>
      <c r="CQ245" s="188">
        <f t="shared" si="179"/>
        <v>0.74987000000000004</v>
      </c>
      <c r="CR245" s="188">
        <f t="shared" si="180"/>
        <v>0.15296599999999999</v>
      </c>
      <c r="CS245" s="188">
        <f t="shared" si="181"/>
        <v>0.19803000000000001</v>
      </c>
      <c r="CT245" s="188">
        <f t="shared" si="182"/>
        <v>0.18819000000000002</v>
      </c>
      <c r="CU245" s="188">
        <f t="shared" si="183"/>
        <v>0.72570000000000012</v>
      </c>
      <c r="CV245" s="188">
        <f t="shared" si="184"/>
        <v>0.23247000000000001</v>
      </c>
      <c r="CW245" s="188">
        <f t="shared" si="185"/>
        <v>0.60512999999999995</v>
      </c>
      <c r="CX245" s="188">
        <f t="shared" si="186"/>
        <v>0.72790999999999995</v>
      </c>
      <c r="CY245" s="188">
        <f t="shared" si="187"/>
        <v>1.12256</v>
      </c>
      <c r="CZ245" s="188">
        <f t="shared" si="188"/>
        <v>2.4292899999999999</v>
      </c>
      <c r="DA245" s="188">
        <f t="shared" si="189"/>
        <v>1.4645900000000001</v>
      </c>
    </row>
    <row r="246" spans="1:105" s="527" customFormat="1">
      <c r="A246" s="522" t="s">
        <v>996</v>
      </c>
      <c r="B246" s="523" t="s">
        <v>736</v>
      </c>
      <c r="C246" s="532" t="s">
        <v>422</v>
      </c>
      <c r="D246" s="531" t="s">
        <v>742</v>
      </c>
      <c r="E246" s="525">
        <v>43809</v>
      </c>
      <c r="F246" s="535"/>
      <c r="H246" s="528">
        <v>188810</v>
      </c>
      <c r="I246" s="528">
        <v>99591</v>
      </c>
      <c r="J246" s="528">
        <v>75.3</v>
      </c>
      <c r="K246" s="528">
        <v>80.2</v>
      </c>
      <c r="L246" s="528">
        <v>0.77</v>
      </c>
      <c r="M246" s="528">
        <v>0.24</v>
      </c>
      <c r="N246" s="528">
        <v>99.8</v>
      </c>
      <c r="O246" s="528">
        <v>0.55000000000000004</v>
      </c>
      <c r="P246" s="528">
        <v>1.66</v>
      </c>
      <c r="Q246" s="528">
        <v>0.17</v>
      </c>
      <c r="R246" s="528">
        <v>0.46</v>
      </c>
      <c r="S246" s="528">
        <v>99.5</v>
      </c>
      <c r="T246" s="528">
        <v>0.54</v>
      </c>
      <c r="U246" s="529">
        <f t="shared" si="165"/>
        <v>0.19248000000000001</v>
      </c>
      <c r="V246" s="529">
        <f t="shared" si="166"/>
        <v>82.605985037406484</v>
      </c>
      <c r="W246" s="528">
        <v>1.63</v>
      </c>
      <c r="X246" s="528">
        <v>2.99</v>
      </c>
      <c r="Y246" s="528">
        <v>2.17</v>
      </c>
      <c r="Z246" s="528">
        <v>2.72</v>
      </c>
      <c r="AA246" s="528">
        <v>0.54</v>
      </c>
      <c r="AB246" s="528">
        <v>2.1800000000000002</v>
      </c>
      <c r="AC246" s="528">
        <v>5.87</v>
      </c>
      <c r="AD246" s="528">
        <v>0.6</v>
      </c>
      <c r="AE246" s="528">
        <v>0.6</v>
      </c>
      <c r="AF246" s="528">
        <v>0.75</v>
      </c>
      <c r="AG246" s="530">
        <f t="shared" si="167"/>
        <v>7.4980000000000003E-3</v>
      </c>
      <c r="AH246" s="530">
        <f t="shared" si="168"/>
        <v>1.3754000000000002E-2</v>
      </c>
      <c r="AI246" s="530">
        <f t="shared" si="169"/>
        <v>1.2512000000000001E-2</v>
      </c>
      <c r="AJ246" s="530">
        <f t="shared" si="170"/>
        <v>2.4840000000000005E-3</v>
      </c>
      <c r="AK246" s="530">
        <f t="shared" si="171"/>
        <v>3.6188000000000005E-2</v>
      </c>
      <c r="AL246" s="530">
        <f t="shared" si="172"/>
        <v>9.7441999999999987E-2</v>
      </c>
      <c r="AM246" s="530">
        <f t="shared" si="173"/>
        <v>9.9599999999999984E-3</v>
      </c>
      <c r="AN246" s="530">
        <f t="shared" si="174"/>
        <v>9.9599999999999984E-3</v>
      </c>
      <c r="AO246" s="530">
        <f t="shared" si="175"/>
        <v>1.2449999999999999E-2</v>
      </c>
      <c r="AP246" s="528">
        <v>121</v>
      </c>
      <c r="AQ246" s="528">
        <v>21.8</v>
      </c>
      <c r="AR246" s="528">
        <v>464</v>
      </c>
      <c r="AS246" s="528">
        <v>123</v>
      </c>
      <c r="AT246" s="528">
        <v>130</v>
      </c>
      <c r="AU246" s="528">
        <v>2.58</v>
      </c>
      <c r="AV246" s="528">
        <v>2.06</v>
      </c>
      <c r="AW246" s="528">
        <v>5.15</v>
      </c>
      <c r="AX246" s="528">
        <v>1846</v>
      </c>
      <c r="AY246" s="528">
        <v>2.58</v>
      </c>
      <c r="AZ246" s="528">
        <v>5.15</v>
      </c>
      <c r="BA246" s="528">
        <v>0.52</v>
      </c>
      <c r="BB246" s="528">
        <v>105</v>
      </c>
      <c r="BC246" s="528">
        <v>5.13</v>
      </c>
      <c r="BD246" s="528">
        <v>430</v>
      </c>
      <c r="BE246" s="528">
        <v>73.2</v>
      </c>
      <c r="BF246" s="528">
        <v>-33.4</v>
      </c>
      <c r="BG246" s="528">
        <v>0.76</v>
      </c>
      <c r="BH246" s="528">
        <v>0.55000000000000004</v>
      </c>
      <c r="BI246" s="528">
        <v>1.65</v>
      </c>
      <c r="BJ246" s="528">
        <v>1069</v>
      </c>
      <c r="BK246" s="528">
        <v>0.16</v>
      </c>
      <c r="BL246" s="528">
        <v>0.45</v>
      </c>
      <c r="BM246" s="528">
        <v>0.54</v>
      </c>
      <c r="BN246" s="528">
        <v>15.9</v>
      </c>
      <c r="BO246" s="528">
        <v>0.73</v>
      </c>
      <c r="BP246" s="528">
        <v>0.16</v>
      </c>
      <c r="BQ246" s="528">
        <v>99.8</v>
      </c>
      <c r="BR246" s="528">
        <v>0.72</v>
      </c>
      <c r="BS246" s="528">
        <v>1.95</v>
      </c>
      <c r="BT246" s="528">
        <v>0.25</v>
      </c>
      <c r="BU246" s="528">
        <v>0.44</v>
      </c>
      <c r="BV246" s="528">
        <v>99.6</v>
      </c>
      <c r="BW246" s="528">
        <v>0.87</v>
      </c>
      <c r="BX246" s="528">
        <v>2.92</v>
      </c>
      <c r="BY246" s="528">
        <v>7.47</v>
      </c>
      <c r="BZ246" s="528">
        <v>0</v>
      </c>
      <c r="CA246" s="528">
        <v>0.65</v>
      </c>
      <c r="CB246" s="528">
        <v>1.95</v>
      </c>
      <c r="CC246" s="528">
        <v>1.45</v>
      </c>
      <c r="CD246" s="528">
        <v>1.45</v>
      </c>
      <c r="CE246" s="528">
        <v>2.9</v>
      </c>
      <c r="CF246" s="528">
        <v>1.45</v>
      </c>
      <c r="CG246" s="528">
        <v>0</v>
      </c>
      <c r="CH246" s="528">
        <v>99.6</v>
      </c>
      <c r="CI246" s="528">
        <v>0.73</v>
      </c>
      <c r="CJ246" s="528">
        <v>0.71</v>
      </c>
      <c r="CK246" s="528">
        <v>1.95</v>
      </c>
      <c r="CL246" s="528">
        <v>0.25</v>
      </c>
      <c r="CM246" s="528">
        <v>0.88</v>
      </c>
      <c r="CN246" s="530">
        <f t="shared" si="176"/>
        <v>5.6939999999999998E-2</v>
      </c>
      <c r="CO246" s="530">
        <f t="shared" si="177"/>
        <v>0.14566499999999999</v>
      </c>
      <c r="CP246" s="530">
        <f t="shared" si="178"/>
        <v>0</v>
      </c>
      <c r="CQ246" s="530">
        <f t="shared" si="179"/>
        <v>1.2675000000000001E-2</v>
      </c>
      <c r="CR246" s="530">
        <f t="shared" si="180"/>
        <v>3.8024999999999996E-2</v>
      </c>
      <c r="CS246" s="530">
        <f t="shared" si="181"/>
        <v>6.3800000000000003E-3</v>
      </c>
      <c r="CT246" s="530">
        <f t="shared" si="182"/>
        <v>6.3800000000000003E-3</v>
      </c>
      <c r="CU246" s="530">
        <f t="shared" si="183"/>
        <v>6.3800000000000003E-3</v>
      </c>
      <c r="CV246" s="530">
        <f t="shared" si="184"/>
        <v>0</v>
      </c>
      <c r="CW246" s="530">
        <f t="shared" si="185"/>
        <v>0.72707999999999995</v>
      </c>
      <c r="CX246" s="530">
        <f t="shared" si="186"/>
        <v>0.7071599999999999</v>
      </c>
      <c r="CY246" s="530">
        <f t="shared" si="187"/>
        <v>1.9421999999999997</v>
      </c>
      <c r="CZ246" s="530">
        <f t="shared" si="188"/>
        <v>0.249</v>
      </c>
      <c r="DA246" s="530">
        <f t="shared" si="189"/>
        <v>0.87647999999999993</v>
      </c>
    </row>
    <row r="247" spans="1:105" s="385" customFormat="1">
      <c r="A247" s="494" t="s">
        <v>997</v>
      </c>
      <c r="B247" s="494"/>
      <c r="E247" s="489"/>
      <c r="F247" s="429">
        <f>(E246-E$234)/7</f>
        <v>4</v>
      </c>
      <c r="G247" s="537" t="s">
        <v>1195</v>
      </c>
      <c r="H247">
        <v>188390</v>
      </c>
      <c r="I247">
        <v>99415</v>
      </c>
      <c r="J247">
        <v>75.2</v>
      </c>
      <c r="K247">
        <v>79.599999999999994</v>
      </c>
      <c r="L247">
        <v>2.02</v>
      </c>
      <c r="M247">
        <v>4.62</v>
      </c>
      <c r="N247">
        <v>95.4</v>
      </c>
      <c r="O247">
        <v>2.0099999999999998</v>
      </c>
      <c r="P247">
        <v>1.64</v>
      </c>
      <c r="Q247">
        <v>2.88</v>
      </c>
      <c r="R247">
        <v>13.4</v>
      </c>
      <c r="S247">
        <v>86.6</v>
      </c>
      <c r="T247">
        <v>0.6</v>
      </c>
      <c r="U247" s="6">
        <f t="shared" si="165"/>
        <v>3.6775199999999999</v>
      </c>
      <c r="V247" s="6">
        <f t="shared" si="166"/>
        <v>4.4051425960973702</v>
      </c>
      <c r="W247">
        <v>4.83</v>
      </c>
      <c r="X247">
        <v>5.59</v>
      </c>
      <c r="Y247">
        <v>6.03</v>
      </c>
      <c r="Z247">
        <v>5.0999999999999996</v>
      </c>
      <c r="AA247">
        <v>0.69</v>
      </c>
      <c r="AB247">
        <v>38.4</v>
      </c>
      <c r="AC247">
        <v>36.4</v>
      </c>
      <c r="AD247">
        <v>7.15</v>
      </c>
      <c r="AE247">
        <v>49.1</v>
      </c>
      <c r="AF247">
        <v>1.31</v>
      </c>
      <c r="AG247" s="188">
        <f t="shared" si="167"/>
        <v>0.64722000000000013</v>
      </c>
      <c r="AH247" s="188">
        <f t="shared" si="168"/>
        <v>0.74906000000000006</v>
      </c>
      <c r="AI247" s="188">
        <f t="shared" si="169"/>
        <v>0.68340000000000001</v>
      </c>
      <c r="AJ247" s="188">
        <f t="shared" si="170"/>
        <v>9.2459999999999987E-2</v>
      </c>
      <c r="AK247" s="188">
        <f t="shared" si="171"/>
        <v>0.62975999999999988</v>
      </c>
      <c r="AL247" s="188">
        <f t="shared" si="172"/>
        <v>0.59695999999999994</v>
      </c>
      <c r="AM247" s="188">
        <f t="shared" si="173"/>
        <v>0.11725999999999999</v>
      </c>
      <c r="AN247" s="188">
        <f t="shared" si="174"/>
        <v>0.80523999999999996</v>
      </c>
      <c r="AO247" s="188">
        <f t="shared" si="175"/>
        <v>2.1484E-2</v>
      </c>
      <c r="AP247">
        <v>212</v>
      </c>
      <c r="AQ247">
        <v>77.099999999999994</v>
      </c>
      <c r="AR247">
        <v>455</v>
      </c>
      <c r="AS247">
        <v>215</v>
      </c>
      <c r="AT247">
        <v>122</v>
      </c>
      <c r="AU247">
        <v>26.7</v>
      </c>
      <c r="AV247">
        <v>13.3</v>
      </c>
      <c r="AW247">
        <v>14.8</v>
      </c>
      <c r="AX247">
        <v>1487</v>
      </c>
      <c r="AY247">
        <v>2.99</v>
      </c>
      <c r="AZ247">
        <v>21.4</v>
      </c>
      <c r="BA247">
        <v>0.6</v>
      </c>
      <c r="BB247">
        <v>95.1</v>
      </c>
      <c r="BC247">
        <v>25.7</v>
      </c>
      <c r="BD247">
        <v>499</v>
      </c>
      <c r="BE247">
        <v>153</v>
      </c>
      <c r="BF247">
        <v>15.4</v>
      </c>
      <c r="BG247">
        <v>0.83</v>
      </c>
      <c r="BH247">
        <v>1.46</v>
      </c>
      <c r="BI247">
        <v>1.01</v>
      </c>
      <c r="BJ247">
        <v>786</v>
      </c>
      <c r="BK247">
        <v>2.87</v>
      </c>
      <c r="BL247">
        <v>13</v>
      </c>
      <c r="BM247">
        <v>0.6</v>
      </c>
      <c r="BN247">
        <v>16.2</v>
      </c>
      <c r="BO247">
        <v>0.37</v>
      </c>
      <c r="BP247">
        <v>0.43</v>
      </c>
      <c r="BQ247">
        <v>99.6</v>
      </c>
      <c r="BR247">
        <v>1.37</v>
      </c>
      <c r="BS247">
        <v>1.67</v>
      </c>
      <c r="BT247">
        <v>4.1900000000000004</v>
      </c>
      <c r="BU247">
        <v>14.8</v>
      </c>
      <c r="BV247">
        <v>85.2</v>
      </c>
      <c r="BW247">
        <v>1.44</v>
      </c>
      <c r="BX247">
        <v>7.43</v>
      </c>
      <c r="BY247">
        <v>20.100000000000001</v>
      </c>
      <c r="BZ247">
        <v>14.5</v>
      </c>
      <c r="CA247">
        <v>52.8</v>
      </c>
      <c r="CB247">
        <v>6.32</v>
      </c>
      <c r="CC247">
        <v>0.75</v>
      </c>
      <c r="CD247">
        <v>2.64</v>
      </c>
      <c r="CE247">
        <v>5.95</v>
      </c>
      <c r="CF247">
        <v>5.87</v>
      </c>
      <c r="CG247">
        <v>1.8</v>
      </c>
      <c r="CH247">
        <v>85.2</v>
      </c>
      <c r="CI247">
        <v>0.3</v>
      </c>
      <c r="CJ247">
        <v>1.1499999999999999</v>
      </c>
      <c r="CK247">
        <v>0.93</v>
      </c>
      <c r="CL247">
        <v>3.89</v>
      </c>
      <c r="CM247">
        <v>1.37</v>
      </c>
      <c r="CN247" s="188">
        <f t="shared" si="176"/>
        <v>0.124081</v>
      </c>
      <c r="CO247" s="188">
        <f t="shared" si="177"/>
        <v>0.33567000000000002</v>
      </c>
      <c r="CP247" s="188">
        <f t="shared" si="178"/>
        <v>0.24215</v>
      </c>
      <c r="CQ247" s="188">
        <f t="shared" si="179"/>
        <v>0.88175999999999988</v>
      </c>
      <c r="CR247" s="188">
        <f t="shared" si="180"/>
        <v>0.105544</v>
      </c>
      <c r="CS247" s="188">
        <f t="shared" si="181"/>
        <v>0.11100000000000002</v>
      </c>
      <c r="CT247" s="188">
        <f t="shared" si="182"/>
        <v>0.39072000000000001</v>
      </c>
      <c r="CU247" s="188">
        <f t="shared" si="183"/>
        <v>0.86876000000000009</v>
      </c>
      <c r="CV247" s="188">
        <f t="shared" si="184"/>
        <v>0.26640000000000003</v>
      </c>
      <c r="CW247" s="188">
        <f t="shared" si="185"/>
        <v>0.25559999999999999</v>
      </c>
      <c r="CX247" s="188">
        <f t="shared" si="186"/>
        <v>0.97979999999999989</v>
      </c>
      <c r="CY247" s="188">
        <f t="shared" si="187"/>
        <v>0.79236000000000006</v>
      </c>
      <c r="CZ247" s="188">
        <f t="shared" si="188"/>
        <v>3.3142800000000001</v>
      </c>
      <c r="DA247" s="188">
        <f t="shared" si="189"/>
        <v>1.1672400000000003</v>
      </c>
    </row>
    <row r="248" spans="1:105" s="511" customFormat="1">
      <c r="A248" s="509" t="s">
        <v>998</v>
      </c>
      <c r="B248" s="509"/>
      <c r="E248" s="502"/>
      <c r="F248" s="521"/>
      <c r="G248" s="521"/>
      <c r="H248" s="512">
        <v>189584</v>
      </c>
      <c r="I248" s="512">
        <v>100257</v>
      </c>
      <c r="J248" s="512">
        <v>75.5</v>
      </c>
      <c r="K248" s="512">
        <v>79.3</v>
      </c>
      <c r="L248" s="512">
        <v>2.2400000000000002</v>
      </c>
      <c r="M248" s="512">
        <v>4.79</v>
      </c>
      <c r="N248" s="512">
        <v>95.2</v>
      </c>
      <c r="O248" s="512">
        <v>2.0299999999999998</v>
      </c>
      <c r="P248" s="512">
        <v>1.74</v>
      </c>
      <c r="Q248" s="512">
        <v>3.1</v>
      </c>
      <c r="R248" s="512">
        <v>13.6</v>
      </c>
      <c r="S248" s="512">
        <v>86.4</v>
      </c>
      <c r="T248" s="512">
        <v>0.65</v>
      </c>
      <c r="U248" s="152">
        <f t="shared" si="165"/>
        <v>3.79847</v>
      </c>
      <c r="V248" s="152">
        <f t="shared" si="166"/>
        <v>4.2912014574289126</v>
      </c>
      <c r="W248" s="512">
        <v>5.31</v>
      </c>
      <c r="X248" s="512">
        <v>5.57</v>
      </c>
      <c r="Y248" s="512">
        <v>6.56</v>
      </c>
      <c r="Z248" s="512">
        <v>4.9000000000000004</v>
      </c>
      <c r="AA248" s="512">
        <v>0.72</v>
      </c>
      <c r="AB248" s="512">
        <v>40.1</v>
      </c>
      <c r="AC248" s="512">
        <v>33.700000000000003</v>
      </c>
      <c r="AD248" s="512">
        <v>8.91</v>
      </c>
      <c r="AE248" s="512">
        <v>51.3</v>
      </c>
      <c r="AF248" s="512">
        <v>1.45</v>
      </c>
      <c r="AG248" s="513">
        <f t="shared" si="167"/>
        <v>0.72215999999999991</v>
      </c>
      <c r="AH248" s="513">
        <f t="shared" si="168"/>
        <v>0.75751999999999997</v>
      </c>
      <c r="AI248" s="513">
        <f t="shared" si="169"/>
        <v>0.66639999999999999</v>
      </c>
      <c r="AJ248" s="513">
        <f t="shared" si="170"/>
        <v>9.7919999999999993E-2</v>
      </c>
      <c r="AK248" s="513">
        <f t="shared" si="171"/>
        <v>0.69774000000000003</v>
      </c>
      <c r="AL248" s="513">
        <f t="shared" si="172"/>
        <v>0.58638000000000001</v>
      </c>
      <c r="AM248" s="513">
        <f t="shared" si="173"/>
        <v>0.15503400000000001</v>
      </c>
      <c r="AN248" s="513">
        <f t="shared" si="174"/>
        <v>0.89261999999999997</v>
      </c>
      <c r="AO248" s="513">
        <f t="shared" si="175"/>
        <v>2.5230000000000002E-2</v>
      </c>
      <c r="AP248" s="512">
        <v>222</v>
      </c>
      <c r="AQ248" s="512">
        <v>74.5</v>
      </c>
      <c r="AR248" s="512">
        <v>483</v>
      </c>
      <c r="AS248" s="512">
        <v>219</v>
      </c>
      <c r="AT248" s="512">
        <v>125</v>
      </c>
      <c r="AU248" s="512">
        <v>28.2</v>
      </c>
      <c r="AV248" s="512">
        <v>12</v>
      </c>
      <c r="AW248" s="512">
        <v>14.8</v>
      </c>
      <c r="AX248" s="512">
        <v>1363</v>
      </c>
      <c r="AY248" s="512">
        <v>2.52</v>
      </c>
      <c r="AZ248" s="512">
        <v>21.8</v>
      </c>
      <c r="BA248" s="512">
        <v>0.84</v>
      </c>
      <c r="BB248" s="512">
        <v>102</v>
      </c>
      <c r="BC248" s="512">
        <v>27</v>
      </c>
      <c r="BD248" s="512">
        <v>527</v>
      </c>
      <c r="BE248" s="512">
        <v>158</v>
      </c>
      <c r="BF248" s="512">
        <v>38.5</v>
      </c>
      <c r="BG248" s="512">
        <v>0.93</v>
      </c>
      <c r="BH248" s="512">
        <v>1.53</v>
      </c>
      <c r="BI248" s="512">
        <v>1.08</v>
      </c>
      <c r="BJ248" s="512">
        <v>823</v>
      </c>
      <c r="BK248" s="512">
        <v>3.13</v>
      </c>
      <c r="BL248" s="512">
        <v>13.1</v>
      </c>
      <c r="BM248" s="512">
        <v>0.64</v>
      </c>
      <c r="BN248" s="512">
        <v>16.3</v>
      </c>
      <c r="BO248" s="512">
        <v>0.62</v>
      </c>
      <c r="BP248" s="512">
        <v>0.55000000000000004</v>
      </c>
      <c r="BQ248" s="512">
        <v>99.5</v>
      </c>
      <c r="BR248" s="512">
        <v>1.24</v>
      </c>
      <c r="BS248" s="512">
        <v>1.8</v>
      </c>
      <c r="BT248" s="512">
        <v>5.18</v>
      </c>
      <c r="BU248" s="512">
        <v>14.5</v>
      </c>
      <c r="BV248" s="512">
        <v>85.5</v>
      </c>
      <c r="BW248" s="512">
        <v>1.63</v>
      </c>
      <c r="BX248" s="512">
        <v>13.3</v>
      </c>
      <c r="BY248" s="512">
        <v>18.399999999999999</v>
      </c>
      <c r="BZ248" s="512">
        <v>14.3</v>
      </c>
      <c r="CA248" s="512">
        <v>50.3</v>
      </c>
      <c r="CB248" s="512">
        <v>3.74</v>
      </c>
      <c r="CC248" s="512">
        <v>1.27</v>
      </c>
      <c r="CD248" s="512">
        <v>2.2000000000000002</v>
      </c>
      <c r="CE248" s="512">
        <v>6.27</v>
      </c>
      <c r="CF248" s="512">
        <v>7.2</v>
      </c>
      <c r="CG248" s="512">
        <v>1.86</v>
      </c>
      <c r="CH248" s="512">
        <v>85.5</v>
      </c>
      <c r="CI248" s="512">
        <v>0.52</v>
      </c>
      <c r="CJ248" s="512">
        <v>1.08</v>
      </c>
      <c r="CK248" s="512">
        <v>1.05</v>
      </c>
      <c r="CL248" s="512">
        <v>4.84</v>
      </c>
      <c r="CM248" s="512">
        <v>1.59</v>
      </c>
      <c r="CN248" s="513">
        <f t="shared" si="176"/>
        <v>0.2394</v>
      </c>
      <c r="CO248" s="513">
        <f t="shared" si="177"/>
        <v>0.33119999999999999</v>
      </c>
      <c r="CP248" s="513">
        <f t="shared" si="178"/>
        <v>0.25740000000000002</v>
      </c>
      <c r="CQ248" s="513">
        <f t="shared" si="179"/>
        <v>0.90539999999999987</v>
      </c>
      <c r="CR248" s="513">
        <f t="shared" si="180"/>
        <v>6.7320000000000005E-2</v>
      </c>
      <c r="CS248" s="513">
        <f t="shared" si="181"/>
        <v>0.18414999999999998</v>
      </c>
      <c r="CT248" s="513">
        <f t="shared" si="182"/>
        <v>0.31900000000000001</v>
      </c>
      <c r="CU248" s="513">
        <f t="shared" si="183"/>
        <v>1.044</v>
      </c>
      <c r="CV248" s="513">
        <f t="shared" si="184"/>
        <v>0.26970000000000005</v>
      </c>
      <c r="CW248" s="513">
        <f t="shared" si="185"/>
        <v>0.4446</v>
      </c>
      <c r="CX248" s="513">
        <f t="shared" si="186"/>
        <v>0.9234</v>
      </c>
      <c r="CY248" s="513">
        <f t="shared" si="187"/>
        <v>0.89775000000000005</v>
      </c>
      <c r="CZ248" s="513">
        <f t="shared" si="188"/>
        <v>4.1382000000000003</v>
      </c>
      <c r="DA248" s="513">
        <f t="shared" si="189"/>
        <v>1.3594499999999998</v>
      </c>
    </row>
    <row r="249" spans="1:105" s="554" customFormat="1">
      <c r="A249" s="549" t="s">
        <v>999</v>
      </c>
      <c r="B249" s="550" t="s">
        <v>543</v>
      </c>
      <c r="C249" s="567" t="s">
        <v>422</v>
      </c>
      <c r="D249" s="551" t="s">
        <v>113</v>
      </c>
      <c r="E249" s="552">
        <v>43696</v>
      </c>
      <c r="F249" s="569"/>
      <c r="G249" s="569"/>
      <c r="H249" s="555">
        <v>9</v>
      </c>
      <c r="I249" s="555">
        <v>0</v>
      </c>
      <c r="J249" s="555">
        <v>0</v>
      </c>
      <c r="K249" s="555">
        <v>0</v>
      </c>
      <c r="L249" s="555">
        <v>0</v>
      </c>
      <c r="M249" s="555">
        <v>0</v>
      </c>
      <c r="N249" s="555">
        <v>0</v>
      </c>
      <c r="O249" s="555">
        <v>0</v>
      </c>
      <c r="P249" s="555">
        <v>0</v>
      </c>
      <c r="Q249" s="555">
        <v>0</v>
      </c>
      <c r="R249" s="555">
        <v>0</v>
      </c>
      <c r="S249" s="555">
        <v>0</v>
      </c>
      <c r="T249" s="555">
        <v>0</v>
      </c>
      <c r="U249" s="556">
        <f t="shared" si="165"/>
        <v>0</v>
      </c>
      <c r="V249" s="556" t="e">
        <f t="shared" si="166"/>
        <v>#DIV/0!</v>
      </c>
      <c r="W249" s="555">
        <v>0</v>
      </c>
      <c r="X249" s="555">
        <v>0</v>
      </c>
      <c r="Y249" s="555">
        <v>0</v>
      </c>
      <c r="Z249" s="555">
        <v>0</v>
      </c>
      <c r="AA249" s="555">
        <v>0</v>
      </c>
      <c r="AB249" s="555">
        <v>0</v>
      </c>
      <c r="AC249" s="555">
        <v>0</v>
      </c>
      <c r="AD249" s="555">
        <v>0</v>
      </c>
      <c r="AE249" s="555">
        <v>0</v>
      </c>
      <c r="AF249" s="555">
        <v>0</v>
      </c>
      <c r="AG249" s="557">
        <f t="shared" si="167"/>
        <v>0</v>
      </c>
      <c r="AH249" s="557">
        <f t="shared" si="168"/>
        <v>0</v>
      </c>
      <c r="AI249" s="557">
        <f t="shared" si="169"/>
        <v>0</v>
      </c>
      <c r="AJ249" s="557">
        <f t="shared" si="170"/>
        <v>0</v>
      </c>
      <c r="AK249" s="557">
        <f t="shared" si="171"/>
        <v>0</v>
      </c>
      <c r="AL249" s="557">
        <f t="shared" si="172"/>
        <v>0</v>
      </c>
      <c r="AM249" s="557">
        <f t="shared" si="173"/>
        <v>0</v>
      </c>
      <c r="AN249" s="557">
        <f t="shared" si="174"/>
        <v>0</v>
      </c>
      <c r="AO249" s="557">
        <f t="shared" si="175"/>
        <v>0</v>
      </c>
      <c r="AP249" s="555" t="s">
        <v>364</v>
      </c>
      <c r="AQ249" s="555" t="s">
        <v>364</v>
      </c>
      <c r="AR249" s="555" t="s">
        <v>364</v>
      </c>
      <c r="AS249" s="555" t="s">
        <v>364</v>
      </c>
      <c r="AT249" s="555" t="s">
        <v>364</v>
      </c>
      <c r="AU249" s="555">
        <v>0</v>
      </c>
      <c r="AV249" s="555">
        <v>0</v>
      </c>
      <c r="AW249" s="555">
        <v>0</v>
      </c>
      <c r="AX249" s="555" t="s">
        <v>364</v>
      </c>
      <c r="AY249" s="555">
        <v>0</v>
      </c>
      <c r="AZ249" s="555">
        <v>0</v>
      </c>
      <c r="BA249" s="555">
        <v>0</v>
      </c>
      <c r="BB249" s="555" t="s">
        <v>364</v>
      </c>
      <c r="BC249" s="555" t="s">
        <v>364</v>
      </c>
      <c r="BD249" s="555" t="s">
        <v>364</v>
      </c>
      <c r="BE249" s="555" t="s">
        <v>364</v>
      </c>
      <c r="BF249" s="555">
        <v>43.6</v>
      </c>
      <c r="BG249" s="555">
        <v>0</v>
      </c>
      <c r="BH249" s="555">
        <v>0</v>
      </c>
      <c r="BI249" s="555">
        <v>0</v>
      </c>
      <c r="BJ249" s="555" t="s">
        <v>364</v>
      </c>
      <c r="BK249" s="555">
        <v>0</v>
      </c>
      <c r="BL249" s="555">
        <v>0</v>
      </c>
      <c r="BM249" s="555">
        <v>0</v>
      </c>
      <c r="BN249" s="555">
        <v>0</v>
      </c>
      <c r="BO249" s="555">
        <v>0</v>
      </c>
      <c r="BP249" s="555">
        <v>0</v>
      </c>
      <c r="BQ249" s="555">
        <v>0</v>
      </c>
      <c r="BR249" s="555">
        <v>0</v>
      </c>
      <c r="BS249" s="555">
        <v>0</v>
      </c>
      <c r="BT249" s="555">
        <v>0</v>
      </c>
      <c r="BU249" s="555">
        <v>0</v>
      </c>
      <c r="BV249" s="555">
        <v>0</v>
      </c>
      <c r="BW249" s="555">
        <v>0</v>
      </c>
      <c r="BX249" s="555">
        <v>0</v>
      </c>
      <c r="BY249" s="555">
        <v>0</v>
      </c>
      <c r="BZ249" s="555">
        <v>0</v>
      </c>
      <c r="CA249" s="555">
        <v>0</v>
      </c>
      <c r="CB249" s="555">
        <v>0</v>
      </c>
      <c r="CC249" s="555">
        <v>0</v>
      </c>
      <c r="CD249" s="555">
        <v>0</v>
      </c>
      <c r="CE249" s="555">
        <v>0</v>
      </c>
      <c r="CF249" s="555">
        <v>0</v>
      </c>
      <c r="CG249" s="555">
        <v>0</v>
      </c>
      <c r="CH249" s="555">
        <v>0</v>
      </c>
      <c r="CI249" s="555">
        <v>0</v>
      </c>
      <c r="CJ249" s="555">
        <v>0</v>
      </c>
      <c r="CK249" s="555">
        <v>0</v>
      </c>
      <c r="CL249" s="555">
        <v>0</v>
      </c>
      <c r="CM249" s="555">
        <v>0</v>
      </c>
      <c r="CN249" s="557">
        <f t="shared" si="176"/>
        <v>0</v>
      </c>
      <c r="CO249" s="557">
        <f t="shared" si="177"/>
        <v>0</v>
      </c>
      <c r="CP249" s="557">
        <f t="shared" si="178"/>
        <v>0</v>
      </c>
      <c r="CQ249" s="557">
        <f t="shared" si="179"/>
        <v>0</v>
      </c>
      <c r="CR249" s="557">
        <f t="shared" si="180"/>
        <v>0</v>
      </c>
      <c r="CS249" s="557">
        <f t="shared" si="181"/>
        <v>0</v>
      </c>
      <c r="CT249" s="557">
        <f t="shared" si="182"/>
        <v>0</v>
      </c>
      <c r="CU249" s="557">
        <f t="shared" si="183"/>
        <v>0</v>
      </c>
      <c r="CV249" s="557">
        <f t="shared" si="184"/>
        <v>0</v>
      </c>
      <c r="CW249" s="557">
        <f t="shared" si="185"/>
        <v>0</v>
      </c>
      <c r="CX249" s="557">
        <f t="shared" si="186"/>
        <v>0</v>
      </c>
      <c r="CY249" s="557">
        <f t="shared" si="187"/>
        <v>0</v>
      </c>
      <c r="CZ249" s="557">
        <f t="shared" si="188"/>
        <v>0</v>
      </c>
      <c r="DA249" s="557">
        <f t="shared" si="189"/>
        <v>0</v>
      </c>
    </row>
    <row r="250" spans="1:105" s="385" customFormat="1">
      <c r="A250" s="494" t="s">
        <v>1000</v>
      </c>
      <c r="B250" s="494"/>
      <c r="C250" s="386"/>
      <c r="E250" s="489"/>
      <c r="F250" s="429">
        <f>(E249-E$252)/7</f>
        <v>-0.14285714285714285</v>
      </c>
      <c r="G250" s="537" t="s">
        <v>381</v>
      </c>
      <c r="H250">
        <v>10293</v>
      </c>
      <c r="I250" s="575">
        <v>10</v>
      </c>
      <c r="J250">
        <v>3.03</v>
      </c>
      <c r="K250">
        <v>50</v>
      </c>
      <c r="L250">
        <v>0</v>
      </c>
      <c r="M250">
        <v>0</v>
      </c>
      <c r="N250">
        <v>100</v>
      </c>
      <c r="O250">
        <v>20</v>
      </c>
      <c r="P250">
        <v>0</v>
      </c>
      <c r="Q250">
        <v>40</v>
      </c>
      <c r="R250">
        <v>20</v>
      </c>
      <c r="S250">
        <v>80</v>
      </c>
      <c r="T250">
        <v>0</v>
      </c>
      <c r="U250" s="6">
        <f t="shared" si="165"/>
        <v>0</v>
      </c>
      <c r="V250" s="6" t="e">
        <f t="shared" si="166"/>
        <v>#DIV/0!</v>
      </c>
      <c r="W250">
        <v>0</v>
      </c>
      <c r="X250">
        <v>100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s="188">
        <f t="shared" si="167"/>
        <v>0</v>
      </c>
      <c r="AH250" s="188">
        <f t="shared" si="168"/>
        <v>20</v>
      </c>
      <c r="AI250" s="188">
        <f t="shared" si="169"/>
        <v>0</v>
      </c>
      <c r="AJ250" s="188">
        <f t="shared" si="170"/>
        <v>0</v>
      </c>
      <c r="AK250" s="188">
        <f t="shared" si="171"/>
        <v>0</v>
      </c>
      <c r="AL250" s="188">
        <f t="shared" si="172"/>
        <v>0</v>
      </c>
      <c r="AM250" s="188">
        <f t="shared" si="173"/>
        <v>0</v>
      </c>
      <c r="AN250" s="188">
        <f t="shared" si="174"/>
        <v>0</v>
      </c>
      <c r="AO250" s="188">
        <f t="shared" si="175"/>
        <v>0</v>
      </c>
      <c r="AP250" t="s">
        <v>364</v>
      </c>
      <c r="AQ250" t="s">
        <v>364</v>
      </c>
      <c r="AR250" t="s">
        <v>364</v>
      </c>
      <c r="AS250" t="s">
        <v>364</v>
      </c>
      <c r="AT250" t="s">
        <v>364</v>
      </c>
      <c r="AU250">
        <v>0</v>
      </c>
      <c r="AV250">
        <v>0</v>
      </c>
      <c r="AW250">
        <v>0</v>
      </c>
      <c r="AX250" t="s">
        <v>364</v>
      </c>
      <c r="AY250">
        <v>0</v>
      </c>
      <c r="AZ250">
        <v>0</v>
      </c>
      <c r="BA250">
        <v>0</v>
      </c>
      <c r="BB250">
        <v>96.4</v>
      </c>
      <c r="BC250">
        <v>87.4</v>
      </c>
      <c r="BD250">
        <v>758</v>
      </c>
      <c r="BE250">
        <v>236</v>
      </c>
      <c r="BF250">
        <v>6.42</v>
      </c>
      <c r="BG250">
        <v>0</v>
      </c>
      <c r="BH250">
        <v>20</v>
      </c>
      <c r="BI250">
        <v>0</v>
      </c>
      <c r="BJ250" t="s">
        <v>364</v>
      </c>
      <c r="BK250">
        <v>40</v>
      </c>
      <c r="BL250">
        <v>20</v>
      </c>
      <c r="BM250">
        <v>0</v>
      </c>
      <c r="BN250">
        <v>30</v>
      </c>
      <c r="BO250">
        <v>33.299999999999997</v>
      </c>
      <c r="BP250">
        <v>33.299999999999997</v>
      </c>
      <c r="BQ250">
        <v>66.7</v>
      </c>
      <c r="BR250">
        <v>33.299999999999997</v>
      </c>
      <c r="BS250">
        <v>33.299999999999997</v>
      </c>
      <c r="BT250">
        <v>100</v>
      </c>
      <c r="BU250">
        <v>100</v>
      </c>
      <c r="BV250">
        <v>0</v>
      </c>
      <c r="BW250">
        <v>33.299999999999997</v>
      </c>
      <c r="BX250">
        <v>100</v>
      </c>
      <c r="BY250">
        <v>0</v>
      </c>
      <c r="BZ250">
        <v>100</v>
      </c>
      <c r="CA250">
        <v>100</v>
      </c>
      <c r="CB250">
        <v>100</v>
      </c>
      <c r="CC250">
        <v>33.299999999999997</v>
      </c>
      <c r="CD250">
        <v>33.299999999999997</v>
      </c>
      <c r="CE250">
        <v>33.299999999999997</v>
      </c>
      <c r="CF250">
        <v>100</v>
      </c>
      <c r="CG250">
        <v>33.299999999999997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 s="188">
        <f t="shared" si="176"/>
        <v>33.299999999999997</v>
      </c>
      <c r="CO250" s="188">
        <f t="shared" si="177"/>
        <v>0</v>
      </c>
      <c r="CP250" s="188">
        <f t="shared" si="178"/>
        <v>33.299999999999997</v>
      </c>
      <c r="CQ250" s="188">
        <f t="shared" si="179"/>
        <v>33.299999999999997</v>
      </c>
      <c r="CR250" s="188">
        <f t="shared" si="180"/>
        <v>33.299999999999997</v>
      </c>
      <c r="CS250" s="188">
        <f t="shared" si="181"/>
        <v>33.299999999999997</v>
      </c>
      <c r="CT250" s="188">
        <f t="shared" si="182"/>
        <v>33.299999999999997</v>
      </c>
      <c r="CU250" s="188">
        <f t="shared" si="183"/>
        <v>100</v>
      </c>
      <c r="CV250" s="188">
        <f t="shared" si="184"/>
        <v>33.299999999999997</v>
      </c>
      <c r="CW250" s="188">
        <f t="shared" si="185"/>
        <v>0</v>
      </c>
      <c r="CX250" s="188">
        <f t="shared" si="186"/>
        <v>0</v>
      </c>
      <c r="CY250" s="188">
        <f t="shared" si="187"/>
        <v>0</v>
      </c>
      <c r="CZ250" s="188">
        <f t="shared" si="188"/>
        <v>0</v>
      </c>
      <c r="DA250" s="188">
        <f t="shared" si="189"/>
        <v>0</v>
      </c>
    </row>
    <row r="251" spans="1:105" s="554" customFormat="1">
      <c r="A251" s="549" t="s">
        <v>1001</v>
      </c>
      <c r="B251" s="549"/>
      <c r="E251" s="552"/>
      <c r="F251" s="569"/>
      <c r="H251" s="555">
        <v>4</v>
      </c>
      <c r="I251" s="555">
        <v>0</v>
      </c>
      <c r="J251" s="555">
        <v>0</v>
      </c>
      <c r="K251" s="555">
        <v>0</v>
      </c>
      <c r="L251" s="555">
        <v>0</v>
      </c>
      <c r="M251" s="555">
        <v>0</v>
      </c>
      <c r="N251" s="555">
        <v>0</v>
      </c>
      <c r="O251" s="555">
        <v>0</v>
      </c>
      <c r="P251" s="555">
        <v>0</v>
      </c>
      <c r="Q251" s="555">
        <v>0</v>
      </c>
      <c r="R251" s="555">
        <v>0</v>
      </c>
      <c r="S251" s="555">
        <v>0</v>
      </c>
      <c r="T251" s="555">
        <v>0</v>
      </c>
      <c r="U251" s="556">
        <f t="shared" si="165"/>
        <v>0</v>
      </c>
      <c r="V251" s="556" t="e">
        <f t="shared" si="166"/>
        <v>#DIV/0!</v>
      </c>
      <c r="W251" s="555">
        <v>0</v>
      </c>
      <c r="X251" s="555">
        <v>0</v>
      </c>
      <c r="Y251" s="555">
        <v>0</v>
      </c>
      <c r="Z251" s="555">
        <v>0</v>
      </c>
      <c r="AA251" s="555">
        <v>0</v>
      </c>
      <c r="AB251" s="555">
        <v>0</v>
      </c>
      <c r="AC251" s="555">
        <v>0</v>
      </c>
      <c r="AD251" s="555">
        <v>0</v>
      </c>
      <c r="AE251" s="555">
        <v>0</v>
      </c>
      <c r="AF251" s="555">
        <v>0</v>
      </c>
      <c r="AG251" s="557">
        <f t="shared" si="167"/>
        <v>0</v>
      </c>
      <c r="AH251" s="557">
        <f t="shared" si="168"/>
        <v>0</v>
      </c>
      <c r="AI251" s="557">
        <f t="shared" si="169"/>
        <v>0</v>
      </c>
      <c r="AJ251" s="557">
        <f t="shared" si="170"/>
        <v>0</v>
      </c>
      <c r="AK251" s="557">
        <f t="shared" si="171"/>
        <v>0</v>
      </c>
      <c r="AL251" s="557">
        <f t="shared" si="172"/>
        <v>0</v>
      </c>
      <c r="AM251" s="557">
        <f t="shared" si="173"/>
        <v>0</v>
      </c>
      <c r="AN251" s="557">
        <f t="shared" si="174"/>
        <v>0</v>
      </c>
      <c r="AO251" s="557">
        <f t="shared" si="175"/>
        <v>0</v>
      </c>
      <c r="AP251" s="555" t="s">
        <v>364</v>
      </c>
      <c r="AQ251" s="555" t="s">
        <v>364</v>
      </c>
      <c r="AR251" s="555" t="s">
        <v>364</v>
      </c>
      <c r="AS251" s="555" t="s">
        <v>364</v>
      </c>
      <c r="AT251" s="555" t="s">
        <v>364</v>
      </c>
      <c r="AU251" s="555">
        <v>0</v>
      </c>
      <c r="AV251" s="555">
        <v>0</v>
      </c>
      <c r="AW251" s="555">
        <v>0</v>
      </c>
      <c r="AX251" s="555" t="s">
        <v>364</v>
      </c>
      <c r="AY251" s="555">
        <v>0</v>
      </c>
      <c r="AZ251" s="555">
        <v>0</v>
      </c>
      <c r="BA251" s="555">
        <v>0</v>
      </c>
      <c r="BB251" s="555" t="s">
        <v>364</v>
      </c>
      <c r="BC251" s="555" t="s">
        <v>364</v>
      </c>
      <c r="BD251" s="555" t="s">
        <v>364</v>
      </c>
      <c r="BE251" s="555" t="s">
        <v>364</v>
      </c>
      <c r="BF251" s="555">
        <v>33.4</v>
      </c>
      <c r="BG251" s="555">
        <v>0</v>
      </c>
      <c r="BH251" s="555">
        <v>0</v>
      </c>
      <c r="BI251" s="555">
        <v>0</v>
      </c>
      <c r="BJ251" s="555" t="s">
        <v>364</v>
      </c>
      <c r="BK251" s="555">
        <v>0</v>
      </c>
      <c r="BL251" s="555">
        <v>0</v>
      </c>
      <c r="BM251" s="555">
        <v>0</v>
      </c>
      <c r="BN251" s="555">
        <v>0</v>
      </c>
      <c r="BO251" s="555">
        <v>0</v>
      </c>
      <c r="BP251" s="555">
        <v>0</v>
      </c>
      <c r="BQ251" s="555">
        <v>0</v>
      </c>
      <c r="BR251" s="555">
        <v>0</v>
      </c>
      <c r="BS251" s="555">
        <v>0</v>
      </c>
      <c r="BT251" s="555">
        <v>0</v>
      </c>
      <c r="BU251" s="555">
        <v>0</v>
      </c>
      <c r="BV251" s="555">
        <v>0</v>
      </c>
      <c r="BW251" s="555">
        <v>0</v>
      </c>
      <c r="BX251" s="555">
        <v>0</v>
      </c>
      <c r="BY251" s="555">
        <v>0</v>
      </c>
      <c r="BZ251" s="555">
        <v>0</v>
      </c>
      <c r="CA251" s="555">
        <v>0</v>
      </c>
      <c r="CB251" s="555">
        <v>0</v>
      </c>
      <c r="CC251" s="555">
        <v>0</v>
      </c>
      <c r="CD251" s="555">
        <v>0</v>
      </c>
      <c r="CE251" s="555">
        <v>0</v>
      </c>
      <c r="CF251" s="555">
        <v>0</v>
      </c>
      <c r="CG251" s="555">
        <v>0</v>
      </c>
      <c r="CH251" s="555">
        <v>0</v>
      </c>
      <c r="CI251" s="555">
        <v>0</v>
      </c>
      <c r="CJ251" s="555">
        <v>0</v>
      </c>
      <c r="CK251" s="555">
        <v>0</v>
      </c>
      <c r="CL251" s="555">
        <v>0</v>
      </c>
      <c r="CM251" s="555">
        <v>0</v>
      </c>
      <c r="CN251" s="557">
        <f t="shared" si="176"/>
        <v>0</v>
      </c>
      <c r="CO251" s="557">
        <f t="shared" si="177"/>
        <v>0</v>
      </c>
      <c r="CP251" s="557">
        <f t="shared" si="178"/>
        <v>0</v>
      </c>
      <c r="CQ251" s="557">
        <f t="shared" si="179"/>
        <v>0</v>
      </c>
      <c r="CR251" s="557">
        <f t="shared" si="180"/>
        <v>0</v>
      </c>
      <c r="CS251" s="557">
        <f t="shared" si="181"/>
        <v>0</v>
      </c>
      <c r="CT251" s="557">
        <f t="shared" si="182"/>
        <v>0</v>
      </c>
      <c r="CU251" s="557">
        <f t="shared" si="183"/>
        <v>0</v>
      </c>
      <c r="CV251" s="557">
        <f t="shared" si="184"/>
        <v>0</v>
      </c>
      <c r="CW251" s="557">
        <f t="shared" si="185"/>
        <v>0</v>
      </c>
      <c r="CX251" s="557">
        <f t="shared" si="186"/>
        <v>0</v>
      </c>
      <c r="CY251" s="557">
        <f t="shared" si="187"/>
        <v>0</v>
      </c>
      <c r="CZ251" s="557">
        <f t="shared" si="188"/>
        <v>0</v>
      </c>
      <c r="DA251" s="557">
        <f t="shared" si="189"/>
        <v>0</v>
      </c>
    </row>
    <row r="252" spans="1:105" s="554" customFormat="1">
      <c r="A252" s="549" t="s">
        <v>1002</v>
      </c>
      <c r="B252" s="550" t="s">
        <v>543</v>
      </c>
      <c r="C252" s="567" t="s">
        <v>422</v>
      </c>
      <c r="D252" s="551" t="s">
        <v>417</v>
      </c>
      <c r="E252" s="570">
        <v>43697</v>
      </c>
      <c r="F252" s="569"/>
      <c r="H252" s="555">
        <v>10</v>
      </c>
      <c r="I252" s="555">
        <v>0</v>
      </c>
      <c r="J252" s="555">
        <v>0</v>
      </c>
      <c r="K252" s="555">
        <v>0</v>
      </c>
      <c r="L252" s="555">
        <v>0</v>
      </c>
      <c r="M252" s="555">
        <v>0</v>
      </c>
      <c r="N252" s="555">
        <v>0</v>
      </c>
      <c r="O252" s="555">
        <v>0</v>
      </c>
      <c r="P252" s="555">
        <v>0</v>
      </c>
      <c r="Q252" s="555">
        <v>0</v>
      </c>
      <c r="R252" s="555">
        <v>0</v>
      </c>
      <c r="S252" s="555">
        <v>0</v>
      </c>
      <c r="T252" s="555">
        <v>0</v>
      </c>
      <c r="U252" s="556">
        <f t="shared" si="165"/>
        <v>0</v>
      </c>
      <c r="V252" s="556" t="e">
        <f t="shared" si="166"/>
        <v>#DIV/0!</v>
      </c>
      <c r="W252" s="555">
        <v>0</v>
      </c>
      <c r="X252" s="555">
        <v>0</v>
      </c>
      <c r="Y252" s="555">
        <v>0</v>
      </c>
      <c r="Z252" s="555">
        <v>0</v>
      </c>
      <c r="AA252" s="555">
        <v>0</v>
      </c>
      <c r="AB252" s="555">
        <v>0</v>
      </c>
      <c r="AC252" s="555">
        <v>0</v>
      </c>
      <c r="AD252" s="555">
        <v>0</v>
      </c>
      <c r="AE252" s="555">
        <v>0</v>
      </c>
      <c r="AF252" s="555">
        <v>0</v>
      </c>
      <c r="AG252" s="557">
        <f t="shared" si="167"/>
        <v>0</v>
      </c>
      <c r="AH252" s="557">
        <f t="shared" si="168"/>
        <v>0</v>
      </c>
      <c r="AI252" s="557">
        <f t="shared" si="169"/>
        <v>0</v>
      </c>
      <c r="AJ252" s="557">
        <f t="shared" si="170"/>
        <v>0</v>
      </c>
      <c r="AK252" s="557">
        <f t="shared" si="171"/>
        <v>0</v>
      </c>
      <c r="AL252" s="557">
        <f t="shared" si="172"/>
        <v>0</v>
      </c>
      <c r="AM252" s="557">
        <f t="shared" si="173"/>
        <v>0</v>
      </c>
      <c r="AN252" s="557">
        <f t="shared" si="174"/>
        <v>0</v>
      </c>
      <c r="AO252" s="557">
        <f t="shared" si="175"/>
        <v>0</v>
      </c>
      <c r="AP252" s="555" t="s">
        <v>364</v>
      </c>
      <c r="AQ252" s="555" t="s">
        <v>364</v>
      </c>
      <c r="AR252" s="555" t="s">
        <v>364</v>
      </c>
      <c r="AS252" s="555" t="s">
        <v>364</v>
      </c>
      <c r="AT252" s="555" t="s">
        <v>364</v>
      </c>
      <c r="AU252" s="555">
        <v>0</v>
      </c>
      <c r="AV252" s="555">
        <v>0</v>
      </c>
      <c r="AW252" s="555">
        <v>0</v>
      </c>
      <c r="AX252" s="555" t="s">
        <v>364</v>
      </c>
      <c r="AY252" s="555">
        <v>0</v>
      </c>
      <c r="AZ252" s="555">
        <v>0</v>
      </c>
      <c r="BA252" s="555">
        <v>0</v>
      </c>
      <c r="BB252" s="555" t="s">
        <v>364</v>
      </c>
      <c r="BC252" s="555" t="s">
        <v>364</v>
      </c>
      <c r="BD252" s="555" t="s">
        <v>364</v>
      </c>
      <c r="BE252" s="555" t="s">
        <v>364</v>
      </c>
      <c r="BF252" s="555">
        <v>33.4</v>
      </c>
      <c r="BG252" s="555">
        <v>0</v>
      </c>
      <c r="BH252" s="555">
        <v>0</v>
      </c>
      <c r="BI252" s="555">
        <v>0</v>
      </c>
      <c r="BJ252" s="555" t="s">
        <v>364</v>
      </c>
      <c r="BK252" s="555">
        <v>0</v>
      </c>
      <c r="BL252" s="555">
        <v>0</v>
      </c>
      <c r="BM252" s="555">
        <v>0</v>
      </c>
      <c r="BN252" s="555">
        <v>0</v>
      </c>
      <c r="BO252" s="555">
        <v>0</v>
      </c>
      <c r="BP252" s="555">
        <v>0</v>
      </c>
      <c r="BQ252" s="555">
        <v>0</v>
      </c>
      <c r="BR252" s="555">
        <v>0</v>
      </c>
      <c r="BS252" s="555">
        <v>0</v>
      </c>
      <c r="BT252" s="555">
        <v>0</v>
      </c>
      <c r="BU252" s="555">
        <v>0</v>
      </c>
      <c r="BV252" s="555">
        <v>0</v>
      </c>
      <c r="BW252" s="555">
        <v>0</v>
      </c>
      <c r="BX252" s="555">
        <v>0</v>
      </c>
      <c r="BY252" s="555">
        <v>0</v>
      </c>
      <c r="BZ252" s="555">
        <v>0</v>
      </c>
      <c r="CA252" s="555">
        <v>0</v>
      </c>
      <c r="CB252" s="555">
        <v>0</v>
      </c>
      <c r="CC252" s="555">
        <v>0</v>
      </c>
      <c r="CD252" s="555">
        <v>0</v>
      </c>
      <c r="CE252" s="555">
        <v>0</v>
      </c>
      <c r="CF252" s="555">
        <v>0</v>
      </c>
      <c r="CG252" s="555">
        <v>0</v>
      </c>
      <c r="CH252" s="555">
        <v>0</v>
      </c>
      <c r="CI252" s="555">
        <v>0</v>
      </c>
      <c r="CJ252" s="555">
        <v>0</v>
      </c>
      <c r="CK252" s="555">
        <v>0</v>
      </c>
      <c r="CL252" s="555">
        <v>0</v>
      </c>
      <c r="CM252" s="555">
        <v>0</v>
      </c>
      <c r="CN252" s="557">
        <f t="shared" si="176"/>
        <v>0</v>
      </c>
      <c r="CO252" s="557">
        <f t="shared" si="177"/>
        <v>0</v>
      </c>
      <c r="CP252" s="557">
        <f t="shared" si="178"/>
        <v>0</v>
      </c>
      <c r="CQ252" s="557">
        <f t="shared" si="179"/>
        <v>0</v>
      </c>
      <c r="CR252" s="557">
        <f t="shared" si="180"/>
        <v>0</v>
      </c>
      <c r="CS252" s="557">
        <f t="shared" si="181"/>
        <v>0</v>
      </c>
      <c r="CT252" s="557">
        <f t="shared" si="182"/>
        <v>0</v>
      </c>
      <c r="CU252" s="557">
        <f t="shared" si="183"/>
        <v>0</v>
      </c>
      <c r="CV252" s="557">
        <f t="shared" si="184"/>
        <v>0</v>
      </c>
      <c r="CW252" s="557">
        <f t="shared" si="185"/>
        <v>0</v>
      </c>
      <c r="CX252" s="557">
        <f t="shared" si="186"/>
        <v>0</v>
      </c>
      <c r="CY252" s="557">
        <f t="shared" si="187"/>
        <v>0</v>
      </c>
      <c r="CZ252" s="557">
        <f t="shared" si="188"/>
        <v>0</v>
      </c>
      <c r="DA252" s="557">
        <f t="shared" si="189"/>
        <v>0</v>
      </c>
    </row>
    <row r="253" spans="1:105" s="385" customFormat="1">
      <c r="A253" s="494" t="s">
        <v>1003</v>
      </c>
      <c r="B253" s="494"/>
      <c r="E253" s="489"/>
      <c r="F253" s="429">
        <f>(E252-E$252)/7</f>
        <v>0</v>
      </c>
      <c r="G253" s="537" t="s">
        <v>1191</v>
      </c>
      <c r="H253">
        <v>2998</v>
      </c>
      <c r="I253">
        <v>259</v>
      </c>
      <c r="J253">
        <v>28.5</v>
      </c>
      <c r="K253">
        <v>60.6</v>
      </c>
      <c r="L253">
        <v>5.0999999999999996</v>
      </c>
      <c r="M253">
        <v>9.5500000000000007</v>
      </c>
      <c r="N253">
        <v>90.4</v>
      </c>
      <c r="O253">
        <v>3.18</v>
      </c>
      <c r="P253">
        <v>3.18</v>
      </c>
      <c r="Q253">
        <v>53.5</v>
      </c>
      <c r="R253">
        <v>15.9</v>
      </c>
      <c r="S253">
        <v>84.1</v>
      </c>
      <c r="T253">
        <v>1.91</v>
      </c>
      <c r="U253" s="6">
        <f t="shared" si="165"/>
        <v>5.7873000000000001</v>
      </c>
      <c r="V253" s="6">
        <f t="shared" si="166"/>
        <v>3.8014272631451624</v>
      </c>
      <c r="W253">
        <v>16</v>
      </c>
      <c r="X253">
        <v>12</v>
      </c>
      <c r="Y253">
        <v>16</v>
      </c>
      <c r="Z253">
        <v>72</v>
      </c>
      <c r="AA253">
        <v>0</v>
      </c>
      <c r="AB253">
        <v>80</v>
      </c>
      <c r="AC253">
        <v>40</v>
      </c>
      <c r="AD253">
        <v>100</v>
      </c>
      <c r="AE253">
        <v>80</v>
      </c>
      <c r="AF253">
        <v>0</v>
      </c>
      <c r="AG253" s="188">
        <f t="shared" si="167"/>
        <v>2.544</v>
      </c>
      <c r="AH253" s="188">
        <f t="shared" si="168"/>
        <v>1.9080000000000001</v>
      </c>
      <c r="AI253" s="188">
        <f t="shared" si="169"/>
        <v>11.448</v>
      </c>
      <c r="AJ253" s="188">
        <f t="shared" si="170"/>
        <v>0</v>
      </c>
      <c r="AK253" s="188">
        <f t="shared" si="171"/>
        <v>2.544</v>
      </c>
      <c r="AL253" s="188">
        <f t="shared" si="172"/>
        <v>1.272</v>
      </c>
      <c r="AM253" s="188">
        <f t="shared" si="173"/>
        <v>3.18</v>
      </c>
      <c r="AN253" s="188">
        <f t="shared" si="174"/>
        <v>2.544</v>
      </c>
      <c r="AO253" s="188">
        <f t="shared" si="175"/>
        <v>0</v>
      </c>
      <c r="AP253">
        <v>222</v>
      </c>
      <c r="AQ253">
        <v>44.9</v>
      </c>
      <c r="AR253">
        <v>824</v>
      </c>
      <c r="AS253">
        <v>208</v>
      </c>
      <c r="AT253">
        <v>2.57</v>
      </c>
      <c r="AU253">
        <v>26.7</v>
      </c>
      <c r="AV253">
        <v>6.67</v>
      </c>
      <c r="AW253">
        <v>6.67</v>
      </c>
      <c r="AX253">
        <v>328</v>
      </c>
      <c r="AY253">
        <v>46.7</v>
      </c>
      <c r="AZ253">
        <v>13.3</v>
      </c>
      <c r="BA253">
        <v>0</v>
      </c>
      <c r="BB253">
        <v>121</v>
      </c>
      <c r="BC253">
        <v>38.5</v>
      </c>
      <c r="BD253">
        <v>840</v>
      </c>
      <c r="BE253">
        <v>213</v>
      </c>
      <c r="BF253">
        <v>-83.5</v>
      </c>
      <c r="BG253">
        <v>2.82</v>
      </c>
      <c r="BH253">
        <v>2.82</v>
      </c>
      <c r="BI253">
        <v>2.82</v>
      </c>
      <c r="BJ253">
        <v>240</v>
      </c>
      <c r="BK253">
        <v>54.2</v>
      </c>
      <c r="BL253">
        <v>16.2</v>
      </c>
      <c r="BM253">
        <v>2.11</v>
      </c>
      <c r="BN253">
        <v>22</v>
      </c>
      <c r="BO253">
        <v>1.75</v>
      </c>
      <c r="BP253">
        <v>3.51</v>
      </c>
      <c r="BQ253">
        <v>96.5</v>
      </c>
      <c r="BR253">
        <v>5.26</v>
      </c>
      <c r="BS253">
        <v>1.75</v>
      </c>
      <c r="BT253">
        <v>59.6</v>
      </c>
      <c r="BU253">
        <v>17.5</v>
      </c>
      <c r="BV253">
        <v>82.5</v>
      </c>
      <c r="BW253">
        <v>3.51</v>
      </c>
      <c r="BX253">
        <v>0</v>
      </c>
      <c r="BY253">
        <v>0</v>
      </c>
      <c r="BZ253">
        <v>100</v>
      </c>
      <c r="CA253">
        <v>100</v>
      </c>
      <c r="CB253">
        <v>0</v>
      </c>
      <c r="CC253">
        <v>10</v>
      </c>
      <c r="CD253">
        <v>20</v>
      </c>
      <c r="CE253">
        <v>10</v>
      </c>
      <c r="CF253">
        <v>80</v>
      </c>
      <c r="CG253">
        <v>20</v>
      </c>
      <c r="CH253">
        <v>82.5</v>
      </c>
      <c r="CI253">
        <v>0</v>
      </c>
      <c r="CJ253">
        <v>2.13</v>
      </c>
      <c r="CK253">
        <v>0</v>
      </c>
      <c r="CL253">
        <v>55.3</v>
      </c>
      <c r="CM253">
        <v>0</v>
      </c>
      <c r="CN253" s="188">
        <f t="shared" si="176"/>
        <v>0</v>
      </c>
      <c r="CO253" s="188">
        <f t="shared" si="177"/>
        <v>0</v>
      </c>
      <c r="CP253" s="188">
        <f t="shared" si="178"/>
        <v>1.75</v>
      </c>
      <c r="CQ253" s="188">
        <f t="shared" si="179"/>
        <v>1.75</v>
      </c>
      <c r="CR253" s="188">
        <f t="shared" si="180"/>
        <v>0</v>
      </c>
      <c r="CS253" s="188">
        <f t="shared" si="181"/>
        <v>1.75</v>
      </c>
      <c r="CT253" s="188">
        <f t="shared" si="182"/>
        <v>3.5</v>
      </c>
      <c r="CU253" s="188">
        <f t="shared" si="183"/>
        <v>14</v>
      </c>
      <c r="CV253" s="188">
        <f t="shared" si="184"/>
        <v>3.5</v>
      </c>
      <c r="CW253" s="188">
        <f t="shared" si="185"/>
        <v>0</v>
      </c>
      <c r="CX253" s="188">
        <f t="shared" si="186"/>
        <v>1.75725</v>
      </c>
      <c r="CY253" s="188">
        <f t="shared" si="187"/>
        <v>0</v>
      </c>
      <c r="CZ253" s="188">
        <f t="shared" si="188"/>
        <v>45.622500000000002</v>
      </c>
      <c r="DA253" s="188">
        <f t="shared" si="189"/>
        <v>0</v>
      </c>
    </row>
    <row r="254" spans="1:105" s="554" customFormat="1">
      <c r="A254" s="549" t="s">
        <v>1004</v>
      </c>
      <c r="B254" s="549"/>
      <c r="E254" s="552"/>
      <c r="F254" s="569"/>
      <c r="H254" s="555">
        <v>4</v>
      </c>
      <c r="I254" s="555">
        <v>1</v>
      </c>
      <c r="J254" s="555">
        <v>100</v>
      </c>
      <c r="K254" s="555">
        <v>100</v>
      </c>
      <c r="L254" s="555">
        <v>0</v>
      </c>
      <c r="M254" s="555">
        <v>0</v>
      </c>
      <c r="N254" s="555">
        <v>100</v>
      </c>
      <c r="O254" s="555">
        <v>0</v>
      </c>
      <c r="P254" s="555">
        <v>0</v>
      </c>
      <c r="Q254" s="555">
        <v>100</v>
      </c>
      <c r="R254" s="555">
        <v>0</v>
      </c>
      <c r="S254" s="555">
        <v>100</v>
      </c>
      <c r="T254" s="555">
        <v>100</v>
      </c>
      <c r="U254" s="556">
        <f t="shared" si="165"/>
        <v>0</v>
      </c>
      <c r="V254" s="556" t="e">
        <f t="shared" si="166"/>
        <v>#DIV/0!</v>
      </c>
      <c r="W254" s="555">
        <v>0</v>
      </c>
      <c r="X254" s="555">
        <v>0</v>
      </c>
      <c r="Y254" s="555">
        <v>0</v>
      </c>
      <c r="Z254" s="555">
        <v>0</v>
      </c>
      <c r="AA254" s="555">
        <v>0</v>
      </c>
      <c r="AB254" s="555">
        <v>0</v>
      </c>
      <c r="AC254" s="555">
        <v>0</v>
      </c>
      <c r="AD254" s="555">
        <v>0</v>
      </c>
      <c r="AE254" s="555">
        <v>0</v>
      </c>
      <c r="AF254" s="555">
        <v>0</v>
      </c>
      <c r="AG254" s="557">
        <f t="shared" si="167"/>
        <v>0</v>
      </c>
      <c r="AH254" s="557">
        <f t="shared" si="168"/>
        <v>0</v>
      </c>
      <c r="AI254" s="557">
        <f t="shared" si="169"/>
        <v>0</v>
      </c>
      <c r="AJ254" s="557">
        <f t="shared" si="170"/>
        <v>0</v>
      </c>
      <c r="AK254" s="557">
        <f t="shared" si="171"/>
        <v>0</v>
      </c>
      <c r="AL254" s="557">
        <f t="shared" si="172"/>
        <v>0</v>
      </c>
      <c r="AM254" s="557">
        <f t="shared" si="173"/>
        <v>0</v>
      </c>
      <c r="AN254" s="557">
        <f t="shared" si="174"/>
        <v>0</v>
      </c>
      <c r="AO254" s="557">
        <f t="shared" si="175"/>
        <v>0</v>
      </c>
      <c r="AP254" s="555" t="s">
        <v>364</v>
      </c>
      <c r="AQ254" s="555" t="s">
        <v>364</v>
      </c>
      <c r="AR254" s="555" t="s">
        <v>364</v>
      </c>
      <c r="AS254" s="555" t="s">
        <v>364</v>
      </c>
      <c r="AT254" s="555" t="s">
        <v>364</v>
      </c>
      <c r="AU254" s="555">
        <v>0</v>
      </c>
      <c r="AV254" s="555">
        <v>0</v>
      </c>
      <c r="AW254" s="555">
        <v>0</v>
      </c>
      <c r="AX254" s="555" t="s">
        <v>364</v>
      </c>
      <c r="AY254" s="555">
        <v>0</v>
      </c>
      <c r="AZ254" s="555">
        <v>0</v>
      </c>
      <c r="BA254" s="555">
        <v>0</v>
      </c>
      <c r="BB254" s="555">
        <v>347</v>
      </c>
      <c r="BC254" s="555">
        <v>2.57</v>
      </c>
      <c r="BD254" s="555">
        <v>1193</v>
      </c>
      <c r="BE254" s="555">
        <v>66.8</v>
      </c>
      <c r="BF254" s="555">
        <v>-345</v>
      </c>
      <c r="BG254" s="555">
        <v>0</v>
      </c>
      <c r="BH254" s="555">
        <v>0</v>
      </c>
      <c r="BI254" s="555">
        <v>0</v>
      </c>
      <c r="BJ254" s="555" t="s">
        <v>364</v>
      </c>
      <c r="BK254" s="555">
        <v>100</v>
      </c>
      <c r="BL254" s="555">
        <v>0</v>
      </c>
      <c r="BM254" s="555">
        <v>100</v>
      </c>
      <c r="BN254" s="555">
        <v>0</v>
      </c>
      <c r="BO254" s="555">
        <v>0</v>
      </c>
      <c r="BP254" s="555">
        <v>0</v>
      </c>
      <c r="BQ254" s="555">
        <v>0</v>
      </c>
      <c r="BR254" s="555">
        <v>0</v>
      </c>
      <c r="BS254" s="555">
        <v>0</v>
      </c>
      <c r="BT254" s="555">
        <v>0</v>
      </c>
      <c r="BU254" s="555">
        <v>0</v>
      </c>
      <c r="BV254" s="555">
        <v>0</v>
      </c>
      <c r="BW254" s="555">
        <v>0</v>
      </c>
      <c r="BX254" s="555">
        <v>0</v>
      </c>
      <c r="BY254" s="555">
        <v>0</v>
      </c>
      <c r="BZ254" s="555">
        <v>0</v>
      </c>
      <c r="CA254" s="555">
        <v>0</v>
      </c>
      <c r="CB254" s="555">
        <v>0</v>
      </c>
      <c r="CC254" s="555">
        <v>0</v>
      </c>
      <c r="CD254" s="555">
        <v>0</v>
      </c>
      <c r="CE254" s="555">
        <v>0</v>
      </c>
      <c r="CF254" s="555">
        <v>0</v>
      </c>
      <c r="CG254" s="555">
        <v>0</v>
      </c>
      <c r="CH254" s="555">
        <v>0</v>
      </c>
      <c r="CI254" s="555">
        <v>0</v>
      </c>
      <c r="CJ254" s="555">
        <v>0</v>
      </c>
      <c r="CK254" s="555">
        <v>0</v>
      </c>
      <c r="CL254" s="555">
        <v>0</v>
      </c>
      <c r="CM254" s="555">
        <v>0</v>
      </c>
      <c r="CN254" s="557">
        <f t="shared" si="176"/>
        <v>0</v>
      </c>
      <c r="CO254" s="557">
        <f t="shared" si="177"/>
        <v>0</v>
      </c>
      <c r="CP254" s="557">
        <f t="shared" si="178"/>
        <v>0</v>
      </c>
      <c r="CQ254" s="557">
        <f t="shared" si="179"/>
        <v>0</v>
      </c>
      <c r="CR254" s="557">
        <f t="shared" si="180"/>
        <v>0</v>
      </c>
      <c r="CS254" s="557">
        <f t="shared" si="181"/>
        <v>0</v>
      </c>
      <c r="CT254" s="557">
        <f t="shared" si="182"/>
        <v>0</v>
      </c>
      <c r="CU254" s="557">
        <f t="shared" si="183"/>
        <v>0</v>
      </c>
      <c r="CV254" s="557">
        <f t="shared" si="184"/>
        <v>0</v>
      </c>
      <c r="CW254" s="557">
        <f t="shared" si="185"/>
        <v>0</v>
      </c>
      <c r="CX254" s="557">
        <f t="shared" si="186"/>
        <v>0</v>
      </c>
      <c r="CY254" s="557">
        <f t="shared" si="187"/>
        <v>0</v>
      </c>
      <c r="CZ254" s="557">
        <f t="shared" si="188"/>
        <v>0</v>
      </c>
      <c r="DA254" s="557">
        <f t="shared" si="189"/>
        <v>0</v>
      </c>
    </row>
    <row r="255" spans="1:105" s="527" customFormat="1">
      <c r="A255" s="522" t="s">
        <v>1005</v>
      </c>
      <c r="B255" s="523" t="s">
        <v>543</v>
      </c>
      <c r="C255" s="532" t="s">
        <v>422</v>
      </c>
      <c r="D255" s="531" t="s">
        <v>418</v>
      </c>
      <c r="E255" s="525">
        <v>43698</v>
      </c>
      <c r="F255" s="535"/>
      <c r="H255" s="528">
        <v>8284</v>
      </c>
      <c r="I255" s="528">
        <v>78</v>
      </c>
      <c r="J255" s="528">
        <v>8.9700000000000006</v>
      </c>
      <c r="K255" s="528">
        <v>64.099999999999994</v>
      </c>
      <c r="L255" s="528">
        <v>2</v>
      </c>
      <c r="M255" s="528">
        <v>6</v>
      </c>
      <c r="N255" s="528">
        <v>94</v>
      </c>
      <c r="O255" s="528">
        <v>2</v>
      </c>
      <c r="P255" s="528">
        <v>6</v>
      </c>
      <c r="Q255" s="528">
        <v>2</v>
      </c>
      <c r="R255" s="528">
        <v>0</v>
      </c>
      <c r="S255" s="528">
        <v>100</v>
      </c>
      <c r="T255" s="528">
        <v>2</v>
      </c>
      <c r="U255" s="529">
        <f t="shared" si="165"/>
        <v>3.8459999999999996</v>
      </c>
      <c r="V255" s="529">
        <f t="shared" si="166"/>
        <v>4.9921996879875197</v>
      </c>
      <c r="W255" s="528">
        <v>0</v>
      </c>
      <c r="X255" s="528">
        <v>0</v>
      </c>
      <c r="Y255" s="528">
        <v>0</v>
      </c>
      <c r="Z255" s="528">
        <v>0</v>
      </c>
      <c r="AA255" s="528">
        <v>0</v>
      </c>
      <c r="AB255" s="528">
        <v>0</v>
      </c>
      <c r="AC255" s="528">
        <v>0</v>
      </c>
      <c r="AD255" s="528">
        <v>0</v>
      </c>
      <c r="AE255" s="528">
        <v>0</v>
      </c>
      <c r="AF255" s="528">
        <v>0</v>
      </c>
      <c r="AG255" s="530">
        <f t="shared" si="167"/>
        <v>0</v>
      </c>
      <c r="AH255" s="530">
        <f t="shared" si="168"/>
        <v>0</v>
      </c>
      <c r="AI255" s="530">
        <f t="shared" si="169"/>
        <v>0</v>
      </c>
      <c r="AJ255" s="530">
        <f t="shared" si="170"/>
        <v>0</v>
      </c>
      <c r="AK255" s="530">
        <f t="shared" si="171"/>
        <v>0</v>
      </c>
      <c r="AL255" s="530">
        <f t="shared" si="172"/>
        <v>0</v>
      </c>
      <c r="AM255" s="530">
        <f t="shared" si="173"/>
        <v>0</v>
      </c>
      <c r="AN255" s="530">
        <f t="shared" si="174"/>
        <v>0</v>
      </c>
      <c r="AO255" s="530">
        <f t="shared" si="175"/>
        <v>0</v>
      </c>
      <c r="AP255" s="528">
        <v>140</v>
      </c>
      <c r="AQ255" s="528">
        <v>250</v>
      </c>
      <c r="AR255" s="528">
        <v>384</v>
      </c>
      <c r="AS255" s="528">
        <v>321</v>
      </c>
      <c r="AT255" s="528">
        <v>15.4</v>
      </c>
      <c r="AU255" s="528">
        <v>0</v>
      </c>
      <c r="AV255" s="528">
        <v>0</v>
      </c>
      <c r="AW255" s="528">
        <v>0</v>
      </c>
      <c r="AX255" s="528" t="s">
        <v>364</v>
      </c>
      <c r="AY255" s="528">
        <v>0</v>
      </c>
      <c r="AZ255" s="528">
        <v>0</v>
      </c>
      <c r="BA255" s="528">
        <v>0</v>
      </c>
      <c r="BB255" s="528">
        <v>33.4</v>
      </c>
      <c r="BC255" s="528">
        <v>5.13</v>
      </c>
      <c r="BD255" s="528">
        <v>371</v>
      </c>
      <c r="BE255" s="528">
        <v>38.5</v>
      </c>
      <c r="BF255" s="528">
        <v>-373</v>
      </c>
      <c r="BG255" s="528">
        <v>2.13</v>
      </c>
      <c r="BH255" s="528">
        <v>2.13</v>
      </c>
      <c r="BI255" s="528">
        <v>6.38</v>
      </c>
      <c r="BJ255" s="528">
        <v>564</v>
      </c>
      <c r="BK255" s="528">
        <v>2.13</v>
      </c>
      <c r="BL255" s="528">
        <v>0</v>
      </c>
      <c r="BM255" s="528">
        <v>2.13</v>
      </c>
      <c r="BN255" s="528">
        <v>19.2</v>
      </c>
      <c r="BO255" s="528">
        <v>13.3</v>
      </c>
      <c r="BP255" s="528">
        <v>6.67</v>
      </c>
      <c r="BQ255" s="528">
        <v>93.3</v>
      </c>
      <c r="BR255" s="528">
        <v>6.67</v>
      </c>
      <c r="BS255" s="528">
        <v>0</v>
      </c>
      <c r="BT255" s="528">
        <v>6.67</v>
      </c>
      <c r="BU255" s="528">
        <v>0</v>
      </c>
      <c r="BV255" s="528">
        <v>100</v>
      </c>
      <c r="BW255" s="528">
        <v>6.67</v>
      </c>
      <c r="BX255" s="528">
        <v>0</v>
      </c>
      <c r="BY255" s="528">
        <v>0</v>
      </c>
      <c r="BZ255" s="528">
        <v>0</v>
      </c>
      <c r="CA255" s="528">
        <v>0</v>
      </c>
      <c r="CB255" s="528">
        <v>0</v>
      </c>
      <c r="CC255" s="528">
        <v>0</v>
      </c>
      <c r="CD255" s="528">
        <v>0</v>
      </c>
      <c r="CE255" s="528">
        <v>0</v>
      </c>
      <c r="CF255" s="528">
        <v>0</v>
      </c>
      <c r="CG255" s="528">
        <v>0</v>
      </c>
      <c r="CH255" s="528">
        <v>100</v>
      </c>
      <c r="CI255" s="528">
        <v>13.3</v>
      </c>
      <c r="CJ255" s="528">
        <v>6.67</v>
      </c>
      <c r="CK255" s="528">
        <v>0</v>
      </c>
      <c r="CL255" s="528">
        <v>6.67</v>
      </c>
      <c r="CM255" s="528">
        <v>6.67</v>
      </c>
      <c r="CN255" s="530">
        <f t="shared" si="176"/>
        <v>0</v>
      </c>
      <c r="CO255" s="530">
        <f t="shared" si="177"/>
        <v>0</v>
      </c>
      <c r="CP255" s="530">
        <f t="shared" si="178"/>
        <v>0</v>
      </c>
      <c r="CQ255" s="530">
        <f t="shared" si="179"/>
        <v>0</v>
      </c>
      <c r="CR255" s="530">
        <f t="shared" si="180"/>
        <v>0</v>
      </c>
      <c r="CS255" s="530">
        <f t="shared" si="181"/>
        <v>0</v>
      </c>
      <c r="CT255" s="530">
        <f t="shared" si="182"/>
        <v>0</v>
      </c>
      <c r="CU255" s="530">
        <f t="shared" si="183"/>
        <v>0</v>
      </c>
      <c r="CV255" s="530">
        <f t="shared" si="184"/>
        <v>0</v>
      </c>
      <c r="CW255" s="530">
        <f t="shared" si="185"/>
        <v>13.3</v>
      </c>
      <c r="CX255" s="530">
        <f t="shared" si="186"/>
        <v>6.67</v>
      </c>
      <c r="CY255" s="530">
        <f t="shared" si="187"/>
        <v>0</v>
      </c>
      <c r="CZ255" s="530">
        <f t="shared" si="188"/>
        <v>6.67</v>
      </c>
      <c r="DA255" s="530">
        <f t="shared" si="189"/>
        <v>6.67</v>
      </c>
    </row>
    <row r="256" spans="1:105" s="385" customFormat="1">
      <c r="A256" s="494" t="s">
        <v>1006</v>
      </c>
      <c r="B256" s="494"/>
      <c r="C256" s="386"/>
      <c r="E256" s="489"/>
      <c r="F256" s="429">
        <f>(E255-E$252)/7</f>
        <v>0.14285714285714285</v>
      </c>
      <c r="G256" s="537" t="s">
        <v>1192</v>
      </c>
      <c r="H256">
        <v>20329</v>
      </c>
      <c r="I256">
        <v>186</v>
      </c>
      <c r="J256">
        <v>9.99</v>
      </c>
      <c r="K256">
        <v>51.1</v>
      </c>
      <c r="L256">
        <v>7.37</v>
      </c>
      <c r="M256">
        <v>1.05</v>
      </c>
      <c r="N256">
        <v>98.9</v>
      </c>
      <c r="O256">
        <v>3.16</v>
      </c>
      <c r="P256">
        <v>3.16</v>
      </c>
      <c r="Q256">
        <v>26.3</v>
      </c>
      <c r="R256">
        <v>21.1</v>
      </c>
      <c r="S256">
        <v>78.900000000000006</v>
      </c>
      <c r="T256">
        <v>6.32</v>
      </c>
      <c r="U256" s="6">
        <f t="shared" si="165"/>
        <v>0.53654999999999997</v>
      </c>
      <c r="V256" s="6">
        <f t="shared" si="166"/>
        <v>50.135122542167551</v>
      </c>
      <c r="W256">
        <v>20</v>
      </c>
      <c r="X256">
        <v>10</v>
      </c>
      <c r="Y256">
        <v>10</v>
      </c>
      <c r="Z256">
        <v>45</v>
      </c>
      <c r="AA256">
        <v>10</v>
      </c>
      <c r="AB256">
        <v>33.299999999999997</v>
      </c>
      <c r="AC256">
        <v>66.7</v>
      </c>
      <c r="AD256">
        <v>100</v>
      </c>
      <c r="AE256">
        <v>66.7</v>
      </c>
      <c r="AF256">
        <v>0</v>
      </c>
      <c r="AG256" s="188">
        <f t="shared" si="167"/>
        <v>4.22</v>
      </c>
      <c r="AH256" s="188">
        <f t="shared" si="168"/>
        <v>2.11</v>
      </c>
      <c r="AI256" s="188">
        <f t="shared" si="169"/>
        <v>9.495000000000001</v>
      </c>
      <c r="AJ256" s="188">
        <f t="shared" si="170"/>
        <v>2.11</v>
      </c>
      <c r="AK256" s="188">
        <f t="shared" si="171"/>
        <v>1.0522799999999999</v>
      </c>
      <c r="AL256" s="188">
        <f t="shared" si="172"/>
        <v>2.10772</v>
      </c>
      <c r="AM256" s="188">
        <f t="shared" si="173"/>
        <v>3.16</v>
      </c>
      <c r="AN256" s="188">
        <f t="shared" si="174"/>
        <v>2.10772</v>
      </c>
      <c r="AO256" s="188">
        <f t="shared" si="175"/>
        <v>0</v>
      </c>
      <c r="AP256">
        <v>7237</v>
      </c>
      <c r="AQ256">
        <v>6363</v>
      </c>
      <c r="AR256">
        <v>1097</v>
      </c>
      <c r="AS256">
        <v>4924</v>
      </c>
      <c r="AT256">
        <v>414</v>
      </c>
      <c r="AU256">
        <v>100</v>
      </c>
      <c r="AV256">
        <v>100</v>
      </c>
      <c r="AW256">
        <v>100</v>
      </c>
      <c r="AX256">
        <v>181</v>
      </c>
      <c r="AY256">
        <v>100</v>
      </c>
      <c r="AZ256">
        <v>100</v>
      </c>
      <c r="BA256">
        <v>0</v>
      </c>
      <c r="BB256">
        <v>112</v>
      </c>
      <c r="BC256">
        <v>7.7</v>
      </c>
      <c r="BD256">
        <v>712</v>
      </c>
      <c r="BE256">
        <v>203</v>
      </c>
      <c r="BF256">
        <v>-86.1</v>
      </c>
      <c r="BG256">
        <v>6.38</v>
      </c>
      <c r="BH256">
        <v>2.13</v>
      </c>
      <c r="BI256">
        <v>2.13</v>
      </c>
      <c r="BJ256">
        <v>211</v>
      </c>
      <c r="BK256">
        <v>25.5</v>
      </c>
      <c r="BL256">
        <v>20.2</v>
      </c>
      <c r="BM256">
        <v>6.38</v>
      </c>
      <c r="BN256">
        <v>26.9</v>
      </c>
      <c r="BO256">
        <v>2</v>
      </c>
      <c r="BP256">
        <v>2</v>
      </c>
      <c r="BQ256">
        <v>98</v>
      </c>
      <c r="BR256">
        <v>6</v>
      </c>
      <c r="BS256">
        <v>0</v>
      </c>
      <c r="BT256">
        <v>58</v>
      </c>
      <c r="BU256">
        <v>42</v>
      </c>
      <c r="BV256">
        <v>58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4.76</v>
      </c>
      <c r="CD256">
        <v>4.76</v>
      </c>
      <c r="CE256">
        <v>0</v>
      </c>
      <c r="CF256">
        <v>76.2</v>
      </c>
      <c r="CG256">
        <v>4.76</v>
      </c>
      <c r="CH256">
        <v>58</v>
      </c>
      <c r="CI256">
        <v>0</v>
      </c>
      <c r="CJ256">
        <v>6.9</v>
      </c>
      <c r="CK256">
        <v>0</v>
      </c>
      <c r="CL256">
        <v>44.8</v>
      </c>
      <c r="CM256">
        <v>0</v>
      </c>
      <c r="CN256" s="188">
        <f t="shared" si="176"/>
        <v>0</v>
      </c>
      <c r="CO256" s="188">
        <f t="shared" si="177"/>
        <v>0</v>
      </c>
      <c r="CP256" s="188">
        <f t="shared" si="178"/>
        <v>0</v>
      </c>
      <c r="CQ256" s="188">
        <f t="shared" si="179"/>
        <v>0</v>
      </c>
      <c r="CR256" s="188">
        <f t="shared" si="180"/>
        <v>0</v>
      </c>
      <c r="CS256" s="188">
        <f t="shared" si="181"/>
        <v>1.9991999999999999</v>
      </c>
      <c r="CT256" s="188">
        <f t="shared" si="182"/>
        <v>1.9991999999999999</v>
      </c>
      <c r="CU256" s="188">
        <f t="shared" si="183"/>
        <v>32.003999999999998</v>
      </c>
      <c r="CV256" s="188">
        <f t="shared" si="184"/>
        <v>1.9991999999999999</v>
      </c>
      <c r="CW256" s="188">
        <f t="shared" si="185"/>
        <v>0</v>
      </c>
      <c r="CX256" s="188">
        <f t="shared" si="186"/>
        <v>4.0020000000000007</v>
      </c>
      <c r="CY256" s="188">
        <f t="shared" si="187"/>
        <v>0</v>
      </c>
      <c r="CZ256" s="188">
        <f t="shared" si="188"/>
        <v>25.983999999999995</v>
      </c>
      <c r="DA256" s="188">
        <f t="shared" si="189"/>
        <v>0</v>
      </c>
    </row>
    <row r="257" spans="1:105" s="554" customFormat="1">
      <c r="A257" s="549" t="s">
        <v>1007</v>
      </c>
      <c r="B257" s="549"/>
      <c r="E257" s="552"/>
      <c r="F257" s="569"/>
      <c r="H257" s="555">
        <v>8</v>
      </c>
      <c r="I257" s="555">
        <v>0</v>
      </c>
      <c r="J257" s="555">
        <v>0</v>
      </c>
      <c r="K257" s="555">
        <v>0</v>
      </c>
      <c r="L257" s="555">
        <v>0</v>
      </c>
      <c r="M257" s="555">
        <v>0</v>
      </c>
      <c r="N257" s="555">
        <v>0</v>
      </c>
      <c r="O257" s="555">
        <v>0</v>
      </c>
      <c r="P257" s="555">
        <v>0</v>
      </c>
      <c r="Q257" s="555">
        <v>0</v>
      </c>
      <c r="R257" s="555">
        <v>0</v>
      </c>
      <c r="S257" s="555">
        <v>0</v>
      </c>
      <c r="T257" s="555">
        <v>0</v>
      </c>
      <c r="U257" s="556">
        <f t="shared" si="165"/>
        <v>0</v>
      </c>
      <c r="V257" s="556" t="e">
        <f t="shared" si="166"/>
        <v>#DIV/0!</v>
      </c>
      <c r="W257" s="555">
        <v>0</v>
      </c>
      <c r="X257" s="555">
        <v>0</v>
      </c>
      <c r="Y257" s="555">
        <v>0</v>
      </c>
      <c r="Z257" s="555">
        <v>0</v>
      </c>
      <c r="AA257" s="555">
        <v>0</v>
      </c>
      <c r="AB257" s="555">
        <v>0</v>
      </c>
      <c r="AC257" s="555">
        <v>0</v>
      </c>
      <c r="AD257" s="555">
        <v>0</v>
      </c>
      <c r="AE257" s="555">
        <v>0</v>
      </c>
      <c r="AF257" s="555">
        <v>0</v>
      </c>
      <c r="AG257" s="557">
        <f t="shared" si="167"/>
        <v>0</v>
      </c>
      <c r="AH257" s="557">
        <f t="shared" si="168"/>
        <v>0</v>
      </c>
      <c r="AI257" s="557">
        <f t="shared" si="169"/>
        <v>0</v>
      </c>
      <c r="AJ257" s="557">
        <f t="shared" si="170"/>
        <v>0</v>
      </c>
      <c r="AK257" s="557">
        <f t="shared" si="171"/>
        <v>0</v>
      </c>
      <c r="AL257" s="557">
        <f t="shared" si="172"/>
        <v>0</v>
      </c>
      <c r="AM257" s="557">
        <f t="shared" si="173"/>
        <v>0</v>
      </c>
      <c r="AN257" s="557">
        <f t="shared" si="174"/>
        <v>0</v>
      </c>
      <c r="AO257" s="557">
        <f t="shared" si="175"/>
        <v>0</v>
      </c>
      <c r="AP257" s="555" t="s">
        <v>364</v>
      </c>
      <c r="AQ257" s="555" t="s">
        <v>364</v>
      </c>
      <c r="AR257" s="555" t="s">
        <v>364</v>
      </c>
      <c r="AS257" s="555" t="s">
        <v>364</v>
      </c>
      <c r="AT257" s="555" t="s">
        <v>364</v>
      </c>
      <c r="AU257" s="555">
        <v>0</v>
      </c>
      <c r="AV257" s="555">
        <v>0</v>
      </c>
      <c r="AW257" s="555">
        <v>0</v>
      </c>
      <c r="AX257" s="555" t="s">
        <v>364</v>
      </c>
      <c r="AY257" s="555">
        <v>0</v>
      </c>
      <c r="AZ257" s="555">
        <v>0</v>
      </c>
      <c r="BA257" s="555">
        <v>0</v>
      </c>
      <c r="BB257" s="555" t="s">
        <v>364</v>
      </c>
      <c r="BC257" s="555" t="s">
        <v>364</v>
      </c>
      <c r="BD257" s="555" t="s">
        <v>364</v>
      </c>
      <c r="BE257" s="555" t="s">
        <v>364</v>
      </c>
      <c r="BF257" s="555">
        <v>-69.400000000000006</v>
      </c>
      <c r="BG257" s="555">
        <v>0</v>
      </c>
      <c r="BH257" s="555">
        <v>0</v>
      </c>
      <c r="BI257" s="555">
        <v>0</v>
      </c>
      <c r="BJ257" s="555" t="s">
        <v>364</v>
      </c>
      <c r="BK257" s="555">
        <v>0</v>
      </c>
      <c r="BL257" s="555">
        <v>0</v>
      </c>
      <c r="BM257" s="555">
        <v>0</v>
      </c>
      <c r="BN257" s="555">
        <v>0</v>
      </c>
      <c r="BO257" s="555">
        <v>0</v>
      </c>
      <c r="BP257" s="555">
        <v>0</v>
      </c>
      <c r="BQ257" s="555">
        <v>0</v>
      </c>
      <c r="BR257" s="555">
        <v>0</v>
      </c>
      <c r="BS257" s="555">
        <v>0</v>
      </c>
      <c r="BT257" s="555">
        <v>0</v>
      </c>
      <c r="BU257" s="555">
        <v>0</v>
      </c>
      <c r="BV257" s="555">
        <v>0</v>
      </c>
      <c r="BW257" s="555">
        <v>0</v>
      </c>
      <c r="BX257" s="555">
        <v>0</v>
      </c>
      <c r="BY257" s="555">
        <v>0</v>
      </c>
      <c r="BZ257" s="555">
        <v>0</v>
      </c>
      <c r="CA257" s="555">
        <v>0</v>
      </c>
      <c r="CB257" s="555">
        <v>0</v>
      </c>
      <c r="CC257" s="555">
        <v>0</v>
      </c>
      <c r="CD257" s="555">
        <v>0</v>
      </c>
      <c r="CE257" s="555">
        <v>0</v>
      </c>
      <c r="CF257" s="555">
        <v>0</v>
      </c>
      <c r="CG257" s="555">
        <v>0</v>
      </c>
      <c r="CH257" s="555">
        <v>0</v>
      </c>
      <c r="CI257" s="555">
        <v>0</v>
      </c>
      <c r="CJ257" s="555">
        <v>0</v>
      </c>
      <c r="CK257" s="555">
        <v>0</v>
      </c>
      <c r="CL257" s="555">
        <v>0</v>
      </c>
      <c r="CM257" s="555">
        <v>0</v>
      </c>
      <c r="CN257" s="557">
        <f t="shared" si="176"/>
        <v>0</v>
      </c>
      <c r="CO257" s="557">
        <f t="shared" si="177"/>
        <v>0</v>
      </c>
      <c r="CP257" s="557">
        <f t="shared" si="178"/>
        <v>0</v>
      </c>
      <c r="CQ257" s="557">
        <f t="shared" si="179"/>
        <v>0</v>
      </c>
      <c r="CR257" s="557">
        <f t="shared" si="180"/>
        <v>0</v>
      </c>
      <c r="CS257" s="557">
        <f t="shared" si="181"/>
        <v>0</v>
      </c>
      <c r="CT257" s="557">
        <f t="shared" si="182"/>
        <v>0</v>
      </c>
      <c r="CU257" s="557">
        <f t="shared" si="183"/>
        <v>0</v>
      </c>
      <c r="CV257" s="557">
        <f t="shared" si="184"/>
        <v>0</v>
      </c>
      <c r="CW257" s="557">
        <f t="shared" si="185"/>
        <v>0</v>
      </c>
      <c r="CX257" s="557">
        <f t="shared" si="186"/>
        <v>0</v>
      </c>
      <c r="CY257" s="557">
        <f t="shared" si="187"/>
        <v>0</v>
      </c>
      <c r="CZ257" s="557">
        <f t="shared" si="188"/>
        <v>0</v>
      </c>
      <c r="DA257" s="557">
        <f t="shared" si="189"/>
        <v>0</v>
      </c>
    </row>
    <row r="258" spans="1:105" s="527" customFormat="1">
      <c r="A258" s="522" t="s">
        <v>1008</v>
      </c>
      <c r="B258" s="523" t="s">
        <v>543</v>
      </c>
      <c r="C258" s="532" t="s">
        <v>422</v>
      </c>
      <c r="D258" s="531" t="s">
        <v>419</v>
      </c>
      <c r="E258" s="525">
        <v>43704</v>
      </c>
      <c r="F258" s="535"/>
      <c r="H258" s="528">
        <v>19166</v>
      </c>
      <c r="I258" s="528">
        <v>4123</v>
      </c>
      <c r="J258" s="528">
        <v>56.1</v>
      </c>
      <c r="K258" s="528">
        <v>77.7</v>
      </c>
      <c r="L258" s="528">
        <v>0.87</v>
      </c>
      <c r="M258" s="528">
        <v>0.19</v>
      </c>
      <c r="N258" s="528">
        <v>99.8</v>
      </c>
      <c r="O258" s="528">
        <v>0.69</v>
      </c>
      <c r="P258" s="528">
        <v>3.31</v>
      </c>
      <c r="Q258" s="528">
        <v>0.69</v>
      </c>
      <c r="R258" s="528">
        <v>0.66</v>
      </c>
      <c r="S258" s="528">
        <v>99.3</v>
      </c>
      <c r="T258" s="528">
        <v>0.78</v>
      </c>
      <c r="U258" s="529">
        <f t="shared" si="165"/>
        <v>0.14763000000000001</v>
      </c>
      <c r="V258" s="529">
        <f t="shared" si="166"/>
        <v>112.44327033800718</v>
      </c>
      <c r="W258" s="528">
        <v>4.76</v>
      </c>
      <c r="X258" s="528">
        <v>0</v>
      </c>
      <c r="Y258" s="528">
        <v>14.3</v>
      </c>
      <c r="Z258" s="528">
        <v>0</v>
      </c>
      <c r="AA258" s="528">
        <v>0</v>
      </c>
      <c r="AB258" s="528">
        <v>2.83</v>
      </c>
      <c r="AC258" s="528">
        <v>2.83</v>
      </c>
      <c r="AD258" s="528">
        <v>4.72</v>
      </c>
      <c r="AE258" s="528">
        <v>2.83</v>
      </c>
      <c r="AF258" s="528">
        <v>0.94</v>
      </c>
      <c r="AG258" s="530">
        <f t="shared" si="167"/>
        <v>3.1415999999999999E-2</v>
      </c>
      <c r="AH258" s="530">
        <f t="shared" si="168"/>
        <v>0</v>
      </c>
      <c r="AI258" s="530">
        <f t="shared" si="169"/>
        <v>0</v>
      </c>
      <c r="AJ258" s="530">
        <f t="shared" si="170"/>
        <v>0</v>
      </c>
      <c r="AK258" s="530">
        <f t="shared" si="171"/>
        <v>9.3673000000000006E-2</v>
      </c>
      <c r="AL258" s="530">
        <f t="shared" si="172"/>
        <v>9.3673000000000006E-2</v>
      </c>
      <c r="AM258" s="530">
        <f t="shared" si="173"/>
        <v>0.15623199999999998</v>
      </c>
      <c r="AN258" s="530">
        <f t="shared" si="174"/>
        <v>9.3673000000000006E-2</v>
      </c>
      <c r="AO258" s="530">
        <f t="shared" si="175"/>
        <v>3.1113999999999996E-2</v>
      </c>
      <c r="AP258" s="528">
        <v>116</v>
      </c>
      <c r="AQ258" s="528">
        <v>35.9</v>
      </c>
      <c r="AR258" s="528">
        <v>470</v>
      </c>
      <c r="AS258" s="528">
        <v>41.1</v>
      </c>
      <c r="AT258" s="528">
        <v>-46.2</v>
      </c>
      <c r="AU258" s="528">
        <v>0</v>
      </c>
      <c r="AV258" s="528">
        <v>0</v>
      </c>
      <c r="AW258" s="528">
        <v>16.7</v>
      </c>
      <c r="AX258" s="528">
        <v>258</v>
      </c>
      <c r="AY258" s="528">
        <v>0</v>
      </c>
      <c r="AZ258" s="528">
        <v>0</v>
      </c>
      <c r="BA258" s="528">
        <v>0</v>
      </c>
      <c r="BB258" s="528">
        <v>41.1</v>
      </c>
      <c r="BC258" s="528">
        <v>12.8</v>
      </c>
      <c r="BD258" s="528">
        <v>471</v>
      </c>
      <c r="BE258" s="528">
        <v>78.400000000000006</v>
      </c>
      <c r="BF258" s="528" t="s">
        <v>364</v>
      </c>
      <c r="BG258" s="528">
        <v>0.88</v>
      </c>
      <c r="BH258" s="528">
        <v>0.69</v>
      </c>
      <c r="BI258" s="528">
        <v>3.29</v>
      </c>
      <c r="BJ258" s="528">
        <v>577</v>
      </c>
      <c r="BK258" s="528">
        <v>0.69</v>
      </c>
      <c r="BL258" s="528">
        <v>0.66</v>
      </c>
      <c r="BM258" s="528">
        <v>0.78</v>
      </c>
      <c r="BN258" s="528">
        <v>16.600000000000001</v>
      </c>
      <c r="BO258" s="528">
        <v>1.46</v>
      </c>
      <c r="BP258" s="528">
        <v>0.44</v>
      </c>
      <c r="BQ258" s="528">
        <v>99.6</v>
      </c>
      <c r="BR258" s="528">
        <v>0.44</v>
      </c>
      <c r="BS258" s="528">
        <v>3.22</v>
      </c>
      <c r="BT258" s="528">
        <v>1.46</v>
      </c>
      <c r="BU258" s="528">
        <v>0</v>
      </c>
      <c r="BV258" s="528">
        <v>99.9</v>
      </c>
      <c r="BW258" s="528">
        <v>2.34</v>
      </c>
      <c r="BX258" s="528">
        <v>9.09</v>
      </c>
      <c r="BY258" s="528">
        <v>4.55</v>
      </c>
      <c r="BZ258" s="528">
        <v>13.6</v>
      </c>
      <c r="CA258" s="528">
        <v>0</v>
      </c>
      <c r="CB258" s="528">
        <v>0</v>
      </c>
      <c r="CC258" s="528">
        <v>0</v>
      </c>
      <c r="CD258" s="528">
        <v>0</v>
      </c>
      <c r="CE258" s="528">
        <v>0</v>
      </c>
      <c r="CF258" s="528">
        <v>0</v>
      </c>
      <c r="CG258" s="528">
        <v>0</v>
      </c>
      <c r="CH258" s="528">
        <v>99.9</v>
      </c>
      <c r="CI258" s="528">
        <v>1.47</v>
      </c>
      <c r="CJ258" s="528">
        <v>0.44</v>
      </c>
      <c r="CK258" s="528">
        <v>3.23</v>
      </c>
      <c r="CL258" s="528">
        <v>1.47</v>
      </c>
      <c r="CM258" s="528">
        <v>2.35</v>
      </c>
      <c r="CN258" s="530">
        <f t="shared" si="176"/>
        <v>0.29269800000000001</v>
      </c>
      <c r="CO258" s="530">
        <f t="shared" si="177"/>
        <v>0.14651</v>
      </c>
      <c r="CP258" s="530">
        <f t="shared" si="178"/>
        <v>0.43792000000000003</v>
      </c>
      <c r="CQ258" s="530">
        <f t="shared" si="179"/>
        <v>0</v>
      </c>
      <c r="CR258" s="530">
        <f t="shared" si="180"/>
        <v>0</v>
      </c>
      <c r="CS258" s="530">
        <f t="shared" si="181"/>
        <v>0</v>
      </c>
      <c r="CT258" s="530">
        <f t="shared" si="182"/>
        <v>0</v>
      </c>
      <c r="CU258" s="530">
        <f t="shared" si="183"/>
        <v>0</v>
      </c>
      <c r="CV258" s="530">
        <f t="shared" si="184"/>
        <v>0</v>
      </c>
      <c r="CW258" s="530">
        <f t="shared" si="185"/>
        <v>1.4685300000000001</v>
      </c>
      <c r="CX258" s="530">
        <f t="shared" si="186"/>
        <v>0.43956000000000001</v>
      </c>
      <c r="CY258" s="530">
        <f t="shared" si="187"/>
        <v>3.2267700000000001</v>
      </c>
      <c r="CZ258" s="530">
        <f t="shared" si="188"/>
        <v>1.4685300000000001</v>
      </c>
      <c r="DA258" s="530">
        <f t="shared" si="189"/>
        <v>2.3476500000000002</v>
      </c>
    </row>
    <row r="259" spans="1:105" s="385" customFormat="1">
      <c r="A259" s="494" t="s">
        <v>1009</v>
      </c>
      <c r="B259" s="494"/>
      <c r="E259" s="489"/>
      <c r="F259" s="429">
        <f>(E258-E$252)/7</f>
        <v>1</v>
      </c>
      <c r="G259" s="537" t="s">
        <v>1193</v>
      </c>
      <c r="H259">
        <v>19162</v>
      </c>
      <c r="I259">
        <v>3822</v>
      </c>
      <c r="J259">
        <v>55.8</v>
      </c>
      <c r="K259">
        <v>78.8</v>
      </c>
      <c r="L259">
        <v>5.61</v>
      </c>
      <c r="M259">
        <v>5.21</v>
      </c>
      <c r="N259">
        <v>94.8</v>
      </c>
      <c r="O259">
        <v>3.59</v>
      </c>
      <c r="P259">
        <v>4.22</v>
      </c>
      <c r="Q259">
        <v>21.9</v>
      </c>
      <c r="R259">
        <v>22.7</v>
      </c>
      <c r="S259">
        <v>77.3</v>
      </c>
      <c r="T259">
        <v>0.66</v>
      </c>
      <c r="U259" s="6">
        <f t="shared" si="165"/>
        <v>4.10548</v>
      </c>
      <c r="V259" s="6">
        <f t="shared" si="166"/>
        <v>3.9946607948400672</v>
      </c>
      <c r="W259">
        <v>9.8000000000000007</v>
      </c>
      <c r="X259">
        <v>7.89</v>
      </c>
      <c r="Y259">
        <v>10.8</v>
      </c>
      <c r="Z259">
        <v>26.5</v>
      </c>
      <c r="AA259">
        <v>0.73</v>
      </c>
      <c r="AB259">
        <v>47.2</v>
      </c>
      <c r="AC259">
        <v>44.9</v>
      </c>
      <c r="AD259">
        <v>59.1</v>
      </c>
      <c r="AE259">
        <v>58.3</v>
      </c>
      <c r="AF259">
        <v>0.79</v>
      </c>
      <c r="AG259" s="188">
        <f t="shared" si="167"/>
        <v>2.2246000000000001</v>
      </c>
      <c r="AH259" s="188">
        <f t="shared" si="168"/>
        <v>1.7910299999999999</v>
      </c>
      <c r="AI259" s="188">
        <f t="shared" si="169"/>
        <v>6.0154999999999994</v>
      </c>
      <c r="AJ259" s="188">
        <f t="shared" si="170"/>
        <v>0.16570999999999997</v>
      </c>
      <c r="AK259" s="188">
        <f t="shared" si="171"/>
        <v>1.9918400000000001</v>
      </c>
      <c r="AL259" s="188">
        <f t="shared" si="172"/>
        <v>1.8947799999999999</v>
      </c>
      <c r="AM259" s="188">
        <f t="shared" si="173"/>
        <v>2.4940199999999999</v>
      </c>
      <c r="AN259" s="188">
        <f t="shared" si="174"/>
        <v>2.4602599999999999</v>
      </c>
      <c r="AO259" s="188">
        <f t="shared" si="175"/>
        <v>3.3338E-2</v>
      </c>
      <c r="AP259">
        <v>332</v>
      </c>
      <c r="AQ259">
        <v>130</v>
      </c>
      <c r="AR259">
        <v>692</v>
      </c>
      <c r="AS259">
        <v>308</v>
      </c>
      <c r="AT259">
        <v>-104</v>
      </c>
      <c r="AU259">
        <v>53.5</v>
      </c>
      <c r="AV259">
        <v>25.5</v>
      </c>
      <c r="AW259">
        <v>35</v>
      </c>
      <c r="AX259">
        <v>745</v>
      </c>
      <c r="AY259">
        <v>26.1</v>
      </c>
      <c r="AZ259">
        <v>34.4</v>
      </c>
      <c r="BA259">
        <v>2.5499999999999998</v>
      </c>
      <c r="BB259">
        <v>50.1</v>
      </c>
      <c r="BC259">
        <v>28.2</v>
      </c>
      <c r="BD259">
        <v>697</v>
      </c>
      <c r="BE259">
        <v>234</v>
      </c>
      <c r="BF259">
        <v>-147</v>
      </c>
      <c r="BG259">
        <v>2.98</v>
      </c>
      <c r="BH259">
        <v>2.38</v>
      </c>
      <c r="BI259">
        <v>2.52</v>
      </c>
      <c r="BJ259">
        <v>317</v>
      </c>
      <c r="BK259">
        <v>21.6</v>
      </c>
      <c r="BL259">
        <v>22.1</v>
      </c>
      <c r="BM259">
        <v>0.56000000000000005</v>
      </c>
      <c r="BN259">
        <v>16.399999999999999</v>
      </c>
      <c r="BO259">
        <v>2.72</v>
      </c>
      <c r="BP259">
        <v>1.6</v>
      </c>
      <c r="BQ259">
        <v>98.4</v>
      </c>
      <c r="BR259">
        <v>1.6</v>
      </c>
      <c r="BS259">
        <v>5.92</v>
      </c>
      <c r="BT259">
        <v>38.9</v>
      </c>
      <c r="BU259">
        <v>29.6</v>
      </c>
      <c r="BV259">
        <v>70.400000000000006</v>
      </c>
      <c r="BW259">
        <v>3.52</v>
      </c>
      <c r="BX259">
        <v>10.8</v>
      </c>
      <c r="BY259">
        <v>5.41</v>
      </c>
      <c r="BZ259">
        <v>81.099999999999994</v>
      </c>
      <c r="CA259">
        <v>56.8</v>
      </c>
      <c r="CB259">
        <v>8.11</v>
      </c>
      <c r="CC259">
        <v>4.32</v>
      </c>
      <c r="CD259">
        <v>1.62</v>
      </c>
      <c r="CE259">
        <v>11.4</v>
      </c>
      <c r="CF259">
        <v>51.9</v>
      </c>
      <c r="CG259">
        <v>3.24</v>
      </c>
      <c r="CH259">
        <v>70.400000000000006</v>
      </c>
      <c r="CI259">
        <v>2.0499999999999998</v>
      </c>
      <c r="CJ259">
        <v>1.59</v>
      </c>
      <c r="CK259">
        <v>3.64</v>
      </c>
      <c r="CL259">
        <v>33.4</v>
      </c>
      <c r="CM259">
        <v>3.64</v>
      </c>
      <c r="CN259" s="188">
        <f t="shared" si="176"/>
        <v>0.63936000000000004</v>
      </c>
      <c r="CO259" s="188">
        <f t="shared" si="177"/>
        <v>0.320272</v>
      </c>
      <c r="CP259" s="188">
        <f t="shared" si="178"/>
        <v>4.8011200000000001</v>
      </c>
      <c r="CQ259" s="188">
        <f t="shared" si="179"/>
        <v>3.3625599999999998</v>
      </c>
      <c r="CR259" s="188">
        <f t="shared" si="180"/>
        <v>0.48011199999999993</v>
      </c>
      <c r="CS259" s="188">
        <f t="shared" si="181"/>
        <v>1.2787200000000001</v>
      </c>
      <c r="CT259" s="188">
        <f t="shared" si="182"/>
        <v>0.47952000000000006</v>
      </c>
      <c r="CU259" s="188">
        <f t="shared" si="183"/>
        <v>15.362400000000001</v>
      </c>
      <c r="CV259" s="188">
        <f t="shared" si="184"/>
        <v>0.95904000000000011</v>
      </c>
      <c r="CW259" s="188">
        <f t="shared" si="185"/>
        <v>1.4432</v>
      </c>
      <c r="CX259" s="188">
        <f t="shared" si="186"/>
        <v>1.1193600000000001</v>
      </c>
      <c r="CY259" s="188">
        <f t="shared" si="187"/>
        <v>2.5625600000000004</v>
      </c>
      <c r="CZ259" s="188">
        <f t="shared" si="188"/>
        <v>23.5136</v>
      </c>
      <c r="DA259" s="188">
        <f t="shared" si="189"/>
        <v>2.5625600000000004</v>
      </c>
    </row>
    <row r="260" spans="1:105" s="385" customFormat="1">
      <c r="A260" s="494" t="s">
        <v>1010</v>
      </c>
      <c r="B260" s="494"/>
      <c r="E260" s="489"/>
      <c r="F260" s="222"/>
      <c r="G260" s="386"/>
      <c r="H260">
        <v>17201</v>
      </c>
      <c r="I260">
        <v>3591</v>
      </c>
      <c r="J260">
        <v>57</v>
      </c>
      <c r="K260">
        <v>77.8</v>
      </c>
      <c r="L260">
        <v>5.73</v>
      </c>
      <c r="M260">
        <v>5.33</v>
      </c>
      <c r="N260">
        <v>94.7</v>
      </c>
      <c r="O260">
        <v>3.47</v>
      </c>
      <c r="P260">
        <v>4.91</v>
      </c>
      <c r="Q260">
        <v>37.1</v>
      </c>
      <c r="R260">
        <v>21.4</v>
      </c>
      <c r="S260">
        <v>78.599999999999994</v>
      </c>
      <c r="T260">
        <v>0.56999999999999995</v>
      </c>
      <c r="U260" s="6">
        <f t="shared" si="165"/>
        <v>4.1467399999999994</v>
      </c>
      <c r="V260" s="6">
        <f t="shared" si="166"/>
        <v>4.0754906263715593</v>
      </c>
      <c r="W260">
        <v>13</v>
      </c>
      <c r="X260">
        <v>9.85</v>
      </c>
      <c r="Y260">
        <v>14.2</v>
      </c>
      <c r="Z260">
        <v>44.9</v>
      </c>
      <c r="AA260">
        <v>0.5</v>
      </c>
      <c r="AB260">
        <v>48.2</v>
      </c>
      <c r="AC260">
        <v>46</v>
      </c>
      <c r="AD260">
        <v>72.3</v>
      </c>
      <c r="AE260">
        <v>62</v>
      </c>
      <c r="AF260">
        <v>1.46</v>
      </c>
      <c r="AG260" s="188">
        <f t="shared" si="167"/>
        <v>2.782</v>
      </c>
      <c r="AH260" s="188">
        <f t="shared" si="168"/>
        <v>2.1078999999999999</v>
      </c>
      <c r="AI260" s="188">
        <f t="shared" si="169"/>
        <v>9.6085999999999991</v>
      </c>
      <c r="AJ260" s="188">
        <f t="shared" si="170"/>
        <v>0.107</v>
      </c>
      <c r="AK260" s="188">
        <f t="shared" si="171"/>
        <v>2.3666200000000002</v>
      </c>
      <c r="AL260" s="188">
        <f t="shared" si="172"/>
        <v>2.2585999999999999</v>
      </c>
      <c r="AM260" s="188">
        <f t="shared" si="173"/>
        <v>3.5499299999999998</v>
      </c>
      <c r="AN260" s="188">
        <f t="shared" si="174"/>
        <v>3.0442</v>
      </c>
      <c r="AO260" s="188">
        <f t="shared" si="175"/>
        <v>7.1686E-2</v>
      </c>
      <c r="AP260">
        <v>304</v>
      </c>
      <c r="AQ260">
        <v>138</v>
      </c>
      <c r="AR260">
        <v>807</v>
      </c>
      <c r="AS260">
        <v>297</v>
      </c>
      <c r="AT260">
        <v>-120</v>
      </c>
      <c r="AU260">
        <v>46.3</v>
      </c>
      <c r="AV260">
        <v>27.5</v>
      </c>
      <c r="AW260">
        <v>36.9</v>
      </c>
      <c r="AX260">
        <v>728</v>
      </c>
      <c r="AY260">
        <v>40.9</v>
      </c>
      <c r="AZ260">
        <v>36.9</v>
      </c>
      <c r="BA260">
        <v>0</v>
      </c>
      <c r="BB260">
        <v>64.2</v>
      </c>
      <c r="BC260">
        <v>25.7</v>
      </c>
      <c r="BD260">
        <v>784</v>
      </c>
      <c r="BE260">
        <v>226</v>
      </c>
      <c r="BF260">
        <v>-179</v>
      </c>
      <c r="BG260">
        <v>3.44</v>
      </c>
      <c r="BH260">
        <v>2.12</v>
      </c>
      <c r="BI260">
        <v>3.1</v>
      </c>
      <c r="BJ260">
        <v>443</v>
      </c>
      <c r="BK260">
        <v>36.9</v>
      </c>
      <c r="BL260">
        <v>20.6</v>
      </c>
      <c r="BM260">
        <v>0.61</v>
      </c>
      <c r="BN260">
        <v>16.899999999999999</v>
      </c>
      <c r="BO260">
        <v>2.31</v>
      </c>
      <c r="BP260">
        <v>0.66</v>
      </c>
      <c r="BQ260">
        <v>99.3</v>
      </c>
      <c r="BR260">
        <v>1.32</v>
      </c>
      <c r="BS260">
        <v>3.63</v>
      </c>
      <c r="BT260">
        <v>50.2</v>
      </c>
      <c r="BU260">
        <v>28.9</v>
      </c>
      <c r="BV260">
        <v>71.099999999999994</v>
      </c>
      <c r="BW260">
        <v>4.95</v>
      </c>
      <c r="BX260">
        <v>13.6</v>
      </c>
      <c r="BY260">
        <v>0</v>
      </c>
      <c r="BZ260">
        <v>86.4</v>
      </c>
      <c r="CA260">
        <v>86.4</v>
      </c>
      <c r="CB260">
        <v>4.55</v>
      </c>
      <c r="CC260">
        <v>4</v>
      </c>
      <c r="CD260">
        <v>0</v>
      </c>
      <c r="CE260">
        <v>10.9</v>
      </c>
      <c r="CF260">
        <v>66.900000000000006</v>
      </c>
      <c r="CG260">
        <v>2.29</v>
      </c>
      <c r="CH260">
        <v>71.099999999999994</v>
      </c>
      <c r="CI260">
        <v>1.62</v>
      </c>
      <c r="CJ260">
        <v>1.86</v>
      </c>
      <c r="CK260">
        <v>0.7</v>
      </c>
      <c r="CL260">
        <v>43.4</v>
      </c>
      <c r="CM260">
        <v>6.03</v>
      </c>
      <c r="CN260" s="188">
        <f t="shared" si="176"/>
        <v>0.49367999999999995</v>
      </c>
      <c r="CO260" s="188">
        <f t="shared" si="177"/>
        <v>0</v>
      </c>
      <c r="CP260" s="188">
        <f t="shared" si="178"/>
        <v>3.13632</v>
      </c>
      <c r="CQ260" s="188">
        <f t="shared" si="179"/>
        <v>3.13632</v>
      </c>
      <c r="CR260" s="188">
        <f t="shared" si="180"/>
        <v>0.16516500000000001</v>
      </c>
      <c r="CS260" s="188">
        <f t="shared" si="181"/>
        <v>1.1559999999999999</v>
      </c>
      <c r="CT260" s="188">
        <f t="shared" si="182"/>
        <v>0</v>
      </c>
      <c r="CU260" s="188">
        <f t="shared" si="183"/>
        <v>19.334099999999999</v>
      </c>
      <c r="CV260" s="188">
        <f t="shared" si="184"/>
        <v>0.66181000000000001</v>
      </c>
      <c r="CW260" s="188">
        <f t="shared" si="185"/>
        <v>1.1518200000000001</v>
      </c>
      <c r="CX260" s="188">
        <f t="shared" si="186"/>
        <v>1.3224600000000002</v>
      </c>
      <c r="CY260" s="188">
        <f t="shared" si="187"/>
        <v>0.49769999999999998</v>
      </c>
      <c r="CZ260" s="188">
        <f t="shared" si="188"/>
        <v>30.857399999999998</v>
      </c>
      <c r="DA260" s="188">
        <f t="shared" si="189"/>
        <v>4.2873299999999999</v>
      </c>
    </row>
    <row r="261" spans="1:105" s="527" customFormat="1">
      <c r="A261" s="522" t="s">
        <v>1011</v>
      </c>
      <c r="B261" s="523" t="s">
        <v>543</v>
      </c>
      <c r="C261" s="532" t="s">
        <v>422</v>
      </c>
      <c r="D261" s="531" t="s">
        <v>362</v>
      </c>
      <c r="E261" s="525">
        <v>43712</v>
      </c>
      <c r="F261" s="535"/>
      <c r="H261" s="528">
        <v>69306</v>
      </c>
      <c r="I261" s="528">
        <v>32886</v>
      </c>
      <c r="J261" s="528">
        <v>68.400000000000006</v>
      </c>
      <c r="K261" s="528">
        <v>80.5</v>
      </c>
      <c r="L261" s="528">
        <v>2.33</v>
      </c>
      <c r="M261" s="528">
        <v>9.8000000000000004E-2</v>
      </c>
      <c r="N261" s="528">
        <v>99.9</v>
      </c>
      <c r="O261" s="528">
        <v>0.74</v>
      </c>
      <c r="P261" s="528">
        <v>2.19</v>
      </c>
      <c r="Q261" s="528">
        <v>1.01</v>
      </c>
      <c r="R261" s="528">
        <v>0.44</v>
      </c>
      <c r="S261" s="528">
        <v>99.6</v>
      </c>
      <c r="T261" s="528">
        <v>0.68</v>
      </c>
      <c r="U261" s="529">
        <f t="shared" si="165"/>
        <v>7.8890000000000002E-2</v>
      </c>
      <c r="V261" s="529">
        <f t="shared" si="166"/>
        <v>174.9271137026239</v>
      </c>
      <c r="W261" s="528">
        <v>3.42</v>
      </c>
      <c r="X261" s="528">
        <v>2.56</v>
      </c>
      <c r="Y261" s="528">
        <v>2.56</v>
      </c>
      <c r="Z261" s="528">
        <v>4.2699999999999996</v>
      </c>
      <c r="AA261" s="528">
        <v>2.56</v>
      </c>
      <c r="AB261" s="528">
        <v>5.35</v>
      </c>
      <c r="AC261" s="528">
        <v>3.97</v>
      </c>
      <c r="AD261" s="528">
        <v>2.76</v>
      </c>
      <c r="AE261" s="528">
        <v>0.52</v>
      </c>
      <c r="AF261" s="528">
        <v>1.38</v>
      </c>
      <c r="AG261" s="530">
        <f t="shared" si="167"/>
        <v>1.5047999999999999E-2</v>
      </c>
      <c r="AH261" s="530">
        <f t="shared" si="168"/>
        <v>1.1264000000000001E-2</v>
      </c>
      <c r="AI261" s="530">
        <f t="shared" si="169"/>
        <v>1.8787999999999999E-2</v>
      </c>
      <c r="AJ261" s="530">
        <f t="shared" si="170"/>
        <v>1.1264000000000001E-2</v>
      </c>
      <c r="AK261" s="530">
        <f t="shared" si="171"/>
        <v>0.11716499999999998</v>
      </c>
      <c r="AL261" s="530">
        <f t="shared" si="172"/>
        <v>8.6943000000000006E-2</v>
      </c>
      <c r="AM261" s="530">
        <f t="shared" si="173"/>
        <v>6.0443999999999998E-2</v>
      </c>
      <c r="AN261" s="530">
        <f t="shared" si="174"/>
        <v>1.1388000000000001E-2</v>
      </c>
      <c r="AO261" s="530">
        <f t="shared" si="175"/>
        <v>3.0221999999999999E-2</v>
      </c>
      <c r="AP261" s="528">
        <v>147</v>
      </c>
      <c r="AQ261" s="528">
        <v>32.1</v>
      </c>
      <c r="AR261" s="528">
        <v>636</v>
      </c>
      <c r="AS261" s="528">
        <v>43.6</v>
      </c>
      <c r="AT261" s="528">
        <v>-158</v>
      </c>
      <c r="AU261" s="528">
        <v>3.85</v>
      </c>
      <c r="AV261" s="528">
        <v>0</v>
      </c>
      <c r="AW261" s="528">
        <v>0</v>
      </c>
      <c r="AX261" s="528" t="s">
        <v>364</v>
      </c>
      <c r="AY261" s="528">
        <v>11.5</v>
      </c>
      <c r="AZ261" s="528">
        <v>3.85</v>
      </c>
      <c r="BA261" s="528">
        <v>0</v>
      </c>
      <c r="BB261" s="528">
        <v>89.9</v>
      </c>
      <c r="BC261" s="528">
        <v>12.8</v>
      </c>
      <c r="BD261" s="528">
        <v>507</v>
      </c>
      <c r="BE261" s="528">
        <v>68.099999999999994</v>
      </c>
      <c r="BF261" s="528" t="s">
        <v>364</v>
      </c>
      <c r="BG261" s="528">
        <v>2.33</v>
      </c>
      <c r="BH261" s="528">
        <v>0.74</v>
      </c>
      <c r="BI261" s="528">
        <v>2.19</v>
      </c>
      <c r="BJ261" s="528">
        <v>416</v>
      </c>
      <c r="BK261" s="528">
        <v>1</v>
      </c>
      <c r="BL261" s="528">
        <v>0.44</v>
      </c>
      <c r="BM261" s="528">
        <v>0.68</v>
      </c>
      <c r="BN261" s="528">
        <v>13.8</v>
      </c>
      <c r="BO261" s="528">
        <v>0.64</v>
      </c>
      <c r="BP261" s="528">
        <v>0.35</v>
      </c>
      <c r="BQ261" s="528">
        <v>99.6</v>
      </c>
      <c r="BR261" s="528">
        <v>0.88</v>
      </c>
      <c r="BS261" s="528">
        <v>1.65</v>
      </c>
      <c r="BT261" s="528">
        <v>0.42</v>
      </c>
      <c r="BU261" s="528">
        <v>0.64</v>
      </c>
      <c r="BV261" s="528">
        <v>99.4</v>
      </c>
      <c r="BW261" s="528">
        <v>0.79</v>
      </c>
      <c r="BX261" s="528">
        <v>2.67</v>
      </c>
      <c r="BY261" s="528">
        <v>1.33</v>
      </c>
      <c r="BZ261" s="528">
        <v>0</v>
      </c>
      <c r="CA261" s="528">
        <v>0</v>
      </c>
      <c r="CB261" s="528">
        <v>0</v>
      </c>
      <c r="CC261" s="528">
        <v>3.45</v>
      </c>
      <c r="CD261" s="528">
        <v>0</v>
      </c>
      <c r="CE261" s="528">
        <v>0</v>
      </c>
      <c r="CF261" s="528">
        <v>0</v>
      </c>
      <c r="CG261" s="528">
        <v>3.45</v>
      </c>
      <c r="CH261" s="528">
        <v>99.4</v>
      </c>
      <c r="CI261" s="528">
        <v>0.62</v>
      </c>
      <c r="CJ261" s="528">
        <v>0.89</v>
      </c>
      <c r="CK261" s="528">
        <v>1.66</v>
      </c>
      <c r="CL261" s="528">
        <v>0.42</v>
      </c>
      <c r="CM261" s="528">
        <v>0.77</v>
      </c>
      <c r="CN261" s="530">
        <f t="shared" si="176"/>
        <v>4.4054999999999997E-2</v>
      </c>
      <c r="CO261" s="530">
        <f t="shared" si="177"/>
        <v>2.1945000000000003E-2</v>
      </c>
      <c r="CP261" s="530">
        <f t="shared" si="178"/>
        <v>0</v>
      </c>
      <c r="CQ261" s="530">
        <f t="shared" si="179"/>
        <v>0</v>
      </c>
      <c r="CR261" s="530">
        <f t="shared" si="180"/>
        <v>0</v>
      </c>
      <c r="CS261" s="530">
        <f t="shared" si="181"/>
        <v>2.2080000000000002E-2</v>
      </c>
      <c r="CT261" s="530">
        <f t="shared" si="182"/>
        <v>0</v>
      </c>
      <c r="CU261" s="530">
        <f t="shared" si="183"/>
        <v>0</v>
      </c>
      <c r="CV261" s="530">
        <f t="shared" si="184"/>
        <v>2.2080000000000002E-2</v>
      </c>
      <c r="CW261" s="530">
        <f t="shared" si="185"/>
        <v>0.61628000000000005</v>
      </c>
      <c r="CX261" s="530">
        <f t="shared" si="186"/>
        <v>0.88466000000000011</v>
      </c>
      <c r="CY261" s="530">
        <f t="shared" si="187"/>
        <v>1.65004</v>
      </c>
      <c r="CZ261" s="530">
        <f t="shared" si="188"/>
        <v>0.41747999999999996</v>
      </c>
      <c r="DA261" s="530">
        <f t="shared" si="189"/>
        <v>0.76538000000000006</v>
      </c>
    </row>
    <row r="262" spans="1:105" s="385" customFormat="1">
      <c r="A262" s="494" t="s">
        <v>1012</v>
      </c>
      <c r="B262" s="494"/>
      <c r="C262" s="386"/>
      <c r="E262" s="489"/>
      <c r="F262" s="429">
        <f>(E261-E$252)/7</f>
        <v>2.1428571428571428</v>
      </c>
      <c r="G262" s="539" t="s">
        <v>1194</v>
      </c>
      <c r="H262">
        <v>50846</v>
      </c>
      <c r="I262">
        <v>24450</v>
      </c>
      <c r="J262">
        <v>68.5</v>
      </c>
      <c r="K262">
        <v>79.8</v>
      </c>
      <c r="L262">
        <v>5.78</v>
      </c>
      <c r="M262">
        <v>6.01</v>
      </c>
      <c r="N262">
        <v>94</v>
      </c>
      <c r="O262">
        <v>2.41</v>
      </c>
      <c r="P262">
        <v>2.4900000000000002</v>
      </c>
      <c r="Q262">
        <v>79.099999999999994</v>
      </c>
      <c r="R262">
        <v>15.8</v>
      </c>
      <c r="S262">
        <v>84.2</v>
      </c>
      <c r="T262">
        <v>0.6</v>
      </c>
      <c r="U262" s="6">
        <f t="shared" si="165"/>
        <v>4.7959799999999992</v>
      </c>
      <c r="V262" s="6">
        <f t="shared" si="166"/>
        <v>3.0442161977322679</v>
      </c>
      <c r="W262">
        <v>9.76</v>
      </c>
      <c r="X262">
        <v>5.9</v>
      </c>
      <c r="Y262">
        <v>7.98</v>
      </c>
      <c r="Z262">
        <v>82.2</v>
      </c>
      <c r="AA262">
        <v>0.39</v>
      </c>
      <c r="AB262">
        <v>35.4</v>
      </c>
      <c r="AC262">
        <v>30</v>
      </c>
      <c r="AD262">
        <v>92.2</v>
      </c>
      <c r="AE262">
        <v>50.6</v>
      </c>
      <c r="AF262">
        <v>0.62</v>
      </c>
      <c r="AG262" s="188">
        <f t="shared" si="167"/>
        <v>1.5420799999999999</v>
      </c>
      <c r="AH262" s="188">
        <f t="shared" si="168"/>
        <v>0.93220000000000014</v>
      </c>
      <c r="AI262" s="188">
        <f t="shared" si="169"/>
        <v>12.9876</v>
      </c>
      <c r="AJ262" s="188">
        <f t="shared" si="170"/>
        <v>6.1620000000000008E-2</v>
      </c>
      <c r="AK262" s="188">
        <f t="shared" si="171"/>
        <v>0.88146000000000002</v>
      </c>
      <c r="AL262" s="188">
        <f t="shared" si="172"/>
        <v>0.747</v>
      </c>
      <c r="AM262" s="188">
        <f t="shared" si="173"/>
        <v>2.2957800000000002</v>
      </c>
      <c r="AN262" s="188">
        <f t="shared" si="174"/>
        <v>1.2599400000000001</v>
      </c>
      <c r="AO262" s="188">
        <f t="shared" si="175"/>
        <v>1.5438E-2</v>
      </c>
      <c r="AP262">
        <v>257</v>
      </c>
      <c r="AQ262">
        <v>79.599999999999994</v>
      </c>
      <c r="AR262">
        <v>950</v>
      </c>
      <c r="AS262">
        <v>236</v>
      </c>
      <c r="AT262">
        <v>-135</v>
      </c>
      <c r="AU262">
        <v>40.299999999999997</v>
      </c>
      <c r="AV262">
        <v>11.1</v>
      </c>
      <c r="AW262">
        <v>13</v>
      </c>
      <c r="AX262">
        <v>650</v>
      </c>
      <c r="AY262">
        <v>72.400000000000006</v>
      </c>
      <c r="AZ262">
        <v>22.7</v>
      </c>
      <c r="BA262">
        <v>1.02</v>
      </c>
      <c r="BB262">
        <v>91.2</v>
      </c>
      <c r="BC262">
        <v>30.8</v>
      </c>
      <c r="BD262">
        <v>1018</v>
      </c>
      <c r="BE262">
        <v>181</v>
      </c>
      <c r="BF262">
        <v>-131</v>
      </c>
      <c r="BG262">
        <v>3.57</v>
      </c>
      <c r="BH262">
        <v>1.85</v>
      </c>
      <c r="BI262">
        <v>1.82</v>
      </c>
      <c r="BJ262">
        <v>297</v>
      </c>
      <c r="BK262">
        <v>79.599999999999994</v>
      </c>
      <c r="BL262">
        <v>15.4</v>
      </c>
      <c r="BM262">
        <v>0.57999999999999996</v>
      </c>
      <c r="BN262">
        <v>14.6</v>
      </c>
      <c r="BO262">
        <v>0.92</v>
      </c>
      <c r="BP262">
        <v>1.28</v>
      </c>
      <c r="BQ262">
        <v>98.7</v>
      </c>
      <c r="BR262">
        <v>1.4</v>
      </c>
      <c r="BS262">
        <v>1.87</v>
      </c>
      <c r="BT262">
        <v>79.400000000000006</v>
      </c>
      <c r="BU262">
        <v>18.399999999999999</v>
      </c>
      <c r="BV262">
        <v>81.599999999999994</v>
      </c>
      <c r="BW262">
        <v>1.56</v>
      </c>
      <c r="BX262">
        <v>7.46</v>
      </c>
      <c r="BY262">
        <v>8.9600000000000009</v>
      </c>
      <c r="BZ262">
        <v>86.6</v>
      </c>
      <c r="CA262">
        <v>49.3</v>
      </c>
      <c r="CB262">
        <v>5.97</v>
      </c>
      <c r="CC262">
        <v>1.06</v>
      </c>
      <c r="CD262">
        <v>1.82</v>
      </c>
      <c r="CE262">
        <v>5.0199999999999996</v>
      </c>
      <c r="CF262">
        <v>77.2</v>
      </c>
      <c r="CG262">
        <v>1.22</v>
      </c>
      <c r="CH262">
        <v>81.599999999999994</v>
      </c>
      <c r="CI262">
        <v>0.89</v>
      </c>
      <c r="CJ262">
        <v>1.3</v>
      </c>
      <c r="CK262">
        <v>1.1599999999999999</v>
      </c>
      <c r="CL262">
        <v>80</v>
      </c>
      <c r="CM262">
        <v>1.64</v>
      </c>
      <c r="CN262" s="188">
        <f t="shared" si="176"/>
        <v>0.13950200000000001</v>
      </c>
      <c r="CO262" s="188">
        <f t="shared" si="177"/>
        <v>0.16755200000000003</v>
      </c>
      <c r="CP262" s="188">
        <f t="shared" si="178"/>
        <v>1.6194200000000001</v>
      </c>
      <c r="CQ262" s="188">
        <f t="shared" si="179"/>
        <v>0.92191000000000001</v>
      </c>
      <c r="CR262" s="188">
        <f t="shared" si="180"/>
        <v>0.111639</v>
      </c>
      <c r="CS262" s="188">
        <f t="shared" si="181"/>
        <v>0.19503999999999999</v>
      </c>
      <c r="CT262" s="188">
        <f t="shared" si="182"/>
        <v>0.33488000000000001</v>
      </c>
      <c r="CU262" s="188">
        <f t="shared" si="183"/>
        <v>14.204800000000001</v>
      </c>
      <c r="CV262" s="188">
        <f t="shared" si="184"/>
        <v>0.22447999999999996</v>
      </c>
      <c r="CW262" s="188">
        <f t="shared" si="185"/>
        <v>0.72624</v>
      </c>
      <c r="CX262" s="188">
        <f t="shared" si="186"/>
        <v>1.0608</v>
      </c>
      <c r="CY262" s="188">
        <f t="shared" si="187"/>
        <v>0.94655999999999996</v>
      </c>
      <c r="CZ262" s="188">
        <f t="shared" si="188"/>
        <v>65.28</v>
      </c>
      <c r="DA262" s="188">
        <f t="shared" si="189"/>
        <v>1.3382399999999999</v>
      </c>
    </row>
    <row r="263" spans="1:105" s="385" customFormat="1">
      <c r="A263" s="494" t="s">
        <v>1013</v>
      </c>
      <c r="B263" s="494"/>
      <c r="C263" s="386"/>
      <c r="E263" s="489"/>
      <c r="F263" s="222"/>
      <c r="G263" s="386"/>
      <c r="H263">
        <v>53017</v>
      </c>
      <c r="I263">
        <v>25443</v>
      </c>
      <c r="J263">
        <v>68.599999999999994</v>
      </c>
      <c r="K263">
        <v>80.2</v>
      </c>
      <c r="L263">
        <v>5.83</v>
      </c>
      <c r="M263">
        <v>5.99</v>
      </c>
      <c r="N263">
        <v>94</v>
      </c>
      <c r="O263">
        <v>2.42</v>
      </c>
      <c r="P263">
        <v>2.54</v>
      </c>
      <c r="Q263">
        <v>79.599999999999994</v>
      </c>
      <c r="R263">
        <v>15.5</v>
      </c>
      <c r="S263">
        <v>84.5</v>
      </c>
      <c r="T263">
        <v>0.64</v>
      </c>
      <c r="U263" s="6">
        <f t="shared" si="165"/>
        <v>4.8039800000000001</v>
      </c>
      <c r="V263" s="6">
        <f t="shared" si="166"/>
        <v>2.9558824141649214</v>
      </c>
      <c r="W263">
        <v>9.48</v>
      </c>
      <c r="X263">
        <v>5.58</v>
      </c>
      <c r="Y263">
        <v>8.11</v>
      </c>
      <c r="Z263">
        <v>82.8</v>
      </c>
      <c r="AA263">
        <v>0.41</v>
      </c>
      <c r="AB263">
        <v>33.5</v>
      </c>
      <c r="AC263">
        <v>26.8</v>
      </c>
      <c r="AD263">
        <v>90</v>
      </c>
      <c r="AE263">
        <v>49.3</v>
      </c>
      <c r="AF263">
        <v>0.39</v>
      </c>
      <c r="AG263" s="188">
        <f t="shared" si="167"/>
        <v>1.4694</v>
      </c>
      <c r="AH263" s="188">
        <f t="shared" si="168"/>
        <v>0.8649</v>
      </c>
      <c r="AI263" s="188">
        <f t="shared" si="169"/>
        <v>12.833999999999998</v>
      </c>
      <c r="AJ263" s="188">
        <f t="shared" si="170"/>
        <v>6.3549999999999995E-2</v>
      </c>
      <c r="AK263" s="188">
        <f t="shared" si="171"/>
        <v>0.85089999999999999</v>
      </c>
      <c r="AL263" s="188">
        <f t="shared" si="172"/>
        <v>0.68071999999999999</v>
      </c>
      <c r="AM263" s="188">
        <f t="shared" si="173"/>
        <v>2.286</v>
      </c>
      <c r="AN263" s="188">
        <f t="shared" si="174"/>
        <v>1.2522199999999999</v>
      </c>
      <c r="AO263" s="188">
        <f t="shared" si="175"/>
        <v>9.9059999999999999E-3</v>
      </c>
      <c r="AP263">
        <v>257</v>
      </c>
      <c r="AQ263">
        <v>86.1</v>
      </c>
      <c r="AR263">
        <v>962</v>
      </c>
      <c r="AS263">
        <v>234</v>
      </c>
      <c r="AT263">
        <v>-125</v>
      </c>
      <c r="AU263">
        <v>38.799999999999997</v>
      </c>
      <c r="AV263">
        <v>12.7</v>
      </c>
      <c r="AW263">
        <v>13.7</v>
      </c>
      <c r="AX263">
        <v>631</v>
      </c>
      <c r="AY263">
        <v>74.400000000000006</v>
      </c>
      <c r="AZ263">
        <v>23</v>
      </c>
      <c r="BA263">
        <v>0.56999999999999995</v>
      </c>
      <c r="BB263">
        <v>96.4</v>
      </c>
      <c r="BC263">
        <v>28.2</v>
      </c>
      <c r="BD263">
        <v>1014</v>
      </c>
      <c r="BE263">
        <v>179</v>
      </c>
      <c r="BF263">
        <v>-293</v>
      </c>
      <c r="BG263">
        <v>3.73</v>
      </c>
      <c r="BH263">
        <v>1.77</v>
      </c>
      <c r="BI263">
        <v>1.84</v>
      </c>
      <c r="BJ263">
        <v>305</v>
      </c>
      <c r="BK263">
        <v>79.900000000000006</v>
      </c>
      <c r="BL263">
        <v>15</v>
      </c>
      <c r="BM263">
        <v>0.65</v>
      </c>
      <c r="BN263">
        <v>14.2</v>
      </c>
      <c r="BO263">
        <v>0.88</v>
      </c>
      <c r="BP263">
        <v>1.19</v>
      </c>
      <c r="BQ263">
        <v>98.8</v>
      </c>
      <c r="BR263">
        <v>1.49</v>
      </c>
      <c r="BS263">
        <v>1.99</v>
      </c>
      <c r="BT263">
        <v>79</v>
      </c>
      <c r="BU263">
        <v>19.100000000000001</v>
      </c>
      <c r="BV263">
        <v>80.900000000000006</v>
      </c>
      <c r="BW263">
        <v>1.74</v>
      </c>
      <c r="BX263">
        <v>9.7200000000000006</v>
      </c>
      <c r="BY263">
        <v>9.7200000000000006</v>
      </c>
      <c r="BZ263">
        <v>88.9</v>
      </c>
      <c r="CA263">
        <v>51.4</v>
      </c>
      <c r="CB263">
        <v>4.17</v>
      </c>
      <c r="CC263">
        <v>1.3</v>
      </c>
      <c r="CD263">
        <v>1.73</v>
      </c>
      <c r="CE263">
        <v>5.35</v>
      </c>
      <c r="CF263">
        <v>78.5</v>
      </c>
      <c r="CG263">
        <v>2.02</v>
      </c>
      <c r="CH263">
        <v>80.900000000000006</v>
      </c>
      <c r="CI263">
        <v>0.78</v>
      </c>
      <c r="CJ263">
        <v>1.43</v>
      </c>
      <c r="CK263">
        <v>1.19</v>
      </c>
      <c r="CL263">
        <v>79.099999999999994</v>
      </c>
      <c r="CM263">
        <v>1.67</v>
      </c>
      <c r="CN263" s="188">
        <f t="shared" si="176"/>
        <v>0.19342800000000002</v>
      </c>
      <c r="CO263" s="188">
        <f t="shared" si="177"/>
        <v>0.19342800000000002</v>
      </c>
      <c r="CP263" s="188">
        <f t="shared" si="178"/>
        <v>1.76911</v>
      </c>
      <c r="CQ263" s="188">
        <f t="shared" si="179"/>
        <v>1.0228600000000001</v>
      </c>
      <c r="CR263" s="188">
        <f t="shared" si="180"/>
        <v>8.2982999999999987E-2</v>
      </c>
      <c r="CS263" s="188">
        <f t="shared" si="181"/>
        <v>0.24830000000000002</v>
      </c>
      <c r="CT263" s="188">
        <f t="shared" si="182"/>
        <v>0.33043</v>
      </c>
      <c r="CU263" s="188">
        <f t="shared" si="183"/>
        <v>14.993500000000001</v>
      </c>
      <c r="CV263" s="188">
        <f t="shared" si="184"/>
        <v>0.38582</v>
      </c>
      <c r="CW263" s="188">
        <f t="shared" si="185"/>
        <v>0.63102000000000003</v>
      </c>
      <c r="CX263" s="188">
        <f t="shared" si="186"/>
        <v>1.1568700000000001</v>
      </c>
      <c r="CY263" s="188">
        <f t="shared" si="187"/>
        <v>0.96270999999999995</v>
      </c>
      <c r="CZ263" s="188">
        <f t="shared" si="188"/>
        <v>63.991899999999994</v>
      </c>
      <c r="DA263" s="188">
        <f t="shared" si="189"/>
        <v>1.3510300000000002</v>
      </c>
    </row>
    <row r="264" spans="1:105" s="527" customFormat="1">
      <c r="A264" s="522" t="s">
        <v>1014</v>
      </c>
      <c r="B264" s="523" t="s">
        <v>543</v>
      </c>
      <c r="C264" s="532" t="s">
        <v>422</v>
      </c>
      <c r="D264" s="531" t="s">
        <v>363</v>
      </c>
      <c r="E264" s="525">
        <v>43725</v>
      </c>
      <c r="F264" s="535"/>
      <c r="H264" s="528">
        <v>15171</v>
      </c>
      <c r="I264" s="528">
        <v>2</v>
      </c>
      <c r="J264" s="528">
        <v>0.55000000000000004</v>
      </c>
      <c r="K264" s="528">
        <v>50</v>
      </c>
      <c r="L264" s="528">
        <v>0</v>
      </c>
      <c r="M264" s="528">
        <v>0</v>
      </c>
      <c r="N264" s="528">
        <v>100</v>
      </c>
      <c r="O264" s="528">
        <v>0</v>
      </c>
      <c r="P264" s="528">
        <v>100</v>
      </c>
      <c r="Q264" s="528">
        <v>0</v>
      </c>
      <c r="R264" s="528">
        <v>0</v>
      </c>
      <c r="S264" s="528">
        <v>100</v>
      </c>
      <c r="T264" s="528">
        <v>0</v>
      </c>
      <c r="U264" s="529">
        <f t="shared" si="165"/>
        <v>0</v>
      </c>
      <c r="V264" s="529" t="e">
        <f t="shared" si="166"/>
        <v>#DIV/0!</v>
      </c>
      <c r="W264" s="528">
        <v>0</v>
      </c>
      <c r="X264" s="528">
        <v>0</v>
      </c>
      <c r="Y264" s="528">
        <v>0</v>
      </c>
      <c r="Z264" s="528">
        <v>0</v>
      </c>
      <c r="AA264" s="528">
        <v>0</v>
      </c>
      <c r="AB264" s="528">
        <v>0</v>
      </c>
      <c r="AC264" s="528">
        <v>0</v>
      </c>
      <c r="AD264" s="528">
        <v>0</v>
      </c>
      <c r="AE264" s="528">
        <v>0</v>
      </c>
      <c r="AF264" s="528">
        <v>0</v>
      </c>
      <c r="AG264" s="530">
        <f t="shared" si="167"/>
        <v>0</v>
      </c>
      <c r="AH264" s="530">
        <f t="shared" si="168"/>
        <v>0</v>
      </c>
      <c r="AI264" s="530">
        <f t="shared" si="169"/>
        <v>0</v>
      </c>
      <c r="AJ264" s="530">
        <f t="shared" si="170"/>
        <v>0</v>
      </c>
      <c r="AK264" s="530">
        <f t="shared" si="171"/>
        <v>0</v>
      </c>
      <c r="AL264" s="530">
        <f t="shared" si="172"/>
        <v>0</v>
      </c>
      <c r="AM264" s="530">
        <f t="shared" si="173"/>
        <v>0</v>
      </c>
      <c r="AN264" s="530">
        <f t="shared" si="174"/>
        <v>0</v>
      </c>
      <c r="AO264" s="530">
        <f t="shared" si="175"/>
        <v>0</v>
      </c>
      <c r="AP264" s="528" t="s">
        <v>364</v>
      </c>
      <c r="AQ264" s="528" t="s">
        <v>364</v>
      </c>
      <c r="AR264" s="528" t="s">
        <v>364</v>
      </c>
      <c r="AS264" s="528" t="s">
        <v>364</v>
      </c>
      <c r="AT264" s="528" t="s">
        <v>364</v>
      </c>
      <c r="AU264" s="528">
        <v>0</v>
      </c>
      <c r="AV264" s="528">
        <v>0</v>
      </c>
      <c r="AW264" s="528">
        <v>0</v>
      </c>
      <c r="AX264" s="528" t="s">
        <v>364</v>
      </c>
      <c r="AY264" s="528">
        <v>0</v>
      </c>
      <c r="AZ264" s="528">
        <v>0</v>
      </c>
      <c r="BA264" s="528">
        <v>0</v>
      </c>
      <c r="BB264" s="528">
        <v>220</v>
      </c>
      <c r="BC264" s="528">
        <v>-55.2</v>
      </c>
      <c r="BD264" s="528">
        <v>376</v>
      </c>
      <c r="BE264" s="528">
        <v>209</v>
      </c>
      <c r="BF264" s="528" t="s">
        <v>364</v>
      </c>
      <c r="BG264" s="528">
        <v>0</v>
      </c>
      <c r="BH264" s="528">
        <v>0</v>
      </c>
      <c r="BI264" s="528">
        <v>100</v>
      </c>
      <c r="BJ264" s="528">
        <v>273</v>
      </c>
      <c r="BK264" s="528">
        <v>0</v>
      </c>
      <c r="BL264" s="528">
        <v>0</v>
      </c>
      <c r="BM264" s="528">
        <v>0</v>
      </c>
      <c r="BN264" s="528">
        <v>50</v>
      </c>
      <c r="BO264" s="528">
        <v>0</v>
      </c>
      <c r="BP264" s="528">
        <v>0</v>
      </c>
      <c r="BQ264" s="528">
        <v>100</v>
      </c>
      <c r="BR264" s="528">
        <v>0</v>
      </c>
      <c r="BS264" s="528">
        <v>0</v>
      </c>
      <c r="BT264" s="528">
        <v>0</v>
      </c>
      <c r="BU264" s="528">
        <v>0</v>
      </c>
      <c r="BV264" s="528">
        <v>100</v>
      </c>
      <c r="BW264" s="528">
        <v>0</v>
      </c>
      <c r="BX264" s="528">
        <v>0</v>
      </c>
      <c r="BY264" s="528">
        <v>0</v>
      </c>
      <c r="BZ264" s="528">
        <v>0</v>
      </c>
      <c r="CA264" s="528">
        <v>0</v>
      </c>
      <c r="CB264" s="528">
        <v>0</v>
      </c>
      <c r="CC264" s="528">
        <v>0</v>
      </c>
      <c r="CD264" s="528">
        <v>0</v>
      </c>
      <c r="CE264" s="528">
        <v>0</v>
      </c>
      <c r="CF264" s="528">
        <v>0</v>
      </c>
      <c r="CG264" s="528">
        <v>0</v>
      </c>
      <c r="CH264" s="528">
        <v>100</v>
      </c>
      <c r="CI264" s="528">
        <v>0</v>
      </c>
      <c r="CJ264" s="528">
        <v>0</v>
      </c>
      <c r="CK264" s="528">
        <v>0</v>
      </c>
      <c r="CL264" s="528">
        <v>0</v>
      </c>
      <c r="CM264" s="528">
        <v>0</v>
      </c>
      <c r="CN264" s="530">
        <f t="shared" si="176"/>
        <v>0</v>
      </c>
      <c r="CO264" s="530">
        <f t="shared" si="177"/>
        <v>0</v>
      </c>
      <c r="CP264" s="530">
        <f t="shared" si="178"/>
        <v>0</v>
      </c>
      <c r="CQ264" s="530">
        <f t="shared" si="179"/>
        <v>0</v>
      </c>
      <c r="CR264" s="530">
        <f t="shared" si="180"/>
        <v>0</v>
      </c>
      <c r="CS264" s="530">
        <f t="shared" si="181"/>
        <v>0</v>
      </c>
      <c r="CT264" s="530">
        <f t="shared" si="182"/>
        <v>0</v>
      </c>
      <c r="CU264" s="530">
        <f t="shared" si="183"/>
        <v>0</v>
      </c>
      <c r="CV264" s="530">
        <f t="shared" si="184"/>
        <v>0</v>
      </c>
      <c r="CW264" s="530">
        <f t="shared" si="185"/>
        <v>0</v>
      </c>
      <c r="CX264" s="530">
        <f t="shared" si="186"/>
        <v>0</v>
      </c>
      <c r="CY264" s="530">
        <f t="shared" si="187"/>
        <v>0</v>
      </c>
      <c r="CZ264" s="530">
        <f t="shared" si="188"/>
        <v>0</v>
      </c>
      <c r="DA264" s="530">
        <f t="shared" si="189"/>
        <v>0</v>
      </c>
    </row>
    <row r="265" spans="1:105" s="385" customFormat="1">
      <c r="A265" s="494" t="s">
        <v>1015</v>
      </c>
      <c r="B265" s="494"/>
      <c r="E265" s="489"/>
      <c r="F265" s="429">
        <f>(E264-E$252)/7</f>
        <v>4</v>
      </c>
      <c r="G265" s="537" t="s">
        <v>1195</v>
      </c>
      <c r="H265">
        <v>17904</v>
      </c>
      <c r="I265" s="575">
        <v>3</v>
      </c>
      <c r="J265">
        <v>0.87</v>
      </c>
      <c r="K265">
        <v>66.7</v>
      </c>
      <c r="L265">
        <v>50</v>
      </c>
      <c r="M265">
        <v>50</v>
      </c>
      <c r="N265">
        <v>50</v>
      </c>
      <c r="O265">
        <v>50</v>
      </c>
      <c r="P265">
        <v>50</v>
      </c>
      <c r="Q265">
        <v>50</v>
      </c>
      <c r="R265">
        <v>100</v>
      </c>
      <c r="S265">
        <v>0</v>
      </c>
      <c r="T265">
        <v>0</v>
      </c>
      <c r="U265" s="6">
        <f t="shared" si="165"/>
        <v>33.35</v>
      </c>
      <c r="V265" s="6">
        <f t="shared" si="166"/>
        <v>0.99850074962518731</v>
      </c>
      <c r="W265">
        <v>50</v>
      </c>
      <c r="X265">
        <v>50</v>
      </c>
      <c r="Y265">
        <v>50</v>
      </c>
      <c r="Z265">
        <v>50</v>
      </c>
      <c r="AA265">
        <v>0</v>
      </c>
      <c r="AB265">
        <v>100</v>
      </c>
      <c r="AC265">
        <v>100</v>
      </c>
      <c r="AD265">
        <v>100</v>
      </c>
      <c r="AE265">
        <v>100</v>
      </c>
      <c r="AF265">
        <v>0</v>
      </c>
      <c r="AG265" s="188">
        <f t="shared" si="167"/>
        <v>50</v>
      </c>
      <c r="AH265" s="188">
        <f t="shared" si="168"/>
        <v>50</v>
      </c>
      <c r="AI265" s="188">
        <f t="shared" si="169"/>
        <v>50</v>
      </c>
      <c r="AJ265" s="188">
        <f t="shared" si="170"/>
        <v>0</v>
      </c>
      <c r="AK265" s="188">
        <f t="shared" si="171"/>
        <v>50</v>
      </c>
      <c r="AL265" s="188">
        <f t="shared" si="172"/>
        <v>50</v>
      </c>
      <c r="AM265" s="188">
        <f t="shared" si="173"/>
        <v>50</v>
      </c>
      <c r="AN265" s="188">
        <f t="shared" si="174"/>
        <v>50</v>
      </c>
      <c r="AO265" s="188">
        <f t="shared" si="175"/>
        <v>0</v>
      </c>
      <c r="AP265">
        <v>74.5</v>
      </c>
      <c r="AQ265">
        <v>265</v>
      </c>
      <c r="AR265">
        <v>633</v>
      </c>
      <c r="AS265">
        <v>582</v>
      </c>
      <c r="AT265">
        <v>82.2</v>
      </c>
      <c r="AU265">
        <v>0</v>
      </c>
      <c r="AV265">
        <v>0</v>
      </c>
      <c r="AW265">
        <v>0</v>
      </c>
      <c r="AX265" t="s">
        <v>364</v>
      </c>
      <c r="AY265">
        <v>0</v>
      </c>
      <c r="AZ265">
        <v>100</v>
      </c>
      <c r="BA265">
        <v>0</v>
      </c>
      <c r="BB265">
        <v>1754</v>
      </c>
      <c r="BC265">
        <v>455</v>
      </c>
      <c r="BD265">
        <v>3649</v>
      </c>
      <c r="BE265">
        <v>8854</v>
      </c>
      <c r="BF265">
        <v>-285</v>
      </c>
      <c r="BG265">
        <v>100</v>
      </c>
      <c r="BH265">
        <v>100</v>
      </c>
      <c r="BI265">
        <v>100</v>
      </c>
      <c r="BJ265">
        <v>305</v>
      </c>
      <c r="BK265">
        <v>100</v>
      </c>
      <c r="BL265">
        <v>100</v>
      </c>
      <c r="BM265">
        <v>0</v>
      </c>
      <c r="BN265">
        <v>33.299999999999997</v>
      </c>
      <c r="BO265">
        <v>0</v>
      </c>
      <c r="BP265">
        <v>0</v>
      </c>
      <c r="BQ265">
        <v>100</v>
      </c>
      <c r="BR265">
        <v>0</v>
      </c>
      <c r="BS265">
        <v>0</v>
      </c>
      <c r="BT265">
        <v>0</v>
      </c>
      <c r="BU265">
        <v>0</v>
      </c>
      <c r="BV265">
        <v>100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100</v>
      </c>
      <c r="CI265">
        <v>0</v>
      </c>
      <c r="CJ265">
        <v>0</v>
      </c>
      <c r="CK265">
        <v>0</v>
      </c>
      <c r="CL265">
        <v>0</v>
      </c>
      <c r="CM265">
        <v>0</v>
      </c>
      <c r="CN265" s="188">
        <f t="shared" si="176"/>
        <v>0</v>
      </c>
      <c r="CO265" s="188">
        <f t="shared" si="177"/>
        <v>0</v>
      </c>
      <c r="CP265" s="188">
        <f t="shared" si="178"/>
        <v>0</v>
      </c>
      <c r="CQ265" s="188">
        <f t="shared" si="179"/>
        <v>0</v>
      </c>
      <c r="CR265" s="188">
        <f t="shared" si="180"/>
        <v>0</v>
      </c>
      <c r="CS265" s="188">
        <f t="shared" si="181"/>
        <v>0</v>
      </c>
      <c r="CT265" s="188">
        <f t="shared" si="182"/>
        <v>0</v>
      </c>
      <c r="CU265" s="188">
        <f t="shared" si="183"/>
        <v>0</v>
      </c>
      <c r="CV265" s="188">
        <f t="shared" si="184"/>
        <v>0</v>
      </c>
      <c r="CW265" s="188">
        <f t="shared" si="185"/>
        <v>0</v>
      </c>
      <c r="CX265" s="188">
        <f t="shared" si="186"/>
        <v>0</v>
      </c>
      <c r="CY265" s="188">
        <f t="shared" si="187"/>
        <v>0</v>
      </c>
      <c r="CZ265" s="188">
        <f t="shared" si="188"/>
        <v>0</v>
      </c>
      <c r="DA265" s="188">
        <f t="shared" si="189"/>
        <v>0</v>
      </c>
    </row>
    <row r="266" spans="1:105" s="385" customFormat="1">
      <c r="A266" s="494" t="s">
        <v>1016</v>
      </c>
      <c r="B266" s="494"/>
      <c r="E266" s="489"/>
      <c r="F266" s="222"/>
      <c r="G266" s="222"/>
      <c r="H266">
        <v>20069</v>
      </c>
      <c r="I266" s="575">
        <v>3</v>
      </c>
      <c r="J266">
        <v>0.88</v>
      </c>
      <c r="K266">
        <v>33.299999999999997</v>
      </c>
      <c r="L266">
        <v>100</v>
      </c>
      <c r="M266">
        <v>0</v>
      </c>
      <c r="N266">
        <v>100</v>
      </c>
      <c r="O266">
        <v>0</v>
      </c>
      <c r="P266">
        <v>0</v>
      </c>
      <c r="Q266">
        <v>100</v>
      </c>
      <c r="R266">
        <v>100</v>
      </c>
      <c r="S266">
        <v>0</v>
      </c>
      <c r="T266">
        <v>0</v>
      </c>
      <c r="U266" s="6">
        <f t="shared" si="165"/>
        <v>0</v>
      </c>
      <c r="V266" s="6" t="e">
        <f t="shared" si="166"/>
        <v>#DIV/0!</v>
      </c>
      <c r="W266">
        <v>100</v>
      </c>
      <c r="X266">
        <v>0</v>
      </c>
      <c r="Y266">
        <v>0</v>
      </c>
      <c r="Z266">
        <v>100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s="188">
        <f t="shared" si="167"/>
        <v>100</v>
      </c>
      <c r="AH266" s="188">
        <f t="shared" si="168"/>
        <v>0</v>
      </c>
      <c r="AI266" s="188">
        <f t="shared" si="169"/>
        <v>100</v>
      </c>
      <c r="AJ266" s="188">
        <f t="shared" si="170"/>
        <v>0</v>
      </c>
      <c r="AK266" s="188">
        <f t="shared" si="171"/>
        <v>0</v>
      </c>
      <c r="AL266" s="188">
        <f t="shared" si="172"/>
        <v>0</v>
      </c>
      <c r="AM266" s="188">
        <f t="shared" si="173"/>
        <v>0</v>
      </c>
      <c r="AN266" s="188">
        <f t="shared" si="174"/>
        <v>0</v>
      </c>
      <c r="AO266" s="188">
        <f t="shared" si="175"/>
        <v>0</v>
      </c>
      <c r="AP266" t="s">
        <v>364</v>
      </c>
      <c r="AQ266" t="s">
        <v>364</v>
      </c>
      <c r="AR266" t="s">
        <v>364</v>
      </c>
      <c r="AS266" t="s">
        <v>364</v>
      </c>
      <c r="AT266" t="s">
        <v>364</v>
      </c>
      <c r="AU266">
        <v>0</v>
      </c>
      <c r="AV266">
        <v>0</v>
      </c>
      <c r="AW266">
        <v>0</v>
      </c>
      <c r="AX266" t="s">
        <v>364</v>
      </c>
      <c r="AY266">
        <v>0</v>
      </c>
      <c r="AZ266">
        <v>0</v>
      </c>
      <c r="BA266">
        <v>0</v>
      </c>
      <c r="BB266">
        <v>897</v>
      </c>
      <c r="BC266">
        <v>77.099999999999994</v>
      </c>
      <c r="BD266">
        <v>1355</v>
      </c>
      <c r="BE266">
        <v>5279</v>
      </c>
      <c r="BF266">
        <v>-273</v>
      </c>
      <c r="BG266">
        <v>100</v>
      </c>
      <c r="BH266">
        <v>0</v>
      </c>
      <c r="BI266">
        <v>0</v>
      </c>
      <c r="BJ266" t="s">
        <v>364</v>
      </c>
      <c r="BK266">
        <v>100</v>
      </c>
      <c r="BL266">
        <v>100</v>
      </c>
      <c r="BM266">
        <v>0</v>
      </c>
      <c r="BN266">
        <v>66.7</v>
      </c>
      <c r="BO266">
        <v>0</v>
      </c>
      <c r="BP266">
        <v>50</v>
      </c>
      <c r="BQ266">
        <v>50</v>
      </c>
      <c r="BR266">
        <v>50</v>
      </c>
      <c r="BS266">
        <v>0</v>
      </c>
      <c r="BT266">
        <v>100</v>
      </c>
      <c r="BU266">
        <v>50</v>
      </c>
      <c r="BV266">
        <v>50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100</v>
      </c>
      <c r="CG266">
        <v>0</v>
      </c>
      <c r="CH266">
        <v>50</v>
      </c>
      <c r="CI266">
        <v>0</v>
      </c>
      <c r="CJ266">
        <v>100</v>
      </c>
      <c r="CK266">
        <v>0</v>
      </c>
      <c r="CL266">
        <v>100</v>
      </c>
      <c r="CM266">
        <v>0</v>
      </c>
      <c r="CN266" s="188">
        <f t="shared" si="176"/>
        <v>0</v>
      </c>
      <c r="CO266" s="188">
        <f t="shared" si="177"/>
        <v>0</v>
      </c>
      <c r="CP266" s="188">
        <f t="shared" si="178"/>
        <v>0</v>
      </c>
      <c r="CQ266" s="188">
        <f t="shared" si="179"/>
        <v>0</v>
      </c>
      <c r="CR266" s="188">
        <f t="shared" si="180"/>
        <v>0</v>
      </c>
      <c r="CS266" s="188">
        <f t="shared" si="181"/>
        <v>0</v>
      </c>
      <c r="CT266" s="188">
        <f t="shared" si="182"/>
        <v>0</v>
      </c>
      <c r="CU266" s="188">
        <f t="shared" si="183"/>
        <v>50</v>
      </c>
      <c r="CV266" s="188">
        <f t="shared" si="184"/>
        <v>0</v>
      </c>
      <c r="CW266" s="188">
        <f t="shared" si="185"/>
        <v>0</v>
      </c>
      <c r="CX266" s="188">
        <f t="shared" si="186"/>
        <v>50</v>
      </c>
      <c r="CY266" s="188">
        <f t="shared" si="187"/>
        <v>0</v>
      </c>
      <c r="CZ266" s="188">
        <f t="shared" si="188"/>
        <v>50</v>
      </c>
      <c r="DA266" s="188">
        <f t="shared" si="189"/>
        <v>0</v>
      </c>
    </row>
    <row r="267" spans="1:105" s="554" customFormat="1">
      <c r="A267" s="549" t="s">
        <v>1017</v>
      </c>
      <c r="B267" s="550" t="s">
        <v>543</v>
      </c>
      <c r="C267" s="567" t="s">
        <v>422</v>
      </c>
      <c r="D267" s="551" t="s">
        <v>737</v>
      </c>
      <c r="E267" s="552">
        <v>43781</v>
      </c>
      <c r="F267" s="569"/>
      <c r="G267" s="569"/>
      <c r="H267" s="555">
        <v>13</v>
      </c>
      <c r="I267" s="555">
        <v>0</v>
      </c>
      <c r="J267" s="555">
        <v>0</v>
      </c>
      <c r="K267" s="555">
        <v>0</v>
      </c>
      <c r="L267" s="555">
        <v>0</v>
      </c>
      <c r="M267" s="555">
        <v>0</v>
      </c>
      <c r="N267" s="555">
        <v>0</v>
      </c>
      <c r="O267" s="555">
        <v>0</v>
      </c>
      <c r="P267" s="555">
        <v>0</v>
      </c>
      <c r="Q267" s="555">
        <v>0</v>
      </c>
      <c r="R267" s="555">
        <v>0</v>
      </c>
      <c r="S267" s="555">
        <v>0</v>
      </c>
      <c r="T267" s="555">
        <v>0</v>
      </c>
      <c r="U267" s="556">
        <f t="shared" si="165"/>
        <v>0</v>
      </c>
      <c r="V267" s="556" t="e">
        <f t="shared" si="166"/>
        <v>#DIV/0!</v>
      </c>
      <c r="W267" s="555">
        <v>0</v>
      </c>
      <c r="X267" s="555">
        <v>0</v>
      </c>
      <c r="Y267" s="555">
        <v>0</v>
      </c>
      <c r="Z267" s="555">
        <v>0</v>
      </c>
      <c r="AA267" s="555">
        <v>0</v>
      </c>
      <c r="AB267" s="555">
        <v>0</v>
      </c>
      <c r="AC267" s="555">
        <v>0</v>
      </c>
      <c r="AD267" s="555">
        <v>0</v>
      </c>
      <c r="AE267" s="555">
        <v>0</v>
      </c>
      <c r="AF267" s="555">
        <v>0</v>
      </c>
      <c r="AG267" s="557">
        <f t="shared" si="167"/>
        <v>0</v>
      </c>
      <c r="AH267" s="557">
        <f t="shared" si="168"/>
        <v>0</v>
      </c>
      <c r="AI267" s="557">
        <f t="shared" si="169"/>
        <v>0</v>
      </c>
      <c r="AJ267" s="557">
        <f t="shared" si="170"/>
        <v>0</v>
      </c>
      <c r="AK267" s="557">
        <f t="shared" si="171"/>
        <v>0</v>
      </c>
      <c r="AL267" s="557">
        <f t="shared" si="172"/>
        <v>0</v>
      </c>
      <c r="AM267" s="557">
        <f t="shared" si="173"/>
        <v>0</v>
      </c>
      <c r="AN267" s="557">
        <f t="shared" si="174"/>
        <v>0</v>
      </c>
      <c r="AO267" s="557">
        <f t="shared" si="175"/>
        <v>0</v>
      </c>
      <c r="AP267" s="555" t="s">
        <v>364</v>
      </c>
      <c r="AQ267" s="555" t="s">
        <v>364</v>
      </c>
      <c r="AR267" s="555" t="s">
        <v>364</v>
      </c>
      <c r="AS267" s="555" t="s">
        <v>364</v>
      </c>
      <c r="AT267" s="555" t="s">
        <v>364</v>
      </c>
      <c r="AU267" s="555">
        <v>0</v>
      </c>
      <c r="AV267" s="555">
        <v>0</v>
      </c>
      <c r="AW267" s="555">
        <v>0</v>
      </c>
      <c r="AX267" s="555" t="s">
        <v>364</v>
      </c>
      <c r="AY267" s="555">
        <v>0</v>
      </c>
      <c r="AZ267" s="555">
        <v>0</v>
      </c>
      <c r="BA267" s="555">
        <v>0</v>
      </c>
      <c r="BB267" s="555" t="s">
        <v>364</v>
      </c>
      <c r="BC267" s="555" t="s">
        <v>364</v>
      </c>
      <c r="BD267" s="555" t="s">
        <v>364</v>
      </c>
      <c r="BE267" s="555" t="s">
        <v>364</v>
      </c>
      <c r="BF267" s="555" t="s">
        <v>364</v>
      </c>
      <c r="BG267" s="555">
        <v>0</v>
      </c>
      <c r="BH267" s="555">
        <v>0</v>
      </c>
      <c r="BI267" s="555">
        <v>0</v>
      </c>
      <c r="BJ267" s="555" t="s">
        <v>364</v>
      </c>
      <c r="BK267" s="555">
        <v>0</v>
      </c>
      <c r="BL267" s="555">
        <v>0</v>
      </c>
      <c r="BM267" s="555">
        <v>0</v>
      </c>
      <c r="BN267" s="555">
        <v>0</v>
      </c>
      <c r="BO267" s="555">
        <v>0</v>
      </c>
      <c r="BP267" s="555">
        <v>0</v>
      </c>
      <c r="BQ267" s="555">
        <v>0</v>
      </c>
      <c r="BR267" s="555">
        <v>0</v>
      </c>
      <c r="BS267" s="555">
        <v>0</v>
      </c>
      <c r="BT267" s="555">
        <v>0</v>
      </c>
      <c r="BU267" s="555">
        <v>0</v>
      </c>
      <c r="BV267" s="555">
        <v>0</v>
      </c>
      <c r="BW267" s="555">
        <v>0</v>
      </c>
      <c r="BX267" s="555">
        <v>0</v>
      </c>
      <c r="BY267" s="555">
        <v>0</v>
      </c>
      <c r="BZ267" s="555">
        <v>0</v>
      </c>
      <c r="CA267" s="555">
        <v>0</v>
      </c>
      <c r="CB267" s="555">
        <v>0</v>
      </c>
      <c r="CC267" s="555">
        <v>0</v>
      </c>
      <c r="CD267" s="555">
        <v>0</v>
      </c>
      <c r="CE267" s="555">
        <v>0</v>
      </c>
      <c r="CF267" s="555">
        <v>0</v>
      </c>
      <c r="CG267" s="555">
        <v>0</v>
      </c>
      <c r="CH267" s="555">
        <v>0</v>
      </c>
      <c r="CI267" s="555">
        <v>0</v>
      </c>
      <c r="CJ267" s="555">
        <v>0</v>
      </c>
      <c r="CK267" s="555">
        <v>0</v>
      </c>
      <c r="CL267" s="555">
        <v>0</v>
      </c>
      <c r="CM267" s="555">
        <v>0</v>
      </c>
      <c r="CN267" s="557">
        <f t="shared" si="176"/>
        <v>0</v>
      </c>
      <c r="CO267" s="557">
        <f t="shared" si="177"/>
        <v>0</v>
      </c>
      <c r="CP267" s="557">
        <f t="shared" si="178"/>
        <v>0</v>
      </c>
      <c r="CQ267" s="557">
        <f t="shared" si="179"/>
        <v>0</v>
      </c>
      <c r="CR267" s="557">
        <f t="shared" si="180"/>
        <v>0</v>
      </c>
      <c r="CS267" s="557">
        <f t="shared" si="181"/>
        <v>0</v>
      </c>
      <c r="CT267" s="557">
        <f t="shared" si="182"/>
        <v>0</v>
      </c>
      <c r="CU267" s="557">
        <f t="shared" si="183"/>
        <v>0</v>
      </c>
      <c r="CV267" s="557">
        <f t="shared" si="184"/>
        <v>0</v>
      </c>
      <c r="CW267" s="557">
        <f t="shared" si="185"/>
        <v>0</v>
      </c>
      <c r="CX267" s="557">
        <f t="shared" si="186"/>
        <v>0</v>
      </c>
      <c r="CY267" s="557">
        <f t="shared" si="187"/>
        <v>0</v>
      </c>
      <c r="CZ267" s="557">
        <f t="shared" si="188"/>
        <v>0</v>
      </c>
      <c r="DA267" s="557">
        <f t="shared" si="189"/>
        <v>0</v>
      </c>
    </row>
    <row r="268" spans="1:105" s="385" customFormat="1">
      <c r="A268" s="494" t="s">
        <v>1018</v>
      </c>
      <c r="B268" s="494"/>
      <c r="C268" s="386"/>
      <c r="E268" s="489"/>
      <c r="F268" s="429">
        <f>(E267-E$270)/7</f>
        <v>0</v>
      </c>
      <c r="G268" s="537" t="s">
        <v>381</v>
      </c>
      <c r="H268">
        <v>14766</v>
      </c>
      <c r="I268">
        <v>1471</v>
      </c>
      <c r="J268">
        <v>57.4</v>
      </c>
      <c r="K268">
        <v>76.3</v>
      </c>
      <c r="L268">
        <v>4.72</v>
      </c>
      <c r="M268">
        <v>3.74</v>
      </c>
      <c r="N268">
        <v>96.3</v>
      </c>
      <c r="O268">
        <v>2.58</v>
      </c>
      <c r="P268">
        <v>1.25</v>
      </c>
      <c r="Q268">
        <v>36.200000000000003</v>
      </c>
      <c r="R268">
        <v>14.7</v>
      </c>
      <c r="S268">
        <v>85.3</v>
      </c>
      <c r="T268">
        <v>2.76</v>
      </c>
      <c r="U268" s="6">
        <f t="shared" si="165"/>
        <v>2.8536200000000003</v>
      </c>
      <c r="V268" s="6">
        <f t="shared" si="166"/>
        <v>6.5881231558511644</v>
      </c>
      <c r="W268">
        <v>9.6999999999999993</v>
      </c>
      <c r="X268">
        <v>8.48</v>
      </c>
      <c r="Y268">
        <v>4.8499999999999996</v>
      </c>
      <c r="Z268">
        <v>38.200000000000003</v>
      </c>
      <c r="AA268">
        <v>4.24</v>
      </c>
      <c r="AB268">
        <v>50</v>
      </c>
      <c r="AC268">
        <v>21.4</v>
      </c>
      <c r="AD268">
        <v>71.400000000000006</v>
      </c>
      <c r="AE268">
        <v>57.1</v>
      </c>
      <c r="AF268">
        <v>0</v>
      </c>
      <c r="AG268" s="188">
        <f t="shared" si="167"/>
        <v>1.4258999999999997</v>
      </c>
      <c r="AH268" s="188">
        <f t="shared" si="168"/>
        <v>1.2465600000000001</v>
      </c>
      <c r="AI268" s="188">
        <f t="shared" si="169"/>
        <v>5.6153999999999993</v>
      </c>
      <c r="AJ268" s="188">
        <f t="shared" si="170"/>
        <v>0.62328000000000006</v>
      </c>
      <c r="AK268" s="188">
        <f t="shared" si="171"/>
        <v>0.625</v>
      </c>
      <c r="AL268" s="188">
        <f t="shared" si="172"/>
        <v>0.26750000000000002</v>
      </c>
      <c r="AM268" s="188">
        <f t="shared" si="173"/>
        <v>0.89249999999999996</v>
      </c>
      <c r="AN268" s="188">
        <f t="shared" si="174"/>
        <v>0.71375</v>
      </c>
      <c r="AO268" s="188">
        <f t="shared" si="175"/>
        <v>0</v>
      </c>
      <c r="AP268">
        <v>283</v>
      </c>
      <c r="AQ268">
        <v>69.400000000000006</v>
      </c>
      <c r="AR268">
        <v>868</v>
      </c>
      <c r="AS268">
        <v>242</v>
      </c>
      <c r="AT268">
        <v>-60.4</v>
      </c>
      <c r="AU268">
        <v>31</v>
      </c>
      <c r="AV268">
        <v>7.14</v>
      </c>
      <c r="AW268">
        <v>9.52</v>
      </c>
      <c r="AX268">
        <v>182</v>
      </c>
      <c r="AY268">
        <v>54.8</v>
      </c>
      <c r="AZ268">
        <v>19</v>
      </c>
      <c r="BA268">
        <v>7.14</v>
      </c>
      <c r="BB268">
        <v>116</v>
      </c>
      <c r="BC268">
        <v>35.9</v>
      </c>
      <c r="BD268">
        <v>743</v>
      </c>
      <c r="BE268">
        <v>188</v>
      </c>
      <c r="BF268" t="s">
        <v>364</v>
      </c>
      <c r="BG268">
        <v>3.7</v>
      </c>
      <c r="BH268">
        <v>2.41</v>
      </c>
      <c r="BI268">
        <v>0.93</v>
      </c>
      <c r="BJ268">
        <v>305</v>
      </c>
      <c r="BK268">
        <v>35.4</v>
      </c>
      <c r="BL268">
        <v>14.5</v>
      </c>
      <c r="BM268">
        <v>2.59</v>
      </c>
      <c r="BN268">
        <v>18.8</v>
      </c>
      <c r="BO268">
        <v>3.99</v>
      </c>
      <c r="BP268">
        <v>3.62</v>
      </c>
      <c r="BQ268">
        <v>96.4</v>
      </c>
      <c r="BR268">
        <v>1.81</v>
      </c>
      <c r="BS268">
        <v>1.0900000000000001</v>
      </c>
      <c r="BT268">
        <v>34.799999999999997</v>
      </c>
      <c r="BU268">
        <v>22.8</v>
      </c>
      <c r="BV268">
        <v>77.2</v>
      </c>
      <c r="BW268">
        <v>3.62</v>
      </c>
      <c r="BX268">
        <v>33.299999999999997</v>
      </c>
      <c r="BY268">
        <v>33.299999999999997</v>
      </c>
      <c r="BZ268">
        <v>66.7</v>
      </c>
      <c r="CA268">
        <v>66.7</v>
      </c>
      <c r="CB268">
        <v>0</v>
      </c>
      <c r="CC268">
        <v>6.35</v>
      </c>
      <c r="CD268">
        <v>1.59</v>
      </c>
      <c r="CE268">
        <v>3.17</v>
      </c>
      <c r="CF268">
        <v>34.9</v>
      </c>
      <c r="CG268">
        <v>1.59</v>
      </c>
      <c r="CH268">
        <v>77.2</v>
      </c>
      <c r="CI268">
        <v>3.29</v>
      </c>
      <c r="CJ268">
        <v>1.88</v>
      </c>
      <c r="CK268">
        <v>0.47</v>
      </c>
      <c r="CL268">
        <v>34.700000000000003</v>
      </c>
      <c r="CM268">
        <v>4.2300000000000004</v>
      </c>
      <c r="CN268" s="188">
        <f t="shared" si="176"/>
        <v>0.36296999999999996</v>
      </c>
      <c r="CO268" s="188">
        <f t="shared" si="177"/>
        <v>0.36296999999999996</v>
      </c>
      <c r="CP268" s="188">
        <f t="shared" si="178"/>
        <v>0.72703000000000007</v>
      </c>
      <c r="CQ268" s="188">
        <f t="shared" si="179"/>
        <v>0.72703000000000007</v>
      </c>
      <c r="CR268" s="188">
        <f t="shared" si="180"/>
        <v>0</v>
      </c>
      <c r="CS268" s="188">
        <f t="shared" si="181"/>
        <v>1.4478</v>
      </c>
      <c r="CT268" s="188">
        <f t="shared" si="182"/>
        <v>0.36252000000000001</v>
      </c>
      <c r="CU268" s="188">
        <f t="shared" si="183"/>
        <v>7.9572000000000003</v>
      </c>
      <c r="CV268" s="188">
        <f t="shared" si="184"/>
        <v>0.36252000000000001</v>
      </c>
      <c r="CW268" s="188">
        <f t="shared" si="185"/>
        <v>2.5398800000000001</v>
      </c>
      <c r="CX268" s="188">
        <f t="shared" si="186"/>
        <v>1.45136</v>
      </c>
      <c r="CY268" s="188">
        <f t="shared" si="187"/>
        <v>0.36284</v>
      </c>
      <c r="CZ268" s="188">
        <f t="shared" si="188"/>
        <v>26.788400000000003</v>
      </c>
      <c r="DA268" s="188">
        <f t="shared" si="189"/>
        <v>3.2655600000000002</v>
      </c>
    </row>
    <row r="269" spans="1:105" s="554" customFormat="1">
      <c r="A269" s="549" t="s">
        <v>1019</v>
      </c>
      <c r="B269" s="549"/>
      <c r="E269" s="552"/>
      <c r="F269" s="569"/>
      <c r="G269" s="569"/>
      <c r="H269" s="555">
        <v>26</v>
      </c>
      <c r="I269" s="555">
        <v>2</v>
      </c>
      <c r="J269" s="555">
        <v>50</v>
      </c>
      <c r="K269" s="555">
        <v>100</v>
      </c>
      <c r="L269" s="555">
        <v>0</v>
      </c>
      <c r="M269" s="555">
        <v>50</v>
      </c>
      <c r="N269" s="555">
        <v>50</v>
      </c>
      <c r="O269" s="555">
        <v>0</v>
      </c>
      <c r="P269" s="555">
        <v>0</v>
      </c>
      <c r="Q269" s="555">
        <v>100</v>
      </c>
      <c r="R269" s="555">
        <v>0</v>
      </c>
      <c r="S269" s="555">
        <v>100</v>
      </c>
      <c r="T269" s="555">
        <v>0</v>
      </c>
      <c r="U269" s="556">
        <f t="shared" si="165"/>
        <v>50</v>
      </c>
      <c r="V269" s="556">
        <f t="shared" si="166"/>
        <v>0</v>
      </c>
      <c r="W269" s="555">
        <v>0</v>
      </c>
      <c r="X269" s="555">
        <v>0</v>
      </c>
      <c r="Y269" s="555">
        <v>0</v>
      </c>
      <c r="Z269" s="555">
        <v>0</v>
      </c>
      <c r="AA269" s="555">
        <v>0</v>
      </c>
      <c r="AB269" s="555">
        <v>0</v>
      </c>
      <c r="AC269" s="555">
        <v>0</v>
      </c>
      <c r="AD269" s="555">
        <v>0</v>
      </c>
      <c r="AE269" s="555">
        <v>0</v>
      </c>
      <c r="AF269" s="555">
        <v>0</v>
      </c>
      <c r="AG269" s="557">
        <f t="shared" si="167"/>
        <v>0</v>
      </c>
      <c r="AH269" s="557">
        <f t="shared" si="168"/>
        <v>0</v>
      </c>
      <c r="AI269" s="557">
        <f t="shared" si="169"/>
        <v>0</v>
      </c>
      <c r="AJ269" s="557">
        <f t="shared" si="170"/>
        <v>0</v>
      </c>
      <c r="AK269" s="557">
        <f t="shared" si="171"/>
        <v>0</v>
      </c>
      <c r="AL269" s="557">
        <f t="shared" si="172"/>
        <v>0</v>
      </c>
      <c r="AM269" s="557">
        <f t="shared" si="173"/>
        <v>0</v>
      </c>
      <c r="AN269" s="557">
        <f t="shared" si="174"/>
        <v>0</v>
      </c>
      <c r="AO269" s="557">
        <f t="shared" si="175"/>
        <v>0</v>
      </c>
      <c r="AP269" s="555">
        <v>215</v>
      </c>
      <c r="AQ269" s="555">
        <v>143</v>
      </c>
      <c r="AR269" s="555">
        <v>1125</v>
      </c>
      <c r="AS269" s="555">
        <v>262</v>
      </c>
      <c r="AT269" s="555">
        <v>48.8</v>
      </c>
      <c r="AU269" s="555">
        <v>0</v>
      </c>
      <c r="AV269" s="555">
        <v>0</v>
      </c>
      <c r="AW269" s="555">
        <v>0</v>
      </c>
      <c r="AX269" s="555" t="s">
        <v>364</v>
      </c>
      <c r="AY269" s="555">
        <v>100</v>
      </c>
      <c r="AZ269" s="555">
        <v>0</v>
      </c>
      <c r="BA269" s="555">
        <v>0</v>
      </c>
      <c r="BB269" s="555">
        <v>-12.8</v>
      </c>
      <c r="BC269" s="555">
        <v>114</v>
      </c>
      <c r="BD269" s="555">
        <v>960</v>
      </c>
      <c r="BE269" s="555">
        <v>2.57</v>
      </c>
      <c r="BF269" s="555">
        <v>-169</v>
      </c>
      <c r="BG269" s="555">
        <v>0</v>
      </c>
      <c r="BH269" s="555">
        <v>0</v>
      </c>
      <c r="BI269" s="555">
        <v>0</v>
      </c>
      <c r="BJ269" s="555" t="s">
        <v>364</v>
      </c>
      <c r="BK269" s="555">
        <v>100</v>
      </c>
      <c r="BL269" s="555">
        <v>0</v>
      </c>
      <c r="BM269" s="555">
        <v>0</v>
      </c>
      <c r="BN269" s="555">
        <v>0</v>
      </c>
      <c r="BO269" s="555">
        <v>0</v>
      </c>
      <c r="BP269" s="555">
        <v>0</v>
      </c>
      <c r="BQ269" s="555">
        <v>0</v>
      </c>
      <c r="BR269" s="555">
        <v>0</v>
      </c>
      <c r="BS269" s="555">
        <v>0</v>
      </c>
      <c r="BT269" s="555">
        <v>0</v>
      </c>
      <c r="BU269" s="555">
        <v>0</v>
      </c>
      <c r="BV269" s="555">
        <v>0</v>
      </c>
      <c r="BW269" s="555">
        <v>0</v>
      </c>
      <c r="BX269" s="555">
        <v>0</v>
      </c>
      <c r="BY269" s="555">
        <v>0</v>
      </c>
      <c r="BZ269" s="555">
        <v>0</v>
      </c>
      <c r="CA269" s="555">
        <v>0</v>
      </c>
      <c r="CB269" s="555">
        <v>0</v>
      </c>
      <c r="CC269" s="555">
        <v>0</v>
      </c>
      <c r="CD269" s="555">
        <v>0</v>
      </c>
      <c r="CE269" s="555">
        <v>0</v>
      </c>
      <c r="CF269" s="555">
        <v>0</v>
      </c>
      <c r="CG269" s="555">
        <v>0</v>
      </c>
      <c r="CH269" s="555">
        <v>0</v>
      </c>
      <c r="CI269" s="555">
        <v>0</v>
      </c>
      <c r="CJ269" s="555">
        <v>0</v>
      </c>
      <c r="CK269" s="555">
        <v>0</v>
      </c>
      <c r="CL269" s="555">
        <v>0</v>
      </c>
      <c r="CM269" s="555">
        <v>0</v>
      </c>
      <c r="CN269" s="557">
        <f t="shared" si="176"/>
        <v>0</v>
      </c>
      <c r="CO269" s="557">
        <f t="shared" si="177"/>
        <v>0</v>
      </c>
      <c r="CP269" s="557">
        <f t="shared" si="178"/>
        <v>0</v>
      </c>
      <c r="CQ269" s="557">
        <f t="shared" si="179"/>
        <v>0</v>
      </c>
      <c r="CR269" s="557">
        <f t="shared" si="180"/>
        <v>0</v>
      </c>
      <c r="CS269" s="557">
        <f t="shared" si="181"/>
        <v>0</v>
      </c>
      <c r="CT269" s="557">
        <f t="shared" si="182"/>
        <v>0</v>
      </c>
      <c r="CU269" s="557">
        <f t="shared" si="183"/>
        <v>0</v>
      </c>
      <c r="CV269" s="557">
        <f t="shared" si="184"/>
        <v>0</v>
      </c>
      <c r="CW269" s="557">
        <f t="shared" si="185"/>
        <v>0</v>
      </c>
      <c r="CX269" s="557">
        <f t="shared" si="186"/>
        <v>0</v>
      </c>
      <c r="CY269" s="557">
        <f t="shared" si="187"/>
        <v>0</v>
      </c>
      <c r="CZ269" s="557">
        <f t="shared" si="188"/>
        <v>0</v>
      </c>
      <c r="DA269" s="557">
        <f t="shared" si="189"/>
        <v>0</v>
      </c>
    </row>
    <row r="270" spans="1:105" s="554" customFormat="1">
      <c r="A270" s="549" t="s">
        <v>1020</v>
      </c>
      <c r="B270" s="550" t="s">
        <v>543</v>
      </c>
      <c r="C270" s="567" t="s">
        <v>422</v>
      </c>
      <c r="D270" s="551" t="s">
        <v>739</v>
      </c>
      <c r="E270" s="552">
        <v>43781</v>
      </c>
      <c r="F270" s="569"/>
      <c r="G270" s="569"/>
      <c r="H270" s="555">
        <v>22</v>
      </c>
      <c r="I270" s="555">
        <v>1</v>
      </c>
      <c r="J270" s="555">
        <v>100</v>
      </c>
      <c r="K270" s="555">
        <v>0</v>
      </c>
      <c r="L270" s="555">
        <v>0</v>
      </c>
      <c r="M270" s="555">
        <v>0</v>
      </c>
      <c r="N270" s="555">
        <v>0</v>
      </c>
      <c r="O270" s="555">
        <v>0</v>
      </c>
      <c r="P270" s="555">
        <v>0</v>
      </c>
      <c r="Q270" s="555">
        <v>0</v>
      </c>
      <c r="R270" s="555">
        <v>0</v>
      </c>
      <c r="S270" s="555">
        <v>0</v>
      </c>
      <c r="T270" s="555">
        <v>0</v>
      </c>
      <c r="U270" s="556">
        <f t="shared" si="165"/>
        <v>0</v>
      </c>
      <c r="V270" s="556" t="e">
        <f t="shared" si="166"/>
        <v>#DIV/0!</v>
      </c>
      <c r="W270" s="555">
        <v>0</v>
      </c>
      <c r="X270" s="555">
        <v>0</v>
      </c>
      <c r="Y270" s="555">
        <v>0</v>
      </c>
      <c r="Z270" s="555">
        <v>0</v>
      </c>
      <c r="AA270" s="555">
        <v>0</v>
      </c>
      <c r="AB270" s="555">
        <v>0</v>
      </c>
      <c r="AC270" s="555">
        <v>0</v>
      </c>
      <c r="AD270" s="555">
        <v>0</v>
      </c>
      <c r="AE270" s="555">
        <v>0</v>
      </c>
      <c r="AF270" s="555">
        <v>0</v>
      </c>
      <c r="AG270" s="557">
        <f t="shared" si="167"/>
        <v>0</v>
      </c>
      <c r="AH270" s="557">
        <f t="shared" si="168"/>
        <v>0</v>
      </c>
      <c r="AI270" s="557">
        <f t="shared" si="169"/>
        <v>0</v>
      </c>
      <c r="AJ270" s="557">
        <f t="shared" si="170"/>
        <v>0</v>
      </c>
      <c r="AK270" s="557">
        <f t="shared" si="171"/>
        <v>0</v>
      </c>
      <c r="AL270" s="557">
        <f t="shared" si="172"/>
        <v>0</v>
      </c>
      <c r="AM270" s="557">
        <f t="shared" si="173"/>
        <v>0</v>
      </c>
      <c r="AN270" s="557">
        <f t="shared" si="174"/>
        <v>0</v>
      </c>
      <c r="AO270" s="557">
        <f t="shared" si="175"/>
        <v>0</v>
      </c>
      <c r="AP270" s="555" t="s">
        <v>364</v>
      </c>
      <c r="AQ270" s="555" t="s">
        <v>364</v>
      </c>
      <c r="AR270" s="555" t="s">
        <v>364</v>
      </c>
      <c r="AS270" s="555" t="s">
        <v>364</v>
      </c>
      <c r="AT270" s="555" t="s">
        <v>364</v>
      </c>
      <c r="AU270" s="555">
        <v>0</v>
      </c>
      <c r="AV270" s="555">
        <v>0</v>
      </c>
      <c r="AW270" s="555">
        <v>0</v>
      </c>
      <c r="AX270" s="555" t="s">
        <v>364</v>
      </c>
      <c r="AY270" s="555">
        <v>0</v>
      </c>
      <c r="AZ270" s="555">
        <v>0</v>
      </c>
      <c r="BA270" s="555">
        <v>0</v>
      </c>
      <c r="BB270" s="555" t="s">
        <v>364</v>
      </c>
      <c r="BC270" s="555" t="s">
        <v>364</v>
      </c>
      <c r="BD270" s="555" t="s">
        <v>364</v>
      </c>
      <c r="BE270" s="555" t="s">
        <v>364</v>
      </c>
      <c r="BF270" s="555" t="s">
        <v>364</v>
      </c>
      <c r="BG270" s="555">
        <v>0</v>
      </c>
      <c r="BH270" s="555">
        <v>0</v>
      </c>
      <c r="BI270" s="555">
        <v>0</v>
      </c>
      <c r="BJ270" s="555" t="s">
        <v>364</v>
      </c>
      <c r="BK270" s="555">
        <v>0</v>
      </c>
      <c r="BL270" s="555">
        <v>0</v>
      </c>
      <c r="BM270" s="555">
        <v>0</v>
      </c>
      <c r="BN270" s="555">
        <v>0</v>
      </c>
      <c r="BO270" s="555">
        <v>0</v>
      </c>
      <c r="BP270" s="555">
        <v>0</v>
      </c>
      <c r="BQ270" s="555">
        <v>0</v>
      </c>
      <c r="BR270" s="555">
        <v>0</v>
      </c>
      <c r="BS270" s="555">
        <v>0</v>
      </c>
      <c r="BT270" s="555">
        <v>0</v>
      </c>
      <c r="BU270" s="555">
        <v>0</v>
      </c>
      <c r="BV270" s="555">
        <v>0</v>
      </c>
      <c r="BW270" s="555">
        <v>0</v>
      </c>
      <c r="BX270" s="555">
        <v>0</v>
      </c>
      <c r="BY270" s="555">
        <v>0</v>
      </c>
      <c r="BZ270" s="555">
        <v>0</v>
      </c>
      <c r="CA270" s="555">
        <v>0</v>
      </c>
      <c r="CB270" s="555">
        <v>0</v>
      </c>
      <c r="CC270" s="555">
        <v>0</v>
      </c>
      <c r="CD270" s="555">
        <v>0</v>
      </c>
      <c r="CE270" s="555">
        <v>0</v>
      </c>
      <c r="CF270" s="555">
        <v>0</v>
      </c>
      <c r="CG270" s="555">
        <v>0</v>
      </c>
      <c r="CH270" s="555">
        <v>0</v>
      </c>
      <c r="CI270" s="555">
        <v>0</v>
      </c>
      <c r="CJ270" s="555">
        <v>0</v>
      </c>
      <c r="CK270" s="555">
        <v>0</v>
      </c>
      <c r="CL270" s="555">
        <v>0</v>
      </c>
      <c r="CM270" s="555">
        <v>0</v>
      </c>
      <c r="CN270" s="557">
        <f t="shared" si="176"/>
        <v>0</v>
      </c>
      <c r="CO270" s="557">
        <f t="shared" si="177"/>
        <v>0</v>
      </c>
      <c r="CP270" s="557">
        <f t="shared" si="178"/>
        <v>0</v>
      </c>
      <c r="CQ270" s="557">
        <f t="shared" si="179"/>
        <v>0</v>
      </c>
      <c r="CR270" s="557">
        <f t="shared" si="180"/>
        <v>0</v>
      </c>
      <c r="CS270" s="557">
        <f t="shared" si="181"/>
        <v>0</v>
      </c>
      <c r="CT270" s="557">
        <f t="shared" si="182"/>
        <v>0</v>
      </c>
      <c r="CU270" s="557">
        <f t="shared" si="183"/>
        <v>0</v>
      </c>
      <c r="CV270" s="557">
        <f t="shared" si="184"/>
        <v>0</v>
      </c>
      <c r="CW270" s="557">
        <f t="shared" si="185"/>
        <v>0</v>
      </c>
      <c r="CX270" s="557">
        <f t="shared" si="186"/>
        <v>0</v>
      </c>
      <c r="CY270" s="557">
        <f t="shared" si="187"/>
        <v>0</v>
      </c>
      <c r="CZ270" s="557">
        <f t="shared" si="188"/>
        <v>0</v>
      </c>
      <c r="DA270" s="557">
        <f t="shared" si="189"/>
        <v>0</v>
      </c>
    </row>
    <row r="271" spans="1:105" s="385" customFormat="1">
      <c r="A271" s="494" t="s">
        <v>1021</v>
      </c>
      <c r="B271" s="494"/>
      <c r="E271" s="489"/>
      <c r="F271" s="429">
        <f>(E270-E$270)/7</f>
        <v>0</v>
      </c>
      <c r="G271" s="537" t="s">
        <v>1196</v>
      </c>
      <c r="H271">
        <v>45137</v>
      </c>
      <c r="I271" s="575">
        <v>60</v>
      </c>
      <c r="J271">
        <v>4.91</v>
      </c>
      <c r="K271">
        <v>56.7</v>
      </c>
      <c r="L271">
        <v>47.1</v>
      </c>
      <c r="M271">
        <v>0</v>
      </c>
      <c r="N271">
        <v>100</v>
      </c>
      <c r="O271">
        <v>44.1</v>
      </c>
      <c r="P271">
        <v>11.8</v>
      </c>
      <c r="Q271">
        <v>88.2</v>
      </c>
      <c r="R271">
        <v>38.200000000000003</v>
      </c>
      <c r="S271">
        <v>61.8</v>
      </c>
      <c r="T271">
        <v>2.94</v>
      </c>
      <c r="U271" s="6">
        <f t="shared" si="165"/>
        <v>0</v>
      </c>
      <c r="V271" s="6" t="e">
        <f t="shared" si="166"/>
        <v>#DIV/0!</v>
      </c>
      <c r="W271">
        <v>61.5</v>
      </c>
      <c r="X271">
        <v>53.8</v>
      </c>
      <c r="Y271">
        <v>7.69</v>
      </c>
      <c r="Z271">
        <v>76.900000000000006</v>
      </c>
      <c r="AA271">
        <v>7.69</v>
      </c>
      <c r="AB271">
        <v>0</v>
      </c>
      <c r="AC271">
        <v>50</v>
      </c>
      <c r="AD271">
        <v>100</v>
      </c>
      <c r="AE271">
        <v>25</v>
      </c>
      <c r="AF271">
        <v>0</v>
      </c>
      <c r="AG271" s="188">
        <f t="shared" si="167"/>
        <v>23.493000000000002</v>
      </c>
      <c r="AH271" s="188">
        <f t="shared" si="168"/>
        <v>20.551599999999997</v>
      </c>
      <c r="AI271" s="188">
        <f t="shared" si="169"/>
        <v>29.375800000000005</v>
      </c>
      <c r="AJ271" s="188">
        <f t="shared" si="170"/>
        <v>2.9375800000000005</v>
      </c>
      <c r="AK271" s="188">
        <f t="shared" si="171"/>
        <v>0</v>
      </c>
      <c r="AL271" s="188">
        <f t="shared" si="172"/>
        <v>5.9</v>
      </c>
      <c r="AM271" s="188">
        <f t="shared" si="173"/>
        <v>11.8</v>
      </c>
      <c r="AN271" s="188">
        <f t="shared" si="174"/>
        <v>2.95</v>
      </c>
      <c r="AO271" s="188">
        <f t="shared" si="175"/>
        <v>0</v>
      </c>
      <c r="AP271" t="s">
        <v>364</v>
      </c>
      <c r="AQ271" t="s">
        <v>364</v>
      </c>
      <c r="AR271" t="s">
        <v>364</v>
      </c>
      <c r="AS271" t="s">
        <v>364</v>
      </c>
      <c r="AT271" t="s">
        <v>364</v>
      </c>
      <c r="AU271">
        <v>0</v>
      </c>
      <c r="AV271">
        <v>0</v>
      </c>
      <c r="AW271">
        <v>0</v>
      </c>
      <c r="AX271" t="s">
        <v>364</v>
      </c>
      <c r="AY271">
        <v>0</v>
      </c>
      <c r="AZ271">
        <v>0</v>
      </c>
      <c r="BA271">
        <v>0</v>
      </c>
      <c r="BB271">
        <v>321</v>
      </c>
      <c r="BC271">
        <v>207</v>
      </c>
      <c r="BD271">
        <v>1177</v>
      </c>
      <c r="BE271">
        <v>324</v>
      </c>
      <c r="BF271" t="s">
        <v>364</v>
      </c>
      <c r="BG271">
        <v>47.1</v>
      </c>
      <c r="BH271">
        <v>44.1</v>
      </c>
      <c r="BI271">
        <v>11.8</v>
      </c>
      <c r="BJ271">
        <v>196</v>
      </c>
      <c r="BK271">
        <v>88.2</v>
      </c>
      <c r="BL271">
        <v>38.200000000000003</v>
      </c>
      <c r="BM271">
        <v>2.94</v>
      </c>
      <c r="BN271">
        <v>31.7</v>
      </c>
      <c r="BO271">
        <v>26.3</v>
      </c>
      <c r="BP271">
        <v>0</v>
      </c>
      <c r="BQ271">
        <v>100</v>
      </c>
      <c r="BR271">
        <v>21.1</v>
      </c>
      <c r="BS271">
        <v>5.26</v>
      </c>
      <c r="BT271">
        <v>94.7</v>
      </c>
      <c r="BU271">
        <v>68.400000000000006</v>
      </c>
      <c r="BV271">
        <v>31.6</v>
      </c>
      <c r="BW271">
        <v>5.26</v>
      </c>
      <c r="BX271">
        <v>100</v>
      </c>
      <c r="BY271">
        <v>0</v>
      </c>
      <c r="BZ271">
        <v>100</v>
      </c>
      <c r="CA271">
        <v>100</v>
      </c>
      <c r="CB271">
        <v>100</v>
      </c>
      <c r="CC271">
        <v>30.8</v>
      </c>
      <c r="CD271">
        <v>15.4</v>
      </c>
      <c r="CE271">
        <v>7.69</v>
      </c>
      <c r="CF271">
        <v>92.3</v>
      </c>
      <c r="CG271">
        <v>7.69</v>
      </c>
      <c r="CH271">
        <v>31.6</v>
      </c>
      <c r="CI271">
        <v>16.7</v>
      </c>
      <c r="CJ271">
        <v>33.299999999999997</v>
      </c>
      <c r="CK271">
        <v>0</v>
      </c>
      <c r="CL271">
        <v>100</v>
      </c>
      <c r="CM271">
        <v>0</v>
      </c>
      <c r="CN271" s="188">
        <f t="shared" si="176"/>
        <v>5.26</v>
      </c>
      <c r="CO271" s="188">
        <f t="shared" si="177"/>
        <v>0</v>
      </c>
      <c r="CP271" s="188">
        <f t="shared" si="178"/>
        <v>5.26</v>
      </c>
      <c r="CQ271" s="188">
        <f t="shared" si="179"/>
        <v>5.26</v>
      </c>
      <c r="CR271" s="188">
        <f t="shared" si="180"/>
        <v>5.26</v>
      </c>
      <c r="CS271" s="188">
        <f t="shared" si="181"/>
        <v>21.067200000000003</v>
      </c>
      <c r="CT271" s="188">
        <f t="shared" si="182"/>
        <v>10.533600000000002</v>
      </c>
      <c r="CU271" s="188">
        <f t="shared" si="183"/>
        <v>63.133200000000009</v>
      </c>
      <c r="CV271" s="188">
        <f t="shared" si="184"/>
        <v>5.2599600000000013</v>
      </c>
      <c r="CW271" s="188">
        <f t="shared" si="185"/>
        <v>5.2772000000000006</v>
      </c>
      <c r="CX271" s="188">
        <f t="shared" si="186"/>
        <v>10.5228</v>
      </c>
      <c r="CY271" s="188">
        <f t="shared" si="187"/>
        <v>0</v>
      </c>
      <c r="CZ271" s="188">
        <f t="shared" si="188"/>
        <v>31.6</v>
      </c>
      <c r="DA271" s="188">
        <f t="shared" si="189"/>
        <v>0</v>
      </c>
    </row>
    <row r="272" spans="1:105" s="554" customFormat="1">
      <c r="A272" s="549" t="s">
        <v>1022</v>
      </c>
      <c r="B272" s="549"/>
      <c r="E272" s="552"/>
      <c r="F272" s="569"/>
      <c r="H272" s="555">
        <v>26</v>
      </c>
      <c r="I272" s="555">
        <v>0</v>
      </c>
      <c r="J272" s="555">
        <v>0</v>
      </c>
      <c r="K272" s="555">
        <v>0</v>
      </c>
      <c r="L272" s="555">
        <v>0</v>
      </c>
      <c r="M272" s="555">
        <v>0</v>
      </c>
      <c r="N272" s="555">
        <v>0</v>
      </c>
      <c r="O272" s="555">
        <v>0</v>
      </c>
      <c r="P272" s="555">
        <v>0</v>
      </c>
      <c r="Q272" s="555">
        <v>0</v>
      </c>
      <c r="R272" s="555">
        <v>0</v>
      </c>
      <c r="S272" s="555">
        <v>0</v>
      </c>
      <c r="T272" s="555">
        <v>0</v>
      </c>
      <c r="U272" s="556">
        <f t="shared" si="165"/>
        <v>0</v>
      </c>
      <c r="V272" s="556" t="e">
        <f t="shared" si="166"/>
        <v>#DIV/0!</v>
      </c>
      <c r="W272" s="555">
        <v>0</v>
      </c>
      <c r="X272" s="555">
        <v>0</v>
      </c>
      <c r="Y272" s="555">
        <v>0</v>
      </c>
      <c r="Z272" s="555">
        <v>0</v>
      </c>
      <c r="AA272" s="555">
        <v>0</v>
      </c>
      <c r="AB272" s="555">
        <v>0</v>
      </c>
      <c r="AC272" s="555">
        <v>0</v>
      </c>
      <c r="AD272" s="555">
        <v>0</v>
      </c>
      <c r="AE272" s="555">
        <v>0</v>
      </c>
      <c r="AF272" s="555">
        <v>0</v>
      </c>
      <c r="AG272" s="557">
        <f t="shared" si="167"/>
        <v>0</v>
      </c>
      <c r="AH272" s="557">
        <f t="shared" si="168"/>
        <v>0</v>
      </c>
      <c r="AI272" s="557">
        <f t="shared" si="169"/>
        <v>0</v>
      </c>
      <c r="AJ272" s="557">
        <f t="shared" si="170"/>
        <v>0</v>
      </c>
      <c r="AK272" s="557">
        <f t="shared" si="171"/>
        <v>0</v>
      </c>
      <c r="AL272" s="557">
        <f t="shared" si="172"/>
        <v>0</v>
      </c>
      <c r="AM272" s="557">
        <f t="shared" si="173"/>
        <v>0</v>
      </c>
      <c r="AN272" s="557">
        <f t="shared" si="174"/>
        <v>0</v>
      </c>
      <c r="AO272" s="557">
        <f t="shared" si="175"/>
        <v>0</v>
      </c>
      <c r="AP272" s="555" t="s">
        <v>364</v>
      </c>
      <c r="AQ272" s="555" t="s">
        <v>364</v>
      </c>
      <c r="AR272" s="555" t="s">
        <v>364</v>
      </c>
      <c r="AS272" s="555" t="s">
        <v>364</v>
      </c>
      <c r="AT272" s="555" t="s">
        <v>364</v>
      </c>
      <c r="AU272" s="555">
        <v>0</v>
      </c>
      <c r="AV272" s="555">
        <v>0</v>
      </c>
      <c r="AW272" s="555">
        <v>0</v>
      </c>
      <c r="AX272" s="555" t="s">
        <v>364</v>
      </c>
      <c r="AY272" s="555">
        <v>0</v>
      </c>
      <c r="AZ272" s="555">
        <v>0</v>
      </c>
      <c r="BA272" s="555">
        <v>0</v>
      </c>
      <c r="BB272" s="555" t="s">
        <v>364</v>
      </c>
      <c r="BC272" s="555" t="s">
        <v>364</v>
      </c>
      <c r="BD272" s="555" t="s">
        <v>364</v>
      </c>
      <c r="BE272" s="555" t="s">
        <v>364</v>
      </c>
      <c r="BF272" s="555">
        <v>-142</v>
      </c>
      <c r="BG272" s="555">
        <v>0</v>
      </c>
      <c r="BH272" s="555">
        <v>0</v>
      </c>
      <c r="BI272" s="555">
        <v>0</v>
      </c>
      <c r="BJ272" s="555" t="s">
        <v>364</v>
      </c>
      <c r="BK272" s="555">
        <v>0</v>
      </c>
      <c r="BL272" s="555">
        <v>0</v>
      </c>
      <c r="BM272" s="555">
        <v>0</v>
      </c>
      <c r="BN272" s="555">
        <v>0</v>
      </c>
      <c r="BO272" s="555">
        <v>0</v>
      </c>
      <c r="BP272" s="555">
        <v>0</v>
      </c>
      <c r="BQ272" s="555">
        <v>0</v>
      </c>
      <c r="BR272" s="555">
        <v>0</v>
      </c>
      <c r="BS272" s="555">
        <v>0</v>
      </c>
      <c r="BT272" s="555">
        <v>0</v>
      </c>
      <c r="BU272" s="555">
        <v>0</v>
      </c>
      <c r="BV272" s="555">
        <v>0</v>
      </c>
      <c r="BW272" s="555">
        <v>0</v>
      </c>
      <c r="BX272" s="555">
        <v>0</v>
      </c>
      <c r="BY272" s="555">
        <v>0</v>
      </c>
      <c r="BZ272" s="555">
        <v>0</v>
      </c>
      <c r="CA272" s="555">
        <v>0</v>
      </c>
      <c r="CB272" s="555">
        <v>0</v>
      </c>
      <c r="CC272" s="555">
        <v>0</v>
      </c>
      <c r="CD272" s="555">
        <v>0</v>
      </c>
      <c r="CE272" s="555">
        <v>0</v>
      </c>
      <c r="CF272" s="555">
        <v>0</v>
      </c>
      <c r="CG272" s="555">
        <v>0</v>
      </c>
      <c r="CH272" s="555">
        <v>0</v>
      </c>
      <c r="CI272" s="555">
        <v>0</v>
      </c>
      <c r="CJ272" s="555">
        <v>0</v>
      </c>
      <c r="CK272" s="555">
        <v>0</v>
      </c>
      <c r="CL272" s="555">
        <v>0</v>
      </c>
      <c r="CM272" s="555">
        <v>0</v>
      </c>
      <c r="CN272" s="557">
        <f t="shared" si="176"/>
        <v>0</v>
      </c>
      <c r="CO272" s="557">
        <f t="shared" si="177"/>
        <v>0</v>
      </c>
      <c r="CP272" s="557">
        <f t="shared" si="178"/>
        <v>0</v>
      </c>
      <c r="CQ272" s="557">
        <f t="shared" si="179"/>
        <v>0</v>
      </c>
      <c r="CR272" s="557">
        <f t="shared" si="180"/>
        <v>0</v>
      </c>
      <c r="CS272" s="557">
        <f t="shared" si="181"/>
        <v>0</v>
      </c>
      <c r="CT272" s="557">
        <f t="shared" si="182"/>
        <v>0</v>
      </c>
      <c r="CU272" s="557">
        <f t="shared" si="183"/>
        <v>0</v>
      </c>
      <c r="CV272" s="557">
        <f t="shared" si="184"/>
        <v>0</v>
      </c>
      <c r="CW272" s="557">
        <f t="shared" si="185"/>
        <v>0</v>
      </c>
      <c r="CX272" s="557">
        <f t="shared" si="186"/>
        <v>0</v>
      </c>
      <c r="CY272" s="557">
        <f t="shared" si="187"/>
        <v>0</v>
      </c>
      <c r="CZ272" s="557">
        <f t="shared" si="188"/>
        <v>0</v>
      </c>
      <c r="DA272" s="557">
        <f t="shared" si="189"/>
        <v>0</v>
      </c>
    </row>
    <row r="273" spans="1:105" s="527" customFormat="1">
      <c r="A273" s="522" t="s">
        <v>1023</v>
      </c>
      <c r="B273" s="523" t="s">
        <v>543</v>
      </c>
      <c r="C273" s="532" t="s">
        <v>422</v>
      </c>
      <c r="D273" s="531" t="s">
        <v>428</v>
      </c>
      <c r="E273" s="525">
        <v>43782</v>
      </c>
      <c r="F273" s="535"/>
      <c r="H273" s="528">
        <v>4430</v>
      </c>
      <c r="I273" s="528">
        <v>179</v>
      </c>
      <c r="J273" s="528">
        <v>8.73</v>
      </c>
      <c r="K273" s="528">
        <v>77.099999999999994</v>
      </c>
      <c r="L273" s="528">
        <v>1.45</v>
      </c>
      <c r="M273" s="528">
        <v>0.72</v>
      </c>
      <c r="N273" s="528">
        <v>99.3</v>
      </c>
      <c r="O273" s="528">
        <v>1.45</v>
      </c>
      <c r="P273" s="528">
        <v>8.6999999999999993</v>
      </c>
      <c r="Q273" s="528">
        <v>4.3499999999999996</v>
      </c>
      <c r="R273" s="528">
        <v>0.72</v>
      </c>
      <c r="S273" s="528">
        <v>99.3</v>
      </c>
      <c r="T273" s="528">
        <v>6.52</v>
      </c>
      <c r="U273" s="529">
        <f t="shared" si="165"/>
        <v>0.55511999999999995</v>
      </c>
      <c r="V273" s="529">
        <f t="shared" si="166"/>
        <v>27.201325839458136</v>
      </c>
      <c r="W273" s="528">
        <v>0</v>
      </c>
      <c r="X273" s="528">
        <v>0</v>
      </c>
      <c r="Y273" s="528">
        <v>100</v>
      </c>
      <c r="Z273" s="528">
        <v>0</v>
      </c>
      <c r="AA273" s="528">
        <v>0</v>
      </c>
      <c r="AB273" s="528">
        <v>8.33</v>
      </c>
      <c r="AC273" s="528">
        <v>8.33</v>
      </c>
      <c r="AD273" s="528">
        <v>0</v>
      </c>
      <c r="AE273" s="528">
        <v>8.33</v>
      </c>
      <c r="AF273" s="528">
        <v>0</v>
      </c>
      <c r="AG273" s="530">
        <f t="shared" si="167"/>
        <v>0</v>
      </c>
      <c r="AH273" s="530">
        <f t="shared" si="168"/>
        <v>0</v>
      </c>
      <c r="AI273" s="530">
        <f t="shared" si="169"/>
        <v>0</v>
      </c>
      <c r="AJ273" s="530">
        <f t="shared" si="170"/>
        <v>0</v>
      </c>
      <c r="AK273" s="530">
        <f t="shared" si="171"/>
        <v>0.72470999999999985</v>
      </c>
      <c r="AL273" s="530">
        <f t="shared" si="172"/>
        <v>0.72470999999999985</v>
      </c>
      <c r="AM273" s="530">
        <f t="shared" si="173"/>
        <v>0</v>
      </c>
      <c r="AN273" s="530">
        <f t="shared" si="174"/>
        <v>0.72470999999999985</v>
      </c>
      <c r="AO273" s="530">
        <f t="shared" si="175"/>
        <v>0</v>
      </c>
      <c r="AP273" s="528">
        <v>74.5</v>
      </c>
      <c r="AQ273" s="528">
        <v>-34.700000000000003</v>
      </c>
      <c r="AR273" s="528">
        <v>602</v>
      </c>
      <c r="AS273" s="528">
        <v>-62.9</v>
      </c>
      <c r="AT273" s="528">
        <v>116</v>
      </c>
      <c r="AU273" s="528">
        <v>0</v>
      </c>
      <c r="AV273" s="528">
        <v>0</v>
      </c>
      <c r="AW273" s="528">
        <v>0</v>
      </c>
      <c r="AX273" s="528" t="s">
        <v>364</v>
      </c>
      <c r="AY273" s="528">
        <v>0</v>
      </c>
      <c r="AZ273" s="528">
        <v>0</v>
      </c>
      <c r="BA273" s="528">
        <v>0</v>
      </c>
      <c r="BB273" s="528">
        <v>118</v>
      </c>
      <c r="BC273" s="528">
        <v>10.3</v>
      </c>
      <c r="BD273" s="528">
        <v>620</v>
      </c>
      <c r="BE273" s="528">
        <v>99</v>
      </c>
      <c r="BF273" s="528" t="s">
        <v>364</v>
      </c>
      <c r="BG273" s="528">
        <v>1.46</v>
      </c>
      <c r="BH273" s="528">
        <v>1.46</v>
      </c>
      <c r="BI273" s="528">
        <v>8.76</v>
      </c>
      <c r="BJ273" s="528">
        <v>363</v>
      </c>
      <c r="BK273" s="528">
        <v>4.38</v>
      </c>
      <c r="BL273" s="528">
        <v>0.73</v>
      </c>
      <c r="BM273" s="528">
        <v>6.57</v>
      </c>
      <c r="BN273" s="528">
        <v>15.1</v>
      </c>
      <c r="BO273" s="528">
        <v>0</v>
      </c>
      <c r="BP273" s="528">
        <v>0</v>
      </c>
      <c r="BQ273" s="528">
        <v>100</v>
      </c>
      <c r="BR273" s="528">
        <v>0</v>
      </c>
      <c r="BS273" s="528">
        <v>14.8</v>
      </c>
      <c r="BT273" s="528">
        <v>7.41</v>
      </c>
      <c r="BU273" s="528">
        <v>0</v>
      </c>
      <c r="BV273" s="528">
        <v>100</v>
      </c>
      <c r="BW273" s="528">
        <v>3.7</v>
      </c>
      <c r="BX273" s="528">
        <v>0</v>
      </c>
      <c r="BY273" s="528">
        <v>0</v>
      </c>
      <c r="BZ273" s="528">
        <v>50</v>
      </c>
      <c r="CA273" s="528">
        <v>0</v>
      </c>
      <c r="CB273" s="528">
        <v>0</v>
      </c>
      <c r="CC273" s="528">
        <v>0</v>
      </c>
      <c r="CD273" s="528">
        <v>0</v>
      </c>
      <c r="CE273" s="528">
        <v>0</v>
      </c>
      <c r="CF273" s="528">
        <v>0</v>
      </c>
      <c r="CG273" s="528">
        <v>0</v>
      </c>
      <c r="CH273" s="528">
        <v>100</v>
      </c>
      <c r="CI273" s="528">
        <v>0</v>
      </c>
      <c r="CJ273" s="528">
        <v>0</v>
      </c>
      <c r="CK273" s="528">
        <v>14.8</v>
      </c>
      <c r="CL273" s="528">
        <v>7.41</v>
      </c>
      <c r="CM273" s="528">
        <v>3.7</v>
      </c>
      <c r="CN273" s="530">
        <f t="shared" si="176"/>
        <v>0</v>
      </c>
      <c r="CO273" s="530">
        <f t="shared" si="177"/>
        <v>0</v>
      </c>
      <c r="CP273" s="530">
        <f t="shared" si="178"/>
        <v>7.4</v>
      </c>
      <c r="CQ273" s="530">
        <f t="shared" si="179"/>
        <v>0</v>
      </c>
      <c r="CR273" s="530">
        <f t="shared" si="180"/>
        <v>0</v>
      </c>
      <c r="CS273" s="530">
        <f t="shared" si="181"/>
        <v>0</v>
      </c>
      <c r="CT273" s="530">
        <f t="shared" si="182"/>
        <v>0</v>
      </c>
      <c r="CU273" s="530">
        <f t="shared" si="183"/>
        <v>0</v>
      </c>
      <c r="CV273" s="530">
        <f t="shared" si="184"/>
        <v>0</v>
      </c>
      <c r="CW273" s="530">
        <f t="shared" si="185"/>
        <v>0</v>
      </c>
      <c r="CX273" s="530">
        <f t="shared" si="186"/>
        <v>0</v>
      </c>
      <c r="CY273" s="530">
        <f t="shared" si="187"/>
        <v>14.8</v>
      </c>
      <c r="CZ273" s="530">
        <f t="shared" si="188"/>
        <v>7.41</v>
      </c>
      <c r="DA273" s="530">
        <f t="shared" si="189"/>
        <v>3.7</v>
      </c>
    </row>
    <row r="274" spans="1:105" s="385" customFormat="1">
      <c r="A274" s="494" t="s">
        <v>1024</v>
      </c>
      <c r="B274" s="494"/>
      <c r="C274" s="386"/>
      <c r="E274" s="489"/>
      <c r="F274" s="429">
        <f>(E273-E$270)/7</f>
        <v>0.14285714285714285</v>
      </c>
      <c r="G274" s="537" t="s">
        <v>1192</v>
      </c>
      <c r="H274">
        <v>5512</v>
      </c>
      <c r="I274">
        <v>254</v>
      </c>
      <c r="J274">
        <v>9.75</v>
      </c>
      <c r="K274">
        <v>78.3</v>
      </c>
      <c r="L274">
        <v>48.2</v>
      </c>
      <c r="M274">
        <v>10.1</v>
      </c>
      <c r="N274">
        <v>89.9</v>
      </c>
      <c r="O274">
        <v>26.1</v>
      </c>
      <c r="P274">
        <v>15.1</v>
      </c>
      <c r="Q274">
        <v>61.8</v>
      </c>
      <c r="R274">
        <v>63.8</v>
      </c>
      <c r="S274">
        <v>36.200000000000003</v>
      </c>
      <c r="T274">
        <v>5.03</v>
      </c>
      <c r="U274" s="6">
        <f t="shared" si="165"/>
        <v>7.9082999999999997</v>
      </c>
      <c r="V274" s="6">
        <f t="shared" si="166"/>
        <v>2.0358357674847949</v>
      </c>
      <c r="W274">
        <v>69.3</v>
      </c>
      <c r="X274">
        <v>38.6</v>
      </c>
      <c r="Y274">
        <v>23.6</v>
      </c>
      <c r="Z274">
        <v>78</v>
      </c>
      <c r="AA274">
        <v>6.3</v>
      </c>
      <c r="AB274">
        <v>73.3</v>
      </c>
      <c r="AC274">
        <v>53.3</v>
      </c>
      <c r="AD274">
        <v>100</v>
      </c>
      <c r="AE274">
        <v>100</v>
      </c>
      <c r="AF274">
        <v>3.33</v>
      </c>
      <c r="AG274" s="188">
        <f t="shared" si="167"/>
        <v>44.213399999999993</v>
      </c>
      <c r="AH274" s="188">
        <f t="shared" si="168"/>
        <v>24.626799999999999</v>
      </c>
      <c r="AI274" s="188">
        <f t="shared" si="169"/>
        <v>49.763999999999996</v>
      </c>
      <c r="AJ274" s="188">
        <f t="shared" si="170"/>
        <v>4.0194000000000001</v>
      </c>
      <c r="AK274" s="188">
        <f t="shared" si="171"/>
        <v>11.068299999999999</v>
      </c>
      <c r="AL274" s="188">
        <f t="shared" si="172"/>
        <v>8.0482999999999993</v>
      </c>
      <c r="AM274" s="188">
        <f t="shared" si="173"/>
        <v>15.1</v>
      </c>
      <c r="AN274" s="188">
        <f t="shared" si="174"/>
        <v>15.1</v>
      </c>
      <c r="AO274" s="188">
        <f t="shared" si="175"/>
        <v>0.50283</v>
      </c>
      <c r="AP274">
        <v>1335</v>
      </c>
      <c r="AQ274">
        <v>396</v>
      </c>
      <c r="AR274">
        <v>1165</v>
      </c>
      <c r="AS274">
        <v>1728</v>
      </c>
      <c r="AT274">
        <v>-83.5</v>
      </c>
      <c r="AU274">
        <v>85</v>
      </c>
      <c r="AV274">
        <v>75</v>
      </c>
      <c r="AW274">
        <v>35</v>
      </c>
      <c r="AX274">
        <v>198</v>
      </c>
      <c r="AY274">
        <v>70</v>
      </c>
      <c r="AZ274">
        <v>80</v>
      </c>
      <c r="BA274">
        <v>0</v>
      </c>
      <c r="BB274">
        <v>298</v>
      </c>
      <c r="BC274">
        <v>92.5</v>
      </c>
      <c r="BD274">
        <v>1036</v>
      </c>
      <c r="BE274">
        <v>1089</v>
      </c>
      <c r="BF274">
        <v>-25.7</v>
      </c>
      <c r="BG274">
        <v>44.1</v>
      </c>
      <c r="BH274">
        <v>20.7</v>
      </c>
      <c r="BI274">
        <v>12.8</v>
      </c>
      <c r="BJ274">
        <v>447</v>
      </c>
      <c r="BK274">
        <v>60.9</v>
      </c>
      <c r="BL274">
        <v>62</v>
      </c>
      <c r="BM274">
        <v>5.59</v>
      </c>
      <c r="BN274">
        <v>16.100000000000001</v>
      </c>
      <c r="BO274">
        <v>14.6</v>
      </c>
      <c r="BP274">
        <v>0</v>
      </c>
      <c r="BQ274">
        <v>100</v>
      </c>
      <c r="BR274">
        <v>2.44</v>
      </c>
      <c r="BS274">
        <v>4.88</v>
      </c>
      <c r="BT274">
        <v>75.599999999999994</v>
      </c>
      <c r="BU274">
        <v>70.7</v>
      </c>
      <c r="BV274">
        <v>29.3</v>
      </c>
      <c r="BW274">
        <v>0</v>
      </c>
      <c r="BX274">
        <v>0</v>
      </c>
      <c r="BY274">
        <v>0</v>
      </c>
      <c r="BZ274">
        <v>100</v>
      </c>
      <c r="CA274">
        <v>100</v>
      </c>
      <c r="CB274">
        <v>0</v>
      </c>
      <c r="CC274">
        <v>17.2</v>
      </c>
      <c r="CD274">
        <v>3.45</v>
      </c>
      <c r="CE274">
        <v>6.9</v>
      </c>
      <c r="CF274">
        <v>75.900000000000006</v>
      </c>
      <c r="CG274">
        <v>0</v>
      </c>
      <c r="CH274">
        <v>29.3</v>
      </c>
      <c r="CI274">
        <v>8.33</v>
      </c>
      <c r="CJ274">
        <v>0</v>
      </c>
      <c r="CK274">
        <v>0</v>
      </c>
      <c r="CL274">
        <v>75</v>
      </c>
      <c r="CM274">
        <v>0</v>
      </c>
      <c r="CN274" s="188">
        <f t="shared" si="176"/>
        <v>0</v>
      </c>
      <c r="CO274" s="188">
        <f t="shared" si="177"/>
        <v>0</v>
      </c>
      <c r="CP274" s="188">
        <f t="shared" si="178"/>
        <v>4.88</v>
      </c>
      <c r="CQ274" s="188">
        <f t="shared" si="179"/>
        <v>4.88</v>
      </c>
      <c r="CR274" s="188">
        <f t="shared" si="180"/>
        <v>0</v>
      </c>
      <c r="CS274" s="188">
        <f t="shared" si="181"/>
        <v>12.160399999999999</v>
      </c>
      <c r="CT274" s="188">
        <f t="shared" si="182"/>
        <v>2.4391500000000002</v>
      </c>
      <c r="CU274" s="188">
        <f t="shared" si="183"/>
        <v>53.661300000000011</v>
      </c>
      <c r="CV274" s="188">
        <f t="shared" si="184"/>
        <v>0</v>
      </c>
      <c r="CW274" s="188">
        <f t="shared" si="185"/>
        <v>2.44069</v>
      </c>
      <c r="CX274" s="188">
        <f t="shared" si="186"/>
        <v>0</v>
      </c>
      <c r="CY274" s="188">
        <f t="shared" si="187"/>
        <v>0</v>
      </c>
      <c r="CZ274" s="188">
        <f t="shared" si="188"/>
        <v>21.975000000000001</v>
      </c>
      <c r="DA274" s="188">
        <f t="shared" si="189"/>
        <v>0</v>
      </c>
    </row>
    <row r="275" spans="1:105" s="554" customFormat="1">
      <c r="A275" s="549" t="s">
        <v>1025</v>
      </c>
      <c r="B275" s="549"/>
      <c r="E275" s="552"/>
      <c r="F275" s="569"/>
      <c r="H275" s="555">
        <v>4</v>
      </c>
      <c r="I275" s="555">
        <v>0</v>
      </c>
      <c r="J275" s="555">
        <v>0</v>
      </c>
      <c r="K275" s="555">
        <v>0</v>
      </c>
      <c r="L275" s="555">
        <v>0</v>
      </c>
      <c r="M275" s="555">
        <v>0</v>
      </c>
      <c r="N275" s="555">
        <v>0</v>
      </c>
      <c r="O275" s="555">
        <v>0</v>
      </c>
      <c r="P275" s="555">
        <v>0</v>
      </c>
      <c r="Q275" s="555">
        <v>0</v>
      </c>
      <c r="R275" s="555">
        <v>0</v>
      </c>
      <c r="S275" s="555">
        <v>0</v>
      </c>
      <c r="T275" s="555">
        <v>0</v>
      </c>
      <c r="U275" s="556">
        <f t="shared" si="165"/>
        <v>0</v>
      </c>
      <c r="V275" s="556" t="e">
        <f t="shared" si="166"/>
        <v>#DIV/0!</v>
      </c>
      <c r="W275" s="555">
        <v>0</v>
      </c>
      <c r="X275" s="555">
        <v>0</v>
      </c>
      <c r="Y275" s="555">
        <v>0</v>
      </c>
      <c r="Z275" s="555">
        <v>0</v>
      </c>
      <c r="AA275" s="555">
        <v>0</v>
      </c>
      <c r="AB275" s="555">
        <v>0</v>
      </c>
      <c r="AC275" s="555">
        <v>0</v>
      </c>
      <c r="AD275" s="555">
        <v>0</v>
      </c>
      <c r="AE275" s="555">
        <v>0</v>
      </c>
      <c r="AF275" s="555">
        <v>0</v>
      </c>
      <c r="AG275" s="557">
        <f t="shared" si="167"/>
        <v>0</v>
      </c>
      <c r="AH275" s="557">
        <f t="shared" si="168"/>
        <v>0</v>
      </c>
      <c r="AI275" s="557">
        <f t="shared" si="169"/>
        <v>0</v>
      </c>
      <c r="AJ275" s="557">
        <f t="shared" si="170"/>
        <v>0</v>
      </c>
      <c r="AK275" s="557">
        <f t="shared" si="171"/>
        <v>0</v>
      </c>
      <c r="AL275" s="557">
        <f t="shared" si="172"/>
        <v>0</v>
      </c>
      <c r="AM275" s="557">
        <f t="shared" si="173"/>
        <v>0</v>
      </c>
      <c r="AN275" s="557">
        <f t="shared" si="174"/>
        <v>0</v>
      </c>
      <c r="AO275" s="557">
        <f t="shared" si="175"/>
        <v>0</v>
      </c>
      <c r="AP275" s="555" t="s">
        <v>364</v>
      </c>
      <c r="AQ275" s="555" t="s">
        <v>364</v>
      </c>
      <c r="AR275" s="555" t="s">
        <v>364</v>
      </c>
      <c r="AS275" s="555" t="s">
        <v>364</v>
      </c>
      <c r="AT275" s="555" t="s">
        <v>364</v>
      </c>
      <c r="AU275" s="555">
        <v>0</v>
      </c>
      <c r="AV275" s="555">
        <v>0</v>
      </c>
      <c r="AW275" s="555">
        <v>0</v>
      </c>
      <c r="AX275" s="555" t="s">
        <v>364</v>
      </c>
      <c r="AY275" s="555">
        <v>0</v>
      </c>
      <c r="AZ275" s="555">
        <v>0</v>
      </c>
      <c r="BA275" s="555">
        <v>0</v>
      </c>
      <c r="BB275" s="555" t="s">
        <v>364</v>
      </c>
      <c r="BC275" s="555" t="s">
        <v>364</v>
      </c>
      <c r="BD275" s="555" t="s">
        <v>364</v>
      </c>
      <c r="BE275" s="555" t="s">
        <v>364</v>
      </c>
      <c r="BF275" s="555">
        <v>-7.7</v>
      </c>
      <c r="BG275" s="555">
        <v>0</v>
      </c>
      <c r="BH275" s="555">
        <v>0</v>
      </c>
      <c r="BI275" s="555">
        <v>0</v>
      </c>
      <c r="BJ275" s="555" t="s">
        <v>364</v>
      </c>
      <c r="BK275" s="555">
        <v>0</v>
      </c>
      <c r="BL275" s="555">
        <v>0</v>
      </c>
      <c r="BM275" s="555">
        <v>0</v>
      </c>
      <c r="BN275" s="555">
        <v>0</v>
      </c>
      <c r="BO275" s="555">
        <v>0</v>
      </c>
      <c r="BP275" s="555">
        <v>0</v>
      </c>
      <c r="BQ275" s="555">
        <v>0</v>
      </c>
      <c r="BR275" s="555">
        <v>0</v>
      </c>
      <c r="BS275" s="555">
        <v>0</v>
      </c>
      <c r="BT275" s="555">
        <v>0</v>
      </c>
      <c r="BU275" s="555">
        <v>0</v>
      </c>
      <c r="BV275" s="555">
        <v>0</v>
      </c>
      <c r="BW275" s="555">
        <v>0</v>
      </c>
      <c r="BX275" s="555">
        <v>0</v>
      </c>
      <c r="BY275" s="555">
        <v>0</v>
      </c>
      <c r="BZ275" s="555">
        <v>0</v>
      </c>
      <c r="CA275" s="555">
        <v>0</v>
      </c>
      <c r="CB275" s="555">
        <v>0</v>
      </c>
      <c r="CC275" s="555">
        <v>0</v>
      </c>
      <c r="CD275" s="555">
        <v>0</v>
      </c>
      <c r="CE275" s="555">
        <v>0</v>
      </c>
      <c r="CF275" s="555">
        <v>0</v>
      </c>
      <c r="CG275" s="555">
        <v>0</v>
      </c>
      <c r="CH275" s="555">
        <v>0</v>
      </c>
      <c r="CI275" s="555">
        <v>0</v>
      </c>
      <c r="CJ275" s="555">
        <v>0</v>
      </c>
      <c r="CK275" s="555">
        <v>0</v>
      </c>
      <c r="CL275" s="555">
        <v>0</v>
      </c>
      <c r="CM275" s="555">
        <v>0</v>
      </c>
      <c r="CN275" s="557">
        <f t="shared" si="176"/>
        <v>0</v>
      </c>
      <c r="CO275" s="557">
        <f t="shared" si="177"/>
        <v>0</v>
      </c>
      <c r="CP275" s="557">
        <f t="shared" si="178"/>
        <v>0</v>
      </c>
      <c r="CQ275" s="557">
        <f t="shared" si="179"/>
        <v>0</v>
      </c>
      <c r="CR275" s="557">
        <f t="shared" si="180"/>
        <v>0</v>
      </c>
      <c r="CS275" s="557">
        <f t="shared" si="181"/>
        <v>0</v>
      </c>
      <c r="CT275" s="557">
        <f t="shared" si="182"/>
        <v>0</v>
      </c>
      <c r="CU275" s="557">
        <f t="shared" si="183"/>
        <v>0</v>
      </c>
      <c r="CV275" s="557">
        <f t="shared" si="184"/>
        <v>0</v>
      </c>
      <c r="CW275" s="557">
        <f t="shared" si="185"/>
        <v>0</v>
      </c>
      <c r="CX275" s="557">
        <f t="shared" si="186"/>
        <v>0</v>
      </c>
      <c r="CY275" s="557">
        <f t="shared" si="187"/>
        <v>0</v>
      </c>
      <c r="CZ275" s="557">
        <f t="shared" si="188"/>
        <v>0</v>
      </c>
      <c r="DA275" s="557">
        <f t="shared" si="189"/>
        <v>0</v>
      </c>
    </row>
    <row r="276" spans="1:105" s="527" customFormat="1">
      <c r="A276" s="522" t="s">
        <v>1026</v>
      </c>
      <c r="B276" s="523" t="s">
        <v>543</v>
      </c>
      <c r="C276" s="532" t="s">
        <v>422</v>
      </c>
      <c r="D276" s="531" t="s">
        <v>740</v>
      </c>
      <c r="E276" s="525">
        <v>43788</v>
      </c>
      <c r="F276" s="535"/>
      <c r="H276" s="528">
        <v>18387</v>
      </c>
      <c r="I276" s="528">
        <v>225</v>
      </c>
      <c r="J276" s="528">
        <v>4.1399999999999997</v>
      </c>
      <c r="K276" s="528">
        <v>74.2</v>
      </c>
      <c r="L276" s="528">
        <v>0.6</v>
      </c>
      <c r="M276" s="528">
        <v>0.6</v>
      </c>
      <c r="N276" s="528">
        <v>99.4</v>
      </c>
      <c r="O276" s="528">
        <v>0.6</v>
      </c>
      <c r="P276" s="528">
        <v>10.199999999999999</v>
      </c>
      <c r="Q276" s="528">
        <v>0.6</v>
      </c>
      <c r="R276" s="528">
        <v>0.6</v>
      </c>
      <c r="S276" s="528">
        <v>99.4</v>
      </c>
      <c r="T276" s="528">
        <v>0.6</v>
      </c>
      <c r="U276" s="529">
        <f t="shared" si="165"/>
        <v>0.44520000000000004</v>
      </c>
      <c r="V276" s="529">
        <f t="shared" si="166"/>
        <v>46.94519317160826</v>
      </c>
      <c r="W276" s="528">
        <v>0</v>
      </c>
      <c r="X276" s="528">
        <v>0</v>
      </c>
      <c r="Y276" s="528">
        <v>0</v>
      </c>
      <c r="Z276" s="528">
        <v>0</v>
      </c>
      <c r="AA276" s="528">
        <v>0</v>
      </c>
      <c r="AB276" s="528">
        <v>0</v>
      </c>
      <c r="AC276" s="528">
        <v>0</v>
      </c>
      <c r="AD276" s="528">
        <v>0</v>
      </c>
      <c r="AE276" s="528">
        <v>0</v>
      </c>
      <c r="AF276" s="528">
        <v>0</v>
      </c>
      <c r="AG276" s="530">
        <f t="shared" si="167"/>
        <v>0</v>
      </c>
      <c r="AH276" s="530">
        <f t="shared" si="168"/>
        <v>0</v>
      </c>
      <c r="AI276" s="530">
        <f t="shared" si="169"/>
        <v>0</v>
      </c>
      <c r="AJ276" s="530">
        <f t="shared" si="170"/>
        <v>0</v>
      </c>
      <c r="AK276" s="530">
        <f t="shared" si="171"/>
        <v>0</v>
      </c>
      <c r="AL276" s="530">
        <f t="shared" si="172"/>
        <v>0</v>
      </c>
      <c r="AM276" s="530">
        <f t="shared" si="173"/>
        <v>0</v>
      </c>
      <c r="AN276" s="530">
        <f t="shared" si="174"/>
        <v>0</v>
      </c>
      <c r="AO276" s="530">
        <f t="shared" si="175"/>
        <v>0</v>
      </c>
      <c r="AP276" s="528">
        <v>-144</v>
      </c>
      <c r="AQ276" s="528">
        <v>162</v>
      </c>
      <c r="AR276" s="528">
        <v>331</v>
      </c>
      <c r="AS276" s="528">
        <v>34.700000000000003</v>
      </c>
      <c r="AT276" s="528">
        <v>-265</v>
      </c>
      <c r="AU276" s="528">
        <v>0</v>
      </c>
      <c r="AV276" s="528">
        <v>0</v>
      </c>
      <c r="AW276" s="528">
        <v>0</v>
      </c>
      <c r="AX276" s="528" t="s">
        <v>364</v>
      </c>
      <c r="AY276" s="528">
        <v>0</v>
      </c>
      <c r="AZ276" s="528">
        <v>0</v>
      </c>
      <c r="BA276" s="528">
        <v>0</v>
      </c>
      <c r="BB276" s="528">
        <v>29.5</v>
      </c>
      <c r="BC276" s="528">
        <v>12.8</v>
      </c>
      <c r="BD276" s="528">
        <v>423</v>
      </c>
      <c r="BE276" s="528">
        <v>70.599999999999994</v>
      </c>
      <c r="BF276" s="528" t="s">
        <v>364</v>
      </c>
      <c r="BG276" s="528">
        <v>0.6</v>
      </c>
      <c r="BH276" s="528">
        <v>0.6</v>
      </c>
      <c r="BI276" s="528">
        <v>10.199999999999999</v>
      </c>
      <c r="BJ276" s="528">
        <v>1134</v>
      </c>
      <c r="BK276" s="528">
        <v>0.6</v>
      </c>
      <c r="BL276" s="528">
        <v>0.6</v>
      </c>
      <c r="BM276" s="528">
        <v>0.6</v>
      </c>
      <c r="BN276" s="528">
        <v>20.9</v>
      </c>
      <c r="BO276" s="528">
        <v>0</v>
      </c>
      <c r="BP276" s="528">
        <v>0</v>
      </c>
      <c r="BQ276" s="528">
        <v>100</v>
      </c>
      <c r="BR276" s="528">
        <v>0</v>
      </c>
      <c r="BS276" s="528">
        <v>17</v>
      </c>
      <c r="BT276" s="528">
        <v>0</v>
      </c>
      <c r="BU276" s="528">
        <v>0</v>
      </c>
      <c r="BV276" s="528">
        <v>100</v>
      </c>
      <c r="BW276" s="528">
        <v>4.26</v>
      </c>
      <c r="BX276" s="528">
        <v>0</v>
      </c>
      <c r="BY276" s="528">
        <v>0</v>
      </c>
      <c r="BZ276" s="528">
        <v>0</v>
      </c>
      <c r="CA276" s="528">
        <v>0</v>
      </c>
      <c r="CB276" s="528">
        <v>0</v>
      </c>
      <c r="CC276" s="528">
        <v>0</v>
      </c>
      <c r="CD276" s="528">
        <v>0</v>
      </c>
      <c r="CE276" s="528">
        <v>0</v>
      </c>
      <c r="CF276" s="528">
        <v>0</v>
      </c>
      <c r="CG276" s="528">
        <v>0</v>
      </c>
      <c r="CH276" s="528">
        <v>100</v>
      </c>
      <c r="CI276" s="528">
        <v>0</v>
      </c>
      <c r="CJ276" s="528">
        <v>0</v>
      </c>
      <c r="CK276" s="528">
        <v>17</v>
      </c>
      <c r="CL276" s="528">
        <v>0</v>
      </c>
      <c r="CM276" s="528">
        <v>4.26</v>
      </c>
      <c r="CN276" s="530">
        <f t="shared" si="176"/>
        <v>0</v>
      </c>
      <c r="CO276" s="530">
        <f t="shared" si="177"/>
        <v>0</v>
      </c>
      <c r="CP276" s="530">
        <f t="shared" si="178"/>
        <v>0</v>
      </c>
      <c r="CQ276" s="530">
        <f t="shared" si="179"/>
        <v>0</v>
      </c>
      <c r="CR276" s="530">
        <f t="shared" si="180"/>
        <v>0</v>
      </c>
      <c r="CS276" s="530">
        <f t="shared" si="181"/>
        <v>0</v>
      </c>
      <c r="CT276" s="530">
        <f t="shared" si="182"/>
        <v>0</v>
      </c>
      <c r="CU276" s="530">
        <f t="shared" si="183"/>
        <v>0</v>
      </c>
      <c r="CV276" s="530">
        <f t="shared" si="184"/>
        <v>0</v>
      </c>
      <c r="CW276" s="530">
        <f t="shared" si="185"/>
        <v>0</v>
      </c>
      <c r="CX276" s="530">
        <f t="shared" si="186"/>
        <v>0</v>
      </c>
      <c r="CY276" s="530">
        <f t="shared" si="187"/>
        <v>17</v>
      </c>
      <c r="CZ276" s="530">
        <f t="shared" si="188"/>
        <v>0</v>
      </c>
      <c r="DA276" s="530">
        <f t="shared" si="189"/>
        <v>4.26</v>
      </c>
    </row>
    <row r="277" spans="1:105" s="385" customFormat="1">
      <c r="A277" s="494" t="s">
        <v>1027</v>
      </c>
      <c r="B277" s="494"/>
      <c r="D277" s="386"/>
      <c r="E277" s="489"/>
      <c r="F277" s="429">
        <f>(E276-E$270)/7</f>
        <v>1</v>
      </c>
      <c r="G277" s="537" t="s">
        <v>1193</v>
      </c>
      <c r="H277">
        <v>14384</v>
      </c>
      <c r="I277">
        <v>258</v>
      </c>
      <c r="J277">
        <v>5.61</v>
      </c>
      <c r="K277">
        <v>80.599999999999994</v>
      </c>
      <c r="L277">
        <v>14.9</v>
      </c>
      <c r="M277">
        <v>3.85</v>
      </c>
      <c r="N277">
        <v>96.2</v>
      </c>
      <c r="O277">
        <v>6.25</v>
      </c>
      <c r="P277">
        <v>10.6</v>
      </c>
      <c r="Q277">
        <v>52.9</v>
      </c>
      <c r="R277">
        <v>57.2</v>
      </c>
      <c r="S277">
        <v>42.8</v>
      </c>
      <c r="T277">
        <v>1.44</v>
      </c>
      <c r="U277" s="6">
        <f t="shared" si="165"/>
        <v>3.1031</v>
      </c>
      <c r="V277" s="6">
        <f t="shared" si="166"/>
        <v>4.9950049950049946</v>
      </c>
      <c r="W277">
        <v>21.8</v>
      </c>
      <c r="X277">
        <v>8.4</v>
      </c>
      <c r="Y277">
        <v>16.8</v>
      </c>
      <c r="Z277">
        <v>60.5</v>
      </c>
      <c r="AA277">
        <v>1.68</v>
      </c>
      <c r="AB277">
        <v>54.5</v>
      </c>
      <c r="AC277">
        <v>22.7</v>
      </c>
      <c r="AD277">
        <v>86.4</v>
      </c>
      <c r="AE277">
        <v>90.9</v>
      </c>
      <c r="AF277">
        <v>9.09</v>
      </c>
      <c r="AG277" s="188">
        <f t="shared" si="167"/>
        <v>12.4696</v>
      </c>
      <c r="AH277" s="188">
        <f t="shared" si="168"/>
        <v>4.8048000000000002</v>
      </c>
      <c r="AI277" s="188">
        <f t="shared" si="169"/>
        <v>34.606000000000002</v>
      </c>
      <c r="AJ277" s="188">
        <f t="shared" si="170"/>
        <v>0.96096000000000004</v>
      </c>
      <c r="AK277" s="188">
        <f t="shared" si="171"/>
        <v>5.7769999999999992</v>
      </c>
      <c r="AL277" s="188">
        <f t="shared" si="172"/>
        <v>2.4061999999999997</v>
      </c>
      <c r="AM277" s="188">
        <f t="shared" si="173"/>
        <v>9.1584000000000003</v>
      </c>
      <c r="AN277" s="188">
        <f t="shared" si="174"/>
        <v>9.6354000000000006</v>
      </c>
      <c r="AO277" s="188">
        <f t="shared" si="175"/>
        <v>0.96353999999999995</v>
      </c>
      <c r="AP277">
        <v>3201</v>
      </c>
      <c r="AQ277">
        <v>388</v>
      </c>
      <c r="AR277">
        <v>728</v>
      </c>
      <c r="AS277">
        <v>502</v>
      </c>
      <c r="AT277">
        <v>220</v>
      </c>
      <c r="AU277">
        <v>75</v>
      </c>
      <c r="AV277">
        <v>62.5</v>
      </c>
      <c r="AW277">
        <v>62.5</v>
      </c>
      <c r="AX277">
        <v>1199</v>
      </c>
      <c r="AY277">
        <v>50</v>
      </c>
      <c r="AZ277">
        <v>62.5</v>
      </c>
      <c r="BA277">
        <v>12.5</v>
      </c>
      <c r="BB277">
        <v>77.099999999999994</v>
      </c>
      <c r="BC277">
        <v>61.6</v>
      </c>
      <c r="BD277">
        <v>964</v>
      </c>
      <c r="BE277">
        <v>567</v>
      </c>
      <c r="BF277">
        <v>-209</v>
      </c>
      <c r="BG277">
        <v>12.5</v>
      </c>
      <c r="BH277">
        <v>4</v>
      </c>
      <c r="BI277">
        <v>8.5</v>
      </c>
      <c r="BJ277">
        <v>676</v>
      </c>
      <c r="BK277">
        <v>53</v>
      </c>
      <c r="BL277">
        <v>57</v>
      </c>
      <c r="BM277">
        <v>1</v>
      </c>
      <c r="BN277">
        <v>15.5</v>
      </c>
      <c r="BO277">
        <v>2.5</v>
      </c>
      <c r="BP277">
        <v>0</v>
      </c>
      <c r="BQ277">
        <v>100</v>
      </c>
      <c r="BR277">
        <v>2.5</v>
      </c>
      <c r="BS277">
        <v>12.5</v>
      </c>
      <c r="BT277">
        <v>85</v>
      </c>
      <c r="BU277">
        <v>67.5</v>
      </c>
      <c r="BV277">
        <v>32.5</v>
      </c>
      <c r="BW277">
        <v>2.5</v>
      </c>
      <c r="BX277">
        <v>0</v>
      </c>
      <c r="BY277">
        <v>0</v>
      </c>
      <c r="BZ277">
        <v>100</v>
      </c>
      <c r="CA277">
        <v>80</v>
      </c>
      <c r="CB277">
        <v>0</v>
      </c>
      <c r="CC277">
        <v>0</v>
      </c>
      <c r="CD277">
        <v>0</v>
      </c>
      <c r="CE277">
        <v>14.8</v>
      </c>
      <c r="CF277">
        <v>85.2</v>
      </c>
      <c r="CG277">
        <v>0</v>
      </c>
      <c r="CH277">
        <v>32.5</v>
      </c>
      <c r="CI277">
        <v>7.69</v>
      </c>
      <c r="CJ277">
        <v>7.69</v>
      </c>
      <c r="CK277">
        <v>7.69</v>
      </c>
      <c r="CL277">
        <v>84.6</v>
      </c>
      <c r="CM277">
        <v>7.69</v>
      </c>
      <c r="CN277" s="188">
        <f t="shared" si="176"/>
        <v>0</v>
      </c>
      <c r="CO277" s="188">
        <f t="shared" si="177"/>
        <v>0</v>
      </c>
      <c r="CP277" s="188">
        <f t="shared" si="178"/>
        <v>12.5</v>
      </c>
      <c r="CQ277" s="188">
        <f t="shared" si="179"/>
        <v>10</v>
      </c>
      <c r="CR277" s="188">
        <f t="shared" si="180"/>
        <v>0</v>
      </c>
      <c r="CS277" s="188">
        <f t="shared" si="181"/>
        <v>0</v>
      </c>
      <c r="CT277" s="188">
        <f t="shared" si="182"/>
        <v>0</v>
      </c>
      <c r="CU277" s="188">
        <f t="shared" si="183"/>
        <v>57.51</v>
      </c>
      <c r="CV277" s="188">
        <f t="shared" si="184"/>
        <v>0</v>
      </c>
      <c r="CW277" s="188">
        <f t="shared" si="185"/>
        <v>2.49925</v>
      </c>
      <c r="CX277" s="188">
        <f t="shared" si="186"/>
        <v>2.49925</v>
      </c>
      <c r="CY277" s="188">
        <f t="shared" si="187"/>
        <v>2.49925</v>
      </c>
      <c r="CZ277" s="188">
        <f t="shared" si="188"/>
        <v>27.495000000000001</v>
      </c>
      <c r="DA277" s="188">
        <f t="shared" si="189"/>
        <v>2.49925</v>
      </c>
    </row>
    <row r="278" spans="1:105" s="554" customFormat="1">
      <c r="A278" s="549" t="s">
        <v>1028</v>
      </c>
      <c r="B278" s="549"/>
      <c r="E278" s="552"/>
      <c r="F278" s="569"/>
      <c r="H278" s="555">
        <v>8</v>
      </c>
      <c r="I278" s="555">
        <v>0</v>
      </c>
      <c r="J278" s="555">
        <v>0</v>
      </c>
      <c r="K278" s="555">
        <v>0</v>
      </c>
      <c r="L278" s="555">
        <v>0</v>
      </c>
      <c r="M278" s="555">
        <v>0</v>
      </c>
      <c r="N278" s="555">
        <v>0</v>
      </c>
      <c r="O278" s="555">
        <v>0</v>
      </c>
      <c r="P278" s="555">
        <v>0</v>
      </c>
      <c r="Q278" s="555">
        <v>0</v>
      </c>
      <c r="R278" s="555">
        <v>0</v>
      </c>
      <c r="S278" s="555">
        <v>0</v>
      </c>
      <c r="T278" s="555">
        <v>0</v>
      </c>
      <c r="U278" s="556">
        <f t="shared" si="165"/>
        <v>0</v>
      </c>
      <c r="V278" s="556" t="e">
        <f t="shared" si="166"/>
        <v>#DIV/0!</v>
      </c>
      <c r="W278" s="555">
        <v>0</v>
      </c>
      <c r="X278" s="555">
        <v>0</v>
      </c>
      <c r="Y278" s="555">
        <v>0</v>
      </c>
      <c r="Z278" s="555">
        <v>0</v>
      </c>
      <c r="AA278" s="555">
        <v>0</v>
      </c>
      <c r="AB278" s="555">
        <v>0</v>
      </c>
      <c r="AC278" s="555">
        <v>0</v>
      </c>
      <c r="AD278" s="555">
        <v>0</v>
      </c>
      <c r="AE278" s="555">
        <v>0</v>
      </c>
      <c r="AF278" s="555">
        <v>0</v>
      </c>
      <c r="AG278" s="557">
        <f t="shared" si="167"/>
        <v>0</v>
      </c>
      <c r="AH278" s="557">
        <f t="shared" si="168"/>
        <v>0</v>
      </c>
      <c r="AI278" s="557">
        <f t="shared" si="169"/>
        <v>0</v>
      </c>
      <c r="AJ278" s="557">
        <f t="shared" si="170"/>
        <v>0</v>
      </c>
      <c r="AK278" s="557">
        <f t="shared" si="171"/>
        <v>0</v>
      </c>
      <c r="AL278" s="557">
        <f t="shared" si="172"/>
        <v>0</v>
      </c>
      <c r="AM278" s="557">
        <f t="shared" si="173"/>
        <v>0</v>
      </c>
      <c r="AN278" s="557">
        <f t="shared" si="174"/>
        <v>0</v>
      </c>
      <c r="AO278" s="557">
        <f t="shared" si="175"/>
        <v>0</v>
      </c>
      <c r="AP278" s="555" t="s">
        <v>364</v>
      </c>
      <c r="AQ278" s="555" t="s">
        <v>364</v>
      </c>
      <c r="AR278" s="555" t="s">
        <v>364</v>
      </c>
      <c r="AS278" s="555" t="s">
        <v>364</v>
      </c>
      <c r="AT278" s="555" t="s">
        <v>364</v>
      </c>
      <c r="AU278" s="555">
        <v>0</v>
      </c>
      <c r="AV278" s="555">
        <v>0</v>
      </c>
      <c r="AW278" s="555">
        <v>0</v>
      </c>
      <c r="AX278" s="555" t="s">
        <v>364</v>
      </c>
      <c r="AY278" s="555">
        <v>0</v>
      </c>
      <c r="AZ278" s="555">
        <v>0</v>
      </c>
      <c r="BA278" s="555">
        <v>0</v>
      </c>
      <c r="BB278" s="555" t="s">
        <v>364</v>
      </c>
      <c r="BC278" s="555" t="s">
        <v>364</v>
      </c>
      <c r="BD278" s="555" t="s">
        <v>364</v>
      </c>
      <c r="BE278" s="555" t="s">
        <v>364</v>
      </c>
      <c r="BF278" s="555">
        <v>-209</v>
      </c>
      <c r="BG278" s="555">
        <v>0</v>
      </c>
      <c r="BH278" s="555">
        <v>0</v>
      </c>
      <c r="BI278" s="555">
        <v>0</v>
      </c>
      <c r="BJ278" s="555" t="s">
        <v>364</v>
      </c>
      <c r="BK278" s="555">
        <v>0</v>
      </c>
      <c r="BL278" s="555">
        <v>0</v>
      </c>
      <c r="BM278" s="555">
        <v>0</v>
      </c>
      <c r="BN278" s="555">
        <v>0</v>
      </c>
      <c r="BO278" s="555">
        <v>0</v>
      </c>
      <c r="BP278" s="555">
        <v>0</v>
      </c>
      <c r="BQ278" s="555">
        <v>0</v>
      </c>
      <c r="BR278" s="555">
        <v>0</v>
      </c>
      <c r="BS278" s="555">
        <v>0</v>
      </c>
      <c r="BT278" s="555">
        <v>0</v>
      </c>
      <c r="BU278" s="555">
        <v>0</v>
      </c>
      <c r="BV278" s="555">
        <v>0</v>
      </c>
      <c r="BW278" s="555">
        <v>0</v>
      </c>
      <c r="BX278" s="555">
        <v>0</v>
      </c>
      <c r="BY278" s="555">
        <v>0</v>
      </c>
      <c r="BZ278" s="555">
        <v>0</v>
      </c>
      <c r="CA278" s="555">
        <v>0</v>
      </c>
      <c r="CB278" s="555">
        <v>0</v>
      </c>
      <c r="CC278" s="555">
        <v>0</v>
      </c>
      <c r="CD278" s="555">
        <v>0</v>
      </c>
      <c r="CE278" s="555">
        <v>0</v>
      </c>
      <c r="CF278" s="555">
        <v>0</v>
      </c>
      <c r="CG278" s="555">
        <v>0</v>
      </c>
      <c r="CH278" s="555">
        <v>0</v>
      </c>
      <c r="CI278" s="555">
        <v>0</v>
      </c>
      <c r="CJ278" s="555">
        <v>0</v>
      </c>
      <c r="CK278" s="555">
        <v>0</v>
      </c>
      <c r="CL278" s="555">
        <v>0</v>
      </c>
      <c r="CM278" s="555">
        <v>0</v>
      </c>
      <c r="CN278" s="557">
        <f t="shared" si="176"/>
        <v>0</v>
      </c>
      <c r="CO278" s="557">
        <f t="shared" si="177"/>
        <v>0</v>
      </c>
      <c r="CP278" s="557">
        <f t="shared" si="178"/>
        <v>0</v>
      </c>
      <c r="CQ278" s="557">
        <f t="shared" si="179"/>
        <v>0</v>
      </c>
      <c r="CR278" s="557">
        <f t="shared" si="180"/>
        <v>0</v>
      </c>
      <c r="CS278" s="557">
        <f t="shared" si="181"/>
        <v>0</v>
      </c>
      <c r="CT278" s="557">
        <f t="shared" si="182"/>
        <v>0</v>
      </c>
      <c r="CU278" s="557">
        <f t="shared" si="183"/>
        <v>0</v>
      </c>
      <c r="CV278" s="557">
        <f t="shared" si="184"/>
        <v>0</v>
      </c>
      <c r="CW278" s="557">
        <f t="shared" si="185"/>
        <v>0</v>
      </c>
      <c r="CX278" s="557">
        <f t="shared" si="186"/>
        <v>0</v>
      </c>
      <c r="CY278" s="557">
        <f t="shared" si="187"/>
        <v>0</v>
      </c>
      <c r="CZ278" s="557">
        <f t="shared" si="188"/>
        <v>0</v>
      </c>
      <c r="DA278" s="557">
        <f t="shared" si="189"/>
        <v>0</v>
      </c>
    </row>
    <row r="279" spans="1:105" s="554" customFormat="1">
      <c r="A279" s="549" t="s">
        <v>1029</v>
      </c>
      <c r="B279" s="550" t="s">
        <v>543</v>
      </c>
      <c r="C279" s="567" t="s">
        <v>422</v>
      </c>
      <c r="D279" s="551" t="s">
        <v>741</v>
      </c>
      <c r="E279" s="552">
        <v>43794</v>
      </c>
      <c r="F279" s="569"/>
      <c r="H279" s="555">
        <v>10</v>
      </c>
      <c r="I279" s="555">
        <v>0</v>
      </c>
      <c r="J279" s="555">
        <v>0</v>
      </c>
      <c r="K279" s="555">
        <v>0</v>
      </c>
      <c r="L279" s="555">
        <v>0</v>
      </c>
      <c r="M279" s="555">
        <v>0</v>
      </c>
      <c r="N279" s="555">
        <v>0</v>
      </c>
      <c r="O279" s="555">
        <v>0</v>
      </c>
      <c r="P279" s="555">
        <v>0</v>
      </c>
      <c r="Q279" s="555">
        <v>0</v>
      </c>
      <c r="R279" s="555">
        <v>0</v>
      </c>
      <c r="S279" s="555">
        <v>0</v>
      </c>
      <c r="T279" s="555">
        <v>0</v>
      </c>
      <c r="U279" s="556">
        <f t="shared" si="165"/>
        <v>0</v>
      </c>
      <c r="V279" s="556" t="e">
        <f t="shared" si="166"/>
        <v>#DIV/0!</v>
      </c>
      <c r="W279" s="555">
        <v>0</v>
      </c>
      <c r="X279" s="555">
        <v>0</v>
      </c>
      <c r="Y279" s="555">
        <v>0</v>
      </c>
      <c r="Z279" s="555">
        <v>0</v>
      </c>
      <c r="AA279" s="555">
        <v>0</v>
      </c>
      <c r="AB279" s="555">
        <v>0</v>
      </c>
      <c r="AC279" s="555">
        <v>0</v>
      </c>
      <c r="AD279" s="555">
        <v>0</v>
      </c>
      <c r="AE279" s="555">
        <v>0</v>
      </c>
      <c r="AF279" s="555">
        <v>0</v>
      </c>
      <c r="AG279" s="557">
        <f t="shared" si="167"/>
        <v>0</v>
      </c>
      <c r="AH279" s="557">
        <f t="shared" si="168"/>
        <v>0</v>
      </c>
      <c r="AI279" s="557">
        <f t="shared" si="169"/>
        <v>0</v>
      </c>
      <c r="AJ279" s="557">
        <f t="shared" si="170"/>
        <v>0</v>
      </c>
      <c r="AK279" s="557">
        <f t="shared" si="171"/>
        <v>0</v>
      </c>
      <c r="AL279" s="557">
        <f t="shared" si="172"/>
        <v>0</v>
      </c>
      <c r="AM279" s="557">
        <f t="shared" si="173"/>
        <v>0</v>
      </c>
      <c r="AN279" s="557">
        <f t="shared" si="174"/>
        <v>0</v>
      </c>
      <c r="AO279" s="557">
        <f t="shared" si="175"/>
        <v>0</v>
      </c>
      <c r="AP279" s="555" t="s">
        <v>364</v>
      </c>
      <c r="AQ279" s="555" t="s">
        <v>364</v>
      </c>
      <c r="AR279" s="555" t="s">
        <v>364</v>
      </c>
      <c r="AS279" s="555" t="s">
        <v>364</v>
      </c>
      <c r="AT279" s="555" t="s">
        <v>364</v>
      </c>
      <c r="AU279" s="555">
        <v>0</v>
      </c>
      <c r="AV279" s="555">
        <v>0</v>
      </c>
      <c r="AW279" s="555">
        <v>0</v>
      </c>
      <c r="AX279" s="555" t="s">
        <v>364</v>
      </c>
      <c r="AY279" s="555">
        <v>0</v>
      </c>
      <c r="AZ279" s="555">
        <v>0</v>
      </c>
      <c r="BA279" s="555">
        <v>0</v>
      </c>
      <c r="BB279" s="555" t="s">
        <v>364</v>
      </c>
      <c r="BC279" s="555" t="s">
        <v>364</v>
      </c>
      <c r="BD279" s="555" t="s">
        <v>364</v>
      </c>
      <c r="BE279" s="555" t="s">
        <v>364</v>
      </c>
      <c r="BF279" s="555">
        <v>-240</v>
      </c>
      <c r="BG279" s="555">
        <v>0</v>
      </c>
      <c r="BH279" s="555">
        <v>0</v>
      </c>
      <c r="BI279" s="555">
        <v>0</v>
      </c>
      <c r="BJ279" s="555" t="s">
        <v>364</v>
      </c>
      <c r="BK279" s="555">
        <v>0</v>
      </c>
      <c r="BL279" s="555">
        <v>0</v>
      </c>
      <c r="BM279" s="555">
        <v>0</v>
      </c>
      <c r="BN279" s="555">
        <v>0</v>
      </c>
      <c r="BO279" s="555">
        <v>0</v>
      </c>
      <c r="BP279" s="555">
        <v>0</v>
      </c>
      <c r="BQ279" s="555">
        <v>0</v>
      </c>
      <c r="BR279" s="555">
        <v>0</v>
      </c>
      <c r="BS279" s="555">
        <v>0</v>
      </c>
      <c r="BT279" s="555">
        <v>0</v>
      </c>
      <c r="BU279" s="555">
        <v>0</v>
      </c>
      <c r="BV279" s="555">
        <v>0</v>
      </c>
      <c r="BW279" s="555">
        <v>0</v>
      </c>
      <c r="BX279" s="555">
        <v>0</v>
      </c>
      <c r="BY279" s="555">
        <v>0</v>
      </c>
      <c r="BZ279" s="555">
        <v>0</v>
      </c>
      <c r="CA279" s="555">
        <v>0</v>
      </c>
      <c r="CB279" s="555">
        <v>0</v>
      </c>
      <c r="CC279" s="555">
        <v>0</v>
      </c>
      <c r="CD279" s="555">
        <v>0</v>
      </c>
      <c r="CE279" s="555">
        <v>0</v>
      </c>
      <c r="CF279" s="555">
        <v>0</v>
      </c>
      <c r="CG279" s="555">
        <v>0</v>
      </c>
      <c r="CH279" s="555">
        <v>0</v>
      </c>
      <c r="CI279" s="555">
        <v>0</v>
      </c>
      <c r="CJ279" s="555">
        <v>0</v>
      </c>
      <c r="CK279" s="555">
        <v>0</v>
      </c>
      <c r="CL279" s="555">
        <v>0</v>
      </c>
      <c r="CM279" s="555">
        <v>0</v>
      </c>
      <c r="CN279" s="557">
        <f t="shared" si="176"/>
        <v>0</v>
      </c>
      <c r="CO279" s="557">
        <f t="shared" si="177"/>
        <v>0</v>
      </c>
      <c r="CP279" s="557">
        <f t="shared" si="178"/>
        <v>0</v>
      </c>
      <c r="CQ279" s="557">
        <f t="shared" si="179"/>
        <v>0</v>
      </c>
      <c r="CR279" s="557">
        <f t="shared" si="180"/>
        <v>0</v>
      </c>
      <c r="CS279" s="557">
        <f t="shared" si="181"/>
        <v>0</v>
      </c>
      <c r="CT279" s="557">
        <f t="shared" si="182"/>
        <v>0</v>
      </c>
      <c r="CU279" s="557">
        <f t="shared" si="183"/>
        <v>0</v>
      </c>
      <c r="CV279" s="557">
        <f t="shared" si="184"/>
        <v>0</v>
      </c>
      <c r="CW279" s="557">
        <f t="shared" si="185"/>
        <v>0</v>
      </c>
      <c r="CX279" s="557">
        <f t="shared" si="186"/>
        <v>0</v>
      </c>
      <c r="CY279" s="557">
        <f t="shared" si="187"/>
        <v>0</v>
      </c>
      <c r="CZ279" s="557">
        <f t="shared" si="188"/>
        <v>0</v>
      </c>
      <c r="DA279" s="557">
        <f t="shared" si="189"/>
        <v>0</v>
      </c>
    </row>
    <row r="280" spans="1:105" s="385" customFormat="1">
      <c r="A280" s="494" t="s">
        <v>1030</v>
      </c>
      <c r="B280" s="494"/>
      <c r="C280" s="386"/>
      <c r="D280" s="386"/>
      <c r="E280" s="489"/>
      <c r="F280" s="429">
        <f>(E279-E$270)/7</f>
        <v>1.8571428571428572</v>
      </c>
      <c r="G280" s="539" t="s">
        <v>1194</v>
      </c>
      <c r="H280">
        <v>14169</v>
      </c>
      <c r="I280">
        <v>192</v>
      </c>
      <c r="J280">
        <v>12</v>
      </c>
      <c r="K280">
        <v>87</v>
      </c>
      <c r="L280">
        <v>29.3</v>
      </c>
      <c r="M280">
        <v>7.19</v>
      </c>
      <c r="N280">
        <v>92.8</v>
      </c>
      <c r="O280">
        <v>12</v>
      </c>
      <c r="P280">
        <v>25.7</v>
      </c>
      <c r="Q280">
        <v>91</v>
      </c>
      <c r="R280">
        <v>58.1</v>
      </c>
      <c r="S280">
        <v>41.9</v>
      </c>
      <c r="T280">
        <v>2.99</v>
      </c>
      <c r="U280" s="6">
        <f t="shared" si="165"/>
        <v>6.255300000000001</v>
      </c>
      <c r="V280" s="6">
        <f t="shared" si="166"/>
        <v>1.0822822246734767</v>
      </c>
      <c r="W280">
        <v>44.3</v>
      </c>
      <c r="X280">
        <v>19.600000000000001</v>
      </c>
      <c r="Y280">
        <v>40.200000000000003</v>
      </c>
      <c r="Z280">
        <v>93.8</v>
      </c>
      <c r="AA280">
        <v>4.12</v>
      </c>
      <c r="AB280">
        <v>58.1</v>
      </c>
      <c r="AC280">
        <v>34.9</v>
      </c>
      <c r="AD280">
        <v>100</v>
      </c>
      <c r="AE280">
        <v>90.7</v>
      </c>
      <c r="AF280">
        <v>9.3000000000000007</v>
      </c>
      <c r="AG280" s="188">
        <f t="shared" si="167"/>
        <v>25.738299999999999</v>
      </c>
      <c r="AH280" s="188">
        <f t="shared" si="168"/>
        <v>11.387600000000003</v>
      </c>
      <c r="AI280" s="188">
        <f t="shared" si="169"/>
        <v>54.497799999999998</v>
      </c>
      <c r="AJ280" s="188">
        <f t="shared" si="170"/>
        <v>2.3937200000000001</v>
      </c>
      <c r="AK280" s="188">
        <f t="shared" si="171"/>
        <v>14.931700000000001</v>
      </c>
      <c r="AL280" s="188">
        <f t="shared" si="172"/>
        <v>8.9692999999999987</v>
      </c>
      <c r="AM280" s="188">
        <f t="shared" si="173"/>
        <v>25.7</v>
      </c>
      <c r="AN280" s="188">
        <f t="shared" si="174"/>
        <v>23.309899999999999</v>
      </c>
      <c r="AO280" s="188">
        <f t="shared" si="175"/>
        <v>2.3901000000000003</v>
      </c>
      <c r="AP280">
        <v>1853</v>
      </c>
      <c r="AQ280">
        <v>791</v>
      </c>
      <c r="AR280">
        <v>2010</v>
      </c>
      <c r="AS280">
        <v>1315</v>
      </c>
      <c r="AT280">
        <v>80.900000000000006</v>
      </c>
      <c r="AU280">
        <v>100</v>
      </c>
      <c r="AV280">
        <v>66.7</v>
      </c>
      <c r="AW280">
        <v>75</v>
      </c>
      <c r="AX280">
        <v>715</v>
      </c>
      <c r="AY280">
        <v>100</v>
      </c>
      <c r="AZ280">
        <v>83.3</v>
      </c>
      <c r="BA280">
        <v>25</v>
      </c>
      <c r="BB280">
        <v>188</v>
      </c>
      <c r="BC280">
        <v>71.900000000000006</v>
      </c>
      <c r="BD280">
        <v>1453</v>
      </c>
      <c r="BE280">
        <v>628</v>
      </c>
      <c r="BF280">
        <v>-47.5</v>
      </c>
      <c r="BG280">
        <v>23.9</v>
      </c>
      <c r="BH280">
        <v>7.74</v>
      </c>
      <c r="BI280">
        <v>21.9</v>
      </c>
      <c r="BJ280">
        <v>994</v>
      </c>
      <c r="BK280">
        <v>90.3</v>
      </c>
      <c r="BL280">
        <v>56.1</v>
      </c>
      <c r="BM280">
        <v>1.29</v>
      </c>
      <c r="BN280">
        <v>6.77</v>
      </c>
      <c r="BO280">
        <v>7.69</v>
      </c>
      <c r="BP280">
        <v>0</v>
      </c>
      <c r="BQ280">
        <v>100</v>
      </c>
      <c r="BR280">
        <v>0</v>
      </c>
      <c r="BS280">
        <v>15.4</v>
      </c>
      <c r="BT280">
        <v>100</v>
      </c>
      <c r="BU280">
        <v>61.5</v>
      </c>
      <c r="BV280">
        <v>38.5</v>
      </c>
      <c r="BW280">
        <v>0</v>
      </c>
      <c r="BX280">
        <v>0</v>
      </c>
      <c r="BY280">
        <v>0</v>
      </c>
      <c r="BZ280">
        <v>100</v>
      </c>
      <c r="CA280">
        <v>100</v>
      </c>
      <c r="CB280">
        <v>0</v>
      </c>
      <c r="CC280">
        <v>12.5</v>
      </c>
      <c r="CD280">
        <v>0</v>
      </c>
      <c r="CE280">
        <v>25</v>
      </c>
      <c r="CF280">
        <v>100</v>
      </c>
      <c r="CG280">
        <v>0</v>
      </c>
      <c r="CH280">
        <v>38.5</v>
      </c>
      <c r="CI280">
        <v>0</v>
      </c>
      <c r="CJ280">
        <v>0</v>
      </c>
      <c r="CK280">
        <v>0</v>
      </c>
      <c r="CL280">
        <v>100</v>
      </c>
      <c r="CM280">
        <v>0</v>
      </c>
      <c r="CN280" s="188">
        <f t="shared" si="176"/>
        <v>0</v>
      </c>
      <c r="CO280" s="188">
        <f t="shared" si="177"/>
        <v>0</v>
      </c>
      <c r="CP280" s="188">
        <f t="shared" si="178"/>
        <v>15.4</v>
      </c>
      <c r="CQ280" s="188">
        <f t="shared" si="179"/>
        <v>15.4</v>
      </c>
      <c r="CR280" s="188">
        <f t="shared" si="180"/>
        <v>0</v>
      </c>
      <c r="CS280" s="188">
        <f t="shared" si="181"/>
        <v>7.6875</v>
      </c>
      <c r="CT280" s="188">
        <f t="shared" si="182"/>
        <v>0</v>
      </c>
      <c r="CU280" s="188">
        <f t="shared" si="183"/>
        <v>61.5</v>
      </c>
      <c r="CV280" s="188">
        <f t="shared" si="184"/>
        <v>0</v>
      </c>
      <c r="CW280" s="188">
        <f t="shared" si="185"/>
        <v>0</v>
      </c>
      <c r="CX280" s="188">
        <f t="shared" si="186"/>
        <v>0</v>
      </c>
      <c r="CY280" s="188">
        <f t="shared" si="187"/>
        <v>0</v>
      </c>
      <c r="CZ280" s="188">
        <f t="shared" si="188"/>
        <v>38.5</v>
      </c>
      <c r="DA280" s="188">
        <f t="shared" si="189"/>
        <v>0</v>
      </c>
    </row>
    <row r="281" spans="1:105" s="554" customFormat="1">
      <c r="A281" s="549" t="s">
        <v>1031</v>
      </c>
      <c r="B281" s="549"/>
      <c r="E281" s="552"/>
      <c r="F281" s="569"/>
      <c r="H281" s="555">
        <v>4</v>
      </c>
      <c r="I281" s="555">
        <v>0</v>
      </c>
      <c r="J281" s="555">
        <v>0</v>
      </c>
      <c r="K281" s="555">
        <v>0</v>
      </c>
      <c r="L281" s="555">
        <v>0</v>
      </c>
      <c r="M281" s="555">
        <v>0</v>
      </c>
      <c r="N281" s="555">
        <v>0</v>
      </c>
      <c r="O281" s="555">
        <v>0</v>
      </c>
      <c r="P281" s="555">
        <v>0</v>
      </c>
      <c r="Q281" s="555">
        <v>0</v>
      </c>
      <c r="R281" s="555">
        <v>0</v>
      </c>
      <c r="S281" s="555">
        <v>0</v>
      </c>
      <c r="T281" s="555">
        <v>0</v>
      </c>
      <c r="U281" s="556">
        <f t="shared" si="165"/>
        <v>0</v>
      </c>
      <c r="V281" s="556" t="e">
        <f t="shared" si="166"/>
        <v>#DIV/0!</v>
      </c>
      <c r="W281" s="555">
        <v>0</v>
      </c>
      <c r="X281" s="555">
        <v>0</v>
      </c>
      <c r="Y281" s="555">
        <v>0</v>
      </c>
      <c r="Z281" s="555">
        <v>0</v>
      </c>
      <c r="AA281" s="555">
        <v>0</v>
      </c>
      <c r="AB281" s="555">
        <v>0</v>
      </c>
      <c r="AC281" s="555">
        <v>0</v>
      </c>
      <c r="AD281" s="555">
        <v>0</v>
      </c>
      <c r="AE281" s="555">
        <v>0</v>
      </c>
      <c r="AF281" s="555">
        <v>0</v>
      </c>
      <c r="AG281" s="557">
        <f t="shared" si="167"/>
        <v>0</v>
      </c>
      <c r="AH281" s="557">
        <f t="shared" si="168"/>
        <v>0</v>
      </c>
      <c r="AI281" s="557">
        <f t="shared" si="169"/>
        <v>0</v>
      </c>
      <c r="AJ281" s="557">
        <f t="shared" si="170"/>
        <v>0</v>
      </c>
      <c r="AK281" s="557">
        <f t="shared" si="171"/>
        <v>0</v>
      </c>
      <c r="AL281" s="557">
        <f t="shared" si="172"/>
        <v>0</v>
      </c>
      <c r="AM281" s="557">
        <f t="shared" si="173"/>
        <v>0</v>
      </c>
      <c r="AN281" s="557">
        <f t="shared" si="174"/>
        <v>0</v>
      </c>
      <c r="AO281" s="557">
        <f t="shared" si="175"/>
        <v>0</v>
      </c>
      <c r="AP281" s="555" t="s">
        <v>364</v>
      </c>
      <c r="AQ281" s="555" t="s">
        <v>364</v>
      </c>
      <c r="AR281" s="555" t="s">
        <v>364</v>
      </c>
      <c r="AS281" s="555" t="s">
        <v>364</v>
      </c>
      <c r="AT281" s="555" t="s">
        <v>364</v>
      </c>
      <c r="AU281" s="555">
        <v>0</v>
      </c>
      <c r="AV281" s="555">
        <v>0</v>
      </c>
      <c r="AW281" s="555">
        <v>0</v>
      </c>
      <c r="AX281" s="555" t="s">
        <v>364</v>
      </c>
      <c r="AY281" s="555">
        <v>0</v>
      </c>
      <c r="AZ281" s="555">
        <v>0</v>
      </c>
      <c r="BA281" s="555">
        <v>0</v>
      </c>
      <c r="BB281" s="555" t="s">
        <v>364</v>
      </c>
      <c r="BC281" s="555" t="s">
        <v>364</v>
      </c>
      <c r="BD281" s="555" t="s">
        <v>364</v>
      </c>
      <c r="BE281" s="555" t="s">
        <v>364</v>
      </c>
      <c r="BF281" s="555">
        <v>-41.1</v>
      </c>
      <c r="BG281" s="555">
        <v>0</v>
      </c>
      <c r="BH281" s="555">
        <v>0</v>
      </c>
      <c r="BI281" s="555">
        <v>0</v>
      </c>
      <c r="BJ281" s="555" t="s">
        <v>364</v>
      </c>
      <c r="BK281" s="555">
        <v>0</v>
      </c>
      <c r="BL281" s="555">
        <v>0</v>
      </c>
      <c r="BM281" s="555">
        <v>0</v>
      </c>
      <c r="BN281" s="555">
        <v>0</v>
      </c>
      <c r="BO281" s="555">
        <v>0</v>
      </c>
      <c r="BP281" s="555">
        <v>0</v>
      </c>
      <c r="BQ281" s="555">
        <v>0</v>
      </c>
      <c r="BR281" s="555">
        <v>0</v>
      </c>
      <c r="BS281" s="555">
        <v>0</v>
      </c>
      <c r="BT281" s="555">
        <v>0</v>
      </c>
      <c r="BU281" s="555">
        <v>0</v>
      </c>
      <c r="BV281" s="555">
        <v>0</v>
      </c>
      <c r="BW281" s="555">
        <v>0</v>
      </c>
      <c r="BX281" s="555">
        <v>0</v>
      </c>
      <c r="BY281" s="555">
        <v>0</v>
      </c>
      <c r="BZ281" s="555">
        <v>0</v>
      </c>
      <c r="CA281" s="555">
        <v>0</v>
      </c>
      <c r="CB281" s="555">
        <v>0</v>
      </c>
      <c r="CC281" s="555">
        <v>0</v>
      </c>
      <c r="CD281" s="555">
        <v>0</v>
      </c>
      <c r="CE281" s="555">
        <v>0</v>
      </c>
      <c r="CF281" s="555">
        <v>0</v>
      </c>
      <c r="CG281" s="555">
        <v>0</v>
      </c>
      <c r="CH281" s="555">
        <v>0</v>
      </c>
      <c r="CI281" s="555">
        <v>0</v>
      </c>
      <c r="CJ281" s="555">
        <v>0</v>
      </c>
      <c r="CK281" s="555">
        <v>0</v>
      </c>
      <c r="CL281" s="555">
        <v>0</v>
      </c>
      <c r="CM281" s="555">
        <v>0</v>
      </c>
      <c r="CN281" s="557">
        <f t="shared" si="176"/>
        <v>0</v>
      </c>
      <c r="CO281" s="557">
        <f t="shared" si="177"/>
        <v>0</v>
      </c>
      <c r="CP281" s="557">
        <f t="shared" si="178"/>
        <v>0</v>
      </c>
      <c r="CQ281" s="557">
        <f t="shared" si="179"/>
        <v>0</v>
      </c>
      <c r="CR281" s="557">
        <f t="shared" si="180"/>
        <v>0</v>
      </c>
      <c r="CS281" s="557">
        <f t="shared" si="181"/>
        <v>0</v>
      </c>
      <c r="CT281" s="557">
        <f t="shared" si="182"/>
        <v>0</v>
      </c>
      <c r="CU281" s="557">
        <f t="shared" si="183"/>
        <v>0</v>
      </c>
      <c r="CV281" s="557">
        <f t="shared" si="184"/>
        <v>0</v>
      </c>
      <c r="CW281" s="557">
        <f t="shared" si="185"/>
        <v>0</v>
      </c>
      <c r="CX281" s="557">
        <f t="shared" si="186"/>
        <v>0</v>
      </c>
      <c r="CY281" s="557">
        <f t="shared" si="187"/>
        <v>0</v>
      </c>
      <c r="CZ281" s="557">
        <f t="shared" si="188"/>
        <v>0</v>
      </c>
      <c r="DA281" s="557">
        <f t="shared" si="189"/>
        <v>0</v>
      </c>
    </row>
    <row r="282" spans="1:105" s="527" customFormat="1">
      <c r="A282" s="522" t="s">
        <v>1032</v>
      </c>
      <c r="B282" s="523" t="s">
        <v>543</v>
      </c>
      <c r="C282" s="532" t="s">
        <v>422</v>
      </c>
      <c r="D282" s="531" t="s">
        <v>743</v>
      </c>
      <c r="E282" s="525">
        <v>43809</v>
      </c>
      <c r="F282" s="535"/>
      <c r="H282" s="528">
        <v>2871</v>
      </c>
      <c r="I282" s="528">
        <v>37</v>
      </c>
      <c r="J282" s="528">
        <v>11.9</v>
      </c>
      <c r="K282" s="528">
        <v>59.5</v>
      </c>
      <c r="L282" s="528">
        <v>13.6</v>
      </c>
      <c r="M282" s="528">
        <v>0</v>
      </c>
      <c r="N282" s="528">
        <v>100</v>
      </c>
      <c r="O282" s="528">
        <v>4.55</v>
      </c>
      <c r="P282" s="528">
        <v>9.09</v>
      </c>
      <c r="Q282" s="528">
        <v>31.8</v>
      </c>
      <c r="R282" s="528">
        <v>0</v>
      </c>
      <c r="S282" s="528">
        <v>100</v>
      </c>
      <c r="T282" s="528">
        <v>4.55</v>
      </c>
      <c r="U282" s="529">
        <f t="shared" si="165"/>
        <v>0</v>
      </c>
      <c r="V282" s="529" t="e">
        <f t="shared" si="166"/>
        <v>#DIV/0!</v>
      </c>
      <c r="W282" s="528">
        <v>0</v>
      </c>
      <c r="X282" s="528">
        <v>0</v>
      </c>
      <c r="Y282" s="528">
        <v>0</v>
      </c>
      <c r="Z282" s="528">
        <v>0</v>
      </c>
      <c r="AA282" s="528">
        <v>0</v>
      </c>
      <c r="AB282" s="528">
        <v>50</v>
      </c>
      <c r="AC282" s="528">
        <v>50</v>
      </c>
      <c r="AD282" s="528">
        <v>100</v>
      </c>
      <c r="AE282" s="528">
        <v>0</v>
      </c>
      <c r="AF282" s="528">
        <v>0</v>
      </c>
      <c r="AG282" s="530">
        <f t="shared" si="167"/>
        <v>0</v>
      </c>
      <c r="AH282" s="530">
        <f t="shared" si="168"/>
        <v>0</v>
      </c>
      <c r="AI282" s="530">
        <f t="shared" si="169"/>
        <v>0</v>
      </c>
      <c r="AJ282" s="530">
        <f t="shared" si="170"/>
        <v>0</v>
      </c>
      <c r="AK282" s="530">
        <f t="shared" si="171"/>
        <v>4.5449999999999999</v>
      </c>
      <c r="AL282" s="530">
        <f t="shared" si="172"/>
        <v>4.5449999999999999</v>
      </c>
      <c r="AM282" s="530">
        <f t="shared" si="173"/>
        <v>9.09</v>
      </c>
      <c r="AN282" s="530">
        <f t="shared" si="174"/>
        <v>0</v>
      </c>
      <c r="AO282" s="530">
        <f t="shared" si="175"/>
        <v>0</v>
      </c>
      <c r="AP282" s="528" t="s">
        <v>364</v>
      </c>
      <c r="AQ282" s="528" t="s">
        <v>364</v>
      </c>
      <c r="AR282" s="528" t="s">
        <v>364</v>
      </c>
      <c r="AS282" s="528" t="s">
        <v>364</v>
      </c>
      <c r="AT282" s="528" t="s">
        <v>364</v>
      </c>
      <c r="AU282" s="528">
        <v>0</v>
      </c>
      <c r="AV282" s="528">
        <v>0</v>
      </c>
      <c r="AW282" s="528">
        <v>0</v>
      </c>
      <c r="AX282" s="528" t="s">
        <v>364</v>
      </c>
      <c r="AY282" s="528">
        <v>0</v>
      </c>
      <c r="AZ282" s="528">
        <v>0</v>
      </c>
      <c r="BA282" s="528">
        <v>0</v>
      </c>
      <c r="BB282" s="528">
        <v>219</v>
      </c>
      <c r="BC282" s="528">
        <v>51.4</v>
      </c>
      <c r="BD282" s="528">
        <v>782</v>
      </c>
      <c r="BE282" s="528">
        <v>92.5</v>
      </c>
      <c r="BF282" s="528">
        <v>-55.2</v>
      </c>
      <c r="BG282" s="528">
        <v>13.6</v>
      </c>
      <c r="BH282" s="528">
        <v>4.55</v>
      </c>
      <c r="BI282" s="528">
        <v>9.09</v>
      </c>
      <c r="BJ282" s="528">
        <v>634</v>
      </c>
      <c r="BK282" s="528">
        <v>31.8</v>
      </c>
      <c r="BL282" s="528">
        <v>0</v>
      </c>
      <c r="BM282" s="528">
        <v>4.55</v>
      </c>
      <c r="BN282" s="528">
        <v>32.4</v>
      </c>
      <c r="BO282" s="528">
        <v>16.7</v>
      </c>
      <c r="BP282" s="528">
        <v>0</v>
      </c>
      <c r="BQ282" s="528">
        <v>100</v>
      </c>
      <c r="BR282" s="528">
        <v>0</v>
      </c>
      <c r="BS282" s="528">
        <v>16.7</v>
      </c>
      <c r="BT282" s="528">
        <v>8.33</v>
      </c>
      <c r="BU282" s="528">
        <v>0</v>
      </c>
      <c r="BV282" s="528">
        <v>100</v>
      </c>
      <c r="BW282" s="528">
        <v>0</v>
      </c>
      <c r="BX282" s="528">
        <v>50</v>
      </c>
      <c r="BY282" s="528">
        <v>0</v>
      </c>
      <c r="BZ282" s="528">
        <v>50</v>
      </c>
      <c r="CA282" s="528">
        <v>0</v>
      </c>
      <c r="CB282" s="528">
        <v>0</v>
      </c>
      <c r="CC282" s="528">
        <v>0</v>
      </c>
      <c r="CD282" s="528">
        <v>0</v>
      </c>
      <c r="CE282" s="528">
        <v>0</v>
      </c>
      <c r="CF282" s="528">
        <v>0</v>
      </c>
      <c r="CG282" s="528">
        <v>0</v>
      </c>
      <c r="CH282" s="528">
        <v>100</v>
      </c>
      <c r="CI282" s="528">
        <v>16.7</v>
      </c>
      <c r="CJ282" s="528">
        <v>0</v>
      </c>
      <c r="CK282" s="528">
        <v>16.7</v>
      </c>
      <c r="CL282" s="528">
        <v>8.33</v>
      </c>
      <c r="CM282" s="528">
        <v>0</v>
      </c>
      <c r="CN282" s="530">
        <f t="shared" si="176"/>
        <v>8.35</v>
      </c>
      <c r="CO282" s="530">
        <f t="shared" si="177"/>
        <v>0</v>
      </c>
      <c r="CP282" s="530">
        <f t="shared" si="178"/>
        <v>8.35</v>
      </c>
      <c r="CQ282" s="530">
        <f t="shared" si="179"/>
        <v>0</v>
      </c>
      <c r="CR282" s="530">
        <f t="shared" si="180"/>
        <v>0</v>
      </c>
      <c r="CS282" s="530">
        <f t="shared" si="181"/>
        <v>0</v>
      </c>
      <c r="CT282" s="530">
        <f t="shared" si="182"/>
        <v>0</v>
      </c>
      <c r="CU282" s="530">
        <f t="shared" si="183"/>
        <v>0</v>
      </c>
      <c r="CV282" s="530">
        <f t="shared" si="184"/>
        <v>0</v>
      </c>
      <c r="CW282" s="530">
        <f t="shared" si="185"/>
        <v>16.7</v>
      </c>
      <c r="CX282" s="530">
        <f t="shared" si="186"/>
        <v>0</v>
      </c>
      <c r="CY282" s="530">
        <f t="shared" si="187"/>
        <v>16.7</v>
      </c>
      <c r="CZ282" s="530">
        <f t="shared" si="188"/>
        <v>8.33</v>
      </c>
      <c r="DA282" s="530">
        <f t="shared" si="189"/>
        <v>0</v>
      </c>
    </row>
    <row r="283" spans="1:105" s="385" customFormat="1">
      <c r="A283" s="494" t="s">
        <v>1033</v>
      </c>
      <c r="B283" s="494"/>
      <c r="D283" s="386"/>
      <c r="E283" s="489"/>
      <c r="F283" s="429">
        <f>(E282-E$270)/7</f>
        <v>4</v>
      </c>
      <c r="G283" s="537" t="s">
        <v>1195</v>
      </c>
      <c r="H283">
        <v>3080</v>
      </c>
      <c r="I283" s="575">
        <v>21</v>
      </c>
      <c r="J283">
        <v>10.6</v>
      </c>
      <c r="K283">
        <v>66.7</v>
      </c>
      <c r="L283">
        <v>57.1</v>
      </c>
      <c r="M283">
        <v>7.14</v>
      </c>
      <c r="N283">
        <v>92.9</v>
      </c>
      <c r="O283">
        <v>7.14</v>
      </c>
      <c r="P283">
        <v>14.3</v>
      </c>
      <c r="Q283">
        <v>100</v>
      </c>
      <c r="R283">
        <v>92.9</v>
      </c>
      <c r="S283">
        <v>7.14</v>
      </c>
      <c r="T283">
        <v>7.14</v>
      </c>
      <c r="U283" s="6">
        <f t="shared" si="165"/>
        <v>4.7623800000000003</v>
      </c>
      <c r="V283" s="6">
        <f t="shared" si="166"/>
        <v>6.0054006610140309</v>
      </c>
      <c r="W283">
        <v>61.5</v>
      </c>
      <c r="X283">
        <v>7.69</v>
      </c>
      <c r="Y283">
        <v>15.4</v>
      </c>
      <c r="Z283">
        <v>100</v>
      </c>
      <c r="AA283">
        <v>7.69</v>
      </c>
      <c r="AB283">
        <v>50</v>
      </c>
      <c r="AC283">
        <v>0</v>
      </c>
      <c r="AD283">
        <v>100</v>
      </c>
      <c r="AE283">
        <v>100</v>
      </c>
      <c r="AF283">
        <v>0</v>
      </c>
      <c r="AG283" s="188">
        <f t="shared" si="167"/>
        <v>57.133500000000005</v>
      </c>
      <c r="AH283" s="188">
        <f t="shared" si="168"/>
        <v>7.1440100000000006</v>
      </c>
      <c r="AI283" s="188">
        <f t="shared" si="169"/>
        <v>92.9</v>
      </c>
      <c r="AJ283" s="188">
        <f t="shared" si="170"/>
        <v>7.1440100000000006</v>
      </c>
      <c r="AK283" s="188">
        <f t="shared" si="171"/>
        <v>7.15</v>
      </c>
      <c r="AL283" s="188">
        <f t="shared" si="172"/>
        <v>0</v>
      </c>
      <c r="AM283" s="188">
        <f t="shared" si="173"/>
        <v>14.3</v>
      </c>
      <c r="AN283" s="188">
        <f t="shared" si="174"/>
        <v>14.3</v>
      </c>
      <c r="AO283" s="188">
        <f t="shared" si="175"/>
        <v>0</v>
      </c>
      <c r="AP283">
        <v>3089</v>
      </c>
      <c r="AQ283">
        <v>1218</v>
      </c>
      <c r="AR283">
        <v>1179</v>
      </c>
      <c r="AS283">
        <v>2173</v>
      </c>
      <c r="AT283">
        <v>301</v>
      </c>
      <c r="AU283">
        <v>100</v>
      </c>
      <c r="AV283">
        <v>100</v>
      </c>
      <c r="AW283">
        <v>0</v>
      </c>
      <c r="AX283" t="s">
        <v>364</v>
      </c>
      <c r="AY283">
        <v>100</v>
      </c>
      <c r="AZ283">
        <v>100</v>
      </c>
      <c r="BA283">
        <v>0</v>
      </c>
      <c r="BB283">
        <v>421</v>
      </c>
      <c r="BC283">
        <v>35.9</v>
      </c>
      <c r="BD283">
        <v>1728</v>
      </c>
      <c r="BE283">
        <v>1784</v>
      </c>
      <c r="BF283">
        <v>27</v>
      </c>
      <c r="BG283">
        <v>53.8</v>
      </c>
      <c r="BH283">
        <v>0</v>
      </c>
      <c r="BI283">
        <v>15.4</v>
      </c>
      <c r="BJ283">
        <v>448</v>
      </c>
      <c r="BK283">
        <v>100</v>
      </c>
      <c r="BL283">
        <v>92.3</v>
      </c>
      <c r="BM283">
        <v>7.69</v>
      </c>
      <c r="BN283">
        <v>28.6</v>
      </c>
      <c r="BO283">
        <v>33.299999999999997</v>
      </c>
      <c r="BP283">
        <v>0</v>
      </c>
      <c r="BQ283">
        <v>100</v>
      </c>
      <c r="BR283">
        <v>0</v>
      </c>
      <c r="BS283">
        <v>33.299999999999997</v>
      </c>
      <c r="BT283">
        <v>100</v>
      </c>
      <c r="BU283">
        <v>100</v>
      </c>
      <c r="BV283">
        <v>0</v>
      </c>
      <c r="BW283">
        <v>0</v>
      </c>
      <c r="BX283">
        <v>50</v>
      </c>
      <c r="BY283">
        <v>0</v>
      </c>
      <c r="BZ283">
        <v>100</v>
      </c>
      <c r="CA283">
        <v>100</v>
      </c>
      <c r="CB283">
        <v>0</v>
      </c>
      <c r="CC283">
        <v>33.299999999999997</v>
      </c>
      <c r="CD283">
        <v>0</v>
      </c>
      <c r="CE283">
        <v>33.299999999999997</v>
      </c>
      <c r="CF283">
        <v>100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 s="188">
        <f t="shared" si="176"/>
        <v>16.649999999999999</v>
      </c>
      <c r="CO283" s="188">
        <f t="shared" si="177"/>
        <v>0</v>
      </c>
      <c r="CP283" s="188">
        <f t="shared" si="178"/>
        <v>33.299999999999997</v>
      </c>
      <c r="CQ283" s="188">
        <f t="shared" si="179"/>
        <v>33.299999999999997</v>
      </c>
      <c r="CR283" s="188">
        <f t="shared" si="180"/>
        <v>0</v>
      </c>
      <c r="CS283" s="188">
        <f t="shared" si="181"/>
        <v>33.299999999999997</v>
      </c>
      <c r="CT283" s="188">
        <f t="shared" si="182"/>
        <v>0</v>
      </c>
      <c r="CU283" s="188">
        <f t="shared" si="183"/>
        <v>100</v>
      </c>
      <c r="CV283" s="188">
        <f t="shared" si="184"/>
        <v>0</v>
      </c>
      <c r="CW283" s="188">
        <f t="shared" si="185"/>
        <v>0</v>
      </c>
      <c r="CX283" s="188">
        <f t="shared" si="186"/>
        <v>0</v>
      </c>
      <c r="CY283" s="188">
        <f t="shared" si="187"/>
        <v>0</v>
      </c>
      <c r="CZ283" s="188">
        <f t="shared" si="188"/>
        <v>0</v>
      </c>
      <c r="DA283" s="188">
        <f t="shared" si="189"/>
        <v>0</v>
      </c>
    </row>
    <row r="284" spans="1:105" s="559" customFormat="1" ht="17" thickBot="1">
      <c r="A284" s="558" t="s">
        <v>1034</v>
      </c>
      <c r="B284" s="558"/>
      <c r="E284" s="561"/>
      <c r="F284" s="571"/>
      <c r="G284" s="571"/>
      <c r="H284" s="563">
        <v>13</v>
      </c>
      <c r="I284" s="563">
        <v>0</v>
      </c>
      <c r="J284" s="563">
        <v>0</v>
      </c>
      <c r="K284" s="563">
        <v>0</v>
      </c>
      <c r="L284" s="563">
        <v>0</v>
      </c>
      <c r="M284" s="563">
        <v>0</v>
      </c>
      <c r="N284" s="563">
        <v>0</v>
      </c>
      <c r="O284" s="563">
        <v>0</v>
      </c>
      <c r="P284" s="563">
        <v>0</v>
      </c>
      <c r="Q284" s="563">
        <v>0</v>
      </c>
      <c r="R284" s="563">
        <v>0</v>
      </c>
      <c r="S284" s="563">
        <v>0</v>
      </c>
      <c r="T284" s="563">
        <v>0</v>
      </c>
      <c r="U284" s="564">
        <f t="shared" si="165"/>
        <v>0</v>
      </c>
      <c r="V284" s="564" t="e">
        <f t="shared" si="166"/>
        <v>#DIV/0!</v>
      </c>
      <c r="W284" s="563">
        <v>0</v>
      </c>
      <c r="X284" s="563">
        <v>0</v>
      </c>
      <c r="Y284" s="563">
        <v>0</v>
      </c>
      <c r="Z284" s="563">
        <v>0</v>
      </c>
      <c r="AA284" s="563">
        <v>0</v>
      </c>
      <c r="AB284" s="563">
        <v>0</v>
      </c>
      <c r="AC284" s="563">
        <v>0</v>
      </c>
      <c r="AD284" s="563">
        <v>0</v>
      </c>
      <c r="AE284" s="563">
        <v>0</v>
      </c>
      <c r="AF284" s="563">
        <v>0</v>
      </c>
      <c r="AG284" s="565">
        <f t="shared" si="167"/>
        <v>0</v>
      </c>
      <c r="AH284" s="565">
        <f t="shared" si="168"/>
        <v>0</v>
      </c>
      <c r="AI284" s="565">
        <f t="shared" si="169"/>
        <v>0</v>
      </c>
      <c r="AJ284" s="565">
        <f t="shared" si="170"/>
        <v>0</v>
      </c>
      <c r="AK284" s="565">
        <f t="shared" si="171"/>
        <v>0</v>
      </c>
      <c r="AL284" s="565">
        <f t="shared" si="172"/>
        <v>0</v>
      </c>
      <c r="AM284" s="565">
        <f t="shared" si="173"/>
        <v>0</v>
      </c>
      <c r="AN284" s="565">
        <f t="shared" si="174"/>
        <v>0</v>
      </c>
      <c r="AO284" s="565">
        <f t="shared" si="175"/>
        <v>0</v>
      </c>
      <c r="AP284" s="563" t="s">
        <v>364</v>
      </c>
      <c r="AQ284" s="563" t="s">
        <v>364</v>
      </c>
      <c r="AR284" s="563" t="s">
        <v>364</v>
      </c>
      <c r="AS284" s="563" t="s">
        <v>364</v>
      </c>
      <c r="AT284" s="563" t="s">
        <v>364</v>
      </c>
      <c r="AU284" s="563">
        <v>0</v>
      </c>
      <c r="AV284" s="563">
        <v>0</v>
      </c>
      <c r="AW284" s="563">
        <v>0</v>
      </c>
      <c r="AX284" s="563" t="s">
        <v>364</v>
      </c>
      <c r="AY284" s="563">
        <v>0</v>
      </c>
      <c r="AZ284" s="563">
        <v>0</v>
      </c>
      <c r="BA284" s="563">
        <v>0</v>
      </c>
      <c r="BB284" s="563" t="s">
        <v>364</v>
      </c>
      <c r="BC284" s="563" t="s">
        <v>364</v>
      </c>
      <c r="BD284" s="563" t="s">
        <v>364</v>
      </c>
      <c r="BE284" s="563" t="s">
        <v>364</v>
      </c>
      <c r="BF284" s="563">
        <v>32.1</v>
      </c>
      <c r="BG284" s="563">
        <v>0</v>
      </c>
      <c r="BH284" s="563">
        <v>0</v>
      </c>
      <c r="BI284" s="563">
        <v>0</v>
      </c>
      <c r="BJ284" s="563" t="s">
        <v>364</v>
      </c>
      <c r="BK284" s="563">
        <v>0</v>
      </c>
      <c r="BL284" s="563">
        <v>0</v>
      </c>
      <c r="BM284" s="563">
        <v>0</v>
      </c>
      <c r="BN284" s="563">
        <v>0</v>
      </c>
      <c r="BO284" s="563">
        <v>0</v>
      </c>
      <c r="BP284" s="563">
        <v>0</v>
      </c>
      <c r="BQ284" s="563">
        <v>0</v>
      </c>
      <c r="BR284" s="563">
        <v>0</v>
      </c>
      <c r="BS284" s="563">
        <v>0</v>
      </c>
      <c r="BT284" s="563">
        <v>0</v>
      </c>
      <c r="BU284" s="563">
        <v>0</v>
      </c>
      <c r="BV284" s="563">
        <v>0</v>
      </c>
      <c r="BW284" s="563">
        <v>0</v>
      </c>
      <c r="BX284" s="563">
        <v>0</v>
      </c>
      <c r="BY284" s="563">
        <v>0</v>
      </c>
      <c r="BZ284" s="563">
        <v>0</v>
      </c>
      <c r="CA284" s="563">
        <v>0</v>
      </c>
      <c r="CB284" s="563">
        <v>0</v>
      </c>
      <c r="CC284" s="563">
        <v>0</v>
      </c>
      <c r="CD284" s="563">
        <v>0</v>
      </c>
      <c r="CE284" s="563">
        <v>0</v>
      </c>
      <c r="CF284" s="563">
        <v>0</v>
      </c>
      <c r="CG284" s="563">
        <v>0</v>
      </c>
      <c r="CH284" s="563">
        <v>0</v>
      </c>
      <c r="CI284" s="563">
        <v>0</v>
      </c>
      <c r="CJ284" s="563">
        <v>0</v>
      </c>
      <c r="CK284" s="563">
        <v>0</v>
      </c>
      <c r="CL284" s="563">
        <v>0</v>
      </c>
      <c r="CM284" s="563">
        <v>0</v>
      </c>
      <c r="CN284" s="565">
        <f t="shared" si="176"/>
        <v>0</v>
      </c>
      <c r="CO284" s="565">
        <f t="shared" si="177"/>
        <v>0</v>
      </c>
      <c r="CP284" s="565">
        <f t="shared" si="178"/>
        <v>0</v>
      </c>
      <c r="CQ284" s="565">
        <f t="shared" si="179"/>
        <v>0</v>
      </c>
      <c r="CR284" s="565">
        <f t="shared" si="180"/>
        <v>0</v>
      </c>
      <c r="CS284" s="565">
        <f t="shared" si="181"/>
        <v>0</v>
      </c>
      <c r="CT284" s="565">
        <f t="shared" si="182"/>
        <v>0</v>
      </c>
      <c r="CU284" s="565">
        <f t="shared" si="183"/>
        <v>0</v>
      </c>
      <c r="CV284" s="565">
        <f t="shared" si="184"/>
        <v>0</v>
      </c>
      <c r="CW284" s="565">
        <f t="shared" si="185"/>
        <v>0</v>
      </c>
      <c r="CX284" s="565">
        <f t="shared" si="186"/>
        <v>0</v>
      </c>
      <c r="CY284" s="565">
        <f t="shared" si="187"/>
        <v>0</v>
      </c>
      <c r="CZ284" s="565">
        <f t="shared" si="188"/>
        <v>0</v>
      </c>
      <c r="DA284" s="565">
        <f t="shared" si="189"/>
        <v>0</v>
      </c>
    </row>
    <row r="285" spans="1:105" s="527" customFormat="1">
      <c r="A285" s="522" t="s">
        <v>1035</v>
      </c>
      <c r="B285" s="523" t="s">
        <v>543</v>
      </c>
      <c r="C285" s="532" t="s">
        <v>423</v>
      </c>
      <c r="D285" s="531" t="s">
        <v>113</v>
      </c>
      <c r="E285" s="525">
        <v>43731</v>
      </c>
      <c r="F285" s="535"/>
      <c r="G285" s="535"/>
      <c r="H285" s="528">
        <v>2634</v>
      </c>
      <c r="I285" s="528">
        <v>5</v>
      </c>
      <c r="J285" s="528">
        <v>11.1</v>
      </c>
      <c r="K285" s="528">
        <v>80</v>
      </c>
      <c r="L285" s="528">
        <v>0</v>
      </c>
      <c r="M285" s="528">
        <v>0</v>
      </c>
      <c r="N285" s="528">
        <v>100</v>
      </c>
      <c r="O285" s="528">
        <v>0</v>
      </c>
      <c r="P285" s="528">
        <v>25</v>
      </c>
      <c r="Q285" s="528">
        <v>25</v>
      </c>
      <c r="R285" s="528">
        <v>0</v>
      </c>
      <c r="S285" s="528">
        <v>100</v>
      </c>
      <c r="T285" s="528">
        <v>0</v>
      </c>
      <c r="U285" s="529">
        <f t="shared" si="165"/>
        <v>0</v>
      </c>
      <c r="V285" s="529" t="e">
        <f t="shared" si="166"/>
        <v>#DIV/0!</v>
      </c>
      <c r="W285" s="528">
        <v>0</v>
      </c>
      <c r="X285" s="528">
        <v>0</v>
      </c>
      <c r="Y285" s="528">
        <v>0</v>
      </c>
      <c r="Z285" s="528">
        <v>0</v>
      </c>
      <c r="AA285" s="528">
        <v>0</v>
      </c>
      <c r="AB285" s="528">
        <v>0</v>
      </c>
      <c r="AC285" s="528">
        <v>0</v>
      </c>
      <c r="AD285" s="528">
        <v>0</v>
      </c>
      <c r="AE285" s="528">
        <v>0</v>
      </c>
      <c r="AF285" s="528">
        <v>0</v>
      </c>
      <c r="AG285" s="530">
        <f t="shared" si="167"/>
        <v>0</v>
      </c>
      <c r="AH285" s="530">
        <f t="shared" si="168"/>
        <v>0</v>
      </c>
      <c r="AI285" s="530">
        <f t="shared" si="169"/>
        <v>0</v>
      </c>
      <c r="AJ285" s="530">
        <f t="shared" si="170"/>
        <v>0</v>
      </c>
      <c r="AK285" s="530">
        <f t="shared" si="171"/>
        <v>0</v>
      </c>
      <c r="AL285" s="530">
        <f t="shared" si="172"/>
        <v>0</v>
      </c>
      <c r="AM285" s="530">
        <f t="shared" si="173"/>
        <v>0</v>
      </c>
      <c r="AN285" s="530">
        <f t="shared" si="174"/>
        <v>0</v>
      </c>
      <c r="AO285" s="530">
        <f t="shared" si="175"/>
        <v>0</v>
      </c>
      <c r="AP285" s="528" t="s">
        <v>364</v>
      </c>
      <c r="AQ285" s="528" t="s">
        <v>364</v>
      </c>
      <c r="AR285" s="528" t="s">
        <v>364</v>
      </c>
      <c r="AS285" s="528" t="s">
        <v>364</v>
      </c>
      <c r="AT285" s="528" t="s">
        <v>364</v>
      </c>
      <c r="AU285" s="528">
        <v>0</v>
      </c>
      <c r="AV285" s="528">
        <v>0</v>
      </c>
      <c r="AW285" s="528">
        <v>0</v>
      </c>
      <c r="AX285" s="528" t="s">
        <v>364</v>
      </c>
      <c r="AY285" s="528">
        <v>0</v>
      </c>
      <c r="AZ285" s="528">
        <v>0</v>
      </c>
      <c r="BA285" s="528">
        <v>0</v>
      </c>
      <c r="BB285" s="528">
        <v>358</v>
      </c>
      <c r="BC285" s="528">
        <v>28.2</v>
      </c>
      <c r="BD285" s="528">
        <v>708</v>
      </c>
      <c r="BE285" s="528">
        <v>93.8</v>
      </c>
      <c r="BF285" s="528">
        <v>32.1</v>
      </c>
      <c r="BG285" s="528">
        <v>0</v>
      </c>
      <c r="BH285" s="528">
        <v>0</v>
      </c>
      <c r="BI285" s="528">
        <v>25</v>
      </c>
      <c r="BJ285" s="528">
        <v>3246</v>
      </c>
      <c r="BK285" s="528">
        <v>25</v>
      </c>
      <c r="BL285" s="528">
        <v>0</v>
      </c>
      <c r="BM285" s="528">
        <v>0</v>
      </c>
      <c r="BN285" s="528">
        <v>0</v>
      </c>
      <c r="BO285" s="528">
        <v>0</v>
      </c>
      <c r="BP285" s="528">
        <v>0</v>
      </c>
      <c r="BQ285" s="528">
        <v>0</v>
      </c>
      <c r="BR285" s="528">
        <v>0</v>
      </c>
      <c r="BS285" s="528">
        <v>0</v>
      </c>
      <c r="BT285" s="528">
        <v>0</v>
      </c>
      <c r="BU285" s="528">
        <v>0</v>
      </c>
      <c r="BV285" s="528">
        <v>0</v>
      </c>
      <c r="BW285" s="528">
        <v>0</v>
      </c>
      <c r="BX285" s="528">
        <v>0</v>
      </c>
      <c r="BY285" s="528">
        <v>0</v>
      </c>
      <c r="BZ285" s="528">
        <v>0</v>
      </c>
      <c r="CA285" s="528">
        <v>0</v>
      </c>
      <c r="CB285" s="528">
        <v>0</v>
      </c>
      <c r="CC285" s="528">
        <v>0</v>
      </c>
      <c r="CD285" s="528">
        <v>0</v>
      </c>
      <c r="CE285" s="528">
        <v>0</v>
      </c>
      <c r="CF285" s="528">
        <v>0</v>
      </c>
      <c r="CG285" s="528">
        <v>0</v>
      </c>
      <c r="CH285" s="528">
        <v>0</v>
      </c>
      <c r="CI285" s="528">
        <v>0</v>
      </c>
      <c r="CJ285" s="528">
        <v>0</v>
      </c>
      <c r="CK285" s="528">
        <v>0</v>
      </c>
      <c r="CL285" s="528">
        <v>0</v>
      </c>
      <c r="CM285" s="528">
        <v>0</v>
      </c>
      <c r="CN285" s="530">
        <f t="shared" si="176"/>
        <v>0</v>
      </c>
      <c r="CO285" s="530">
        <f t="shared" si="177"/>
        <v>0</v>
      </c>
      <c r="CP285" s="530">
        <f t="shared" si="178"/>
        <v>0</v>
      </c>
      <c r="CQ285" s="530">
        <f t="shared" si="179"/>
        <v>0</v>
      </c>
      <c r="CR285" s="530">
        <f t="shared" si="180"/>
        <v>0</v>
      </c>
      <c r="CS285" s="530">
        <f t="shared" si="181"/>
        <v>0</v>
      </c>
      <c r="CT285" s="530">
        <f t="shared" si="182"/>
        <v>0</v>
      </c>
      <c r="CU285" s="530">
        <f t="shared" si="183"/>
        <v>0</v>
      </c>
      <c r="CV285" s="530">
        <f t="shared" si="184"/>
        <v>0</v>
      </c>
      <c r="CW285" s="530">
        <f t="shared" si="185"/>
        <v>0</v>
      </c>
      <c r="CX285" s="530">
        <f t="shared" si="186"/>
        <v>0</v>
      </c>
      <c r="CY285" s="530">
        <f t="shared" si="187"/>
        <v>0</v>
      </c>
      <c r="CZ285" s="530">
        <f t="shared" si="188"/>
        <v>0</v>
      </c>
      <c r="DA285" s="530">
        <f t="shared" si="189"/>
        <v>0</v>
      </c>
    </row>
    <row r="286" spans="1:105" s="385" customFormat="1">
      <c r="A286" s="494" t="s">
        <v>1036</v>
      </c>
      <c r="B286" s="494"/>
      <c r="C286" s="386"/>
      <c r="D286" s="386"/>
      <c r="E286" s="489"/>
      <c r="F286" s="429">
        <f>(E285-E$288)/7</f>
        <v>-0.14285714285714285</v>
      </c>
      <c r="G286" s="537" t="s">
        <v>381</v>
      </c>
      <c r="H286">
        <v>2575</v>
      </c>
      <c r="I286" s="575">
        <v>5</v>
      </c>
      <c r="J286">
        <v>9.8000000000000007</v>
      </c>
      <c r="K286">
        <v>80</v>
      </c>
      <c r="L286">
        <v>75</v>
      </c>
      <c r="M286">
        <v>75</v>
      </c>
      <c r="N286">
        <v>25</v>
      </c>
      <c r="O286">
        <v>75</v>
      </c>
      <c r="P286">
        <v>25</v>
      </c>
      <c r="Q286">
        <v>100</v>
      </c>
      <c r="R286">
        <v>75</v>
      </c>
      <c r="S286">
        <v>25</v>
      </c>
      <c r="T286">
        <v>0</v>
      </c>
      <c r="U286" s="6">
        <f t="shared" si="165"/>
        <v>60</v>
      </c>
      <c r="V286" s="6">
        <f t="shared" si="166"/>
        <v>0.33333333333333331</v>
      </c>
      <c r="W286">
        <v>100</v>
      </c>
      <c r="X286">
        <v>100</v>
      </c>
      <c r="Y286">
        <v>33.299999999999997</v>
      </c>
      <c r="Z286">
        <v>100</v>
      </c>
      <c r="AA286">
        <v>0</v>
      </c>
      <c r="AB286">
        <v>100</v>
      </c>
      <c r="AC286">
        <v>100</v>
      </c>
      <c r="AD286">
        <v>100</v>
      </c>
      <c r="AE286">
        <v>100</v>
      </c>
      <c r="AF286">
        <v>0</v>
      </c>
      <c r="AG286" s="188">
        <f t="shared" si="167"/>
        <v>75</v>
      </c>
      <c r="AH286" s="188">
        <f t="shared" si="168"/>
        <v>75</v>
      </c>
      <c r="AI286" s="188">
        <f t="shared" si="169"/>
        <v>75</v>
      </c>
      <c r="AJ286" s="188">
        <f t="shared" si="170"/>
        <v>0</v>
      </c>
      <c r="AK286" s="188">
        <f t="shared" si="171"/>
        <v>25</v>
      </c>
      <c r="AL286" s="188">
        <f t="shared" si="172"/>
        <v>25</v>
      </c>
      <c r="AM286" s="188">
        <f t="shared" si="173"/>
        <v>25</v>
      </c>
      <c r="AN286" s="188">
        <f t="shared" si="174"/>
        <v>25</v>
      </c>
      <c r="AO286" s="188">
        <f t="shared" si="175"/>
        <v>0</v>
      </c>
      <c r="AP286">
        <v>7663</v>
      </c>
      <c r="AQ286">
        <v>1902</v>
      </c>
      <c r="AR286">
        <v>2438</v>
      </c>
      <c r="AS286">
        <v>2136</v>
      </c>
      <c r="AT286">
        <v>64.2</v>
      </c>
      <c r="AU286">
        <v>100</v>
      </c>
      <c r="AV286">
        <v>100</v>
      </c>
      <c r="AW286">
        <v>33.299999999999997</v>
      </c>
      <c r="AX286">
        <v>10271</v>
      </c>
      <c r="AY286">
        <v>100</v>
      </c>
      <c r="AZ286">
        <v>100</v>
      </c>
      <c r="BA286">
        <v>0</v>
      </c>
      <c r="BB286">
        <v>237</v>
      </c>
      <c r="BC286">
        <v>157</v>
      </c>
      <c r="BD286">
        <v>1895</v>
      </c>
      <c r="BE286">
        <v>325</v>
      </c>
      <c r="BF286">
        <v>-32.1</v>
      </c>
      <c r="BG286">
        <v>0</v>
      </c>
      <c r="BH286">
        <v>0</v>
      </c>
      <c r="BI286">
        <v>0</v>
      </c>
      <c r="BJ286" t="s">
        <v>364</v>
      </c>
      <c r="BK286">
        <v>100</v>
      </c>
      <c r="BL286">
        <v>0</v>
      </c>
      <c r="BM286">
        <v>0</v>
      </c>
      <c r="BN286">
        <v>20</v>
      </c>
      <c r="BO286">
        <v>100</v>
      </c>
      <c r="BP286">
        <v>0</v>
      </c>
      <c r="BQ286">
        <v>100</v>
      </c>
      <c r="BR286">
        <v>0</v>
      </c>
      <c r="BS286">
        <v>0</v>
      </c>
      <c r="BT286">
        <v>100</v>
      </c>
      <c r="BU286">
        <v>100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100</v>
      </c>
      <c r="CD286">
        <v>0</v>
      </c>
      <c r="CE286">
        <v>0</v>
      </c>
      <c r="CF286">
        <v>100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 s="188">
        <f t="shared" si="176"/>
        <v>0</v>
      </c>
      <c r="CO286" s="188">
        <f t="shared" si="177"/>
        <v>0</v>
      </c>
      <c r="CP286" s="188">
        <f t="shared" si="178"/>
        <v>0</v>
      </c>
      <c r="CQ286" s="188">
        <f t="shared" si="179"/>
        <v>0</v>
      </c>
      <c r="CR286" s="188">
        <f t="shared" si="180"/>
        <v>0</v>
      </c>
      <c r="CS286" s="188">
        <f t="shared" si="181"/>
        <v>100</v>
      </c>
      <c r="CT286" s="188">
        <f t="shared" si="182"/>
        <v>0</v>
      </c>
      <c r="CU286" s="188">
        <f t="shared" si="183"/>
        <v>100</v>
      </c>
      <c r="CV286" s="188">
        <f t="shared" si="184"/>
        <v>0</v>
      </c>
      <c r="CW286" s="188">
        <f t="shared" si="185"/>
        <v>0</v>
      </c>
      <c r="CX286" s="188">
        <f t="shared" si="186"/>
        <v>0</v>
      </c>
      <c r="CY286" s="188">
        <f t="shared" si="187"/>
        <v>0</v>
      </c>
      <c r="CZ286" s="188">
        <f t="shared" si="188"/>
        <v>0</v>
      </c>
      <c r="DA286" s="188">
        <f t="shared" si="189"/>
        <v>0</v>
      </c>
    </row>
    <row r="287" spans="1:105" s="554" customFormat="1">
      <c r="A287" s="549" t="s">
        <v>1037</v>
      </c>
      <c r="B287" s="549"/>
      <c r="E287" s="552"/>
      <c r="F287" s="569"/>
      <c r="G287" s="569"/>
      <c r="H287" s="555">
        <v>11</v>
      </c>
      <c r="I287" s="555">
        <v>0</v>
      </c>
      <c r="J287" s="555">
        <v>0</v>
      </c>
      <c r="K287" s="555">
        <v>0</v>
      </c>
      <c r="L287" s="555">
        <v>0</v>
      </c>
      <c r="M287" s="555">
        <v>0</v>
      </c>
      <c r="N287" s="555">
        <v>0</v>
      </c>
      <c r="O287" s="555">
        <v>0</v>
      </c>
      <c r="P287" s="555">
        <v>0</v>
      </c>
      <c r="Q287" s="555">
        <v>0</v>
      </c>
      <c r="R287" s="555">
        <v>0</v>
      </c>
      <c r="S287" s="555">
        <v>0</v>
      </c>
      <c r="T287" s="555">
        <v>0</v>
      </c>
      <c r="U287" s="556">
        <f t="shared" si="165"/>
        <v>0</v>
      </c>
      <c r="V287" s="556" t="e">
        <f t="shared" si="166"/>
        <v>#DIV/0!</v>
      </c>
      <c r="W287" s="555">
        <v>0</v>
      </c>
      <c r="X287" s="555">
        <v>0</v>
      </c>
      <c r="Y287" s="555">
        <v>0</v>
      </c>
      <c r="Z287" s="555">
        <v>0</v>
      </c>
      <c r="AA287" s="555">
        <v>0</v>
      </c>
      <c r="AB287" s="555">
        <v>0</v>
      </c>
      <c r="AC287" s="555">
        <v>0</v>
      </c>
      <c r="AD287" s="555">
        <v>0</v>
      </c>
      <c r="AE287" s="555">
        <v>0</v>
      </c>
      <c r="AF287" s="555">
        <v>0</v>
      </c>
      <c r="AG287" s="557">
        <f t="shared" si="167"/>
        <v>0</v>
      </c>
      <c r="AH287" s="557">
        <f t="shared" si="168"/>
        <v>0</v>
      </c>
      <c r="AI287" s="557">
        <f t="shared" si="169"/>
        <v>0</v>
      </c>
      <c r="AJ287" s="557">
        <f t="shared" si="170"/>
        <v>0</v>
      </c>
      <c r="AK287" s="557">
        <f t="shared" si="171"/>
        <v>0</v>
      </c>
      <c r="AL287" s="557">
        <f t="shared" si="172"/>
        <v>0</v>
      </c>
      <c r="AM287" s="557">
        <f t="shared" si="173"/>
        <v>0</v>
      </c>
      <c r="AN287" s="557">
        <f t="shared" si="174"/>
        <v>0</v>
      </c>
      <c r="AO287" s="557">
        <f t="shared" si="175"/>
        <v>0</v>
      </c>
      <c r="AP287" s="555" t="s">
        <v>364</v>
      </c>
      <c r="AQ287" s="555" t="s">
        <v>364</v>
      </c>
      <c r="AR287" s="555" t="s">
        <v>364</v>
      </c>
      <c r="AS287" s="555" t="s">
        <v>364</v>
      </c>
      <c r="AT287" s="555" t="s">
        <v>364</v>
      </c>
      <c r="AU287" s="555">
        <v>0</v>
      </c>
      <c r="AV287" s="555">
        <v>0</v>
      </c>
      <c r="AW287" s="555">
        <v>0</v>
      </c>
      <c r="AX287" s="555" t="s">
        <v>364</v>
      </c>
      <c r="AY287" s="555">
        <v>0</v>
      </c>
      <c r="AZ287" s="555">
        <v>0</v>
      </c>
      <c r="BA287" s="555">
        <v>0</v>
      </c>
      <c r="BB287" s="555" t="s">
        <v>364</v>
      </c>
      <c r="BC287" s="555" t="s">
        <v>364</v>
      </c>
      <c r="BD287" s="555" t="s">
        <v>364</v>
      </c>
      <c r="BE287" s="555" t="s">
        <v>364</v>
      </c>
      <c r="BF287" s="555">
        <v>-25.7</v>
      </c>
      <c r="BG287" s="555">
        <v>0</v>
      </c>
      <c r="BH287" s="555">
        <v>0</v>
      </c>
      <c r="BI287" s="555">
        <v>0</v>
      </c>
      <c r="BJ287" s="555" t="s">
        <v>364</v>
      </c>
      <c r="BK287" s="555">
        <v>0</v>
      </c>
      <c r="BL287" s="555">
        <v>0</v>
      </c>
      <c r="BM287" s="555">
        <v>0</v>
      </c>
      <c r="BN287" s="555">
        <v>0</v>
      </c>
      <c r="BO287" s="555">
        <v>0</v>
      </c>
      <c r="BP287" s="555">
        <v>0</v>
      </c>
      <c r="BQ287" s="555">
        <v>0</v>
      </c>
      <c r="BR287" s="555">
        <v>0</v>
      </c>
      <c r="BS287" s="555">
        <v>0</v>
      </c>
      <c r="BT287" s="555">
        <v>0</v>
      </c>
      <c r="BU287" s="555">
        <v>0</v>
      </c>
      <c r="BV287" s="555">
        <v>0</v>
      </c>
      <c r="BW287" s="555">
        <v>0</v>
      </c>
      <c r="BX287" s="555">
        <v>0</v>
      </c>
      <c r="BY287" s="555">
        <v>0</v>
      </c>
      <c r="BZ287" s="555">
        <v>0</v>
      </c>
      <c r="CA287" s="555">
        <v>0</v>
      </c>
      <c r="CB287" s="555">
        <v>0</v>
      </c>
      <c r="CC287" s="555">
        <v>0</v>
      </c>
      <c r="CD287" s="555">
        <v>0</v>
      </c>
      <c r="CE287" s="555">
        <v>0</v>
      </c>
      <c r="CF287" s="555">
        <v>0</v>
      </c>
      <c r="CG287" s="555">
        <v>0</v>
      </c>
      <c r="CH287" s="555">
        <v>0</v>
      </c>
      <c r="CI287" s="555">
        <v>0</v>
      </c>
      <c r="CJ287" s="555">
        <v>0</v>
      </c>
      <c r="CK287" s="555">
        <v>0</v>
      </c>
      <c r="CL287" s="555">
        <v>0</v>
      </c>
      <c r="CM287" s="555">
        <v>0</v>
      </c>
      <c r="CN287" s="557">
        <f t="shared" si="176"/>
        <v>0</v>
      </c>
      <c r="CO287" s="557">
        <f t="shared" si="177"/>
        <v>0</v>
      </c>
      <c r="CP287" s="557">
        <f t="shared" si="178"/>
        <v>0</v>
      </c>
      <c r="CQ287" s="557">
        <f t="shared" si="179"/>
        <v>0</v>
      </c>
      <c r="CR287" s="557">
        <f t="shared" si="180"/>
        <v>0</v>
      </c>
      <c r="CS287" s="557">
        <f t="shared" si="181"/>
        <v>0</v>
      </c>
      <c r="CT287" s="557">
        <f t="shared" si="182"/>
        <v>0</v>
      </c>
      <c r="CU287" s="557">
        <f t="shared" si="183"/>
        <v>0</v>
      </c>
      <c r="CV287" s="557">
        <f t="shared" si="184"/>
        <v>0</v>
      </c>
      <c r="CW287" s="557">
        <f t="shared" si="185"/>
        <v>0</v>
      </c>
      <c r="CX287" s="557">
        <f t="shared" si="186"/>
        <v>0</v>
      </c>
      <c r="CY287" s="557">
        <f t="shared" si="187"/>
        <v>0</v>
      </c>
      <c r="CZ287" s="557">
        <f t="shared" si="188"/>
        <v>0</v>
      </c>
      <c r="DA287" s="557">
        <f t="shared" si="189"/>
        <v>0</v>
      </c>
    </row>
    <row r="288" spans="1:105" s="527" customFormat="1">
      <c r="A288" s="522" t="s">
        <v>1038</v>
      </c>
      <c r="B288" s="523" t="s">
        <v>543</v>
      </c>
      <c r="C288" s="532" t="s">
        <v>423</v>
      </c>
      <c r="D288" s="531" t="s">
        <v>417</v>
      </c>
      <c r="E288" s="525">
        <v>43732</v>
      </c>
      <c r="F288" s="535"/>
      <c r="G288" s="535"/>
      <c r="H288" s="528">
        <v>22116</v>
      </c>
      <c r="I288" s="528">
        <v>1978</v>
      </c>
      <c r="J288" s="528">
        <v>41</v>
      </c>
      <c r="K288" s="528">
        <v>34</v>
      </c>
      <c r="L288" s="528">
        <v>2.68</v>
      </c>
      <c r="M288" s="528">
        <v>1.64</v>
      </c>
      <c r="N288" s="528">
        <v>98.4</v>
      </c>
      <c r="O288" s="528">
        <v>0.74</v>
      </c>
      <c r="P288" s="528">
        <v>6.99</v>
      </c>
      <c r="Q288" s="528">
        <v>0.89</v>
      </c>
      <c r="R288" s="528">
        <v>0.89</v>
      </c>
      <c r="S288" s="528">
        <v>99.1</v>
      </c>
      <c r="T288" s="528">
        <v>4.17</v>
      </c>
      <c r="U288" s="529">
        <f t="shared" si="165"/>
        <v>0.55759999999999998</v>
      </c>
      <c r="V288" s="529">
        <f t="shared" si="166"/>
        <v>88.77331420373028</v>
      </c>
      <c r="W288" s="528">
        <v>0</v>
      </c>
      <c r="X288" s="528">
        <v>0</v>
      </c>
      <c r="Y288" s="528">
        <v>16.7</v>
      </c>
      <c r="Z288" s="528">
        <v>0</v>
      </c>
      <c r="AA288" s="528">
        <v>0</v>
      </c>
      <c r="AB288" s="528">
        <v>8.51</v>
      </c>
      <c r="AC288" s="528">
        <v>8.51</v>
      </c>
      <c r="AD288" s="528">
        <v>2.13</v>
      </c>
      <c r="AE288" s="528">
        <v>2.13</v>
      </c>
      <c r="AF288" s="528">
        <v>4.26</v>
      </c>
      <c r="AG288" s="530">
        <f t="shared" si="167"/>
        <v>0</v>
      </c>
      <c r="AH288" s="530">
        <f t="shared" si="168"/>
        <v>0</v>
      </c>
      <c r="AI288" s="530">
        <f t="shared" si="169"/>
        <v>0</v>
      </c>
      <c r="AJ288" s="530">
        <f t="shared" si="170"/>
        <v>0</v>
      </c>
      <c r="AK288" s="530">
        <f t="shared" si="171"/>
        <v>0.59484900000000007</v>
      </c>
      <c r="AL288" s="530">
        <f t="shared" si="172"/>
        <v>0.59484900000000007</v>
      </c>
      <c r="AM288" s="530">
        <f t="shared" si="173"/>
        <v>0.14888699999999999</v>
      </c>
      <c r="AN288" s="530">
        <f t="shared" si="174"/>
        <v>0.14888699999999999</v>
      </c>
      <c r="AO288" s="530">
        <f t="shared" si="175"/>
        <v>0.29777399999999998</v>
      </c>
      <c r="AP288" s="528">
        <v>289</v>
      </c>
      <c r="AQ288" s="528">
        <v>-41.1</v>
      </c>
      <c r="AR288" s="528">
        <v>535</v>
      </c>
      <c r="AS288" s="528">
        <v>71.900000000000006</v>
      </c>
      <c r="AT288" s="528">
        <v>73.2</v>
      </c>
      <c r="AU288" s="528">
        <v>18.2</v>
      </c>
      <c r="AV288" s="528">
        <v>0</v>
      </c>
      <c r="AW288" s="528">
        <v>9.09</v>
      </c>
      <c r="AX288" s="528">
        <v>282</v>
      </c>
      <c r="AY288" s="528">
        <v>9.09</v>
      </c>
      <c r="AZ288" s="528">
        <v>0</v>
      </c>
      <c r="BA288" s="528">
        <v>9.09</v>
      </c>
      <c r="BB288" s="528">
        <v>173</v>
      </c>
      <c r="BC288" s="528">
        <v>-1.28</v>
      </c>
      <c r="BD288" s="528">
        <v>352</v>
      </c>
      <c r="BE288" s="528">
        <v>42.4</v>
      </c>
      <c r="BF288" s="528">
        <v>-24.4</v>
      </c>
      <c r="BG288" s="528">
        <v>2.42</v>
      </c>
      <c r="BH288" s="528">
        <v>0.76</v>
      </c>
      <c r="BI288" s="528">
        <v>6.96</v>
      </c>
      <c r="BJ288" s="528">
        <v>702</v>
      </c>
      <c r="BK288" s="528">
        <v>0.76</v>
      </c>
      <c r="BL288" s="528">
        <v>0.91</v>
      </c>
      <c r="BM288" s="528">
        <v>4.08</v>
      </c>
      <c r="BN288" s="528">
        <v>49.5</v>
      </c>
      <c r="BO288" s="528">
        <v>2.5499999999999998</v>
      </c>
      <c r="BP288" s="528">
        <v>0.71</v>
      </c>
      <c r="BQ288" s="528">
        <v>99.3</v>
      </c>
      <c r="BR288" s="528">
        <v>0.92</v>
      </c>
      <c r="BS288" s="528">
        <v>2.86</v>
      </c>
      <c r="BT288" s="528">
        <v>1.43</v>
      </c>
      <c r="BU288" s="528">
        <v>1.33</v>
      </c>
      <c r="BV288" s="528">
        <v>98.7</v>
      </c>
      <c r="BW288" s="528">
        <v>2.2400000000000002</v>
      </c>
      <c r="BX288" s="528">
        <v>17.899999999999999</v>
      </c>
      <c r="BY288" s="528">
        <v>7.14</v>
      </c>
      <c r="BZ288" s="528">
        <v>3.57</v>
      </c>
      <c r="CA288" s="528">
        <v>0</v>
      </c>
      <c r="CB288" s="528">
        <v>0</v>
      </c>
      <c r="CC288" s="528">
        <v>0</v>
      </c>
      <c r="CD288" s="528">
        <v>0</v>
      </c>
      <c r="CE288" s="528">
        <v>0</v>
      </c>
      <c r="CF288" s="528">
        <v>0</v>
      </c>
      <c r="CG288" s="528">
        <v>7.69</v>
      </c>
      <c r="CH288" s="528">
        <v>98.7</v>
      </c>
      <c r="CI288" s="528">
        <v>2.59</v>
      </c>
      <c r="CJ288" s="528">
        <v>0.93</v>
      </c>
      <c r="CK288" s="528">
        <v>2.9</v>
      </c>
      <c r="CL288" s="528">
        <v>1.45</v>
      </c>
      <c r="CM288" s="528">
        <v>2.17</v>
      </c>
      <c r="CN288" s="530">
        <f t="shared" si="176"/>
        <v>0.51193999999999995</v>
      </c>
      <c r="CO288" s="530">
        <f t="shared" si="177"/>
        <v>0.20420399999999997</v>
      </c>
      <c r="CP288" s="530">
        <f t="shared" si="178"/>
        <v>0.10210199999999998</v>
      </c>
      <c r="CQ288" s="530">
        <f t="shared" si="179"/>
        <v>0</v>
      </c>
      <c r="CR288" s="530">
        <f t="shared" si="180"/>
        <v>0</v>
      </c>
      <c r="CS288" s="530">
        <f t="shared" si="181"/>
        <v>0</v>
      </c>
      <c r="CT288" s="530">
        <f t="shared" si="182"/>
        <v>0</v>
      </c>
      <c r="CU288" s="530">
        <f t="shared" si="183"/>
        <v>0</v>
      </c>
      <c r="CV288" s="530">
        <f t="shared" si="184"/>
        <v>0.10227700000000001</v>
      </c>
      <c r="CW288" s="530">
        <f t="shared" si="185"/>
        <v>2.55633</v>
      </c>
      <c r="CX288" s="530">
        <f t="shared" si="186"/>
        <v>0.91791000000000011</v>
      </c>
      <c r="CY288" s="530">
        <f t="shared" si="187"/>
        <v>2.8623000000000003</v>
      </c>
      <c r="CZ288" s="530">
        <f t="shared" si="188"/>
        <v>1.4311500000000001</v>
      </c>
      <c r="DA288" s="530">
        <f t="shared" si="189"/>
        <v>2.1417899999999999</v>
      </c>
    </row>
    <row r="289" spans="1:105" s="385" customFormat="1">
      <c r="A289" s="494" t="s">
        <v>1039</v>
      </c>
      <c r="B289" s="494"/>
      <c r="D289" s="386"/>
      <c r="E289" s="489"/>
      <c r="F289" s="429">
        <f>(E288-E$288)/7</f>
        <v>0</v>
      </c>
      <c r="G289" s="537" t="s">
        <v>1191</v>
      </c>
      <c r="H289">
        <v>19089</v>
      </c>
      <c r="I289">
        <v>1616</v>
      </c>
      <c r="J289">
        <v>39.799999999999997</v>
      </c>
      <c r="K289">
        <v>35.799999999999997</v>
      </c>
      <c r="L289">
        <v>32.4</v>
      </c>
      <c r="M289">
        <v>21.6</v>
      </c>
      <c r="N289">
        <v>78.400000000000006</v>
      </c>
      <c r="O289">
        <v>16.399999999999999</v>
      </c>
      <c r="P289">
        <v>8.65</v>
      </c>
      <c r="Q289">
        <v>38.4</v>
      </c>
      <c r="R289">
        <v>60.9</v>
      </c>
      <c r="S289">
        <v>39.1</v>
      </c>
      <c r="T289">
        <v>4.84</v>
      </c>
      <c r="U289" s="6">
        <f t="shared" si="165"/>
        <v>7.7328000000000001</v>
      </c>
      <c r="V289" s="6">
        <f t="shared" si="166"/>
        <v>6.3754396854955511</v>
      </c>
      <c r="W289">
        <v>44.3</v>
      </c>
      <c r="X289">
        <v>25</v>
      </c>
      <c r="Y289">
        <v>11.6</v>
      </c>
      <c r="Z289">
        <v>42.6</v>
      </c>
      <c r="AA289">
        <v>5.1100000000000003</v>
      </c>
      <c r="AB289">
        <v>80</v>
      </c>
      <c r="AC289">
        <v>56</v>
      </c>
      <c r="AD289">
        <v>62</v>
      </c>
      <c r="AE289">
        <v>82</v>
      </c>
      <c r="AF289">
        <v>4</v>
      </c>
      <c r="AG289" s="188">
        <f t="shared" si="167"/>
        <v>26.9787</v>
      </c>
      <c r="AH289" s="188">
        <f t="shared" si="168"/>
        <v>15.225</v>
      </c>
      <c r="AI289" s="188">
        <f t="shared" si="169"/>
        <v>25.9434</v>
      </c>
      <c r="AJ289" s="188">
        <f t="shared" si="170"/>
        <v>3.11199</v>
      </c>
      <c r="AK289" s="188">
        <f t="shared" si="171"/>
        <v>6.92</v>
      </c>
      <c r="AL289" s="188">
        <f t="shared" si="172"/>
        <v>4.8440000000000003</v>
      </c>
      <c r="AM289" s="188">
        <f t="shared" si="173"/>
        <v>5.3630000000000004</v>
      </c>
      <c r="AN289" s="188">
        <f t="shared" si="174"/>
        <v>7.0930000000000009</v>
      </c>
      <c r="AO289" s="188">
        <f t="shared" si="175"/>
        <v>0.34600000000000003</v>
      </c>
      <c r="AP289">
        <v>2670</v>
      </c>
      <c r="AQ289">
        <v>429</v>
      </c>
      <c r="AR289">
        <v>697</v>
      </c>
      <c r="AS289">
        <v>1197</v>
      </c>
      <c r="AT289">
        <v>44.9</v>
      </c>
      <c r="AU289">
        <v>89.6</v>
      </c>
      <c r="AV289">
        <v>60</v>
      </c>
      <c r="AW289">
        <v>21.6</v>
      </c>
      <c r="AX289">
        <v>631</v>
      </c>
      <c r="AY289">
        <v>39.200000000000003</v>
      </c>
      <c r="AZ289">
        <v>87.2</v>
      </c>
      <c r="BA289">
        <v>8</v>
      </c>
      <c r="BB289">
        <v>195</v>
      </c>
      <c r="BC289">
        <v>27</v>
      </c>
      <c r="BD289">
        <v>679</v>
      </c>
      <c r="BE289">
        <v>406</v>
      </c>
      <c r="BF289">
        <v>18</v>
      </c>
      <c r="BG289">
        <v>16.600000000000001</v>
      </c>
      <c r="BH289">
        <v>4.42</v>
      </c>
      <c r="BI289">
        <v>5.08</v>
      </c>
      <c r="BJ289">
        <v>480</v>
      </c>
      <c r="BK289">
        <v>38.200000000000003</v>
      </c>
      <c r="BL289">
        <v>53.6</v>
      </c>
      <c r="BM289">
        <v>3.97</v>
      </c>
      <c r="BN289">
        <v>49.3</v>
      </c>
      <c r="BO289">
        <v>2.38</v>
      </c>
      <c r="BP289">
        <v>1.88</v>
      </c>
      <c r="BQ289">
        <v>98.1</v>
      </c>
      <c r="BR289">
        <v>2.5099999999999998</v>
      </c>
      <c r="BS289">
        <v>2.5099999999999998</v>
      </c>
      <c r="BT289">
        <v>85.2</v>
      </c>
      <c r="BU289">
        <v>82.9</v>
      </c>
      <c r="BV289">
        <v>17.100000000000001</v>
      </c>
      <c r="BW289">
        <v>2.13</v>
      </c>
      <c r="BX289">
        <v>20</v>
      </c>
      <c r="BY289">
        <v>15</v>
      </c>
      <c r="BZ289">
        <v>95</v>
      </c>
      <c r="CA289">
        <v>80</v>
      </c>
      <c r="CB289">
        <v>5</v>
      </c>
      <c r="CC289">
        <v>2.42</v>
      </c>
      <c r="CD289">
        <v>2.12</v>
      </c>
      <c r="CE289">
        <v>2.42</v>
      </c>
      <c r="CF289">
        <v>87.7</v>
      </c>
      <c r="CG289">
        <v>2.42</v>
      </c>
      <c r="CH289">
        <v>17.100000000000001</v>
      </c>
      <c r="CI289">
        <v>2.21</v>
      </c>
      <c r="CJ289">
        <v>4.41</v>
      </c>
      <c r="CK289">
        <v>2.94</v>
      </c>
      <c r="CL289">
        <v>72.8</v>
      </c>
      <c r="CM289">
        <v>0.74</v>
      </c>
      <c r="CN289" s="188">
        <f t="shared" si="176"/>
        <v>0.502</v>
      </c>
      <c r="CO289" s="188">
        <f t="shared" si="177"/>
        <v>0.3765</v>
      </c>
      <c r="CP289" s="188">
        <f t="shared" si="178"/>
        <v>2.3845000000000001</v>
      </c>
      <c r="CQ289" s="188">
        <f t="shared" si="179"/>
        <v>2.008</v>
      </c>
      <c r="CR289" s="188">
        <f t="shared" si="180"/>
        <v>0.1255</v>
      </c>
      <c r="CS289" s="188">
        <f t="shared" si="181"/>
        <v>2.0061800000000001</v>
      </c>
      <c r="CT289" s="188">
        <f t="shared" si="182"/>
        <v>1.7574800000000002</v>
      </c>
      <c r="CU289" s="188">
        <f t="shared" si="183"/>
        <v>72.703300000000013</v>
      </c>
      <c r="CV289" s="188">
        <f t="shared" si="184"/>
        <v>2.0061800000000001</v>
      </c>
      <c r="CW289" s="188">
        <f t="shared" si="185"/>
        <v>0.37791000000000002</v>
      </c>
      <c r="CX289" s="188">
        <f t="shared" si="186"/>
        <v>0.75411000000000017</v>
      </c>
      <c r="CY289" s="188">
        <f t="shared" si="187"/>
        <v>0.50273999999999996</v>
      </c>
      <c r="CZ289" s="188">
        <f t="shared" si="188"/>
        <v>12.4488</v>
      </c>
      <c r="DA289" s="188">
        <f t="shared" si="189"/>
        <v>0.12654000000000001</v>
      </c>
    </row>
    <row r="290" spans="1:105" s="554" customFormat="1">
      <c r="A290" s="549" t="s">
        <v>1040</v>
      </c>
      <c r="B290" s="549"/>
      <c r="E290" s="552"/>
      <c r="F290" s="569"/>
      <c r="H290" s="555">
        <v>5</v>
      </c>
      <c r="I290" s="555">
        <v>0</v>
      </c>
      <c r="J290" s="555">
        <v>0</v>
      </c>
      <c r="K290" s="555">
        <v>0</v>
      </c>
      <c r="L290" s="555">
        <v>0</v>
      </c>
      <c r="M290" s="555">
        <v>0</v>
      </c>
      <c r="N290" s="555">
        <v>0</v>
      </c>
      <c r="O290" s="555">
        <v>0</v>
      </c>
      <c r="P290" s="555">
        <v>0</v>
      </c>
      <c r="Q290" s="555">
        <v>0</v>
      </c>
      <c r="R290" s="555">
        <v>0</v>
      </c>
      <c r="S290" s="555">
        <v>0</v>
      </c>
      <c r="T290" s="555">
        <v>0</v>
      </c>
      <c r="U290" s="556">
        <f t="shared" si="165"/>
        <v>0</v>
      </c>
      <c r="V290" s="556" t="e">
        <f t="shared" si="166"/>
        <v>#DIV/0!</v>
      </c>
      <c r="W290" s="555">
        <v>0</v>
      </c>
      <c r="X290" s="555">
        <v>0</v>
      </c>
      <c r="Y290" s="555">
        <v>0</v>
      </c>
      <c r="Z290" s="555">
        <v>0</v>
      </c>
      <c r="AA290" s="555">
        <v>0</v>
      </c>
      <c r="AB290" s="555">
        <v>0</v>
      </c>
      <c r="AC290" s="555">
        <v>0</v>
      </c>
      <c r="AD290" s="555">
        <v>0</v>
      </c>
      <c r="AE290" s="555">
        <v>0</v>
      </c>
      <c r="AF290" s="555">
        <v>0</v>
      </c>
      <c r="AG290" s="557">
        <f t="shared" si="167"/>
        <v>0</v>
      </c>
      <c r="AH290" s="557">
        <f t="shared" si="168"/>
        <v>0</v>
      </c>
      <c r="AI290" s="557">
        <f t="shared" si="169"/>
        <v>0</v>
      </c>
      <c r="AJ290" s="557">
        <f t="shared" si="170"/>
        <v>0</v>
      </c>
      <c r="AK290" s="557">
        <f t="shared" si="171"/>
        <v>0</v>
      </c>
      <c r="AL290" s="557">
        <f t="shared" si="172"/>
        <v>0</v>
      </c>
      <c r="AM290" s="557">
        <f t="shared" si="173"/>
        <v>0</v>
      </c>
      <c r="AN290" s="557">
        <f t="shared" si="174"/>
        <v>0</v>
      </c>
      <c r="AO290" s="557">
        <f t="shared" si="175"/>
        <v>0</v>
      </c>
      <c r="AP290" s="555" t="s">
        <v>364</v>
      </c>
      <c r="AQ290" s="555" t="s">
        <v>364</v>
      </c>
      <c r="AR290" s="555" t="s">
        <v>364</v>
      </c>
      <c r="AS290" s="555" t="s">
        <v>364</v>
      </c>
      <c r="AT290" s="555" t="s">
        <v>364</v>
      </c>
      <c r="AU290" s="555">
        <v>0</v>
      </c>
      <c r="AV290" s="555">
        <v>0</v>
      </c>
      <c r="AW290" s="555">
        <v>0</v>
      </c>
      <c r="AX290" s="555" t="s">
        <v>364</v>
      </c>
      <c r="AY290" s="555">
        <v>0</v>
      </c>
      <c r="AZ290" s="555">
        <v>0</v>
      </c>
      <c r="BA290" s="555">
        <v>0</v>
      </c>
      <c r="BB290" s="555" t="s">
        <v>364</v>
      </c>
      <c r="BC290" s="555" t="s">
        <v>364</v>
      </c>
      <c r="BD290" s="555" t="s">
        <v>364</v>
      </c>
      <c r="BE290" s="555" t="s">
        <v>364</v>
      </c>
      <c r="BF290" s="555">
        <v>32.1</v>
      </c>
      <c r="BG290" s="555">
        <v>0</v>
      </c>
      <c r="BH290" s="555">
        <v>0</v>
      </c>
      <c r="BI290" s="555">
        <v>0</v>
      </c>
      <c r="BJ290" s="555" t="s">
        <v>364</v>
      </c>
      <c r="BK290" s="555">
        <v>0</v>
      </c>
      <c r="BL290" s="555">
        <v>0</v>
      </c>
      <c r="BM290" s="555">
        <v>0</v>
      </c>
      <c r="BN290" s="555">
        <v>0</v>
      </c>
      <c r="BO290" s="555">
        <v>0</v>
      </c>
      <c r="BP290" s="555">
        <v>0</v>
      </c>
      <c r="BQ290" s="555">
        <v>0</v>
      </c>
      <c r="BR290" s="555">
        <v>0</v>
      </c>
      <c r="BS290" s="555">
        <v>0</v>
      </c>
      <c r="BT290" s="555">
        <v>0</v>
      </c>
      <c r="BU290" s="555">
        <v>0</v>
      </c>
      <c r="BV290" s="555">
        <v>0</v>
      </c>
      <c r="BW290" s="555">
        <v>0</v>
      </c>
      <c r="BX290" s="555">
        <v>0</v>
      </c>
      <c r="BY290" s="555">
        <v>0</v>
      </c>
      <c r="BZ290" s="555">
        <v>0</v>
      </c>
      <c r="CA290" s="555">
        <v>0</v>
      </c>
      <c r="CB290" s="555">
        <v>0</v>
      </c>
      <c r="CC290" s="555">
        <v>0</v>
      </c>
      <c r="CD290" s="555">
        <v>0</v>
      </c>
      <c r="CE290" s="555">
        <v>0</v>
      </c>
      <c r="CF290" s="555">
        <v>0</v>
      </c>
      <c r="CG290" s="555">
        <v>0</v>
      </c>
      <c r="CH290" s="555">
        <v>0</v>
      </c>
      <c r="CI290" s="555">
        <v>0</v>
      </c>
      <c r="CJ290" s="555">
        <v>0</v>
      </c>
      <c r="CK290" s="555">
        <v>0</v>
      </c>
      <c r="CL290" s="555">
        <v>0</v>
      </c>
      <c r="CM290" s="555">
        <v>0</v>
      </c>
      <c r="CN290" s="557">
        <f t="shared" si="176"/>
        <v>0</v>
      </c>
      <c r="CO290" s="557">
        <f t="shared" si="177"/>
        <v>0</v>
      </c>
      <c r="CP290" s="557">
        <f t="shared" si="178"/>
        <v>0</v>
      </c>
      <c r="CQ290" s="557">
        <f t="shared" si="179"/>
        <v>0</v>
      </c>
      <c r="CR290" s="557">
        <f t="shared" si="180"/>
        <v>0</v>
      </c>
      <c r="CS290" s="557">
        <f t="shared" si="181"/>
        <v>0</v>
      </c>
      <c r="CT290" s="557">
        <f t="shared" si="182"/>
        <v>0</v>
      </c>
      <c r="CU290" s="557">
        <f t="shared" si="183"/>
        <v>0</v>
      </c>
      <c r="CV290" s="557">
        <f t="shared" si="184"/>
        <v>0</v>
      </c>
      <c r="CW290" s="557">
        <f t="shared" si="185"/>
        <v>0</v>
      </c>
      <c r="CX290" s="557">
        <f t="shared" si="186"/>
        <v>0</v>
      </c>
      <c r="CY290" s="557">
        <f t="shared" si="187"/>
        <v>0</v>
      </c>
      <c r="CZ290" s="557">
        <f t="shared" si="188"/>
        <v>0</v>
      </c>
      <c r="DA290" s="557">
        <f t="shared" si="189"/>
        <v>0</v>
      </c>
    </row>
    <row r="291" spans="1:105" s="527" customFormat="1">
      <c r="A291" s="522" t="s">
        <v>1041</v>
      </c>
      <c r="B291" s="523" t="s">
        <v>543</v>
      </c>
      <c r="C291" s="532" t="s">
        <v>423</v>
      </c>
      <c r="D291" s="531" t="s">
        <v>418</v>
      </c>
      <c r="E291" s="525">
        <v>43733</v>
      </c>
      <c r="F291" s="535"/>
      <c r="H291" s="528">
        <v>8903</v>
      </c>
      <c r="I291" s="528">
        <v>1905</v>
      </c>
      <c r="J291" s="528">
        <v>76</v>
      </c>
      <c r="K291" s="528">
        <v>56.9</v>
      </c>
      <c r="L291" s="528">
        <v>2.12</v>
      </c>
      <c r="M291" s="528">
        <v>0.28000000000000003</v>
      </c>
      <c r="N291" s="528">
        <v>99.7</v>
      </c>
      <c r="O291" s="528">
        <v>0.65</v>
      </c>
      <c r="P291" s="528">
        <v>2.77</v>
      </c>
      <c r="Q291" s="528">
        <v>2.4900000000000002</v>
      </c>
      <c r="R291" s="528">
        <v>0.83</v>
      </c>
      <c r="S291" s="528">
        <v>99.2</v>
      </c>
      <c r="T291" s="528">
        <v>2.12</v>
      </c>
      <c r="U291" s="529">
        <f t="shared" ref="U291:U354" si="190">K291*M291/100</f>
        <v>0.15932000000000002</v>
      </c>
      <c r="V291" s="529">
        <f t="shared" ref="V291:V354" si="191">BN291/U291</f>
        <v>212.77931207632435</v>
      </c>
      <c r="W291" s="528">
        <v>11.1</v>
      </c>
      <c r="X291" s="528">
        <v>0</v>
      </c>
      <c r="Y291" s="528">
        <v>11.1</v>
      </c>
      <c r="Z291" s="528">
        <v>11.1</v>
      </c>
      <c r="AA291" s="528">
        <v>0</v>
      </c>
      <c r="AB291" s="528">
        <v>3.33</v>
      </c>
      <c r="AC291" s="528">
        <v>6.67</v>
      </c>
      <c r="AD291" s="528">
        <v>0</v>
      </c>
      <c r="AE291" s="528">
        <v>3.33</v>
      </c>
      <c r="AF291" s="528">
        <v>0</v>
      </c>
      <c r="AG291" s="530">
        <f t="shared" ref="AG291:AG354" si="192">W291*R291/100</f>
        <v>9.212999999999999E-2</v>
      </c>
      <c r="AH291" s="530">
        <f t="shared" ref="AH291:AH354" si="193">X291*R291/100</f>
        <v>0</v>
      </c>
      <c r="AI291" s="530">
        <f t="shared" ref="AI291:AI354" si="194">Z291*R291/100</f>
        <v>9.212999999999999E-2</v>
      </c>
      <c r="AJ291" s="530">
        <f t="shared" ref="AJ291:AJ354" si="195">AA291*R291/100</f>
        <v>0</v>
      </c>
      <c r="AK291" s="530">
        <f t="shared" ref="AK291:AK354" si="196">AB291*P291/100</f>
        <v>9.2241000000000004E-2</v>
      </c>
      <c r="AL291" s="530">
        <f t="shared" ref="AL291:AL354" si="197">AC291*P291/100</f>
        <v>0.18475900000000001</v>
      </c>
      <c r="AM291" s="530">
        <f t="shared" ref="AM291:AM354" si="198">AD291*P291/100</f>
        <v>0</v>
      </c>
      <c r="AN291" s="530">
        <f t="shared" ref="AN291:AN354" si="199">AE291*P291/100</f>
        <v>9.2241000000000004E-2</v>
      </c>
      <c r="AO291" s="530">
        <f t="shared" ref="AO291:AO354" si="200">AF291*P291/100</f>
        <v>0</v>
      </c>
      <c r="AP291" s="528">
        <v>440</v>
      </c>
      <c r="AQ291" s="528">
        <v>33.4</v>
      </c>
      <c r="AR291" s="528">
        <v>840</v>
      </c>
      <c r="AS291" s="528">
        <v>336</v>
      </c>
      <c r="AT291" s="528">
        <v>262</v>
      </c>
      <c r="AU291" s="528">
        <v>33.299999999999997</v>
      </c>
      <c r="AV291" s="528">
        <v>0</v>
      </c>
      <c r="AW291" s="528">
        <v>0</v>
      </c>
      <c r="AX291" s="528" t="s">
        <v>364</v>
      </c>
      <c r="AY291" s="528">
        <v>66.7</v>
      </c>
      <c r="AZ291" s="528">
        <v>66.7</v>
      </c>
      <c r="BA291" s="528">
        <v>0</v>
      </c>
      <c r="BB291" s="528">
        <v>222</v>
      </c>
      <c r="BC291" s="528">
        <v>15.4</v>
      </c>
      <c r="BD291" s="528">
        <v>465</v>
      </c>
      <c r="BE291" s="528">
        <v>35.9</v>
      </c>
      <c r="BF291" s="528">
        <v>29.5</v>
      </c>
      <c r="BG291" s="528">
        <v>2.04</v>
      </c>
      <c r="BH291" s="528">
        <v>0.65</v>
      </c>
      <c r="BI291" s="528">
        <v>2.78</v>
      </c>
      <c r="BJ291" s="528">
        <v>743</v>
      </c>
      <c r="BK291" s="528">
        <v>2.31</v>
      </c>
      <c r="BL291" s="528">
        <v>0.65</v>
      </c>
      <c r="BM291" s="528">
        <v>2.13</v>
      </c>
      <c r="BN291" s="528">
        <v>33.9</v>
      </c>
      <c r="BO291" s="528">
        <v>2.94</v>
      </c>
      <c r="BP291" s="528">
        <v>0.31</v>
      </c>
      <c r="BQ291" s="528">
        <v>99.7</v>
      </c>
      <c r="BR291" s="528">
        <v>1.24</v>
      </c>
      <c r="BS291" s="528">
        <v>3.1</v>
      </c>
      <c r="BT291" s="528">
        <v>3.72</v>
      </c>
      <c r="BU291" s="528">
        <v>1.7</v>
      </c>
      <c r="BV291" s="528">
        <v>98.3</v>
      </c>
      <c r="BW291" s="528">
        <v>1.7</v>
      </c>
      <c r="BX291" s="528">
        <v>10</v>
      </c>
      <c r="BY291" s="528">
        <v>0</v>
      </c>
      <c r="BZ291" s="528">
        <v>0</v>
      </c>
      <c r="CA291" s="528">
        <v>0</v>
      </c>
      <c r="CB291" s="528">
        <v>0</v>
      </c>
      <c r="CC291" s="528">
        <v>9.09</v>
      </c>
      <c r="CD291" s="528">
        <v>0</v>
      </c>
      <c r="CE291" s="528">
        <v>0</v>
      </c>
      <c r="CF291" s="528">
        <v>9.09</v>
      </c>
      <c r="CG291" s="528">
        <v>0</v>
      </c>
      <c r="CH291" s="528">
        <v>98.3</v>
      </c>
      <c r="CI291" s="528">
        <v>2.83</v>
      </c>
      <c r="CJ291" s="528">
        <v>1.26</v>
      </c>
      <c r="CK291" s="528">
        <v>3.15</v>
      </c>
      <c r="CL291" s="528">
        <v>3.62</v>
      </c>
      <c r="CM291" s="528">
        <v>1.73</v>
      </c>
      <c r="CN291" s="530">
        <f t="shared" ref="CN291:CN354" si="201">BX291*BS291/100</f>
        <v>0.31</v>
      </c>
      <c r="CO291" s="530">
        <f t="shared" ref="CO291:CO354" si="202">BY291*BS291/100</f>
        <v>0</v>
      </c>
      <c r="CP291" s="530">
        <f t="shared" ref="CP291:CP354" si="203">BZ291*BS291/100</f>
        <v>0</v>
      </c>
      <c r="CQ291" s="530">
        <f t="shared" ref="CQ291:CQ354" si="204">CA291*BS291/100</f>
        <v>0</v>
      </c>
      <c r="CR291" s="530">
        <f t="shared" ref="CR291:CR354" si="205">CB291*BS291/100</f>
        <v>0</v>
      </c>
      <c r="CS291" s="530">
        <f t="shared" ref="CS291:CS354" si="206">CC291*BU291/100</f>
        <v>0.15453</v>
      </c>
      <c r="CT291" s="530">
        <f t="shared" ref="CT291:CT354" si="207">CD291*BU291/100</f>
        <v>0</v>
      </c>
      <c r="CU291" s="530">
        <f t="shared" ref="CU291:CU354" si="208">CF291*BU291/100</f>
        <v>0.15453</v>
      </c>
      <c r="CV291" s="530">
        <f t="shared" ref="CV291:CV354" si="209">CG291*BU291/100</f>
        <v>0</v>
      </c>
      <c r="CW291" s="530">
        <f t="shared" ref="CW291:CW354" si="210">CH291*CI291/100</f>
        <v>2.7818900000000002</v>
      </c>
      <c r="CX291" s="530">
        <f t="shared" ref="CX291:CX354" si="211">CH291*CJ291/100</f>
        <v>1.23858</v>
      </c>
      <c r="CY291" s="530">
        <f t="shared" ref="CY291:CY354" si="212">CH291*CK291/100</f>
        <v>3.0964499999999999</v>
      </c>
      <c r="CZ291" s="530">
        <f t="shared" ref="CZ291:CZ354" si="213">CH291*CL291/100</f>
        <v>3.5584600000000002</v>
      </c>
      <c r="DA291" s="530">
        <f t="shared" ref="DA291:DA354" si="214">CH291*CM291/100</f>
        <v>1.70059</v>
      </c>
    </row>
    <row r="292" spans="1:105" s="385" customFormat="1">
      <c r="A292" s="494" t="s">
        <v>1042</v>
      </c>
      <c r="B292" s="494"/>
      <c r="C292" s="386"/>
      <c r="D292" s="386"/>
      <c r="E292" s="489"/>
      <c r="F292" s="429">
        <f>(E291-E$288)/7</f>
        <v>0.14285714285714285</v>
      </c>
      <c r="G292" s="537" t="s">
        <v>1192</v>
      </c>
      <c r="H292">
        <v>10478</v>
      </c>
      <c r="I292">
        <v>1956</v>
      </c>
      <c r="J292">
        <v>80</v>
      </c>
      <c r="K292">
        <v>56.1</v>
      </c>
      <c r="L292">
        <v>13.8</v>
      </c>
      <c r="M292">
        <v>8.4700000000000006</v>
      </c>
      <c r="N292">
        <v>91.5</v>
      </c>
      <c r="O292">
        <v>5.37</v>
      </c>
      <c r="P292">
        <v>3.19</v>
      </c>
      <c r="Q292">
        <v>59.8</v>
      </c>
      <c r="R292">
        <v>41</v>
      </c>
      <c r="S292">
        <v>59</v>
      </c>
      <c r="T292">
        <v>2.19</v>
      </c>
      <c r="U292" s="6">
        <f t="shared" si="190"/>
        <v>4.7516700000000007</v>
      </c>
      <c r="V292" s="6">
        <f t="shared" si="191"/>
        <v>7.4079218464245198</v>
      </c>
      <c r="W292">
        <v>27.3</v>
      </c>
      <c r="X292">
        <v>11.8</v>
      </c>
      <c r="Y292">
        <v>5.56</v>
      </c>
      <c r="Z292">
        <v>58.9</v>
      </c>
      <c r="AA292">
        <v>2.2200000000000002</v>
      </c>
      <c r="AB292">
        <v>68.599999999999994</v>
      </c>
      <c r="AC292">
        <v>31.4</v>
      </c>
      <c r="AD292">
        <v>71.400000000000006</v>
      </c>
      <c r="AE292">
        <v>71.400000000000006</v>
      </c>
      <c r="AF292">
        <v>5.71</v>
      </c>
      <c r="AG292" s="188">
        <f t="shared" si="192"/>
        <v>11.193</v>
      </c>
      <c r="AH292" s="188">
        <f t="shared" si="193"/>
        <v>4.8380000000000001</v>
      </c>
      <c r="AI292" s="188">
        <f t="shared" si="194"/>
        <v>24.149000000000001</v>
      </c>
      <c r="AJ292" s="188">
        <f t="shared" si="195"/>
        <v>0.91020000000000012</v>
      </c>
      <c r="AK292" s="188">
        <f t="shared" si="196"/>
        <v>2.1883399999999997</v>
      </c>
      <c r="AL292" s="188">
        <f t="shared" si="197"/>
        <v>1.00166</v>
      </c>
      <c r="AM292" s="188">
        <f t="shared" si="198"/>
        <v>2.27766</v>
      </c>
      <c r="AN292" s="188">
        <f t="shared" si="199"/>
        <v>2.27766</v>
      </c>
      <c r="AO292" s="188">
        <f t="shared" si="200"/>
        <v>0.18214900000000001</v>
      </c>
      <c r="AP292">
        <v>1467</v>
      </c>
      <c r="AQ292">
        <v>242</v>
      </c>
      <c r="AR292">
        <v>869</v>
      </c>
      <c r="AS292">
        <v>728</v>
      </c>
      <c r="AT292">
        <v>-29.5</v>
      </c>
      <c r="AU292">
        <v>73.099999999999994</v>
      </c>
      <c r="AV292">
        <v>39.799999999999997</v>
      </c>
      <c r="AW292">
        <v>21.5</v>
      </c>
      <c r="AX292">
        <v>463</v>
      </c>
      <c r="AY292">
        <v>66.7</v>
      </c>
      <c r="AZ292">
        <v>80.599999999999994</v>
      </c>
      <c r="BA292">
        <v>7.53</v>
      </c>
      <c r="BB292">
        <v>187</v>
      </c>
      <c r="BC292">
        <v>32.1</v>
      </c>
      <c r="BD292">
        <v>830</v>
      </c>
      <c r="BE292">
        <v>242</v>
      </c>
      <c r="BF292">
        <v>19.3</v>
      </c>
      <c r="BG292">
        <v>8.36</v>
      </c>
      <c r="BH292">
        <v>2.19</v>
      </c>
      <c r="BI292">
        <v>1.49</v>
      </c>
      <c r="BJ292">
        <v>1287</v>
      </c>
      <c r="BK292">
        <v>59.2</v>
      </c>
      <c r="BL292">
        <v>37.299999999999997</v>
      </c>
      <c r="BM292">
        <v>1.69</v>
      </c>
      <c r="BN292">
        <v>35.200000000000003</v>
      </c>
      <c r="BO292">
        <v>3.49</v>
      </c>
      <c r="BP292">
        <v>2.62</v>
      </c>
      <c r="BQ292">
        <v>97.4</v>
      </c>
      <c r="BR292">
        <v>2.62</v>
      </c>
      <c r="BS292">
        <v>3.05</v>
      </c>
      <c r="BT292">
        <v>81</v>
      </c>
      <c r="BU292">
        <v>55.7</v>
      </c>
      <c r="BV292">
        <v>44.3</v>
      </c>
      <c r="BW292">
        <v>3.63</v>
      </c>
      <c r="BX292">
        <v>9.52</v>
      </c>
      <c r="BY292">
        <v>14.3</v>
      </c>
      <c r="BZ292">
        <v>100</v>
      </c>
      <c r="CA292">
        <v>61.9</v>
      </c>
      <c r="CB292">
        <v>14.3</v>
      </c>
      <c r="CC292">
        <v>4.7</v>
      </c>
      <c r="CD292">
        <v>2.09</v>
      </c>
      <c r="CE292">
        <v>3.39</v>
      </c>
      <c r="CF292">
        <v>83.3</v>
      </c>
      <c r="CG292">
        <v>4.7</v>
      </c>
      <c r="CH292">
        <v>44.3</v>
      </c>
      <c r="CI292">
        <v>1.97</v>
      </c>
      <c r="CJ292">
        <v>3.28</v>
      </c>
      <c r="CK292">
        <v>2.62</v>
      </c>
      <c r="CL292">
        <v>78</v>
      </c>
      <c r="CM292">
        <v>2.2999999999999998</v>
      </c>
      <c r="CN292" s="188">
        <f t="shared" si="201"/>
        <v>0.29035999999999995</v>
      </c>
      <c r="CO292" s="188">
        <f t="shared" si="202"/>
        <v>0.43615000000000004</v>
      </c>
      <c r="CP292" s="188">
        <f t="shared" si="203"/>
        <v>3.05</v>
      </c>
      <c r="CQ292" s="188">
        <f t="shared" si="204"/>
        <v>1.8879499999999998</v>
      </c>
      <c r="CR292" s="188">
        <f t="shared" si="205"/>
        <v>0.43615000000000004</v>
      </c>
      <c r="CS292" s="188">
        <f t="shared" si="206"/>
        <v>2.6179000000000001</v>
      </c>
      <c r="CT292" s="188">
        <f t="shared" si="207"/>
        <v>1.1641299999999999</v>
      </c>
      <c r="CU292" s="188">
        <f t="shared" si="208"/>
        <v>46.398100000000007</v>
      </c>
      <c r="CV292" s="188">
        <f t="shared" si="209"/>
        <v>2.6179000000000001</v>
      </c>
      <c r="CW292" s="188">
        <f t="shared" si="210"/>
        <v>0.87270999999999987</v>
      </c>
      <c r="CX292" s="188">
        <f t="shared" si="211"/>
        <v>1.4530399999999997</v>
      </c>
      <c r="CY292" s="188">
        <f t="shared" si="212"/>
        <v>1.16066</v>
      </c>
      <c r="CZ292" s="188">
        <f t="shared" si="213"/>
        <v>34.553999999999995</v>
      </c>
      <c r="DA292" s="188">
        <f t="shared" si="214"/>
        <v>1.0188999999999999</v>
      </c>
    </row>
    <row r="293" spans="1:105" s="554" customFormat="1">
      <c r="A293" s="549" t="s">
        <v>1043</v>
      </c>
      <c r="B293" s="549"/>
      <c r="E293" s="552"/>
      <c r="F293" s="569"/>
      <c r="H293" s="555">
        <v>3</v>
      </c>
      <c r="I293" s="555">
        <v>0</v>
      </c>
      <c r="J293" s="555">
        <v>0</v>
      </c>
      <c r="K293" s="555">
        <v>0</v>
      </c>
      <c r="L293" s="555">
        <v>0</v>
      </c>
      <c r="M293" s="555">
        <v>0</v>
      </c>
      <c r="N293" s="555">
        <v>0</v>
      </c>
      <c r="O293" s="555">
        <v>0</v>
      </c>
      <c r="P293" s="555">
        <v>0</v>
      </c>
      <c r="Q293" s="555">
        <v>0</v>
      </c>
      <c r="R293" s="555">
        <v>0</v>
      </c>
      <c r="S293" s="555">
        <v>0</v>
      </c>
      <c r="T293" s="555">
        <v>0</v>
      </c>
      <c r="U293" s="556">
        <f t="shared" si="190"/>
        <v>0</v>
      </c>
      <c r="V293" s="556" t="e">
        <f t="shared" si="191"/>
        <v>#DIV/0!</v>
      </c>
      <c r="W293" s="555">
        <v>0</v>
      </c>
      <c r="X293" s="555">
        <v>0</v>
      </c>
      <c r="Y293" s="555">
        <v>0</v>
      </c>
      <c r="Z293" s="555">
        <v>0</v>
      </c>
      <c r="AA293" s="555">
        <v>0</v>
      </c>
      <c r="AB293" s="555">
        <v>0</v>
      </c>
      <c r="AC293" s="555">
        <v>0</v>
      </c>
      <c r="AD293" s="555">
        <v>0</v>
      </c>
      <c r="AE293" s="555">
        <v>0</v>
      </c>
      <c r="AF293" s="555">
        <v>0</v>
      </c>
      <c r="AG293" s="557">
        <f t="shared" si="192"/>
        <v>0</v>
      </c>
      <c r="AH293" s="557">
        <f t="shared" si="193"/>
        <v>0</v>
      </c>
      <c r="AI293" s="557">
        <f t="shared" si="194"/>
        <v>0</v>
      </c>
      <c r="AJ293" s="557">
        <f t="shared" si="195"/>
        <v>0</v>
      </c>
      <c r="AK293" s="557">
        <f t="shared" si="196"/>
        <v>0</v>
      </c>
      <c r="AL293" s="557">
        <f t="shared" si="197"/>
        <v>0</v>
      </c>
      <c r="AM293" s="557">
        <f t="shared" si="198"/>
        <v>0</v>
      </c>
      <c r="AN293" s="557">
        <f t="shared" si="199"/>
        <v>0</v>
      </c>
      <c r="AO293" s="557">
        <f t="shared" si="200"/>
        <v>0</v>
      </c>
      <c r="AP293" s="555" t="s">
        <v>364</v>
      </c>
      <c r="AQ293" s="555" t="s">
        <v>364</v>
      </c>
      <c r="AR293" s="555" t="s">
        <v>364</v>
      </c>
      <c r="AS293" s="555" t="s">
        <v>364</v>
      </c>
      <c r="AT293" s="555" t="s">
        <v>364</v>
      </c>
      <c r="AU293" s="555">
        <v>0</v>
      </c>
      <c r="AV293" s="555">
        <v>0</v>
      </c>
      <c r="AW293" s="555">
        <v>0</v>
      </c>
      <c r="AX293" s="555" t="s">
        <v>364</v>
      </c>
      <c r="AY293" s="555">
        <v>0</v>
      </c>
      <c r="AZ293" s="555">
        <v>0</v>
      </c>
      <c r="BA293" s="555">
        <v>0</v>
      </c>
      <c r="BB293" s="555" t="s">
        <v>364</v>
      </c>
      <c r="BC293" s="555" t="s">
        <v>364</v>
      </c>
      <c r="BD293" s="555" t="s">
        <v>364</v>
      </c>
      <c r="BE293" s="555" t="s">
        <v>364</v>
      </c>
      <c r="BF293" s="555">
        <v>32.1</v>
      </c>
      <c r="BG293" s="555">
        <v>0</v>
      </c>
      <c r="BH293" s="555">
        <v>0</v>
      </c>
      <c r="BI293" s="555">
        <v>0</v>
      </c>
      <c r="BJ293" s="555" t="s">
        <v>364</v>
      </c>
      <c r="BK293" s="555">
        <v>0</v>
      </c>
      <c r="BL293" s="555">
        <v>0</v>
      </c>
      <c r="BM293" s="555">
        <v>0</v>
      </c>
      <c r="BN293" s="555">
        <v>0</v>
      </c>
      <c r="BO293" s="555">
        <v>0</v>
      </c>
      <c r="BP293" s="555">
        <v>0</v>
      </c>
      <c r="BQ293" s="555">
        <v>0</v>
      </c>
      <c r="BR293" s="555">
        <v>0</v>
      </c>
      <c r="BS293" s="555">
        <v>0</v>
      </c>
      <c r="BT293" s="555">
        <v>0</v>
      </c>
      <c r="BU293" s="555">
        <v>0</v>
      </c>
      <c r="BV293" s="555">
        <v>0</v>
      </c>
      <c r="BW293" s="555">
        <v>0</v>
      </c>
      <c r="BX293" s="555">
        <v>0</v>
      </c>
      <c r="BY293" s="555">
        <v>0</v>
      </c>
      <c r="BZ293" s="555">
        <v>0</v>
      </c>
      <c r="CA293" s="555">
        <v>0</v>
      </c>
      <c r="CB293" s="555">
        <v>0</v>
      </c>
      <c r="CC293" s="555">
        <v>0</v>
      </c>
      <c r="CD293" s="555">
        <v>0</v>
      </c>
      <c r="CE293" s="555">
        <v>0</v>
      </c>
      <c r="CF293" s="555">
        <v>0</v>
      </c>
      <c r="CG293" s="555">
        <v>0</v>
      </c>
      <c r="CH293" s="555">
        <v>0</v>
      </c>
      <c r="CI293" s="555">
        <v>0</v>
      </c>
      <c r="CJ293" s="555">
        <v>0</v>
      </c>
      <c r="CK293" s="555">
        <v>0</v>
      </c>
      <c r="CL293" s="555">
        <v>0</v>
      </c>
      <c r="CM293" s="555">
        <v>0</v>
      </c>
      <c r="CN293" s="557">
        <f t="shared" si="201"/>
        <v>0</v>
      </c>
      <c r="CO293" s="557">
        <f t="shared" si="202"/>
        <v>0</v>
      </c>
      <c r="CP293" s="557">
        <f t="shared" si="203"/>
        <v>0</v>
      </c>
      <c r="CQ293" s="557">
        <f t="shared" si="204"/>
        <v>0</v>
      </c>
      <c r="CR293" s="557">
        <f t="shared" si="205"/>
        <v>0</v>
      </c>
      <c r="CS293" s="557">
        <f t="shared" si="206"/>
        <v>0</v>
      </c>
      <c r="CT293" s="557">
        <f t="shared" si="207"/>
        <v>0</v>
      </c>
      <c r="CU293" s="557">
        <f t="shared" si="208"/>
        <v>0</v>
      </c>
      <c r="CV293" s="557">
        <f t="shared" si="209"/>
        <v>0</v>
      </c>
      <c r="CW293" s="557">
        <f t="shared" si="210"/>
        <v>0</v>
      </c>
      <c r="CX293" s="557">
        <f t="shared" si="211"/>
        <v>0</v>
      </c>
      <c r="CY293" s="557">
        <f t="shared" si="212"/>
        <v>0</v>
      </c>
      <c r="CZ293" s="557">
        <f t="shared" si="213"/>
        <v>0</v>
      </c>
      <c r="DA293" s="557">
        <f t="shared" si="214"/>
        <v>0</v>
      </c>
    </row>
    <row r="294" spans="1:105" s="527" customFormat="1">
      <c r="A294" s="522" t="s">
        <v>1044</v>
      </c>
      <c r="B294" s="523" t="s">
        <v>543</v>
      </c>
      <c r="C294" s="532" t="s">
        <v>423</v>
      </c>
      <c r="D294" s="531" t="s">
        <v>419</v>
      </c>
      <c r="E294" s="525">
        <v>43739</v>
      </c>
      <c r="F294" s="535"/>
      <c r="H294" s="528">
        <v>34754</v>
      </c>
      <c r="I294" s="528">
        <v>11449</v>
      </c>
      <c r="J294" s="528">
        <v>78.900000000000006</v>
      </c>
      <c r="K294" s="528">
        <v>75.3</v>
      </c>
      <c r="L294" s="575">
        <v>55.5</v>
      </c>
      <c r="M294" s="528">
        <v>0.21</v>
      </c>
      <c r="N294" s="528">
        <v>99.8</v>
      </c>
      <c r="O294" s="528">
        <v>0.64</v>
      </c>
      <c r="P294" s="528">
        <v>2.33</v>
      </c>
      <c r="Q294" s="528">
        <v>0.71</v>
      </c>
      <c r="R294" s="528">
        <v>0.5</v>
      </c>
      <c r="S294" s="528">
        <v>99.5</v>
      </c>
      <c r="T294" s="528">
        <v>0.87</v>
      </c>
      <c r="U294" s="529">
        <f t="shared" si="190"/>
        <v>0.15812999999999999</v>
      </c>
      <c r="V294" s="529">
        <f t="shared" si="191"/>
        <v>134.6992980459116</v>
      </c>
      <c r="W294" s="528">
        <v>67.400000000000006</v>
      </c>
      <c r="X294" s="528">
        <v>2.33</v>
      </c>
      <c r="Y294" s="528">
        <v>11.6</v>
      </c>
      <c r="Z294" s="528">
        <v>2.33</v>
      </c>
      <c r="AA294" s="528">
        <v>0</v>
      </c>
      <c r="AB294" s="528">
        <v>77.099999999999994</v>
      </c>
      <c r="AC294" s="528">
        <v>3.98</v>
      </c>
      <c r="AD294" s="528">
        <v>9.4499999999999993</v>
      </c>
      <c r="AE294" s="528">
        <v>2.4900000000000002</v>
      </c>
      <c r="AF294" s="528">
        <v>1.99</v>
      </c>
      <c r="AG294" s="530">
        <f t="shared" si="192"/>
        <v>0.33700000000000002</v>
      </c>
      <c r="AH294" s="530">
        <f t="shared" si="193"/>
        <v>1.1650000000000001E-2</v>
      </c>
      <c r="AI294" s="530">
        <f t="shared" si="194"/>
        <v>1.1650000000000001E-2</v>
      </c>
      <c r="AJ294" s="530">
        <f t="shared" si="195"/>
        <v>0</v>
      </c>
      <c r="AK294" s="530">
        <f t="shared" si="196"/>
        <v>1.79643</v>
      </c>
      <c r="AL294" s="530">
        <f t="shared" si="197"/>
        <v>9.2734000000000011E-2</v>
      </c>
      <c r="AM294" s="530">
        <f t="shared" si="198"/>
        <v>0.22018499999999999</v>
      </c>
      <c r="AN294" s="530">
        <f t="shared" si="199"/>
        <v>5.8017000000000006E-2</v>
      </c>
      <c r="AO294" s="530">
        <f t="shared" si="200"/>
        <v>4.6367000000000005E-2</v>
      </c>
      <c r="AP294" s="528">
        <v>392</v>
      </c>
      <c r="AQ294" s="528">
        <v>-2.57</v>
      </c>
      <c r="AR294" s="528">
        <v>738</v>
      </c>
      <c r="AS294" s="528">
        <v>91.2</v>
      </c>
      <c r="AT294" s="528">
        <v>-160</v>
      </c>
      <c r="AU294" s="575">
        <v>50</v>
      </c>
      <c r="AV294" s="528">
        <v>0</v>
      </c>
      <c r="AW294" s="528">
        <v>11.1</v>
      </c>
      <c r="AX294" s="528">
        <v>11773</v>
      </c>
      <c r="AY294" s="528">
        <v>16.7</v>
      </c>
      <c r="AZ294" s="528">
        <v>5.56</v>
      </c>
      <c r="BA294" s="528">
        <v>0</v>
      </c>
      <c r="BB294" s="528">
        <v>697</v>
      </c>
      <c r="BC294" s="528">
        <v>-35.9</v>
      </c>
      <c r="BD294" s="528">
        <v>529</v>
      </c>
      <c r="BE294" s="528">
        <v>52.6</v>
      </c>
      <c r="BF294" s="528">
        <v>29.5</v>
      </c>
      <c r="BG294" s="575">
        <v>55.5</v>
      </c>
      <c r="BH294" s="528">
        <v>0.64</v>
      </c>
      <c r="BI294" s="528">
        <v>2.31</v>
      </c>
      <c r="BJ294" s="528">
        <v>1141</v>
      </c>
      <c r="BK294" s="528">
        <v>0.67</v>
      </c>
      <c r="BL294" s="528">
        <v>0.49</v>
      </c>
      <c r="BM294" s="528">
        <v>0.87</v>
      </c>
      <c r="BN294" s="528">
        <v>21.3</v>
      </c>
      <c r="BO294" s="575">
        <v>67.5</v>
      </c>
      <c r="BP294" s="528">
        <v>0.25</v>
      </c>
      <c r="BQ294" s="528">
        <v>99.8</v>
      </c>
      <c r="BR294" s="528">
        <v>0.86</v>
      </c>
      <c r="BS294" s="528">
        <v>1.23</v>
      </c>
      <c r="BT294" s="528">
        <v>1.27</v>
      </c>
      <c r="BU294" s="528">
        <v>1.23</v>
      </c>
      <c r="BV294" s="528">
        <v>98.8</v>
      </c>
      <c r="BW294" s="528">
        <v>1.06</v>
      </c>
      <c r="BX294" s="528">
        <v>63.3</v>
      </c>
      <c r="BY294" s="528">
        <v>0</v>
      </c>
      <c r="BZ294" s="528">
        <v>10</v>
      </c>
      <c r="CA294" s="528">
        <v>10</v>
      </c>
      <c r="CB294" s="528">
        <v>3.33</v>
      </c>
      <c r="CC294" s="528">
        <v>66.7</v>
      </c>
      <c r="CD294" s="528">
        <v>0</v>
      </c>
      <c r="CE294" s="528">
        <v>10</v>
      </c>
      <c r="CF294" s="528">
        <v>6.67</v>
      </c>
      <c r="CG294" s="528">
        <v>0</v>
      </c>
      <c r="CH294" s="528">
        <v>98.8</v>
      </c>
      <c r="CI294" s="528">
        <v>67.5</v>
      </c>
      <c r="CJ294" s="528">
        <v>0.87</v>
      </c>
      <c r="CK294" s="528">
        <v>1.1200000000000001</v>
      </c>
      <c r="CL294" s="528">
        <v>1.2</v>
      </c>
      <c r="CM294" s="528">
        <v>1.08</v>
      </c>
      <c r="CN294" s="530">
        <f t="shared" si="201"/>
        <v>0.77858999999999989</v>
      </c>
      <c r="CO294" s="530">
        <f t="shared" si="202"/>
        <v>0</v>
      </c>
      <c r="CP294" s="530">
        <f t="shared" si="203"/>
        <v>0.12300000000000001</v>
      </c>
      <c r="CQ294" s="530">
        <f t="shared" si="204"/>
        <v>0.12300000000000001</v>
      </c>
      <c r="CR294" s="530">
        <f t="shared" si="205"/>
        <v>4.0959000000000002E-2</v>
      </c>
      <c r="CS294" s="530">
        <f t="shared" si="206"/>
        <v>0.82040999999999997</v>
      </c>
      <c r="CT294" s="530">
        <f t="shared" si="207"/>
        <v>0</v>
      </c>
      <c r="CU294" s="530">
        <f t="shared" si="208"/>
        <v>8.2041000000000003E-2</v>
      </c>
      <c r="CV294" s="530">
        <f t="shared" si="209"/>
        <v>0</v>
      </c>
      <c r="CW294" s="530">
        <f t="shared" si="210"/>
        <v>66.69</v>
      </c>
      <c r="CX294" s="530">
        <f t="shared" si="211"/>
        <v>0.85955999999999999</v>
      </c>
      <c r="CY294" s="530">
        <f t="shared" si="212"/>
        <v>1.10656</v>
      </c>
      <c r="CZ294" s="530">
        <f t="shared" si="213"/>
        <v>1.1856</v>
      </c>
      <c r="DA294" s="530">
        <f t="shared" si="214"/>
        <v>1.06704</v>
      </c>
    </row>
    <row r="295" spans="1:105" s="385" customFormat="1">
      <c r="A295" s="494" t="s">
        <v>1045</v>
      </c>
      <c r="B295" s="494"/>
      <c r="D295" s="386"/>
      <c r="E295" s="489"/>
      <c r="F295" s="429">
        <f>(E294-E$288)/7</f>
        <v>1</v>
      </c>
      <c r="G295" s="537" t="s">
        <v>1193</v>
      </c>
      <c r="H295" s="496">
        <v>34290</v>
      </c>
      <c r="I295" s="496">
        <v>11129</v>
      </c>
      <c r="J295">
        <v>79.3</v>
      </c>
      <c r="K295">
        <v>75.7</v>
      </c>
      <c r="L295" s="575">
        <v>58</v>
      </c>
      <c r="M295">
        <v>2.23</v>
      </c>
      <c r="N295">
        <v>97.8</v>
      </c>
      <c r="O295">
        <v>2.23</v>
      </c>
      <c r="P295">
        <v>2.2799999999999998</v>
      </c>
      <c r="Q295">
        <v>31.3</v>
      </c>
      <c r="R295">
        <v>38.9</v>
      </c>
      <c r="S295">
        <v>61.1</v>
      </c>
      <c r="T295">
        <v>0.85</v>
      </c>
      <c r="U295" s="6">
        <f t="shared" si="190"/>
        <v>1.68811</v>
      </c>
      <c r="V295" s="6">
        <f t="shared" si="191"/>
        <v>12.558423325494191</v>
      </c>
      <c r="W295">
        <v>66</v>
      </c>
      <c r="X295">
        <v>4.22</v>
      </c>
      <c r="Y295">
        <v>4.4000000000000004</v>
      </c>
      <c r="Z295">
        <v>30.7</v>
      </c>
      <c r="AA295">
        <v>0.67</v>
      </c>
      <c r="AB295">
        <v>88</v>
      </c>
      <c r="AC295">
        <v>51.6</v>
      </c>
      <c r="AD295">
        <v>71.400000000000006</v>
      </c>
      <c r="AE295">
        <v>75</v>
      </c>
      <c r="AF295">
        <v>2.08</v>
      </c>
      <c r="AG295" s="188">
        <f t="shared" si="192"/>
        <v>25.673999999999999</v>
      </c>
      <c r="AH295" s="188">
        <f t="shared" si="193"/>
        <v>1.6415799999999998</v>
      </c>
      <c r="AI295" s="188">
        <f t="shared" si="194"/>
        <v>11.942299999999999</v>
      </c>
      <c r="AJ295" s="188">
        <f t="shared" si="195"/>
        <v>0.26062999999999997</v>
      </c>
      <c r="AK295" s="188">
        <f t="shared" si="196"/>
        <v>2.0063999999999997</v>
      </c>
      <c r="AL295" s="188">
        <f t="shared" si="197"/>
        <v>1.17648</v>
      </c>
      <c r="AM295" s="188">
        <f t="shared" si="198"/>
        <v>1.62792</v>
      </c>
      <c r="AN295" s="188">
        <f t="shared" si="199"/>
        <v>1.7099999999999997</v>
      </c>
      <c r="AO295" s="188">
        <f t="shared" si="200"/>
        <v>4.7424000000000001E-2</v>
      </c>
      <c r="AP295">
        <v>2946</v>
      </c>
      <c r="AQ295">
        <v>358</v>
      </c>
      <c r="AR295">
        <v>1114</v>
      </c>
      <c r="AS295">
        <v>781</v>
      </c>
      <c r="AT295">
        <v>-46.2</v>
      </c>
      <c r="AU295" s="575">
        <v>92</v>
      </c>
      <c r="AV295">
        <v>52.7</v>
      </c>
      <c r="AW295">
        <v>53.2</v>
      </c>
      <c r="AX295">
        <v>1165</v>
      </c>
      <c r="AY295">
        <v>58.5</v>
      </c>
      <c r="AZ295">
        <v>79.8</v>
      </c>
      <c r="BA295">
        <v>2.13</v>
      </c>
      <c r="BB295">
        <v>733</v>
      </c>
      <c r="BC295">
        <v>-24.4</v>
      </c>
      <c r="BD295">
        <v>866</v>
      </c>
      <c r="BE295">
        <v>304</v>
      </c>
      <c r="BF295">
        <v>246</v>
      </c>
      <c r="BG295" s="575">
        <v>57.2</v>
      </c>
      <c r="BH295">
        <v>1.08</v>
      </c>
      <c r="BI295">
        <v>1.1200000000000001</v>
      </c>
      <c r="BJ295">
        <v>622</v>
      </c>
      <c r="BK295">
        <v>30.7</v>
      </c>
      <c r="BL295">
        <v>37.9</v>
      </c>
      <c r="BM295">
        <v>0.83</v>
      </c>
      <c r="BN295">
        <v>21.2</v>
      </c>
      <c r="BO295" s="575">
        <v>66.7</v>
      </c>
      <c r="BP295">
        <v>0.42</v>
      </c>
      <c r="BQ295">
        <v>99.6</v>
      </c>
      <c r="BR295">
        <v>0.68</v>
      </c>
      <c r="BS295">
        <v>1.57</v>
      </c>
      <c r="BT295">
        <v>53.5</v>
      </c>
      <c r="BU295">
        <v>50.4</v>
      </c>
      <c r="BV295">
        <v>49.6</v>
      </c>
      <c r="BW295">
        <v>1.02</v>
      </c>
      <c r="BX295">
        <v>45.9</v>
      </c>
      <c r="BY295">
        <v>10.8</v>
      </c>
      <c r="BZ295">
        <v>73</v>
      </c>
      <c r="CA295">
        <v>67.599999999999994</v>
      </c>
      <c r="CB295">
        <v>2.7</v>
      </c>
      <c r="CC295">
        <v>67.5</v>
      </c>
      <c r="CD295">
        <v>0.93</v>
      </c>
      <c r="CE295">
        <v>2.11</v>
      </c>
      <c r="CF295">
        <v>54.3</v>
      </c>
      <c r="CG295">
        <v>0.84</v>
      </c>
      <c r="CH295">
        <v>49.6</v>
      </c>
      <c r="CI295">
        <v>65.900000000000006</v>
      </c>
      <c r="CJ295">
        <v>0.43</v>
      </c>
      <c r="CK295">
        <v>1.03</v>
      </c>
      <c r="CL295">
        <v>52.6</v>
      </c>
      <c r="CM295">
        <v>1.2</v>
      </c>
      <c r="CN295" s="188">
        <f t="shared" si="201"/>
        <v>0.72062999999999999</v>
      </c>
      <c r="CO295" s="188">
        <f t="shared" si="202"/>
        <v>0.16956000000000004</v>
      </c>
      <c r="CP295" s="188">
        <f t="shared" si="203"/>
        <v>1.1460999999999999</v>
      </c>
      <c r="CQ295" s="188">
        <f t="shared" si="204"/>
        <v>1.0613199999999998</v>
      </c>
      <c r="CR295" s="188">
        <f t="shared" si="205"/>
        <v>4.2390000000000011E-2</v>
      </c>
      <c r="CS295" s="188">
        <f t="shared" si="206"/>
        <v>34.020000000000003</v>
      </c>
      <c r="CT295" s="188">
        <f t="shared" si="207"/>
        <v>0.46872000000000003</v>
      </c>
      <c r="CU295" s="188">
        <f t="shared" si="208"/>
        <v>27.367199999999997</v>
      </c>
      <c r="CV295" s="188">
        <f t="shared" si="209"/>
        <v>0.42335999999999996</v>
      </c>
      <c r="CW295" s="188">
        <f t="shared" si="210"/>
        <v>32.686400000000006</v>
      </c>
      <c r="CX295" s="188">
        <f t="shared" si="211"/>
        <v>0.21328</v>
      </c>
      <c r="CY295" s="188">
        <f t="shared" si="212"/>
        <v>0.51088</v>
      </c>
      <c r="CZ295" s="188">
        <f t="shared" si="213"/>
        <v>26.089600000000001</v>
      </c>
      <c r="DA295" s="188">
        <f t="shared" si="214"/>
        <v>0.59519999999999995</v>
      </c>
    </row>
    <row r="296" spans="1:105" s="554" customFormat="1">
      <c r="A296" s="549" t="s">
        <v>1046</v>
      </c>
      <c r="B296" s="549"/>
      <c r="E296" s="552"/>
      <c r="F296" s="569"/>
      <c r="H296" s="572">
        <v>10</v>
      </c>
      <c r="I296" s="572">
        <v>0</v>
      </c>
      <c r="J296" s="555">
        <v>0</v>
      </c>
      <c r="K296" s="555">
        <v>0</v>
      </c>
      <c r="L296" s="555">
        <v>0</v>
      </c>
      <c r="M296" s="555">
        <v>0</v>
      </c>
      <c r="N296" s="555">
        <v>0</v>
      </c>
      <c r="O296" s="555">
        <v>0</v>
      </c>
      <c r="P296" s="555">
        <v>0</v>
      </c>
      <c r="Q296" s="555">
        <v>0</v>
      </c>
      <c r="R296" s="555">
        <v>0</v>
      </c>
      <c r="S296" s="555">
        <v>0</v>
      </c>
      <c r="T296" s="555">
        <v>0</v>
      </c>
      <c r="U296" s="556">
        <f t="shared" si="190"/>
        <v>0</v>
      </c>
      <c r="V296" s="556" t="e">
        <f t="shared" si="191"/>
        <v>#DIV/0!</v>
      </c>
      <c r="W296" s="555">
        <v>0</v>
      </c>
      <c r="X296" s="555">
        <v>0</v>
      </c>
      <c r="Y296" s="555">
        <v>0</v>
      </c>
      <c r="Z296" s="555">
        <v>0</v>
      </c>
      <c r="AA296" s="555">
        <v>0</v>
      </c>
      <c r="AB296" s="555">
        <v>0</v>
      </c>
      <c r="AC296" s="555">
        <v>0</v>
      </c>
      <c r="AD296" s="555">
        <v>0</v>
      </c>
      <c r="AE296" s="555">
        <v>0</v>
      </c>
      <c r="AF296" s="555">
        <v>0</v>
      </c>
      <c r="AG296" s="557">
        <f t="shared" si="192"/>
        <v>0</v>
      </c>
      <c r="AH296" s="557">
        <f t="shared" si="193"/>
        <v>0</v>
      </c>
      <c r="AI296" s="557">
        <f t="shared" si="194"/>
        <v>0</v>
      </c>
      <c r="AJ296" s="557">
        <f t="shared" si="195"/>
        <v>0</v>
      </c>
      <c r="AK296" s="557">
        <f t="shared" si="196"/>
        <v>0</v>
      </c>
      <c r="AL296" s="557">
        <f t="shared" si="197"/>
        <v>0</v>
      </c>
      <c r="AM296" s="557">
        <f t="shared" si="198"/>
        <v>0</v>
      </c>
      <c r="AN296" s="557">
        <f t="shared" si="199"/>
        <v>0</v>
      </c>
      <c r="AO296" s="557">
        <f t="shared" si="200"/>
        <v>0</v>
      </c>
      <c r="AP296" s="555" t="s">
        <v>364</v>
      </c>
      <c r="AQ296" s="555" t="s">
        <v>364</v>
      </c>
      <c r="AR296" s="555" t="s">
        <v>364</v>
      </c>
      <c r="AS296" s="555" t="s">
        <v>364</v>
      </c>
      <c r="AT296" s="555" t="s">
        <v>364</v>
      </c>
      <c r="AU296" s="555">
        <v>0</v>
      </c>
      <c r="AV296" s="555">
        <v>0</v>
      </c>
      <c r="AW296" s="555">
        <v>0</v>
      </c>
      <c r="AX296" s="555" t="s">
        <v>364</v>
      </c>
      <c r="AY296" s="555">
        <v>0</v>
      </c>
      <c r="AZ296" s="555">
        <v>0</v>
      </c>
      <c r="BA296" s="555">
        <v>0</v>
      </c>
      <c r="BB296" s="555" t="s">
        <v>364</v>
      </c>
      <c r="BC296" s="555" t="s">
        <v>364</v>
      </c>
      <c r="BD296" s="555" t="s">
        <v>364</v>
      </c>
      <c r="BE296" s="555" t="s">
        <v>364</v>
      </c>
      <c r="BF296" s="555">
        <v>-203</v>
      </c>
      <c r="BG296" s="555">
        <v>0</v>
      </c>
      <c r="BH296" s="555">
        <v>0</v>
      </c>
      <c r="BI296" s="555">
        <v>0</v>
      </c>
      <c r="BJ296" s="555" t="s">
        <v>364</v>
      </c>
      <c r="BK296" s="555">
        <v>0</v>
      </c>
      <c r="BL296" s="555">
        <v>0</v>
      </c>
      <c r="BM296" s="555">
        <v>0</v>
      </c>
      <c r="BN296" s="555">
        <v>0</v>
      </c>
      <c r="BO296" s="555">
        <v>0</v>
      </c>
      <c r="BP296" s="555">
        <v>0</v>
      </c>
      <c r="BQ296" s="555">
        <v>0</v>
      </c>
      <c r="BR296" s="555">
        <v>0</v>
      </c>
      <c r="BS296" s="555">
        <v>0</v>
      </c>
      <c r="BT296" s="555">
        <v>0</v>
      </c>
      <c r="BU296" s="555">
        <v>0</v>
      </c>
      <c r="BV296" s="555">
        <v>0</v>
      </c>
      <c r="BW296" s="555">
        <v>0</v>
      </c>
      <c r="BX296" s="555">
        <v>0</v>
      </c>
      <c r="BY296" s="555">
        <v>0</v>
      </c>
      <c r="BZ296" s="555">
        <v>0</v>
      </c>
      <c r="CA296" s="555">
        <v>0</v>
      </c>
      <c r="CB296" s="555">
        <v>0</v>
      </c>
      <c r="CC296" s="555">
        <v>0</v>
      </c>
      <c r="CD296" s="555">
        <v>0</v>
      </c>
      <c r="CE296" s="555">
        <v>0</v>
      </c>
      <c r="CF296" s="555">
        <v>0</v>
      </c>
      <c r="CG296" s="555">
        <v>0</v>
      </c>
      <c r="CH296" s="555">
        <v>0</v>
      </c>
      <c r="CI296" s="555">
        <v>0</v>
      </c>
      <c r="CJ296" s="555">
        <v>0</v>
      </c>
      <c r="CK296" s="555">
        <v>0</v>
      </c>
      <c r="CL296" s="555">
        <v>0</v>
      </c>
      <c r="CM296" s="555">
        <v>0</v>
      </c>
      <c r="CN296" s="557">
        <f t="shared" si="201"/>
        <v>0</v>
      </c>
      <c r="CO296" s="557">
        <f t="shared" si="202"/>
        <v>0</v>
      </c>
      <c r="CP296" s="557">
        <f t="shared" si="203"/>
        <v>0</v>
      </c>
      <c r="CQ296" s="557">
        <f t="shared" si="204"/>
        <v>0</v>
      </c>
      <c r="CR296" s="557">
        <f t="shared" si="205"/>
        <v>0</v>
      </c>
      <c r="CS296" s="557">
        <f t="shared" si="206"/>
        <v>0</v>
      </c>
      <c r="CT296" s="557">
        <f t="shared" si="207"/>
        <v>0</v>
      </c>
      <c r="CU296" s="557">
        <f t="shared" si="208"/>
        <v>0</v>
      </c>
      <c r="CV296" s="557">
        <f t="shared" si="209"/>
        <v>0</v>
      </c>
      <c r="CW296" s="557">
        <f t="shared" si="210"/>
        <v>0</v>
      </c>
      <c r="CX296" s="557">
        <f t="shared" si="211"/>
        <v>0</v>
      </c>
      <c r="CY296" s="557">
        <f t="shared" si="212"/>
        <v>0</v>
      </c>
      <c r="CZ296" s="557">
        <f t="shared" si="213"/>
        <v>0</v>
      </c>
      <c r="DA296" s="557">
        <f t="shared" si="214"/>
        <v>0</v>
      </c>
    </row>
    <row r="297" spans="1:105" s="527" customFormat="1">
      <c r="A297" s="522" t="s">
        <v>1047</v>
      </c>
      <c r="B297" s="523" t="s">
        <v>543</v>
      </c>
      <c r="C297" s="532" t="s">
        <v>423</v>
      </c>
      <c r="D297" s="531" t="s">
        <v>421</v>
      </c>
      <c r="E297" s="525">
        <v>43745</v>
      </c>
      <c r="F297" s="535"/>
      <c r="H297" s="536">
        <v>15065</v>
      </c>
      <c r="I297" s="536">
        <v>6619</v>
      </c>
      <c r="J297" s="528">
        <v>77.2</v>
      </c>
      <c r="K297" s="528">
        <v>67.400000000000006</v>
      </c>
      <c r="L297" s="575">
        <v>12.4</v>
      </c>
      <c r="M297" s="528">
        <v>0.22</v>
      </c>
      <c r="N297" s="528">
        <v>99.8</v>
      </c>
      <c r="O297" s="528">
        <v>0.65</v>
      </c>
      <c r="P297" s="528">
        <v>1.3</v>
      </c>
      <c r="Q297" s="528">
        <v>0.74</v>
      </c>
      <c r="R297" s="528">
        <v>0.74</v>
      </c>
      <c r="S297" s="528">
        <v>99.3</v>
      </c>
      <c r="T297" s="528">
        <v>0.83</v>
      </c>
      <c r="U297" s="529">
        <f t="shared" si="190"/>
        <v>0.14828000000000002</v>
      </c>
      <c r="V297" s="529">
        <f t="shared" si="191"/>
        <v>126.11275964391689</v>
      </c>
      <c r="W297" s="528">
        <v>6.06</v>
      </c>
      <c r="X297" s="528">
        <v>0</v>
      </c>
      <c r="Y297" s="528">
        <v>9.09</v>
      </c>
      <c r="Z297" s="528">
        <v>0</v>
      </c>
      <c r="AA297" s="528">
        <v>0</v>
      </c>
      <c r="AB297" s="528">
        <v>27.6</v>
      </c>
      <c r="AC297" s="528">
        <v>1.72</v>
      </c>
      <c r="AD297" s="528">
        <v>10.3</v>
      </c>
      <c r="AE297" s="528">
        <v>5.17</v>
      </c>
      <c r="AF297" s="528">
        <v>1.72</v>
      </c>
      <c r="AG297" s="530">
        <f t="shared" si="192"/>
        <v>4.4844000000000002E-2</v>
      </c>
      <c r="AH297" s="530">
        <f t="shared" si="193"/>
        <v>0</v>
      </c>
      <c r="AI297" s="530">
        <f t="shared" si="194"/>
        <v>0</v>
      </c>
      <c r="AJ297" s="530">
        <f t="shared" si="195"/>
        <v>0</v>
      </c>
      <c r="AK297" s="530">
        <f t="shared" si="196"/>
        <v>0.35880000000000001</v>
      </c>
      <c r="AL297" s="530">
        <f t="shared" si="197"/>
        <v>2.2360000000000001E-2</v>
      </c>
      <c r="AM297" s="530">
        <f t="shared" si="198"/>
        <v>0.13390000000000002</v>
      </c>
      <c r="AN297" s="530">
        <f t="shared" si="199"/>
        <v>6.7210000000000006E-2</v>
      </c>
      <c r="AO297" s="530">
        <f t="shared" si="200"/>
        <v>2.2360000000000001E-2</v>
      </c>
      <c r="AP297" s="528">
        <v>355</v>
      </c>
      <c r="AQ297" s="528">
        <v>-24.4</v>
      </c>
      <c r="AR297" s="528">
        <v>788</v>
      </c>
      <c r="AS297" s="528">
        <v>-39.799999999999997</v>
      </c>
      <c r="AT297" s="528">
        <v>-149</v>
      </c>
      <c r="AU297" s="575">
        <v>10</v>
      </c>
      <c r="AV297" s="528">
        <v>0</v>
      </c>
      <c r="AW297" s="528">
        <v>0</v>
      </c>
      <c r="AX297" s="528" t="s">
        <v>364</v>
      </c>
      <c r="AY297" s="528">
        <v>0</v>
      </c>
      <c r="AZ297" s="528">
        <v>0</v>
      </c>
      <c r="BA297" s="528">
        <v>0</v>
      </c>
      <c r="BB297" s="528">
        <v>242</v>
      </c>
      <c r="BC297" s="528">
        <v>19.3</v>
      </c>
      <c r="BD297" s="528">
        <v>727</v>
      </c>
      <c r="BE297" s="528">
        <v>51.4</v>
      </c>
      <c r="BF297" s="528" t="s">
        <v>364</v>
      </c>
      <c r="BG297" s="575">
        <v>12.4</v>
      </c>
      <c r="BH297" s="528">
        <v>0.65</v>
      </c>
      <c r="BI297" s="528">
        <v>1.3</v>
      </c>
      <c r="BJ297" s="528">
        <v>324</v>
      </c>
      <c r="BK297" s="528">
        <v>0.74</v>
      </c>
      <c r="BL297" s="528">
        <v>0.74</v>
      </c>
      <c r="BM297" s="528">
        <v>0.83</v>
      </c>
      <c r="BN297" s="528">
        <v>18.7</v>
      </c>
      <c r="BO297" s="575">
        <v>21.6</v>
      </c>
      <c r="BP297" s="528">
        <v>0.24</v>
      </c>
      <c r="BQ297" s="528">
        <v>99.8</v>
      </c>
      <c r="BR297" s="528">
        <v>1.45</v>
      </c>
      <c r="BS297" s="528">
        <v>1.69</v>
      </c>
      <c r="BT297" s="528">
        <v>1.21</v>
      </c>
      <c r="BU297" s="528">
        <v>1.37</v>
      </c>
      <c r="BV297" s="528">
        <v>98.5</v>
      </c>
      <c r="BW297" s="528">
        <v>1.29</v>
      </c>
      <c r="BX297" s="528">
        <v>38.1</v>
      </c>
      <c r="BY297" s="528">
        <v>4.76</v>
      </c>
      <c r="BZ297" s="528">
        <v>4.76</v>
      </c>
      <c r="CA297" s="528">
        <v>4.76</v>
      </c>
      <c r="CB297" s="528">
        <v>0</v>
      </c>
      <c r="CC297" s="528">
        <v>11.8</v>
      </c>
      <c r="CD297" s="528">
        <v>5.88</v>
      </c>
      <c r="CE297" s="528">
        <v>5.88</v>
      </c>
      <c r="CF297" s="528">
        <v>0</v>
      </c>
      <c r="CG297" s="528">
        <v>0</v>
      </c>
      <c r="CH297" s="528">
        <v>98.5</v>
      </c>
      <c r="CI297" s="528">
        <v>21.7</v>
      </c>
      <c r="CJ297" s="528">
        <v>1.39</v>
      </c>
      <c r="CK297" s="528">
        <v>1.64</v>
      </c>
      <c r="CL297" s="528">
        <v>1.23</v>
      </c>
      <c r="CM297" s="528">
        <v>1.31</v>
      </c>
      <c r="CN297" s="530">
        <f t="shared" si="201"/>
        <v>0.64388999999999996</v>
      </c>
      <c r="CO297" s="530">
        <f t="shared" si="202"/>
        <v>8.0444000000000002E-2</v>
      </c>
      <c r="CP297" s="530">
        <f t="shared" si="203"/>
        <v>8.0444000000000002E-2</v>
      </c>
      <c r="CQ297" s="530">
        <f t="shared" si="204"/>
        <v>8.0444000000000002E-2</v>
      </c>
      <c r="CR297" s="530">
        <f t="shared" si="205"/>
        <v>0</v>
      </c>
      <c r="CS297" s="530">
        <f t="shared" si="206"/>
        <v>0.16166000000000003</v>
      </c>
      <c r="CT297" s="530">
        <f t="shared" si="207"/>
        <v>8.0556000000000003E-2</v>
      </c>
      <c r="CU297" s="530">
        <f t="shared" si="208"/>
        <v>0</v>
      </c>
      <c r="CV297" s="530">
        <f t="shared" si="209"/>
        <v>0</v>
      </c>
      <c r="CW297" s="530">
        <f t="shared" si="210"/>
        <v>21.374499999999998</v>
      </c>
      <c r="CX297" s="530">
        <f t="shared" si="211"/>
        <v>1.3691499999999999</v>
      </c>
      <c r="CY297" s="530">
        <f t="shared" si="212"/>
        <v>1.6153999999999999</v>
      </c>
      <c r="CZ297" s="530">
        <f t="shared" si="213"/>
        <v>1.2115499999999999</v>
      </c>
      <c r="DA297" s="530">
        <f t="shared" si="214"/>
        <v>1.2903499999999999</v>
      </c>
    </row>
    <row r="298" spans="1:105" s="385" customFormat="1">
      <c r="A298" s="494" t="s">
        <v>1048</v>
      </c>
      <c r="B298" s="494"/>
      <c r="C298" s="386"/>
      <c r="D298" s="386"/>
      <c r="E298" s="489"/>
      <c r="F298" s="429">
        <f>(E297-E$288)/7</f>
        <v>1.8571428571428572</v>
      </c>
      <c r="G298" s="539" t="s">
        <v>1194</v>
      </c>
      <c r="H298" s="496">
        <v>16705</v>
      </c>
      <c r="I298" s="496">
        <v>7157</v>
      </c>
      <c r="J298">
        <v>75.400000000000006</v>
      </c>
      <c r="K298">
        <v>68.5</v>
      </c>
      <c r="L298" s="575">
        <v>15.3</v>
      </c>
      <c r="M298">
        <v>0.88</v>
      </c>
      <c r="N298">
        <v>99.1</v>
      </c>
      <c r="O298">
        <v>1.33</v>
      </c>
      <c r="P298">
        <v>1.45</v>
      </c>
      <c r="Q298">
        <v>16.7</v>
      </c>
      <c r="R298">
        <v>38.5</v>
      </c>
      <c r="S298">
        <v>61.5</v>
      </c>
      <c r="T298">
        <v>0.63</v>
      </c>
      <c r="U298" s="6">
        <f t="shared" si="190"/>
        <v>0.6028</v>
      </c>
      <c r="V298" s="6">
        <f t="shared" si="191"/>
        <v>36.330457863304574</v>
      </c>
      <c r="W298">
        <v>18.399999999999999</v>
      </c>
      <c r="X298">
        <v>2.1800000000000002</v>
      </c>
      <c r="Y298">
        <v>2.5499999999999998</v>
      </c>
      <c r="Z298">
        <v>15.9</v>
      </c>
      <c r="AA298">
        <v>0.32</v>
      </c>
      <c r="AB298">
        <v>42.3</v>
      </c>
      <c r="AC298">
        <v>22.5</v>
      </c>
      <c r="AD298">
        <v>49.3</v>
      </c>
      <c r="AE298">
        <v>67.599999999999994</v>
      </c>
      <c r="AF298">
        <v>0</v>
      </c>
      <c r="AG298" s="188">
        <f t="shared" si="192"/>
        <v>7.0839999999999996</v>
      </c>
      <c r="AH298" s="188">
        <f t="shared" si="193"/>
        <v>0.83930000000000005</v>
      </c>
      <c r="AI298" s="188">
        <f t="shared" si="194"/>
        <v>6.1215000000000002</v>
      </c>
      <c r="AJ298" s="188">
        <f t="shared" si="195"/>
        <v>0.1232</v>
      </c>
      <c r="AK298" s="188">
        <f t="shared" si="196"/>
        <v>0.61334999999999995</v>
      </c>
      <c r="AL298" s="188">
        <f t="shared" si="197"/>
        <v>0.32624999999999998</v>
      </c>
      <c r="AM298" s="188">
        <f t="shared" si="198"/>
        <v>0.71484999999999999</v>
      </c>
      <c r="AN298" s="188">
        <f t="shared" si="199"/>
        <v>0.98019999999999985</v>
      </c>
      <c r="AO298" s="188">
        <f t="shared" si="200"/>
        <v>0</v>
      </c>
      <c r="AP298">
        <v>748</v>
      </c>
      <c r="AQ298">
        <v>68.099999999999994</v>
      </c>
      <c r="AR298">
        <v>980</v>
      </c>
      <c r="AS298">
        <v>491</v>
      </c>
      <c r="AT298">
        <v>-138</v>
      </c>
      <c r="AU298" s="575">
        <v>60.5</v>
      </c>
      <c r="AV298">
        <v>18.600000000000001</v>
      </c>
      <c r="AW298">
        <v>16.3</v>
      </c>
      <c r="AX298">
        <v>740</v>
      </c>
      <c r="AY298">
        <v>25.6</v>
      </c>
      <c r="AZ298">
        <v>60.5</v>
      </c>
      <c r="BA298">
        <v>2.33</v>
      </c>
      <c r="BB298">
        <v>262</v>
      </c>
      <c r="BC298">
        <v>28.2</v>
      </c>
      <c r="BD298">
        <v>929</v>
      </c>
      <c r="BE298">
        <v>266</v>
      </c>
      <c r="BF298">
        <v>-174</v>
      </c>
      <c r="BG298" s="575">
        <v>14.9</v>
      </c>
      <c r="BH298">
        <v>1.17</v>
      </c>
      <c r="BI298">
        <v>1.32</v>
      </c>
      <c r="BJ298">
        <v>447</v>
      </c>
      <c r="BK298">
        <v>16.600000000000001</v>
      </c>
      <c r="BL298">
        <v>38.299999999999997</v>
      </c>
      <c r="BM298">
        <v>0.62</v>
      </c>
      <c r="BN298">
        <v>21.9</v>
      </c>
      <c r="BO298" s="575">
        <v>23.7</v>
      </c>
      <c r="BP298">
        <v>0.56999999999999995</v>
      </c>
      <c r="BQ298">
        <v>99.4</v>
      </c>
      <c r="BR298">
        <v>1.85</v>
      </c>
      <c r="BS298">
        <v>1.79</v>
      </c>
      <c r="BT298">
        <v>32.5</v>
      </c>
      <c r="BU298">
        <v>47.9</v>
      </c>
      <c r="BV298">
        <v>52.1</v>
      </c>
      <c r="BW298">
        <v>1.21</v>
      </c>
      <c r="BX298">
        <v>42.9</v>
      </c>
      <c r="BY298">
        <v>0</v>
      </c>
      <c r="BZ298">
        <v>57.1</v>
      </c>
      <c r="CA298">
        <v>60.7</v>
      </c>
      <c r="CB298">
        <v>3.57</v>
      </c>
      <c r="CC298">
        <v>24</v>
      </c>
      <c r="CD298">
        <v>2.67</v>
      </c>
      <c r="CE298">
        <v>2.27</v>
      </c>
      <c r="CF298">
        <v>29.3</v>
      </c>
      <c r="CG298">
        <v>1.47</v>
      </c>
      <c r="CH298">
        <v>52.1</v>
      </c>
      <c r="CI298">
        <v>23.4</v>
      </c>
      <c r="CJ298">
        <v>1.1000000000000001</v>
      </c>
      <c r="CK298">
        <v>1.35</v>
      </c>
      <c r="CL298">
        <v>35.5</v>
      </c>
      <c r="CM298">
        <v>0.98</v>
      </c>
      <c r="CN298" s="188">
        <f t="shared" si="201"/>
        <v>0.76790999999999998</v>
      </c>
      <c r="CO298" s="188">
        <f t="shared" si="202"/>
        <v>0</v>
      </c>
      <c r="CP298" s="188">
        <f t="shared" si="203"/>
        <v>1.0220899999999999</v>
      </c>
      <c r="CQ298" s="188">
        <f t="shared" si="204"/>
        <v>1.08653</v>
      </c>
      <c r="CR298" s="188">
        <f t="shared" si="205"/>
        <v>6.3903000000000001E-2</v>
      </c>
      <c r="CS298" s="188">
        <f t="shared" si="206"/>
        <v>11.495999999999999</v>
      </c>
      <c r="CT298" s="188">
        <f t="shared" si="207"/>
        <v>1.2789299999999999</v>
      </c>
      <c r="CU298" s="188">
        <f t="shared" si="208"/>
        <v>14.034700000000001</v>
      </c>
      <c r="CV298" s="188">
        <f t="shared" si="209"/>
        <v>0.70412999999999992</v>
      </c>
      <c r="CW298" s="188">
        <f t="shared" si="210"/>
        <v>12.191399999999998</v>
      </c>
      <c r="CX298" s="188">
        <f t="shared" si="211"/>
        <v>0.57310000000000005</v>
      </c>
      <c r="CY298" s="188">
        <f t="shared" si="212"/>
        <v>0.70335000000000003</v>
      </c>
      <c r="CZ298" s="188">
        <f t="shared" si="213"/>
        <v>18.4955</v>
      </c>
      <c r="DA298" s="188">
        <f t="shared" si="214"/>
        <v>0.51058000000000003</v>
      </c>
    </row>
    <row r="299" spans="1:105" s="385" customFormat="1">
      <c r="A299" s="494" t="s">
        <v>1049</v>
      </c>
      <c r="B299" s="494"/>
      <c r="C299" s="386"/>
      <c r="D299" s="386"/>
      <c r="E299" s="489"/>
      <c r="F299" s="222"/>
      <c r="G299" s="386"/>
      <c r="H299" s="496">
        <v>15715</v>
      </c>
      <c r="I299" s="496">
        <v>6497</v>
      </c>
      <c r="J299">
        <v>76</v>
      </c>
      <c r="K299">
        <v>67.8</v>
      </c>
      <c r="L299" s="575">
        <v>16.5</v>
      </c>
      <c r="M299">
        <v>1.0900000000000001</v>
      </c>
      <c r="N299">
        <v>98.9</v>
      </c>
      <c r="O299">
        <v>1.75</v>
      </c>
      <c r="P299">
        <v>1.2</v>
      </c>
      <c r="Q299">
        <v>21.1</v>
      </c>
      <c r="R299">
        <v>40.200000000000003</v>
      </c>
      <c r="S299">
        <v>59.8</v>
      </c>
      <c r="T299">
        <v>0.66</v>
      </c>
      <c r="U299" s="6">
        <f t="shared" si="190"/>
        <v>0.73902000000000001</v>
      </c>
      <c r="V299" s="6">
        <f t="shared" si="191"/>
        <v>29.769153744147655</v>
      </c>
      <c r="W299">
        <v>19.100000000000001</v>
      </c>
      <c r="X299">
        <v>2.4300000000000002</v>
      </c>
      <c r="Y299">
        <v>1.58</v>
      </c>
      <c r="Z299">
        <v>20.9</v>
      </c>
      <c r="AA299">
        <v>0.45</v>
      </c>
      <c r="AB299">
        <v>52.8</v>
      </c>
      <c r="AC299">
        <v>20.8</v>
      </c>
      <c r="AD299">
        <v>43.4</v>
      </c>
      <c r="AE299">
        <v>52.8</v>
      </c>
      <c r="AF299">
        <v>1.89</v>
      </c>
      <c r="AG299" s="188">
        <f t="shared" si="192"/>
        <v>7.6782000000000012</v>
      </c>
      <c r="AH299" s="188">
        <f t="shared" si="193"/>
        <v>0.97686000000000006</v>
      </c>
      <c r="AI299" s="188">
        <f t="shared" si="194"/>
        <v>8.4017999999999997</v>
      </c>
      <c r="AJ299" s="188">
        <f t="shared" si="195"/>
        <v>0.18090000000000003</v>
      </c>
      <c r="AK299" s="188">
        <f t="shared" si="196"/>
        <v>0.63359999999999994</v>
      </c>
      <c r="AL299" s="188">
        <f t="shared" si="197"/>
        <v>0.24960000000000002</v>
      </c>
      <c r="AM299" s="188">
        <f t="shared" si="198"/>
        <v>0.52079999999999993</v>
      </c>
      <c r="AN299" s="188">
        <f t="shared" si="199"/>
        <v>0.63359999999999994</v>
      </c>
      <c r="AO299" s="188">
        <f t="shared" si="200"/>
        <v>2.2679999999999999E-2</v>
      </c>
      <c r="AP299">
        <v>718</v>
      </c>
      <c r="AQ299">
        <v>71.900000000000006</v>
      </c>
      <c r="AR299">
        <v>950</v>
      </c>
      <c r="AS299">
        <v>504</v>
      </c>
      <c r="AT299">
        <v>-41.1</v>
      </c>
      <c r="AU299" s="575">
        <v>52.1</v>
      </c>
      <c r="AV299">
        <v>20.8</v>
      </c>
      <c r="AW299">
        <v>25</v>
      </c>
      <c r="AX299">
        <v>540</v>
      </c>
      <c r="AY299">
        <v>27.1</v>
      </c>
      <c r="AZ299">
        <v>64.599999999999994</v>
      </c>
      <c r="BA299">
        <v>2.08</v>
      </c>
      <c r="BB299">
        <v>281</v>
      </c>
      <c r="BC299">
        <v>28.2</v>
      </c>
      <c r="BD299">
        <v>980</v>
      </c>
      <c r="BE299">
        <v>271</v>
      </c>
      <c r="BF299">
        <v>-209</v>
      </c>
      <c r="BG299" s="575">
        <v>16.100000000000001</v>
      </c>
      <c r="BH299">
        <v>1.54</v>
      </c>
      <c r="BI299">
        <v>0.94</v>
      </c>
      <c r="BJ299">
        <v>507</v>
      </c>
      <c r="BK299">
        <v>21.1</v>
      </c>
      <c r="BL299">
        <v>40</v>
      </c>
      <c r="BM299">
        <v>0.64</v>
      </c>
      <c r="BN299">
        <v>22</v>
      </c>
      <c r="BO299" s="575">
        <v>22</v>
      </c>
      <c r="BP299">
        <v>1.05</v>
      </c>
      <c r="BQ299">
        <v>99</v>
      </c>
      <c r="BR299">
        <v>1.68</v>
      </c>
      <c r="BS299">
        <v>1.89</v>
      </c>
      <c r="BT299">
        <v>42.9</v>
      </c>
      <c r="BU299">
        <v>46.9</v>
      </c>
      <c r="BV299">
        <v>53.1</v>
      </c>
      <c r="BW299">
        <v>1.96</v>
      </c>
      <c r="BX299">
        <v>44.4</v>
      </c>
      <c r="BY299">
        <v>3.7</v>
      </c>
      <c r="BZ299">
        <v>74.099999999999994</v>
      </c>
      <c r="CA299">
        <v>48.1</v>
      </c>
      <c r="CB299">
        <v>3.7</v>
      </c>
      <c r="CC299">
        <v>23</v>
      </c>
      <c r="CD299">
        <v>2.09</v>
      </c>
      <c r="CE299">
        <v>1.94</v>
      </c>
      <c r="CF299">
        <v>42.2</v>
      </c>
      <c r="CG299">
        <v>1.19</v>
      </c>
      <c r="CH299">
        <v>53.1</v>
      </c>
      <c r="CI299">
        <v>21.1</v>
      </c>
      <c r="CJ299">
        <v>1.32</v>
      </c>
      <c r="CK299">
        <v>1.84</v>
      </c>
      <c r="CL299">
        <v>43.5</v>
      </c>
      <c r="CM299">
        <v>2.64</v>
      </c>
      <c r="CN299" s="188">
        <f t="shared" si="201"/>
        <v>0.83916000000000002</v>
      </c>
      <c r="CO299" s="188">
        <f t="shared" si="202"/>
        <v>6.9930000000000006E-2</v>
      </c>
      <c r="CP299" s="188">
        <f t="shared" si="203"/>
        <v>1.4004899999999998</v>
      </c>
      <c r="CQ299" s="188">
        <f t="shared" si="204"/>
        <v>0.90908999999999995</v>
      </c>
      <c r="CR299" s="188">
        <f t="shared" si="205"/>
        <v>6.9930000000000006E-2</v>
      </c>
      <c r="CS299" s="188">
        <f t="shared" si="206"/>
        <v>10.787000000000001</v>
      </c>
      <c r="CT299" s="188">
        <f t="shared" si="207"/>
        <v>0.98020999999999991</v>
      </c>
      <c r="CU299" s="188">
        <f t="shared" si="208"/>
        <v>19.791800000000002</v>
      </c>
      <c r="CV299" s="188">
        <f t="shared" si="209"/>
        <v>0.55810999999999988</v>
      </c>
      <c r="CW299" s="188">
        <f t="shared" si="210"/>
        <v>11.2041</v>
      </c>
      <c r="CX299" s="188">
        <f t="shared" si="211"/>
        <v>0.70091999999999999</v>
      </c>
      <c r="CY299" s="188">
        <f t="shared" si="212"/>
        <v>0.97704000000000013</v>
      </c>
      <c r="CZ299" s="188">
        <f t="shared" si="213"/>
        <v>23.098499999999998</v>
      </c>
      <c r="DA299" s="188">
        <f t="shared" si="214"/>
        <v>1.40184</v>
      </c>
    </row>
    <row r="300" spans="1:105" s="554" customFormat="1">
      <c r="A300" s="549" t="s">
        <v>1050</v>
      </c>
      <c r="B300" s="550" t="s">
        <v>543</v>
      </c>
      <c r="C300" s="567" t="s">
        <v>423</v>
      </c>
      <c r="D300" s="551" t="s">
        <v>361</v>
      </c>
      <c r="E300" s="552">
        <v>43760</v>
      </c>
      <c r="F300" s="569"/>
      <c r="H300" s="572">
        <v>17</v>
      </c>
      <c r="I300" s="572">
        <v>0</v>
      </c>
      <c r="J300" s="555">
        <v>0</v>
      </c>
      <c r="K300" s="555">
        <v>0</v>
      </c>
      <c r="L300" s="555">
        <v>0</v>
      </c>
      <c r="M300" s="555">
        <v>0</v>
      </c>
      <c r="N300" s="555">
        <v>0</v>
      </c>
      <c r="O300" s="555">
        <v>0</v>
      </c>
      <c r="P300" s="555">
        <v>0</v>
      </c>
      <c r="Q300" s="555">
        <v>0</v>
      </c>
      <c r="R300" s="555">
        <v>0</v>
      </c>
      <c r="S300" s="555">
        <v>0</v>
      </c>
      <c r="T300" s="555">
        <v>0</v>
      </c>
      <c r="U300" s="556">
        <f t="shared" si="190"/>
        <v>0</v>
      </c>
      <c r="V300" s="556" t="e">
        <f t="shared" si="191"/>
        <v>#DIV/0!</v>
      </c>
      <c r="W300" s="555">
        <v>0</v>
      </c>
      <c r="X300" s="555">
        <v>0</v>
      </c>
      <c r="Y300" s="555">
        <v>0</v>
      </c>
      <c r="Z300" s="555">
        <v>0</v>
      </c>
      <c r="AA300" s="555">
        <v>0</v>
      </c>
      <c r="AB300" s="555">
        <v>0</v>
      </c>
      <c r="AC300" s="555">
        <v>0</v>
      </c>
      <c r="AD300" s="555">
        <v>0</v>
      </c>
      <c r="AE300" s="555">
        <v>0</v>
      </c>
      <c r="AF300" s="555">
        <v>0</v>
      </c>
      <c r="AG300" s="557">
        <f t="shared" si="192"/>
        <v>0</v>
      </c>
      <c r="AH300" s="557">
        <f t="shared" si="193"/>
        <v>0</v>
      </c>
      <c r="AI300" s="557">
        <f t="shared" si="194"/>
        <v>0</v>
      </c>
      <c r="AJ300" s="557">
        <f t="shared" si="195"/>
        <v>0</v>
      </c>
      <c r="AK300" s="557">
        <f t="shared" si="196"/>
        <v>0</v>
      </c>
      <c r="AL300" s="557">
        <f t="shared" si="197"/>
        <v>0</v>
      </c>
      <c r="AM300" s="557">
        <f t="shared" si="198"/>
        <v>0</v>
      </c>
      <c r="AN300" s="557">
        <f t="shared" si="199"/>
        <v>0</v>
      </c>
      <c r="AO300" s="557">
        <f t="shared" si="200"/>
        <v>0</v>
      </c>
      <c r="AP300" s="555" t="s">
        <v>364</v>
      </c>
      <c r="AQ300" s="555" t="s">
        <v>364</v>
      </c>
      <c r="AR300" s="555" t="s">
        <v>364</v>
      </c>
      <c r="AS300" s="555" t="s">
        <v>364</v>
      </c>
      <c r="AT300" s="555" t="s">
        <v>364</v>
      </c>
      <c r="AU300" s="555">
        <v>0</v>
      </c>
      <c r="AV300" s="555">
        <v>0</v>
      </c>
      <c r="AW300" s="555">
        <v>0</v>
      </c>
      <c r="AX300" s="555" t="s">
        <v>364</v>
      </c>
      <c r="AY300" s="555">
        <v>0</v>
      </c>
      <c r="AZ300" s="555">
        <v>0</v>
      </c>
      <c r="BA300" s="555">
        <v>0</v>
      </c>
      <c r="BB300" s="555" t="s">
        <v>364</v>
      </c>
      <c r="BC300" s="555" t="s">
        <v>364</v>
      </c>
      <c r="BD300" s="555" t="s">
        <v>364</v>
      </c>
      <c r="BE300" s="555" t="s">
        <v>364</v>
      </c>
      <c r="BF300" s="555">
        <v>-179</v>
      </c>
      <c r="BG300" s="555">
        <v>0</v>
      </c>
      <c r="BH300" s="555">
        <v>0</v>
      </c>
      <c r="BI300" s="555">
        <v>0</v>
      </c>
      <c r="BJ300" s="555" t="s">
        <v>364</v>
      </c>
      <c r="BK300" s="555">
        <v>0</v>
      </c>
      <c r="BL300" s="555">
        <v>0</v>
      </c>
      <c r="BM300" s="555">
        <v>0</v>
      </c>
      <c r="BN300" s="555">
        <v>0</v>
      </c>
      <c r="BO300" s="555">
        <v>0</v>
      </c>
      <c r="BP300" s="555">
        <v>0</v>
      </c>
      <c r="BQ300" s="555">
        <v>0</v>
      </c>
      <c r="BR300" s="555">
        <v>0</v>
      </c>
      <c r="BS300" s="555">
        <v>0</v>
      </c>
      <c r="BT300" s="555">
        <v>0</v>
      </c>
      <c r="BU300" s="555">
        <v>0</v>
      </c>
      <c r="BV300" s="555">
        <v>0</v>
      </c>
      <c r="BW300" s="555">
        <v>0</v>
      </c>
      <c r="BX300" s="555">
        <v>0</v>
      </c>
      <c r="BY300" s="555">
        <v>0</v>
      </c>
      <c r="BZ300" s="555">
        <v>0</v>
      </c>
      <c r="CA300" s="555">
        <v>0</v>
      </c>
      <c r="CB300" s="555">
        <v>0</v>
      </c>
      <c r="CC300" s="555">
        <v>0</v>
      </c>
      <c r="CD300" s="555">
        <v>0</v>
      </c>
      <c r="CE300" s="555">
        <v>0</v>
      </c>
      <c r="CF300" s="555">
        <v>0</v>
      </c>
      <c r="CG300" s="555">
        <v>0</v>
      </c>
      <c r="CH300" s="555">
        <v>0</v>
      </c>
      <c r="CI300" s="555">
        <v>0</v>
      </c>
      <c r="CJ300" s="555">
        <v>0</v>
      </c>
      <c r="CK300" s="555">
        <v>0</v>
      </c>
      <c r="CL300" s="555">
        <v>0</v>
      </c>
      <c r="CM300" s="555">
        <v>0</v>
      </c>
      <c r="CN300" s="557">
        <f t="shared" si="201"/>
        <v>0</v>
      </c>
      <c r="CO300" s="557">
        <f t="shared" si="202"/>
        <v>0</v>
      </c>
      <c r="CP300" s="557">
        <f t="shared" si="203"/>
        <v>0</v>
      </c>
      <c r="CQ300" s="557">
        <f t="shared" si="204"/>
        <v>0</v>
      </c>
      <c r="CR300" s="557">
        <f t="shared" si="205"/>
        <v>0</v>
      </c>
      <c r="CS300" s="557">
        <f t="shared" si="206"/>
        <v>0</v>
      </c>
      <c r="CT300" s="557">
        <f t="shared" si="207"/>
        <v>0</v>
      </c>
      <c r="CU300" s="557">
        <f t="shared" si="208"/>
        <v>0</v>
      </c>
      <c r="CV300" s="557">
        <f t="shared" si="209"/>
        <v>0</v>
      </c>
      <c r="CW300" s="557">
        <f t="shared" si="210"/>
        <v>0</v>
      </c>
      <c r="CX300" s="557">
        <f t="shared" si="211"/>
        <v>0</v>
      </c>
      <c r="CY300" s="557">
        <f t="shared" si="212"/>
        <v>0</v>
      </c>
      <c r="CZ300" s="557">
        <f t="shared" si="213"/>
        <v>0</v>
      </c>
      <c r="DA300" s="557">
        <f t="shared" si="214"/>
        <v>0</v>
      </c>
    </row>
    <row r="301" spans="1:105">
      <c r="A301" s="494" t="s">
        <v>1051</v>
      </c>
      <c r="B301" s="494"/>
      <c r="C301" s="385"/>
      <c r="D301" s="386"/>
      <c r="E301" s="489"/>
      <c r="F301" s="429">
        <f>(E300-E$288)/7</f>
        <v>4</v>
      </c>
      <c r="G301" s="537" t="s">
        <v>1195</v>
      </c>
      <c r="H301" s="496">
        <v>3422</v>
      </c>
      <c r="I301" s="496">
        <v>33</v>
      </c>
      <c r="J301">
        <v>4.54</v>
      </c>
      <c r="K301">
        <v>63.6</v>
      </c>
      <c r="L301">
        <v>23.8</v>
      </c>
      <c r="M301">
        <v>14.3</v>
      </c>
      <c r="N301">
        <v>85.7</v>
      </c>
      <c r="O301">
        <v>4.76</v>
      </c>
      <c r="P301">
        <v>0</v>
      </c>
      <c r="Q301">
        <v>14.3</v>
      </c>
      <c r="R301">
        <v>42.9</v>
      </c>
      <c r="S301">
        <v>57.1</v>
      </c>
      <c r="T301">
        <v>0</v>
      </c>
      <c r="U301" s="6">
        <f t="shared" si="190"/>
        <v>9.0947999999999993</v>
      </c>
      <c r="V301" s="6">
        <f t="shared" si="191"/>
        <v>1.3304305757135946</v>
      </c>
      <c r="W301">
        <v>33.299999999999997</v>
      </c>
      <c r="X301">
        <v>11.1</v>
      </c>
      <c r="Y301">
        <v>0</v>
      </c>
      <c r="Z301">
        <v>11.1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s="188">
        <f t="shared" si="192"/>
        <v>14.285699999999999</v>
      </c>
      <c r="AH301" s="188">
        <f t="shared" si="193"/>
        <v>4.7618999999999998</v>
      </c>
      <c r="AI301" s="188">
        <f t="shared" si="194"/>
        <v>4.7618999999999998</v>
      </c>
      <c r="AJ301" s="188">
        <f t="shared" si="195"/>
        <v>0</v>
      </c>
      <c r="AK301" s="188">
        <f t="shared" si="196"/>
        <v>0</v>
      </c>
      <c r="AL301" s="188">
        <f t="shared" si="197"/>
        <v>0</v>
      </c>
      <c r="AM301" s="188">
        <f t="shared" si="198"/>
        <v>0</v>
      </c>
      <c r="AN301" s="188">
        <f t="shared" si="199"/>
        <v>0</v>
      </c>
      <c r="AO301" s="188">
        <f t="shared" si="200"/>
        <v>0</v>
      </c>
      <c r="AP301">
        <v>2928</v>
      </c>
      <c r="AQ301">
        <v>294</v>
      </c>
      <c r="AR301">
        <v>974</v>
      </c>
      <c r="AS301">
        <v>1570</v>
      </c>
      <c r="AT301">
        <v>-129</v>
      </c>
      <c r="AU301">
        <v>100</v>
      </c>
      <c r="AV301">
        <v>33.299999999999997</v>
      </c>
      <c r="AW301">
        <v>0</v>
      </c>
      <c r="AX301" t="s">
        <v>364</v>
      </c>
      <c r="AY301">
        <v>33.299999999999997</v>
      </c>
      <c r="AZ301">
        <v>100</v>
      </c>
      <c r="BA301">
        <v>0</v>
      </c>
      <c r="BB301">
        <v>261</v>
      </c>
      <c r="BC301">
        <v>33.4</v>
      </c>
      <c r="BD301">
        <v>826</v>
      </c>
      <c r="BE301">
        <v>312</v>
      </c>
      <c r="BF301">
        <v>-52.6</v>
      </c>
      <c r="BG301">
        <v>11.1</v>
      </c>
      <c r="BH301">
        <v>0</v>
      </c>
      <c r="BI301">
        <v>0</v>
      </c>
      <c r="BJ301" t="s">
        <v>364</v>
      </c>
      <c r="BK301">
        <v>11.1</v>
      </c>
      <c r="BL301">
        <v>33.299999999999997</v>
      </c>
      <c r="BM301">
        <v>0</v>
      </c>
      <c r="BN301">
        <v>12.1</v>
      </c>
      <c r="BO301">
        <v>0</v>
      </c>
      <c r="BP301">
        <v>0</v>
      </c>
      <c r="BQ301">
        <v>100</v>
      </c>
      <c r="BR301">
        <v>0</v>
      </c>
      <c r="BS301">
        <v>0</v>
      </c>
      <c r="BT301">
        <v>50</v>
      </c>
      <c r="BU301">
        <v>25</v>
      </c>
      <c r="BV301">
        <v>75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100</v>
      </c>
      <c r="CG301">
        <v>0</v>
      </c>
      <c r="CH301">
        <v>75</v>
      </c>
      <c r="CI301">
        <v>0</v>
      </c>
      <c r="CJ301">
        <v>0</v>
      </c>
      <c r="CK301">
        <v>0</v>
      </c>
      <c r="CL301">
        <v>33.299999999999997</v>
      </c>
      <c r="CM301">
        <v>0</v>
      </c>
      <c r="CN301" s="188">
        <f t="shared" si="201"/>
        <v>0</v>
      </c>
      <c r="CO301" s="188">
        <f t="shared" si="202"/>
        <v>0</v>
      </c>
      <c r="CP301" s="188">
        <f t="shared" si="203"/>
        <v>0</v>
      </c>
      <c r="CQ301" s="188">
        <f t="shared" si="204"/>
        <v>0</v>
      </c>
      <c r="CR301" s="188">
        <f t="shared" si="205"/>
        <v>0</v>
      </c>
      <c r="CS301" s="188">
        <f t="shared" si="206"/>
        <v>0</v>
      </c>
      <c r="CT301" s="188">
        <f t="shared" si="207"/>
        <v>0</v>
      </c>
      <c r="CU301" s="188">
        <f t="shared" si="208"/>
        <v>25</v>
      </c>
      <c r="CV301" s="188">
        <f t="shared" si="209"/>
        <v>0</v>
      </c>
      <c r="CW301" s="188">
        <f t="shared" si="210"/>
        <v>0</v>
      </c>
      <c r="CX301" s="188">
        <f t="shared" si="211"/>
        <v>0</v>
      </c>
      <c r="CY301" s="188">
        <f t="shared" si="212"/>
        <v>0</v>
      </c>
      <c r="CZ301" s="188">
        <f t="shared" si="213"/>
        <v>24.975000000000001</v>
      </c>
      <c r="DA301" s="188">
        <f t="shared" si="214"/>
        <v>0</v>
      </c>
    </row>
    <row r="302" spans="1:105" s="559" customFormat="1" ht="17" thickBot="1">
      <c r="A302" s="558" t="s">
        <v>1052</v>
      </c>
      <c r="B302" s="558"/>
      <c r="E302" s="561"/>
      <c r="F302" s="571"/>
      <c r="G302" s="571"/>
      <c r="H302" s="563">
        <v>8</v>
      </c>
      <c r="I302" s="563">
        <v>0</v>
      </c>
      <c r="J302" s="563">
        <v>0</v>
      </c>
      <c r="K302" s="563">
        <v>0</v>
      </c>
      <c r="L302" s="563">
        <v>0</v>
      </c>
      <c r="M302" s="563">
        <v>0</v>
      </c>
      <c r="N302" s="563">
        <v>0</v>
      </c>
      <c r="O302" s="563">
        <v>0</v>
      </c>
      <c r="P302" s="563">
        <v>0</v>
      </c>
      <c r="Q302" s="563">
        <v>0</v>
      </c>
      <c r="R302" s="563">
        <v>0</v>
      </c>
      <c r="S302" s="563">
        <v>0</v>
      </c>
      <c r="T302" s="563">
        <v>0</v>
      </c>
      <c r="U302" s="564">
        <f t="shared" si="190"/>
        <v>0</v>
      </c>
      <c r="V302" s="564" t="e">
        <f t="shared" si="191"/>
        <v>#DIV/0!</v>
      </c>
      <c r="W302" s="563">
        <v>0</v>
      </c>
      <c r="X302" s="563">
        <v>0</v>
      </c>
      <c r="Y302" s="563">
        <v>0</v>
      </c>
      <c r="Z302" s="563">
        <v>0</v>
      </c>
      <c r="AA302" s="563">
        <v>0</v>
      </c>
      <c r="AB302" s="563">
        <v>0</v>
      </c>
      <c r="AC302" s="563">
        <v>0</v>
      </c>
      <c r="AD302" s="563">
        <v>0</v>
      </c>
      <c r="AE302" s="563">
        <v>0</v>
      </c>
      <c r="AF302" s="563">
        <v>0</v>
      </c>
      <c r="AG302" s="565">
        <f t="shared" si="192"/>
        <v>0</v>
      </c>
      <c r="AH302" s="565">
        <f t="shared" si="193"/>
        <v>0</v>
      </c>
      <c r="AI302" s="565">
        <f t="shared" si="194"/>
        <v>0</v>
      </c>
      <c r="AJ302" s="565">
        <f t="shared" si="195"/>
        <v>0</v>
      </c>
      <c r="AK302" s="565">
        <f t="shared" si="196"/>
        <v>0</v>
      </c>
      <c r="AL302" s="565">
        <f t="shared" si="197"/>
        <v>0</v>
      </c>
      <c r="AM302" s="565">
        <f t="shared" si="198"/>
        <v>0</v>
      </c>
      <c r="AN302" s="565">
        <f t="shared" si="199"/>
        <v>0</v>
      </c>
      <c r="AO302" s="565">
        <f t="shared" si="200"/>
        <v>0</v>
      </c>
      <c r="AP302" s="563" t="s">
        <v>364</v>
      </c>
      <c r="AQ302" s="563" t="s">
        <v>364</v>
      </c>
      <c r="AR302" s="563" t="s">
        <v>364</v>
      </c>
      <c r="AS302" s="563" t="s">
        <v>364</v>
      </c>
      <c r="AT302" s="563" t="s">
        <v>364</v>
      </c>
      <c r="AU302" s="563">
        <v>0</v>
      </c>
      <c r="AV302" s="563">
        <v>0</v>
      </c>
      <c r="AW302" s="563">
        <v>0</v>
      </c>
      <c r="AX302" s="563" t="s">
        <v>364</v>
      </c>
      <c r="AY302" s="563">
        <v>0</v>
      </c>
      <c r="AZ302" s="563">
        <v>0</v>
      </c>
      <c r="BA302" s="563">
        <v>0</v>
      </c>
      <c r="BB302" s="563" t="s">
        <v>364</v>
      </c>
      <c r="BC302" s="563" t="s">
        <v>364</v>
      </c>
      <c r="BD302" s="563" t="s">
        <v>364</v>
      </c>
      <c r="BE302" s="563" t="s">
        <v>364</v>
      </c>
      <c r="BF302" s="563">
        <v>-41.1</v>
      </c>
      <c r="BG302" s="563">
        <v>0</v>
      </c>
      <c r="BH302" s="563">
        <v>0</v>
      </c>
      <c r="BI302" s="563">
        <v>0</v>
      </c>
      <c r="BJ302" s="563" t="s">
        <v>364</v>
      </c>
      <c r="BK302" s="563">
        <v>0</v>
      </c>
      <c r="BL302" s="563">
        <v>0</v>
      </c>
      <c r="BM302" s="563">
        <v>0</v>
      </c>
      <c r="BN302" s="563">
        <v>0</v>
      </c>
      <c r="BO302" s="563">
        <v>0</v>
      </c>
      <c r="BP302" s="563">
        <v>0</v>
      </c>
      <c r="BQ302" s="563">
        <v>0</v>
      </c>
      <c r="BR302" s="563">
        <v>0</v>
      </c>
      <c r="BS302" s="563">
        <v>0</v>
      </c>
      <c r="BT302" s="563">
        <v>0</v>
      </c>
      <c r="BU302" s="563">
        <v>0</v>
      </c>
      <c r="BV302" s="563">
        <v>0</v>
      </c>
      <c r="BW302" s="563">
        <v>0</v>
      </c>
      <c r="BX302" s="563">
        <v>0</v>
      </c>
      <c r="BY302" s="563">
        <v>0</v>
      </c>
      <c r="BZ302" s="563">
        <v>0</v>
      </c>
      <c r="CA302" s="563">
        <v>0</v>
      </c>
      <c r="CB302" s="563">
        <v>0</v>
      </c>
      <c r="CC302" s="563">
        <v>0</v>
      </c>
      <c r="CD302" s="563">
        <v>0</v>
      </c>
      <c r="CE302" s="563">
        <v>0</v>
      </c>
      <c r="CF302" s="563">
        <v>0</v>
      </c>
      <c r="CG302" s="563">
        <v>0</v>
      </c>
      <c r="CH302" s="563">
        <v>0</v>
      </c>
      <c r="CI302" s="563">
        <v>0</v>
      </c>
      <c r="CJ302" s="563">
        <v>0</v>
      </c>
      <c r="CK302" s="563">
        <v>0</v>
      </c>
      <c r="CL302" s="563">
        <v>0</v>
      </c>
      <c r="CM302" s="563">
        <v>0</v>
      </c>
      <c r="CN302" s="565">
        <f t="shared" si="201"/>
        <v>0</v>
      </c>
      <c r="CO302" s="565">
        <f t="shared" si="202"/>
        <v>0</v>
      </c>
      <c r="CP302" s="565">
        <f t="shared" si="203"/>
        <v>0</v>
      </c>
      <c r="CQ302" s="565">
        <f t="shared" si="204"/>
        <v>0</v>
      </c>
      <c r="CR302" s="565">
        <f t="shared" si="205"/>
        <v>0</v>
      </c>
      <c r="CS302" s="565">
        <f t="shared" si="206"/>
        <v>0</v>
      </c>
      <c r="CT302" s="565">
        <f t="shared" si="207"/>
        <v>0</v>
      </c>
      <c r="CU302" s="565">
        <f t="shared" si="208"/>
        <v>0</v>
      </c>
      <c r="CV302" s="565">
        <f t="shared" si="209"/>
        <v>0</v>
      </c>
      <c r="CW302" s="565">
        <f t="shared" si="210"/>
        <v>0</v>
      </c>
      <c r="CX302" s="565">
        <f t="shared" si="211"/>
        <v>0</v>
      </c>
      <c r="CY302" s="565">
        <f t="shared" si="212"/>
        <v>0</v>
      </c>
      <c r="CZ302" s="565">
        <f t="shared" si="213"/>
        <v>0</v>
      </c>
      <c r="DA302" s="565">
        <f t="shared" si="214"/>
        <v>0</v>
      </c>
    </row>
    <row r="303" spans="1:105" s="527" customFormat="1">
      <c r="A303" s="522" t="s">
        <v>1053</v>
      </c>
      <c r="B303" s="523" t="s">
        <v>736</v>
      </c>
      <c r="C303" s="532" t="s">
        <v>424</v>
      </c>
      <c r="D303" s="533" t="s">
        <v>421</v>
      </c>
      <c r="E303" s="525">
        <v>43899</v>
      </c>
      <c r="F303" s="535"/>
      <c r="G303" s="535"/>
      <c r="H303" s="536">
        <v>187241</v>
      </c>
      <c r="I303" s="536">
        <v>97653</v>
      </c>
      <c r="J303" s="528">
        <v>68.599999999999994</v>
      </c>
      <c r="K303" s="528">
        <v>72.8</v>
      </c>
      <c r="L303" s="528">
        <v>0.54</v>
      </c>
      <c r="M303" s="528">
        <v>0.16</v>
      </c>
      <c r="N303" s="528">
        <v>99.8</v>
      </c>
      <c r="O303" s="528">
        <v>0.52</v>
      </c>
      <c r="P303" s="528">
        <v>2.48</v>
      </c>
      <c r="Q303" s="528">
        <v>0.17</v>
      </c>
      <c r="R303" s="528">
        <v>0.27</v>
      </c>
      <c r="S303" s="528">
        <v>99.7</v>
      </c>
      <c r="T303" s="528">
        <v>0.43</v>
      </c>
      <c r="U303" s="529">
        <f t="shared" si="190"/>
        <v>0.11648</v>
      </c>
      <c r="V303" s="529">
        <f t="shared" si="191"/>
        <v>78.468406593406598</v>
      </c>
      <c r="W303" s="528">
        <v>1.03</v>
      </c>
      <c r="X303" s="528">
        <v>3.08</v>
      </c>
      <c r="Y303" s="528">
        <v>2.0499999999999998</v>
      </c>
      <c r="Z303" s="528">
        <v>1.03</v>
      </c>
      <c r="AA303" s="528">
        <v>0</v>
      </c>
      <c r="AB303" s="528">
        <v>1.47</v>
      </c>
      <c r="AC303" s="528">
        <v>5.89</v>
      </c>
      <c r="AD303" s="528">
        <v>0.11</v>
      </c>
      <c r="AE303" s="528">
        <v>0.23</v>
      </c>
      <c r="AF303" s="528">
        <v>0.51</v>
      </c>
      <c r="AG303" s="530">
        <f t="shared" si="192"/>
        <v>2.7810000000000001E-3</v>
      </c>
      <c r="AH303" s="530">
        <f t="shared" si="193"/>
        <v>8.3160000000000005E-3</v>
      </c>
      <c r="AI303" s="530">
        <f t="shared" si="194"/>
        <v>2.7810000000000001E-3</v>
      </c>
      <c r="AJ303" s="530">
        <f t="shared" si="195"/>
        <v>0</v>
      </c>
      <c r="AK303" s="530">
        <f t="shared" si="196"/>
        <v>3.6456000000000002E-2</v>
      </c>
      <c r="AL303" s="530">
        <f t="shared" si="197"/>
        <v>0.14607199999999998</v>
      </c>
      <c r="AM303" s="530">
        <f t="shared" si="198"/>
        <v>2.728E-3</v>
      </c>
      <c r="AN303" s="530">
        <f t="shared" si="199"/>
        <v>5.7039999999999999E-3</v>
      </c>
      <c r="AO303" s="530">
        <f t="shared" si="200"/>
        <v>1.2648E-2</v>
      </c>
      <c r="AP303" s="528">
        <v>95.1</v>
      </c>
      <c r="AQ303" s="528">
        <v>-1.28</v>
      </c>
      <c r="AR303" s="528">
        <v>376</v>
      </c>
      <c r="AS303" s="528">
        <v>188</v>
      </c>
      <c r="AT303" s="528">
        <v>6.42</v>
      </c>
      <c r="AU303" s="528">
        <v>0</v>
      </c>
      <c r="AV303" s="528">
        <v>0.88</v>
      </c>
      <c r="AW303" s="528">
        <v>3.51</v>
      </c>
      <c r="AX303" s="528">
        <v>2815</v>
      </c>
      <c r="AY303" s="528">
        <v>0.88</v>
      </c>
      <c r="AZ303" s="528">
        <v>2.63</v>
      </c>
      <c r="BA303" s="528">
        <v>0</v>
      </c>
      <c r="BB303" s="528">
        <v>107</v>
      </c>
      <c r="BC303" s="528">
        <v>-8.98</v>
      </c>
      <c r="BD303" s="528">
        <v>331</v>
      </c>
      <c r="BE303" s="528">
        <v>109</v>
      </c>
      <c r="BF303" s="528">
        <v>-30.8</v>
      </c>
      <c r="BG303" s="528">
        <v>0.54</v>
      </c>
      <c r="BH303" s="528">
        <v>0.52</v>
      </c>
      <c r="BI303" s="528">
        <v>2.48</v>
      </c>
      <c r="BJ303" s="528">
        <v>1442</v>
      </c>
      <c r="BK303" s="528">
        <v>0.16</v>
      </c>
      <c r="BL303" s="528">
        <v>0.27</v>
      </c>
      <c r="BM303" s="528">
        <v>0.43</v>
      </c>
      <c r="BN303" s="528">
        <v>9.14</v>
      </c>
      <c r="BO303" s="528">
        <v>0.69</v>
      </c>
      <c r="BP303" s="528">
        <v>0.28000000000000003</v>
      </c>
      <c r="BQ303" s="528">
        <v>99.7</v>
      </c>
      <c r="BR303" s="528">
        <v>0.57999999999999996</v>
      </c>
      <c r="BS303" s="528">
        <v>2.31</v>
      </c>
      <c r="BT303" s="528">
        <v>0.21</v>
      </c>
      <c r="BU303" s="528">
        <v>0.57999999999999996</v>
      </c>
      <c r="BV303" s="528">
        <v>99.4</v>
      </c>
      <c r="BW303" s="528">
        <v>0.83</v>
      </c>
      <c r="BX303" s="528">
        <v>0.97</v>
      </c>
      <c r="BY303" s="528">
        <v>4.8499999999999996</v>
      </c>
      <c r="BZ303" s="528">
        <v>0.97</v>
      </c>
      <c r="CA303" s="528">
        <v>0.49</v>
      </c>
      <c r="CB303" s="528">
        <v>1.94</v>
      </c>
      <c r="CC303" s="528">
        <v>0</v>
      </c>
      <c r="CD303" s="528">
        <v>1.92</v>
      </c>
      <c r="CE303" s="528">
        <v>1.92</v>
      </c>
      <c r="CF303" s="528">
        <v>1.92</v>
      </c>
      <c r="CG303" s="528">
        <v>0</v>
      </c>
      <c r="CH303" s="528">
        <v>99.4</v>
      </c>
      <c r="CI303" s="528">
        <v>0.7</v>
      </c>
      <c r="CJ303" s="528">
        <v>0.56999999999999995</v>
      </c>
      <c r="CK303" s="528">
        <v>2.31</v>
      </c>
      <c r="CL303" s="528">
        <v>0.2</v>
      </c>
      <c r="CM303" s="528">
        <v>0.83</v>
      </c>
      <c r="CN303" s="530">
        <f t="shared" si="201"/>
        <v>2.2407E-2</v>
      </c>
      <c r="CO303" s="530">
        <f t="shared" si="202"/>
        <v>0.112035</v>
      </c>
      <c r="CP303" s="530">
        <f t="shared" si="203"/>
        <v>2.2407E-2</v>
      </c>
      <c r="CQ303" s="530">
        <f t="shared" si="204"/>
        <v>1.1318999999999999E-2</v>
      </c>
      <c r="CR303" s="530">
        <f t="shared" si="205"/>
        <v>4.4814E-2</v>
      </c>
      <c r="CS303" s="530">
        <f t="shared" si="206"/>
        <v>0</v>
      </c>
      <c r="CT303" s="530">
        <f t="shared" si="207"/>
        <v>1.1136E-2</v>
      </c>
      <c r="CU303" s="530">
        <f t="shared" si="208"/>
        <v>1.1136E-2</v>
      </c>
      <c r="CV303" s="530">
        <f t="shared" si="209"/>
        <v>0</v>
      </c>
      <c r="CW303" s="530">
        <f t="shared" si="210"/>
        <v>0.69579999999999997</v>
      </c>
      <c r="CX303" s="530">
        <f t="shared" si="211"/>
        <v>0.56657999999999997</v>
      </c>
      <c r="CY303" s="530">
        <f t="shared" si="212"/>
        <v>2.2961399999999998</v>
      </c>
      <c r="CZ303" s="530">
        <f t="shared" si="213"/>
        <v>0.19880000000000003</v>
      </c>
      <c r="DA303" s="530">
        <f t="shared" si="214"/>
        <v>0.82501999999999998</v>
      </c>
    </row>
    <row r="304" spans="1:105">
      <c r="A304" s="494" t="s">
        <v>1054</v>
      </c>
      <c r="B304" s="494"/>
      <c r="C304" s="386"/>
      <c r="E304" s="489"/>
      <c r="F304" s="429">
        <f>(E303-E$306)/7</f>
        <v>-0.14285714285714285</v>
      </c>
      <c r="G304" s="537" t="s">
        <v>381</v>
      </c>
      <c r="H304" s="496">
        <v>187463</v>
      </c>
      <c r="I304" s="496">
        <v>98842</v>
      </c>
      <c r="J304">
        <v>68.7</v>
      </c>
      <c r="K304">
        <v>74.2</v>
      </c>
      <c r="L304">
        <v>5.34</v>
      </c>
      <c r="M304">
        <v>8.19</v>
      </c>
      <c r="N304">
        <v>91.8</v>
      </c>
      <c r="O304">
        <v>2.5099999999999998</v>
      </c>
      <c r="P304">
        <v>2.58</v>
      </c>
      <c r="Q304">
        <v>1.9</v>
      </c>
      <c r="R304">
        <v>12.5</v>
      </c>
      <c r="S304">
        <v>87.5</v>
      </c>
      <c r="T304">
        <v>0.48</v>
      </c>
      <c r="U304" s="6">
        <f t="shared" si="190"/>
        <v>6.0769799999999998</v>
      </c>
      <c r="V304" s="6">
        <f t="shared" si="191"/>
        <v>1.5994786884274756</v>
      </c>
      <c r="W304">
        <v>13.4</v>
      </c>
      <c r="X304">
        <v>8.2200000000000006</v>
      </c>
      <c r="Y304">
        <v>10.7</v>
      </c>
      <c r="Z304">
        <v>4.46</v>
      </c>
      <c r="AA304">
        <v>0.74</v>
      </c>
      <c r="AB304">
        <v>56.5</v>
      </c>
      <c r="AC304">
        <v>42.9</v>
      </c>
      <c r="AD304">
        <v>8.18</v>
      </c>
      <c r="AE304">
        <v>52</v>
      </c>
      <c r="AF304">
        <v>1.95</v>
      </c>
      <c r="AG304" s="188">
        <f t="shared" si="192"/>
        <v>1.675</v>
      </c>
      <c r="AH304" s="188">
        <f t="shared" si="193"/>
        <v>1.0275000000000001</v>
      </c>
      <c r="AI304" s="188">
        <f t="shared" si="194"/>
        <v>0.5575</v>
      </c>
      <c r="AJ304" s="188">
        <f t="shared" si="195"/>
        <v>9.2499999999999999E-2</v>
      </c>
      <c r="AK304" s="188">
        <f t="shared" si="196"/>
        <v>1.4577</v>
      </c>
      <c r="AL304" s="188">
        <f t="shared" si="197"/>
        <v>1.1068199999999999</v>
      </c>
      <c r="AM304" s="188">
        <f t="shared" si="198"/>
        <v>0.21104399999999998</v>
      </c>
      <c r="AN304" s="188">
        <f t="shared" si="199"/>
        <v>1.3415999999999999</v>
      </c>
      <c r="AO304" s="188">
        <f t="shared" si="200"/>
        <v>5.0309999999999994E-2</v>
      </c>
      <c r="AP304">
        <v>289</v>
      </c>
      <c r="AQ304">
        <v>66.8</v>
      </c>
      <c r="AR304">
        <v>365</v>
      </c>
      <c r="AS304">
        <v>244</v>
      </c>
      <c r="AT304">
        <v>23.1</v>
      </c>
      <c r="AU304">
        <v>34.200000000000003</v>
      </c>
      <c r="AV304">
        <v>10.7</v>
      </c>
      <c r="AW304">
        <v>14.2</v>
      </c>
      <c r="AX304">
        <v>1275</v>
      </c>
      <c r="AY304">
        <v>1.76</v>
      </c>
      <c r="AZ304">
        <v>15</v>
      </c>
      <c r="BA304">
        <v>0.6</v>
      </c>
      <c r="BB304">
        <v>123</v>
      </c>
      <c r="BC304">
        <v>12.8</v>
      </c>
      <c r="BD304">
        <v>387</v>
      </c>
      <c r="BE304">
        <v>186</v>
      </c>
      <c r="BF304">
        <v>-188</v>
      </c>
      <c r="BG304">
        <v>2.77</v>
      </c>
      <c r="BH304">
        <v>1.78</v>
      </c>
      <c r="BI304">
        <v>1.55</v>
      </c>
      <c r="BJ304">
        <v>1381</v>
      </c>
      <c r="BK304">
        <v>1.91</v>
      </c>
      <c r="BL304">
        <v>12.3</v>
      </c>
      <c r="BM304">
        <v>0.47</v>
      </c>
      <c r="BN304">
        <v>9.7200000000000006</v>
      </c>
      <c r="BO304">
        <v>0.93</v>
      </c>
      <c r="BP304">
        <v>1.2</v>
      </c>
      <c r="BQ304">
        <v>98.8</v>
      </c>
      <c r="BR304">
        <v>0.93</v>
      </c>
      <c r="BS304">
        <v>2.77</v>
      </c>
      <c r="BT304">
        <v>4.95</v>
      </c>
      <c r="BU304">
        <v>30.6</v>
      </c>
      <c r="BV304">
        <v>69.400000000000006</v>
      </c>
      <c r="BW304">
        <v>1.37</v>
      </c>
      <c r="BX304">
        <v>6.39</v>
      </c>
      <c r="BY304">
        <v>9.02</v>
      </c>
      <c r="BZ304">
        <v>11.3</v>
      </c>
      <c r="CA304">
        <v>32.299999999999997</v>
      </c>
      <c r="CB304">
        <v>4.51</v>
      </c>
      <c r="CC304">
        <v>0.85</v>
      </c>
      <c r="CD304">
        <v>1.19</v>
      </c>
      <c r="CE304">
        <v>2.92</v>
      </c>
      <c r="CF304">
        <v>5.2</v>
      </c>
      <c r="CG304">
        <v>0.41</v>
      </c>
      <c r="CH304">
        <v>69.400000000000006</v>
      </c>
      <c r="CI304">
        <v>0.96</v>
      </c>
      <c r="CJ304">
        <v>0.81</v>
      </c>
      <c r="CK304">
        <v>2.7</v>
      </c>
      <c r="CL304">
        <v>4.84</v>
      </c>
      <c r="CM304">
        <v>1.8</v>
      </c>
      <c r="CN304" s="188">
        <f t="shared" si="201"/>
        <v>0.17700299999999999</v>
      </c>
      <c r="CO304" s="188">
        <f t="shared" si="202"/>
        <v>0.24985399999999999</v>
      </c>
      <c r="CP304" s="188">
        <f t="shared" si="203"/>
        <v>0.31301000000000001</v>
      </c>
      <c r="CQ304" s="188">
        <f t="shared" si="204"/>
        <v>0.89470999999999989</v>
      </c>
      <c r="CR304" s="188">
        <f t="shared" si="205"/>
        <v>0.124927</v>
      </c>
      <c r="CS304" s="188">
        <f t="shared" si="206"/>
        <v>0.2601</v>
      </c>
      <c r="CT304" s="188">
        <f t="shared" si="207"/>
        <v>0.36414000000000002</v>
      </c>
      <c r="CU304" s="188">
        <f t="shared" si="208"/>
        <v>1.5911999999999999</v>
      </c>
      <c r="CV304" s="188">
        <f t="shared" si="209"/>
        <v>0.12545999999999999</v>
      </c>
      <c r="CW304" s="188">
        <f t="shared" si="210"/>
        <v>0.66624000000000005</v>
      </c>
      <c r="CX304" s="188">
        <f t="shared" si="211"/>
        <v>0.56214000000000008</v>
      </c>
      <c r="CY304" s="188">
        <f t="shared" si="212"/>
        <v>1.8738000000000001</v>
      </c>
      <c r="CZ304" s="188">
        <f t="shared" si="213"/>
        <v>3.3589600000000002</v>
      </c>
      <c r="DA304" s="188">
        <f t="shared" si="214"/>
        <v>1.2492000000000001</v>
      </c>
    </row>
    <row r="305" spans="1:105">
      <c r="A305" s="494" t="s">
        <v>1055</v>
      </c>
      <c r="B305" s="494"/>
      <c r="C305" s="386"/>
      <c r="E305" s="489"/>
      <c r="F305" s="222"/>
      <c r="H305" s="496">
        <v>186580</v>
      </c>
      <c r="I305" s="496">
        <v>98777</v>
      </c>
      <c r="J305">
        <v>68.8</v>
      </c>
      <c r="K305">
        <v>74.099999999999994</v>
      </c>
      <c r="L305">
        <v>5.24</v>
      </c>
      <c r="M305">
        <v>8.09</v>
      </c>
      <c r="N305">
        <v>91.9</v>
      </c>
      <c r="O305">
        <v>2.5</v>
      </c>
      <c r="P305">
        <v>2.5099999999999998</v>
      </c>
      <c r="Q305">
        <v>2.09</v>
      </c>
      <c r="R305">
        <v>12.5</v>
      </c>
      <c r="S305">
        <v>87.5</v>
      </c>
      <c r="T305">
        <v>0.49</v>
      </c>
      <c r="U305" s="6">
        <f t="shared" si="190"/>
        <v>5.9946899999999994</v>
      </c>
      <c r="V305" s="6">
        <f t="shared" si="191"/>
        <v>1.5864039675112476</v>
      </c>
      <c r="W305">
        <v>12.6</v>
      </c>
      <c r="X305">
        <v>8</v>
      </c>
      <c r="Y305">
        <v>10.6</v>
      </c>
      <c r="Z305">
        <v>4.7699999999999996</v>
      </c>
      <c r="AA305">
        <v>0.74</v>
      </c>
      <c r="AB305">
        <v>55.2</v>
      </c>
      <c r="AC305">
        <v>43.3</v>
      </c>
      <c r="AD305">
        <v>8.5399999999999991</v>
      </c>
      <c r="AE305">
        <v>52.7</v>
      </c>
      <c r="AF305">
        <v>1.74</v>
      </c>
      <c r="AG305" s="188">
        <f t="shared" si="192"/>
        <v>1.575</v>
      </c>
      <c r="AH305" s="188">
        <f t="shared" si="193"/>
        <v>1</v>
      </c>
      <c r="AI305" s="188">
        <f t="shared" si="194"/>
        <v>0.59624999999999995</v>
      </c>
      <c r="AJ305" s="188">
        <f t="shared" si="195"/>
        <v>9.2499999999999999E-2</v>
      </c>
      <c r="AK305" s="188">
        <f t="shared" si="196"/>
        <v>1.3855199999999999</v>
      </c>
      <c r="AL305" s="188">
        <f t="shared" si="197"/>
        <v>1.0868299999999997</v>
      </c>
      <c r="AM305" s="188">
        <f t="shared" si="198"/>
        <v>0.21435399999999999</v>
      </c>
      <c r="AN305" s="188">
        <f t="shared" si="199"/>
        <v>1.3227699999999998</v>
      </c>
      <c r="AO305" s="188">
        <f t="shared" si="200"/>
        <v>4.3673999999999998E-2</v>
      </c>
      <c r="AP305">
        <v>286</v>
      </c>
      <c r="AQ305">
        <v>66.8</v>
      </c>
      <c r="AR305">
        <v>367</v>
      </c>
      <c r="AS305">
        <v>240</v>
      </c>
      <c r="AT305">
        <v>15.4</v>
      </c>
      <c r="AU305">
        <v>33.5</v>
      </c>
      <c r="AV305">
        <v>11.1</v>
      </c>
      <c r="AW305">
        <v>13.4</v>
      </c>
      <c r="AX305">
        <v>1307</v>
      </c>
      <c r="AY305">
        <v>2.16</v>
      </c>
      <c r="AZ305">
        <v>14.6</v>
      </c>
      <c r="BA305">
        <v>0.51</v>
      </c>
      <c r="BB305">
        <v>125</v>
      </c>
      <c r="BC305">
        <v>11.6</v>
      </c>
      <c r="BD305">
        <v>384</v>
      </c>
      <c r="BE305">
        <v>185</v>
      </c>
      <c r="BF305">
        <v>-427</v>
      </c>
      <c r="BG305">
        <v>2.75</v>
      </c>
      <c r="BH305">
        <v>1.74</v>
      </c>
      <c r="BI305">
        <v>1.56</v>
      </c>
      <c r="BJ305">
        <v>1300</v>
      </c>
      <c r="BK305">
        <v>2.08</v>
      </c>
      <c r="BL305">
        <v>12.3</v>
      </c>
      <c r="BM305">
        <v>0.49</v>
      </c>
      <c r="BN305">
        <v>9.51</v>
      </c>
      <c r="BO305">
        <v>0.78</v>
      </c>
      <c r="BP305">
        <v>1.1200000000000001</v>
      </c>
      <c r="BQ305">
        <v>98.9</v>
      </c>
      <c r="BR305">
        <v>0.89</v>
      </c>
      <c r="BS305">
        <v>2.37</v>
      </c>
      <c r="BT305">
        <v>5.43</v>
      </c>
      <c r="BU305">
        <v>31.8</v>
      </c>
      <c r="BV305">
        <v>68.2</v>
      </c>
      <c r="BW305">
        <v>1.64</v>
      </c>
      <c r="BX305">
        <v>6.28</v>
      </c>
      <c r="BY305">
        <v>8.9700000000000006</v>
      </c>
      <c r="BZ305">
        <v>12.1</v>
      </c>
      <c r="CA305">
        <v>28.3</v>
      </c>
      <c r="CB305">
        <v>8.52</v>
      </c>
      <c r="CC305">
        <v>0.64</v>
      </c>
      <c r="CD305">
        <v>0.74</v>
      </c>
      <c r="CE305">
        <v>2.11</v>
      </c>
      <c r="CF305">
        <v>5.95</v>
      </c>
      <c r="CG305">
        <v>0.6</v>
      </c>
      <c r="CH305">
        <v>68.2</v>
      </c>
      <c r="CI305">
        <v>0.84</v>
      </c>
      <c r="CJ305">
        <v>0.97</v>
      </c>
      <c r="CK305">
        <v>2.5</v>
      </c>
      <c r="CL305">
        <v>5.19</v>
      </c>
      <c r="CM305">
        <v>2.12</v>
      </c>
      <c r="CN305" s="188">
        <f t="shared" si="201"/>
        <v>0.14883600000000002</v>
      </c>
      <c r="CO305" s="188">
        <f t="shared" si="202"/>
        <v>0.21258900000000003</v>
      </c>
      <c r="CP305" s="188">
        <f t="shared" si="203"/>
        <v>0.28676999999999997</v>
      </c>
      <c r="CQ305" s="188">
        <f t="shared" si="204"/>
        <v>0.67071000000000003</v>
      </c>
      <c r="CR305" s="188">
        <f t="shared" si="205"/>
        <v>0.20192399999999999</v>
      </c>
      <c r="CS305" s="188">
        <f t="shared" si="206"/>
        <v>0.20352000000000001</v>
      </c>
      <c r="CT305" s="188">
        <f t="shared" si="207"/>
        <v>0.23532</v>
      </c>
      <c r="CU305" s="188">
        <f t="shared" si="208"/>
        <v>1.8921000000000001</v>
      </c>
      <c r="CV305" s="188">
        <f t="shared" si="209"/>
        <v>0.19079999999999997</v>
      </c>
      <c r="CW305" s="188">
        <f t="shared" si="210"/>
        <v>0.57288000000000006</v>
      </c>
      <c r="CX305" s="188">
        <f t="shared" si="211"/>
        <v>0.66154000000000002</v>
      </c>
      <c r="CY305" s="188">
        <f t="shared" si="212"/>
        <v>1.7050000000000001</v>
      </c>
      <c r="CZ305" s="188">
        <f t="shared" si="213"/>
        <v>3.5395800000000004</v>
      </c>
      <c r="DA305" s="188">
        <f t="shared" si="214"/>
        <v>1.44584</v>
      </c>
    </row>
    <row r="306" spans="1:105" s="527" customFormat="1">
      <c r="A306" s="522" t="s">
        <v>1056</v>
      </c>
      <c r="B306" s="523" t="s">
        <v>736</v>
      </c>
      <c r="C306" s="532" t="s">
        <v>424</v>
      </c>
      <c r="D306" s="533" t="s">
        <v>363</v>
      </c>
      <c r="E306" s="525">
        <v>43900</v>
      </c>
      <c r="F306" s="535"/>
      <c r="G306" s="535"/>
      <c r="H306" s="536">
        <v>131202</v>
      </c>
      <c r="I306" s="536">
        <v>47095</v>
      </c>
      <c r="J306" s="528">
        <v>42.3</v>
      </c>
      <c r="K306" s="528">
        <v>66.900000000000006</v>
      </c>
      <c r="L306" s="528">
        <v>0.62</v>
      </c>
      <c r="M306" s="528">
        <v>0.17</v>
      </c>
      <c r="N306" s="528">
        <v>99.8</v>
      </c>
      <c r="O306" s="528">
        <v>0.54</v>
      </c>
      <c r="P306" s="528">
        <v>5.85</v>
      </c>
      <c r="Q306" s="528">
        <v>0.18</v>
      </c>
      <c r="R306" s="528">
        <v>0.24</v>
      </c>
      <c r="S306" s="528">
        <v>99.8</v>
      </c>
      <c r="T306" s="528">
        <v>0.46</v>
      </c>
      <c r="U306" s="529">
        <f t="shared" si="190"/>
        <v>0.11373000000000001</v>
      </c>
      <c r="V306" s="529">
        <f t="shared" si="191"/>
        <v>73.771212520882784</v>
      </c>
      <c r="W306" s="528">
        <v>1.3</v>
      </c>
      <c r="X306" s="528">
        <v>5.19</v>
      </c>
      <c r="Y306" s="528">
        <v>2.6</v>
      </c>
      <c r="Z306" s="528">
        <v>1.3</v>
      </c>
      <c r="AA306" s="528">
        <v>1.3</v>
      </c>
      <c r="AB306" s="528">
        <v>2.77</v>
      </c>
      <c r="AC306" s="528">
        <v>4.9400000000000004</v>
      </c>
      <c r="AD306" s="528">
        <v>0.43</v>
      </c>
      <c r="AE306" s="528">
        <v>0.11</v>
      </c>
      <c r="AF306" s="528">
        <v>0.6</v>
      </c>
      <c r="AG306" s="530">
        <f t="shared" si="192"/>
        <v>3.1199999999999999E-3</v>
      </c>
      <c r="AH306" s="530">
        <f t="shared" si="193"/>
        <v>1.2456E-2</v>
      </c>
      <c r="AI306" s="530">
        <f t="shared" si="194"/>
        <v>3.1199999999999999E-3</v>
      </c>
      <c r="AJ306" s="530">
        <f t="shared" si="195"/>
        <v>3.1199999999999999E-3</v>
      </c>
      <c r="AK306" s="530">
        <f t="shared" si="196"/>
        <v>0.16204499999999999</v>
      </c>
      <c r="AL306" s="530">
        <f t="shared" si="197"/>
        <v>0.28899000000000002</v>
      </c>
      <c r="AM306" s="530">
        <f t="shared" si="198"/>
        <v>2.5154999999999997E-2</v>
      </c>
      <c r="AN306" s="530">
        <f t="shared" si="199"/>
        <v>6.4349999999999997E-3</v>
      </c>
      <c r="AO306" s="530">
        <f t="shared" si="200"/>
        <v>3.5099999999999999E-2</v>
      </c>
      <c r="AP306" s="528">
        <v>265</v>
      </c>
      <c r="AQ306" s="528">
        <v>21.8</v>
      </c>
      <c r="AR306" s="528">
        <v>559</v>
      </c>
      <c r="AS306" s="528">
        <v>194</v>
      </c>
      <c r="AT306" s="528">
        <v>78.400000000000006</v>
      </c>
      <c r="AU306" s="528">
        <v>11.3</v>
      </c>
      <c r="AV306" s="528">
        <v>1.89</v>
      </c>
      <c r="AW306" s="528">
        <v>20.8</v>
      </c>
      <c r="AX306" s="528">
        <v>1132</v>
      </c>
      <c r="AY306" s="528">
        <v>1.89</v>
      </c>
      <c r="AZ306" s="528">
        <v>1.89</v>
      </c>
      <c r="BA306" s="528">
        <v>1.89</v>
      </c>
      <c r="BB306" s="528">
        <v>156</v>
      </c>
      <c r="BC306" s="528">
        <v>1.28</v>
      </c>
      <c r="BD306" s="528">
        <v>503</v>
      </c>
      <c r="BE306" s="528">
        <v>190</v>
      </c>
      <c r="BF306" s="528">
        <v>-305</v>
      </c>
      <c r="BG306" s="528">
        <v>0.6</v>
      </c>
      <c r="BH306" s="528">
        <v>0.53</v>
      </c>
      <c r="BI306" s="528">
        <v>5.82</v>
      </c>
      <c r="BJ306" s="528">
        <v>1251</v>
      </c>
      <c r="BK306" s="528">
        <v>0.18</v>
      </c>
      <c r="BL306" s="528">
        <v>0.24</v>
      </c>
      <c r="BM306" s="528">
        <v>0.46</v>
      </c>
      <c r="BN306" s="528">
        <v>8.39</v>
      </c>
      <c r="BO306" s="528">
        <v>0.71</v>
      </c>
      <c r="BP306" s="528">
        <v>0.25</v>
      </c>
      <c r="BQ306" s="528">
        <v>99.7</v>
      </c>
      <c r="BR306" s="528">
        <v>0.56000000000000005</v>
      </c>
      <c r="BS306" s="528">
        <v>3.72</v>
      </c>
      <c r="BT306" s="528">
        <v>0.63</v>
      </c>
      <c r="BU306" s="528">
        <v>0.68</v>
      </c>
      <c r="BV306" s="528">
        <v>99.3</v>
      </c>
      <c r="BW306" s="528">
        <v>0.89</v>
      </c>
      <c r="BX306" s="528">
        <v>0.68</v>
      </c>
      <c r="BY306" s="528">
        <v>4.08</v>
      </c>
      <c r="BZ306" s="528">
        <v>1.36</v>
      </c>
      <c r="CA306" s="528">
        <v>0</v>
      </c>
      <c r="CB306" s="528">
        <v>2.04</v>
      </c>
      <c r="CC306" s="528">
        <v>0</v>
      </c>
      <c r="CD306" s="528">
        <v>0</v>
      </c>
      <c r="CE306" s="528">
        <v>0</v>
      </c>
      <c r="CF306" s="528">
        <v>0</v>
      </c>
      <c r="CG306" s="528">
        <v>0</v>
      </c>
      <c r="CH306" s="528">
        <v>99.3</v>
      </c>
      <c r="CI306" s="528">
        <v>0.71</v>
      </c>
      <c r="CJ306" s="528">
        <v>0.56000000000000005</v>
      </c>
      <c r="CK306" s="528">
        <v>3.75</v>
      </c>
      <c r="CL306" s="528">
        <v>0.64</v>
      </c>
      <c r="CM306" s="528">
        <v>0.89</v>
      </c>
      <c r="CN306" s="530">
        <f t="shared" si="201"/>
        <v>2.5296000000000003E-2</v>
      </c>
      <c r="CO306" s="530">
        <f t="shared" si="202"/>
        <v>0.15177600000000002</v>
      </c>
      <c r="CP306" s="530">
        <f t="shared" si="203"/>
        <v>5.0592000000000005E-2</v>
      </c>
      <c r="CQ306" s="530">
        <f t="shared" si="204"/>
        <v>0</v>
      </c>
      <c r="CR306" s="530">
        <f t="shared" si="205"/>
        <v>7.5888000000000011E-2</v>
      </c>
      <c r="CS306" s="530">
        <f t="shared" si="206"/>
        <v>0</v>
      </c>
      <c r="CT306" s="530">
        <f t="shared" si="207"/>
        <v>0</v>
      </c>
      <c r="CU306" s="530">
        <f t="shared" si="208"/>
        <v>0</v>
      </c>
      <c r="CV306" s="530">
        <f t="shared" si="209"/>
        <v>0</v>
      </c>
      <c r="CW306" s="530">
        <f t="shared" si="210"/>
        <v>0.70503000000000005</v>
      </c>
      <c r="CX306" s="530">
        <f t="shared" si="211"/>
        <v>0.55608000000000002</v>
      </c>
      <c r="CY306" s="530">
        <f t="shared" si="212"/>
        <v>3.7237499999999999</v>
      </c>
      <c r="CZ306" s="530">
        <f t="shared" si="213"/>
        <v>0.63551999999999997</v>
      </c>
      <c r="DA306" s="530">
        <f t="shared" si="214"/>
        <v>0.88376999999999994</v>
      </c>
    </row>
    <row r="307" spans="1:105">
      <c r="A307" s="494" t="s">
        <v>1057</v>
      </c>
      <c r="B307" s="494"/>
      <c r="C307" s="385"/>
      <c r="E307" s="489"/>
      <c r="F307" s="429">
        <f>(E306-E$306)/7</f>
        <v>0</v>
      </c>
      <c r="G307" s="537" t="s">
        <v>1196</v>
      </c>
      <c r="H307" s="496">
        <v>147466</v>
      </c>
      <c r="I307" s="496">
        <v>54165</v>
      </c>
      <c r="J307">
        <v>42.7</v>
      </c>
      <c r="K307">
        <v>70</v>
      </c>
      <c r="L307">
        <v>8.86</v>
      </c>
      <c r="M307">
        <v>8.68</v>
      </c>
      <c r="N307">
        <v>91.3</v>
      </c>
      <c r="O307">
        <v>3.64</v>
      </c>
      <c r="P307">
        <v>6.12</v>
      </c>
      <c r="Q307">
        <v>4.32</v>
      </c>
      <c r="R307">
        <v>10.9</v>
      </c>
      <c r="S307">
        <v>89.1</v>
      </c>
      <c r="T307">
        <v>0.51</v>
      </c>
      <c r="U307" s="6">
        <f t="shared" si="190"/>
        <v>6.0760000000000005</v>
      </c>
      <c r="V307" s="6">
        <f t="shared" si="191"/>
        <v>1.6211323238973006</v>
      </c>
      <c r="W307">
        <v>28.4</v>
      </c>
      <c r="X307">
        <v>16.2</v>
      </c>
      <c r="Y307">
        <v>29.2</v>
      </c>
      <c r="Z307">
        <v>11.1</v>
      </c>
      <c r="AA307">
        <v>0.96</v>
      </c>
      <c r="AB307">
        <v>55.5</v>
      </c>
      <c r="AC307">
        <v>38.1</v>
      </c>
      <c r="AD307">
        <v>11.9</v>
      </c>
      <c r="AE307">
        <v>52.2</v>
      </c>
      <c r="AF307">
        <v>1.1599999999999999</v>
      </c>
      <c r="AG307" s="188">
        <f t="shared" si="192"/>
        <v>3.0956000000000001</v>
      </c>
      <c r="AH307" s="188">
        <f t="shared" si="193"/>
        <v>1.7657999999999998</v>
      </c>
      <c r="AI307" s="188">
        <f t="shared" si="194"/>
        <v>1.2099</v>
      </c>
      <c r="AJ307" s="188">
        <f t="shared" si="195"/>
        <v>0.10464000000000001</v>
      </c>
      <c r="AK307" s="188">
        <f t="shared" si="196"/>
        <v>3.3966000000000003</v>
      </c>
      <c r="AL307" s="188">
        <f t="shared" si="197"/>
        <v>2.3317200000000002</v>
      </c>
      <c r="AM307" s="188">
        <f t="shared" si="198"/>
        <v>0.72828000000000004</v>
      </c>
      <c r="AN307" s="188">
        <f t="shared" si="199"/>
        <v>3.1946400000000001</v>
      </c>
      <c r="AO307" s="188">
        <f t="shared" si="200"/>
        <v>7.0992E-2</v>
      </c>
      <c r="AP307">
        <v>481</v>
      </c>
      <c r="AQ307">
        <v>105</v>
      </c>
      <c r="AR307">
        <v>603</v>
      </c>
      <c r="AS307">
        <v>333</v>
      </c>
      <c r="AT307">
        <v>-14.1</v>
      </c>
      <c r="AU307">
        <v>47</v>
      </c>
      <c r="AV307">
        <v>14.9</v>
      </c>
      <c r="AW307">
        <v>27.5</v>
      </c>
      <c r="AX307">
        <v>1718</v>
      </c>
      <c r="AY307">
        <v>4.62</v>
      </c>
      <c r="AZ307">
        <v>14.7</v>
      </c>
      <c r="BA307">
        <v>0.88</v>
      </c>
      <c r="BB307">
        <v>173</v>
      </c>
      <c r="BC307">
        <v>24.4</v>
      </c>
      <c r="BD307">
        <v>600</v>
      </c>
      <c r="BE307">
        <v>259</v>
      </c>
      <c r="BF307" t="s">
        <v>364</v>
      </c>
      <c r="BG307">
        <v>5.25</v>
      </c>
      <c r="BH307">
        <v>2.58</v>
      </c>
      <c r="BI307">
        <v>4.09</v>
      </c>
      <c r="BJ307">
        <v>1034</v>
      </c>
      <c r="BK307">
        <v>4.29</v>
      </c>
      <c r="BL307">
        <v>10.6</v>
      </c>
      <c r="BM307">
        <v>0.47</v>
      </c>
      <c r="BN307">
        <v>9.85</v>
      </c>
      <c r="BO307">
        <v>0.75</v>
      </c>
      <c r="BP307">
        <v>0.86</v>
      </c>
      <c r="BQ307">
        <v>99.1</v>
      </c>
      <c r="BR307">
        <v>1.05</v>
      </c>
      <c r="BS307">
        <v>3.58</v>
      </c>
      <c r="BT307">
        <v>12.2</v>
      </c>
      <c r="BU307">
        <v>17.899999999999999</v>
      </c>
      <c r="BV307">
        <v>82.1</v>
      </c>
      <c r="BW307">
        <v>3.62</v>
      </c>
      <c r="BX307">
        <v>8.9</v>
      </c>
      <c r="BY307">
        <v>8.3800000000000008</v>
      </c>
      <c r="BZ307">
        <v>24.6</v>
      </c>
      <c r="CA307">
        <v>17.3</v>
      </c>
      <c r="CB307">
        <v>7.33</v>
      </c>
      <c r="CC307">
        <v>0.52</v>
      </c>
      <c r="CD307">
        <v>1.05</v>
      </c>
      <c r="CE307">
        <v>3.46</v>
      </c>
      <c r="CF307">
        <v>14.1</v>
      </c>
      <c r="CG307">
        <v>1.1499999999999999</v>
      </c>
      <c r="CH307">
        <v>82.1</v>
      </c>
      <c r="CI307">
        <v>0.8</v>
      </c>
      <c r="CJ307">
        <v>1.05</v>
      </c>
      <c r="CK307">
        <v>3.61</v>
      </c>
      <c r="CL307">
        <v>11.8</v>
      </c>
      <c r="CM307">
        <v>4.16</v>
      </c>
      <c r="CN307" s="188">
        <f t="shared" si="201"/>
        <v>0.31862000000000001</v>
      </c>
      <c r="CO307" s="188">
        <f t="shared" si="202"/>
        <v>0.30000400000000005</v>
      </c>
      <c r="CP307" s="188">
        <f t="shared" si="203"/>
        <v>0.88068000000000013</v>
      </c>
      <c r="CQ307" s="188">
        <f t="shared" si="204"/>
        <v>0.61934</v>
      </c>
      <c r="CR307" s="188">
        <f t="shared" si="205"/>
        <v>0.26241400000000004</v>
      </c>
      <c r="CS307" s="188">
        <f t="shared" si="206"/>
        <v>9.3079999999999996E-2</v>
      </c>
      <c r="CT307" s="188">
        <f t="shared" si="207"/>
        <v>0.18794999999999998</v>
      </c>
      <c r="CU307" s="188">
        <f t="shared" si="208"/>
        <v>2.5238999999999998</v>
      </c>
      <c r="CV307" s="188">
        <f t="shared" si="209"/>
        <v>0.20584999999999998</v>
      </c>
      <c r="CW307" s="188">
        <f t="shared" si="210"/>
        <v>0.65679999999999994</v>
      </c>
      <c r="CX307" s="188">
        <f t="shared" si="211"/>
        <v>0.86204999999999998</v>
      </c>
      <c r="CY307" s="188">
        <f t="shared" si="212"/>
        <v>2.9638099999999996</v>
      </c>
      <c r="CZ307" s="188">
        <f t="shared" si="213"/>
        <v>9.6877999999999993</v>
      </c>
      <c r="DA307" s="188">
        <f t="shared" si="214"/>
        <v>3.4153600000000002</v>
      </c>
    </row>
    <row r="308" spans="1:105">
      <c r="A308" s="494" t="s">
        <v>1058</v>
      </c>
      <c r="B308" s="494"/>
      <c r="C308" s="385"/>
      <c r="E308" s="489"/>
      <c r="F308" s="386"/>
      <c r="G308" s="386"/>
      <c r="H308" s="496">
        <v>130803</v>
      </c>
      <c r="I308" s="496">
        <v>48189</v>
      </c>
      <c r="J308">
        <v>42.7</v>
      </c>
      <c r="K308">
        <v>70.3</v>
      </c>
      <c r="L308">
        <v>8.92</v>
      </c>
      <c r="M308">
        <v>8.69</v>
      </c>
      <c r="N308">
        <v>91.3</v>
      </c>
      <c r="O308">
        <v>3.82</v>
      </c>
      <c r="P308">
        <v>5.99</v>
      </c>
      <c r="Q308">
        <v>3.04</v>
      </c>
      <c r="R308">
        <v>10.9</v>
      </c>
      <c r="S308">
        <v>89.1</v>
      </c>
      <c r="T308">
        <v>0.56000000000000005</v>
      </c>
      <c r="U308" s="6">
        <f t="shared" si="190"/>
        <v>6.1090699999999991</v>
      </c>
      <c r="V308" s="6">
        <f t="shared" si="191"/>
        <v>1.5517910254752363</v>
      </c>
      <c r="W308">
        <v>27.6</v>
      </c>
      <c r="X308">
        <v>17</v>
      </c>
      <c r="Y308">
        <v>29</v>
      </c>
      <c r="Z308">
        <v>9.41</v>
      </c>
      <c r="AA308">
        <v>1.1100000000000001</v>
      </c>
      <c r="AB308">
        <v>55</v>
      </c>
      <c r="AC308">
        <v>40.299999999999997</v>
      </c>
      <c r="AD308">
        <v>12.2</v>
      </c>
      <c r="AE308">
        <v>52.7</v>
      </c>
      <c r="AF308">
        <v>1.38</v>
      </c>
      <c r="AG308" s="188">
        <f t="shared" si="192"/>
        <v>3.0084000000000004</v>
      </c>
      <c r="AH308" s="188">
        <f t="shared" si="193"/>
        <v>1.8530000000000002</v>
      </c>
      <c r="AI308" s="188">
        <f t="shared" si="194"/>
        <v>1.02569</v>
      </c>
      <c r="AJ308" s="188">
        <f t="shared" si="195"/>
        <v>0.12099000000000001</v>
      </c>
      <c r="AK308" s="188">
        <f t="shared" si="196"/>
        <v>3.2944999999999998</v>
      </c>
      <c r="AL308" s="188">
        <f t="shared" si="197"/>
        <v>2.4139699999999999</v>
      </c>
      <c r="AM308" s="188">
        <f t="shared" si="198"/>
        <v>0.73077999999999999</v>
      </c>
      <c r="AN308" s="188">
        <f t="shared" si="199"/>
        <v>3.15673</v>
      </c>
      <c r="AO308" s="188">
        <f t="shared" si="200"/>
        <v>8.2661999999999999E-2</v>
      </c>
      <c r="AP308">
        <v>497</v>
      </c>
      <c r="AQ308">
        <v>111</v>
      </c>
      <c r="AR308">
        <v>620</v>
      </c>
      <c r="AS308">
        <v>328</v>
      </c>
      <c r="AT308">
        <v>-18</v>
      </c>
      <c r="AU308">
        <v>48.4</v>
      </c>
      <c r="AV308">
        <v>16.399999999999999</v>
      </c>
      <c r="AW308">
        <v>27.8</v>
      </c>
      <c r="AX308">
        <v>1674</v>
      </c>
      <c r="AY308">
        <v>3.84</v>
      </c>
      <c r="AZ308">
        <v>14.6</v>
      </c>
      <c r="BA308">
        <v>0.65</v>
      </c>
      <c r="BB308">
        <v>182</v>
      </c>
      <c r="BC308">
        <v>27</v>
      </c>
      <c r="BD308">
        <v>616</v>
      </c>
      <c r="BE308">
        <v>261</v>
      </c>
      <c r="BF308">
        <v>-510</v>
      </c>
      <c r="BG308">
        <v>5.16</v>
      </c>
      <c r="BH308">
        <v>2.62</v>
      </c>
      <c r="BI308">
        <v>3.92</v>
      </c>
      <c r="BJ308">
        <v>1032</v>
      </c>
      <c r="BK308">
        <v>2.96</v>
      </c>
      <c r="BL308">
        <v>10.5</v>
      </c>
      <c r="BM308">
        <v>0.55000000000000004</v>
      </c>
      <c r="BN308">
        <v>9.48</v>
      </c>
      <c r="BO308">
        <v>0.59</v>
      </c>
      <c r="BP308">
        <v>0.85</v>
      </c>
      <c r="BQ308">
        <v>99.1</v>
      </c>
      <c r="BR308">
        <v>1.23</v>
      </c>
      <c r="BS308">
        <v>3.83</v>
      </c>
      <c r="BT308">
        <v>10.4</v>
      </c>
      <c r="BU308">
        <v>18.7</v>
      </c>
      <c r="BV308">
        <v>81.3</v>
      </c>
      <c r="BW308">
        <v>3.15</v>
      </c>
      <c r="BX308">
        <v>6.86</v>
      </c>
      <c r="BY308">
        <v>12.6</v>
      </c>
      <c r="BZ308">
        <v>22.3</v>
      </c>
      <c r="CA308">
        <v>30.3</v>
      </c>
      <c r="CB308">
        <v>6.86</v>
      </c>
      <c r="CC308">
        <v>0.7</v>
      </c>
      <c r="CD308">
        <v>1.87</v>
      </c>
      <c r="CE308">
        <v>6.21</v>
      </c>
      <c r="CF308">
        <v>13.9</v>
      </c>
      <c r="CG308">
        <v>1.64</v>
      </c>
      <c r="CH308">
        <v>81.3</v>
      </c>
      <c r="CI308">
        <v>0.56999999999999995</v>
      </c>
      <c r="CJ308">
        <v>1.08</v>
      </c>
      <c r="CK308">
        <v>3.29</v>
      </c>
      <c r="CL308">
        <v>9.6199999999999992</v>
      </c>
      <c r="CM308">
        <v>3.5</v>
      </c>
      <c r="CN308" s="188">
        <f t="shared" si="201"/>
        <v>0.26273800000000003</v>
      </c>
      <c r="CO308" s="188">
        <f t="shared" si="202"/>
        <v>0.48258000000000001</v>
      </c>
      <c r="CP308" s="188">
        <f t="shared" si="203"/>
        <v>0.85409000000000002</v>
      </c>
      <c r="CQ308" s="188">
        <f t="shared" si="204"/>
        <v>1.16049</v>
      </c>
      <c r="CR308" s="188">
        <f t="shared" si="205"/>
        <v>0.26273800000000003</v>
      </c>
      <c r="CS308" s="188">
        <f t="shared" si="206"/>
        <v>0.13089999999999999</v>
      </c>
      <c r="CT308" s="188">
        <f t="shared" si="207"/>
        <v>0.34969</v>
      </c>
      <c r="CU308" s="188">
        <f t="shared" si="208"/>
        <v>2.5992999999999999</v>
      </c>
      <c r="CV308" s="188">
        <f t="shared" si="209"/>
        <v>0.30667999999999995</v>
      </c>
      <c r="CW308" s="188">
        <f t="shared" si="210"/>
        <v>0.46340999999999993</v>
      </c>
      <c r="CX308" s="188">
        <f t="shared" si="211"/>
        <v>0.87804000000000004</v>
      </c>
      <c r="CY308" s="188">
        <f t="shared" si="212"/>
        <v>2.6747699999999996</v>
      </c>
      <c r="CZ308" s="188">
        <f t="shared" si="213"/>
        <v>7.8210599999999992</v>
      </c>
      <c r="DA308" s="188">
        <f t="shared" si="214"/>
        <v>2.8454999999999999</v>
      </c>
    </row>
    <row r="309" spans="1:105" s="527" customFormat="1">
      <c r="A309" s="522" t="s">
        <v>1059</v>
      </c>
      <c r="B309" s="523" t="s">
        <v>736</v>
      </c>
      <c r="C309" s="532" t="s">
        <v>424</v>
      </c>
      <c r="D309" s="533" t="s">
        <v>427</v>
      </c>
      <c r="E309" s="525">
        <v>43901</v>
      </c>
      <c r="H309" s="536">
        <v>182910</v>
      </c>
      <c r="I309" s="536">
        <v>80424</v>
      </c>
      <c r="J309" s="528">
        <v>68.8</v>
      </c>
      <c r="K309" s="528">
        <v>71.8</v>
      </c>
      <c r="L309" s="528">
        <v>0.63</v>
      </c>
      <c r="M309" s="528">
        <v>0.2</v>
      </c>
      <c r="N309" s="528">
        <v>99.8</v>
      </c>
      <c r="O309" s="528">
        <v>0.5</v>
      </c>
      <c r="P309" s="528">
        <v>2.75</v>
      </c>
      <c r="Q309" s="528">
        <v>0.14000000000000001</v>
      </c>
      <c r="R309" s="528">
        <v>0.18</v>
      </c>
      <c r="S309" s="528">
        <v>99.8</v>
      </c>
      <c r="T309" s="528">
        <v>0.51</v>
      </c>
      <c r="U309" s="529">
        <f t="shared" si="190"/>
        <v>0.14360000000000001</v>
      </c>
      <c r="V309" s="529">
        <f t="shared" si="191"/>
        <v>63.927576601671305</v>
      </c>
      <c r="W309" s="528">
        <v>0</v>
      </c>
      <c r="X309" s="528">
        <v>1.9</v>
      </c>
      <c r="Y309" s="528">
        <v>3.81</v>
      </c>
      <c r="Z309" s="528">
        <v>3.81</v>
      </c>
      <c r="AA309" s="528">
        <v>0.95</v>
      </c>
      <c r="AB309" s="528">
        <v>1.39</v>
      </c>
      <c r="AC309" s="528">
        <v>6.43</v>
      </c>
      <c r="AD309" s="528">
        <v>0.38</v>
      </c>
      <c r="AE309" s="528">
        <v>0.25</v>
      </c>
      <c r="AF309" s="528">
        <v>0.56999999999999995</v>
      </c>
      <c r="AG309" s="530">
        <f t="shared" si="192"/>
        <v>0</v>
      </c>
      <c r="AH309" s="530">
        <f t="shared" si="193"/>
        <v>3.4199999999999999E-3</v>
      </c>
      <c r="AI309" s="530">
        <f t="shared" si="194"/>
        <v>6.8579999999999995E-3</v>
      </c>
      <c r="AJ309" s="530">
        <f t="shared" si="195"/>
        <v>1.7099999999999999E-3</v>
      </c>
      <c r="AK309" s="530">
        <f t="shared" si="196"/>
        <v>3.8224999999999995E-2</v>
      </c>
      <c r="AL309" s="530">
        <f t="shared" si="197"/>
        <v>0.17682499999999998</v>
      </c>
      <c r="AM309" s="530">
        <f t="shared" si="198"/>
        <v>1.0449999999999999E-2</v>
      </c>
      <c r="AN309" s="530">
        <f t="shared" si="199"/>
        <v>6.875E-3</v>
      </c>
      <c r="AO309" s="530">
        <f t="shared" si="200"/>
        <v>1.5674999999999998E-2</v>
      </c>
      <c r="AP309" s="528">
        <v>123</v>
      </c>
      <c r="AQ309" s="528">
        <v>8.98</v>
      </c>
      <c r="AR309" s="528">
        <v>347</v>
      </c>
      <c r="AS309" s="528">
        <v>161</v>
      </c>
      <c r="AT309" s="528">
        <v>53.9</v>
      </c>
      <c r="AU309" s="528">
        <v>0.85</v>
      </c>
      <c r="AV309" s="528">
        <v>3.39</v>
      </c>
      <c r="AW309" s="528">
        <v>7.63</v>
      </c>
      <c r="AX309" s="528">
        <v>3769</v>
      </c>
      <c r="AY309" s="528">
        <v>2.54</v>
      </c>
      <c r="AZ309" s="528">
        <v>5.08</v>
      </c>
      <c r="BA309" s="528">
        <v>1.69</v>
      </c>
      <c r="BB309" s="528">
        <v>116</v>
      </c>
      <c r="BC309" s="528">
        <v>-8.98</v>
      </c>
      <c r="BD309" s="528">
        <v>321</v>
      </c>
      <c r="BE309" s="528">
        <v>97.7</v>
      </c>
      <c r="BF309" s="528" t="s">
        <v>364</v>
      </c>
      <c r="BG309" s="528">
        <v>0.63</v>
      </c>
      <c r="BH309" s="528">
        <v>0.5</v>
      </c>
      <c r="BI309" s="528">
        <v>2.74</v>
      </c>
      <c r="BJ309" s="528">
        <v>1213</v>
      </c>
      <c r="BK309" s="528">
        <v>0.14000000000000001</v>
      </c>
      <c r="BL309" s="528">
        <v>0.17</v>
      </c>
      <c r="BM309" s="528">
        <v>0.51</v>
      </c>
      <c r="BN309" s="528">
        <v>9.18</v>
      </c>
      <c r="BO309" s="528">
        <v>0.54</v>
      </c>
      <c r="BP309" s="528">
        <v>0.19</v>
      </c>
      <c r="BQ309" s="528">
        <v>99.8</v>
      </c>
      <c r="BR309" s="528">
        <v>0.54</v>
      </c>
      <c r="BS309" s="528">
        <v>1.82</v>
      </c>
      <c r="BT309" s="528">
        <v>0.33</v>
      </c>
      <c r="BU309" s="528">
        <v>0.53</v>
      </c>
      <c r="BV309" s="528">
        <v>99.5</v>
      </c>
      <c r="BW309" s="528">
        <v>0.75</v>
      </c>
      <c r="BX309" s="528">
        <v>1.49</v>
      </c>
      <c r="BY309" s="528">
        <v>5.22</v>
      </c>
      <c r="BZ309" s="528">
        <v>3.73</v>
      </c>
      <c r="CA309" s="528">
        <v>0</v>
      </c>
      <c r="CB309" s="528">
        <v>0.75</v>
      </c>
      <c r="CC309" s="528">
        <v>0</v>
      </c>
      <c r="CD309" s="528">
        <v>0</v>
      </c>
      <c r="CE309" s="528">
        <v>0</v>
      </c>
      <c r="CF309" s="528">
        <v>0</v>
      </c>
      <c r="CG309" s="528">
        <v>2.56</v>
      </c>
      <c r="CH309" s="528">
        <v>99.5</v>
      </c>
      <c r="CI309" s="528">
        <v>0.54</v>
      </c>
      <c r="CJ309" s="528">
        <v>0.54</v>
      </c>
      <c r="CK309" s="528">
        <v>1.83</v>
      </c>
      <c r="CL309" s="528">
        <v>0.33</v>
      </c>
      <c r="CM309" s="528">
        <v>0.74</v>
      </c>
      <c r="CN309" s="530">
        <f t="shared" si="201"/>
        <v>2.7118000000000003E-2</v>
      </c>
      <c r="CO309" s="530">
        <f t="shared" si="202"/>
        <v>9.5003999999999991E-2</v>
      </c>
      <c r="CP309" s="530">
        <f t="shared" si="203"/>
        <v>6.7886000000000002E-2</v>
      </c>
      <c r="CQ309" s="530">
        <f t="shared" si="204"/>
        <v>0</v>
      </c>
      <c r="CR309" s="530">
        <f t="shared" si="205"/>
        <v>1.3650000000000001E-2</v>
      </c>
      <c r="CS309" s="530">
        <f t="shared" si="206"/>
        <v>0</v>
      </c>
      <c r="CT309" s="530">
        <f t="shared" si="207"/>
        <v>0</v>
      </c>
      <c r="CU309" s="530">
        <f t="shared" si="208"/>
        <v>0</v>
      </c>
      <c r="CV309" s="530">
        <f t="shared" si="209"/>
        <v>1.3568E-2</v>
      </c>
      <c r="CW309" s="530">
        <f t="shared" si="210"/>
        <v>0.5373</v>
      </c>
      <c r="CX309" s="530">
        <f t="shared" si="211"/>
        <v>0.5373</v>
      </c>
      <c r="CY309" s="530">
        <f t="shared" si="212"/>
        <v>1.8208500000000001</v>
      </c>
      <c r="CZ309" s="530">
        <f t="shared" si="213"/>
        <v>0.32835000000000003</v>
      </c>
      <c r="DA309" s="530">
        <f t="shared" si="214"/>
        <v>0.73629999999999995</v>
      </c>
    </row>
    <row r="310" spans="1:105">
      <c r="A310" s="494" t="s">
        <v>1060</v>
      </c>
      <c r="B310" s="494"/>
      <c r="C310" s="386"/>
      <c r="E310" s="489"/>
      <c r="F310" s="429">
        <f>(E309-E$306)/7</f>
        <v>0.14285714285714285</v>
      </c>
      <c r="G310" s="537" t="s">
        <v>1192</v>
      </c>
      <c r="H310" s="496">
        <v>185784</v>
      </c>
      <c r="I310" s="496">
        <v>81528</v>
      </c>
      <c r="J310">
        <v>69.3</v>
      </c>
      <c r="K310">
        <v>72.900000000000006</v>
      </c>
      <c r="L310">
        <v>6.21</v>
      </c>
      <c r="M310">
        <v>7.07</v>
      </c>
      <c r="N310">
        <v>92.9</v>
      </c>
      <c r="O310">
        <v>2.4</v>
      </c>
      <c r="P310">
        <v>2.8</v>
      </c>
      <c r="Q310">
        <v>2.34</v>
      </c>
      <c r="R310">
        <v>12.4</v>
      </c>
      <c r="S310">
        <v>87.6</v>
      </c>
      <c r="T310">
        <v>0.63</v>
      </c>
      <c r="U310" s="6">
        <f t="shared" si="190"/>
        <v>5.1540300000000006</v>
      </c>
      <c r="V310" s="6">
        <f t="shared" si="191"/>
        <v>1.8393373728907281</v>
      </c>
      <c r="W310">
        <v>15.8</v>
      </c>
      <c r="X310">
        <v>8.56</v>
      </c>
      <c r="Y310">
        <v>12.8</v>
      </c>
      <c r="Z310">
        <v>5.23</v>
      </c>
      <c r="AA310">
        <v>1.04</v>
      </c>
      <c r="AB310">
        <v>53.5</v>
      </c>
      <c r="AC310">
        <v>40.6</v>
      </c>
      <c r="AD310">
        <v>7.04</v>
      </c>
      <c r="AE310">
        <v>56.7</v>
      </c>
      <c r="AF310">
        <v>2.4700000000000002</v>
      </c>
      <c r="AG310" s="188">
        <f t="shared" si="192"/>
        <v>1.9592000000000001</v>
      </c>
      <c r="AH310" s="188">
        <f t="shared" si="193"/>
        <v>1.0614400000000002</v>
      </c>
      <c r="AI310" s="188">
        <f t="shared" si="194"/>
        <v>0.64851999999999999</v>
      </c>
      <c r="AJ310" s="188">
        <f t="shared" si="195"/>
        <v>0.12896000000000002</v>
      </c>
      <c r="AK310" s="188">
        <f t="shared" si="196"/>
        <v>1.4979999999999998</v>
      </c>
      <c r="AL310" s="188">
        <f t="shared" si="197"/>
        <v>1.1368</v>
      </c>
      <c r="AM310" s="188">
        <f t="shared" si="198"/>
        <v>0.19711999999999999</v>
      </c>
      <c r="AN310" s="188">
        <f t="shared" si="199"/>
        <v>1.5875999999999999</v>
      </c>
      <c r="AO310" s="188">
        <f t="shared" si="200"/>
        <v>6.9159999999999999E-2</v>
      </c>
      <c r="AP310">
        <v>355</v>
      </c>
      <c r="AQ310">
        <v>69.400000000000006</v>
      </c>
      <c r="AR310">
        <v>360</v>
      </c>
      <c r="AS310">
        <v>248</v>
      </c>
      <c r="AT310">
        <v>46.2</v>
      </c>
      <c r="AU310">
        <v>44</v>
      </c>
      <c r="AV310">
        <v>12.8</v>
      </c>
      <c r="AW310">
        <v>17.7</v>
      </c>
      <c r="AX310">
        <v>1413</v>
      </c>
      <c r="AY310">
        <v>2.59</v>
      </c>
      <c r="AZ310">
        <v>18</v>
      </c>
      <c r="BA310">
        <v>0.9</v>
      </c>
      <c r="BB310">
        <v>123</v>
      </c>
      <c r="BC310">
        <v>11.6</v>
      </c>
      <c r="BD310">
        <v>374</v>
      </c>
      <c r="BE310">
        <v>168</v>
      </c>
      <c r="BF310" t="s">
        <v>364</v>
      </c>
      <c r="BG310">
        <v>3.34</v>
      </c>
      <c r="BH310">
        <v>1.61</v>
      </c>
      <c r="BI310">
        <v>1.66</v>
      </c>
      <c r="BJ310">
        <v>1065</v>
      </c>
      <c r="BK310">
        <v>2.3199999999999998</v>
      </c>
      <c r="BL310">
        <v>12</v>
      </c>
      <c r="BM310">
        <v>0.61</v>
      </c>
      <c r="BN310">
        <v>9.48</v>
      </c>
      <c r="BO310">
        <v>0.69</v>
      </c>
      <c r="BP310">
        <v>0.76</v>
      </c>
      <c r="BQ310">
        <v>99.2</v>
      </c>
      <c r="BR310">
        <v>1.1499999999999999</v>
      </c>
      <c r="BS310">
        <v>1.92</v>
      </c>
      <c r="BT310">
        <v>4.49</v>
      </c>
      <c r="BU310">
        <v>26.6</v>
      </c>
      <c r="BV310">
        <v>73.400000000000006</v>
      </c>
      <c r="BW310">
        <v>1.26</v>
      </c>
      <c r="BX310">
        <v>7.43</v>
      </c>
      <c r="BY310">
        <v>8.7799999999999994</v>
      </c>
      <c r="BZ310">
        <v>9.4600000000000009</v>
      </c>
      <c r="CA310">
        <v>43.9</v>
      </c>
      <c r="CB310">
        <v>5.41</v>
      </c>
      <c r="CC310">
        <v>0.73</v>
      </c>
      <c r="CD310">
        <v>1.07</v>
      </c>
      <c r="CE310">
        <v>3.16</v>
      </c>
      <c r="CF310">
        <v>4.18</v>
      </c>
      <c r="CG310">
        <v>0.63</v>
      </c>
      <c r="CH310">
        <v>73.400000000000006</v>
      </c>
      <c r="CI310">
        <v>0.67</v>
      </c>
      <c r="CJ310">
        <v>1.18</v>
      </c>
      <c r="CK310">
        <v>1.46</v>
      </c>
      <c r="CL310">
        <v>4.5999999999999996</v>
      </c>
      <c r="CM310">
        <v>1.48</v>
      </c>
      <c r="CN310" s="188">
        <f t="shared" si="201"/>
        <v>0.14265600000000001</v>
      </c>
      <c r="CO310" s="188">
        <f t="shared" si="202"/>
        <v>0.16857599999999998</v>
      </c>
      <c r="CP310" s="188">
        <f t="shared" si="203"/>
        <v>0.18163199999999999</v>
      </c>
      <c r="CQ310" s="188">
        <f t="shared" si="204"/>
        <v>0.84287999999999996</v>
      </c>
      <c r="CR310" s="188">
        <f t="shared" si="205"/>
        <v>0.10387200000000001</v>
      </c>
      <c r="CS310" s="188">
        <f t="shared" si="206"/>
        <v>0.19417999999999999</v>
      </c>
      <c r="CT310" s="188">
        <f t="shared" si="207"/>
        <v>0.28462000000000004</v>
      </c>
      <c r="CU310" s="188">
        <f t="shared" si="208"/>
        <v>1.11188</v>
      </c>
      <c r="CV310" s="188">
        <f t="shared" si="209"/>
        <v>0.16758000000000003</v>
      </c>
      <c r="CW310" s="188">
        <f t="shared" si="210"/>
        <v>0.49178000000000005</v>
      </c>
      <c r="CX310" s="188">
        <f t="shared" si="211"/>
        <v>0.86612000000000011</v>
      </c>
      <c r="CY310" s="188">
        <f t="shared" si="212"/>
        <v>1.0716399999999999</v>
      </c>
      <c r="CZ310" s="188">
        <f t="shared" si="213"/>
        <v>3.3763999999999998</v>
      </c>
      <c r="DA310" s="188">
        <f t="shared" si="214"/>
        <v>1.08632</v>
      </c>
    </row>
    <row r="311" spans="1:105">
      <c r="A311" s="494" t="s">
        <v>1061</v>
      </c>
      <c r="B311" s="494"/>
      <c r="C311" s="386"/>
      <c r="E311" s="489"/>
      <c r="F311" s="386"/>
      <c r="G311" s="386"/>
      <c r="H311" s="496">
        <v>163918</v>
      </c>
      <c r="I311" s="496">
        <v>73661</v>
      </c>
      <c r="J311">
        <v>69.099999999999994</v>
      </c>
      <c r="K311">
        <v>73.5</v>
      </c>
      <c r="L311">
        <v>5.99</v>
      </c>
      <c r="M311">
        <v>6.99</v>
      </c>
      <c r="N311">
        <v>93</v>
      </c>
      <c r="O311">
        <v>2.14</v>
      </c>
      <c r="P311">
        <v>2.75</v>
      </c>
      <c r="Q311">
        <v>2.0299999999999998</v>
      </c>
      <c r="R311">
        <v>12.1</v>
      </c>
      <c r="S311">
        <v>87.9</v>
      </c>
      <c r="T311">
        <v>0.66</v>
      </c>
      <c r="U311" s="6">
        <f t="shared" si="190"/>
        <v>5.1376499999999998</v>
      </c>
      <c r="V311" s="6">
        <f t="shared" si="191"/>
        <v>1.8082197113466272</v>
      </c>
      <c r="W311">
        <v>15.5</v>
      </c>
      <c r="X311">
        <v>7.39</v>
      </c>
      <c r="Y311">
        <v>12.7</v>
      </c>
      <c r="Z311">
        <v>4.63</v>
      </c>
      <c r="AA311">
        <v>1.1200000000000001</v>
      </c>
      <c r="AB311">
        <v>53.4</v>
      </c>
      <c r="AC311">
        <v>38.6</v>
      </c>
      <c r="AD311">
        <v>5.98</v>
      </c>
      <c r="AE311">
        <v>55.7</v>
      </c>
      <c r="AF311">
        <v>2.48</v>
      </c>
      <c r="AG311" s="188">
        <f t="shared" si="192"/>
        <v>1.8754999999999997</v>
      </c>
      <c r="AH311" s="188">
        <f t="shared" si="193"/>
        <v>0.89418999999999993</v>
      </c>
      <c r="AI311" s="188">
        <f t="shared" si="194"/>
        <v>0.56023000000000001</v>
      </c>
      <c r="AJ311" s="188">
        <f t="shared" si="195"/>
        <v>0.13552</v>
      </c>
      <c r="AK311" s="188">
        <f t="shared" si="196"/>
        <v>1.4684999999999999</v>
      </c>
      <c r="AL311" s="188">
        <f t="shared" si="197"/>
        <v>1.0615000000000001</v>
      </c>
      <c r="AM311" s="188">
        <f t="shared" si="198"/>
        <v>0.16445000000000001</v>
      </c>
      <c r="AN311" s="188">
        <f t="shared" si="199"/>
        <v>1.5317500000000002</v>
      </c>
      <c r="AO311" s="188">
        <f t="shared" si="200"/>
        <v>6.8199999999999997E-2</v>
      </c>
      <c r="AP311">
        <v>356</v>
      </c>
      <c r="AQ311">
        <v>68.099999999999994</v>
      </c>
      <c r="AR311">
        <v>339</v>
      </c>
      <c r="AS311">
        <v>244</v>
      </c>
      <c r="AT311">
        <v>48.8</v>
      </c>
      <c r="AU311">
        <v>43.8</v>
      </c>
      <c r="AV311">
        <v>11.5</v>
      </c>
      <c r="AW311">
        <v>17.7</v>
      </c>
      <c r="AX311">
        <v>1473</v>
      </c>
      <c r="AY311">
        <v>2.38</v>
      </c>
      <c r="AZ311">
        <v>17.7</v>
      </c>
      <c r="BA311">
        <v>1.06</v>
      </c>
      <c r="BB311">
        <v>117</v>
      </c>
      <c r="BC311">
        <v>8.98</v>
      </c>
      <c r="BD311">
        <v>355</v>
      </c>
      <c r="BE311">
        <v>169</v>
      </c>
      <c r="BF311">
        <v>-102</v>
      </c>
      <c r="BG311">
        <v>3.15</v>
      </c>
      <c r="BH311">
        <v>1.44</v>
      </c>
      <c r="BI311">
        <v>1.63</v>
      </c>
      <c r="BJ311">
        <v>984</v>
      </c>
      <c r="BK311">
        <v>2.0099999999999998</v>
      </c>
      <c r="BL311">
        <v>11.7</v>
      </c>
      <c r="BM311">
        <v>0.63</v>
      </c>
      <c r="BN311">
        <v>9.2899999999999991</v>
      </c>
      <c r="BO311">
        <v>0.56000000000000005</v>
      </c>
      <c r="BP311">
        <v>0.67</v>
      </c>
      <c r="BQ311">
        <v>99.3</v>
      </c>
      <c r="BR311">
        <v>1.24</v>
      </c>
      <c r="BS311">
        <v>1.53</v>
      </c>
      <c r="BT311">
        <v>3.74</v>
      </c>
      <c r="BU311">
        <v>27</v>
      </c>
      <c r="BV311">
        <v>73</v>
      </c>
      <c r="BW311">
        <v>1.17</v>
      </c>
      <c r="BX311">
        <v>10.5</v>
      </c>
      <c r="BY311">
        <v>23.8</v>
      </c>
      <c r="BZ311">
        <v>11.4</v>
      </c>
      <c r="CA311">
        <v>44.8</v>
      </c>
      <c r="CB311">
        <v>4.76</v>
      </c>
      <c r="CC311">
        <v>0.97</v>
      </c>
      <c r="CD311">
        <v>1.57</v>
      </c>
      <c r="CE311">
        <v>2.54</v>
      </c>
      <c r="CF311">
        <v>5.03</v>
      </c>
      <c r="CG311">
        <v>0.81</v>
      </c>
      <c r="CH311">
        <v>73</v>
      </c>
      <c r="CI311">
        <v>0.4</v>
      </c>
      <c r="CJ311">
        <v>1.1200000000000001</v>
      </c>
      <c r="CK311">
        <v>1.1599999999999999</v>
      </c>
      <c r="CL311">
        <v>3.26</v>
      </c>
      <c r="CM311">
        <v>1.3</v>
      </c>
      <c r="CN311" s="188">
        <f t="shared" si="201"/>
        <v>0.16065000000000002</v>
      </c>
      <c r="CO311" s="188">
        <f t="shared" si="202"/>
        <v>0.36414000000000002</v>
      </c>
      <c r="CP311" s="188">
        <f t="shared" si="203"/>
        <v>0.17441999999999999</v>
      </c>
      <c r="CQ311" s="188">
        <f t="shared" si="204"/>
        <v>0.68543999999999994</v>
      </c>
      <c r="CR311" s="188">
        <f t="shared" si="205"/>
        <v>7.2828000000000004E-2</v>
      </c>
      <c r="CS311" s="188">
        <f t="shared" si="206"/>
        <v>0.26189999999999997</v>
      </c>
      <c r="CT311" s="188">
        <f t="shared" si="207"/>
        <v>0.4239</v>
      </c>
      <c r="CU311" s="188">
        <f t="shared" si="208"/>
        <v>1.3581000000000001</v>
      </c>
      <c r="CV311" s="188">
        <f t="shared" si="209"/>
        <v>0.21870000000000001</v>
      </c>
      <c r="CW311" s="188">
        <f t="shared" si="210"/>
        <v>0.29200000000000004</v>
      </c>
      <c r="CX311" s="188">
        <f t="shared" si="211"/>
        <v>0.8176000000000001</v>
      </c>
      <c r="CY311" s="188">
        <f t="shared" si="212"/>
        <v>0.84679999999999989</v>
      </c>
      <c r="CZ311" s="188">
        <f t="shared" si="213"/>
        <v>2.3797999999999999</v>
      </c>
      <c r="DA311" s="188">
        <f t="shared" si="214"/>
        <v>0.94900000000000007</v>
      </c>
    </row>
    <row r="312" spans="1:105" s="527" customFormat="1">
      <c r="A312" s="522" t="s">
        <v>1062</v>
      </c>
      <c r="B312" s="523" t="s">
        <v>736</v>
      </c>
      <c r="C312" s="532" t="s">
        <v>424</v>
      </c>
      <c r="D312" s="533" t="s">
        <v>428</v>
      </c>
      <c r="E312" s="525">
        <v>43907</v>
      </c>
      <c r="H312" s="536">
        <v>181107</v>
      </c>
      <c r="I312" s="536">
        <v>86166</v>
      </c>
      <c r="J312" s="528">
        <v>66.2</v>
      </c>
      <c r="K312" s="528">
        <v>83.7</v>
      </c>
      <c r="L312" s="528">
        <v>0.6</v>
      </c>
      <c r="M312" s="528">
        <v>0.27</v>
      </c>
      <c r="N312" s="528">
        <v>99.7</v>
      </c>
      <c r="O312" s="528">
        <v>0.53</v>
      </c>
      <c r="P312" s="528">
        <v>3.27</v>
      </c>
      <c r="Q312" s="528">
        <v>0.17</v>
      </c>
      <c r="R312" s="528">
        <v>0.24</v>
      </c>
      <c r="S312" s="528">
        <v>99.8</v>
      </c>
      <c r="T312" s="528">
        <v>0.45</v>
      </c>
      <c r="U312" s="529">
        <f t="shared" si="190"/>
        <v>0.22599000000000002</v>
      </c>
      <c r="V312" s="529">
        <f t="shared" si="191"/>
        <v>29.47033054559936</v>
      </c>
      <c r="W312" s="528">
        <v>0.56999999999999995</v>
      </c>
      <c r="X312" s="528">
        <v>1.72</v>
      </c>
      <c r="Y312" s="528">
        <v>4.0199999999999996</v>
      </c>
      <c r="Z312" s="528">
        <v>1.72</v>
      </c>
      <c r="AA312" s="528">
        <v>0.56999999999999995</v>
      </c>
      <c r="AB312" s="528">
        <v>2.54</v>
      </c>
      <c r="AC312" s="528">
        <v>8.34</v>
      </c>
      <c r="AD312" s="528">
        <v>0.55000000000000004</v>
      </c>
      <c r="AE312" s="528">
        <v>0.3</v>
      </c>
      <c r="AF312" s="528">
        <v>0.59</v>
      </c>
      <c r="AG312" s="530">
        <f t="shared" si="192"/>
        <v>1.3679999999999999E-3</v>
      </c>
      <c r="AH312" s="530">
        <f t="shared" si="193"/>
        <v>4.1279999999999997E-3</v>
      </c>
      <c r="AI312" s="530">
        <f t="shared" si="194"/>
        <v>4.1279999999999997E-3</v>
      </c>
      <c r="AJ312" s="530">
        <f t="shared" si="195"/>
        <v>1.3679999999999999E-3</v>
      </c>
      <c r="AK312" s="530">
        <f t="shared" si="196"/>
        <v>8.3057999999999993E-2</v>
      </c>
      <c r="AL312" s="530">
        <f t="shared" si="197"/>
        <v>0.27271800000000002</v>
      </c>
      <c r="AM312" s="530">
        <f t="shared" si="198"/>
        <v>1.7985000000000001E-2</v>
      </c>
      <c r="AN312" s="530">
        <f t="shared" si="199"/>
        <v>9.8099999999999993E-3</v>
      </c>
      <c r="AO312" s="530">
        <f t="shared" si="200"/>
        <v>1.9293000000000001E-2</v>
      </c>
      <c r="AP312" s="528">
        <v>113</v>
      </c>
      <c r="AQ312" s="528">
        <v>-6.42</v>
      </c>
      <c r="AR312" s="528">
        <v>335</v>
      </c>
      <c r="AS312" s="528">
        <v>178</v>
      </c>
      <c r="AT312" s="528">
        <v>8.98</v>
      </c>
      <c r="AU312" s="528">
        <v>2.06</v>
      </c>
      <c r="AV312" s="528">
        <v>1.03</v>
      </c>
      <c r="AW312" s="528">
        <v>6.7</v>
      </c>
      <c r="AX312" s="528">
        <v>7284</v>
      </c>
      <c r="AY312" s="528">
        <v>1.03</v>
      </c>
      <c r="AZ312" s="528">
        <v>2.06</v>
      </c>
      <c r="BA312" s="528">
        <v>1.03</v>
      </c>
      <c r="BB312" s="528">
        <v>105</v>
      </c>
      <c r="BC312" s="528">
        <v>-7.7</v>
      </c>
      <c r="BD312" s="528">
        <v>309</v>
      </c>
      <c r="BE312" s="528">
        <v>118</v>
      </c>
      <c r="BF312" s="528" t="s">
        <v>364</v>
      </c>
      <c r="BG312" s="528">
        <v>0.6</v>
      </c>
      <c r="BH312" s="528">
        <v>0.53</v>
      </c>
      <c r="BI312" s="528">
        <v>3.26</v>
      </c>
      <c r="BJ312" s="528">
        <v>2788</v>
      </c>
      <c r="BK312" s="528">
        <v>0.16</v>
      </c>
      <c r="BL312" s="528">
        <v>0.24</v>
      </c>
      <c r="BM312" s="528">
        <v>0.44</v>
      </c>
      <c r="BN312" s="528">
        <v>6.66</v>
      </c>
      <c r="BO312" s="528">
        <v>0.59</v>
      </c>
      <c r="BP312" s="528">
        <v>0.14000000000000001</v>
      </c>
      <c r="BQ312" s="528">
        <v>99.9</v>
      </c>
      <c r="BR312" s="528">
        <v>0.56000000000000005</v>
      </c>
      <c r="BS312" s="528">
        <v>5.35</v>
      </c>
      <c r="BT312" s="528">
        <v>0.28000000000000003</v>
      </c>
      <c r="BU312" s="528">
        <v>0.54</v>
      </c>
      <c r="BV312" s="528">
        <v>99.5</v>
      </c>
      <c r="BW312" s="528">
        <v>0.8</v>
      </c>
      <c r="BX312" s="528">
        <v>2.2799999999999998</v>
      </c>
      <c r="BY312" s="528">
        <v>7.49</v>
      </c>
      <c r="BZ312" s="528">
        <v>0.33</v>
      </c>
      <c r="CA312" s="528">
        <v>0.98</v>
      </c>
      <c r="CB312" s="528">
        <v>2.2799999999999998</v>
      </c>
      <c r="CC312" s="528">
        <v>0</v>
      </c>
      <c r="CD312" s="528">
        <v>0</v>
      </c>
      <c r="CE312" s="528">
        <v>9.68</v>
      </c>
      <c r="CF312" s="528">
        <v>3.23</v>
      </c>
      <c r="CG312" s="528">
        <v>0</v>
      </c>
      <c r="CH312" s="528">
        <v>99.5</v>
      </c>
      <c r="CI312" s="528">
        <v>0.6</v>
      </c>
      <c r="CJ312" s="528">
        <v>0.56000000000000005</v>
      </c>
      <c r="CK312" s="528">
        <v>5.33</v>
      </c>
      <c r="CL312" s="528">
        <v>0.26</v>
      </c>
      <c r="CM312" s="528">
        <v>0.81</v>
      </c>
      <c r="CN312" s="530">
        <f t="shared" si="201"/>
        <v>0.12197999999999999</v>
      </c>
      <c r="CO312" s="530">
        <f t="shared" si="202"/>
        <v>0.40071499999999999</v>
      </c>
      <c r="CP312" s="530">
        <f t="shared" si="203"/>
        <v>1.7655000000000001E-2</v>
      </c>
      <c r="CQ312" s="530">
        <f t="shared" si="204"/>
        <v>5.2429999999999997E-2</v>
      </c>
      <c r="CR312" s="530">
        <f t="shared" si="205"/>
        <v>0.12197999999999999</v>
      </c>
      <c r="CS312" s="530">
        <f t="shared" si="206"/>
        <v>0</v>
      </c>
      <c r="CT312" s="530">
        <f t="shared" si="207"/>
        <v>0</v>
      </c>
      <c r="CU312" s="530">
        <f t="shared" si="208"/>
        <v>1.7442000000000003E-2</v>
      </c>
      <c r="CV312" s="530">
        <f t="shared" si="209"/>
        <v>0</v>
      </c>
      <c r="CW312" s="530">
        <f t="shared" si="210"/>
        <v>0.59699999999999998</v>
      </c>
      <c r="CX312" s="530">
        <f t="shared" si="211"/>
        <v>0.55720000000000003</v>
      </c>
      <c r="CY312" s="530">
        <f t="shared" si="212"/>
        <v>5.30335</v>
      </c>
      <c r="CZ312" s="530">
        <f t="shared" si="213"/>
        <v>0.25869999999999999</v>
      </c>
      <c r="DA312" s="530">
        <f t="shared" si="214"/>
        <v>0.80594999999999994</v>
      </c>
    </row>
    <row r="313" spans="1:105">
      <c r="A313" s="494" t="s">
        <v>1063</v>
      </c>
      <c r="B313" s="494"/>
      <c r="C313" s="385"/>
      <c r="E313" s="489"/>
      <c r="F313" s="429">
        <f>(E312-E$306)/7</f>
        <v>1</v>
      </c>
      <c r="G313" s="537" t="s">
        <v>1193</v>
      </c>
      <c r="H313" s="496">
        <v>180986</v>
      </c>
      <c r="I313" s="496">
        <v>86561</v>
      </c>
      <c r="J313">
        <v>66.599999999999994</v>
      </c>
      <c r="K313">
        <v>84.8</v>
      </c>
      <c r="L313">
        <v>4.93</v>
      </c>
      <c r="M313">
        <v>7.63</v>
      </c>
      <c r="N313">
        <v>92.4</v>
      </c>
      <c r="O313">
        <v>2.56</v>
      </c>
      <c r="P313">
        <v>3.38</v>
      </c>
      <c r="Q313">
        <v>3.02</v>
      </c>
      <c r="R313">
        <v>10.1</v>
      </c>
      <c r="S313">
        <v>89.9</v>
      </c>
      <c r="T313">
        <v>0.71</v>
      </c>
      <c r="U313" s="6">
        <f t="shared" si="190"/>
        <v>6.4702400000000004</v>
      </c>
      <c r="V313" s="6">
        <f t="shared" si="191"/>
        <v>1.0973317836741758</v>
      </c>
      <c r="W313">
        <v>21.1</v>
      </c>
      <c r="X313">
        <v>15.5</v>
      </c>
      <c r="Y313">
        <v>22.9</v>
      </c>
      <c r="Z313">
        <v>7.07</v>
      </c>
      <c r="AA313">
        <v>1.26</v>
      </c>
      <c r="AB313">
        <v>61.1</v>
      </c>
      <c r="AC313">
        <v>53.8</v>
      </c>
      <c r="AD313">
        <v>11</v>
      </c>
      <c r="AE313">
        <v>68.2</v>
      </c>
      <c r="AF313">
        <v>3.15</v>
      </c>
      <c r="AG313" s="188">
        <f t="shared" si="192"/>
        <v>2.1311</v>
      </c>
      <c r="AH313" s="188">
        <f t="shared" si="193"/>
        <v>1.5654999999999999</v>
      </c>
      <c r="AI313" s="188">
        <f t="shared" si="194"/>
        <v>0.71406999999999998</v>
      </c>
      <c r="AJ313" s="188">
        <f t="shared" si="195"/>
        <v>0.12725999999999998</v>
      </c>
      <c r="AK313" s="188">
        <f t="shared" si="196"/>
        <v>2.0651799999999998</v>
      </c>
      <c r="AL313" s="188">
        <f t="shared" si="197"/>
        <v>1.8184399999999998</v>
      </c>
      <c r="AM313" s="188">
        <f t="shared" si="198"/>
        <v>0.37180000000000002</v>
      </c>
      <c r="AN313" s="188">
        <f t="shared" si="199"/>
        <v>2.3051599999999999</v>
      </c>
      <c r="AO313" s="188">
        <f t="shared" si="200"/>
        <v>0.10647000000000001</v>
      </c>
      <c r="AP313">
        <v>274</v>
      </c>
      <c r="AQ313">
        <v>57.8</v>
      </c>
      <c r="AR313">
        <v>347</v>
      </c>
      <c r="AS313">
        <v>255</v>
      </c>
      <c r="AT313">
        <v>46.2</v>
      </c>
      <c r="AU313">
        <v>32.9</v>
      </c>
      <c r="AV313">
        <v>12.3</v>
      </c>
      <c r="AW313">
        <v>14.6</v>
      </c>
      <c r="AX313">
        <v>2377</v>
      </c>
      <c r="AY313">
        <v>2.93</v>
      </c>
      <c r="AZ313">
        <v>17.600000000000001</v>
      </c>
      <c r="BA313">
        <v>1.18</v>
      </c>
      <c r="BB313">
        <v>96.4</v>
      </c>
      <c r="BC313">
        <v>10.3</v>
      </c>
      <c r="BD313">
        <v>358</v>
      </c>
      <c r="BE313">
        <v>173</v>
      </c>
      <c r="BF313" t="s">
        <v>364</v>
      </c>
      <c r="BG313">
        <v>2.62</v>
      </c>
      <c r="BH313">
        <v>1.75</v>
      </c>
      <c r="BI313">
        <v>2.4500000000000002</v>
      </c>
      <c r="BJ313">
        <v>2650</v>
      </c>
      <c r="BK313">
        <v>3.03</v>
      </c>
      <c r="BL313">
        <v>9.4499999999999993</v>
      </c>
      <c r="BM313">
        <v>0.67</v>
      </c>
      <c r="BN313">
        <v>7.1</v>
      </c>
      <c r="BO313">
        <v>0.78</v>
      </c>
      <c r="BP313">
        <v>1.07</v>
      </c>
      <c r="BQ313">
        <v>98.9</v>
      </c>
      <c r="BR313">
        <v>0.91</v>
      </c>
      <c r="BS313">
        <v>4.9800000000000004</v>
      </c>
      <c r="BT313">
        <v>7.55</v>
      </c>
      <c r="BU313">
        <v>21.2</v>
      </c>
      <c r="BV313">
        <v>78.8</v>
      </c>
      <c r="BW313">
        <v>2.29</v>
      </c>
      <c r="BX313">
        <v>5.23</v>
      </c>
      <c r="BY313">
        <v>10.8</v>
      </c>
      <c r="BZ313">
        <v>19.3</v>
      </c>
      <c r="CA313">
        <v>38.9</v>
      </c>
      <c r="CB313">
        <v>9.48</v>
      </c>
      <c r="CC313">
        <v>0.84</v>
      </c>
      <c r="CD313">
        <v>1.84</v>
      </c>
      <c r="CE313">
        <v>9.1300000000000008</v>
      </c>
      <c r="CF313">
        <v>8.83</v>
      </c>
      <c r="CG313">
        <v>1.77</v>
      </c>
      <c r="CH313">
        <v>78.8</v>
      </c>
      <c r="CI313">
        <v>0.76</v>
      </c>
      <c r="CJ313">
        <v>0.66</v>
      </c>
      <c r="CK313">
        <v>3.86</v>
      </c>
      <c r="CL313">
        <v>7.21</v>
      </c>
      <c r="CM313">
        <v>2.44</v>
      </c>
      <c r="CN313" s="188">
        <f t="shared" si="201"/>
        <v>0.26045400000000002</v>
      </c>
      <c r="CO313" s="188">
        <f t="shared" si="202"/>
        <v>0.5378400000000001</v>
      </c>
      <c r="CP313" s="188">
        <f t="shared" si="203"/>
        <v>0.96114000000000022</v>
      </c>
      <c r="CQ313" s="188">
        <f t="shared" si="204"/>
        <v>1.9372200000000002</v>
      </c>
      <c r="CR313" s="188">
        <f t="shared" si="205"/>
        <v>0.47210400000000008</v>
      </c>
      <c r="CS313" s="188">
        <f t="shared" si="206"/>
        <v>0.17807999999999999</v>
      </c>
      <c r="CT313" s="188">
        <f t="shared" si="207"/>
        <v>0.39008000000000004</v>
      </c>
      <c r="CU313" s="188">
        <f t="shared" si="208"/>
        <v>1.8719600000000001</v>
      </c>
      <c r="CV313" s="188">
        <f t="shared" si="209"/>
        <v>0.37524000000000002</v>
      </c>
      <c r="CW313" s="188">
        <f t="shared" si="210"/>
        <v>0.59887999999999997</v>
      </c>
      <c r="CX313" s="188">
        <f t="shared" si="211"/>
        <v>0.52007999999999999</v>
      </c>
      <c r="CY313" s="188">
        <f t="shared" si="212"/>
        <v>3.0416799999999999</v>
      </c>
      <c r="CZ313" s="188">
        <f t="shared" si="213"/>
        <v>5.6814800000000005</v>
      </c>
      <c r="DA313" s="188">
        <f t="shared" si="214"/>
        <v>1.92272</v>
      </c>
    </row>
    <row r="314" spans="1:105" s="511" customFormat="1">
      <c r="A314" s="509" t="s">
        <v>1064</v>
      </c>
      <c r="B314" s="509"/>
      <c r="E314" s="502"/>
      <c r="H314" s="512">
        <v>178947</v>
      </c>
      <c r="I314" s="512">
        <v>86039</v>
      </c>
      <c r="J314" s="512">
        <v>66.099999999999994</v>
      </c>
      <c r="K314" s="512">
        <v>84.8</v>
      </c>
      <c r="L314" s="512">
        <v>4.97</v>
      </c>
      <c r="M314" s="512">
        <v>7.81</v>
      </c>
      <c r="N314" s="512">
        <v>92.2</v>
      </c>
      <c r="O314" s="512">
        <v>2.63</v>
      </c>
      <c r="P314" s="512">
        <v>3.21</v>
      </c>
      <c r="Q314" s="512">
        <v>3.03</v>
      </c>
      <c r="R314" s="512">
        <v>10</v>
      </c>
      <c r="S314" s="512">
        <v>90</v>
      </c>
      <c r="T314" s="512">
        <v>0.66</v>
      </c>
      <c r="U314" s="152">
        <f t="shared" si="190"/>
        <v>6.6228799999999985</v>
      </c>
      <c r="V314" s="152">
        <f t="shared" si="191"/>
        <v>1.058451912159061</v>
      </c>
      <c r="W314" s="512">
        <v>21.1</v>
      </c>
      <c r="X314" s="512">
        <v>15.7</v>
      </c>
      <c r="Y314" s="512">
        <v>22.9</v>
      </c>
      <c r="Z314" s="512">
        <v>6.5</v>
      </c>
      <c r="AA314" s="512">
        <v>1.67</v>
      </c>
      <c r="AB314" s="512">
        <v>62.8</v>
      </c>
      <c r="AC314" s="512">
        <v>56.4</v>
      </c>
      <c r="AD314" s="512">
        <v>10.5</v>
      </c>
      <c r="AE314" s="512">
        <v>71.3</v>
      </c>
      <c r="AF314" s="512">
        <v>3.8</v>
      </c>
      <c r="AG314" s="513">
        <f t="shared" si="192"/>
        <v>2.11</v>
      </c>
      <c r="AH314" s="513">
        <f t="shared" si="193"/>
        <v>1.57</v>
      </c>
      <c r="AI314" s="513">
        <f t="shared" si="194"/>
        <v>0.65</v>
      </c>
      <c r="AJ314" s="513">
        <f t="shared" si="195"/>
        <v>0.16699999999999998</v>
      </c>
      <c r="AK314" s="513">
        <f t="shared" si="196"/>
        <v>2.0158800000000001</v>
      </c>
      <c r="AL314" s="513">
        <f t="shared" si="197"/>
        <v>1.8104399999999998</v>
      </c>
      <c r="AM314" s="513">
        <f t="shared" si="198"/>
        <v>0.33704999999999996</v>
      </c>
      <c r="AN314" s="513">
        <f t="shared" si="199"/>
        <v>2.2887299999999997</v>
      </c>
      <c r="AO314" s="513">
        <f t="shared" si="200"/>
        <v>0.12197999999999999</v>
      </c>
      <c r="AP314" s="512">
        <v>270</v>
      </c>
      <c r="AQ314" s="512">
        <v>57.8</v>
      </c>
      <c r="AR314" s="512">
        <v>350</v>
      </c>
      <c r="AS314" s="512">
        <v>253</v>
      </c>
      <c r="AT314" s="512">
        <v>46.2</v>
      </c>
      <c r="AU314" s="512">
        <v>32.5</v>
      </c>
      <c r="AV314" s="512">
        <v>11.6</v>
      </c>
      <c r="AW314" s="512">
        <v>12.8</v>
      </c>
      <c r="AX314" s="512">
        <v>2400</v>
      </c>
      <c r="AY314" s="512">
        <v>2.68</v>
      </c>
      <c r="AZ314" s="512">
        <v>17.600000000000001</v>
      </c>
      <c r="BA314" s="512">
        <v>1.1000000000000001</v>
      </c>
      <c r="BB314" s="512">
        <v>97.7</v>
      </c>
      <c r="BC314" s="512">
        <v>10.3</v>
      </c>
      <c r="BD314" s="512">
        <v>358</v>
      </c>
      <c r="BE314" s="512">
        <v>170</v>
      </c>
      <c r="BF314" s="512" t="s">
        <v>364</v>
      </c>
      <c r="BG314" s="512">
        <v>2.64</v>
      </c>
      <c r="BH314" s="512">
        <v>1.87</v>
      </c>
      <c r="BI314" s="512">
        <v>2.4</v>
      </c>
      <c r="BJ314" s="512">
        <v>2888</v>
      </c>
      <c r="BK314" s="512">
        <v>3.06</v>
      </c>
      <c r="BL314" s="512">
        <v>9.3699999999999992</v>
      </c>
      <c r="BM314" s="512">
        <v>0.63</v>
      </c>
      <c r="BN314" s="512">
        <v>7.01</v>
      </c>
      <c r="BO314" s="512">
        <v>0.66</v>
      </c>
      <c r="BP314" s="512">
        <v>0.78</v>
      </c>
      <c r="BQ314" s="512">
        <v>99.2</v>
      </c>
      <c r="BR314" s="512">
        <v>0.68</v>
      </c>
      <c r="BS314" s="512">
        <v>4.5599999999999996</v>
      </c>
      <c r="BT314" s="512">
        <v>7.26</v>
      </c>
      <c r="BU314" s="512">
        <v>21</v>
      </c>
      <c r="BV314" s="512">
        <v>79</v>
      </c>
      <c r="BW314" s="512">
        <v>1.91</v>
      </c>
      <c r="BX314" s="512">
        <v>5.45</v>
      </c>
      <c r="BY314" s="512">
        <v>9.09</v>
      </c>
      <c r="BZ314" s="512">
        <v>20.7</v>
      </c>
      <c r="CA314" s="512">
        <v>38.9</v>
      </c>
      <c r="CB314" s="512">
        <v>7.27</v>
      </c>
      <c r="CC314" s="512">
        <v>1.03</v>
      </c>
      <c r="CD314" s="512">
        <v>1.34</v>
      </c>
      <c r="CE314" s="512">
        <v>8.44</v>
      </c>
      <c r="CF314" s="512">
        <v>8.52</v>
      </c>
      <c r="CG314" s="512">
        <v>1.26</v>
      </c>
      <c r="CH314" s="512">
        <v>79</v>
      </c>
      <c r="CI314" s="512">
        <v>0.56999999999999995</v>
      </c>
      <c r="CJ314" s="512">
        <v>0.5</v>
      </c>
      <c r="CK314" s="512">
        <v>3.52</v>
      </c>
      <c r="CL314" s="512">
        <v>6.92</v>
      </c>
      <c r="CM314" s="512">
        <v>2.08</v>
      </c>
      <c r="CN314" s="513">
        <f t="shared" si="201"/>
        <v>0.24851999999999999</v>
      </c>
      <c r="CO314" s="513">
        <f t="shared" si="202"/>
        <v>0.41450399999999993</v>
      </c>
      <c r="CP314" s="513">
        <f t="shared" si="203"/>
        <v>0.94391999999999987</v>
      </c>
      <c r="CQ314" s="513">
        <f t="shared" si="204"/>
        <v>1.7738399999999999</v>
      </c>
      <c r="CR314" s="513">
        <f t="shared" si="205"/>
        <v>0.33151199999999997</v>
      </c>
      <c r="CS314" s="513">
        <f t="shared" si="206"/>
        <v>0.21629999999999999</v>
      </c>
      <c r="CT314" s="513">
        <f t="shared" si="207"/>
        <v>0.28139999999999998</v>
      </c>
      <c r="CU314" s="513">
        <f t="shared" si="208"/>
        <v>1.7891999999999999</v>
      </c>
      <c r="CV314" s="513">
        <f t="shared" si="209"/>
        <v>0.2646</v>
      </c>
      <c r="CW314" s="513">
        <f t="shared" si="210"/>
        <v>0.45029999999999992</v>
      </c>
      <c r="CX314" s="513">
        <f t="shared" si="211"/>
        <v>0.39500000000000002</v>
      </c>
      <c r="CY314" s="513">
        <f t="shared" si="212"/>
        <v>2.7807999999999997</v>
      </c>
      <c r="CZ314" s="513">
        <f t="shared" si="213"/>
        <v>5.4667999999999992</v>
      </c>
      <c r="DA314" s="513">
        <f t="shared" si="214"/>
        <v>1.6432</v>
      </c>
    </row>
    <row r="315" spans="1:105" s="527" customFormat="1">
      <c r="A315" s="522" t="s">
        <v>1065</v>
      </c>
      <c r="B315" s="523" t="s">
        <v>543</v>
      </c>
      <c r="C315" s="532" t="s">
        <v>424</v>
      </c>
      <c r="D315" s="533" t="s">
        <v>113</v>
      </c>
      <c r="E315" s="525">
        <v>43767</v>
      </c>
      <c r="H315" s="536">
        <v>1861</v>
      </c>
      <c r="I315" s="536">
        <v>96</v>
      </c>
      <c r="J315" s="528">
        <v>52.5</v>
      </c>
      <c r="K315" s="528">
        <v>76</v>
      </c>
      <c r="L315" s="528">
        <v>8.2200000000000006</v>
      </c>
      <c r="M315" s="528">
        <v>9.59</v>
      </c>
      <c r="N315" s="528">
        <v>90.4</v>
      </c>
      <c r="O315" s="528">
        <v>4.1100000000000003</v>
      </c>
      <c r="P315" s="528">
        <v>6.85</v>
      </c>
      <c r="Q315" s="528">
        <v>9.59</v>
      </c>
      <c r="R315" s="528">
        <v>9.59</v>
      </c>
      <c r="S315" s="528">
        <v>90.4</v>
      </c>
      <c r="T315" s="528">
        <v>0</v>
      </c>
      <c r="U315" s="529">
        <f t="shared" si="190"/>
        <v>7.2884000000000002</v>
      </c>
      <c r="V315" s="529">
        <f t="shared" si="191"/>
        <v>2.1403874650128971</v>
      </c>
      <c r="W315" s="528">
        <v>14.3</v>
      </c>
      <c r="X315" s="528">
        <v>0</v>
      </c>
      <c r="Y315" s="528">
        <v>14.3</v>
      </c>
      <c r="Z315" s="528">
        <v>0</v>
      </c>
      <c r="AA315" s="528">
        <v>0</v>
      </c>
      <c r="AB315" s="528">
        <v>60</v>
      </c>
      <c r="AC315" s="528">
        <v>40</v>
      </c>
      <c r="AD315" s="528">
        <v>20</v>
      </c>
      <c r="AE315" s="528">
        <v>20</v>
      </c>
      <c r="AF315" s="528">
        <v>0</v>
      </c>
      <c r="AG315" s="530">
        <f t="shared" si="192"/>
        <v>1.37137</v>
      </c>
      <c r="AH315" s="530">
        <f t="shared" si="193"/>
        <v>0</v>
      </c>
      <c r="AI315" s="530">
        <f t="shared" si="194"/>
        <v>0</v>
      </c>
      <c r="AJ315" s="530">
        <f t="shared" si="195"/>
        <v>0</v>
      </c>
      <c r="AK315" s="530">
        <f t="shared" si="196"/>
        <v>4.1100000000000003</v>
      </c>
      <c r="AL315" s="530">
        <f t="shared" si="197"/>
        <v>2.74</v>
      </c>
      <c r="AM315" s="530">
        <f t="shared" si="198"/>
        <v>1.37</v>
      </c>
      <c r="AN315" s="530">
        <f t="shared" si="199"/>
        <v>1.37</v>
      </c>
      <c r="AO315" s="530">
        <f t="shared" si="200"/>
        <v>0</v>
      </c>
      <c r="AP315" s="528">
        <v>426</v>
      </c>
      <c r="AQ315" s="528">
        <v>181</v>
      </c>
      <c r="AR315" s="528">
        <v>233</v>
      </c>
      <c r="AS315" s="528">
        <v>222</v>
      </c>
      <c r="AT315" s="528">
        <v>-39.799999999999997</v>
      </c>
      <c r="AU315" s="528">
        <v>57.1</v>
      </c>
      <c r="AV315" s="528">
        <v>42.9</v>
      </c>
      <c r="AW315" s="528">
        <v>28.6</v>
      </c>
      <c r="AX315" s="528">
        <v>1957</v>
      </c>
      <c r="AY315" s="528">
        <v>14.3</v>
      </c>
      <c r="AZ315" s="528">
        <v>14.3</v>
      </c>
      <c r="BA315" s="528">
        <v>0</v>
      </c>
      <c r="BB315" s="528">
        <v>129</v>
      </c>
      <c r="BC315" s="528">
        <v>0</v>
      </c>
      <c r="BD315" s="528">
        <v>347</v>
      </c>
      <c r="BE315" s="528">
        <v>121</v>
      </c>
      <c r="BF315" s="528" t="s">
        <v>364</v>
      </c>
      <c r="BG315" s="528">
        <v>3.03</v>
      </c>
      <c r="BH315" s="528">
        <v>0</v>
      </c>
      <c r="BI315" s="528">
        <v>4.55</v>
      </c>
      <c r="BJ315" s="528">
        <v>1498</v>
      </c>
      <c r="BK315" s="528">
        <v>9.09</v>
      </c>
      <c r="BL315" s="528">
        <v>9.09</v>
      </c>
      <c r="BM315" s="528">
        <v>0</v>
      </c>
      <c r="BN315" s="528">
        <v>15.6</v>
      </c>
      <c r="BO315" s="528">
        <v>6.67</v>
      </c>
      <c r="BP315" s="528">
        <v>0</v>
      </c>
      <c r="BQ315" s="528">
        <v>100</v>
      </c>
      <c r="BR315" s="528">
        <v>0</v>
      </c>
      <c r="BS315" s="528">
        <v>0</v>
      </c>
      <c r="BT315" s="528">
        <v>6.67</v>
      </c>
      <c r="BU315" s="528">
        <v>0</v>
      </c>
      <c r="BV315" s="528">
        <v>100</v>
      </c>
      <c r="BW315" s="528">
        <v>0</v>
      </c>
      <c r="BX315" s="528">
        <v>0</v>
      </c>
      <c r="BY315" s="528">
        <v>0</v>
      </c>
      <c r="BZ315" s="528">
        <v>0</v>
      </c>
      <c r="CA315" s="528">
        <v>0</v>
      </c>
      <c r="CB315" s="528">
        <v>0</v>
      </c>
      <c r="CC315" s="528">
        <v>0</v>
      </c>
      <c r="CD315" s="528">
        <v>0</v>
      </c>
      <c r="CE315" s="528">
        <v>0</v>
      </c>
      <c r="CF315" s="528">
        <v>0</v>
      </c>
      <c r="CG315" s="528">
        <v>0</v>
      </c>
      <c r="CH315" s="528">
        <v>100</v>
      </c>
      <c r="CI315" s="528">
        <v>6.67</v>
      </c>
      <c r="CJ315" s="528">
        <v>0</v>
      </c>
      <c r="CK315" s="528">
        <v>0</v>
      </c>
      <c r="CL315" s="528">
        <v>6.67</v>
      </c>
      <c r="CM315" s="528">
        <v>0</v>
      </c>
      <c r="CN315" s="530">
        <f t="shared" si="201"/>
        <v>0</v>
      </c>
      <c r="CO315" s="530">
        <f t="shared" si="202"/>
        <v>0</v>
      </c>
      <c r="CP315" s="530">
        <f t="shared" si="203"/>
        <v>0</v>
      </c>
      <c r="CQ315" s="530">
        <f t="shared" si="204"/>
        <v>0</v>
      </c>
      <c r="CR315" s="530">
        <f t="shared" si="205"/>
        <v>0</v>
      </c>
      <c r="CS315" s="530">
        <f t="shared" si="206"/>
        <v>0</v>
      </c>
      <c r="CT315" s="530">
        <f t="shared" si="207"/>
        <v>0</v>
      </c>
      <c r="CU315" s="530">
        <f t="shared" si="208"/>
        <v>0</v>
      </c>
      <c r="CV315" s="530">
        <f t="shared" si="209"/>
        <v>0</v>
      </c>
      <c r="CW315" s="530">
        <f t="shared" si="210"/>
        <v>6.67</v>
      </c>
      <c r="CX315" s="530">
        <f t="shared" si="211"/>
        <v>0</v>
      </c>
      <c r="CY315" s="530">
        <f t="shared" si="212"/>
        <v>0</v>
      </c>
      <c r="CZ315" s="530">
        <f t="shared" si="213"/>
        <v>6.67</v>
      </c>
      <c r="DA315" s="530">
        <f t="shared" si="214"/>
        <v>0</v>
      </c>
    </row>
    <row r="316" spans="1:105">
      <c r="A316" s="494" t="s">
        <v>1066</v>
      </c>
      <c r="B316" s="494"/>
      <c r="C316" s="386"/>
      <c r="E316" s="489"/>
      <c r="F316" s="429">
        <f>(E315-E$318)/7</f>
        <v>0</v>
      </c>
      <c r="G316" s="537" t="s">
        <v>381</v>
      </c>
      <c r="H316" s="496">
        <v>1575</v>
      </c>
      <c r="I316" s="612">
        <v>42</v>
      </c>
      <c r="J316">
        <v>47.7</v>
      </c>
      <c r="K316">
        <v>61.9</v>
      </c>
      <c r="L316">
        <v>0</v>
      </c>
      <c r="M316">
        <v>7.69</v>
      </c>
      <c r="N316">
        <v>92.3</v>
      </c>
      <c r="O316">
        <v>3.85</v>
      </c>
      <c r="P316">
        <v>0</v>
      </c>
      <c r="Q316">
        <v>84.6</v>
      </c>
      <c r="R316">
        <v>19.2</v>
      </c>
      <c r="S316">
        <v>80.8</v>
      </c>
      <c r="T316">
        <v>0</v>
      </c>
      <c r="U316" s="6">
        <f t="shared" si="190"/>
        <v>4.7601100000000001</v>
      </c>
      <c r="V316" s="6">
        <f t="shared" si="191"/>
        <v>4.4956944272296226</v>
      </c>
      <c r="W316">
        <v>0</v>
      </c>
      <c r="X316">
        <v>0</v>
      </c>
      <c r="Y316">
        <v>0</v>
      </c>
      <c r="Z316">
        <v>60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s="188">
        <f t="shared" si="192"/>
        <v>0</v>
      </c>
      <c r="AH316" s="188">
        <f t="shared" si="193"/>
        <v>0</v>
      </c>
      <c r="AI316" s="188">
        <f t="shared" si="194"/>
        <v>11.52</v>
      </c>
      <c r="AJ316" s="188">
        <f t="shared" si="195"/>
        <v>0</v>
      </c>
      <c r="AK316" s="188">
        <f t="shared" si="196"/>
        <v>0</v>
      </c>
      <c r="AL316" s="188">
        <f t="shared" si="197"/>
        <v>0</v>
      </c>
      <c r="AM316" s="188">
        <f t="shared" si="198"/>
        <v>0</v>
      </c>
      <c r="AN316" s="188">
        <f t="shared" si="199"/>
        <v>0</v>
      </c>
      <c r="AO316" s="188">
        <f t="shared" si="200"/>
        <v>0</v>
      </c>
      <c r="AP316">
        <v>105</v>
      </c>
      <c r="AQ316">
        <v>-95.1</v>
      </c>
      <c r="AR316">
        <v>1170</v>
      </c>
      <c r="AS316">
        <v>48.8</v>
      </c>
      <c r="AT316">
        <v>-619</v>
      </c>
      <c r="AU316">
        <v>0</v>
      </c>
      <c r="AV316">
        <v>0</v>
      </c>
      <c r="AW316">
        <v>0</v>
      </c>
      <c r="AX316" t="s">
        <v>364</v>
      </c>
      <c r="AY316">
        <v>100</v>
      </c>
      <c r="AZ316">
        <v>0</v>
      </c>
      <c r="BA316">
        <v>0</v>
      </c>
      <c r="BB316">
        <v>160</v>
      </c>
      <c r="BC316">
        <v>69.400000000000006</v>
      </c>
      <c r="BD316">
        <v>1526</v>
      </c>
      <c r="BE316">
        <v>317</v>
      </c>
      <c r="BF316">
        <v>-23.1</v>
      </c>
      <c r="BG316">
        <v>0</v>
      </c>
      <c r="BH316">
        <v>4.17</v>
      </c>
      <c r="BI316">
        <v>0</v>
      </c>
      <c r="BJ316" t="s">
        <v>364</v>
      </c>
      <c r="BK316">
        <v>83.3</v>
      </c>
      <c r="BL316">
        <v>20.8</v>
      </c>
      <c r="BM316">
        <v>0</v>
      </c>
      <c r="BN316">
        <v>21.4</v>
      </c>
      <c r="BO316">
        <v>0</v>
      </c>
      <c r="BP316">
        <v>0</v>
      </c>
      <c r="BQ316">
        <v>100</v>
      </c>
      <c r="BR316">
        <v>0</v>
      </c>
      <c r="BS316">
        <v>0</v>
      </c>
      <c r="BT316">
        <v>77.8</v>
      </c>
      <c r="BU316">
        <v>22.2</v>
      </c>
      <c r="BV316">
        <v>77.8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50</v>
      </c>
      <c r="CG316">
        <v>0</v>
      </c>
      <c r="CH316">
        <v>77.8</v>
      </c>
      <c r="CI316">
        <v>0</v>
      </c>
      <c r="CJ316">
        <v>0</v>
      </c>
      <c r="CK316">
        <v>0</v>
      </c>
      <c r="CL316">
        <v>85.7</v>
      </c>
      <c r="CM316">
        <v>0</v>
      </c>
      <c r="CN316" s="188">
        <f t="shared" si="201"/>
        <v>0</v>
      </c>
      <c r="CO316" s="188">
        <f t="shared" si="202"/>
        <v>0</v>
      </c>
      <c r="CP316" s="188">
        <f t="shared" si="203"/>
        <v>0</v>
      </c>
      <c r="CQ316" s="188">
        <f t="shared" si="204"/>
        <v>0</v>
      </c>
      <c r="CR316" s="188">
        <f t="shared" si="205"/>
        <v>0</v>
      </c>
      <c r="CS316" s="188">
        <f t="shared" si="206"/>
        <v>0</v>
      </c>
      <c r="CT316" s="188">
        <f t="shared" si="207"/>
        <v>0</v>
      </c>
      <c r="CU316" s="188">
        <f t="shared" si="208"/>
        <v>11.1</v>
      </c>
      <c r="CV316" s="188">
        <f t="shared" si="209"/>
        <v>0</v>
      </c>
      <c r="CW316" s="188">
        <f t="shared" si="210"/>
        <v>0</v>
      </c>
      <c r="CX316" s="188">
        <f t="shared" si="211"/>
        <v>0</v>
      </c>
      <c r="CY316" s="188">
        <f t="shared" si="212"/>
        <v>0</v>
      </c>
      <c r="CZ316" s="188">
        <f t="shared" si="213"/>
        <v>66.674599999999998</v>
      </c>
      <c r="DA316" s="188">
        <f t="shared" si="214"/>
        <v>0</v>
      </c>
    </row>
    <row r="317" spans="1:105">
      <c r="A317" s="494" t="s">
        <v>1067</v>
      </c>
      <c r="B317" s="494"/>
      <c r="C317" s="386"/>
      <c r="E317" s="489"/>
      <c r="F317" s="386"/>
      <c r="G317" s="386"/>
      <c r="H317" s="496">
        <v>1493</v>
      </c>
      <c r="I317" s="612">
        <v>43</v>
      </c>
      <c r="J317">
        <v>50</v>
      </c>
      <c r="K317">
        <v>65.099999999999994</v>
      </c>
      <c r="L317">
        <v>14.3</v>
      </c>
      <c r="M317">
        <v>17.899999999999999</v>
      </c>
      <c r="N317">
        <v>82.1</v>
      </c>
      <c r="O317">
        <v>7.14</v>
      </c>
      <c r="P317">
        <v>3.57</v>
      </c>
      <c r="Q317">
        <v>100</v>
      </c>
      <c r="R317">
        <v>17.899999999999999</v>
      </c>
      <c r="S317">
        <v>82.1</v>
      </c>
      <c r="T317">
        <v>0</v>
      </c>
      <c r="U317" s="6">
        <f t="shared" si="190"/>
        <v>11.652899999999997</v>
      </c>
      <c r="V317" s="6">
        <f t="shared" si="191"/>
        <v>2.1968780303615416</v>
      </c>
      <c r="W317">
        <v>60</v>
      </c>
      <c r="X317">
        <v>40</v>
      </c>
      <c r="Y317">
        <v>20</v>
      </c>
      <c r="Z317">
        <v>100</v>
      </c>
      <c r="AA317">
        <v>0</v>
      </c>
      <c r="AB317">
        <v>100</v>
      </c>
      <c r="AC317">
        <v>100</v>
      </c>
      <c r="AD317">
        <v>100</v>
      </c>
      <c r="AE317">
        <v>100</v>
      </c>
      <c r="AF317">
        <v>0</v>
      </c>
      <c r="AG317" s="188">
        <f t="shared" si="192"/>
        <v>10.74</v>
      </c>
      <c r="AH317" s="188">
        <f t="shared" si="193"/>
        <v>7.16</v>
      </c>
      <c r="AI317" s="188">
        <f t="shared" si="194"/>
        <v>17.899999999999999</v>
      </c>
      <c r="AJ317" s="188">
        <f t="shared" si="195"/>
        <v>0</v>
      </c>
      <c r="AK317" s="188">
        <f t="shared" si="196"/>
        <v>3.57</v>
      </c>
      <c r="AL317" s="188">
        <f t="shared" si="197"/>
        <v>3.57</v>
      </c>
      <c r="AM317" s="188">
        <f t="shared" si="198"/>
        <v>3.57</v>
      </c>
      <c r="AN317" s="188">
        <f t="shared" si="199"/>
        <v>3.57</v>
      </c>
      <c r="AO317" s="188">
        <f t="shared" si="200"/>
        <v>0</v>
      </c>
      <c r="AP317">
        <v>344</v>
      </c>
      <c r="AQ317">
        <v>219</v>
      </c>
      <c r="AR317">
        <v>1552</v>
      </c>
      <c r="AS317">
        <v>519</v>
      </c>
      <c r="AT317">
        <v>-396</v>
      </c>
      <c r="AU317">
        <v>40</v>
      </c>
      <c r="AV317">
        <v>20</v>
      </c>
      <c r="AW317">
        <v>20</v>
      </c>
      <c r="AX317">
        <v>2355</v>
      </c>
      <c r="AY317">
        <v>100</v>
      </c>
      <c r="AZ317">
        <v>40</v>
      </c>
      <c r="BA317">
        <v>0</v>
      </c>
      <c r="BB317">
        <v>140</v>
      </c>
      <c r="BC317">
        <v>96.4</v>
      </c>
      <c r="BD317">
        <v>1558</v>
      </c>
      <c r="BE317">
        <v>237</v>
      </c>
      <c r="BF317">
        <v>-38.5</v>
      </c>
      <c r="BG317">
        <v>8.6999999999999993</v>
      </c>
      <c r="BH317">
        <v>4.3499999999999996</v>
      </c>
      <c r="BI317">
        <v>0</v>
      </c>
      <c r="BJ317" t="s">
        <v>364</v>
      </c>
      <c r="BK317">
        <v>100</v>
      </c>
      <c r="BL317">
        <v>13</v>
      </c>
      <c r="BM317">
        <v>0</v>
      </c>
      <c r="BN317">
        <v>25.6</v>
      </c>
      <c r="BO317">
        <v>0</v>
      </c>
      <c r="BP317">
        <v>0</v>
      </c>
      <c r="BQ317">
        <v>100</v>
      </c>
      <c r="BR317">
        <v>0</v>
      </c>
      <c r="BS317">
        <v>0</v>
      </c>
      <c r="BT317">
        <v>90.9</v>
      </c>
      <c r="BU317">
        <v>18.2</v>
      </c>
      <c r="BV317">
        <v>81.8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100</v>
      </c>
      <c r="CG317">
        <v>0</v>
      </c>
      <c r="CH317">
        <v>81.8</v>
      </c>
      <c r="CI317">
        <v>0</v>
      </c>
      <c r="CJ317">
        <v>0</v>
      </c>
      <c r="CK317">
        <v>0</v>
      </c>
      <c r="CL317">
        <v>88.9</v>
      </c>
      <c r="CM317">
        <v>0</v>
      </c>
      <c r="CN317" s="188">
        <f t="shared" si="201"/>
        <v>0</v>
      </c>
      <c r="CO317" s="188">
        <f t="shared" si="202"/>
        <v>0</v>
      </c>
      <c r="CP317" s="188">
        <f t="shared" si="203"/>
        <v>0</v>
      </c>
      <c r="CQ317" s="188">
        <f t="shared" si="204"/>
        <v>0</v>
      </c>
      <c r="CR317" s="188">
        <f t="shared" si="205"/>
        <v>0</v>
      </c>
      <c r="CS317" s="188">
        <f t="shared" si="206"/>
        <v>0</v>
      </c>
      <c r="CT317" s="188">
        <f t="shared" si="207"/>
        <v>0</v>
      </c>
      <c r="CU317" s="188">
        <f t="shared" si="208"/>
        <v>18.2</v>
      </c>
      <c r="CV317" s="188">
        <f t="shared" si="209"/>
        <v>0</v>
      </c>
      <c r="CW317" s="188">
        <f t="shared" si="210"/>
        <v>0</v>
      </c>
      <c r="CX317" s="188">
        <f t="shared" si="211"/>
        <v>0</v>
      </c>
      <c r="CY317" s="188">
        <f t="shared" si="212"/>
        <v>0</v>
      </c>
      <c r="CZ317" s="188">
        <f t="shared" si="213"/>
        <v>72.720200000000006</v>
      </c>
      <c r="DA317" s="188">
        <f t="shared" si="214"/>
        <v>0</v>
      </c>
    </row>
    <row r="318" spans="1:105" s="527" customFormat="1">
      <c r="A318" s="522" t="s">
        <v>1068</v>
      </c>
      <c r="B318" s="523" t="s">
        <v>543</v>
      </c>
      <c r="C318" s="532" t="s">
        <v>424</v>
      </c>
      <c r="D318" s="533" t="s">
        <v>114</v>
      </c>
      <c r="E318" s="525">
        <v>43767</v>
      </c>
      <c r="H318" s="536">
        <v>11286</v>
      </c>
      <c r="I318" s="536">
        <v>4162</v>
      </c>
      <c r="J318" s="528">
        <v>52.5</v>
      </c>
      <c r="K318" s="528">
        <v>65.099999999999994</v>
      </c>
      <c r="L318" s="528">
        <v>0.66</v>
      </c>
      <c r="M318" s="528">
        <v>0.22</v>
      </c>
      <c r="N318" s="528">
        <v>99.8</v>
      </c>
      <c r="O318" s="528">
        <v>0.52</v>
      </c>
      <c r="P318" s="528">
        <v>2.73</v>
      </c>
      <c r="Q318" s="528">
        <v>0.3</v>
      </c>
      <c r="R318" s="528">
        <v>0.26</v>
      </c>
      <c r="S318" s="528">
        <v>99.7</v>
      </c>
      <c r="T318" s="528">
        <v>0.74</v>
      </c>
      <c r="U318" s="529">
        <f t="shared" si="190"/>
        <v>0.14321999999999999</v>
      </c>
      <c r="V318" s="529">
        <f t="shared" si="191"/>
        <v>37.424940650747111</v>
      </c>
      <c r="W318" s="528">
        <v>0</v>
      </c>
      <c r="X318" s="528">
        <v>0</v>
      </c>
      <c r="Y318" s="528">
        <v>0</v>
      </c>
      <c r="Z318" s="528">
        <v>0</v>
      </c>
      <c r="AA318" s="528">
        <v>0</v>
      </c>
      <c r="AB318" s="528">
        <v>4.05</v>
      </c>
      <c r="AC318" s="528">
        <v>5.41</v>
      </c>
      <c r="AD318" s="528">
        <v>1.35</v>
      </c>
      <c r="AE318" s="528">
        <v>0</v>
      </c>
      <c r="AF318" s="528">
        <v>0</v>
      </c>
      <c r="AG318" s="530">
        <f t="shared" si="192"/>
        <v>0</v>
      </c>
      <c r="AH318" s="530">
        <f t="shared" si="193"/>
        <v>0</v>
      </c>
      <c r="AI318" s="530">
        <f t="shared" si="194"/>
        <v>0</v>
      </c>
      <c r="AJ318" s="530">
        <f t="shared" si="195"/>
        <v>0</v>
      </c>
      <c r="AK318" s="530">
        <f t="shared" si="196"/>
        <v>0.110565</v>
      </c>
      <c r="AL318" s="530">
        <f t="shared" si="197"/>
        <v>0.14769299999999999</v>
      </c>
      <c r="AM318" s="530">
        <f t="shared" si="198"/>
        <v>3.6854999999999999E-2</v>
      </c>
      <c r="AN318" s="530">
        <f t="shared" si="199"/>
        <v>0</v>
      </c>
      <c r="AO318" s="530">
        <f t="shared" si="200"/>
        <v>0</v>
      </c>
      <c r="AP318" s="528">
        <v>249</v>
      </c>
      <c r="AQ318" s="528">
        <v>-7.7</v>
      </c>
      <c r="AR318" s="528">
        <v>708</v>
      </c>
      <c r="AS318" s="528">
        <v>79.599999999999994</v>
      </c>
      <c r="AT318" s="528">
        <v>-89.9</v>
      </c>
      <c r="AU318" s="528">
        <v>0</v>
      </c>
      <c r="AV318" s="528">
        <v>0</v>
      </c>
      <c r="AW318" s="528">
        <v>0</v>
      </c>
      <c r="AX318" s="528" t="s">
        <v>364</v>
      </c>
      <c r="AY318" s="528">
        <v>0</v>
      </c>
      <c r="AZ318" s="528">
        <v>0</v>
      </c>
      <c r="BA318" s="528">
        <v>0</v>
      </c>
      <c r="BB318" s="528">
        <v>194</v>
      </c>
      <c r="BC318" s="528">
        <v>11.6</v>
      </c>
      <c r="BD318" s="528">
        <v>661</v>
      </c>
      <c r="BE318" s="528">
        <v>175</v>
      </c>
      <c r="BF318" s="528" t="s">
        <v>364</v>
      </c>
      <c r="BG318" s="528">
        <v>0.67</v>
      </c>
      <c r="BH318" s="528">
        <v>0.52</v>
      </c>
      <c r="BI318" s="528">
        <v>2.74</v>
      </c>
      <c r="BJ318" s="528">
        <v>708</v>
      </c>
      <c r="BK318" s="528">
        <v>0.3</v>
      </c>
      <c r="BL318" s="528">
        <v>0.26</v>
      </c>
      <c r="BM318" s="528">
        <v>0.74</v>
      </c>
      <c r="BN318" s="528">
        <v>5.36</v>
      </c>
      <c r="BO318" s="528">
        <v>2.2400000000000002</v>
      </c>
      <c r="BP318" s="528">
        <v>1.35</v>
      </c>
      <c r="BQ318" s="528">
        <v>98.7</v>
      </c>
      <c r="BR318" s="528">
        <v>1.35</v>
      </c>
      <c r="BS318" s="528">
        <v>2.69</v>
      </c>
      <c r="BT318" s="528">
        <v>2.2400000000000002</v>
      </c>
      <c r="BU318" s="528">
        <v>1.79</v>
      </c>
      <c r="BV318" s="528">
        <v>98.2</v>
      </c>
      <c r="BW318" s="528">
        <v>2.2400000000000002</v>
      </c>
      <c r="BX318" s="528">
        <v>0</v>
      </c>
      <c r="BY318" s="528">
        <v>0</v>
      </c>
      <c r="BZ318" s="528">
        <v>16.7</v>
      </c>
      <c r="CA318" s="528">
        <v>0</v>
      </c>
      <c r="CB318" s="528">
        <v>0</v>
      </c>
      <c r="CC318" s="528">
        <v>0</v>
      </c>
      <c r="CD318" s="528">
        <v>0</v>
      </c>
      <c r="CE318" s="528">
        <v>0</v>
      </c>
      <c r="CF318" s="528">
        <v>0</v>
      </c>
      <c r="CG318" s="528">
        <v>0</v>
      </c>
      <c r="CH318" s="528">
        <v>98.2</v>
      </c>
      <c r="CI318" s="528">
        <v>2.2799999999999998</v>
      </c>
      <c r="CJ318" s="528">
        <v>1.37</v>
      </c>
      <c r="CK318" s="528">
        <v>2.74</v>
      </c>
      <c r="CL318" s="528">
        <v>2.2799999999999998</v>
      </c>
      <c r="CM318" s="528">
        <v>2.2799999999999998</v>
      </c>
      <c r="CN318" s="530">
        <f t="shared" si="201"/>
        <v>0</v>
      </c>
      <c r="CO318" s="530">
        <f t="shared" si="202"/>
        <v>0</v>
      </c>
      <c r="CP318" s="530">
        <f t="shared" si="203"/>
        <v>0.44922999999999996</v>
      </c>
      <c r="CQ318" s="530">
        <f t="shared" si="204"/>
        <v>0</v>
      </c>
      <c r="CR318" s="530">
        <f t="shared" si="205"/>
        <v>0</v>
      </c>
      <c r="CS318" s="530">
        <f t="shared" si="206"/>
        <v>0</v>
      </c>
      <c r="CT318" s="530">
        <f t="shared" si="207"/>
        <v>0</v>
      </c>
      <c r="CU318" s="530">
        <f t="shared" si="208"/>
        <v>0</v>
      </c>
      <c r="CV318" s="530">
        <f t="shared" si="209"/>
        <v>0</v>
      </c>
      <c r="CW318" s="530">
        <f t="shared" si="210"/>
        <v>2.2389600000000001</v>
      </c>
      <c r="CX318" s="530">
        <f t="shared" si="211"/>
        <v>1.3453400000000002</v>
      </c>
      <c r="CY318" s="530">
        <f t="shared" si="212"/>
        <v>2.6906800000000004</v>
      </c>
      <c r="CZ318" s="530">
        <f t="shared" si="213"/>
        <v>2.2389600000000001</v>
      </c>
      <c r="DA318" s="530">
        <f t="shared" si="214"/>
        <v>2.2389600000000001</v>
      </c>
    </row>
    <row r="319" spans="1:105">
      <c r="A319" s="494" t="s">
        <v>1069</v>
      </c>
      <c r="B319" s="494"/>
      <c r="C319" s="385"/>
      <c r="E319" s="489"/>
      <c r="F319" s="429">
        <f>(E318-E$318)/7</f>
        <v>0</v>
      </c>
      <c r="G319" s="537" t="s">
        <v>1191</v>
      </c>
      <c r="H319" s="496">
        <v>14676</v>
      </c>
      <c r="I319" s="496">
        <v>6528</v>
      </c>
      <c r="J319">
        <v>56.8</v>
      </c>
      <c r="K319">
        <v>76.900000000000006</v>
      </c>
      <c r="L319">
        <v>5.22</v>
      </c>
      <c r="M319">
        <v>6.65</v>
      </c>
      <c r="N319">
        <v>93.4</v>
      </c>
      <c r="O319">
        <v>1.61</v>
      </c>
      <c r="P319">
        <v>2.85</v>
      </c>
      <c r="Q319">
        <v>8.42</v>
      </c>
      <c r="R319">
        <v>9.1999999999999993</v>
      </c>
      <c r="S319">
        <v>90.8</v>
      </c>
      <c r="T319">
        <v>1.1299999999999999</v>
      </c>
      <c r="U319" s="6">
        <f t="shared" si="190"/>
        <v>5.1138500000000002</v>
      </c>
      <c r="V319" s="6">
        <f t="shared" si="191"/>
        <v>1.3805645453034405</v>
      </c>
      <c r="W319">
        <v>17.7</v>
      </c>
      <c r="X319">
        <v>5.63</v>
      </c>
      <c r="Y319">
        <v>14.5</v>
      </c>
      <c r="Z319">
        <v>15.8</v>
      </c>
      <c r="AA319">
        <v>3.25</v>
      </c>
      <c r="AB319">
        <v>49</v>
      </c>
      <c r="AC319">
        <v>22.4</v>
      </c>
      <c r="AD319">
        <v>17.5</v>
      </c>
      <c r="AE319">
        <v>46.9</v>
      </c>
      <c r="AF319">
        <v>0.7</v>
      </c>
      <c r="AG319" s="188">
        <f t="shared" si="192"/>
        <v>1.6283999999999998</v>
      </c>
      <c r="AH319" s="188">
        <f t="shared" si="193"/>
        <v>0.51795999999999998</v>
      </c>
      <c r="AI319" s="188">
        <f t="shared" si="194"/>
        <v>1.4535999999999998</v>
      </c>
      <c r="AJ319" s="188">
        <f t="shared" si="195"/>
        <v>0.29899999999999999</v>
      </c>
      <c r="AK319" s="188">
        <f t="shared" si="196"/>
        <v>1.3965000000000001</v>
      </c>
      <c r="AL319" s="188">
        <f t="shared" si="197"/>
        <v>0.63839999999999997</v>
      </c>
      <c r="AM319" s="188">
        <f t="shared" si="198"/>
        <v>0.49875000000000003</v>
      </c>
      <c r="AN319" s="188">
        <f t="shared" si="199"/>
        <v>1.3366499999999999</v>
      </c>
      <c r="AO319" s="188">
        <f t="shared" si="200"/>
        <v>1.9949999999999999E-2</v>
      </c>
      <c r="AP319">
        <v>402</v>
      </c>
      <c r="AQ319">
        <v>82.2</v>
      </c>
      <c r="AR319">
        <v>840</v>
      </c>
      <c r="AS319">
        <v>344</v>
      </c>
      <c r="AT319">
        <v>-69.400000000000006</v>
      </c>
      <c r="AU319">
        <v>35</v>
      </c>
      <c r="AV319">
        <v>10.199999999999999</v>
      </c>
      <c r="AW319">
        <v>19.2</v>
      </c>
      <c r="AX319">
        <v>1080</v>
      </c>
      <c r="AY319">
        <v>9.8800000000000008</v>
      </c>
      <c r="AZ319">
        <v>16.5</v>
      </c>
      <c r="BA319">
        <v>1.5</v>
      </c>
      <c r="BB319">
        <v>207</v>
      </c>
      <c r="BC319">
        <v>30.8</v>
      </c>
      <c r="BD319">
        <v>842</v>
      </c>
      <c r="BE319">
        <v>290</v>
      </c>
      <c r="BF319">
        <v>-174</v>
      </c>
      <c r="BG319">
        <v>3.09</v>
      </c>
      <c r="BH319">
        <v>1</v>
      </c>
      <c r="BI319">
        <v>1.68</v>
      </c>
      <c r="BJ319">
        <v>800</v>
      </c>
      <c r="BK319">
        <v>8.32</v>
      </c>
      <c r="BL319">
        <v>8.68</v>
      </c>
      <c r="BM319">
        <v>1.1100000000000001</v>
      </c>
      <c r="BN319">
        <v>7.06</v>
      </c>
      <c r="BO319">
        <v>0</v>
      </c>
      <c r="BP319">
        <v>1.52</v>
      </c>
      <c r="BQ319">
        <v>98.5</v>
      </c>
      <c r="BR319">
        <v>3.25</v>
      </c>
      <c r="BS319">
        <v>2.82</v>
      </c>
      <c r="BT319">
        <v>27.3</v>
      </c>
      <c r="BU319">
        <v>28.2</v>
      </c>
      <c r="BV319">
        <v>71.8</v>
      </c>
      <c r="BW319">
        <v>4.12</v>
      </c>
      <c r="BX319">
        <v>0</v>
      </c>
      <c r="BY319">
        <v>23.1</v>
      </c>
      <c r="BZ319">
        <v>38.5</v>
      </c>
      <c r="CA319">
        <v>15.4</v>
      </c>
      <c r="CB319">
        <v>38.5</v>
      </c>
      <c r="CC319">
        <v>0</v>
      </c>
      <c r="CD319">
        <v>3.85</v>
      </c>
      <c r="CE319">
        <v>1.54</v>
      </c>
      <c r="CF319">
        <v>25.4</v>
      </c>
      <c r="CG319">
        <v>3.85</v>
      </c>
      <c r="CH319">
        <v>71.8</v>
      </c>
      <c r="CI319">
        <v>0</v>
      </c>
      <c r="CJ319">
        <v>3.02</v>
      </c>
      <c r="CK319">
        <v>3.32</v>
      </c>
      <c r="CL319">
        <v>28.1</v>
      </c>
      <c r="CM319">
        <v>4.2300000000000004</v>
      </c>
      <c r="CN319" s="188">
        <f t="shared" si="201"/>
        <v>0</v>
      </c>
      <c r="CO319" s="188">
        <f t="shared" si="202"/>
        <v>0.65142</v>
      </c>
      <c r="CP319" s="188">
        <f t="shared" si="203"/>
        <v>1.0856999999999999</v>
      </c>
      <c r="CQ319" s="188">
        <f t="shared" si="204"/>
        <v>0.43428</v>
      </c>
      <c r="CR319" s="188">
        <f t="shared" si="205"/>
        <v>1.0856999999999999</v>
      </c>
      <c r="CS319" s="188">
        <f t="shared" si="206"/>
        <v>0</v>
      </c>
      <c r="CT319" s="188">
        <f t="shared" si="207"/>
        <v>1.0856999999999999</v>
      </c>
      <c r="CU319" s="188">
        <f t="shared" si="208"/>
        <v>7.1627999999999998</v>
      </c>
      <c r="CV319" s="188">
        <f t="shared" si="209"/>
        <v>1.0856999999999999</v>
      </c>
      <c r="CW319" s="188">
        <f t="shared" si="210"/>
        <v>0</v>
      </c>
      <c r="CX319" s="188">
        <f t="shared" si="211"/>
        <v>2.1683599999999998</v>
      </c>
      <c r="CY319" s="188">
        <f t="shared" si="212"/>
        <v>2.3837599999999997</v>
      </c>
      <c r="CZ319" s="188">
        <f t="shared" si="213"/>
        <v>20.175799999999999</v>
      </c>
      <c r="DA319" s="188">
        <f t="shared" si="214"/>
        <v>3.03714</v>
      </c>
    </row>
    <row r="320" spans="1:105" s="554" customFormat="1">
      <c r="A320" s="549" t="s">
        <v>1070</v>
      </c>
      <c r="B320" s="549"/>
      <c r="E320" s="552"/>
      <c r="H320" s="572">
        <v>12</v>
      </c>
      <c r="I320" s="572">
        <v>0</v>
      </c>
      <c r="J320" s="555">
        <v>0</v>
      </c>
      <c r="K320" s="555">
        <v>0</v>
      </c>
      <c r="L320" s="555">
        <v>0</v>
      </c>
      <c r="M320" s="555">
        <v>0</v>
      </c>
      <c r="N320" s="555">
        <v>0</v>
      </c>
      <c r="O320" s="555">
        <v>0</v>
      </c>
      <c r="P320" s="555">
        <v>0</v>
      </c>
      <c r="Q320" s="555">
        <v>0</v>
      </c>
      <c r="R320" s="555">
        <v>0</v>
      </c>
      <c r="S320" s="555">
        <v>0</v>
      </c>
      <c r="T320" s="555">
        <v>0</v>
      </c>
      <c r="U320" s="556">
        <f t="shared" si="190"/>
        <v>0</v>
      </c>
      <c r="V320" s="556" t="e">
        <f t="shared" si="191"/>
        <v>#DIV/0!</v>
      </c>
      <c r="W320" s="555">
        <v>0</v>
      </c>
      <c r="X320" s="555">
        <v>0</v>
      </c>
      <c r="Y320" s="555">
        <v>0</v>
      </c>
      <c r="Z320" s="555">
        <v>0</v>
      </c>
      <c r="AA320" s="555">
        <v>0</v>
      </c>
      <c r="AB320" s="555">
        <v>0</v>
      </c>
      <c r="AC320" s="555">
        <v>0</v>
      </c>
      <c r="AD320" s="555">
        <v>0</v>
      </c>
      <c r="AE320" s="555">
        <v>0</v>
      </c>
      <c r="AF320" s="555">
        <v>0</v>
      </c>
      <c r="AG320" s="557">
        <f t="shared" si="192"/>
        <v>0</v>
      </c>
      <c r="AH320" s="557">
        <f t="shared" si="193"/>
        <v>0</v>
      </c>
      <c r="AI320" s="557">
        <f t="shared" si="194"/>
        <v>0</v>
      </c>
      <c r="AJ320" s="557">
        <f t="shared" si="195"/>
        <v>0</v>
      </c>
      <c r="AK320" s="557">
        <f t="shared" si="196"/>
        <v>0</v>
      </c>
      <c r="AL320" s="557">
        <f t="shared" si="197"/>
        <v>0</v>
      </c>
      <c r="AM320" s="557">
        <f t="shared" si="198"/>
        <v>0</v>
      </c>
      <c r="AN320" s="557">
        <f t="shared" si="199"/>
        <v>0</v>
      </c>
      <c r="AO320" s="557">
        <f t="shared" si="200"/>
        <v>0</v>
      </c>
      <c r="AP320" s="555" t="s">
        <v>364</v>
      </c>
      <c r="AQ320" s="555" t="s">
        <v>364</v>
      </c>
      <c r="AR320" s="555" t="s">
        <v>364</v>
      </c>
      <c r="AS320" s="555" t="s">
        <v>364</v>
      </c>
      <c r="AT320" s="555" t="s">
        <v>364</v>
      </c>
      <c r="AU320" s="555">
        <v>0</v>
      </c>
      <c r="AV320" s="555">
        <v>0</v>
      </c>
      <c r="AW320" s="555">
        <v>0</v>
      </c>
      <c r="AX320" s="555" t="s">
        <v>364</v>
      </c>
      <c r="AY320" s="555">
        <v>0</v>
      </c>
      <c r="AZ320" s="555">
        <v>0</v>
      </c>
      <c r="BA320" s="555">
        <v>0</v>
      </c>
      <c r="BB320" s="555" t="s">
        <v>364</v>
      </c>
      <c r="BC320" s="555" t="s">
        <v>364</v>
      </c>
      <c r="BD320" s="555" t="s">
        <v>364</v>
      </c>
      <c r="BE320" s="555" t="s">
        <v>364</v>
      </c>
      <c r="BF320" s="555">
        <v>-171</v>
      </c>
      <c r="BG320" s="555">
        <v>0</v>
      </c>
      <c r="BH320" s="555">
        <v>0</v>
      </c>
      <c r="BI320" s="555">
        <v>0</v>
      </c>
      <c r="BJ320" s="555" t="s">
        <v>364</v>
      </c>
      <c r="BK320" s="555">
        <v>0</v>
      </c>
      <c r="BL320" s="555">
        <v>0</v>
      </c>
      <c r="BM320" s="555">
        <v>0</v>
      </c>
      <c r="BN320" s="555">
        <v>0</v>
      </c>
      <c r="BO320" s="555">
        <v>0</v>
      </c>
      <c r="BP320" s="555">
        <v>0</v>
      </c>
      <c r="BQ320" s="555">
        <v>0</v>
      </c>
      <c r="BR320" s="555">
        <v>0</v>
      </c>
      <c r="BS320" s="555">
        <v>0</v>
      </c>
      <c r="BT320" s="555">
        <v>0</v>
      </c>
      <c r="BU320" s="555">
        <v>0</v>
      </c>
      <c r="BV320" s="555">
        <v>0</v>
      </c>
      <c r="BW320" s="555">
        <v>0</v>
      </c>
      <c r="BX320" s="555">
        <v>0</v>
      </c>
      <c r="BY320" s="555">
        <v>0</v>
      </c>
      <c r="BZ320" s="555">
        <v>0</v>
      </c>
      <c r="CA320" s="555">
        <v>0</v>
      </c>
      <c r="CB320" s="555">
        <v>0</v>
      </c>
      <c r="CC320" s="555">
        <v>0</v>
      </c>
      <c r="CD320" s="555">
        <v>0</v>
      </c>
      <c r="CE320" s="555">
        <v>0</v>
      </c>
      <c r="CF320" s="555">
        <v>0</v>
      </c>
      <c r="CG320" s="555">
        <v>0</v>
      </c>
      <c r="CH320" s="555">
        <v>0</v>
      </c>
      <c r="CI320" s="555">
        <v>0</v>
      </c>
      <c r="CJ320" s="555">
        <v>0</v>
      </c>
      <c r="CK320" s="555">
        <v>0</v>
      </c>
      <c r="CL320" s="555">
        <v>0</v>
      </c>
      <c r="CM320" s="555">
        <v>0</v>
      </c>
      <c r="CN320" s="557">
        <f t="shared" si="201"/>
        <v>0</v>
      </c>
      <c r="CO320" s="557">
        <f t="shared" si="202"/>
        <v>0</v>
      </c>
      <c r="CP320" s="557">
        <f t="shared" si="203"/>
        <v>0</v>
      </c>
      <c r="CQ320" s="557">
        <f t="shared" si="204"/>
        <v>0</v>
      </c>
      <c r="CR320" s="557">
        <f t="shared" si="205"/>
        <v>0</v>
      </c>
      <c r="CS320" s="557">
        <f t="shared" si="206"/>
        <v>0</v>
      </c>
      <c r="CT320" s="557">
        <f t="shared" si="207"/>
        <v>0</v>
      </c>
      <c r="CU320" s="557">
        <f t="shared" si="208"/>
        <v>0</v>
      </c>
      <c r="CV320" s="557">
        <f t="shared" si="209"/>
        <v>0</v>
      </c>
      <c r="CW320" s="557">
        <f t="shared" si="210"/>
        <v>0</v>
      </c>
      <c r="CX320" s="557">
        <f t="shared" si="211"/>
        <v>0</v>
      </c>
      <c r="CY320" s="557">
        <f t="shared" si="212"/>
        <v>0</v>
      </c>
      <c r="CZ320" s="557">
        <f t="shared" si="213"/>
        <v>0</v>
      </c>
      <c r="DA320" s="557">
        <f t="shared" si="214"/>
        <v>0</v>
      </c>
    </row>
    <row r="321" spans="1:105" s="527" customFormat="1">
      <c r="A321" s="522" t="s">
        <v>1071</v>
      </c>
      <c r="B321" s="523" t="s">
        <v>543</v>
      </c>
      <c r="C321" s="532" t="s">
        <v>424</v>
      </c>
      <c r="D321" s="533" t="s">
        <v>115</v>
      </c>
      <c r="E321" s="525">
        <v>43768</v>
      </c>
      <c r="H321" s="536">
        <v>38270</v>
      </c>
      <c r="I321" s="536">
        <v>19276</v>
      </c>
      <c r="J321" s="528">
        <v>71.8</v>
      </c>
      <c r="K321" s="528">
        <v>69.599999999999994</v>
      </c>
      <c r="L321" s="528">
        <v>0.6</v>
      </c>
      <c r="M321" s="528">
        <v>0.14000000000000001</v>
      </c>
      <c r="N321" s="528">
        <v>99.9</v>
      </c>
      <c r="O321" s="528">
        <v>0.47</v>
      </c>
      <c r="P321" s="528">
        <v>2.57</v>
      </c>
      <c r="Q321" s="528">
        <v>0.14000000000000001</v>
      </c>
      <c r="R321" s="528">
        <v>0.25</v>
      </c>
      <c r="S321" s="528">
        <v>99.8</v>
      </c>
      <c r="T321" s="528">
        <v>0.46</v>
      </c>
      <c r="U321" s="529">
        <f t="shared" si="190"/>
        <v>9.7439999999999999E-2</v>
      </c>
      <c r="V321" s="529">
        <f t="shared" si="191"/>
        <v>78.304597701149419</v>
      </c>
      <c r="W321" s="528">
        <v>0</v>
      </c>
      <c r="X321" s="528">
        <v>0</v>
      </c>
      <c r="Y321" s="528">
        <v>6.06</v>
      </c>
      <c r="Z321" s="528">
        <v>3.03</v>
      </c>
      <c r="AA321" s="528">
        <v>0</v>
      </c>
      <c r="AB321" s="528">
        <v>3.49</v>
      </c>
      <c r="AC321" s="528">
        <v>4.07</v>
      </c>
      <c r="AD321" s="528">
        <v>0.87</v>
      </c>
      <c r="AE321" s="528">
        <v>0.57999999999999996</v>
      </c>
      <c r="AF321" s="528">
        <v>0.87</v>
      </c>
      <c r="AG321" s="530">
        <f t="shared" si="192"/>
        <v>0</v>
      </c>
      <c r="AH321" s="530">
        <f t="shared" si="193"/>
        <v>0</v>
      </c>
      <c r="AI321" s="530">
        <f t="shared" si="194"/>
        <v>7.5749999999999993E-3</v>
      </c>
      <c r="AJ321" s="530">
        <f t="shared" si="195"/>
        <v>0</v>
      </c>
      <c r="AK321" s="530">
        <f t="shared" si="196"/>
        <v>8.9693000000000009E-2</v>
      </c>
      <c r="AL321" s="530">
        <f t="shared" si="197"/>
        <v>0.104599</v>
      </c>
      <c r="AM321" s="530">
        <f t="shared" si="198"/>
        <v>2.2359E-2</v>
      </c>
      <c r="AN321" s="530">
        <f t="shared" si="199"/>
        <v>1.4905999999999997E-2</v>
      </c>
      <c r="AO321" s="530">
        <f t="shared" si="200"/>
        <v>2.2359E-2</v>
      </c>
      <c r="AP321" s="528">
        <v>198</v>
      </c>
      <c r="AQ321" s="528">
        <v>-21.8</v>
      </c>
      <c r="AR321" s="528">
        <v>738</v>
      </c>
      <c r="AS321" s="528">
        <v>164</v>
      </c>
      <c r="AT321" s="528">
        <v>30.8</v>
      </c>
      <c r="AU321" s="528">
        <v>10.5</v>
      </c>
      <c r="AV321" s="528">
        <v>5.26</v>
      </c>
      <c r="AW321" s="528">
        <v>10.5</v>
      </c>
      <c r="AX321" s="528">
        <v>5989</v>
      </c>
      <c r="AY321" s="528">
        <v>15.8</v>
      </c>
      <c r="AZ321" s="528">
        <v>0</v>
      </c>
      <c r="BA321" s="528">
        <v>5.26</v>
      </c>
      <c r="BB321" s="528">
        <v>155</v>
      </c>
      <c r="BC321" s="528">
        <v>6.42</v>
      </c>
      <c r="BD321" s="528">
        <v>549</v>
      </c>
      <c r="BE321" s="528">
        <v>170</v>
      </c>
      <c r="BF321" s="528">
        <v>-179</v>
      </c>
      <c r="BG321" s="528">
        <v>0.57999999999999996</v>
      </c>
      <c r="BH321" s="528">
        <v>0.46</v>
      </c>
      <c r="BI321" s="528">
        <v>2.5499999999999998</v>
      </c>
      <c r="BJ321" s="528">
        <v>950</v>
      </c>
      <c r="BK321" s="528">
        <v>0.12</v>
      </c>
      <c r="BL321" s="528">
        <v>0.25</v>
      </c>
      <c r="BM321" s="528">
        <v>0.46</v>
      </c>
      <c r="BN321" s="528">
        <v>7.63</v>
      </c>
      <c r="BO321" s="528">
        <v>0.61</v>
      </c>
      <c r="BP321" s="528">
        <v>0.54</v>
      </c>
      <c r="BQ321" s="528">
        <v>99.5</v>
      </c>
      <c r="BR321" s="528">
        <v>0.82</v>
      </c>
      <c r="BS321" s="528">
        <v>1.97</v>
      </c>
      <c r="BT321" s="528">
        <v>0.54</v>
      </c>
      <c r="BU321" s="528">
        <v>1.43</v>
      </c>
      <c r="BV321" s="528">
        <v>98.6</v>
      </c>
      <c r="BW321" s="528">
        <v>0.54</v>
      </c>
      <c r="BX321" s="528">
        <v>0</v>
      </c>
      <c r="BY321" s="528">
        <v>3.45</v>
      </c>
      <c r="BZ321" s="528">
        <v>6.9</v>
      </c>
      <c r="CA321" s="528">
        <v>0</v>
      </c>
      <c r="CB321" s="528">
        <v>3.45</v>
      </c>
      <c r="CC321" s="528">
        <v>0</v>
      </c>
      <c r="CD321" s="528">
        <v>4.76</v>
      </c>
      <c r="CE321" s="528">
        <v>0</v>
      </c>
      <c r="CF321" s="528">
        <v>0</v>
      </c>
      <c r="CG321" s="528">
        <v>0</v>
      </c>
      <c r="CH321" s="528">
        <v>98.6</v>
      </c>
      <c r="CI321" s="528">
        <v>0.62</v>
      </c>
      <c r="CJ321" s="528">
        <v>0.76</v>
      </c>
      <c r="CK321" s="528">
        <v>2</v>
      </c>
      <c r="CL321" s="528">
        <v>0.55000000000000004</v>
      </c>
      <c r="CM321" s="528">
        <v>0.55000000000000004</v>
      </c>
      <c r="CN321" s="530">
        <f t="shared" si="201"/>
        <v>0</v>
      </c>
      <c r="CO321" s="530">
        <f t="shared" si="202"/>
        <v>6.7964999999999998E-2</v>
      </c>
      <c r="CP321" s="530">
        <f t="shared" si="203"/>
        <v>0.13593</v>
      </c>
      <c r="CQ321" s="530">
        <f t="shared" si="204"/>
        <v>0</v>
      </c>
      <c r="CR321" s="530">
        <f t="shared" si="205"/>
        <v>6.7964999999999998E-2</v>
      </c>
      <c r="CS321" s="530">
        <f t="shared" si="206"/>
        <v>0</v>
      </c>
      <c r="CT321" s="530">
        <f t="shared" si="207"/>
        <v>6.806799999999999E-2</v>
      </c>
      <c r="CU321" s="530">
        <f t="shared" si="208"/>
        <v>0</v>
      </c>
      <c r="CV321" s="530">
        <f t="shared" si="209"/>
        <v>0</v>
      </c>
      <c r="CW321" s="530">
        <f t="shared" si="210"/>
        <v>0.61131999999999997</v>
      </c>
      <c r="CX321" s="530">
        <f t="shared" si="211"/>
        <v>0.74935999999999992</v>
      </c>
      <c r="CY321" s="530">
        <f t="shared" si="212"/>
        <v>1.972</v>
      </c>
      <c r="CZ321" s="530">
        <f t="shared" si="213"/>
        <v>0.5423</v>
      </c>
      <c r="DA321" s="530">
        <f t="shared" si="214"/>
        <v>0.5423</v>
      </c>
    </row>
    <row r="322" spans="1:105">
      <c r="A322" s="494" t="s">
        <v>1072</v>
      </c>
      <c r="B322" s="494"/>
      <c r="C322" s="386"/>
      <c r="E322" s="489"/>
      <c r="F322" s="429">
        <f>(E321-E$318)/7</f>
        <v>0.14285714285714285</v>
      </c>
      <c r="G322" s="537" t="s">
        <v>1192</v>
      </c>
      <c r="H322" s="496">
        <v>33641</v>
      </c>
      <c r="I322" s="496">
        <v>18264</v>
      </c>
      <c r="J322">
        <v>72.900000000000006</v>
      </c>
      <c r="K322">
        <v>74.2</v>
      </c>
      <c r="L322">
        <v>3.82</v>
      </c>
      <c r="M322">
        <v>5.3</v>
      </c>
      <c r="N322">
        <v>94.7</v>
      </c>
      <c r="O322">
        <v>2.0099999999999998</v>
      </c>
      <c r="P322">
        <v>2.81</v>
      </c>
      <c r="Q322">
        <v>1.72</v>
      </c>
      <c r="R322">
        <v>10.5</v>
      </c>
      <c r="S322">
        <v>89.5</v>
      </c>
      <c r="T322">
        <v>0.6</v>
      </c>
      <c r="U322" s="6">
        <f t="shared" si="190"/>
        <v>3.9325999999999999</v>
      </c>
      <c r="V322" s="6">
        <f t="shared" si="191"/>
        <v>2.2377053348929463</v>
      </c>
      <c r="W322">
        <v>8.64</v>
      </c>
      <c r="X322">
        <v>5.97</v>
      </c>
      <c r="Y322">
        <v>11.6</v>
      </c>
      <c r="Z322">
        <v>3.44</v>
      </c>
      <c r="AA322">
        <v>0.63</v>
      </c>
      <c r="AB322">
        <v>43.3</v>
      </c>
      <c r="AC322">
        <v>32</v>
      </c>
      <c r="AD322">
        <v>6.82</v>
      </c>
      <c r="AE322">
        <v>43.3</v>
      </c>
      <c r="AF322">
        <v>2.1</v>
      </c>
      <c r="AG322" s="188">
        <f t="shared" si="192"/>
        <v>0.90720000000000001</v>
      </c>
      <c r="AH322" s="188">
        <f t="shared" si="193"/>
        <v>0.62684999999999991</v>
      </c>
      <c r="AI322" s="188">
        <f t="shared" si="194"/>
        <v>0.36119999999999997</v>
      </c>
      <c r="AJ322" s="188">
        <f t="shared" si="195"/>
        <v>6.615E-2</v>
      </c>
      <c r="AK322" s="188">
        <f t="shared" si="196"/>
        <v>1.2167299999999999</v>
      </c>
      <c r="AL322" s="188">
        <f t="shared" si="197"/>
        <v>0.8992</v>
      </c>
      <c r="AM322" s="188">
        <f t="shared" si="198"/>
        <v>0.19164200000000001</v>
      </c>
      <c r="AN322" s="188">
        <f t="shared" si="199"/>
        <v>1.2167299999999999</v>
      </c>
      <c r="AO322" s="188">
        <f t="shared" si="200"/>
        <v>5.9010000000000007E-2</v>
      </c>
      <c r="AP322">
        <v>344</v>
      </c>
      <c r="AQ322">
        <v>103</v>
      </c>
      <c r="AR322">
        <v>593</v>
      </c>
      <c r="AS322">
        <v>310</v>
      </c>
      <c r="AT322">
        <v>-157</v>
      </c>
      <c r="AU322">
        <v>33.799999999999997</v>
      </c>
      <c r="AV322">
        <v>12.5</v>
      </c>
      <c r="AW322">
        <v>24.1</v>
      </c>
      <c r="AX322">
        <v>1170</v>
      </c>
      <c r="AY322">
        <v>1.95</v>
      </c>
      <c r="AZ322">
        <v>14.5</v>
      </c>
      <c r="BA322">
        <v>1.67</v>
      </c>
      <c r="BB322">
        <v>152</v>
      </c>
      <c r="BC322">
        <v>25.7</v>
      </c>
      <c r="BD322">
        <v>599</v>
      </c>
      <c r="BE322">
        <v>230</v>
      </c>
      <c r="BF322">
        <v>-322</v>
      </c>
      <c r="BG322">
        <v>2.14</v>
      </c>
      <c r="BH322">
        <v>1.43</v>
      </c>
      <c r="BI322">
        <v>1.62</v>
      </c>
      <c r="BJ322">
        <v>438</v>
      </c>
      <c r="BK322">
        <v>1.71</v>
      </c>
      <c r="BL322">
        <v>10.3</v>
      </c>
      <c r="BM322">
        <v>0.55000000000000004</v>
      </c>
      <c r="BN322">
        <v>8.8000000000000007</v>
      </c>
      <c r="BO322">
        <v>0.68</v>
      </c>
      <c r="BP322">
        <v>0.75</v>
      </c>
      <c r="BQ322">
        <v>99.3</v>
      </c>
      <c r="BR322">
        <v>1.06</v>
      </c>
      <c r="BS322">
        <v>1.8</v>
      </c>
      <c r="BT322">
        <v>3.98</v>
      </c>
      <c r="BU322">
        <v>26.4</v>
      </c>
      <c r="BV322">
        <v>73.599999999999994</v>
      </c>
      <c r="BW322">
        <v>0.68</v>
      </c>
      <c r="BX322">
        <v>13.8</v>
      </c>
      <c r="BY322">
        <v>6.9</v>
      </c>
      <c r="BZ322">
        <v>10.3</v>
      </c>
      <c r="CA322">
        <v>41.4</v>
      </c>
      <c r="CB322">
        <v>0</v>
      </c>
      <c r="CC322">
        <v>0.71</v>
      </c>
      <c r="CD322">
        <v>0.94</v>
      </c>
      <c r="CE322">
        <v>2.82</v>
      </c>
      <c r="CF322">
        <v>4.71</v>
      </c>
      <c r="CG322">
        <v>0.71</v>
      </c>
      <c r="CH322">
        <v>73.599999999999994</v>
      </c>
      <c r="CI322">
        <v>0.68</v>
      </c>
      <c r="CJ322">
        <v>1.1000000000000001</v>
      </c>
      <c r="CK322">
        <v>1.44</v>
      </c>
      <c r="CL322">
        <v>3.72</v>
      </c>
      <c r="CM322">
        <v>0.68</v>
      </c>
      <c r="CN322" s="188">
        <f t="shared" si="201"/>
        <v>0.24840000000000004</v>
      </c>
      <c r="CO322" s="188">
        <f t="shared" si="202"/>
        <v>0.12420000000000002</v>
      </c>
      <c r="CP322" s="188">
        <f t="shared" si="203"/>
        <v>0.18540000000000004</v>
      </c>
      <c r="CQ322" s="188">
        <f t="shared" si="204"/>
        <v>0.74519999999999997</v>
      </c>
      <c r="CR322" s="188">
        <f t="shared" si="205"/>
        <v>0</v>
      </c>
      <c r="CS322" s="188">
        <f t="shared" si="206"/>
        <v>0.18744</v>
      </c>
      <c r="CT322" s="188">
        <f t="shared" si="207"/>
        <v>0.24815999999999999</v>
      </c>
      <c r="CU322" s="188">
        <f t="shared" si="208"/>
        <v>1.2434399999999999</v>
      </c>
      <c r="CV322" s="188">
        <f t="shared" si="209"/>
        <v>0.18744</v>
      </c>
      <c r="CW322" s="188">
        <f t="shared" si="210"/>
        <v>0.50048000000000004</v>
      </c>
      <c r="CX322" s="188">
        <f t="shared" si="211"/>
        <v>0.80959999999999999</v>
      </c>
      <c r="CY322" s="188">
        <f t="shared" si="212"/>
        <v>1.0598399999999999</v>
      </c>
      <c r="CZ322" s="188">
        <f t="shared" si="213"/>
        <v>2.7379199999999999</v>
      </c>
      <c r="DA322" s="188">
        <f t="shared" si="214"/>
        <v>0.50048000000000004</v>
      </c>
    </row>
    <row r="323" spans="1:105" s="554" customFormat="1">
      <c r="A323" s="549" t="s">
        <v>1073</v>
      </c>
      <c r="B323" s="549"/>
      <c r="E323" s="552"/>
      <c r="H323" s="572">
        <v>11</v>
      </c>
      <c r="I323" s="572">
        <v>0</v>
      </c>
      <c r="J323" s="555">
        <v>0</v>
      </c>
      <c r="K323" s="555">
        <v>0</v>
      </c>
      <c r="L323" s="555">
        <v>0</v>
      </c>
      <c r="M323" s="555">
        <v>0</v>
      </c>
      <c r="N323" s="555">
        <v>0</v>
      </c>
      <c r="O323" s="555">
        <v>0</v>
      </c>
      <c r="P323" s="555">
        <v>0</v>
      </c>
      <c r="Q323" s="555">
        <v>0</v>
      </c>
      <c r="R323" s="555">
        <v>0</v>
      </c>
      <c r="S323" s="555">
        <v>0</v>
      </c>
      <c r="T323" s="555">
        <v>0</v>
      </c>
      <c r="U323" s="556">
        <f t="shared" si="190"/>
        <v>0</v>
      </c>
      <c r="V323" s="556" t="e">
        <f t="shared" si="191"/>
        <v>#DIV/0!</v>
      </c>
      <c r="W323" s="555">
        <v>0</v>
      </c>
      <c r="X323" s="555">
        <v>0</v>
      </c>
      <c r="Y323" s="555">
        <v>0</v>
      </c>
      <c r="Z323" s="555">
        <v>0</v>
      </c>
      <c r="AA323" s="555">
        <v>0</v>
      </c>
      <c r="AB323" s="555">
        <v>0</v>
      </c>
      <c r="AC323" s="555">
        <v>0</v>
      </c>
      <c r="AD323" s="555">
        <v>0</v>
      </c>
      <c r="AE323" s="555">
        <v>0</v>
      </c>
      <c r="AF323" s="555">
        <v>0</v>
      </c>
      <c r="AG323" s="557">
        <f t="shared" si="192"/>
        <v>0</v>
      </c>
      <c r="AH323" s="557">
        <f t="shared" si="193"/>
        <v>0</v>
      </c>
      <c r="AI323" s="557">
        <f t="shared" si="194"/>
        <v>0</v>
      </c>
      <c r="AJ323" s="557">
        <f t="shared" si="195"/>
        <v>0</v>
      </c>
      <c r="AK323" s="557">
        <f t="shared" si="196"/>
        <v>0</v>
      </c>
      <c r="AL323" s="557">
        <f t="shared" si="197"/>
        <v>0</v>
      </c>
      <c r="AM323" s="557">
        <f t="shared" si="198"/>
        <v>0</v>
      </c>
      <c r="AN323" s="557">
        <f t="shared" si="199"/>
        <v>0</v>
      </c>
      <c r="AO323" s="557">
        <f t="shared" si="200"/>
        <v>0</v>
      </c>
      <c r="AP323" s="555" t="s">
        <v>364</v>
      </c>
      <c r="AQ323" s="555" t="s">
        <v>364</v>
      </c>
      <c r="AR323" s="555" t="s">
        <v>364</v>
      </c>
      <c r="AS323" s="555" t="s">
        <v>364</v>
      </c>
      <c r="AT323" s="555" t="s">
        <v>364</v>
      </c>
      <c r="AU323" s="555">
        <v>0</v>
      </c>
      <c r="AV323" s="555">
        <v>0</v>
      </c>
      <c r="AW323" s="555">
        <v>0</v>
      </c>
      <c r="AX323" s="555" t="s">
        <v>364</v>
      </c>
      <c r="AY323" s="555">
        <v>0</v>
      </c>
      <c r="AZ323" s="555">
        <v>0</v>
      </c>
      <c r="BA323" s="555">
        <v>0</v>
      </c>
      <c r="BB323" s="555" t="s">
        <v>364</v>
      </c>
      <c r="BC323" s="555" t="s">
        <v>364</v>
      </c>
      <c r="BD323" s="555" t="s">
        <v>364</v>
      </c>
      <c r="BE323" s="555" t="s">
        <v>364</v>
      </c>
      <c r="BF323" s="555">
        <v>-331</v>
      </c>
      <c r="BG323" s="555">
        <v>0</v>
      </c>
      <c r="BH323" s="555">
        <v>0</v>
      </c>
      <c r="BI323" s="555">
        <v>0</v>
      </c>
      <c r="BJ323" s="555" t="s">
        <v>364</v>
      </c>
      <c r="BK323" s="555">
        <v>0</v>
      </c>
      <c r="BL323" s="555">
        <v>0</v>
      </c>
      <c r="BM323" s="555">
        <v>0</v>
      </c>
      <c r="BN323" s="555">
        <v>0</v>
      </c>
      <c r="BO323" s="555">
        <v>0</v>
      </c>
      <c r="BP323" s="555">
        <v>0</v>
      </c>
      <c r="BQ323" s="555">
        <v>0</v>
      </c>
      <c r="BR323" s="555">
        <v>0</v>
      </c>
      <c r="BS323" s="555">
        <v>0</v>
      </c>
      <c r="BT323" s="555">
        <v>0</v>
      </c>
      <c r="BU323" s="555">
        <v>0</v>
      </c>
      <c r="BV323" s="555">
        <v>0</v>
      </c>
      <c r="BW323" s="555">
        <v>0</v>
      </c>
      <c r="BX323" s="555">
        <v>0</v>
      </c>
      <c r="BY323" s="555">
        <v>0</v>
      </c>
      <c r="BZ323" s="555">
        <v>0</v>
      </c>
      <c r="CA323" s="555">
        <v>0</v>
      </c>
      <c r="CB323" s="555">
        <v>0</v>
      </c>
      <c r="CC323" s="555">
        <v>0</v>
      </c>
      <c r="CD323" s="555">
        <v>0</v>
      </c>
      <c r="CE323" s="555">
        <v>0</v>
      </c>
      <c r="CF323" s="555">
        <v>0</v>
      </c>
      <c r="CG323" s="555">
        <v>0</v>
      </c>
      <c r="CH323" s="555">
        <v>0</v>
      </c>
      <c r="CI323" s="555">
        <v>0</v>
      </c>
      <c r="CJ323" s="555">
        <v>0</v>
      </c>
      <c r="CK323" s="555">
        <v>0</v>
      </c>
      <c r="CL323" s="555">
        <v>0</v>
      </c>
      <c r="CM323" s="555">
        <v>0</v>
      </c>
      <c r="CN323" s="557">
        <f t="shared" si="201"/>
        <v>0</v>
      </c>
      <c r="CO323" s="557">
        <f t="shared" si="202"/>
        <v>0</v>
      </c>
      <c r="CP323" s="557">
        <f t="shared" si="203"/>
        <v>0</v>
      </c>
      <c r="CQ323" s="557">
        <f t="shared" si="204"/>
        <v>0</v>
      </c>
      <c r="CR323" s="557">
        <f t="shared" si="205"/>
        <v>0</v>
      </c>
      <c r="CS323" s="557">
        <f t="shared" si="206"/>
        <v>0</v>
      </c>
      <c r="CT323" s="557">
        <f t="shared" si="207"/>
        <v>0</v>
      </c>
      <c r="CU323" s="557">
        <f t="shared" si="208"/>
        <v>0</v>
      </c>
      <c r="CV323" s="557">
        <f t="shared" si="209"/>
        <v>0</v>
      </c>
      <c r="CW323" s="557">
        <f t="shared" si="210"/>
        <v>0</v>
      </c>
      <c r="CX323" s="557">
        <f t="shared" si="211"/>
        <v>0</v>
      </c>
      <c r="CY323" s="557">
        <f t="shared" si="212"/>
        <v>0</v>
      </c>
      <c r="CZ323" s="557">
        <f t="shared" si="213"/>
        <v>0</v>
      </c>
      <c r="DA323" s="557">
        <f t="shared" si="214"/>
        <v>0</v>
      </c>
    </row>
    <row r="324" spans="1:105" s="527" customFormat="1">
      <c r="A324" s="522" t="s">
        <v>1074</v>
      </c>
      <c r="B324" s="523" t="s">
        <v>543</v>
      </c>
      <c r="C324" s="532" t="s">
        <v>424</v>
      </c>
      <c r="D324" s="533" t="s">
        <v>417</v>
      </c>
      <c r="E324" s="525">
        <v>43774</v>
      </c>
      <c r="H324" s="536">
        <v>1725</v>
      </c>
      <c r="I324" s="536">
        <v>35</v>
      </c>
      <c r="J324" s="528">
        <v>15.4</v>
      </c>
      <c r="K324" s="528">
        <v>51.4</v>
      </c>
      <c r="L324" s="528">
        <v>0</v>
      </c>
      <c r="M324" s="528">
        <v>5.56</v>
      </c>
      <c r="N324" s="528">
        <v>94.4</v>
      </c>
      <c r="O324" s="528">
        <v>0</v>
      </c>
      <c r="P324" s="528">
        <v>5.56</v>
      </c>
      <c r="Q324" s="528">
        <v>5.56</v>
      </c>
      <c r="R324" s="528">
        <v>5.56</v>
      </c>
      <c r="S324" s="528">
        <v>94.4</v>
      </c>
      <c r="T324" s="528">
        <v>0</v>
      </c>
      <c r="U324" s="529">
        <f t="shared" si="190"/>
        <v>2.8578399999999999</v>
      </c>
      <c r="V324" s="529">
        <f t="shared" si="191"/>
        <v>8.9928057553956826</v>
      </c>
      <c r="W324" s="528">
        <v>0</v>
      </c>
      <c r="X324" s="528">
        <v>0</v>
      </c>
      <c r="Y324" s="528">
        <v>0</v>
      </c>
      <c r="Z324" s="528">
        <v>0</v>
      </c>
      <c r="AA324" s="528">
        <v>0</v>
      </c>
      <c r="AB324" s="528">
        <v>0</v>
      </c>
      <c r="AC324" s="528">
        <v>0</v>
      </c>
      <c r="AD324" s="528">
        <v>100</v>
      </c>
      <c r="AE324" s="528">
        <v>0</v>
      </c>
      <c r="AF324" s="528">
        <v>0</v>
      </c>
      <c r="AG324" s="530">
        <f t="shared" si="192"/>
        <v>0</v>
      </c>
      <c r="AH324" s="530">
        <f t="shared" si="193"/>
        <v>0</v>
      </c>
      <c r="AI324" s="530">
        <f t="shared" si="194"/>
        <v>0</v>
      </c>
      <c r="AJ324" s="530">
        <f t="shared" si="195"/>
        <v>0</v>
      </c>
      <c r="AK324" s="530">
        <f t="shared" si="196"/>
        <v>0</v>
      </c>
      <c r="AL324" s="530">
        <f t="shared" si="197"/>
        <v>0</v>
      </c>
      <c r="AM324" s="530">
        <f t="shared" si="198"/>
        <v>5.56</v>
      </c>
      <c r="AN324" s="530">
        <f t="shared" si="199"/>
        <v>0</v>
      </c>
      <c r="AO324" s="530">
        <f t="shared" si="200"/>
        <v>0</v>
      </c>
      <c r="AP324" s="528">
        <v>215</v>
      </c>
      <c r="AQ324" s="528">
        <v>-102</v>
      </c>
      <c r="AR324" s="528">
        <v>409</v>
      </c>
      <c r="AS324" s="528">
        <v>474</v>
      </c>
      <c r="AT324" s="528">
        <v>86.1</v>
      </c>
      <c r="AU324" s="528">
        <v>0</v>
      </c>
      <c r="AV324" s="528">
        <v>0</v>
      </c>
      <c r="AW324" s="528">
        <v>0</v>
      </c>
      <c r="AX324" s="528" t="s">
        <v>364</v>
      </c>
      <c r="AY324" s="528">
        <v>0</v>
      </c>
      <c r="AZ324" s="528">
        <v>0</v>
      </c>
      <c r="BA324" s="528">
        <v>0</v>
      </c>
      <c r="BB324" s="528">
        <v>142</v>
      </c>
      <c r="BC324" s="528">
        <v>57.8</v>
      </c>
      <c r="BD324" s="528">
        <v>611</v>
      </c>
      <c r="BE324" s="528">
        <v>228</v>
      </c>
      <c r="BF324" s="528">
        <v>-147</v>
      </c>
      <c r="BG324" s="528">
        <v>0</v>
      </c>
      <c r="BH324" s="528">
        <v>0</v>
      </c>
      <c r="BI324" s="528">
        <v>5.88</v>
      </c>
      <c r="BJ324" s="528">
        <v>966</v>
      </c>
      <c r="BK324" s="528">
        <v>5.88</v>
      </c>
      <c r="BL324" s="528">
        <v>5.88</v>
      </c>
      <c r="BM324" s="528">
        <v>0</v>
      </c>
      <c r="BN324" s="528">
        <v>25.7</v>
      </c>
      <c r="BO324" s="528">
        <v>0</v>
      </c>
      <c r="BP324" s="528">
        <v>0</v>
      </c>
      <c r="BQ324" s="528">
        <v>100</v>
      </c>
      <c r="BR324" s="528">
        <v>11.1</v>
      </c>
      <c r="BS324" s="528">
        <v>0</v>
      </c>
      <c r="BT324" s="528">
        <v>66.7</v>
      </c>
      <c r="BU324" s="528">
        <v>0</v>
      </c>
      <c r="BV324" s="528">
        <v>100</v>
      </c>
      <c r="BW324" s="528">
        <v>0</v>
      </c>
      <c r="BX324" s="528">
        <v>0</v>
      </c>
      <c r="BY324" s="528">
        <v>0</v>
      </c>
      <c r="BZ324" s="528">
        <v>0</v>
      </c>
      <c r="CA324" s="528">
        <v>0</v>
      </c>
      <c r="CB324" s="528">
        <v>0</v>
      </c>
      <c r="CC324" s="528">
        <v>0</v>
      </c>
      <c r="CD324" s="528">
        <v>0</v>
      </c>
      <c r="CE324" s="528">
        <v>0</v>
      </c>
      <c r="CF324" s="528">
        <v>0</v>
      </c>
      <c r="CG324" s="528">
        <v>0</v>
      </c>
      <c r="CH324" s="528">
        <v>100</v>
      </c>
      <c r="CI324" s="528">
        <v>0</v>
      </c>
      <c r="CJ324" s="528">
        <v>11.1</v>
      </c>
      <c r="CK324" s="528">
        <v>0</v>
      </c>
      <c r="CL324" s="528">
        <v>66.7</v>
      </c>
      <c r="CM324" s="528">
        <v>0</v>
      </c>
      <c r="CN324" s="530">
        <f t="shared" si="201"/>
        <v>0</v>
      </c>
      <c r="CO324" s="530">
        <f t="shared" si="202"/>
        <v>0</v>
      </c>
      <c r="CP324" s="530">
        <f t="shared" si="203"/>
        <v>0</v>
      </c>
      <c r="CQ324" s="530">
        <f t="shared" si="204"/>
        <v>0</v>
      </c>
      <c r="CR324" s="530">
        <f t="shared" si="205"/>
        <v>0</v>
      </c>
      <c r="CS324" s="530">
        <f t="shared" si="206"/>
        <v>0</v>
      </c>
      <c r="CT324" s="530">
        <f t="shared" si="207"/>
        <v>0</v>
      </c>
      <c r="CU324" s="530">
        <f t="shared" si="208"/>
        <v>0</v>
      </c>
      <c r="CV324" s="530">
        <f t="shared" si="209"/>
        <v>0</v>
      </c>
      <c r="CW324" s="530">
        <f t="shared" si="210"/>
        <v>0</v>
      </c>
      <c r="CX324" s="530">
        <f t="shared" si="211"/>
        <v>11.1</v>
      </c>
      <c r="CY324" s="530">
        <f t="shared" si="212"/>
        <v>0</v>
      </c>
      <c r="CZ324" s="530">
        <f t="shared" si="213"/>
        <v>66.7</v>
      </c>
      <c r="DA324" s="530">
        <f t="shared" si="214"/>
        <v>0</v>
      </c>
    </row>
    <row r="325" spans="1:105">
      <c r="A325" s="494" t="s">
        <v>1075</v>
      </c>
      <c r="B325" s="494"/>
      <c r="E325" s="489"/>
      <c r="F325" s="429">
        <f>(E324-E$318)/7</f>
        <v>1</v>
      </c>
      <c r="G325" s="537" t="s">
        <v>1193</v>
      </c>
      <c r="H325" s="496">
        <v>3128</v>
      </c>
      <c r="I325" s="612">
        <v>35</v>
      </c>
      <c r="J325">
        <v>9.83</v>
      </c>
      <c r="K325">
        <v>22.9</v>
      </c>
      <c r="L325">
        <v>50</v>
      </c>
      <c r="M325">
        <v>37.5</v>
      </c>
      <c r="N325">
        <v>62.5</v>
      </c>
      <c r="O325">
        <v>25</v>
      </c>
      <c r="P325">
        <v>25</v>
      </c>
      <c r="Q325">
        <v>75</v>
      </c>
      <c r="R325">
        <v>25</v>
      </c>
      <c r="S325">
        <v>75</v>
      </c>
      <c r="T325">
        <v>0</v>
      </c>
      <c r="U325" s="6">
        <f t="shared" si="190"/>
        <v>8.5875000000000004</v>
      </c>
      <c r="V325" s="6">
        <f t="shared" si="191"/>
        <v>8.3144104803493448</v>
      </c>
      <c r="W325">
        <v>50</v>
      </c>
      <c r="X325">
        <v>50</v>
      </c>
      <c r="Y325">
        <v>100</v>
      </c>
      <c r="Z325">
        <v>50</v>
      </c>
      <c r="AA325">
        <v>0</v>
      </c>
      <c r="AB325">
        <v>50</v>
      </c>
      <c r="AC325">
        <v>50</v>
      </c>
      <c r="AD325">
        <v>50</v>
      </c>
      <c r="AE325">
        <v>100</v>
      </c>
      <c r="AF325">
        <v>0</v>
      </c>
      <c r="AG325" s="188">
        <f t="shared" si="192"/>
        <v>12.5</v>
      </c>
      <c r="AH325" s="188">
        <f t="shared" si="193"/>
        <v>12.5</v>
      </c>
      <c r="AI325" s="188">
        <f t="shared" si="194"/>
        <v>12.5</v>
      </c>
      <c r="AJ325" s="188">
        <f t="shared" si="195"/>
        <v>0</v>
      </c>
      <c r="AK325" s="188">
        <f t="shared" si="196"/>
        <v>12.5</v>
      </c>
      <c r="AL325" s="188">
        <f t="shared" si="197"/>
        <v>12.5</v>
      </c>
      <c r="AM325" s="188">
        <f t="shared" si="198"/>
        <v>12.5</v>
      </c>
      <c r="AN325" s="188">
        <f t="shared" si="199"/>
        <v>25</v>
      </c>
      <c r="AO325" s="188">
        <f t="shared" si="200"/>
        <v>0</v>
      </c>
      <c r="AP325">
        <v>1193</v>
      </c>
      <c r="AQ325">
        <v>416</v>
      </c>
      <c r="AR325">
        <v>1127</v>
      </c>
      <c r="AS325">
        <v>263</v>
      </c>
      <c r="AT325">
        <v>-278</v>
      </c>
      <c r="AU325">
        <v>100</v>
      </c>
      <c r="AV325">
        <v>66.7</v>
      </c>
      <c r="AW325">
        <v>33.299999999999997</v>
      </c>
      <c r="AX325">
        <v>287</v>
      </c>
      <c r="AY325">
        <v>66.7</v>
      </c>
      <c r="AZ325">
        <v>33.299999999999997</v>
      </c>
      <c r="BA325">
        <v>0</v>
      </c>
      <c r="BB325">
        <v>294</v>
      </c>
      <c r="BC325">
        <v>-44.9</v>
      </c>
      <c r="BD325">
        <v>1655</v>
      </c>
      <c r="BE325">
        <v>253</v>
      </c>
      <c r="BF325" t="s">
        <v>364</v>
      </c>
      <c r="BG325">
        <v>20</v>
      </c>
      <c r="BH325">
        <v>0</v>
      </c>
      <c r="BI325">
        <v>20</v>
      </c>
      <c r="BJ325">
        <v>294</v>
      </c>
      <c r="BK325">
        <v>80</v>
      </c>
      <c r="BL325">
        <v>20</v>
      </c>
      <c r="BM325">
        <v>0</v>
      </c>
      <c r="BN325">
        <v>71.400000000000006</v>
      </c>
      <c r="BO325">
        <v>4</v>
      </c>
      <c r="BP325">
        <v>0</v>
      </c>
      <c r="BQ325">
        <v>100</v>
      </c>
      <c r="BR325">
        <v>4</v>
      </c>
      <c r="BS325">
        <v>0</v>
      </c>
      <c r="BT325">
        <v>96</v>
      </c>
      <c r="BU325">
        <v>24</v>
      </c>
      <c r="BV325">
        <v>76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16.7</v>
      </c>
      <c r="CD325">
        <v>0</v>
      </c>
      <c r="CE325">
        <v>0</v>
      </c>
      <c r="CF325">
        <v>100</v>
      </c>
      <c r="CG325">
        <v>0</v>
      </c>
      <c r="CH325">
        <v>76</v>
      </c>
      <c r="CI325">
        <v>0</v>
      </c>
      <c r="CJ325">
        <v>5.26</v>
      </c>
      <c r="CK325">
        <v>0</v>
      </c>
      <c r="CL325">
        <v>94.7</v>
      </c>
      <c r="CM325">
        <v>0</v>
      </c>
      <c r="CN325" s="188">
        <f t="shared" si="201"/>
        <v>0</v>
      </c>
      <c r="CO325" s="188">
        <f t="shared" si="202"/>
        <v>0</v>
      </c>
      <c r="CP325" s="188">
        <f t="shared" si="203"/>
        <v>0</v>
      </c>
      <c r="CQ325" s="188">
        <f t="shared" si="204"/>
        <v>0</v>
      </c>
      <c r="CR325" s="188">
        <f t="shared" si="205"/>
        <v>0</v>
      </c>
      <c r="CS325" s="188">
        <f t="shared" si="206"/>
        <v>4.0079999999999991</v>
      </c>
      <c r="CT325" s="188">
        <f t="shared" si="207"/>
        <v>0</v>
      </c>
      <c r="CU325" s="188">
        <f t="shared" si="208"/>
        <v>24</v>
      </c>
      <c r="CV325" s="188">
        <f t="shared" si="209"/>
        <v>0</v>
      </c>
      <c r="CW325" s="188">
        <f t="shared" si="210"/>
        <v>0</v>
      </c>
      <c r="CX325" s="188">
        <f t="shared" si="211"/>
        <v>3.9975999999999998</v>
      </c>
      <c r="CY325" s="188">
        <f t="shared" si="212"/>
        <v>0</v>
      </c>
      <c r="CZ325" s="188">
        <f t="shared" si="213"/>
        <v>71.971999999999994</v>
      </c>
      <c r="DA325" s="188">
        <f t="shared" si="214"/>
        <v>0</v>
      </c>
    </row>
    <row r="326" spans="1:105" s="554" customFormat="1">
      <c r="A326" s="549" t="s">
        <v>1076</v>
      </c>
      <c r="B326" s="549"/>
      <c r="E326" s="552"/>
      <c r="H326" s="572">
        <v>15</v>
      </c>
      <c r="I326" s="572">
        <v>0</v>
      </c>
      <c r="J326" s="555">
        <v>0</v>
      </c>
      <c r="K326" s="555">
        <v>0</v>
      </c>
      <c r="L326" s="555">
        <v>0</v>
      </c>
      <c r="M326" s="555">
        <v>0</v>
      </c>
      <c r="N326" s="555">
        <v>0</v>
      </c>
      <c r="O326" s="555">
        <v>0</v>
      </c>
      <c r="P326" s="555">
        <v>0</v>
      </c>
      <c r="Q326" s="555">
        <v>0</v>
      </c>
      <c r="R326" s="555">
        <v>0</v>
      </c>
      <c r="S326" s="555">
        <v>0</v>
      </c>
      <c r="T326" s="555">
        <v>0</v>
      </c>
      <c r="U326" s="556">
        <f t="shared" si="190"/>
        <v>0</v>
      </c>
      <c r="V326" s="556" t="e">
        <f t="shared" si="191"/>
        <v>#DIV/0!</v>
      </c>
      <c r="W326" s="555">
        <v>0</v>
      </c>
      <c r="X326" s="555">
        <v>0</v>
      </c>
      <c r="Y326" s="555">
        <v>0</v>
      </c>
      <c r="Z326" s="555">
        <v>0</v>
      </c>
      <c r="AA326" s="555">
        <v>0</v>
      </c>
      <c r="AB326" s="555">
        <v>0</v>
      </c>
      <c r="AC326" s="555">
        <v>0</v>
      </c>
      <c r="AD326" s="555">
        <v>0</v>
      </c>
      <c r="AE326" s="555">
        <v>0</v>
      </c>
      <c r="AF326" s="555">
        <v>0</v>
      </c>
      <c r="AG326" s="557">
        <f t="shared" si="192"/>
        <v>0</v>
      </c>
      <c r="AH326" s="557">
        <f t="shared" si="193"/>
        <v>0</v>
      </c>
      <c r="AI326" s="557">
        <f t="shared" si="194"/>
        <v>0</v>
      </c>
      <c r="AJ326" s="557">
        <f t="shared" si="195"/>
        <v>0</v>
      </c>
      <c r="AK326" s="557">
        <f t="shared" si="196"/>
        <v>0</v>
      </c>
      <c r="AL326" s="557">
        <f t="shared" si="197"/>
        <v>0</v>
      </c>
      <c r="AM326" s="557">
        <f t="shared" si="198"/>
        <v>0</v>
      </c>
      <c r="AN326" s="557">
        <f t="shared" si="199"/>
        <v>0</v>
      </c>
      <c r="AO326" s="557">
        <f t="shared" si="200"/>
        <v>0</v>
      </c>
      <c r="AP326" s="555" t="s">
        <v>364</v>
      </c>
      <c r="AQ326" s="555" t="s">
        <v>364</v>
      </c>
      <c r="AR326" s="555" t="s">
        <v>364</v>
      </c>
      <c r="AS326" s="555" t="s">
        <v>364</v>
      </c>
      <c r="AT326" s="555" t="s">
        <v>364</v>
      </c>
      <c r="AU326" s="555">
        <v>0</v>
      </c>
      <c r="AV326" s="555">
        <v>0</v>
      </c>
      <c r="AW326" s="555">
        <v>0</v>
      </c>
      <c r="AX326" s="555" t="s">
        <v>364</v>
      </c>
      <c r="AY326" s="555">
        <v>0</v>
      </c>
      <c r="AZ326" s="555">
        <v>0</v>
      </c>
      <c r="BA326" s="555">
        <v>0</v>
      </c>
      <c r="BB326" s="555" t="s">
        <v>364</v>
      </c>
      <c r="BC326" s="555" t="s">
        <v>364</v>
      </c>
      <c r="BD326" s="555" t="s">
        <v>364</v>
      </c>
      <c r="BE326" s="555" t="s">
        <v>364</v>
      </c>
      <c r="BF326" s="555" t="s">
        <v>364</v>
      </c>
      <c r="BG326" s="555">
        <v>0</v>
      </c>
      <c r="BH326" s="555">
        <v>0</v>
      </c>
      <c r="BI326" s="555">
        <v>0</v>
      </c>
      <c r="BJ326" s="555" t="s">
        <v>364</v>
      </c>
      <c r="BK326" s="555">
        <v>0</v>
      </c>
      <c r="BL326" s="555">
        <v>0</v>
      </c>
      <c r="BM326" s="555">
        <v>0</v>
      </c>
      <c r="BN326" s="555">
        <v>0</v>
      </c>
      <c r="BO326" s="555">
        <v>0</v>
      </c>
      <c r="BP326" s="555">
        <v>0</v>
      </c>
      <c r="BQ326" s="555">
        <v>0</v>
      </c>
      <c r="BR326" s="555">
        <v>0</v>
      </c>
      <c r="BS326" s="555">
        <v>0</v>
      </c>
      <c r="BT326" s="555">
        <v>0</v>
      </c>
      <c r="BU326" s="555">
        <v>0</v>
      </c>
      <c r="BV326" s="555">
        <v>0</v>
      </c>
      <c r="BW326" s="555">
        <v>0</v>
      </c>
      <c r="BX326" s="555">
        <v>0</v>
      </c>
      <c r="BY326" s="555">
        <v>0</v>
      </c>
      <c r="BZ326" s="555">
        <v>0</v>
      </c>
      <c r="CA326" s="555">
        <v>0</v>
      </c>
      <c r="CB326" s="555">
        <v>0</v>
      </c>
      <c r="CC326" s="555">
        <v>0</v>
      </c>
      <c r="CD326" s="555">
        <v>0</v>
      </c>
      <c r="CE326" s="555">
        <v>0</v>
      </c>
      <c r="CF326" s="555">
        <v>0</v>
      </c>
      <c r="CG326" s="555">
        <v>0</v>
      </c>
      <c r="CH326" s="555">
        <v>0</v>
      </c>
      <c r="CI326" s="555">
        <v>0</v>
      </c>
      <c r="CJ326" s="555">
        <v>0</v>
      </c>
      <c r="CK326" s="555">
        <v>0</v>
      </c>
      <c r="CL326" s="555">
        <v>0</v>
      </c>
      <c r="CM326" s="555">
        <v>0</v>
      </c>
      <c r="CN326" s="557">
        <f t="shared" si="201"/>
        <v>0</v>
      </c>
      <c r="CO326" s="557">
        <f t="shared" si="202"/>
        <v>0</v>
      </c>
      <c r="CP326" s="557">
        <f t="shared" si="203"/>
        <v>0</v>
      </c>
      <c r="CQ326" s="557">
        <f t="shared" si="204"/>
        <v>0</v>
      </c>
      <c r="CR326" s="557">
        <f t="shared" si="205"/>
        <v>0</v>
      </c>
      <c r="CS326" s="557">
        <f t="shared" si="206"/>
        <v>0</v>
      </c>
      <c r="CT326" s="557">
        <f t="shared" si="207"/>
        <v>0</v>
      </c>
      <c r="CU326" s="557">
        <f t="shared" si="208"/>
        <v>0</v>
      </c>
      <c r="CV326" s="557">
        <f t="shared" si="209"/>
        <v>0</v>
      </c>
      <c r="CW326" s="557">
        <f t="shared" si="210"/>
        <v>0</v>
      </c>
      <c r="CX326" s="557">
        <f t="shared" si="211"/>
        <v>0</v>
      </c>
      <c r="CY326" s="557">
        <f t="shared" si="212"/>
        <v>0</v>
      </c>
      <c r="CZ326" s="557">
        <f t="shared" si="213"/>
        <v>0</v>
      </c>
      <c r="DA326" s="557">
        <f t="shared" si="214"/>
        <v>0</v>
      </c>
    </row>
    <row r="327" spans="1:105" s="527" customFormat="1">
      <c r="A327" s="522" t="s">
        <v>1077</v>
      </c>
      <c r="B327" s="523" t="s">
        <v>543</v>
      </c>
      <c r="C327" s="532" t="s">
        <v>424</v>
      </c>
      <c r="D327" s="533" t="s">
        <v>418</v>
      </c>
      <c r="E327" s="525">
        <v>43780</v>
      </c>
      <c r="H327" s="536">
        <v>17228</v>
      </c>
      <c r="I327" s="536">
        <v>49</v>
      </c>
      <c r="J327" s="528">
        <v>12.7</v>
      </c>
      <c r="K327" s="528">
        <v>59.2</v>
      </c>
      <c r="L327" s="528">
        <v>13.8</v>
      </c>
      <c r="M327" s="528">
        <v>0</v>
      </c>
      <c r="N327" s="528">
        <v>100</v>
      </c>
      <c r="O327" s="528">
        <v>13.8</v>
      </c>
      <c r="P327" s="528">
        <v>13.8</v>
      </c>
      <c r="Q327" s="528">
        <v>6.9</v>
      </c>
      <c r="R327" s="528">
        <v>0</v>
      </c>
      <c r="S327" s="528">
        <v>100</v>
      </c>
      <c r="T327" s="528">
        <v>3.45</v>
      </c>
      <c r="U327" s="529">
        <f t="shared" si="190"/>
        <v>0</v>
      </c>
      <c r="V327" s="529" t="e">
        <f t="shared" si="191"/>
        <v>#DIV/0!</v>
      </c>
      <c r="W327" s="528">
        <v>0</v>
      </c>
      <c r="X327" s="528">
        <v>0</v>
      </c>
      <c r="Y327" s="528">
        <v>0</v>
      </c>
      <c r="Z327" s="528">
        <v>0</v>
      </c>
      <c r="AA327" s="528">
        <v>0</v>
      </c>
      <c r="AB327" s="528">
        <v>25</v>
      </c>
      <c r="AC327" s="528">
        <v>25</v>
      </c>
      <c r="AD327" s="528">
        <v>25</v>
      </c>
      <c r="AE327" s="528">
        <v>0</v>
      </c>
      <c r="AF327" s="528">
        <v>25</v>
      </c>
      <c r="AG327" s="530">
        <f t="shared" si="192"/>
        <v>0</v>
      </c>
      <c r="AH327" s="530">
        <f t="shared" si="193"/>
        <v>0</v>
      </c>
      <c r="AI327" s="530">
        <f t="shared" si="194"/>
        <v>0</v>
      </c>
      <c r="AJ327" s="530">
        <f t="shared" si="195"/>
        <v>0</v>
      </c>
      <c r="AK327" s="530">
        <f t="shared" si="196"/>
        <v>3.45</v>
      </c>
      <c r="AL327" s="530">
        <f t="shared" si="197"/>
        <v>3.45</v>
      </c>
      <c r="AM327" s="530">
        <f t="shared" si="198"/>
        <v>3.45</v>
      </c>
      <c r="AN327" s="530">
        <f t="shared" si="199"/>
        <v>0</v>
      </c>
      <c r="AO327" s="530">
        <f t="shared" si="200"/>
        <v>3.45</v>
      </c>
      <c r="AP327" s="528" t="s">
        <v>364</v>
      </c>
      <c r="AQ327" s="528" t="s">
        <v>364</v>
      </c>
      <c r="AR327" s="528" t="s">
        <v>364</v>
      </c>
      <c r="AS327" s="528" t="s">
        <v>364</v>
      </c>
      <c r="AT327" s="528" t="s">
        <v>364</v>
      </c>
      <c r="AU327" s="528">
        <v>0</v>
      </c>
      <c r="AV327" s="528">
        <v>0</v>
      </c>
      <c r="AW327" s="528">
        <v>0</v>
      </c>
      <c r="AX327" s="528" t="s">
        <v>364</v>
      </c>
      <c r="AY327" s="528">
        <v>0</v>
      </c>
      <c r="AZ327" s="528">
        <v>0</v>
      </c>
      <c r="BA327" s="528">
        <v>0</v>
      </c>
      <c r="BB327" s="528">
        <v>324</v>
      </c>
      <c r="BC327" s="528">
        <v>157</v>
      </c>
      <c r="BD327" s="528">
        <v>752</v>
      </c>
      <c r="BE327" s="528">
        <v>35.9</v>
      </c>
      <c r="BF327" s="528">
        <v>-233</v>
      </c>
      <c r="BG327" s="528">
        <v>13.8</v>
      </c>
      <c r="BH327" s="528">
        <v>13.8</v>
      </c>
      <c r="BI327" s="528">
        <v>13.8</v>
      </c>
      <c r="BJ327" s="528">
        <v>369</v>
      </c>
      <c r="BK327" s="528">
        <v>6.9</v>
      </c>
      <c r="BL327" s="528">
        <v>0</v>
      </c>
      <c r="BM327" s="528">
        <v>3.45</v>
      </c>
      <c r="BN327" s="528">
        <v>22.4</v>
      </c>
      <c r="BO327" s="528">
        <v>0</v>
      </c>
      <c r="BP327" s="528">
        <v>9.09</v>
      </c>
      <c r="BQ327" s="528">
        <v>90.9</v>
      </c>
      <c r="BR327" s="528">
        <v>0</v>
      </c>
      <c r="BS327" s="528">
        <v>0</v>
      </c>
      <c r="BT327" s="528">
        <v>9.09</v>
      </c>
      <c r="BU327" s="528">
        <v>0</v>
      </c>
      <c r="BV327" s="528">
        <v>100</v>
      </c>
      <c r="BW327" s="528">
        <v>0</v>
      </c>
      <c r="BX327" s="528">
        <v>0</v>
      </c>
      <c r="BY327" s="528">
        <v>0</v>
      </c>
      <c r="BZ327" s="528">
        <v>0</v>
      </c>
      <c r="CA327" s="528">
        <v>0</v>
      </c>
      <c r="CB327" s="528">
        <v>0</v>
      </c>
      <c r="CC327" s="528">
        <v>0</v>
      </c>
      <c r="CD327" s="528">
        <v>0</v>
      </c>
      <c r="CE327" s="528">
        <v>0</v>
      </c>
      <c r="CF327" s="528">
        <v>0</v>
      </c>
      <c r="CG327" s="528">
        <v>0</v>
      </c>
      <c r="CH327" s="528">
        <v>100</v>
      </c>
      <c r="CI327" s="528">
        <v>0</v>
      </c>
      <c r="CJ327" s="528">
        <v>0</v>
      </c>
      <c r="CK327" s="528">
        <v>0</v>
      </c>
      <c r="CL327" s="528">
        <v>9.09</v>
      </c>
      <c r="CM327" s="528">
        <v>0</v>
      </c>
      <c r="CN327" s="530">
        <f t="shared" si="201"/>
        <v>0</v>
      </c>
      <c r="CO327" s="530">
        <f t="shared" si="202"/>
        <v>0</v>
      </c>
      <c r="CP327" s="530">
        <f t="shared" si="203"/>
        <v>0</v>
      </c>
      <c r="CQ327" s="530">
        <f t="shared" si="204"/>
        <v>0</v>
      </c>
      <c r="CR327" s="530">
        <f t="shared" si="205"/>
        <v>0</v>
      </c>
      <c r="CS327" s="530">
        <f t="shared" si="206"/>
        <v>0</v>
      </c>
      <c r="CT327" s="530">
        <f t="shared" si="207"/>
        <v>0</v>
      </c>
      <c r="CU327" s="530">
        <f t="shared" si="208"/>
        <v>0</v>
      </c>
      <c r="CV327" s="530">
        <f t="shared" si="209"/>
        <v>0</v>
      </c>
      <c r="CW327" s="530">
        <f t="shared" si="210"/>
        <v>0</v>
      </c>
      <c r="CX327" s="530">
        <f t="shared" si="211"/>
        <v>0</v>
      </c>
      <c r="CY327" s="530">
        <f t="shared" si="212"/>
        <v>0</v>
      </c>
      <c r="CZ327" s="530">
        <f t="shared" si="213"/>
        <v>9.09</v>
      </c>
      <c r="DA327" s="530">
        <f t="shared" si="214"/>
        <v>0</v>
      </c>
    </row>
    <row r="328" spans="1:105">
      <c r="A328" s="494" t="s">
        <v>1078</v>
      </c>
      <c r="B328" s="494"/>
      <c r="C328" s="386"/>
      <c r="E328" s="489"/>
      <c r="F328" s="429">
        <f>(E327-E$318)/7</f>
        <v>1.8571428571428572</v>
      </c>
      <c r="G328" s="539" t="s">
        <v>1194</v>
      </c>
      <c r="H328" s="496">
        <v>17426</v>
      </c>
      <c r="I328" s="612">
        <v>47</v>
      </c>
      <c r="J328">
        <v>14.6</v>
      </c>
      <c r="K328">
        <v>66</v>
      </c>
      <c r="L328">
        <v>22.6</v>
      </c>
      <c r="M328">
        <v>3.23</v>
      </c>
      <c r="N328">
        <v>96.8</v>
      </c>
      <c r="O328">
        <v>9.68</v>
      </c>
      <c r="P328">
        <v>0</v>
      </c>
      <c r="Q328">
        <v>93.5</v>
      </c>
      <c r="R328">
        <v>3.23</v>
      </c>
      <c r="S328">
        <v>96.8</v>
      </c>
      <c r="T328">
        <v>3.23</v>
      </c>
      <c r="U328" s="6">
        <f t="shared" si="190"/>
        <v>2.1318000000000001</v>
      </c>
      <c r="V328" s="6">
        <f t="shared" si="191"/>
        <v>12.993714232104324</v>
      </c>
      <c r="W328">
        <v>100</v>
      </c>
      <c r="X328">
        <v>0</v>
      </c>
      <c r="Y328">
        <v>0</v>
      </c>
      <c r="Z328">
        <v>100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 s="188">
        <f t="shared" si="192"/>
        <v>3.23</v>
      </c>
      <c r="AH328" s="188">
        <f t="shared" si="193"/>
        <v>0</v>
      </c>
      <c r="AI328" s="188">
        <f t="shared" si="194"/>
        <v>3.23</v>
      </c>
      <c r="AJ328" s="188">
        <f t="shared" si="195"/>
        <v>0</v>
      </c>
      <c r="AK328" s="188">
        <f t="shared" si="196"/>
        <v>0</v>
      </c>
      <c r="AL328" s="188">
        <f t="shared" si="197"/>
        <v>0</v>
      </c>
      <c r="AM328" s="188">
        <f t="shared" si="198"/>
        <v>0</v>
      </c>
      <c r="AN328" s="188">
        <f t="shared" si="199"/>
        <v>0</v>
      </c>
      <c r="AO328" s="188">
        <f t="shared" si="200"/>
        <v>0</v>
      </c>
      <c r="AP328">
        <v>213</v>
      </c>
      <c r="AQ328">
        <v>302</v>
      </c>
      <c r="AR328">
        <v>1942</v>
      </c>
      <c r="AS328">
        <v>453</v>
      </c>
      <c r="AT328">
        <v>-359</v>
      </c>
      <c r="AU328">
        <v>0</v>
      </c>
      <c r="AV328">
        <v>0</v>
      </c>
      <c r="AW328">
        <v>0</v>
      </c>
      <c r="AX328" t="s">
        <v>364</v>
      </c>
      <c r="AY328">
        <v>100</v>
      </c>
      <c r="AZ328">
        <v>0</v>
      </c>
      <c r="BA328">
        <v>0</v>
      </c>
      <c r="BB328">
        <v>369</v>
      </c>
      <c r="BC328">
        <v>93.8</v>
      </c>
      <c r="BD328">
        <v>1538</v>
      </c>
      <c r="BE328">
        <v>190</v>
      </c>
      <c r="BF328">
        <v>-14.1</v>
      </c>
      <c r="BG328">
        <v>23.3</v>
      </c>
      <c r="BH328">
        <v>10</v>
      </c>
      <c r="BI328">
        <v>0</v>
      </c>
      <c r="BJ328" t="s">
        <v>364</v>
      </c>
      <c r="BK328">
        <v>93.3</v>
      </c>
      <c r="BL328">
        <v>3.33</v>
      </c>
      <c r="BM328">
        <v>3.33</v>
      </c>
      <c r="BN328">
        <v>27.7</v>
      </c>
      <c r="BO328">
        <v>7.69</v>
      </c>
      <c r="BP328">
        <v>0</v>
      </c>
      <c r="BQ328">
        <v>100</v>
      </c>
      <c r="BR328">
        <v>15.4</v>
      </c>
      <c r="BS328">
        <v>15.4</v>
      </c>
      <c r="BT328">
        <v>100</v>
      </c>
      <c r="BU328">
        <v>15.4</v>
      </c>
      <c r="BV328">
        <v>84.6</v>
      </c>
      <c r="BW328">
        <v>7.69</v>
      </c>
      <c r="BX328">
        <v>50</v>
      </c>
      <c r="BY328">
        <v>0</v>
      </c>
      <c r="BZ328">
        <v>100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100</v>
      </c>
      <c r="CG328">
        <v>0</v>
      </c>
      <c r="CH328">
        <v>84.6</v>
      </c>
      <c r="CI328">
        <v>9.09</v>
      </c>
      <c r="CJ328">
        <v>18.2</v>
      </c>
      <c r="CK328">
        <v>18.2</v>
      </c>
      <c r="CL328">
        <v>100</v>
      </c>
      <c r="CM328">
        <v>9.09</v>
      </c>
      <c r="CN328" s="188">
        <f t="shared" si="201"/>
        <v>7.7</v>
      </c>
      <c r="CO328" s="188">
        <f t="shared" si="202"/>
        <v>0</v>
      </c>
      <c r="CP328" s="188">
        <f t="shared" si="203"/>
        <v>15.4</v>
      </c>
      <c r="CQ328" s="188">
        <f t="shared" si="204"/>
        <v>0</v>
      </c>
      <c r="CR328" s="188">
        <f t="shared" si="205"/>
        <v>0</v>
      </c>
      <c r="CS328" s="188">
        <f t="shared" si="206"/>
        <v>0</v>
      </c>
      <c r="CT328" s="188">
        <f t="shared" si="207"/>
        <v>0</v>
      </c>
      <c r="CU328" s="188">
        <f t="shared" si="208"/>
        <v>15.4</v>
      </c>
      <c r="CV328" s="188">
        <f t="shared" si="209"/>
        <v>0</v>
      </c>
      <c r="CW328" s="188">
        <f t="shared" si="210"/>
        <v>7.6901399999999986</v>
      </c>
      <c r="CX328" s="188">
        <f t="shared" si="211"/>
        <v>15.397199999999998</v>
      </c>
      <c r="CY328" s="188">
        <f t="shared" si="212"/>
        <v>15.397199999999998</v>
      </c>
      <c r="CZ328" s="188">
        <f t="shared" si="213"/>
        <v>84.6</v>
      </c>
      <c r="DA328" s="188">
        <f t="shared" si="214"/>
        <v>7.6901399999999986</v>
      </c>
    </row>
    <row r="329" spans="1:105" s="554" customFormat="1">
      <c r="A329" s="549" t="s">
        <v>1079</v>
      </c>
      <c r="B329" s="549"/>
      <c r="E329" s="552"/>
      <c r="H329" s="572">
        <v>5</v>
      </c>
      <c r="I329" s="572">
        <v>0</v>
      </c>
      <c r="J329" s="555">
        <v>0</v>
      </c>
      <c r="K329" s="555">
        <v>0</v>
      </c>
      <c r="L329" s="555">
        <v>0</v>
      </c>
      <c r="M329" s="555">
        <v>0</v>
      </c>
      <c r="N329" s="555">
        <v>0</v>
      </c>
      <c r="O329" s="555">
        <v>0</v>
      </c>
      <c r="P329" s="555">
        <v>0</v>
      </c>
      <c r="Q329" s="555">
        <v>0</v>
      </c>
      <c r="R329" s="555">
        <v>0</v>
      </c>
      <c r="S329" s="555">
        <v>0</v>
      </c>
      <c r="T329" s="555">
        <v>0</v>
      </c>
      <c r="U329" s="556">
        <f t="shared" si="190"/>
        <v>0</v>
      </c>
      <c r="V329" s="556" t="e">
        <f t="shared" si="191"/>
        <v>#DIV/0!</v>
      </c>
      <c r="W329" s="555">
        <v>0</v>
      </c>
      <c r="X329" s="555">
        <v>0</v>
      </c>
      <c r="Y329" s="555">
        <v>0</v>
      </c>
      <c r="Z329" s="555">
        <v>0</v>
      </c>
      <c r="AA329" s="555">
        <v>0</v>
      </c>
      <c r="AB329" s="555">
        <v>0</v>
      </c>
      <c r="AC329" s="555">
        <v>0</v>
      </c>
      <c r="AD329" s="555">
        <v>0</v>
      </c>
      <c r="AE329" s="555">
        <v>0</v>
      </c>
      <c r="AF329" s="555">
        <v>0</v>
      </c>
      <c r="AG329" s="557">
        <f t="shared" si="192"/>
        <v>0</v>
      </c>
      <c r="AH329" s="557">
        <f t="shared" si="193"/>
        <v>0</v>
      </c>
      <c r="AI329" s="557">
        <f t="shared" si="194"/>
        <v>0</v>
      </c>
      <c r="AJ329" s="557">
        <f t="shared" si="195"/>
        <v>0</v>
      </c>
      <c r="AK329" s="557">
        <f t="shared" si="196"/>
        <v>0</v>
      </c>
      <c r="AL329" s="557">
        <f t="shared" si="197"/>
        <v>0</v>
      </c>
      <c r="AM329" s="557">
        <f t="shared" si="198"/>
        <v>0</v>
      </c>
      <c r="AN329" s="557">
        <f t="shared" si="199"/>
        <v>0</v>
      </c>
      <c r="AO329" s="557">
        <f t="shared" si="200"/>
        <v>0</v>
      </c>
      <c r="AP329" s="555" t="s">
        <v>364</v>
      </c>
      <c r="AQ329" s="555" t="s">
        <v>364</v>
      </c>
      <c r="AR329" s="555" t="s">
        <v>364</v>
      </c>
      <c r="AS329" s="555" t="s">
        <v>364</v>
      </c>
      <c r="AT329" s="555" t="s">
        <v>364</v>
      </c>
      <c r="AU329" s="555">
        <v>0</v>
      </c>
      <c r="AV329" s="555">
        <v>0</v>
      </c>
      <c r="AW329" s="555">
        <v>0</v>
      </c>
      <c r="AX329" s="555" t="s">
        <v>364</v>
      </c>
      <c r="AY329" s="555">
        <v>0</v>
      </c>
      <c r="AZ329" s="555">
        <v>0</v>
      </c>
      <c r="BA329" s="555">
        <v>0</v>
      </c>
      <c r="BB329" s="555" t="s">
        <v>364</v>
      </c>
      <c r="BC329" s="555" t="s">
        <v>364</v>
      </c>
      <c r="BD329" s="555" t="s">
        <v>364</v>
      </c>
      <c r="BE329" s="555" t="s">
        <v>364</v>
      </c>
      <c r="BF329" s="555">
        <v>-12.8</v>
      </c>
      <c r="BG329" s="555">
        <v>0</v>
      </c>
      <c r="BH329" s="555">
        <v>0</v>
      </c>
      <c r="BI329" s="555">
        <v>0</v>
      </c>
      <c r="BJ329" s="555" t="s">
        <v>364</v>
      </c>
      <c r="BK329" s="555">
        <v>0</v>
      </c>
      <c r="BL329" s="555">
        <v>0</v>
      </c>
      <c r="BM329" s="555">
        <v>0</v>
      </c>
      <c r="BN329" s="555">
        <v>0</v>
      </c>
      <c r="BO329" s="555">
        <v>0</v>
      </c>
      <c r="BP329" s="555">
        <v>0</v>
      </c>
      <c r="BQ329" s="555">
        <v>0</v>
      </c>
      <c r="BR329" s="555">
        <v>0</v>
      </c>
      <c r="BS329" s="555">
        <v>0</v>
      </c>
      <c r="BT329" s="555">
        <v>0</v>
      </c>
      <c r="BU329" s="555">
        <v>0</v>
      </c>
      <c r="BV329" s="555">
        <v>0</v>
      </c>
      <c r="BW329" s="555">
        <v>0</v>
      </c>
      <c r="BX329" s="555">
        <v>0</v>
      </c>
      <c r="BY329" s="555">
        <v>0</v>
      </c>
      <c r="BZ329" s="555">
        <v>0</v>
      </c>
      <c r="CA329" s="555">
        <v>0</v>
      </c>
      <c r="CB329" s="555">
        <v>0</v>
      </c>
      <c r="CC329" s="555">
        <v>0</v>
      </c>
      <c r="CD329" s="555">
        <v>0</v>
      </c>
      <c r="CE329" s="555">
        <v>0</v>
      </c>
      <c r="CF329" s="555">
        <v>0</v>
      </c>
      <c r="CG329" s="555">
        <v>0</v>
      </c>
      <c r="CH329" s="555">
        <v>0</v>
      </c>
      <c r="CI329" s="555">
        <v>0</v>
      </c>
      <c r="CJ329" s="555">
        <v>0</v>
      </c>
      <c r="CK329" s="555">
        <v>0</v>
      </c>
      <c r="CL329" s="555">
        <v>0</v>
      </c>
      <c r="CM329" s="555">
        <v>0</v>
      </c>
      <c r="CN329" s="557">
        <f t="shared" si="201"/>
        <v>0</v>
      </c>
      <c r="CO329" s="557">
        <f t="shared" si="202"/>
        <v>0</v>
      </c>
      <c r="CP329" s="557">
        <f t="shared" si="203"/>
        <v>0</v>
      </c>
      <c r="CQ329" s="557">
        <f t="shared" si="204"/>
        <v>0</v>
      </c>
      <c r="CR329" s="557">
        <f t="shared" si="205"/>
        <v>0</v>
      </c>
      <c r="CS329" s="557">
        <f t="shared" si="206"/>
        <v>0</v>
      </c>
      <c r="CT329" s="557">
        <f t="shared" si="207"/>
        <v>0</v>
      </c>
      <c r="CU329" s="557">
        <f t="shared" si="208"/>
        <v>0</v>
      </c>
      <c r="CV329" s="557">
        <f t="shared" si="209"/>
        <v>0</v>
      </c>
      <c r="CW329" s="557">
        <f t="shared" si="210"/>
        <v>0</v>
      </c>
      <c r="CX329" s="557">
        <f t="shared" si="211"/>
        <v>0</v>
      </c>
      <c r="CY329" s="557">
        <f t="shared" si="212"/>
        <v>0</v>
      </c>
      <c r="CZ329" s="557">
        <f t="shared" si="213"/>
        <v>0</v>
      </c>
      <c r="DA329" s="557">
        <f t="shared" si="214"/>
        <v>0</v>
      </c>
    </row>
    <row r="330" spans="1:105" s="527" customFormat="1">
      <c r="A330" s="522" t="s">
        <v>1080</v>
      </c>
      <c r="B330" s="523" t="s">
        <v>543</v>
      </c>
      <c r="C330" s="532" t="s">
        <v>424</v>
      </c>
      <c r="D330" s="533" t="s">
        <v>419</v>
      </c>
      <c r="E330" s="525">
        <v>43790</v>
      </c>
      <c r="H330" s="536">
        <v>18348</v>
      </c>
      <c r="I330" s="536">
        <v>0</v>
      </c>
      <c r="J330" s="528">
        <v>0</v>
      </c>
      <c r="K330" s="528">
        <v>0</v>
      </c>
      <c r="L330" s="528">
        <v>0</v>
      </c>
      <c r="M330" s="528">
        <v>0</v>
      </c>
      <c r="N330" s="528">
        <v>0</v>
      </c>
      <c r="O330" s="528">
        <v>0</v>
      </c>
      <c r="P330" s="528">
        <v>0</v>
      </c>
      <c r="Q330" s="528">
        <v>0</v>
      </c>
      <c r="R330" s="528">
        <v>0</v>
      </c>
      <c r="S330" s="528">
        <v>0</v>
      </c>
      <c r="T330" s="528">
        <v>0</v>
      </c>
      <c r="U330" s="529">
        <f t="shared" si="190"/>
        <v>0</v>
      </c>
      <c r="V330" s="529" t="e">
        <f t="shared" si="191"/>
        <v>#DIV/0!</v>
      </c>
      <c r="W330" s="528">
        <v>0</v>
      </c>
      <c r="X330" s="528">
        <v>0</v>
      </c>
      <c r="Y330" s="528">
        <v>0</v>
      </c>
      <c r="Z330" s="528">
        <v>0</v>
      </c>
      <c r="AA330" s="528">
        <v>0</v>
      </c>
      <c r="AB330" s="528">
        <v>0</v>
      </c>
      <c r="AC330" s="528">
        <v>0</v>
      </c>
      <c r="AD330" s="528">
        <v>0</v>
      </c>
      <c r="AE330" s="528">
        <v>0</v>
      </c>
      <c r="AF330" s="528">
        <v>0</v>
      </c>
      <c r="AG330" s="530">
        <f t="shared" si="192"/>
        <v>0</v>
      </c>
      <c r="AH330" s="530">
        <f t="shared" si="193"/>
        <v>0</v>
      </c>
      <c r="AI330" s="530">
        <f t="shared" si="194"/>
        <v>0</v>
      </c>
      <c r="AJ330" s="530">
        <f t="shared" si="195"/>
        <v>0</v>
      </c>
      <c r="AK330" s="530">
        <f t="shared" si="196"/>
        <v>0</v>
      </c>
      <c r="AL330" s="530">
        <f t="shared" si="197"/>
        <v>0</v>
      </c>
      <c r="AM330" s="530">
        <f t="shared" si="198"/>
        <v>0</v>
      </c>
      <c r="AN330" s="530">
        <f t="shared" si="199"/>
        <v>0</v>
      </c>
      <c r="AO330" s="530">
        <f t="shared" si="200"/>
        <v>0</v>
      </c>
      <c r="AP330" s="528" t="s">
        <v>364</v>
      </c>
      <c r="AQ330" s="528" t="s">
        <v>364</v>
      </c>
      <c r="AR330" s="528" t="s">
        <v>364</v>
      </c>
      <c r="AS330" s="528" t="s">
        <v>364</v>
      </c>
      <c r="AT330" s="528" t="s">
        <v>364</v>
      </c>
      <c r="AU330" s="528">
        <v>0</v>
      </c>
      <c r="AV330" s="528">
        <v>0</v>
      </c>
      <c r="AW330" s="528">
        <v>0</v>
      </c>
      <c r="AX330" s="528" t="s">
        <v>364</v>
      </c>
      <c r="AY330" s="528">
        <v>0</v>
      </c>
      <c r="AZ330" s="528">
        <v>0</v>
      </c>
      <c r="BA330" s="528">
        <v>0</v>
      </c>
      <c r="BB330" s="528" t="s">
        <v>364</v>
      </c>
      <c r="BC330" s="528" t="s">
        <v>364</v>
      </c>
      <c r="BD330" s="528" t="s">
        <v>364</v>
      </c>
      <c r="BE330" s="528" t="s">
        <v>364</v>
      </c>
      <c r="BF330" s="528">
        <v>7.7</v>
      </c>
      <c r="BG330" s="528">
        <v>0</v>
      </c>
      <c r="BH330" s="528">
        <v>0</v>
      </c>
      <c r="BI330" s="528">
        <v>0</v>
      </c>
      <c r="BJ330" s="528" t="s">
        <v>364</v>
      </c>
      <c r="BK330" s="528">
        <v>0</v>
      </c>
      <c r="BL330" s="528">
        <v>0</v>
      </c>
      <c r="BM330" s="528">
        <v>0</v>
      </c>
      <c r="BN330" s="528">
        <v>0</v>
      </c>
      <c r="BO330" s="528">
        <v>0</v>
      </c>
      <c r="BP330" s="528">
        <v>0</v>
      </c>
      <c r="BQ330" s="528">
        <v>0</v>
      </c>
      <c r="BR330" s="528">
        <v>0</v>
      </c>
      <c r="BS330" s="528">
        <v>0</v>
      </c>
      <c r="BT330" s="528">
        <v>0</v>
      </c>
      <c r="BU330" s="528">
        <v>0</v>
      </c>
      <c r="BV330" s="528">
        <v>0</v>
      </c>
      <c r="BW330" s="528">
        <v>0</v>
      </c>
      <c r="BX330" s="528">
        <v>0</v>
      </c>
      <c r="BY330" s="528">
        <v>0</v>
      </c>
      <c r="BZ330" s="528">
        <v>0</v>
      </c>
      <c r="CA330" s="528">
        <v>0</v>
      </c>
      <c r="CB330" s="528">
        <v>0</v>
      </c>
      <c r="CC330" s="528">
        <v>0</v>
      </c>
      <c r="CD330" s="528">
        <v>0</v>
      </c>
      <c r="CE330" s="528">
        <v>0</v>
      </c>
      <c r="CF330" s="528">
        <v>0</v>
      </c>
      <c r="CG330" s="528">
        <v>0</v>
      </c>
      <c r="CH330" s="528">
        <v>0</v>
      </c>
      <c r="CI330" s="528">
        <v>0</v>
      </c>
      <c r="CJ330" s="528">
        <v>0</v>
      </c>
      <c r="CK330" s="528">
        <v>0</v>
      </c>
      <c r="CL330" s="528">
        <v>0</v>
      </c>
      <c r="CM330" s="528">
        <v>0</v>
      </c>
      <c r="CN330" s="530">
        <f t="shared" si="201"/>
        <v>0</v>
      </c>
      <c r="CO330" s="530">
        <f t="shared" si="202"/>
        <v>0</v>
      </c>
      <c r="CP330" s="530">
        <f t="shared" si="203"/>
        <v>0</v>
      </c>
      <c r="CQ330" s="530">
        <f t="shared" si="204"/>
        <v>0</v>
      </c>
      <c r="CR330" s="530">
        <f t="shared" si="205"/>
        <v>0</v>
      </c>
      <c r="CS330" s="530">
        <f t="shared" si="206"/>
        <v>0</v>
      </c>
      <c r="CT330" s="530">
        <f t="shared" si="207"/>
        <v>0</v>
      </c>
      <c r="CU330" s="530">
        <f t="shared" si="208"/>
        <v>0</v>
      </c>
      <c r="CV330" s="530">
        <f t="shared" si="209"/>
        <v>0</v>
      </c>
      <c r="CW330" s="530">
        <f t="shared" si="210"/>
        <v>0</v>
      </c>
      <c r="CX330" s="530">
        <f t="shared" si="211"/>
        <v>0</v>
      </c>
      <c r="CY330" s="530">
        <f t="shared" si="212"/>
        <v>0</v>
      </c>
      <c r="CZ330" s="530">
        <f t="shared" si="213"/>
        <v>0</v>
      </c>
      <c r="DA330" s="530">
        <f t="shared" si="214"/>
        <v>0</v>
      </c>
    </row>
    <row r="331" spans="1:105">
      <c r="A331" s="494" t="s">
        <v>1081</v>
      </c>
      <c r="B331" s="494"/>
      <c r="E331" s="489"/>
      <c r="F331" s="429">
        <f>(E330-E$318)/7</f>
        <v>3.2857142857142856</v>
      </c>
      <c r="G331" s="541" t="s">
        <v>1195</v>
      </c>
      <c r="H331" s="496">
        <v>3811</v>
      </c>
      <c r="I331" s="612">
        <v>1</v>
      </c>
      <c r="J331">
        <v>1.33</v>
      </c>
      <c r="K331">
        <v>100</v>
      </c>
      <c r="L331">
        <v>0</v>
      </c>
      <c r="M331">
        <v>0</v>
      </c>
      <c r="N331">
        <v>100</v>
      </c>
      <c r="O331">
        <v>0</v>
      </c>
      <c r="P331">
        <v>0</v>
      </c>
      <c r="Q331">
        <v>0</v>
      </c>
      <c r="R331">
        <v>0</v>
      </c>
      <c r="S331">
        <v>100</v>
      </c>
      <c r="T331">
        <v>0</v>
      </c>
      <c r="U331" s="6">
        <f t="shared" si="190"/>
        <v>0</v>
      </c>
      <c r="V331" s="6" t="e">
        <f t="shared" si="191"/>
        <v>#DIV/0!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s="188">
        <f t="shared" si="192"/>
        <v>0</v>
      </c>
      <c r="AH331" s="188">
        <f t="shared" si="193"/>
        <v>0</v>
      </c>
      <c r="AI331" s="188">
        <f t="shared" si="194"/>
        <v>0</v>
      </c>
      <c r="AJ331" s="188">
        <f t="shared" si="195"/>
        <v>0</v>
      </c>
      <c r="AK331" s="188">
        <f t="shared" si="196"/>
        <v>0</v>
      </c>
      <c r="AL331" s="188">
        <f t="shared" si="197"/>
        <v>0</v>
      </c>
      <c r="AM331" s="188">
        <f t="shared" si="198"/>
        <v>0</v>
      </c>
      <c r="AN331" s="188">
        <f t="shared" si="199"/>
        <v>0</v>
      </c>
      <c r="AO331" s="188">
        <f t="shared" si="200"/>
        <v>0</v>
      </c>
      <c r="AP331" t="s">
        <v>364</v>
      </c>
      <c r="AQ331" t="s">
        <v>364</v>
      </c>
      <c r="AR331" t="s">
        <v>364</v>
      </c>
      <c r="AS331" t="s">
        <v>364</v>
      </c>
      <c r="AT331" t="s">
        <v>364</v>
      </c>
      <c r="AU331">
        <v>0</v>
      </c>
      <c r="AV331">
        <v>0</v>
      </c>
      <c r="AW331">
        <v>0</v>
      </c>
      <c r="AX331" t="s">
        <v>364</v>
      </c>
      <c r="AY331">
        <v>0</v>
      </c>
      <c r="AZ331">
        <v>0</v>
      </c>
      <c r="BA331">
        <v>0</v>
      </c>
      <c r="BB331">
        <v>191</v>
      </c>
      <c r="BC331">
        <v>157</v>
      </c>
      <c r="BD331">
        <v>431</v>
      </c>
      <c r="BE331">
        <v>195</v>
      </c>
      <c r="BF331">
        <v>-215</v>
      </c>
      <c r="BG331">
        <v>0</v>
      </c>
      <c r="BH331">
        <v>0</v>
      </c>
      <c r="BI331">
        <v>0</v>
      </c>
      <c r="BJ331" t="s">
        <v>364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 s="188">
        <f t="shared" si="201"/>
        <v>0</v>
      </c>
      <c r="CO331" s="188">
        <f t="shared" si="202"/>
        <v>0</v>
      </c>
      <c r="CP331" s="188">
        <f t="shared" si="203"/>
        <v>0</v>
      </c>
      <c r="CQ331" s="188">
        <f t="shared" si="204"/>
        <v>0</v>
      </c>
      <c r="CR331" s="188">
        <f t="shared" si="205"/>
        <v>0</v>
      </c>
      <c r="CS331" s="188">
        <f t="shared" si="206"/>
        <v>0</v>
      </c>
      <c r="CT331" s="188">
        <f t="shared" si="207"/>
        <v>0</v>
      </c>
      <c r="CU331" s="188">
        <f t="shared" si="208"/>
        <v>0</v>
      </c>
      <c r="CV331" s="188">
        <f t="shared" si="209"/>
        <v>0</v>
      </c>
      <c r="CW331" s="188">
        <f t="shared" si="210"/>
        <v>0</v>
      </c>
      <c r="CX331" s="188">
        <f t="shared" si="211"/>
        <v>0</v>
      </c>
      <c r="CY331" s="188">
        <f t="shared" si="212"/>
        <v>0</v>
      </c>
      <c r="CZ331" s="188">
        <f t="shared" si="213"/>
        <v>0</v>
      </c>
      <c r="DA331" s="188">
        <f t="shared" si="214"/>
        <v>0</v>
      </c>
    </row>
    <row r="332" spans="1:105" s="554" customFormat="1">
      <c r="A332" s="549" t="s">
        <v>1082</v>
      </c>
      <c r="B332" s="549"/>
      <c r="E332" s="552"/>
      <c r="G332" s="569"/>
      <c r="H332" s="572">
        <v>4</v>
      </c>
      <c r="I332" s="572">
        <v>0</v>
      </c>
      <c r="J332" s="555">
        <v>0</v>
      </c>
      <c r="K332" s="555">
        <v>0</v>
      </c>
      <c r="L332" s="555">
        <v>0</v>
      </c>
      <c r="M332" s="555">
        <v>0</v>
      </c>
      <c r="N332" s="555">
        <v>0</v>
      </c>
      <c r="O332" s="555">
        <v>0</v>
      </c>
      <c r="P332" s="555">
        <v>0</v>
      </c>
      <c r="Q332" s="555">
        <v>0</v>
      </c>
      <c r="R332" s="555">
        <v>0</v>
      </c>
      <c r="S332" s="555">
        <v>0</v>
      </c>
      <c r="T332" s="555">
        <v>0</v>
      </c>
      <c r="U332" s="556">
        <f t="shared" si="190"/>
        <v>0</v>
      </c>
      <c r="V332" s="556" t="e">
        <f t="shared" si="191"/>
        <v>#DIV/0!</v>
      </c>
      <c r="W332" s="555">
        <v>0</v>
      </c>
      <c r="X332" s="555">
        <v>0</v>
      </c>
      <c r="Y332" s="555">
        <v>0</v>
      </c>
      <c r="Z332" s="555">
        <v>0</v>
      </c>
      <c r="AA332" s="555">
        <v>0</v>
      </c>
      <c r="AB332" s="555">
        <v>0</v>
      </c>
      <c r="AC332" s="555">
        <v>0</v>
      </c>
      <c r="AD332" s="555">
        <v>0</v>
      </c>
      <c r="AE332" s="555">
        <v>0</v>
      </c>
      <c r="AF332" s="555">
        <v>0</v>
      </c>
      <c r="AG332" s="557">
        <f t="shared" si="192"/>
        <v>0</v>
      </c>
      <c r="AH332" s="557">
        <f t="shared" si="193"/>
        <v>0</v>
      </c>
      <c r="AI332" s="557">
        <f t="shared" si="194"/>
        <v>0</v>
      </c>
      <c r="AJ332" s="557">
        <f t="shared" si="195"/>
        <v>0</v>
      </c>
      <c r="AK332" s="557">
        <f t="shared" si="196"/>
        <v>0</v>
      </c>
      <c r="AL332" s="557">
        <f t="shared" si="197"/>
        <v>0</v>
      </c>
      <c r="AM332" s="557">
        <f t="shared" si="198"/>
        <v>0</v>
      </c>
      <c r="AN332" s="557">
        <f t="shared" si="199"/>
        <v>0</v>
      </c>
      <c r="AO332" s="557">
        <f t="shared" si="200"/>
        <v>0</v>
      </c>
      <c r="AP332" s="555" t="s">
        <v>364</v>
      </c>
      <c r="AQ332" s="555" t="s">
        <v>364</v>
      </c>
      <c r="AR332" s="555" t="s">
        <v>364</v>
      </c>
      <c r="AS332" s="555" t="s">
        <v>364</v>
      </c>
      <c r="AT332" s="555" t="s">
        <v>364</v>
      </c>
      <c r="AU332" s="555">
        <v>0</v>
      </c>
      <c r="AV332" s="555">
        <v>0</v>
      </c>
      <c r="AW332" s="555">
        <v>0</v>
      </c>
      <c r="AX332" s="555" t="s">
        <v>364</v>
      </c>
      <c r="AY332" s="555">
        <v>0</v>
      </c>
      <c r="AZ332" s="555">
        <v>0</v>
      </c>
      <c r="BA332" s="555">
        <v>0</v>
      </c>
      <c r="BB332" s="555" t="s">
        <v>364</v>
      </c>
      <c r="BC332" s="555" t="s">
        <v>364</v>
      </c>
      <c r="BD332" s="555" t="s">
        <v>364</v>
      </c>
      <c r="BE332" s="555" t="s">
        <v>364</v>
      </c>
      <c r="BF332" s="555">
        <v>-222</v>
      </c>
      <c r="BG332" s="555">
        <v>0</v>
      </c>
      <c r="BH332" s="555">
        <v>0</v>
      </c>
      <c r="BI332" s="555">
        <v>0</v>
      </c>
      <c r="BJ332" s="555" t="s">
        <v>364</v>
      </c>
      <c r="BK332" s="555">
        <v>0</v>
      </c>
      <c r="BL332" s="555">
        <v>0</v>
      </c>
      <c r="BM332" s="555">
        <v>0</v>
      </c>
      <c r="BN332" s="555">
        <v>0</v>
      </c>
      <c r="BO332" s="555">
        <v>0</v>
      </c>
      <c r="BP332" s="555">
        <v>0</v>
      </c>
      <c r="BQ332" s="555">
        <v>0</v>
      </c>
      <c r="BR332" s="555">
        <v>0</v>
      </c>
      <c r="BS332" s="555">
        <v>0</v>
      </c>
      <c r="BT332" s="555">
        <v>0</v>
      </c>
      <c r="BU332" s="555">
        <v>0</v>
      </c>
      <c r="BV332" s="555">
        <v>0</v>
      </c>
      <c r="BW332" s="555">
        <v>0</v>
      </c>
      <c r="BX332" s="555">
        <v>0</v>
      </c>
      <c r="BY332" s="555">
        <v>0</v>
      </c>
      <c r="BZ332" s="555">
        <v>0</v>
      </c>
      <c r="CA332" s="555">
        <v>0</v>
      </c>
      <c r="CB332" s="555">
        <v>0</v>
      </c>
      <c r="CC332" s="555">
        <v>0</v>
      </c>
      <c r="CD332" s="555">
        <v>0</v>
      </c>
      <c r="CE332" s="555">
        <v>0</v>
      </c>
      <c r="CF332" s="555">
        <v>0</v>
      </c>
      <c r="CG332" s="555">
        <v>0</v>
      </c>
      <c r="CH332" s="555">
        <v>0</v>
      </c>
      <c r="CI332" s="555">
        <v>0</v>
      </c>
      <c r="CJ332" s="555">
        <v>0</v>
      </c>
      <c r="CK332" s="555">
        <v>0</v>
      </c>
      <c r="CL332" s="555">
        <v>0</v>
      </c>
      <c r="CM332" s="555">
        <v>0</v>
      </c>
      <c r="CN332" s="557">
        <f t="shared" si="201"/>
        <v>0</v>
      </c>
      <c r="CO332" s="557">
        <f t="shared" si="202"/>
        <v>0</v>
      </c>
      <c r="CP332" s="557">
        <f t="shared" si="203"/>
        <v>0</v>
      </c>
      <c r="CQ332" s="557">
        <f t="shared" si="204"/>
        <v>0</v>
      </c>
      <c r="CR332" s="557">
        <f t="shared" si="205"/>
        <v>0</v>
      </c>
      <c r="CS332" s="557">
        <f t="shared" si="206"/>
        <v>0</v>
      </c>
      <c r="CT332" s="557">
        <f t="shared" si="207"/>
        <v>0</v>
      </c>
      <c r="CU332" s="557">
        <f t="shared" si="208"/>
        <v>0</v>
      </c>
      <c r="CV332" s="557">
        <f t="shared" si="209"/>
        <v>0</v>
      </c>
      <c r="CW332" s="557">
        <f t="shared" si="210"/>
        <v>0</v>
      </c>
      <c r="CX332" s="557">
        <f t="shared" si="211"/>
        <v>0</v>
      </c>
      <c r="CY332" s="557">
        <f t="shared" si="212"/>
        <v>0</v>
      </c>
      <c r="CZ332" s="557">
        <f t="shared" si="213"/>
        <v>0</v>
      </c>
      <c r="DA332" s="557">
        <f t="shared" si="214"/>
        <v>0</v>
      </c>
    </row>
    <row r="333" spans="1:105" s="554" customFormat="1">
      <c r="A333" s="549" t="s">
        <v>1083</v>
      </c>
      <c r="B333" s="550" t="s">
        <v>543</v>
      </c>
      <c r="C333" s="567" t="s">
        <v>424</v>
      </c>
      <c r="D333" s="573" t="s">
        <v>421</v>
      </c>
      <c r="E333" s="552">
        <v>43899</v>
      </c>
      <c r="G333" s="569"/>
      <c r="H333" s="572">
        <v>6</v>
      </c>
      <c r="I333" s="572">
        <v>0</v>
      </c>
      <c r="J333" s="555">
        <v>0</v>
      </c>
      <c r="K333" s="555">
        <v>0</v>
      </c>
      <c r="L333" s="555">
        <v>0</v>
      </c>
      <c r="M333" s="555">
        <v>0</v>
      </c>
      <c r="N333" s="555">
        <v>0</v>
      </c>
      <c r="O333" s="555">
        <v>0</v>
      </c>
      <c r="P333" s="555">
        <v>0</v>
      </c>
      <c r="Q333" s="555">
        <v>0</v>
      </c>
      <c r="R333" s="555">
        <v>0</v>
      </c>
      <c r="S333" s="555">
        <v>0</v>
      </c>
      <c r="T333" s="555">
        <v>0</v>
      </c>
      <c r="U333" s="556">
        <f t="shared" si="190"/>
        <v>0</v>
      </c>
      <c r="V333" s="556" t="e">
        <f t="shared" si="191"/>
        <v>#DIV/0!</v>
      </c>
      <c r="W333" s="555">
        <v>0</v>
      </c>
      <c r="X333" s="555">
        <v>0</v>
      </c>
      <c r="Y333" s="555">
        <v>0</v>
      </c>
      <c r="Z333" s="555">
        <v>0</v>
      </c>
      <c r="AA333" s="555">
        <v>0</v>
      </c>
      <c r="AB333" s="555">
        <v>0</v>
      </c>
      <c r="AC333" s="555">
        <v>0</v>
      </c>
      <c r="AD333" s="555">
        <v>0</v>
      </c>
      <c r="AE333" s="555">
        <v>0</v>
      </c>
      <c r="AF333" s="555">
        <v>0</v>
      </c>
      <c r="AG333" s="557">
        <f t="shared" si="192"/>
        <v>0</v>
      </c>
      <c r="AH333" s="557">
        <f t="shared" si="193"/>
        <v>0</v>
      </c>
      <c r="AI333" s="557">
        <f t="shared" si="194"/>
        <v>0</v>
      </c>
      <c r="AJ333" s="557">
        <f t="shared" si="195"/>
        <v>0</v>
      </c>
      <c r="AK333" s="557">
        <f t="shared" si="196"/>
        <v>0</v>
      </c>
      <c r="AL333" s="557">
        <f t="shared" si="197"/>
        <v>0</v>
      </c>
      <c r="AM333" s="557">
        <f t="shared" si="198"/>
        <v>0</v>
      </c>
      <c r="AN333" s="557">
        <f t="shared" si="199"/>
        <v>0</v>
      </c>
      <c r="AO333" s="557">
        <f t="shared" si="200"/>
        <v>0</v>
      </c>
      <c r="AP333" s="555" t="s">
        <v>364</v>
      </c>
      <c r="AQ333" s="555" t="s">
        <v>364</v>
      </c>
      <c r="AR333" s="555" t="s">
        <v>364</v>
      </c>
      <c r="AS333" s="555" t="s">
        <v>364</v>
      </c>
      <c r="AT333" s="555" t="s">
        <v>364</v>
      </c>
      <c r="AU333" s="555">
        <v>0</v>
      </c>
      <c r="AV333" s="555">
        <v>0</v>
      </c>
      <c r="AW333" s="555">
        <v>0</v>
      </c>
      <c r="AX333" s="555" t="s">
        <v>364</v>
      </c>
      <c r="AY333" s="555">
        <v>0</v>
      </c>
      <c r="AZ333" s="555">
        <v>0</v>
      </c>
      <c r="BA333" s="555">
        <v>0</v>
      </c>
      <c r="BB333" s="555" t="s">
        <v>364</v>
      </c>
      <c r="BC333" s="555" t="s">
        <v>364</v>
      </c>
      <c r="BD333" s="555" t="s">
        <v>364</v>
      </c>
      <c r="BE333" s="555" t="s">
        <v>364</v>
      </c>
      <c r="BF333" s="555">
        <v>-224</v>
      </c>
      <c r="BG333" s="555">
        <v>0</v>
      </c>
      <c r="BH333" s="555">
        <v>0</v>
      </c>
      <c r="BI333" s="555">
        <v>0</v>
      </c>
      <c r="BJ333" s="555" t="s">
        <v>364</v>
      </c>
      <c r="BK333" s="555">
        <v>0</v>
      </c>
      <c r="BL333" s="555">
        <v>0</v>
      </c>
      <c r="BM333" s="555">
        <v>0</v>
      </c>
      <c r="BN333" s="555">
        <v>0</v>
      </c>
      <c r="BO333" s="555">
        <v>0</v>
      </c>
      <c r="BP333" s="555">
        <v>0</v>
      </c>
      <c r="BQ333" s="555">
        <v>0</v>
      </c>
      <c r="BR333" s="555">
        <v>0</v>
      </c>
      <c r="BS333" s="555">
        <v>0</v>
      </c>
      <c r="BT333" s="555">
        <v>0</v>
      </c>
      <c r="BU333" s="555">
        <v>0</v>
      </c>
      <c r="BV333" s="555">
        <v>0</v>
      </c>
      <c r="BW333" s="555">
        <v>0</v>
      </c>
      <c r="BX333" s="555">
        <v>0</v>
      </c>
      <c r="BY333" s="555">
        <v>0</v>
      </c>
      <c r="BZ333" s="555">
        <v>0</v>
      </c>
      <c r="CA333" s="555">
        <v>0</v>
      </c>
      <c r="CB333" s="555">
        <v>0</v>
      </c>
      <c r="CC333" s="555">
        <v>0</v>
      </c>
      <c r="CD333" s="555">
        <v>0</v>
      </c>
      <c r="CE333" s="555">
        <v>0</v>
      </c>
      <c r="CF333" s="555">
        <v>0</v>
      </c>
      <c r="CG333" s="555">
        <v>0</v>
      </c>
      <c r="CH333" s="555">
        <v>0</v>
      </c>
      <c r="CI333" s="555">
        <v>0</v>
      </c>
      <c r="CJ333" s="555">
        <v>0</v>
      </c>
      <c r="CK333" s="555">
        <v>0</v>
      </c>
      <c r="CL333" s="555">
        <v>0</v>
      </c>
      <c r="CM333" s="555">
        <v>0</v>
      </c>
      <c r="CN333" s="557">
        <f t="shared" si="201"/>
        <v>0</v>
      </c>
      <c r="CO333" s="557">
        <f t="shared" si="202"/>
        <v>0</v>
      </c>
      <c r="CP333" s="557">
        <f t="shared" si="203"/>
        <v>0</v>
      </c>
      <c r="CQ333" s="557">
        <f t="shared" si="204"/>
        <v>0</v>
      </c>
      <c r="CR333" s="557">
        <f t="shared" si="205"/>
        <v>0</v>
      </c>
      <c r="CS333" s="557">
        <f t="shared" si="206"/>
        <v>0</v>
      </c>
      <c r="CT333" s="557">
        <f t="shared" si="207"/>
        <v>0</v>
      </c>
      <c r="CU333" s="557">
        <f t="shared" si="208"/>
        <v>0</v>
      </c>
      <c r="CV333" s="557">
        <f t="shared" si="209"/>
        <v>0</v>
      </c>
      <c r="CW333" s="557">
        <f t="shared" si="210"/>
        <v>0</v>
      </c>
      <c r="CX333" s="557">
        <f t="shared" si="211"/>
        <v>0</v>
      </c>
      <c r="CY333" s="557">
        <f t="shared" si="212"/>
        <v>0</v>
      </c>
      <c r="CZ333" s="557">
        <f t="shared" si="213"/>
        <v>0</v>
      </c>
      <c r="DA333" s="557">
        <f t="shared" si="214"/>
        <v>0</v>
      </c>
    </row>
    <row r="334" spans="1:105">
      <c r="A334" s="494" t="s">
        <v>1084</v>
      </c>
      <c r="B334" s="494"/>
      <c r="C334" s="386"/>
      <c r="E334" s="489"/>
      <c r="F334" s="429">
        <f>(E333-E$336)/7</f>
        <v>-0.14285714285714285</v>
      </c>
      <c r="G334" s="537" t="s">
        <v>381</v>
      </c>
      <c r="H334" s="496">
        <v>1104</v>
      </c>
      <c r="I334" s="612">
        <v>23</v>
      </c>
      <c r="J334">
        <v>3.8</v>
      </c>
      <c r="K334">
        <v>43.5</v>
      </c>
      <c r="L334">
        <v>60</v>
      </c>
      <c r="M334">
        <v>20</v>
      </c>
      <c r="N334">
        <v>80</v>
      </c>
      <c r="O334">
        <v>30</v>
      </c>
      <c r="P334">
        <v>0</v>
      </c>
      <c r="Q334">
        <v>50</v>
      </c>
      <c r="R334">
        <v>70</v>
      </c>
      <c r="S334">
        <v>30</v>
      </c>
      <c r="T334">
        <v>0</v>
      </c>
      <c r="U334" s="6">
        <f t="shared" si="190"/>
        <v>8.6999999999999993</v>
      </c>
      <c r="V334" s="6">
        <f t="shared" si="191"/>
        <v>4.4942528735632186</v>
      </c>
      <c r="W334">
        <v>85.7</v>
      </c>
      <c r="X334">
        <v>42.9</v>
      </c>
      <c r="Y334">
        <v>0</v>
      </c>
      <c r="Z334">
        <v>71.400000000000006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s="188">
        <f t="shared" si="192"/>
        <v>59.99</v>
      </c>
      <c r="AH334" s="188">
        <f t="shared" si="193"/>
        <v>30.03</v>
      </c>
      <c r="AI334" s="188">
        <f t="shared" si="194"/>
        <v>49.98</v>
      </c>
      <c r="AJ334" s="188">
        <f t="shared" si="195"/>
        <v>0</v>
      </c>
      <c r="AK334" s="188">
        <f t="shared" si="196"/>
        <v>0</v>
      </c>
      <c r="AL334" s="188">
        <f t="shared" si="197"/>
        <v>0</v>
      </c>
      <c r="AM334" s="188">
        <f t="shared" si="198"/>
        <v>0</v>
      </c>
      <c r="AN334" s="188">
        <f t="shared" si="199"/>
        <v>0</v>
      </c>
      <c r="AO334" s="188">
        <f t="shared" si="200"/>
        <v>0</v>
      </c>
      <c r="AP334">
        <v>1549</v>
      </c>
      <c r="AQ334">
        <v>-109</v>
      </c>
      <c r="AR334">
        <v>1006</v>
      </c>
      <c r="AS334">
        <v>702</v>
      </c>
      <c r="AT334">
        <v>-215</v>
      </c>
      <c r="AU334">
        <v>100</v>
      </c>
      <c r="AV334">
        <v>50</v>
      </c>
      <c r="AW334">
        <v>0</v>
      </c>
      <c r="AX334" t="s">
        <v>364</v>
      </c>
      <c r="AY334">
        <v>50</v>
      </c>
      <c r="AZ334">
        <v>100</v>
      </c>
      <c r="BA334">
        <v>0</v>
      </c>
      <c r="BB334">
        <v>396</v>
      </c>
      <c r="BC334">
        <v>200</v>
      </c>
      <c r="BD334">
        <v>1080</v>
      </c>
      <c r="BE334">
        <v>738</v>
      </c>
      <c r="BF334">
        <v>-234</v>
      </c>
      <c r="BG334">
        <v>50</v>
      </c>
      <c r="BH334">
        <v>25</v>
      </c>
      <c r="BI334">
        <v>0</v>
      </c>
      <c r="BJ334" t="s">
        <v>364</v>
      </c>
      <c r="BK334">
        <v>50</v>
      </c>
      <c r="BL334">
        <v>62.5</v>
      </c>
      <c r="BM334">
        <v>0</v>
      </c>
      <c r="BN334">
        <v>39.1</v>
      </c>
      <c r="BO334">
        <v>0</v>
      </c>
      <c r="BP334">
        <v>0</v>
      </c>
      <c r="BQ334">
        <v>100</v>
      </c>
      <c r="BR334">
        <v>0</v>
      </c>
      <c r="BS334">
        <v>0</v>
      </c>
      <c r="BT334">
        <v>66.7</v>
      </c>
      <c r="BU334">
        <v>44.4</v>
      </c>
      <c r="BV334">
        <v>55.6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75</v>
      </c>
      <c r="CG334">
        <v>0</v>
      </c>
      <c r="CH334">
        <v>55.6</v>
      </c>
      <c r="CI334">
        <v>0</v>
      </c>
      <c r="CJ334">
        <v>0</v>
      </c>
      <c r="CK334">
        <v>0</v>
      </c>
      <c r="CL334">
        <v>60</v>
      </c>
      <c r="CM334">
        <v>0</v>
      </c>
      <c r="CN334" s="188">
        <f t="shared" si="201"/>
        <v>0</v>
      </c>
      <c r="CO334" s="188">
        <f t="shared" si="202"/>
        <v>0</v>
      </c>
      <c r="CP334" s="188">
        <f t="shared" si="203"/>
        <v>0</v>
      </c>
      <c r="CQ334" s="188">
        <f t="shared" si="204"/>
        <v>0</v>
      </c>
      <c r="CR334" s="188">
        <f t="shared" si="205"/>
        <v>0</v>
      </c>
      <c r="CS334" s="188">
        <f t="shared" si="206"/>
        <v>0</v>
      </c>
      <c r="CT334" s="188">
        <f t="shared" si="207"/>
        <v>0</v>
      </c>
      <c r="CU334" s="188">
        <f t="shared" si="208"/>
        <v>33.299999999999997</v>
      </c>
      <c r="CV334" s="188">
        <f t="shared" si="209"/>
        <v>0</v>
      </c>
      <c r="CW334" s="188">
        <f t="shared" si="210"/>
        <v>0</v>
      </c>
      <c r="CX334" s="188">
        <f t="shared" si="211"/>
        <v>0</v>
      </c>
      <c r="CY334" s="188">
        <f t="shared" si="212"/>
        <v>0</v>
      </c>
      <c r="CZ334" s="188">
        <f t="shared" si="213"/>
        <v>33.36</v>
      </c>
      <c r="DA334" s="188">
        <f t="shared" si="214"/>
        <v>0</v>
      </c>
    </row>
    <row r="335" spans="1:105" s="554" customFormat="1">
      <c r="A335" s="549" t="s">
        <v>1085</v>
      </c>
      <c r="B335" s="549"/>
      <c r="E335" s="552"/>
      <c r="G335" s="569"/>
      <c r="H335" s="572">
        <v>8</v>
      </c>
      <c r="I335" s="572">
        <v>0</v>
      </c>
      <c r="J335" s="555">
        <v>0</v>
      </c>
      <c r="K335" s="555">
        <v>0</v>
      </c>
      <c r="L335" s="555">
        <v>0</v>
      </c>
      <c r="M335" s="555">
        <v>0</v>
      </c>
      <c r="N335" s="555">
        <v>0</v>
      </c>
      <c r="O335" s="555">
        <v>0</v>
      </c>
      <c r="P335" s="555">
        <v>0</v>
      </c>
      <c r="Q335" s="555">
        <v>0</v>
      </c>
      <c r="R335" s="555">
        <v>0</v>
      </c>
      <c r="S335" s="555">
        <v>0</v>
      </c>
      <c r="T335" s="555">
        <v>0</v>
      </c>
      <c r="U335" s="556">
        <f t="shared" si="190"/>
        <v>0</v>
      </c>
      <c r="V335" s="556" t="e">
        <f t="shared" si="191"/>
        <v>#DIV/0!</v>
      </c>
      <c r="W335" s="555">
        <v>0</v>
      </c>
      <c r="X335" s="555">
        <v>0</v>
      </c>
      <c r="Y335" s="555">
        <v>0</v>
      </c>
      <c r="Z335" s="555">
        <v>0</v>
      </c>
      <c r="AA335" s="555">
        <v>0</v>
      </c>
      <c r="AB335" s="555">
        <v>0</v>
      </c>
      <c r="AC335" s="555">
        <v>0</v>
      </c>
      <c r="AD335" s="555">
        <v>0</v>
      </c>
      <c r="AE335" s="555">
        <v>0</v>
      </c>
      <c r="AF335" s="555">
        <v>0</v>
      </c>
      <c r="AG335" s="557">
        <f t="shared" si="192"/>
        <v>0</v>
      </c>
      <c r="AH335" s="557">
        <f t="shared" si="193"/>
        <v>0</v>
      </c>
      <c r="AI335" s="557">
        <f t="shared" si="194"/>
        <v>0</v>
      </c>
      <c r="AJ335" s="557">
        <f t="shared" si="195"/>
        <v>0</v>
      </c>
      <c r="AK335" s="557">
        <f t="shared" si="196"/>
        <v>0</v>
      </c>
      <c r="AL335" s="557">
        <f t="shared" si="197"/>
        <v>0</v>
      </c>
      <c r="AM335" s="557">
        <f t="shared" si="198"/>
        <v>0</v>
      </c>
      <c r="AN335" s="557">
        <f t="shared" si="199"/>
        <v>0</v>
      </c>
      <c r="AO335" s="557">
        <f t="shared" si="200"/>
        <v>0</v>
      </c>
      <c r="AP335" s="555" t="s">
        <v>364</v>
      </c>
      <c r="AQ335" s="555" t="s">
        <v>364</v>
      </c>
      <c r="AR335" s="555" t="s">
        <v>364</v>
      </c>
      <c r="AS335" s="555" t="s">
        <v>364</v>
      </c>
      <c r="AT335" s="555" t="s">
        <v>364</v>
      </c>
      <c r="AU335" s="555">
        <v>0</v>
      </c>
      <c r="AV335" s="555">
        <v>0</v>
      </c>
      <c r="AW335" s="555">
        <v>0</v>
      </c>
      <c r="AX335" s="555" t="s">
        <v>364</v>
      </c>
      <c r="AY335" s="555">
        <v>0</v>
      </c>
      <c r="AZ335" s="555">
        <v>0</v>
      </c>
      <c r="BA335" s="555">
        <v>0</v>
      </c>
      <c r="BB335" s="555" t="s">
        <v>364</v>
      </c>
      <c r="BC335" s="555" t="s">
        <v>364</v>
      </c>
      <c r="BD335" s="555" t="s">
        <v>364</v>
      </c>
      <c r="BE335" s="555" t="s">
        <v>364</v>
      </c>
      <c r="BF335" s="555">
        <v>-376</v>
      </c>
      <c r="BG335" s="555">
        <v>0</v>
      </c>
      <c r="BH335" s="555">
        <v>0</v>
      </c>
      <c r="BI335" s="555">
        <v>0</v>
      </c>
      <c r="BJ335" s="555" t="s">
        <v>364</v>
      </c>
      <c r="BK335" s="555">
        <v>0</v>
      </c>
      <c r="BL335" s="555">
        <v>0</v>
      </c>
      <c r="BM335" s="555">
        <v>0</v>
      </c>
      <c r="BN335" s="555">
        <v>0</v>
      </c>
      <c r="BO335" s="555">
        <v>0</v>
      </c>
      <c r="BP335" s="555">
        <v>0</v>
      </c>
      <c r="BQ335" s="555">
        <v>0</v>
      </c>
      <c r="BR335" s="555">
        <v>0</v>
      </c>
      <c r="BS335" s="555">
        <v>0</v>
      </c>
      <c r="BT335" s="555">
        <v>0</v>
      </c>
      <c r="BU335" s="555">
        <v>0</v>
      </c>
      <c r="BV335" s="555">
        <v>0</v>
      </c>
      <c r="BW335" s="555">
        <v>0</v>
      </c>
      <c r="BX335" s="555">
        <v>0</v>
      </c>
      <c r="BY335" s="555">
        <v>0</v>
      </c>
      <c r="BZ335" s="555">
        <v>0</v>
      </c>
      <c r="CA335" s="555">
        <v>0</v>
      </c>
      <c r="CB335" s="555">
        <v>0</v>
      </c>
      <c r="CC335" s="555">
        <v>0</v>
      </c>
      <c r="CD335" s="555">
        <v>0</v>
      </c>
      <c r="CE335" s="555">
        <v>0</v>
      </c>
      <c r="CF335" s="555">
        <v>0</v>
      </c>
      <c r="CG335" s="555">
        <v>0</v>
      </c>
      <c r="CH335" s="555">
        <v>0</v>
      </c>
      <c r="CI335" s="555">
        <v>0</v>
      </c>
      <c r="CJ335" s="555">
        <v>0</v>
      </c>
      <c r="CK335" s="555">
        <v>0</v>
      </c>
      <c r="CL335" s="555">
        <v>0</v>
      </c>
      <c r="CM335" s="555">
        <v>0</v>
      </c>
      <c r="CN335" s="557">
        <f t="shared" si="201"/>
        <v>0</v>
      </c>
      <c r="CO335" s="557">
        <f t="shared" si="202"/>
        <v>0</v>
      </c>
      <c r="CP335" s="557">
        <f t="shared" si="203"/>
        <v>0</v>
      </c>
      <c r="CQ335" s="557">
        <f t="shared" si="204"/>
        <v>0</v>
      </c>
      <c r="CR335" s="557">
        <f t="shared" si="205"/>
        <v>0</v>
      </c>
      <c r="CS335" s="557">
        <f t="shared" si="206"/>
        <v>0</v>
      </c>
      <c r="CT335" s="557">
        <f t="shared" si="207"/>
        <v>0</v>
      </c>
      <c r="CU335" s="557">
        <f t="shared" si="208"/>
        <v>0</v>
      </c>
      <c r="CV335" s="557">
        <f t="shared" si="209"/>
        <v>0</v>
      </c>
      <c r="CW335" s="557">
        <f t="shared" si="210"/>
        <v>0</v>
      </c>
      <c r="CX335" s="557">
        <f t="shared" si="211"/>
        <v>0</v>
      </c>
      <c r="CY335" s="557">
        <f t="shared" si="212"/>
        <v>0</v>
      </c>
      <c r="CZ335" s="557">
        <f t="shared" si="213"/>
        <v>0</v>
      </c>
      <c r="DA335" s="557">
        <f t="shared" si="214"/>
        <v>0</v>
      </c>
    </row>
    <row r="336" spans="1:105" s="527" customFormat="1">
      <c r="A336" s="522" t="s">
        <v>1086</v>
      </c>
      <c r="B336" s="523" t="s">
        <v>543</v>
      </c>
      <c r="C336" s="532" t="s">
        <v>424</v>
      </c>
      <c r="D336" s="533" t="s">
        <v>737</v>
      </c>
      <c r="E336" s="525">
        <v>43900</v>
      </c>
      <c r="G336" s="535"/>
      <c r="H336" s="536">
        <v>4870</v>
      </c>
      <c r="I336" s="536">
        <v>1162</v>
      </c>
      <c r="J336" s="528">
        <v>36.299999999999997</v>
      </c>
      <c r="K336" s="528">
        <v>79.599999999999994</v>
      </c>
      <c r="L336" s="528">
        <v>0.65</v>
      </c>
      <c r="M336" s="528">
        <v>0.11</v>
      </c>
      <c r="N336" s="528">
        <v>99.9</v>
      </c>
      <c r="O336" s="528">
        <v>0.65</v>
      </c>
      <c r="P336" s="528">
        <v>1.95</v>
      </c>
      <c r="Q336" s="528">
        <v>0.54</v>
      </c>
      <c r="R336" s="528">
        <v>0</v>
      </c>
      <c r="S336" s="528">
        <v>100</v>
      </c>
      <c r="T336" s="528">
        <v>1.73</v>
      </c>
      <c r="U336" s="529">
        <f t="shared" si="190"/>
        <v>8.7559999999999999E-2</v>
      </c>
      <c r="V336" s="529">
        <f t="shared" si="191"/>
        <v>97.304705344906353</v>
      </c>
      <c r="W336" s="528">
        <v>0</v>
      </c>
      <c r="X336" s="528">
        <v>0</v>
      </c>
      <c r="Y336" s="528">
        <v>0</v>
      </c>
      <c r="Z336" s="528">
        <v>0</v>
      </c>
      <c r="AA336" s="528">
        <v>0</v>
      </c>
      <c r="AB336" s="528">
        <v>0</v>
      </c>
      <c r="AC336" s="528">
        <v>0</v>
      </c>
      <c r="AD336" s="528">
        <v>0</v>
      </c>
      <c r="AE336" s="528">
        <v>0</v>
      </c>
      <c r="AF336" s="528">
        <v>0</v>
      </c>
      <c r="AG336" s="530">
        <f t="shared" si="192"/>
        <v>0</v>
      </c>
      <c r="AH336" s="530">
        <f t="shared" si="193"/>
        <v>0</v>
      </c>
      <c r="AI336" s="530">
        <f t="shared" si="194"/>
        <v>0</v>
      </c>
      <c r="AJ336" s="530">
        <f t="shared" si="195"/>
        <v>0</v>
      </c>
      <c r="AK336" s="530">
        <f t="shared" si="196"/>
        <v>0</v>
      </c>
      <c r="AL336" s="530">
        <f t="shared" si="197"/>
        <v>0</v>
      </c>
      <c r="AM336" s="530">
        <f t="shared" si="198"/>
        <v>0</v>
      </c>
      <c r="AN336" s="530">
        <f t="shared" si="199"/>
        <v>0</v>
      </c>
      <c r="AO336" s="530">
        <f t="shared" si="200"/>
        <v>0</v>
      </c>
      <c r="AP336" s="528">
        <v>97.7</v>
      </c>
      <c r="AQ336" s="528">
        <v>112</v>
      </c>
      <c r="AR336" s="528">
        <v>363</v>
      </c>
      <c r="AS336" s="528">
        <v>279</v>
      </c>
      <c r="AT336" s="528">
        <v>-417</v>
      </c>
      <c r="AU336" s="528">
        <v>0</v>
      </c>
      <c r="AV336" s="528">
        <v>0</v>
      </c>
      <c r="AW336" s="528">
        <v>0</v>
      </c>
      <c r="AX336" s="528" t="s">
        <v>364</v>
      </c>
      <c r="AY336" s="528">
        <v>0</v>
      </c>
      <c r="AZ336" s="528">
        <v>0</v>
      </c>
      <c r="BA336" s="528">
        <v>0</v>
      </c>
      <c r="BB336" s="528">
        <v>99</v>
      </c>
      <c r="BC336" s="528">
        <v>-1.28</v>
      </c>
      <c r="BD336" s="528">
        <v>401</v>
      </c>
      <c r="BE336" s="528">
        <v>108</v>
      </c>
      <c r="BF336" s="528">
        <v>-16.7</v>
      </c>
      <c r="BG336" s="528">
        <v>0.65</v>
      </c>
      <c r="BH336" s="528">
        <v>0.65</v>
      </c>
      <c r="BI336" s="528">
        <v>1.95</v>
      </c>
      <c r="BJ336" s="528">
        <v>441</v>
      </c>
      <c r="BK336" s="528">
        <v>0.54</v>
      </c>
      <c r="BL336" s="528">
        <v>0</v>
      </c>
      <c r="BM336" s="528">
        <v>1.73</v>
      </c>
      <c r="BN336" s="528">
        <v>8.52</v>
      </c>
      <c r="BO336" s="528">
        <v>2.02</v>
      </c>
      <c r="BP336" s="528">
        <v>0</v>
      </c>
      <c r="BQ336" s="528">
        <v>100</v>
      </c>
      <c r="BR336" s="528">
        <v>1.01</v>
      </c>
      <c r="BS336" s="528">
        <v>3.03</v>
      </c>
      <c r="BT336" s="528">
        <v>0</v>
      </c>
      <c r="BU336" s="528">
        <v>1.01</v>
      </c>
      <c r="BV336" s="528">
        <v>99</v>
      </c>
      <c r="BW336" s="528">
        <v>1.01</v>
      </c>
      <c r="BX336" s="528">
        <v>0</v>
      </c>
      <c r="BY336" s="528">
        <v>0</v>
      </c>
      <c r="BZ336" s="528">
        <v>0</v>
      </c>
      <c r="CA336" s="528">
        <v>0</v>
      </c>
      <c r="CB336" s="528">
        <v>0</v>
      </c>
      <c r="CC336" s="528">
        <v>0</v>
      </c>
      <c r="CD336" s="528">
        <v>0</v>
      </c>
      <c r="CE336" s="528">
        <v>0</v>
      </c>
      <c r="CF336" s="528">
        <v>0</v>
      </c>
      <c r="CG336" s="528">
        <v>0</v>
      </c>
      <c r="CH336" s="528">
        <v>99</v>
      </c>
      <c r="CI336" s="528">
        <v>2.04</v>
      </c>
      <c r="CJ336" s="528">
        <v>1.02</v>
      </c>
      <c r="CK336" s="528">
        <v>3.06</v>
      </c>
      <c r="CL336" s="528">
        <v>0</v>
      </c>
      <c r="CM336" s="528">
        <v>1.02</v>
      </c>
      <c r="CN336" s="530">
        <f t="shared" si="201"/>
        <v>0</v>
      </c>
      <c r="CO336" s="530">
        <f t="shared" si="202"/>
        <v>0</v>
      </c>
      <c r="CP336" s="530">
        <f t="shared" si="203"/>
        <v>0</v>
      </c>
      <c r="CQ336" s="530">
        <f t="shared" si="204"/>
        <v>0</v>
      </c>
      <c r="CR336" s="530">
        <f t="shared" si="205"/>
        <v>0</v>
      </c>
      <c r="CS336" s="530">
        <f t="shared" si="206"/>
        <v>0</v>
      </c>
      <c r="CT336" s="530">
        <f t="shared" si="207"/>
        <v>0</v>
      </c>
      <c r="CU336" s="530">
        <f t="shared" si="208"/>
        <v>0</v>
      </c>
      <c r="CV336" s="530">
        <f t="shared" si="209"/>
        <v>0</v>
      </c>
      <c r="CW336" s="530">
        <f t="shared" si="210"/>
        <v>2.0196000000000001</v>
      </c>
      <c r="CX336" s="530">
        <f t="shared" si="211"/>
        <v>1.0098</v>
      </c>
      <c r="CY336" s="530">
        <f t="shared" si="212"/>
        <v>3.0293999999999999</v>
      </c>
      <c r="CZ336" s="530">
        <f t="shared" si="213"/>
        <v>0</v>
      </c>
      <c r="DA336" s="530">
        <f t="shared" si="214"/>
        <v>1.0098</v>
      </c>
    </row>
    <row r="337" spans="1:105">
      <c r="A337" s="494" t="s">
        <v>1087</v>
      </c>
      <c r="B337" s="494"/>
      <c r="E337" s="489"/>
      <c r="F337" s="429">
        <f>(E336-E$336)/7</f>
        <v>0</v>
      </c>
      <c r="G337" s="537" t="s">
        <v>1196</v>
      </c>
      <c r="H337" s="496">
        <v>5370</v>
      </c>
      <c r="I337" s="496">
        <v>1443</v>
      </c>
      <c r="J337">
        <v>39.200000000000003</v>
      </c>
      <c r="K337">
        <v>81.099999999999994</v>
      </c>
      <c r="L337">
        <v>9.57</v>
      </c>
      <c r="M337">
        <v>5.98</v>
      </c>
      <c r="N337">
        <v>94</v>
      </c>
      <c r="O337">
        <v>3.85</v>
      </c>
      <c r="P337">
        <v>2.14</v>
      </c>
      <c r="Q337">
        <v>19.899999999999999</v>
      </c>
      <c r="R337">
        <v>12.9</v>
      </c>
      <c r="S337">
        <v>87.1</v>
      </c>
      <c r="T337">
        <v>1.71</v>
      </c>
      <c r="U337" s="6">
        <f t="shared" si="190"/>
        <v>4.84978</v>
      </c>
      <c r="V337" s="6">
        <f t="shared" si="191"/>
        <v>2.2062856459468265</v>
      </c>
      <c r="W337">
        <v>25.8</v>
      </c>
      <c r="X337">
        <v>16.600000000000001</v>
      </c>
      <c r="Y337">
        <v>7.95</v>
      </c>
      <c r="Z337">
        <v>35.1</v>
      </c>
      <c r="AA337">
        <v>1.99</v>
      </c>
      <c r="AB337">
        <v>40</v>
      </c>
      <c r="AC337">
        <v>44</v>
      </c>
      <c r="AD337">
        <v>80</v>
      </c>
      <c r="AE337">
        <v>48</v>
      </c>
      <c r="AF337">
        <v>12</v>
      </c>
      <c r="AG337" s="188">
        <f t="shared" si="192"/>
        <v>3.3281999999999998</v>
      </c>
      <c r="AH337" s="188">
        <f t="shared" si="193"/>
        <v>2.1414</v>
      </c>
      <c r="AI337" s="188">
        <f t="shared" si="194"/>
        <v>4.5278999999999998</v>
      </c>
      <c r="AJ337" s="188">
        <f t="shared" si="195"/>
        <v>0.25670999999999999</v>
      </c>
      <c r="AK337" s="188">
        <f t="shared" si="196"/>
        <v>0.85600000000000009</v>
      </c>
      <c r="AL337" s="188">
        <f t="shared" si="197"/>
        <v>0.9416000000000001</v>
      </c>
      <c r="AM337" s="188">
        <f t="shared" si="198"/>
        <v>1.7120000000000002</v>
      </c>
      <c r="AN337" s="188">
        <f t="shared" si="199"/>
        <v>1.0271999999999999</v>
      </c>
      <c r="AO337" s="188">
        <f t="shared" si="200"/>
        <v>0.25679999999999997</v>
      </c>
      <c r="AP337">
        <v>549</v>
      </c>
      <c r="AQ337">
        <v>104</v>
      </c>
      <c r="AR337">
        <v>634</v>
      </c>
      <c r="AS337">
        <v>252</v>
      </c>
      <c r="AT337">
        <v>-5.13</v>
      </c>
      <c r="AU337">
        <v>61.4</v>
      </c>
      <c r="AV337">
        <v>18.600000000000001</v>
      </c>
      <c r="AW337">
        <v>7.14</v>
      </c>
      <c r="AX337">
        <v>882</v>
      </c>
      <c r="AY337">
        <v>27.1</v>
      </c>
      <c r="AZ337">
        <v>15.7</v>
      </c>
      <c r="BA337">
        <v>5.71</v>
      </c>
      <c r="BB337">
        <v>130</v>
      </c>
      <c r="BC337">
        <v>30.8</v>
      </c>
      <c r="BD337">
        <v>579</v>
      </c>
      <c r="BE337">
        <v>179</v>
      </c>
      <c r="BF337">
        <v>-133</v>
      </c>
      <c r="BG337">
        <v>6.27</v>
      </c>
      <c r="BH337">
        <v>2.91</v>
      </c>
      <c r="BI337">
        <v>1.82</v>
      </c>
      <c r="BJ337">
        <v>317</v>
      </c>
      <c r="BK337">
        <v>19.5</v>
      </c>
      <c r="BL337">
        <v>12.7</v>
      </c>
      <c r="BM337">
        <v>1.45</v>
      </c>
      <c r="BN337">
        <v>10.7</v>
      </c>
      <c r="BO337">
        <v>6.45</v>
      </c>
      <c r="BP337">
        <v>0</v>
      </c>
      <c r="BQ337">
        <v>100</v>
      </c>
      <c r="BR337">
        <v>0.65</v>
      </c>
      <c r="BS337">
        <v>1.94</v>
      </c>
      <c r="BT337">
        <v>31</v>
      </c>
      <c r="BU337">
        <v>40</v>
      </c>
      <c r="BV337">
        <v>60</v>
      </c>
      <c r="BW337">
        <v>2.58</v>
      </c>
      <c r="BX337">
        <v>33.299999999999997</v>
      </c>
      <c r="BY337">
        <v>0</v>
      </c>
      <c r="BZ337">
        <v>66.7</v>
      </c>
      <c r="CA337">
        <v>33.299999999999997</v>
      </c>
      <c r="CB337">
        <v>0</v>
      </c>
      <c r="CC337">
        <v>9.68</v>
      </c>
      <c r="CD337">
        <v>0</v>
      </c>
      <c r="CE337">
        <v>1.61</v>
      </c>
      <c r="CF337">
        <v>33.9</v>
      </c>
      <c r="CG337">
        <v>1.61</v>
      </c>
      <c r="CH337">
        <v>60</v>
      </c>
      <c r="CI337">
        <v>4.3</v>
      </c>
      <c r="CJ337">
        <v>1.08</v>
      </c>
      <c r="CK337">
        <v>2.15</v>
      </c>
      <c r="CL337">
        <v>29</v>
      </c>
      <c r="CM337">
        <v>3.23</v>
      </c>
      <c r="CN337" s="188">
        <f t="shared" si="201"/>
        <v>0.64601999999999993</v>
      </c>
      <c r="CO337" s="188">
        <f t="shared" si="202"/>
        <v>0</v>
      </c>
      <c r="CP337" s="188">
        <f t="shared" si="203"/>
        <v>1.2939799999999999</v>
      </c>
      <c r="CQ337" s="188">
        <f t="shared" si="204"/>
        <v>0.64601999999999993</v>
      </c>
      <c r="CR337" s="188">
        <f t="shared" si="205"/>
        <v>0</v>
      </c>
      <c r="CS337" s="188">
        <f t="shared" si="206"/>
        <v>3.8719999999999999</v>
      </c>
      <c r="CT337" s="188">
        <f t="shared" si="207"/>
        <v>0</v>
      </c>
      <c r="CU337" s="188">
        <f t="shared" si="208"/>
        <v>13.56</v>
      </c>
      <c r="CV337" s="188">
        <f t="shared" si="209"/>
        <v>0.64400000000000002</v>
      </c>
      <c r="CW337" s="188">
        <f t="shared" si="210"/>
        <v>2.58</v>
      </c>
      <c r="CX337" s="188">
        <f t="shared" si="211"/>
        <v>0.64800000000000013</v>
      </c>
      <c r="CY337" s="188">
        <f t="shared" si="212"/>
        <v>1.29</v>
      </c>
      <c r="CZ337" s="188">
        <f t="shared" si="213"/>
        <v>17.399999999999999</v>
      </c>
      <c r="DA337" s="188">
        <f t="shared" si="214"/>
        <v>1.9380000000000002</v>
      </c>
    </row>
    <row r="338" spans="1:105" s="554" customFormat="1">
      <c r="A338" s="549" t="s">
        <v>1088</v>
      </c>
      <c r="B338" s="549"/>
      <c r="E338" s="552"/>
      <c r="H338" s="572">
        <v>12</v>
      </c>
      <c r="I338" s="572">
        <v>0</v>
      </c>
      <c r="J338" s="555">
        <v>0</v>
      </c>
      <c r="K338" s="555">
        <v>0</v>
      </c>
      <c r="L338" s="555">
        <v>0</v>
      </c>
      <c r="M338" s="555">
        <v>0</v>
      </c>
      <c r="N338" s="555">
        <v>0</v>
      </c>
      <c r="O338" s="555">
        <v>0</v>
      </c>
      <c r="P338" s="555">
        <v>0</v>
      </c>
      <c r="Q338" s="555">
        <v>0</v>
      </c>
      <c r="R338" s="555">
        <v>0</v>
      </c>
      <c r="S338" s="555">
        <v>0</v>
      </c>
      <c r="T338" s="555">
        <v>0</v>
      </c>
      <c r="U338" s="556">
        <f t="shared" si="190"/>
        <v>0</v>
      </c>
      <c r="V338" s="556" t="e">
        <f t="shared" si="191"/>
        <v>#DIV/0!</v>
      </c>
      <c r="W338" s="555">
        <v>0</v>
      </c>
      <c r="X338" s="555">
        <v>0</v>
      </c>
      <c r="Y338" s="555">
        <v>0</v>
      </c>
      <c r="Z338" s="555">
        <v>0</v>
      </c>
      <c r="AA338" s="555">
        <v>0</v>
      </c>
      <c r="AB338" s="555">
        <v>0</v>
      </c>
      <c r="AC338" s="555">
        <v>0</v>
      </c>
      <c r="AD338" s="555">
        <v>0</v>
      </c>
      <c r="AE338" s="555">
        <v>0</v>
      </c>
      <c r="AF338" s="555">
        <v>0</v>
      </c>
      <c r="AG338" s="557">
        <f t="shared" si="192"/>
        <v>0</v>
      </c>
      <c r="AH338" s="557">
        <f t="shared" si="193"/>
        <v>0</v>
      </c>
      <c r="AI338" s="557">
        <f t="shared" si="194"/>
        <v>0</v>
      </c>
      <c r="AJ338" s="557">
        <f t="shared" si="195"/>
        <v>0</v>
      </c>
      <c r="AK338" s="557">
        <f t="shared" si="196"/>
        <v>0</v>
      </c>
      <c r="AL338" s="557">
        <f t="shared" si="197"/>
        <v>0</v>
      </c>
      <c r="AM338" s="557">
        <f t="shared" si="198"/>
        <v>0</v>
      </c>
      <c r="AN338" s="557">
        <f t="shared" si="199"/>
        <v>0</v>
      </c>
      <c r="AO338" s="557">
        <f t="shared" si="200"/>
        <v>0</v>
      </c>
      <c r="AP338" s="555" t="s">
        <v>364</v>
      </c>
      <c r="AQ338" s="555" t="s">
        <v>364</v>
      </c>
      <c r="AR338" s="555" t="s">
        <v>364</v>
      </c>
      <c r="AS338" s="555" t="s">
        <v>364</v>
      </c>
      <c r="AT338" s="555" t="s">
        <v>364</v>
      </c>
      <c r="AU338" s="555">
        <v>0</v>
      </c>
      <c r="AV338" s="555">
        <v>0</v>
      </c>
      <c r="AW338" s="555">
        <v>0</v>
      </c>
      <c r="AX338" s="555" t="s">
        <v>364</v>
      </c>
      <c r="AY338" s="555">
        <v>0</v>
      </c>
      <c r="AZ338" s="555">
        <v>0</v>
      </c>
      <c r="BA338" s="555">
        <v>0</v>
      </c>
      <c r="BB338" s="555" t="s">
        <v>364</v>
      </c>
      <c r="BC338" s="555" t="s">
        <v>364</v>
      </c>
      <c r="BD338" s="555" t="s">
        <v>364</v>
      </c>
      <c r="BE338" s="555" t="s">
        <v>364</v>
      </c>
      <c r="BF338" s="555">
        <v>29.5</v>
      </c>
      <c r="BG338" s="555">
        <v>0</v>
      </c>
      <c r="BH338" s="555">
        <v>0</v>
      </c>
      <c r="BI338" s="555">
        <v>0</v>
      </c>
      <c r="BJ338" s="555" t="s">
        <v>364</v>
      </c>
      <c r="BK338" s="555">
        <v>0</v>
      </c>
      <c r="BL338" s="555">
        <v>0</v>
      </c>
      <c r="BM338" s="555">
        <v>0</v>
      </c>
      <c r="BN338" s="555">
        <v>0</v>
      </c>
      <c r="BO338" s="555">
        <v>0</v>
      </c>
      <c r="BP338" s="555">
        <v>0</v>
      </c>
      <c r="BQ338" s="555">
        <v>0</v>
      </c>
      <c r="BR338" s="555">
        <v>0</v>
      </c>
      <c r="BS338" s="555">
        <v>0</v>
      </c>
      <c r="BT338" s="555">
        <v>0</v>
      </c>
      <c r="BU338" s="555">
        <v>0</v>
      </c>
      <c r="BV338" s="555">
        <v>0</v>
      </c>
      <c r="BW338" s="555">
        <v>0</v>
      </c>
      <c r="BX338" s="555">
        <v>0</v>
      </c>
      <c r="BY338" s="555">
        <v>0</v>
      </c>
      <c r="BZ338" s="555">
        <v>0</v>
      </c>
      <c r="CA338" s="555">
        <v>0</v>
      </c>
      <c r="CB338" s="555">
        <v>0</v>
      </c>
      <c r="CC338" s="555">
        <v>0</v>
      </c>
      <c r="CD338" s="555">
        <v>0</v>
      </c>
      <c r="CE338" s="555">
        <v>0</v>
      </c>
      <c r="CF338" s="555">
        <v>0</v>
      </c>
      <c r="CG338" s="555">
        <v>0</v>
      </c>
      <c r="CH338" s="555">
        <v>0</v>
      </c>
      <c r="CI338" s="555">
        <v>0</v>
      </c>
      <c r="CJ338" s="555">
        <v>0</v>
      </c>
      <c r="CK338" s="555">
        <v>0</v>
      </c>
      <c r="CL338" s="555">
        <v>0</v>
      </c>
      <c r="CM338" s="555">
        <v>0</v>
      </c>
      <c r="CN338" s="557">
        <f t="shared" si="201"/>
        <v>0</v>
      </c>
      <c r="CO338" s="557">
        <f t="shared" si="202"/>
        <v>0</v>
      </c>
      <c r="CP338" s="557">
        <f t="shared" si="203"/>
        <v>0</v>
      </c>
      <c r="CQ338" s="557">
        <f t="shared" si="204"/>
        <v>0</v>
      </c>
      <c r="CR338" s="557">
        <f t="shared" si="205"/>
        <v>0</v>
      </c>
      <c r="CS338" s="557">
        <f t="shared" si="206"/>
        <v>0</v>
      </c>
      <c r="CT338" s="557">
        <f t="shared" si="207"/>
        <v>0</v>
      </c>
      <c r="CU338" s="557">
        <f t="shared" si="208"/>
        <v>0</v>
      </c>
      <c r="CV338" s="557">
        <f t="shared" si="209"/>
        <v>0</v>
      </c>
      <c r="CW338" s="557">
        <f t="shared" si="210"/>
        <v>0</v>
      </c>
      <c r="CX338" s="557">
        <f t="shared" si="211"/>
        <v>0</v>
      </c>
      <c r="CY338" s="557">
        <f t="shared" si="212"/>
        <v>0</v>
      </c>
      <c r="CZ338" s="557">
        <f t="shared" si="213"/>
        <v>0</v>
      </c>
      <c r="DA338" s="557">
        <f t="shared" si="214"/>
        <v>0</v>
      </c>
    </row>
    <row r="339" spans="1:105" s="527" customFormat="1">
      <c r="A339" s="522" t="s">
        <v>1089</v>
      </c>
      <c r="B339" s="523" t="s">
        <v>543</v>
      </c>
      <c r="C339" s="532" t="s">
        <v>424</v>
      </c>
      <c r="D339" s="533" t="s">
        <v>739</v>
      </c>
      <c r="E339" s="525">
        <v>43901</v>
      </c>
      <c r="H339" s="536">
        <v>9120</v>
      </c>
      <c r="I339" s="536">
        <v>900</v>
      </c>
      <c r="J339" s="528">
        <v>30.2</v>
      </c>
      <c r="K339" s="528">
        <v>53.3</v>
      </c>
      <c r="L339" s="528">
        <v>2.71</v>
      </c>
      <c r="M339" s="528">
        <v>0.21</v>
      </c>
      <c r="N339" s="528">
        <v>99.8</v>
      </c>
      <c r="O339" s="528">
        <v>2.29</v>
      </c>
      <c r="P339" s="528">
        <v>4.79</v>
      </c>
      <c r="Q339" s="528">
        <v>1.67</v>
      </c>
      <c r="R339" s="528">
        <v>0.62</v>
      </c>
      <c r="S339" s="528">
        <v>99.4</v>
      </c>
      <c r="T339" s="528">
        <v>2.71</v>
      </c>
      <c r="U339" s="529">
        <f t="shared" si="190"/>
        <v>0.11193</v>
      </c>
      <c r="V339" s="529">
        <f t="shared" si="191"/>
        <v>110.78352541767175</v>
      </c>
      <c r="W339" s="528">
        <v>0</v>
      </c>
      <c r="X339" s="528">
        <v>0</v>
      </c>
      <c r="Y339" s="528">
        <v>0</v>
      </c>
      <c r="Z339" s="528">
        <v>0</v>
      </c>
      <c r="AA339" s="528">
        <v>0</v>
      </c>
      <c r="AB339" s="528">
        <v>8.6999999999999993</v>
      </c>
      <c r="AC339" s="528">
        <v>8.6999999999999993</v>
      </c>
      <c r="AD339" s="528">
        <v>0</v>
      </c>
      <c r="AE339" s="528">
        <v>0</v>
      </c>
      <c r="AF339" s="528">
        <v>0</v>
      </c>
      <c r="AG339" s="530">
        <f t="shared" si="192"/>
        <v>0</v>
      </c>
      <c r="AH339" s="530">
        <f t="shared" si="193"/>
        <v>0</v>
      </c>
      <c r="AI339" s="530">
        <f t="shared" si="194"/>
        <v>0</v>
      </c>
      <c r="AJ339" s="530">
        <f t="shared" si="195"/>
        <v>0</v>
      </c>
      <c r="AK339" s="530">
        <f t="shared" si="196"/>
        <v>0.41672999999999993</v>
      </c>
      <c r="AL339" s="530">
        <f t="shared" si="197"/>
        <v>0.41672999999999993</v>
      </c>
      <c r="AM339" s="530">
        <f t="shared" si="198"/>
        <v>0</v>
      </c>
      <c r="AN339" s="530">
        <f t="shared" si="199"/>
        <v>0</v>
      </c>
      <c r="AO339" s="530">
        <f t="shared" si="200"/>
        <v>0</v>
      </c>
      <c r="AP339" s="528">
        <v>258</v>
      </c>
      <c r="AQ339" s="528">
        <v>57.8</v>
      </c>
      <c r="AR339" s="528">
        <v>935</v>
      </c>
      <c r="AS339" s="528">
        <v>403</v>
      </c>
      <c r="AT339" s="528">
        <v>91.2</v>
      </c>
      <c r="AU339" s="528">
        <v>0</v>
      </c>
      <c r="AV339" s="528">
        <v>0</v>
      </c>
      <c r="AW339" s="528">
        <v>0</v>
      </c>
      <c r="AX339" s="528" t="s">
        <v>364</v>
      </c>
      <c r="AY339" s="528">
        <v>0</v>
      </c>
      <c r="AZ339" s="528">
        <v>0</v>
      </c>
      <c r="BA339" s="528">
        <v>0</v>
      </c>
      <c r="BB339" s="528">
        <v>203</v>
      </c>
      <c r="BC339" s="528">
        <v>59.1</v>
      </c>
      <c r="BD339" s="528">
        <v>658</v>
      </c>
      <c r="BE339" s="528">
        <v>109</v>
      </c>
      <c r="BF339" s="528" t="s">
        <v>364</v>
      </c>
      <c r="BG339" s="528">
        <v>2.71</v>
      </c>
      <c r="BH339" s="528">
        <v>2.2999999999999998</v>
      </c>
      <c r="BI339" s="528">
        <v>4.8</v>
      </c>
      <c r="BJ339" s="528">
        <v>363</v>
      </c>
      <c r="BK339" s="528">
        <v>1.67</v>
      </c>
      <c r="BL339" s="528">
        <v>0.63</v>
      </c>
      <c r="BM339" s="528">
        <v>2.71</v>
      </c>
      <c r="BN339" s="528">
        <v>12.4</v>
      </c>
      <c r="BO339" s="528">
        <v>2.68</v>
      </c>
      <c r="BP339" s="528">
        <v>0</v>
      </c>
      <c r="BQ339" s="528">
        <v>100</v>
      </c>
      <c r="BR339" s="528">
        <v>2.68</v>
      </c>
      <c r="BS339" s="528">
        <v>3.57</v>
      </c>
      <c r="BT339" s="528">
        <v>1.79</v>
      </c>
      <c r="BU339" s="528">
        <v>2.68</v>
      </c>
      <c r="BV339" s="528">
        <v>97.3</v>
      </c>
      <c r="BW339" s="528">
        <v>0</v>
      </c>
      <c r="BX339" s="528">
        <v>0</v>
      </c>
      <c r="BY339" s="528">
        <v>0</v>
      </c>
      <c r="BZ339" s="528">
        <v>0</v>
      </c>
      <c r="CA339" s="528">
        <v>0</v>
      </c>
      <c r="CB339" s="528">
        <v>0</v>
      </c>
      <c r="CC339" s="528">
        <v>0</v>
      </c>
      <c r="CD339" s="528">
        <v>33.299999999999997</v>
      </c>
      <c r="CE339" s="528">
        <v>0</v>
      </c>
      <c r="CF339" s="528">
        <v>0</v>
      </c>
      <c r="CG339" s="528">
        <v>0</v>
      </c>
      <c r="CH339" s="528">
        <v>97.3</v>
      </c>
      <c r="CI339" s="528">
        <v>2.75</v>
      </c>
      <c r="CJ339" s="528">
        <v>1.83</v>
      </c>
      <c r="CK339" s="528">
        <v>3.67</v>
      </c>
      <c r="CL339" s="528">
        <v>1.83</v>
      </c>
      <c r="CM339" s="528">
        <v>0</v>
      </c>
      <c r="CN339" s="530">
        <f t="shared" si="201"/>
        <v>0</v>
      </c>
      <c r="CO339" s="530">
        <f t="shared" si="202"/>
        <v>0</v>
      </c>
      <c r="CP339" s="530">
        <f t="shared" si="203"/>
        <v>0</v>
      </c>
      <c r="CQ339" s="530">
        <f t="shared" si="204"/>
        <v>0</v>
      </c>
      <c r="CR339" s="530">
        <f t="shared" si="205"/>
        <v>0</v>
      </c>
      <c r="CS339" s="530">
        <f t="shared" si="206"/>
        <v>0</v>
      </c>
      <c r="CT339" s="530">
        <f t="shared" si="207"/>
        <v>0.89244000000000001</v>
      </c>
      <c r="CU339" s="530">
        <f t="shared" si="208"/>
        <v>0</v>
      </c>
      <c r="CV339" s="530">
        <f t="shared" si="209"/>
        <v>0</v>
      </c>
      <c r="CW339" s="530">
        <f t="shared" si="210"/>
        <v>2.6757499999999999</v>
      </c>
      <c r="CX339" s="530">
        <f t="shared" si="211"/>
        <v>1.7805899999999999</v>
      </c>
      <c r="CY339" s="530">
        <f t="shared" si="212"/>
        <v>3.57091</v>
      </c>
      <c r="CZ339" s="530">
        <f t="shared" si="213"/>
        <v>1.7805899999999999</v>
      </c>
      <c r="DA339" s="530">
        <f t="shared" si="214"/>
        <v>0</v>
      </c>
    </row>
    <row r="340" spans="1:105">
      <c r="A340" s="494" t="s">
        <v>1090</v>
      </c>
      <c r="B340" s="494"/>
      <c r="C340" s="386"/>
      <c r="E340" s="489"/>
      <c r="F340" s="429">
        <f>(E339-E$336)/7</f>
        <v>0.14285714285714285</v>
      </c>
      <c r="G340" s="537" t="s">
        <v>1192</v>
      </c>
      <c r="H340" s="496">
        <v>10134</v>
      </c>
      <c r="I340" s="496">
        <v>960</v>
      </c>
      <c r="J340">
        <v>30.3</v>
      </c>
      <c r="K340">
        <v>56.8</v>
      </c>
      <c r="L340">
        <v>13.8</v>
      </c>
      <c r="M340">
        <v>1.83</v>
      </c>
      <c r="N340">
        <v>98.2</v>
      </c>
      <c r="O340">
        <v>6.24</v>
      </c>
      <c r="P340">
        <v>3.67</v>
      </c>
      <c r="Q340">
        <v>24</v>
      </c>
      <c r="R340">
        <v>25.7</v>
      </c>
      <c r="S340">
        <v>74.3</v>
      </c>
      <c r="T340">
        <v>1.65</v>
      </c>
      <c r="U340" s="6">
        <f t="shared" si="190"/>
        <v>1.0394399999999999</v>
      </c>
      <c r="V340" s="6">
        <f t="shared" si="191"/>
        <v>14.430847379358116</v>
      </c>
      <c r="W340">
        <v>36.4</v>
      </c>
      <c r="X340">
        <v>17.100000000000001</v>
      </c>
      <c r="Y340">
        <v>11.4</v>
      </c>
      <c r="Z340">
        <v>29.3</v>
      </c>
      <c r="AA340">
        <v>0.71</v>
      </c>
      <c r="AB340">
        <v>50</v>
      </c>
      <c r="AC340">
        <v>40</v>
      </c>
      <c r="AD340">
        <v>75</v>
      </c>
      <c r="AE340">
        <v>80</v>
      </c>
      <c r="AF340">
        <v>0</v>
      </c>
      <c r="AG340" s="188">
        <f t="shared" si="192"/>
        <v>9.3547999999999991</v>
      </c>
      <c r="AH340" s="188">
        <f t="shared" si="193"/>
        <v>4.3947000000000003</v>
      </c>
      <c r="AI340" s="188">
        <f t="shared" si="194"/>
        <v>7.5301</v>
      </c>
      <c r="AJ340" s="188">
        <f t="shared" si="195"/>
        <v>0.18246999999999999</v>
      </c>
      <c r="AK340" s="188">
        <f t="shared" si="196"/>
        <v>1.835</v>
      </c>
      <c r="AL340" s="188">
        <f t="shared" si="197"/>
        <v>1.4680000000000002</v>
      </c>
      <c r="AM340" s="188">
        <f t="shared" si="198"/>
        <v>2.7524999999999999</v>
      </c>
      <c r="AN340" s="188">
        <f t="shared" si="199"/>
        <v>2.9360000000000004</v>
      </c>
      <c r="AO340" s="188">
        <f t="shared" si="200"/>
        <v>0</v>
      </c>
      <c r="AP340">
        <v>2447</v>
      </c>
      <c r="AQ340">
        <v>431</v>
      </c>
      <c r="AR340">
        <v>960</v>
      </c>
      <c r="AS340">
        <v>794</v>
      </c>
      <c r="AT340">
        <v>-301</v>
      </c>
      <c r="AU340">
        <v>80</v>
      </c>
      <c r="AV340">
        <v>70</v>
      </c>
      <c r="AW340">
        <v>20</v>
      </c>
      <c r="AX340">
        <v>207</v>
      </c>
      <c r="AY340">
        <v>40</v>
      </c>
      <c r="AZ340">
        <v>70</v>
      </c>
      <c r="BA340">
        <v>10</v>
      </c>
      <c r="BB340">
        <v>241</v>
      </c>
      <c r="BC340">
        <v>78.400000000000006</v>
      </c>
      <c r="BD340">
        <v>893</v>
      </c>
      <c r="BE340">
        <v>298</v>
      </c>
      <c r="BF340" t="s">
        <v>364</v>
      </c>
      <c r="BG340">
        <v>12.5</v>
      </c>
      <c r="BH340">
        <v>5.05</v>
      </c>
      <c r="BI340">
        <v>3.36</v>
      </c>
      <c r="BJ340">
        <v>233</v>
      </c>
      <c r="BK340">
        <v>23.7</v>
      </c>
      <c r="BL340">
        <v>24.9</v>
      </c>
      <c r="BM340">
        <v>1.5</v>
      </c>
      <c r="BN340">
        <v>15</v>
      </c>
      <c r="BO340">
        <v>1.39</v>
      </c>
      <c r="BP340">
        <v>0</v>
      </c>
      <c r="BQ340">
        <v>100</v>
      </c>
      <c r="BR340">
        <v>4.17</v>
      </c>
      <c r="BS340">
        <v>2.78</v>
      </c>
      <c r="BT340">
        <v>41</v>
      </c>
      <c r="BU340">
        <v>44.4</v>
      </c>
      <c r="BV340">
        <v>55.6</v>
      </c>
      <c r="BW340">
        <v>2.08</v>
      </c>
      <c r="BX340">
        <v>0</v>
      </c>
      <c r="BY340">
        <v>25</v>
      </c>
      <c r="BZ340">
        <v>50</v>
      </c>
      <c r="CA340">
        <v>50</v>
      </c>
      <c r="CB340">
        <v>0</v>
      </c>
      <c r="CC340">
        <v>0</v>
      </c>
      <c r="CD340">
        <v>4.6900000000000004</v>
      </c>
      <c r="CE340">
        <v>3.12</v>
      </c>
      <c r="CF340">
        <v>42.2</v>
      </c>
      <c r="CG340">
        <v>1.56</v>
      </c>
      <c r="CH340">
        <v>55.6</v>
      </c>
      <c r="CI340">
        <v>2.5</v>
      </c>
      <c r="CJ340">
        <v>3.75</v>
      </c>
      <c r="CK340">
        <v>2.5</v>
      </c>
      <c r="CL340">
        <v>40</v>
      </c>
      <c r="CM340">
        <v>2.5</v>
      </c>
      <c r="CN340" s="188">
        <f t="shared" si="201"/>
        <v>0</v>
      </c>
      <c r="CO340" s="188">
        <f t="shared" si="202"/>
        <v>0.69499999999999995</v>
      </c>
      <c r="CP340" s="188">
        <f t="shared" si="203"/>
        <v>1.39</v>
      </c>
      <c r="CQ340" s="188">
        <f t="shared" si="204"/>
        <v>1.39</v>
      </c>
      <c r="CR340" s="188">
        <f t="shared" si="205"/>
        <v>0</v>
      </c>
      <c r="CS340" s="188">
        <f t="shared" si="206"/>
        <v>0</v>
      </c>
      <c r="CT340" s="188">
        <f t="shared" si="207"/>
        <v>2.08236</v>
      </c>
      <c r="CU340" s="188">
        <f t="shared" si="208"/>
        <v>18.736800000000002</v>
      </c>
      <c r="CV340" s="188">
        <f t="shared" si="209"/>
        <v>0.69263999999999992</v>
      </c>
      <c r="CW340" s="188">
        <f t="shared" si="210"/>
        <v>1.39</v>
      </c>
      <c r="CX340" s="188">
        <f t="shared" si="211"/>
        <v>2.085</v>
      </c>
      <c r="CY340" s="188">
        <f t="shared" si="212"/>
        <v>1.39</v>
      </c>
      <c r="CZ340" s="188">
        <f t="shared" si="213"/>
        <v>22.24</v>
      </c>
      <c r="DA340" s="188">
        <f t="shared" si="214"/>
        <v>1.39</v>
      </c>
    </row>
    <row r="341" spans="1:105">
      <c r="A341" s="494" t="s">
        <v>1091</v>
      </c>
      <c r="B341" s="494"/>
      <c r="C341" s="386"/>
      <c r="E341" s="489"/>
      <c r="F341" s="386"/>
      <c r="G341" s="386"/>
      <c r="H341" s="496">
        <v>14102</v>
      </c>
      <c r="I341" s="496">
        <v>1361</v>
      </c>
      <c r="J341">
        <v>31.8</v>
      </c>
      <c r="K341">
        <v>54.6</v>
      </c>
      <c r="L341">
        <v>11.4</v>
      </c>
      <c r="M341">
        <v>1.75</v>
      </c>
      <c r="N341">
        <v>98.3</v>
      </c>
      <c r="O341">
        <v>4.9800000000000004</v>
      </c>
      <c r="P341">
        <v>3.63</v>
      </c>
      <c r="Q341">
        <v>26</v>
      </c>
      <c r="R341">
        <v>29.6</v>
      </c>
      <c r="S341">
        <v>70.400000000000006</v>
      </c>
      <c r="T341">
        <v>1.88</v>
      </c>
      <c r="U341" s="6">
        <f t="shared" si="190"/>
        <v>0.95550000000000002</v>
      </c>
      <c r="V341" s="6">
        <f t="shared" si="191"/>
        <v>16.117216117216117</v>
      </c>
      <c r="W341">
        <v>21.8</v>
      </c>
      <c r="X341">
        <v>10.9</v>
      </c>
      <c r="Y341">
        <v>9.09</v>
      </c>
      <c r="Z341">
        <v>34.5</v>
      </c>
      <c r="AA341">
        <v>3.64</v>
      </c>
      <c r="AB341">
        <v>33.299999999999997</v>
      </c>
      <c r="AC341">
        <v>14.8</v>
      </c>
      <c r="AD341">
        <v>59.3</v>
      </c>
      <c r="AE341">
        <v>74.099999999999994</v>
      </c>
      <c r="AF341">
        <v>3.7</v>
      </c>
      <c r="AG341" s="188">
        <f t="shared" si="192"/>
        <v>6.4528000000000008</v>
      </c>
      <c r="AH341" s="188">
        <f t="shared" si="193"/>
        <v>3.2264000000000004</v>
      </c>
      <c r="AI341" s="188">
        <f t="shared" si="194"/>
        <v>10.212</v>
      </c>
      <c r="AJ341" s="188">
        <f t="shared" si="195"/>
        <v>1.0774400000000002</v>
      </c>
      <c r="AK341" s="188">
        <f t="shared" si="196"/>
        <v>1.2087899999999998</v>
      </c>
      <c r="AL341" s="188">
        <f t="shared" si="197"/>
        <v>0.53724000000000005</v>
      </c>
      <c r="AM341" s="188">
        <f t="shared" si="198"/>
        <v>2.15259</v>
      </c>
      <c r="AN341" s="188">
        <f t="shared" si="199"/>
        <v>2.6898299999999993</v>
      </c>
      <c r="AO341" s="188">
        <f t="shared" si="200"/>
        <v>0.13431000000000001</v>
      </c>
      <c r="AP341">
        <v>340</v>
      </c>
      <c r="AQ341">
        <v>48.8</v>
      </c>
      <c r="AR341">
        <v>996</v>
      </c>
      <c r="AS341">
        <v>465</v>
      </c>
      <c r="AT341">
        <v>-220</v>
      </c>
      <c r="AU341">
        <v>23.1</v>
      </c>
      <c r="AV341">
        <v>15.4</v>
      </c>
      <c r="AW341">
        <v>15.4</v>
      </c>
      <c r="AX341">
        <v>549</v>
      </c>
      <c r="AY341">
        <v>38.5</v>
      </c>
      <c r="AZ341">
        <v>46.2</v>
      </c>
      <c r="BA341">
        <v>15.4</v>
      </c>
      <c r="BB341">
        <v>226</v>
      </c>
      <c r="BC341">
        <v>71.900000000000006</v>
      </c>
      <c r="BD341">
        <v>897</v>
      </c>
      <c r="BE341">
        <v>335</v>
      </c>
      <c r="BF341">
        <v>-266</v>
      </c>
      <c r="BG341">
        <v>11.2</v>
      </c>
      <c r="BH341">
        <v>4.79</v>
      </c>
      <c r="BI341">
        <v>3.42</v>
      </c>
      <c r="BJ341">
        <v>336</v>
      </c>
      <c r="BK341">
        <v>25.8</v>
      </c>
      <c r="BL341">
        <v>29.3</v>
      </c>
      <c r="BM341">
        <v>1.64</v>
      </c>
      <c r="BN341">
        <v>15.4</v>
      </c>
      <c r="BO341">
        <v>4.29</v>
      </c>
      <c r="BP341">
        <v>0.48</v>
      </c>
      <c r="BQ341">
        <v>99.5</v>
      </c>
      <c r="BR341">
        <v>3.81</v>
      </c>
      <c r="BS341">
        <v>4.76</v>
      </c>
      <c r="BT341">
        <v>42.4</v>
      </c>
      <c r="BU341">
        <v>52.9</v>
      </c>
      <c r="BV341">
        <v>47.1</v>
      </c>
      <c r="BW341">
        <v>1.9</v>
      </c>
      <c r="BX341">
        <v>30</v>
      </c>
      <c r="BY341">
        <v>10</v>
      </c>
      <c r="BZ341">
        <v>60</v>
      </c>
      <c r="CA341">
        <v>80</v>
      </c>
      <c r="CB341">
        <v>0</v>
      </c>
      <c r="CC341">
        <v>6.31</v>
      </c>
      <c r="CD341">
        <v>3.6</v>
      </c>
      <c r="CE341">
        <v>7.21</v>
      </c>
      <c r="CF341">
        <v>45.9</v>
      </c>
      <c r="CG341">
        <v>2.7</v>
      </c>
      <c r="CH341">
        <v>47.1</v>
      </c>
      <c r="CI341">
        <v>2.02</v>
      </c>
      <c r="CJ341">
        <v>4.04</v>
      </c>
      <c r="CK341">
        <v>2.02</v>
      </c>
      <c r="CL341">
        <v>38.4</v>
      </c>
      <c r="CM341">
        <v>1.01</v>
      </c>
      <c r="CN341" s="188">
        <f t="shared" si="201"/>
        <v>1.4279999999999999</v>
      </c>
      <c r="CO341" s="188">
        <f t="shared" si="202"/>
        <v>0.47599999999999992</v>
      </c>
      <c r="CP341" s="188">
        <f t="shared" si="203"/>
        <v>2.8559999999999999</v>
      </c>
      <c r="CQ341" s="188">
        <f t="shared" si="204"/>
        <v>3.8079999999999994</v>
      </c>
      <c r="CR341" s="188">
        <f t="shared" si="205"/>
        <v>0</v>
      </c>
      <c r="CS341" s="188">
        <f t="shared" si="206"/>
        <v>3.3379899999999996</v>
      </c>
      <c r="CT341" s="188">
        <f t="shared" si="207"/>
        <v>1.9043999999999999</v>
      </c>
      <c r="CU341" s="188">
        <f t="shared" si="208"/>
        <v>24.281099999999995</v>
      </c>
      <c r="CV341" s="188">
        <f t="shared" si="209"/>
        <v>1.4283000000000001</v>
      </c>
      <c r="CW341" s="188">
        <f t="shared" si="210"/>
        <v>0.95142000000000015</v>
      </c>
      <c r="CX341" s="188">
        <f t="shared" si="211"/>
        <v>1.9028400000000003</v>
      </c>
      <c r="CY341" s="188">
        <f t="shared" si="212"/>
        <v>0.95142000000000015</v>
      </c>
      <c r="CZ341" s="188">
        <f t="shared" si="213"/>
        <v>18.086400000000001</v>
      </c>
      <c r="DA341" s="188">
        <f t="shared" si="214"/>
        <v>0.47571000000000008</v>
      </c>
    </row>
    <row r="342" spans="1:105" s="527" customFormat="1">
      <c r="A342" s="522" t="s">
        <v>1092</v>
      </c>
      <c r="B342" s="523" t="s">
        <v>543</v>
      </c>
      <c r="C342" s="532" t="s">
        <v>424</v>
      </c>
      <c r="D342" s="533" t="s">
        <v>740</v>
      </c>
      <c r="E342" s="525">
        <v>43907</v>
      </c>
      <c r="H342" s="536">
        <v>46394</v>
      </c>
      <c r="I342" s="536">
        <v>10299</v>
      </c>
      <c r="J342" s="528">
        <v>41.5</v>
      </c>
      <c r="K342" s="528">
        <v>72.400000000000006</v>
      </c>
      <c r="L342" s="528">
        <v>0.9</v>
      </c>
      <c r="M342" s="528">
        <v>0.34</v>
      </c>
      <c r="N342" s="528">
        <v>99.7</v>
      </c>
      <c r="O342" s="528">
        <v>0.68</v>
      </c>
      <c r="P342" s="528">
        <v>8.0500000000000007</v>
      </c>
      <c r="Q342" s="528">
        <v>0.7</v>
      </c>
      <c r="R342" s="528">
        <v>0.27</v>
      </c>
      <c r="S342" s="528">
        <v>99.7</v>
      </c>
      <c r="T342" s="528">
        <v>1.42</v>
      </c>
      <c r="U342" s="529">
        <f t="shared" si="190"/>
        <v>0.24616000000000005</v>
      </c>
      <c r="V342" s="529">
        <f t="shared" si="191"/>
        <v>37.170945726356834</v>
      </c>
      <c r="W342" s="528">
        <v>0</v>
      </c>
      <c r="X342" s="528">
        <v>0</v>
      </c>
      <c r="Y342" s="528">
        <v>5</v>
      </c>
      <c r="Z342" s="528">
        <v>5</v>
      </c>
      <c r="AA342" s="528">
        <v>0</v>
      </c>
      <c r="AB342" s="528">
        <v>2.67</v>
      </c>
      <c r="AC342" s="528">
        <v>0.67</v>
      </c>
      <c r="AD342" s="528">
        <v>3.33</v>
      </c>
      <c r="AE342" s="528">
        <v>0.17</v>
      </c>
      <c r="AF342" s="528">
        <v>1</v>
      </c>
      <c r="AG342" s="530">
        <f t="shared" si="192"/>
        <v>0</v>
      </c>
      <c r="AH342" s="530">
        <f t="shared" si="193"/>
        <v>0</v>
      </c>
      <c r="AI342" s="530">
        <f t="shared" si="194"/>
        <v>1.3500000000000002E-2</v>
      </c>
      <c r="AJ342" s="530">
        <f t="shared" si="195"/>
        <v>0</v>
      </c>
      <c r="AK342" s="530">
        <f t="shared" si="196"/>
        <v>0.21493500000000001</v>
      </c>
      <c r="AL342" s="530">
        <f t="shared" si="197"/>
        <v>5.3935000000000004E-2</v>
      </c>
      <c r="AM342" s="530">
        <f t="shared" si="198"/>
        <v>0.26806500000000005</v>
      </c>
      <c r="AN342" s="530">
        <f t="shared" si="199"/>
        <v>1.3685000000000003E-2</v>
      </c>
      <c r="AO342" s="530">
        <f t="shared" si="200"/>
        <v>8.0500000000000002E-2</v>
      </c>
      <c r="AP342" s="528">
        <v>177</v>
      </c>
      <c r="AQ342" s="528">
        <v>112</v>
      </c>
      <c r="AR342" s="528">
        <v>661</v>
      </c>
      <c r="AS342" s="528">
        <v>196</v>
      </c>
      <c r="AT342" s="528">
        <v>23.1</v>
      </c>
      <c r="AU342" s="528">
        <v>0</v>
      </c>
      <c r="AV342" s="528">
        <v>0</v>
      </c>
      <c r="AW342" s="528">
        <v>16</v>
      </c>
      <c r="AX342" s="528">
        <v>481</v>
      </c>
      <c r="AY342" s="528">
        <v>16</v>
      </c>
      <c r="AZ342" s="528">
        <v>0</v>
      </c>
      <c r="BA342" s="528">
        <v>0</v>
      </c>
      <c r="BB342" s="528">
        <v>104</v>
      </c>
      <c r="BC342" s="528">
        <v>14.1</v>
      </c>
      <c r="BD342" s="528">
        <v>369</v>
      </c>
      <c r="BE342" s="528">
        <v>96.4</v>
      </c>
      <c r="BF342" s="528" t="s">
        <v>364</v>
      </c>
      <c r="BG342" s="528">
        <v>0.9</v>
      </c>
      <c r="BH342" s="528">
        <v>0.69</v>
      </c>
      <c r="BI342" s="528">
        <v>8.02</v>
      </c>
      <c r="BJ342" s="528">
        <v>582</v>
      </c>
      <c r="BK342" s="528">
        <v>0.65</v>
      </c>
      <c r="BL342" s="528">
        <v>0.27</v>
      </c>
      <c r="BM342" s="528">
        <v>1.43</v>
      </c>
      <c r="BN342" s="528">
        <v>9.15</v>
      </c>
      <c r="BO342" s="528">
        <v>1.49</v>
      </c>
      <c r="BP342" s="528">
        <v>0.85</v>
      </c>
      <c r="BQ342" s="528">
        <v>99.2</v>
      </c>
      <c r="BR342" s="528">
        <v>1.49</v>
      </c>
      <c r="BS342" s="528">
        <v>5.0999999999999996</v>
      </c>
      <c r="BT342" s="528">
        <v>1.06</v>
      </c>
      <c r="BU342" s="528">
        <v>1.8</v>
      </c>
      <c r="BV342" s="528">
        <v>98.3</v>
      </c>
      <c r="BW342" s="528">
        <v>1.49</v>
      </c>
      <c r="BX342" s="528">
        <v>8.33</v>
      </c>
      <c r="BY342" s="528">
        <v>6.25</v>
      </c>
      <c r="BZ342" s="528">
        <v>4.17</v>
      </c>
      <c r="CA342" s="528">
        <v>0</v>
      </c>
      <c r="CB342" s="528">
        <v>0</v>
      </c>
      <c r="CC342" s="528">
        <v>0</v>
      </c>
      <c r="CD342" s="528">
        <v>0</v>
      </c>
      <c r="CE342" s="528">
        <v>0</v>
      </c>
      <c r="CF342" s="528">
        <v>0</v>
      </c>
      <c r="CG342" s="528">
        <v>0</v>
      </c>
      <c r="CH342" s="528">
        <v>98.3</v>
      </c>
      <c r="CI342" s="528">
        <v>1.51</v>
      </c>
      <c r="CJ342" s="528">
        <v>1.51</v>
      </c>
      <c r="CK342" s="528">
        <v>5.18</v>
      </c>
      <c r="CL342" s="528">
        <v>1.08</v>
      </c>
      <c r="CM342" s="528">
        <v>1.51</v>
      </c>
      <c r="CN342" s="530">
        <f t="shared" si="201"/>
        <v>0.42482999999999999</v>
      </c>
      <c r="CO342" s="530">
        <f t="shared" si="202"/>
        <v>0.31874999999999998</v>
      </c>
      <c r="CP342" s="530">
        <f t="shared" si="203"/>
        <v>0.21267</v>
      </c>
      <c r="CQ342" s="530">
        <f t="shared" si="204"/>
        <v>0</v>
      </c>
      <c r="CR342" s="530">
        <f t="shared" si="205"/>
        <v>0</v>
      </c>
      <c r="CS342" s="530">
        <f t="shared" si="206"/>
        <v>0</v>
      </c>
      <c r="CT342" s="530">
        <f t="shared" si="207"/>
        <v>0</v>
      </c>
      <c r="CU342" s="530">
        <f t="shared" si="208"/>
        <v>0</v>
      </c>
      <c r="CV342" s="530">
        <f t="shared" si="209"/>
        <v>0</v>
      </c>
      <c r="CW342" s="530">
        <f t="shared" si="210"/>
        <v>1.4843299999999999</v>
      </c>
      <c r="CX342" s="530">
        <f t="shared" si="211"/>
        <v>1.4843299999999999</v>
      </c>
      <c r="CY342" s="530">
        <f t="shared" si="212"/>
        <v>5.0919399999999992</v>
      </c>
      <c r="CZ342" s="530">
        <f t="shared" si="213"/>
        <v>1.0616399999999999</v>
      </c>
      <c r="DA342" s="530">
        <f t="shared" si="214"/>
        <v>1.4843299999999999</v>
      </c>
    </row>
    <row r="343" spans="1:105">
      <c r="A343" s="494" t="s">
        <v>1093</v>
      </c>
      <c r="B343" s="494"/>
      <c r="E343" s="489"/>
      <c r="F343" s="429">
        <f>(E342-E$336)/7</f>
        <v>1</v>
      </c>
      <c r="G343" s="537" t="s">
        <v>1193</v>
      </c>
      <c r="H343" s="496">
        <v>47431</v>
      </c>
      <c r="I343" s="496">
        <v>11222</v>
      </c>
      <c r="J343">
        <v>47.4</v>
      </c>
      <c r="K343">
        <v>72.8</v>
      </c>
      <c r="L343">
        <v>13.1</v>
      </c>
      <c r="M343">
        <v>2.34</v>
      </c>
      <c r="N343">
        <v>97.7</v>
      </c>
      <c r="O343">
        <v>5.4</v>
      </c>
      <c r="P343">
        <v>7.38</v>
      </c>
      <c r="Q343">
        <v>18.3</v>
      </c>
      <c r="R343">
        <v>28.3</v>
      </c>
      <c r="S343">
        <v>71.7</v>
      </c>
      <c r="T343">
        <v>2.35</v>
      </c>
      <c r="U343" s="6">
        <f t="shared" si="190"/>
        <v>1.7035199999999997</v>
      </c>
      <c r="V343" s="6">
        <f t="shared" si="191"/>
        <v>5.699962430731663</v>
      </c>
      <c r="W343">
        <v>27.5</v>
      </c>
      <c r="X343">
        <v>14.1</v>
      </c>
      <c r="Y343">
        <v>21</v>
      </c>
      <c r="Z343">
        <v>29.9</v>
      </c>
      <c r="AA343">
        <v>2.38</v>
      </c>
      <c r="AB343">
        <v>71.3</v>
      </c>
      <c r="AC343">
        <v>44.1</v>
      </c>
      <c r="AD343">
        <v>50.1</v>
      </c>
      <c r="AE343">
        <v>80.599999999999994</v>
      </c>
      <c r="AF343">
        <v>3.48</v>
      </c>
      <c r="AG343" s="188">
        <f t="shared" si="192"/>
        <v>7.7824999999999998</v>
      </c>
      <c r="AH343" s="188">
        <f t="shared" si="193"/>
        <v>3.9902999999999995</v>
      </c>
      <c r="AI343" s="188">
        <f t="shared" si="194"/>
        <v>8.4617000000000004</v>
      </c>
      <c r="AJ343" s="188">
        <f t="shared" si="195"/>
        <v>0.67354000000000003</v>
      </c>
      <c r="AK343" s="188">
        <f t="shared" si="196"/>
        <v>5.2619399999999992</v>
      </c>
      <c r="AL343" s="188">
        <f t="shared" si="197"/>
        <v>3.2545800000000003</v>
      </c>
      <c r="AM343" s="188">
        <f t="shared" si="198"/>
        <v>3.6973799999999999</v>
      </c>
      <c r="AN343" s="188">
        <f t="shared" si="199"/>
        <v>5.9482799999999996</v>
      </c>
      <c r="AO343" s="188">
        <f t="shared" si="200"/>
        <v>0.256824</v>
      </c>
      <c r="AP343">
        <v>703</v>
      </c>
      <c r="AQ343">
        <v>179</v>
      </c>
      <c r="AR343">
        <v>574</v>
      </c>
      <c r="AS343">
        <v>471</v>
      </c>
      <c r="AT343">
        <v>20.5</v>
      </c>
      <c r="AU343">
        <v>59.7</v>
      </c>
      <c r="AV343">
        <v>32.5</v>
      </c>
      <c r="AW343">
        <v>34.6</v>
      </c>
      <c r="AX343">
        <v>506</v>
      </c>
      <c r="AY343">
        <v>24.1</v>
      </c>
      <c r="AZ343">
        <v>45</v>
      </c>
      <c r="BA343">
        <v>5.76</v>
      </c>
      <c r="BB343">
        <v>178</v>
      </c>
      <c r="BC343">
        <v>43.6</v>
      </c>
      <c r="BD343">
        <v>573</v>
      </c>
      <c r="BE343">
        <v>302</v>
      </c>
      <c r="BF343">
        <v>41.1</v>
      </c>
      <c r="BG343">
        <v>11.9</v>
      </c>
      <c r="BH343">
        <v>4.75</v>
      </c>
      <c r="BI343">
        <v>6.73</v>
      </c>
      <c r="BJ343">
        <v>559</v>
      </c>
      <c r="BK343">
        <v>18.2</v>
      </c>
      <c r="BL343">
        <v>27.9</v>
      </c>
      <c r="BM343">
        <v>2.27</v>
      </c>
      <c r="BN343">
        <v>9.7100000000000009</v>
      </c>
      <c r="BO343">
        <v>2.75</v>
      </c>
      <c r="BP343">
        <v>0.83</v>
      </c>
      <c r="BQ343">
        <v>99.2</v>
      </c>
      <c r="BR343">
        <v>1.65</v>
      </c>
      <c r="BS343">
        <v>4.5</v>
      </c>
      <c r="BT343">
        <v>30.8</v>
      </c>
      <c r="BU343">
        <v>42</v>
      </c>
      <c r="BV343">
        <v>59.2</v>
      </c>
      <c r="BW343">
        <v>2.29</v>
      </c>
      <c r="BX343">
        <v>20.399999999999999</v>
      </c>
      <c r="BY343">
        <v>10.199999999999999</v>
      </c>
      <c r="BZ343">
        <v>69.400000000000006</v>
      </c>
      <c r="CA343">
        <v>77.599999999999994</v>
      </c>
      <c r="CB343">
        <v>6.12</v>
      </c>
      <c r="CC343">
        <v>3.93</v>
      </c>
      <c r="CD343">
        <v>2.62</v>
      </c>
      <c r="CE343">
        <v>8.3000000000000007</v>
      </c>
      <c r="CF343">
        <v>30.6</v>
      </c>
      <c r="CG343">
        <v>2.1800000000000002</v>
      </c>
      <c r="CH343">
        <v>59.2</v>
      </c>
      <c r="CI343">
        <v>1.86</v>
      </c>
      <c r="CJ343">
        <v>0.93</v>
      </c>
      <c r="CK343">
        <v>1.71</v>
      </c>
      <c r="CL343">
        <v>30.9</v>
      </c>
      <c r="CM343">
        <v>2.48</v>
      </c>
      <c r="CN343" s="188">
        <f t="shared" si="201"/>
        <v>0.91799999999999993</v>
      </c>
      <c r="CO343" s="188">
        <f t="shared" si="202"/>
        <v>0.45899999999999996</v>
      </c>
      <c r="CP343" s="188">
        <f t="shared" si="203"/>
        <v>3.1230000000000002</v>
      </c>
      <c r="CQ343" s="188">
        <f t="shared" si="204"/>
        <v>3.492</v>
      </c>
      <c r="CR343" s="188">
        <f t="shared" si="205"/>
        <v>0.27539999999999998</v>
      </c>
      <c r="CS343" s="188">
        <f t="shared" si="206"/>
        <v>1.6506000000000001</v>
      </c>
      <c r="CT343" s="188">
        <f t="shared" si="207"/>
        <v>1.1004</v>
      </c>
      <c r="CU343" s="188">
        <f t="shared" si="208"/>
        <v>12.852</v>
      </c>
      <c r="CV343" s="188">
        <f t="shared" si="209"/>
        <v>0.91559999999999997</v>
      </c>
      <c r="CW343" s="188">
        <f t="shared" si="210"/>
        <v>1.1011200000000001</v>
      </c>
      <c r="CX343" s="188">
        <f t="shared" si="211"/>
        <v>0.55056000000000005</v>
      </c>
      <c r="CY343" s="188">
        <f t="shared" si="212"/>
        <v>1.0123199999999999</v>
      </c>
      <c r="CZ343" s="188">
        <f t="shared" si="213"/>
        <v>18.2928</v>
      </c>
      <c r="DA343" s="188">
        <f t="shared" si="214"/>
        <v>1.4681600000000001</v>
      </c>
    </row>
    <row r="344" spans="1:105" s="515" customFormat="1" ht="17" thickBot="1">
      <c r="A344" s="514" t="s">
        <v>1094</v>
      </c>
      <c r="B344" s="514"/>
      <c r="E344" s="492"/>
      <c r="H344" s="517">
        <v>43898</v>
      </c>
      <c r="I344" s="517">
        <v>10501</v>
      </c>
      <c r="J344" s="517">
        <v>51.5</v>
      </c>
      <c r="K344" s="517">
        <v>75.5</v>
      </c>
      <c r="L344" s="517">
        <v>13.4</v>
      </c>
      <c r="M344" s="517">
        <v>2.16</v>
      </c>
      <c r="N344" s="517">
        <v>97.8</v>
      </c>
      <c r="O344" s="517">
        <v>5.93</v>
      </c>
      <c r="P344" s="517">
        <v>6.89</v>
      </c>
      <c r="Q344" s="517">
        <v>20</v>
      </c>
      <c r="R344" s="517">
        <v>29.5</v>
      </c>
      <c r="S344" s="517">
        <v>70.5</v>
      </c>
      <c r="T344" s="517">
        <v>0.72</v>
      </c>
      <c r="U344" s="155">
        <f t="shared" si="190"/>
        <v>1.6308</v>
      </c>
      <c r="V344" s="155">
        <f t="shared" si="191"/>
        <v>6.1135638950208486</v>
      </c>
      <c r="W344" s="517">
        <v>27</v>
      </c>
      <c r="X344" s="517">
        <v>14.5</v>
      </c>
      <c r="Y344" s="517">
        <v>19.100000000000001</v>
      </c>
      <c r="Z344" s="517">
        <v>30.7</v>
      </c>
      <c r="AA344" s="517">
        <v>1.1100000000000001</v>
      </c>
      <c r="AB344" s="517">
        <v>72</v>
      </c>
      <c r="AC344" s="517">
        <v>52.2</v>
      </c>
      <c r="AD344" s="517">
        <v>54</v>
      </c>
      <c r="AE344" s="517">
        <v>82.1</v>
      </c>
      <c r="AF344" s="517">
        <v>2.56</v>
      </c>
      <c r="AG344" s="518">
        <f t="shared" si="192"/>
        <v>7.9649999999999999</v>
      </c>
      <c r="AH344" s="518">
        <f t="shared" si="193"/>
        <v>4.2774999999999999</v>
      </c>
      <c r="AI344" s="518">
        <f t="shared" si="194"/>
        <v>9.0564999999999998</v>
      </c>
      <c r="AJ344" s="518">
        <f t="shared" si="195"/>
        <v>0.32745000000000002</v>
      </c>
      <c r="AK344" s="518">
        <f t="shared" si="196"/>
        <v>4.9607999999999999</v>
      </c>
      <c r="AL344" s="518">
        <f t="shared" si="197"/>
        <v>3.5965800000000003</v>
      </c>
      <c r="AM344" s="518">
        <f t="shared" si="198"/>
        <v>3.7206000000000001</v>
      </c>
      <c r="AN344" s="518">
        <f t="shared" si="199"/>
        <v>5.6566900000000002</v>
      </c>
      <c r="AO344" s="518">
        <f t="shared" si="200"/>
        <v>0.17638400000000001</v>
      </c>
      <c r="AP344" s="517">
        <v>923</v>
      </c>
      <c r="AQ344" s="517">
        <v>242</v>
      </c>
      <c r="AR344" s="517">
        <v>577</v>
      </c>
      <c r="AS344" s="517">
        <v>568</v>
      </c>
      <c r="AT344" s="517">
        <v>35.9</v>
      </c>
      <c r="AU344" s="517">
        <v>62</v>
      </c>
      <c r="AV344" s="517">
        <v>37.4</v>
      </c>
      <c r="AW344" s="517">
        <v>33.9</v>
      </c>
      <c r="AX344" s="517">
        <v>617</v>
      </c>
      <c r="AY344" s="517">
        <v>26.9</v>
      </c>
      <c r="AZ344" s="517">
        <v>53.8</v>
      </c>
      <c r="BA344" s="517">
        <v>2.34</v>
      </c>
      <c r="BB344" s="517">
        <v>175</v>
      </c>
      <c r="BC344" s="517">
        <v>41.1</v>
      </c>
      <c r="BD344" s="517">
        <v>591</v>
      </c>
      <c r="BE344" s="517">
        <v>320</v>
      </c>
      <c r="BF344" s="517">
        <v>51.4</v>
      </c>
      <c r="BG344" s="517">
        <v>12.3</v>
      </c>
      <c r="BH344" s="517">
        <v>5.24</v>
      </c>
      <c r="BI344" s="517">
        <v>6.29</v>
      </c>
      <c r="BJ344" s="517">
        <v>565</v>
      </c>
      <c r="BK344" s="517">
        <v>19.8</v>
      </c>
      <c r="BL344" s="517">
        <v>29</v>
      </c>
      <c r="BM344" s="517">
        <v>0.68</v>
      </c>
      <c r="BN344" s="517">
        <v>9.9700000000000006</v>
      </c>
      <c r="BO344" s="517">
        <v>2.96</v>
      </c>
      <c r="BP344" s="517">
        <v>0.67</v>
      </c>
      <c r="BQ344" s="517">
        <v>99.3</v>
      </c>
      <c r="BR344" s="517">
        <v>0.67</v>
      </c>
      <c r="BS344" s="517">
        <v>4.1100000000000003</v>
      </c>
      <c r="BT344" s="517">
        <v>31.7</v>
      </c>
      <c r="BU344" s="517">
        <v>48</v>
      </c>
      <c r="BV344" s="517">
        <v>53.3</v>
      </c>
      <c r="BW344" s="517">
        <v>1.81</v>
      </c>
      <c r="BX344" s="517">
        <v>18.600000000000001</v>
      </c>
      <c r="BY344" s="517">
        <v>2.33</v>
      </c>
      <c r="BZ344" s="517">
        <v>60.5</v>
      </c>
      <c r="CA344" s="517">
        <v>72.099999999999994</v>
      </c>
      <c r="CB344" s="517">
        <v>6.98</v>
      </c>
      <c r="CC344" s="517">
        <v>3.18</v>
      </c>
      <c r="CD344" s="517">
        <v>0.6</v>
      </c>
      <c r="CE344" s="517">
        <v>6.16</v>
      </c>
      <c r="CF344" s="517">
        <v>31.6</v>
      </c>
      <c r="CG344" s="517">
        <v>0.99</v>
      </c>
      <c r="CH344" s="517">
        <v>53.3</v>
      </c>
      <c r="CI344" s="517">
        <v>2.69</v>
      </c>
      <c r="CJ344" s="517">
        <v>0.72</v>
      </c>
      <c r="CK344" s="517">
        <v>2.15</v>
      </c>
      <c r="CL344" s="517">
        <v>31.5</v>
      </c>
      <c r="CM344" s="517">
        <v>2.5099999999999998</v>
      </c>
      <c r="CN344" s="518">
        <f t="shared" si="201"/>
        <v>0.76446000000000014</v>
      </c>
      <c r="CO344" s="518">
        <f t="shared" si="202"/>
        <v>9.5763000000000015E-2</v>
      </c>
      <c r="CP344" s="518">
        <f t="shared" si="203"/>
        <v>2.4865500000000003</v>
      </c>
      <c r="CQ344" s="518">
        <f t="shared" si="204"/>
        <v>2.9633100000000003</v>
      </c>
      <c r="CR344" s="518">
        <f t="shared" si="205"/>
        <v>0.28687800000000002</v>
      </c>
      <c r="CS344" s="518">
        <f t="shared" si="206"/>
        <v>1.5264000000000002</v>
      </c>
      <c r="CT344" s="518">
        <f t="shared" si="207"/>
        <v>0.28799999999999998</v>
      </c>
      <c r="CU344" s="518">
        <f t="shared" si="208"/>
        <v>15.168000000000001</v>
      </c>
      <c r="CV344" s="518">
        <f t="shared" si="209"/>
        <v>0.47519999999999996</v>
      </c>
      <c r="CW344" s="518">
        <f t="shared" si="210"/>
        <v>1.4337699999999998</v>
      </c>
      <c r="CX344" s="518">
        <f t="shared" si="211"/>
        <v>0.38375999999999999</v>
      </c>
      <c r="CY344" s="518">
        <f t="shared" si="212"/>
        <v>1.1459499999999998</v>
      </c>
      <c r="CZ344" s="518">
        <f t="shared" si="213"/>
        <v>16.789499999999997</v>
      </c>
      <c r="DA344" s="518">
        <f t="shared" si="214"/>
        <v>1.3378299999999999</v>
      </c>
    </row>
    <row r="345" spans="1:105" s="527" customFormat="1">
      <c r="A345" s="522" t="s">
        <v>1095</v>
      </c>
      <c r="B345" s="523" t="s">
        <v>736</v>
      </c>
      <c r="C345" s="532" t="s">
        <v>425</v>
      </c>
      <c r="D345" s="533" t="s">
        <v>427</v>
      </c>
      <c r="E345" s="525">
        <v>43899</v>
      </c>
      <c r="H345" s="536">
        <v>190662</v>
      </c>
      <c r="I345" s="536">
        <v>110052</v>
      </c>
      <c r="J345" s="528">
        <v>72.8</v>
      </c>
      <c r="K345" s="528">
        <v>62.8</v>
      </c>
      <c r="L345" s="528">
        <v>0.6</v>
      </c>
      <c r="M345" s="528">
        <v>0.26</v>
      </c>
      <c r="N345" s="528">
        <v>99.7</v>
      </c>
      <c r="O345" s="528">
        <v>0.52</v>
      </c>
      <c r="P345" s="528">
        <v>3.31</v>
      </c>
      <c r="Q345" s="528">
        <v>0.18</v>
      </c>
      <c r="R345" s="528">
        <v>0.49</v>
      </c>
      <c r="S345" s="528">
        <v>99.5</v>
      </c>
      <c r="T345" s="528">
        <v>0.41</v>
      </c>
      <c r="U345" s="529">
        <f t="shared" si="190"/>
        <v>0.16327999999999998</v>
      </c>
      <c r="V345" s="529">
        <f t="shared" si="191"/>
        <v>176.99657030867223</v>
      </c>
      <c r="W345" s="528">
        <v>0.3</v>
      </c>
      <c r="X345" s="528">
        <v>1.19</v>
      </c>
      <c r="Y345" s="528">
        <v>6.23</v>
      </c>
      <c r="Z345" s="528">
        <v>1.48</v>
      </c>
      <c r="AA345" s="528">
        <v>0.3</v>
      </c>
      <c r="AB345" s="528">
        <v>1</v>
      </c>
      <c r="AC345" s="528">
        <v>7.29</v>
      </c>
      <c r="AD345" s="528">
        <v>0.35</v>
      </c>
      <c r="AE345" s="528">
        <v>0.92</v>
      </c>
      <c r="AF345" s="528">
        <v>0.44</v>
      </c>
      <c r="AG345" s="530">
        <f t="shared" si="192"/>
        <v>1.47E-3</v>
      </c>
      <c r="AH345" s="530">
        <f t="shared" si="193"/>
        <v>5.8309999999999994E-3</v>
      </c>
      <c r="AI345" s="530">
        <f t="shared" si="194"/>
        <v>7.2519999999999998E-3</v>
      </c>
      <c r="AJ345" s="530">
        <f t="shared" si="195"/>
        <v>1.47E-3</v>
      </c>
      <c r="AK345" s="530">
        <f t="shared" si="196"/>
        <v>3.3099999999999997E-2</v>
      </c>
      <c r="AL345" s="530">
        <f t="shared" si="197"/>
        <v>0.24129899999999999</v>
      </c>
      <c r="AM345" s="530">
        <f t="shared" si="198"/>
        <v>1.1584999999999998E-2</v>
      </c>
      <c r="AN345" s="530">
        <f t="shared" si="199"/>
        <v>3.0452000000000003E-2</v>
      </c>
      <c r="AO345" s="530">
        <f t="shared" si="200"/>
        <v>1.4564000000000001E-2</v>
      </c>
      <c r="AP345" s="528">
        <v>169</v>
      </c>
      <c r="AQ345" s="528">
        <v>-14.1</v>
      </c>
      <c r="AR345" s="528">
        <v>414</v>
      </c>
      <c r="AS345" s="528">
        <v>144</v>
      </c>
      <c r="AT345" s="528">
        <v>8.98</v>
      </c>
      <c r="AU345" s="528">
        <v>0.56000000000000005</v>
      </c>
      <c r="AV345" s="528">
        <v>2.23</v>
      </c>
      <c r="AW345" s="528">
        <v>7.82</v>
      </c>
      <c r="AX345" s="528">
        <v>7782</v>
      </c>
      <c r="AY345" s="528">
        <v>0</v>
      </c>
      <c r="AZ345" s="528">
        <v>0.56000000000000005</v>
      </c>
      <c r="BA345" s="528">
        <v>1.1200000000000001</v>
      </c>
      <c r="BB345" s="528">
        <v>178</v>
      </c>
      <c r="BC345" s="528">
        <v>-3.85</v>
      </c>
      <c r="BD345" s="528">
        <v>406</v>
      </c>
      <c r="BE345" s="528">
        <v>99</v>
      </c>
      <c r="BF345" s="528">
        <v>46.2</v>
      </c>
      <c r="BG345" s="528">
        <v>0.6</v>
      </c>
      <c r="BH345" s="528">
        <v>0.52</v>
      </c>
      <c r="BI345" s="528">
        <v>3.3</v>
      </c>
      <c r="BJ345" s="528">
        <v>1498</v>
      </c>
      <c r="BK345" s="528">
        <v>0.18</v>
      </c>
      <c r="BL345" s="528">
        <v>0.49</v>
      </c>
      <c r="BM345" s="528">
        <v>0.41</v>
      </c>
      <c r="BN345" s="528">
        <v>28.9</v>
      </c>
      <c r="BO345" s="528">
        <v>0.56000000000000005</v>
      </c>
      <c r="BP345" s="528">
        <v>0.26</v>
      </c>
      <c r="BQ345" s="528">
        <v>99.7</v>
      </c>
      <c r="BR345" s="528">
        <v>0.46</v>
      </c>
      <c r="BS345" s="528">
        <v>1.27</v>
      </c>
      <c r="BT345" s="528">
        <v>0.19</v>
      </c>
      <c r="BU345" s="528">
        <v>0.51</v>
      </c>
      <c r="BV345" s="528">
        <v>99.6</v>
      </c>
      <c r="BW345" s="528">
        <v>0.83</v>
      </c>
      <c r="BX345" s="528">
        <v>1.49</v>
      </c>
      <c r="BY345" s="528">
        <v>6.44</v>
      </c>
      <c r="BZ345" s="528">
        <v>0.74</v>
      </c>
      <c r="CA345" s="528">
        <v>0.25</v>
      </c>
      <c r="CB345" s="528">
        <v>3.96</v>
      </c>
      <c r="CC345" s="528">
        <v>0</v>
      </c>
      <c r="CD345" s="528">
        <v>0</v>
      </c>
      <c r="CE345" s="528">
        <v>0.62</v>
      </c>
      <c r="CF345" s="528">
        <v>0.62</v>
      </c>
      <c r="CG345" s="528">
        <v>0</v>
      </c>
      <c r="CH345" s="528">
        <v>99.6</v>
      </c>
      <c r="CI345" s="528">
        <v>0.56000000000000005</v>
      </c>
      <c r="CJ345" s="528">
        <v>0.46</v>
      </c>
      <c r="CK345" s="528">
        <v>1.27</v>
      </c>
      <c r="CL345" s="528">
        <v>0.18</v>
      </c>
      <c r="CM345" s="528">
        <v>0.83</v>
      </c>
      <c r="CN345" s="530">
        <f t="shared" si="201"/>
        <v>1.8923000000000002E-2</v>
      </c>
      <c r="CO345" s="530">
        <f t="shared" si="202"/>
        <v>8.1788000000000013E-2</v>
      </c>
      <c r="CP345" s="530">
        <f t="shared" si="203"/>
        <v>9.3980000000000001E-3</v>
      </c>
      <c r="CQ345" s="530">
        <f t="shared" si="204"/>
        <v>3.1749999999999999E-3</v>
      </c>
      <c r="CR345" s="530">
        <f t="shared" si="205"/>
        <v>5.0292000000000003E-2</v>
      </c>
      <c r="CS345" s="530">
        <f t="shared" si="206"/>
        <v>0</v>
      </c>
      <c r="CT345" s="530">
        <f t="shared" si="207"/>
        <v>0</v>
      </c>
      <c r="CU345" s="530">
        <f t="shared" si="208"/>
        <v>3.1619999999999999E-3</v>
      </c>
      <c r="CV345" s="530">
        <f t="shared" si="209"/>
        <v>0</v>
      </c>
      <c r="CW345" s="530">
        <f t="shared" si="210"/>
        <v>0.55776000000000003</v>
      </c>
      <c r="CX345" s="530">
        <f t="shared" si="211"/>
        <v>0.45816000000000001</v>
      </c>
      <c r="CY345" s="530">
        <f t="shared" si="212"/>
        <v>1.2649199999999998</v>
      </c>
      <c r="CZ345" s="530">
        <f t="shared" si="213"/>
        <v>0.17927999999999997</v>
      </c>
      <c r="DA345" s="530">
        <f t="shared" si="214"/>
        <v>0.82667999999999997</v>
      </c>
    </row>
    <row r="346" spans="1:105">
      <c r="A346" s="494" t="s">
        <v>1096</v>
      </c>
      <c r="B346" s="494"/>
      <c r="C346" s="386"/>
      <c r="E346" s="489"/>
      <c r="F346" s="429">
        <f>(E345-E$348)/7</f>
        <v>-0.14285714285714285</v>
      </c>
      <c r="G346" s="537" t="s">
        <v>381</v>
      </c>
      <c r="H346" s="496">
        <v>190313</v>
      </c>
      <c r="I346" s="496">
        <v>111504</v>
      </c>
      <c r="J346">
        <v>73.099999999999994</v>
      </c>
      <c r="K346">
        <v>63.8</v>
      </c>
      <c r="L346">
        <v>4.2</v>
      </c>
      <c r="M346">
        <v>7.21</v>
      </c>
      <c r="N346">
        <v>92.8</v>
      </c>
      <c r="O346">
        <v>4.49</v>
      </c>
      <c r="P346">
        <v>3.21</v>
      </c>
      <c r="Q346">
        <v>1.2</v>
      </c>
      <c r="R346">
        <v>25.7</v>
      </c>
      <c r="S346">
        <v>74.3</v>
      </c>
      <c r="T346">
        <v>0.33</v>
      </c>
      <c r="U346" s="6">
        <f t="shared" si="190"/>
        <v>4.5999799999999995</v>
      </c>
      <c r="V346" s="6">
        <f t="shared" si="191"/>
        <v>6.6956812855708074</v>
      </c>
      <c r="W346">
        <v>7.71</v>
      </c>
      <c r="X346">
        <v>8.9700000000000006</v>
      </c>
      <c r="Y346">
        <v>8.09</v>
      </c>
      <c r="Z346">
        <v>1.71</v>
      </c>
      <c r="AA346">
        <v>0.35</v>
      </c>
      <c r="AB346">
        <v>47.2</v>
      </c>
      <c r="AC346">
        <v>54.4</v>
      </c>
      <c r="AD346">
        <v>3.46</v>
      </c>
      <c r="AE346">
        <v>64.7</v>
      </c>
      <c r="AF346">
        <v>0.66</v>
      </c>
      <c r="AG346" s="188">
        <f t="shared" si="192"/>
        <v>1.9814699999999998</v>
      </c>
      <c r="AH346" s="188">
        <f t="shared" si="193"/>
        <v>2.3052899999999998</v>
      </c>
      <c r="AI346" s="188">
        <f t="shared" si="194"/>
        <v>0.43946999999999997</v>
      </c>
      <c r="AJ346" s="188">
        <f t="shared" si="195"/>
        <v>8.9949999999999988E-2</v>
      </c>
      <c r="AK346" s="188">
        <f t="shared" si="196"/>
        <v>1.51512</v>
      </c>
      <c r="AL346" s="188">
        <f t="shared" si="197"/>
        <v>1.74624</v>
      </c>
      <c r="AM346" s="188">
        <f t="shared" si="198"/>
        <v>0.111066</v>
      </c>
      <c r="AN346" s="188">
        <f t="shared" si="199"/>
        <v>2.07687</v>
      </c>
      <c r="AO346" s="188">
        <f t="shared" si="200"/>
        <v>2.1186000000000003E-2</v>
      </c>
      <c r="AP346">
        <v>339</v>
      </c>
      <c r="AQ346">
        <v>111</v>
      </c>
      <c r="AR346">
        <v>398</v>
      </c>
      <c r="AS346">
        <v>309</v>
      </c>
      <c r="AT346">
        <v>28.2</v>
      </c>
      <c r="AU346">
        <v>33.5</v>
      </c>
      <c r="AV346">
        <v>20.6</v>
      </c>
      <c r="AW346">
        <v>22.5</v>
      </c>
      <c r="AX346">
        <v>1801</v>
      </c>
      <c r="AY346">
        <v>1.4</v>
      </c>
      <c r="AZ346">
        <v>32.1</v>
      </c>
      <c r="BA346">
        <v>0.39</v>
      </c>
      <c r="BB346">
        <v>157</v>
      </c>
      <c r="BC346">
        <v>35.9</v>
      </c>
      <c r="BD346">
        <v>444</v>
      </c>
      <c r="BE346">
        <v>237</v>
      </c>
      <c r="BF346">
        <v>5.13</v>
      </c>
      <c r="BG346">
        <v>1.92</v>
      </c>
      <c r="BH346">
        <v>3.24</v>
      </c>
      <c r="BI346">
        <v>1.71</v>
      </c>
      <c r="BJ346">
        <v>1152</v>
      </c>
      <c r="BK346">
        <v>1.18</v>
      </c>
      <c r="BL346">
        <v>25.2</v>
      </c>
      <c r="BM346">
        <v>0.32</v>
      </c>
      <c r="BN346">
        <v>30.8</v>
      </c>
      <c r="BO346">
        <v>0.2</v>
      </c>
      <c r="BP346">
        <v>0.65</v>
      </c>
      <c r="BQ346">
        <v>99.4</v>
      </c>
      <c r="BR346">
        <v>1.1599999999999999</v>
      </c>
      <c r="BS346">
        <v>1.34</v>
      </c>
      <c r="BT346">
        <v>1.96</v>
      </c>
      <c r="BU346">
        <v>14.9</v>
      </c>
      <c r="BV346">
        <v>85.7</v>
      </c>
      <c r="BW346">
        <v>0.7</v>
      </c>
      <c r="BX346">
        <v>9.35</v>
      </c>
      <c r="BY346">
        <v>24.1</v>
      </c>
      <c r="BZ346">
        <v>6.52</v>
      </c>
      <c r="CA346">
        <v>43.7</v>
      </c>
      <c r="CB346">
        <v>4.78</v>
      </c>
      <c r="CC346">
        <v>0.68</v>
      </c>
      <c r="CD346">
        <v>2.66</v>
      </c>
      <c r="CE346">
        <v>3.92</v>
      </c>
      <c r="CF346">
        <v>2.87</v>
      </c>
      <c r="CG346">
        <v>0.68</v>
      </c>
      <c r="CH346">
        <v>85.7</v>
      </c>
      <c r="CI346">
        <v>0.12</v>
      </c>
      <c r="CJ346">
        <v>0.9</v>
      </c>
      <c r="CK346">
        <v>0.89</v>
      </c>
      <c r="CL346">
        <v>1.81</v>
      </c>
      <c r="CM346">
        <v>0.7</v>
      </c>
      <c r="CN346" s="188">
        <f t="shared" si="201"/>
        <v>0.12529000000000001</v>
      </c>
      <c r="CO346" s="188">
        <f t="shared" si="202"/>
        <v>0.32294000000000006</v>
      </c>
      <c r="CP346" s="188">
        <f t="shared" si="203"/>
        <v>8.7368000000000001E-2</v>
      </c>
      <c r="CQ346" s="188">
        <f t="shared" si="204"/>
        <v>0.5855800000000001</v>
      </c>
      <c r="CR346" s="188">
        <f t="shared" si="205"/>
        <v>6.4052000000000012E-2</v>
      </c>
      <c r="CS346" s="188">
        <f t="shared" si="206"/>
        <v>0.10132000000000002</v>
      </c>
      <c r="CT346" s="188">
        <f t="shared" si="207"/>
        <v>0.39634000000000003</v>
      </c>
      <c r="CU346" s="188">
        <f t="shared" si="208"/>
        <v>0.42763000000000007</v>
      </c>
      <c r="CV346" s="188">
        <f t="shared" si="209"/>
        <v>0.10132000000000002</v>
      </c>
      <c r="CW346" s="188">
        <f t="shared" si="210"/>
        <v>0.10284</v>
      </c>
      <c r="CX346" s="188">
        <f t="shared" si="211"/>
        <v>0.7713000000000001</v>
      </c>
      <c r="CY346" s="188">
        <f t="shared" si="212"/>
        <v>0.76273000000000013</v>
      </c>
      <c r="CZ346" s="188">
        <f t="shared" si="213"/>
        <v>1.5511700000000002</v>
      </c>
      <c r="DA346" s="188">
        <f t="shared" si="214"/>
        <v>0.59989999999999999</v>
      </c>
    </row>
    <row r="347" spans="1:105">
      <c r="A347" s="494" t="s">
        <v>1097</v>
      </c>
      <c r="B347" s="494"/>
      <c r="C347" s="386"/>
      <c r="E347" s="489"/>
      <c r="F347" s="386"/>
      <c r="H347" s="496">
        <v>190835</v>
      </c>
      <c r="I347" s="496">
        <v>111364</v>
      </c>
      <c r="J347">
        <v>72.900000000000006</v>
      </c>
      <c r="K347">
        <v>63.7</v>
      </c>
      <c r="L347">
        <v>4.25</v>
      </c>
      <c r="M347">
        <v>7.35</v>
      </c>
      <c r="N347">
        <v>92.7</v>
      </c>
      <c r="O347">
        <v>4.51</v>
      </c>
      <c r="P347">
        <v>3.31</v>
      </c>
      <c r="Q347">
        <v>1.03</v>
      </c>
      <c r="R347">
        <v>26.1</v>
      </c>
      <c r="S347">
        <v>73.900000000000006</v>
      </c>
      <c r="T347">
        <v>0.34</v>
      </c>
      <c r="U347" s="6">
        <f t="shared" si="190"/>
        <v>4.6819499999999996</v>
      </c>
      <c r="V347" s="6">
        <f t="shared" si="191"/>
        <v>6.5784555580473958</v>
      </c>
      <c r="W347">
        <v>7.65</v>
      </c>
      <c r="X347">
        <v>8.7799999999999994</v>
      </c>
      <c r="Y347">
        <v>8.5399999999999991</v>
      </c>
      <c r="Z347">
        <v>1.39</v>
      </c>
      <c r="AA347">
        <v>0.42</v>
      </c>
      <c r="AB347">
        <v>48</v>
      </c>
      <c r="AC347">
        <v>54.2</v>
      </c>
      <c r="AD347">
        <v>3.07</v>
      </c>
      <c r="AE347">
        <v>67.400000000000006</v>
      </c>
      <c r="AF347">
        <v>0.77</v>
      </c>
      <c r="AG347" s="188">
        <f t="shared" si="192"/>
        <v>1.9966500000000003</v>
      </c>
      <c r="AH347" s="188">
        <f t="shared" si="193"/>
        <v>2.2915799999999997</v>
      </c>
      <c r="AI347" s="188">
        <f t="shared" si="194"/>
        <v>0.36278999999999995</v>
      </c>
      <c r="AJ347" s="188">
        <f t="shared" si="195"/>
        <v>0.10962</v>
      </c>
      <c r="AK347" s="188">
        <f t="shared" si="196"/>
        <v>1.5888</v>
      </c>
      <c r="AL347" s="188">
        <f t="shared" si="197"/>
        <v>1.7940200000000002</v>
      </c>
      <c r="AM347" s="188">
        <f t="shared" si="198"/>
        <v>0.101617</v>
      </c>
      <c r="AN347" s="188">
        <f t="shared" si="199"/>
        <v>2.2309400000000004</v>
      </c>
      <c r="AO347" s="188">
        <f t="shared" si="200"/>
        <v>2.5487000000000003E-2</v>
      </c>
      <c r="AP347">
        <v>358</v>
      </c>
      <c r="AQ347">
        <v>114</v>
      </c>
      <c r="AR347">
        <v>398</v>
      </c>
      <c r="AS347">
        <v>313</v>
      </c>
      <c r="AT347">
        <v>28.2</v>
      </c>
      <c r="AU347">
        <v>35.299999999999997</v>
      </c>
      <c r="AV347">
        <v>21.5</v>
      </c>
      <c r="AW347">
        <v>23.3</v>
      </c>
      <c r="AX347">
        <v>2052</v>
      </c>
      <c r="AY347">
        <v>1.19</v>
      </c>
      <c r="AZ347">
        <v>32.9</v>
      </c>
      <c r="BA347">
        <v>0.36</v>
      </c>
      <c r="BB347">
        <v>161</v>
      </c>
      <c r="BC347">
        <v>35.9</v>
      </c>
      <c r="BD347">
        <v>444</v>
      </c>
      <c r="BE347">
        <v>245</v>
      </c>
      <c r="BF347">
        <v>3.85</v>
      </c>
      <c r="BG347">
        <v>1.79</v>
      </c>
      <c r="BH347">
        <v>3.16</v>
      </c>
      <c r="BI347">
        <v>1.72</v>
      </c>
      <c r="BJ347">
        <v>1251</v>
      </c>
      <c r="BK347">
        <v>1.02</v>
      </c>
      <c r="BL347">
        <v>25.6</v>
      </c>
      <c r="BM347">
        <v>0.34</v>
      </c>
      <c r="BN347">
        <v>30.8</v>
      </c>
      <c r="BO347">
        <v>0.25</v>
      </c>
      <c r="BP347">
        <v>0.65</v>
      </c>
      <c r="BQ347">
        <v>99.3</v>
      </c>
      <c r="BR347">
        <v>1.28</v>
      </c>
      <c r="BS347">
        <v>1.33</v>
      </c>
      <c r="BT347">
        <v>1.78</v>
      </c>
      <c r="BU347">
        <v>15.1</v>
      </c>
      <c r="BV347">
        <v>85.6</v>
      </c>
      <c r="BW347">
        <v>0.8</v>
      </c>
      <c r="BX347">
        <v>10.5</v>
      </c>
      <c r="BY347">
        <v>26.3</v>
      </c>
      <c r="BZ347">
        <v>8.5299999999999994</v>
      </c>
      <c r="CA347">
        <v>44.4</v>
      </c>
      <c r="CB347">
        <v>6.56</v>
      </c>
      <c r="CC347">
        <v>0.83</v>
      </c>
      <c r="CD347">
        <v>2.86</v>
      </c>
      <c r="CE347">
        <v>3.93</v>
      </c>
      <c r="CF347">
        <v>2.52</v>
      </c>
      <c r="CG347">
        <v>0.93</v>
      </c>
      <c r="CH347">
        <v>85.6</v>
      </c>
      <c r="CI347">
        <v>0.15</v>
      </c>
      <c r="CJ347">
        <v>1</v>
      </c>
      <c r="CK347">
        <v>0.88</v>
      </c>
      <c r="CL347">
        <v>1.66</v>
      </c>
      <c r="CM347">
        <v>0.77</v>
      </c>
      <c r="CN347" s="188">
        <f t="shared" si="201"/>
        <v>0.13965</v>
      </c>
      <c r="CO347" s="188">
        <f t="shared" si="202"/>
        <v>0.34979000000000005</v>
      </c>
      <c r="CP347" s="188">
        <f t="shared" si="203"/>
        <v>0.11344899999999999</v>
      </c>
      <c r="CQ347" s="188">
        <f t="shared" si="204"/>
        <v>0.59052000000000004</v>
      </c>
      <c r="CR347" s="188">
        <f t="shared" si="205"/>
        <v>8.7248000000000006E-2</v>
      </c>
      <c r="CS347" s="188">
        <f t="shared" si="206"/>
        <v>0.12533</v>
      </c>
      <c r="CT347" s="188">
        <f t="shared" si="207"/>
        <v>0.43186000000000002</v>
      </c>
      <c r="CU347" s="188">
        <f t="shared" si="208"/>
        <v>0.38051999999999997</v>
      </c>
      <c r="CV347" s="188">
        <f t="shared" si="209"/>
        <v>0.14043</v>
      </c>
      <c r="CW347" s="188">
        <f t="shared" si="210"/>
        <v>0.12839999999999999</v>
      </c>
      <c r="CX347" s="188">
        <f t="shared" si="211"/>
        <v>0.85599999999999998</v>
      </c>
      <c r="CY347" s="188">
        <f t="shared" si="212"/>
        <v>0.75327999999999984</v>
      </c>
      <c r="CZ347" s="188">
        <f t="shared" si="213"/>
        <v>1.4209599999999998</v>
      </c>
      <c r="DA347" s="188">
        <f t="shared" si="214"/>
        <v>0.65911999999999993</v>
      </c>
    </row>
    <row r="348" spans="1:105" s="527" customFormat="1">
      <c r="A348" s="522" t="s">
        <v>1098</v>
      </c>
      <c r="B348" s="523" t="s">
        <v>736</v>
      </c>
      <c r="C348" s="532" t="s">
        <v>425</v>
      </c>
      <c r="D348" s="533" t="s">
        <v>741</v>
      </c>
      <c r="E348" s="538">
        <v>43900</v>
      </c>
      <c r="G348" s="535"/>
      <c r="H348" s="536">
        <v>99011</v>
      </c>
      <c r="I348" s="536">
        <v>32399</v>
      </c>
      <c r="J348" s="528">
        <v>40.4</v>
      </c>
      <c r="K348" s="528">
        <v>46.6</v>
      </c>
      <c r="L348" s="528">
        <v>0.6</v>
      </c>
      <c r="M348" s="528">
        <v>0.23</v>
      </c>
      <c r="N348" s="528">
        <v>99.8</v>
      </c>
      <c r="O348" s="528">
        <v>0.5</v>
      </c>
      <c r="P348" s="528">
        <v>5.34</v>
      </c>
      <c r="Q348" s="528">
        <v>0.2</v>
      </c>
      <c r="R348" s="528">
        <v>0.64</v>
      </c>
      <c r="S348" s="528">
        <v>99.4</v>
      </c>
      <c r="T348" s="528">
        <v>0.47</v>
      </c>
      <c r="U348" s="529">
        <f t="shared" si="190"/>
        <v>0.10718</v>
      </c>
      <c r="V348" s="529">
        <f t="shared" si="191"/>
        <v>296.6971449897369</v>
      </c>
      <c r="W348" s="528">
        <v>12.4</v>
      </c>
      <c r="X348" s="528">
        <v>9.2799999999999994</v>
      </c>
      <c r="Y348" s="528">
        <v>14.4</v>
      </c>
      <c r="Z348" s="528">
        <v>3.09</v>
      </c>
      <c r="AA348" s="528">
        <v>0</v>
      </c>
      <c r="AB348" s="528">
        <v>1.61</v>
      </c>
      <c r="AC348" s="528">
        <v>3.6</v>
      </c>
      <c r="AD348" s="528">
        <v>0.5</v>
      </c>
      <c r="AE348" s="528">
        <v>1.74</v>
      </c>
      <c r="AF348" s="528">
        <v>0.62</v>
      </c>
      <c r="AG348" s="530">
        <f t="shared" si="192"/>
        <v>7.9360000000000014E-2</v>
      </c>
      <c r="AH348" s="530">
        <f t="shared" si="193"/>
        <v>5.9391999999999993E-2</v>
      </c>
      <c r="AI348" s="530">
        <f t="shared" si="194"/>
        <v>1.9776000000000002E-2</v>
      </c>
      <c r="AJ348" s="530">
        <f t="shared" si="195"/>
        <v>0</v>
      </c>
      <c r="AK348" s="530">
        <f t="shared" si="196"/>
        <v>8.5974000000000009E-2</v>
      </c>
      <c r="AL348" s="530">
        <f t="shared" si="197"/>
        <v>0.19223999999999999</v>
      </c>
      <c r="AM348" s="530">
        <f t="shared" si="198"/>
        <v>2.6699999999999998E-2</v>
      </c>
      <c r="AN348" s="530">
        <f t="shared" si="199"/>
        <v>9.2915999999999985E-2</v>
      </c>
      <c r="AO348" s="530">
        <f t="shared" si="200"/>
        <v>3.3107999999999999E-2</v>
      </c>
      <c r="AP348" s="528">
        <v>366</v>
      </c>
      <c r="AQ348" s="528">
        <v>126</v>
      </c>
      <c r="AR348" s="528">
        <v>412</v>
      </c>
      <c r="AS348" s="528">
        <v>329</v>
      </c>
      <c r="AT348" s="528">
        <v>25.7</v>
      </c>
      <c r="AU348" s="528">
        <v>28.6</v>
      </c>
      <c r="AV348" s="528">
        <v>14.3</v>
      </c>
      <c r="AW348" s="528">
        <v>20</v>
      </c>
      <c r="AX348" s="528">
        <v>1078</v>
      </c>
      <c r="AY348" s="528">
        <v>2.86</v>
      </c>
      <c r="AZ348" s="528">
        <v>22.9</v>
      </c>
      <c r="BA348" s="528">
        <v>0</v>
      </c>
      <c r="BB348" s="528">
        <v>136</v>
      </c>
      <c r="BC348" s="528">
        <v>5.13</v>
      </c>
      <c r="BD348" s="528">
        <v>506</v>
      </c>
      <c r="BE348" s="528">
        <v>174</v>
      </c>
      <c r="BF348" s="528">
        <v>-3.85</v>
      </c>
      <c r="BG348" s="528">
        <v>0.54</v>
      </c>
      <c r="BH348" s="528">
        <v>0.47</v>
      </c>
      <c r="BI348" s="528">
        <v>5.3</v>
      </c>
      <c r="BJ348" s="528">
        <v>920</v>
      </c>
      <c r="BK348" s="528">
        <v>0.19</v>
      </c>
      <c r="BL348" s="528">
        <v>0.59</v>
      </c>
      <c r="BM348" s="528">
        <v>0.47</v>
      </c>
      <c r="BN348" s="528">
        <v>31.8</v>
      </c>
      <c r="BO348" s="528">
        <v>0.54</v>
      </c>
      <c r="BP348" s="528">
        <v>0.21</v>
      </c>
      <c r="BQ348" s="528">
        <v>99.8</v>
      </c>
      <c r="BR348" s="528">
        <v>0.57999999999999996</v>
      </c>
      <c r="BS348" s="528">
        <v>1.56</v>
      </c>
      <c r="BT348" s="528">
        <v>0.24</v>
      </c>
      <c r="BU348" s="528">
        <v>0.51</v>
      </c>
      <c r="BV348" s="528">
        <v>99.6</v>
      </c>
      <c r="BW348" s="528">
        <v>0.73</v>
      </c>
      <c r="BX348" s="528">
        <v>0.62</v>
      </c>
      <c r="BY348" s="528">
        <v>6.83</v>
      </c>
      <c r="BZ348" s="528">
        <v>0</v>
      </c>
      <c r="CA348" s="528">
        <v>1.24</v>
      </c>
      <c r="CB348" s="528">
        <v>1.86</v>
      </c>
      <c r="CC348" s="528">
        <v>1.89</v>
      </c>
      <c r="CD348" s="528">
        <v>1.89</v>
      </c>
      <c r="CE348" s="528">
        <v>3.77</v>
      </c>
      <c r="CF348" s="528">
        <v>0</v>
      </c>
      <c r="CG348" s="528">
        <v>0</v>
      </c>
      <c r="CH348" s="528">
        <v>99.6</v>
      </c>
      <c r="CI348" s="528">
        <v>0.54</v>
      </c>
      <c r="CJ348" s="528">
        <v>0.57999999999999996</v>
      </c>
      <c r="CK348" s="528">
        <v>1.55</v>
      </c>
      <c r="CL348" s="528">
        <v>0.24</v>
      </c>
      <c r="CM348" s="528">
        <v>0.73</v>
      </c>
      <c r="CN348" s="530">
        <f t="shared" si="201"/>
        <v>9.672E-3</v>
      </c>
      <c r="CO348" s="530">
        <f t="shared" si="202"/>
        <v>0.106548</v>
      </c>
      <c r="CP348" s="530">
        <f t="shared" si="203"/>
        <v>0</v>
      </c>
      <c r="CQ348" s="530">
        <f t="shared" si="204"/>
        <v>1.9344E-2</v>
      </c>
      <c r="CR348" s="530">
        <f t="shared" si="205"/>
        <v>2.9016E-2</v>
      </c>
      <c r="CS348" s="530">
        <f t="shared" si="206"/>
        <v>9.639E-3</v>
      </c>
      <c r="CT348" s="530">
        <f t="shared" si="207"/>
        <v>9.639E-3</v>
      </c>
      <c r="CU348" s="530">
        <f t="shared" si="208"/>
        <v>0</v>
      </c>
      <c r="CV348" s="530">
        <f t="shared" si="209"/>
        <v>0</v>
      </c>
      <c r="CW348" s="530">
        <f t="shared" si="210"/>
        <v>0.53783999999999998</v>
      </c>
      <c r="CX348" s="530">
        <f t="shared" si="211"/>
        <v>0.57767999999999997</v>
      </c>
      <c r="CY348" s="530">
        <f t="shared" si="212"/>
        <v>1.5438000000000001</v>
      </c>
      <c r="CZ348" s="530">
        <f t="shared" si="213"/>
        <v>0.23903999999999997</v>
      </c>
      <c r="DA348" s="530">
        <f t="shared" si="214"/>
        <v>0.72707999999999995</v>
      </c>
    </row>
    <row r="349" spans="1:105">
      <c r="A349" s="494" t="s">
        <v>1099</v>
      </c>
      <c r="B349" s="494"/>
      <c r="E349" s="489"/>
      <c r="F349" s="429">
        <f>(E348-E$348)/7</f>
        <v>0</v>
      </c>
      <c r="G349" s="537" t="s">
        <v>1196</v>
      </c>
      <c r="H349" s="496">
        <v>108986</v>
      </c>
      <c r="I349" s="496">
        <v>36325</v>
      </c>
      <c r="J349">
        <v>39.799999999999997</v>
      </c>
      <c r="K349">
        <v>50.3</v>
      </c>
      <c r="L349">
        <v>8.35</v>
      </c>
      <c r="M349">
        <v>5.37</v>
      </c>
      <c r="N349">
        <v>94.6</v>
      </c>
      <c r="O349">
        <v>4.9800000000000004</v>
      </c>
      <c r="P349">
        <v>6.01</v>
      </c>
      <c r="Q349">
        <v>3.23</v>
      </c>
      <c r="R349">
        <v>14.5</v>
      </c>
      <c r="S349">
        <v>85.5</v>
      </c>
      <c r="T349">
        <v>0.51</v>
      </c>
      <c r="U349" s="6">
        <f t="shared" si="190"/>
        <v>2.7011099999999999</v>
      </c>
      <c r="V349" s="6">
        <f t="shared" si="191"/>
        <v>13.846159541817993</v>
      </c>
      <c r="W349">
        <v>17.8</v>
      </c>
      <c r="X349">
        <v>15.1</v>
      </c>
      <c r="Y349">
        <v>21</v>
      </c>
      <c r="Z349">
        <v>5.89</v>
      </c>
      <c r="AA349">
        <v>0.6</v>
      </c>
      <c r="AB349">
        <v>53.3</v>
      </c>
      <c r="AC349">
        <v>44.7</v>
      </c>
      <c r="AD349">
        <v>8.93</v>
      </c>
      <c r="AE349">
        <v>50.7</v>
      </c>
      <c r="AF349">
        <v>0.73</v>
      </c>
      <c r="AG349" s="188">
        <f t="shared" si="192"/>
        <v>2.5810000000000004</v>
      </c>
      <c r="AH349" s="188">
        <f t="shared" si="193"/>
        <v>2.1894999999999998</v>
      </c>
      <c r="AI349" s="188">
        <f t="shared" si="194"/>
        <v>0.85404999999999998</v>
      </c>
      <c r="AJ349" s="188">
        <f t="shared" si="195"/>
        <v>8.6999999999999994E-2</v>
      </c>
      <c r="AK349" s="188">
        <f t="shared" si="196"/>
        <v>3.2033299999999998</v>
      </c>
      <c r="AL349" s="188">
        <f t="shared" si="197"/>
        <v>2.6864699999999999</v>
      </c>
      <c r="AM349" s="188">
        <f t="shared" si="198"/>
        <v>0.53669299999999998</v>
      </c>
      <c r="AN349" s="188">
        <f t="shared" si="199"/>
        <v>3.0470699999999997</v>
      </c>
      <c r="AO349" s="188">
        <f t="shared" si="200"/>
        <v>4.3872999999999995E-2</v>
      </c>
      <c r="AP349">
        <v>634</v>
      </c>
      <c r="AQ349">
        <v>173</v>
      </c>
      <c r="AR349">
        <v>559</v>
      </c>
      <c r="AS349">
        <v>385</v>
      </c>
      <c r="AT349">
        <v>-11.6</v>
      </c>
      <c r="AU349">
        <v>60.1</v>
      </c>
      <c r="AV349">
        <v>25.8</v>
      </c>
      <c r="AW349">
        <v>38.9</v>
      </c>
      <c r="AX349">
        <v>1181</v>
      </c>
      <c r="AY349">
        <v>2.04</v>
      </c>
      <c r="AZ349">
        <v>18.5</v>
      </c>
      <c r="BA349">
        <v>0.2</v>
      </c>
      <c r="BB349">
        <v>156</v>
      </c>
      <c r="BC349">
        <v>42.4</v>
      </c>
      <c r="BD349">
        <v>561</v>
      </c>
      <c r="BE349">
        <v>289</v>
      </c>
      <c r="BF349">
        <v>62.9</v>
      </c>
      <c r="BG349">
        <v>5.42</v>
      </c>
      <c r="BH349">
        <v>3.8</v>
      </c>
      <c r="BI349">
        <v>4.1399999999999997</v>
      </c>
      <c r="BJ349">
        <v>1010</v>
      </c>
      <c r="BK349">
        <v>3.3</v>
      </c>
      <c r="BL349">
        <v>14.3</v>
      </c>
      <c r="BM349">
        <v>0.53</v>
      </c>
      <c r="BN349">
        <v>37.4</v>
      </c>
      <c r="BO349">
        <v>0.36</v>
      </c>
      <c r="BP349">
        <v>0.34</v>
      </c>
      <c r="BQ349">
        <v>99.7</v>
      </c>
      <c r="BR349">
        <v>1.22</v>
      </c>
      <c r="BS349">
        <v>1.3</v>
      </c>
      <c r="BT349">
        <v>4.6500000000000004</v>
      </c>
      <c r="BU349">
        <v>7.53</v>
      </c>
      <c r="BV349">
        <v>92.8</v>
      </c>
      <c r="BW349">
        <v>0.82</v>
      </c>
      <c r="BX349">
        <v>11.9</v>
      </c>
      <c r="BY349">
        <v>14.2</v>
      </c>
      <c r="BZ349">
        <v>7.95</v>
      </c>
      <c r="CA349">
        <v>22.2</v>
      </c>
      <c r="CB349">
        <v>4.55</v>
      </c>
      <c r="CC349">
        <v>1.37</v>
      </c>
      <c r="CD349">
        <v>2.54</v>
      </c>
      <c r="CE349">
        <v>3.81</v>
      </c>
      <c r="CF349">
        <v>7.14</v>
      </c>
      <c r="CG349">
        <v>0.88</v>
      </c>
      <c r="CH349">
        <v>92.8</v>
      </c>
      <c r="CI349">
        <v>0.28999999999999998</v>
      </c>
      <c r="CJ349">
        <v>1.1399999999999999</v>
      </c>
      <c r="CK349">
        <v>1.1000000000000001</v>
      </c>
      <c r="CL349">
        <v>4.47</v>
      </c>
      <c r="CM349">
        <v>0.81</v>
      </c>
      <c r="CN349" s="188">
        <f t="shared" si="201"/>
        <v>0.1547</v>
      </c>
      <c r="CO349" s="188">
        <f t="shared" si="202"/>
        <v>0.18460000000000001</v>
      </c>
      <c r="CP349" s="188">
        <f t="shared" si="203"/>
        <v>0.10335000000000001</v>
      </c>
      <c r="CQ349" s="188">
        <f t="shared" si="204"/>
        <v>0.28859999999999997</v>
      </c>
      <c r="CR349" s="188">
        <f t="shared" si="205"/>
        <v>5.9150000000000001E-2</v>
      </c>
      <c r="CS349" s="188">
        <f t="shared" si="206"/>
        <v>0.103161</v>
      </c>
      <c r="CT349" s="188">
        <f t="shared" si="207"/>
        <v>0.19126200000000002</v>
      </c>
      <c r="CU349" s="188">
        <f t="shared" si="208"/>
        <v>0.53764200000000006</v>
      </c>
      <c r="CV349" s="188">
        <f t="shared" si="209"/>
        <v>6.6264000000000003E-2</v>
      </c>
      <c r="CW349" s="188">
        <f t="shared" si="210"/>
        <v>0.26911999999999997</v>
      </c>
      <c r="CX349" s="188">
        <f t="shared" si="211"/>
        <v>1.05792</v>
      </c>
      <c r="CY349" s="188">
        <f t="shared" si="212"/>
        <v>1.0207999999999999</v>
      </c>
      <c r="CZ349" s="188">
        <f t="shared" si="213"/>
        <v>4.1481599999999998</v>
      </c>
      <c r="DA349" s="188">
        <f t="shared" si="214"/>
        <v>0.75168000000000001</v>
      </c>
    </row>
    <row r="350" spans="1:105">
      <c r="A350" s="494" t="s">
        <v>1100</v>
      </c>
      <c r="B350" s="494"/>
      <c r="E350" s="489"/>
      <c r="F350" s="386"/>
      <c r="G350" s="386"/>
      <c r="H350" s="496">
        <v>114251</v>
      </c>
      <c r="I350" s="496">
        <v>37531</v>
      </c>
      <c r="J350">
        <v>39.6</v>
      </c>
      <c r="K350">
        <v>49.4</v>
      </c>
      <c r="L350">
        <v>8.08</v>
      </c>
      <c r="M350">
        <v>4.42</v>
      </c>
      <c r="N350">
        <v>95.6</v>
      </c>
      <c r="O350">
        <v>4.72</v>
      </c>
      <c r="P350">
        <v>5.35</v>
      </c>
      <c r="Q350">
        <v>2.89</v>
      </c>
      <c r="R350">
        <v>14.2</v>
      </c>
      <c r="S350">
        <v>85.8</v>
      </c>
      <c r="T350">
        <v>0.43</v>
      </c>
      <c r="U350" s="6">
        <f t="shared" si="190"/>
        <v>2.1834799999999999</v>
      </c>
      <c r="V350" s="6">
        <f t="shared" si="191"/>
        <v>17.63240331947167</v>
      </c>
      <c r="W350">
        <v>18</v>
      </c>
      <c r="X350">
        <v>14</v>
      </c>
      <c r="Y350">
        <v>18.899999999999999</v>
      </c>
      <c r="Z350">
        <v>5.28</v>
      </c>
      <c r="AA350">
        <v>0.53</v>
      </c>
      <c r="AB350">
        <v>54.2</v>
      </c>
      <c r="AC350">
        <v>44.4</v>
      </c>
      <c r="AD350">
        <v>8.48</v>
      </c>
      <c r="AE350">
        <v>50.2</v>
      </c>
      <c r="AF350">
        <v>0.5</v>
      </c>
      <c r="AG350" s="188">
        <f t="shared" si="192"/>
        <v>2.556</v>
      </c>
      <c r="AH350" s="188">
        <f t="shared" si="193"/>
        <v>1.9879999999999998</v>
      </c>
      <c r="AI350" s="188">
        <f t="shared" si="194"/>
        <v>0.74975999999999998</v>
      </c>
      <c r="AJ350" s="188">
        <f t="shared" si="195"/>
        <v>7.5259999999999994E-2</v>
      </c>
      <c r="AK350" s="188">
        <f t="shared" si="196"/>
        <v>2.8996999999999997</v>
      </c>
      <c r="AL350" s="188">
        <f t="shared" si="197"/>
        <v>2.3753999999999995</v>
      </c>
      <c r="AM350" s="188">
        <f t="shared" si="198"/>
        <v>0.45368000000000003</v>
      </c>
      <c r="AN350" s="188">
        <f t="shared" si="199"/>
        <v>2.6856999999999998</v>
      </c>
      <c r="AO350" s="188">
        <f t="shared" si="200"/>
        <v>2.6749999999999999E-2</v>
      </c>
      <c r="AP350">
        <v>684</v>
      </c>
      <c r="AQ350">
        <v>196</v>
      </c>
      <c r="AR350">
        <v>504</v>
      </c>
      <c r="AS350">
        <v>374</v>
      </c>
      <c r="AT350">
        <v>-20.5</v>
      </c>
      <c r="AU350">
        <v>63.7</v>
      </c>
      <c r="AV350">
        <v>31.1</v>
      </c>
      <c r="AW350">
        <v>37</v>
      </c>
      <c r="AX350">
        <v>1154</v>
      </c>
      <c r="AY350">
        <v>2.93</v>
      </c>
      <c r="AZ350">
        <v>19.399999999999999</v>
      </c>
      <c r="BA350">
        <v>0.61</v>
      </c>
      <c r="BB350">
        <v>133</v>
      </c>
      <c r="BC350">
        <v>39.799999999999997</v>
      </c>
      <c r="BD350">
        <v>513</v>
      </c>
      <c r="BE350">
        <v>294</v>
      </c>
      <c r="BF350">
        <v>62.9</v>
      </c>
      <c r="BG350">
        <v>5.5</v>
      </c>
      <c r="BH350">
        <v>3.5</v>
      </c>
      <c r="BI350">
        <v>3.88</v>
      </c>
      <c r="BJ350">
        <v>892</v>
      </c>
      <c r="BK350">
        <v>2.89</v>
      </c>
      <c r="BL350">
        <v>14</v>
      </c>
      <c r="BM350">
        <v>0.42</v>
      </c>
      <c r="BN350">
        <v>38.5</v>
      </c>
      <c r="BO350">
        <v>0.31</v>
      </c>
      <c r="BP350">
        <v>0.28000000000000003</v>
      </c>
      <c r="BQ350">
        <v>99.7</v>
      </c>
      <c r="BR350">
        <v>1</v>
      </c>
      <c r="BS350">
        <v>1.3</v>
      </c>
      <c r="BT350">
        <v>4.58</v>
      </c>
      <c r="BU350">
        <v>7.71</v>
      </c>
      <c r="BV350">
        <v>92.6</v>
      </c>
      <c r="BW350">
        <v>0.83</v>
      </c>
      <c r="BX350">
        <v>12.2</v>
      </c>
      <c r="BY350">
        <v>15.4</v>
      </c>
      <c r="BZ350">
        <v>12.2</v>
      </c>
      <c r="CA350">
        <v>36.700000000000003</v>
      </c>
      <c r="CB350">
        <v>2.13</v>
      </c>
      <c r="CC350">
        <v>1.89</v>
      </c>
      <c r="CD350">
        <v>2.52</v>
      </c>
      <c r="CE350">
        <v>6.21</v>
      </c>
      <c r="CF350">
        <v>7.73</v>
      </c>
      <c r="CG350">
        <v>1.17</v>
      </c>
      <c r="CH350">
        <v>92.6</v>
      </c>
      <c r="CI350">
        <v>0.19</v>
      </c>
      <c r="CJ350">
        <v>0.88</v>
      </c>
      <c r="CK350">
        <v>0.91</v>
      </c>
      <c r="CL350">
        <v>4.3499999999999996</v>
      </c>
      <c r="CM350">
        <v>0.81</v>
      </c>
      <c r="CN350" s="188">
        <f t="shared" si="201"/>
        <v>0.15859999999999999</v>
      </c>
      <c r="CO350" s="188">
        <f t="shared" si="202"/>
        <v>0.20019999999999999</v>
      </c>
      <c r="CP350" s="188">
        <f t="shared" si="203"/>
        <v>0.15859999999999999</v>
      </c>
      <c r="CQ350" s="188">
        <f t="shared" si="204"/>
        <v>0.47710000000000008</v>
      </c>
      <c r="CR350" s="188">
        <f t="shared" si="205"/>
        <v>2.7690000000000003E-2</v>
      </c>
      <c r="CS350" s="188">
        <f t="shared" si="206"/>
        <v>0.14571899999999999</v>
      </c>
      <c r="CT350" s="188">
        <f t="shared" si="207"/>
        <v>0.19429200000000002</v>
      </c>
      <c r="CU350" s="188">
        <f t="shared" si="208"/>
        <v>0.59598300000000004</v>
      </c>
      <c r="CV350" s="188">
        <f t="shared" si="209"/>
        <v>9.0206999999999996E-2</v>
      </c>
      <c r="CW350" s="188">
        <f t="shared" si="210"/>
        <v>0.17593999999999999</v>
      </c>
      <c r="CX350" s="188">
        <f t="shared" si="211"/>
        <v>0.81488000000000005</v>
      </c>
      <c r="CY350" s="188">
        <f t="shared" si="212"/>
        <v>0.84265999999999996</v>
      </c>
      <c r="CZ350" s="188">
        <f t="shared" si="213"/>
        <v>4.0280999999999993</v>
      </c>
      <c r="DA350" s="188">
        <f t="shared" si="214"/>
        <v>0.75005999999999995</v>
      </c>
    </row>
    <row r="351" spans="1:105" s="527" customFormat="1">
      <c r="A351" s="522" t="s">
        <v>1101</v>
      </c>
      <c r="B351" s="523" t="s">
        <v>736</v>
      </c>
      <c r="C351" s="532" t="s">
        <v>425</v>
      </c>
      <c r="D351" s="533" t="s">
        <v>743</v>
      </c>
      <c r="E351" s="525">
        <v>43901</v>
      </c>
      <c r="H351" s="536">
        <v>171165</v>
      </c>
      <c r="I351" s="536">
        <v>58617</v>
      </c>
      <c r="J351" s="528">
        <v>65.900000000000006</v>
      </c>
      <c r="K351" s="528">
        <v>60.8</v>
      </c>
      <c r="L351" s="528">
        <v>0.64</v>
      </c>
      <c r="M351" s="528">
        <v>0.13</v>
      </c>
      <c r="N351" s="528">
        <v>99.9</v>
      </c>
      <c r="O351" s="528">
        <v>0.44</v>
      </c>
      <c r="P351" s="528">
        <v>3.44</v>
      </c>
      <c r="Q351" s="528">
        <v>0.18</v>
      </c>
      <c r="R351" s="528">
        <v>0.56000000000000005</v>
      </c>
      <c r="S351" s="528">
        <v>99.4</v>
      </c>
      <c r="T351" s="528">
        <v>0.46</v>
      </c>
      <c r="U351" s="529">
        <f t="shared" si="190"/>
        <v>7.9039999999999999E-2</v>
      </c>
      <c r="V351" s="529">
        <f t="shared" si="191"/>
        <v>368.16801619433198</v>
      </c>
      <c r="W351" s="528">
        <v>0</v>
      </c>
      <c r="X351" s="528">
        <v>1.51</v>
      </c>
      <c r="Y351" s="528">
        <v>12.1</v>
      </c>
      <c r="Z351" s="528">
        <v>0</v>
      </c>
      <c r="AA351" s="528">
        <v>1.51</v>
      </c>
      <c r="AB351" s="528">
        <v>0.98</v>
      </c>
      <c r="AC351" s="528">
        <v>1.06</v>
      </c>
      <c r="AD351" s="528">
        <v>0.16</v>
      </c>
      <c r="AE351" s="528">
        <v>1.96</v>
      </c>
      <c r="AF351" s="528">
        <v>0.16</v>
      </c>
      <c r="AG351" s="530">
        <f t="shared" si="192"/>
        <v>0</v>
      </c>
      <c r="AH351" s="530">
        <f t="shared" si="193"/>
        <v>8.4560000000000017E-3</v>
      </c>
      <c r="AI351" s="530">
        <f t="shared" si="194"/>
        <v>0</v>
      </c>
      <c r="AJ351" s="530">
        <f t="shared" si="195"/>
        <v>8.4560000000000017E-3</v>
      </c>
      <c r="AK351" s="530">
        <f t="shared" si="196"/>
        <v>3.3711999999999999E-2</v>
      </c>
      <c r="AL351" s="530">
        <f t="shared" si="197"/>
        <v>3.6464000000000003E-2</v>
      </c>
      <c r="AM351" s="530">
        <f t="shared" si="198"/>
        <v>5.5040000000000002E-3</v>
      </c>
      <c r="AN351" s="530">
        <f t="shared" si="199"/>
        <v>6.7423999999999998E-2</v>
      </c>
      <c r="AO351" s="530">
        <f t="shared" si="200"/>
        <v>5.5040000000000002E-3</v>
      </c>
      <c r="AP351" s="528">
        <v>165</v>
      </c>
      <c r="AQ351" s="528">
        <v>14.1</v>
      </c>
      <c r="AR351" s="528">
        <v>421</v>
      </c>
      <c r="AS351" s="528">
        <v>188</v>
      </c>
      <c r="AT351" s="528">
        <v>0</v>
      </c>
      <c r="AU351" s="528">
        <v>2.13</v>
      </c>
      <c r="AV351" s="528">
        <v>2.13</v>
      </c>
      <c r="AW351" s="528">
        <v>8.51</v>
      </c>
      <c r="AX351" s="528">
        <v>1197</v>
      </c>
      <c r="AY351" s="528">
        <v>2.13</v>
      </c>
      <c r="AZ351" s="528">
        <v>2.13</v>
      </c>
      <c r="BA351" s="528">
        <v>0</v>
      </c>
      <c r="BB351" s="528">
        <v>123</v>
      </c>
      <c r="BC351" s="528">
        <v>0</v>
      </c>
      <c r="BD351" s="528">
        <v>394</v>
      </c>
      <c r="BE351" s="528">
        <v>127</v>
      </c>
      <c r="BF351" s="528">
        <v>66.8</v>
      </c>
      <c r="BG351" s="528">
        <v>0.64</v>
      </c>
      <c r="BH351" s="528">
        <v>0.44</v>
      </c>
      <c r="BI351" s="528">
        <v>3.43</v>
      </c>
      <c r="BJ351" s="528">
        <v>668</v>
      </c>
      <c r="BK351" s="528">
        <v>0.18</v>
      </c>
      <c r="BL351" s="528">
        <v>0.56000000000000005</v>
      </c>
      <c r="BM351" s="528">
        <v>0.46</v>
      </c>
      <c r="BN351" s="528">
        <v>29.1</v>
      </c>
      <c r="BO351" s="528">
        <v>0.64</v>
      </c>
      <c r="BP351" s="528">
        <v>0.32</v>
      </c>
      <c r="BQ351" s="528">
        <v>99.7</v>
      </c>
      <c r="BR351" s="528">
        <v>0.46</v>
      </c>
      <c r="BS351" s="528">
        <v>0.98</v>
      </c>
      <c r="BT351" s="528">
        <v>0.21</v>
      </c>
      <c r="BU351" s="528">
        <v>0.46</v>
      </c>
      <c r="BV351" s="528">
        <v>99.7</v>
      </c>
      <c r="BW351" s="528">
        <v>0.83</v>
      </c>
      <c r="BX351" s="528">
        <v>0.6</v>
      </c>
      <c r="BY351" s="528">
        <v>1.8</v>
      </c>
      <c r="BZ351" s="528">
        <v>0.6</v>
      </c>
      <c r="CA351" s="528">
        <v>0.6</v>
      </c>
      <c r="CB351" s="528">
        <v>2.99</v>
      </c>
      <c r="CC351" s="528">
        <v>0</v>
      </c>
      <c r="CD351" s="528">
        <v>0</v>
      </c>
      <c r="CE351" s="528">
        <v>1.27</v>
      </c>
      <c r="CF351" s="528">
        <v>0</v>
      </c>
      <c r="CG351" s="528">
        <v>0</v>
      </c>
      <c r="CH351" s="528">
        <v>99.7</v>
      </c>
      <c r="CI351" s="528">
        <v>0.64</v>
      </c>
      <c r="CJ351" s="528">
        <v>0.46</v>
      </c>
      <c r="CK351" s="528">
        <v>0.98</v>
      </c>
      <c r="CL351" s="528">
        <v>0.21</v>
      </c>
      <c r="CM351" s="528">
        <v>0.83</v>
      </c>
      <c r="CN351" s="530">
        <f t="shared" si="201"/>
        <v>5.8799999999999998E-3</v>
      </c>
      <c r="CO351" s="530">
        <f t="shared" si="202"/>
        <v>1.7639999999999999E-2</v>
      </c>
      <c r="CP351" s="530">
        <f t="shared" si="203"/>
        <v>5.8799999999999998E-3</v>
      </c>
      <c r="CQ351" s="530">
        <f t="shared" si="204"/>
        <v>5.8799999999999998E-3</v>
      </c>
      <c r="CR351" s="530">
        <f t="shared" si="205"/>
        <v>2.9302000000000002E-2</v>
      </c>
      <c r="CS351" s="530">
        <f t="shared" si="206"/>
        <v>0</v>
      </c>
      <c r="CT351" s="530">
        <f t="shared" si="207"/>
        <v>0</v>
      </c>
      <c r="CU351" s="530">
        <f t="shared" si="208"/>
        <v>0</v>
      </c>
      <c r="CV351" s="530">
        <f t="shared" si="209"/>
        <v>0</v>
      </c>
      <c r="CW351" s="530">
        <f t="shared" si="210"/>
        <v>0.63807999999999998</v>
      </c>
      <c r="CX351" s="530">
        <f t="shared" si="211"/>
        <v>0.45862000000000003</v>
      </c>
      <c r="CY351" s="530">
        <f t="shared" si="212"/>
        <v>0.97706000000000004</v>
      </c>
      <c r="CZ351" s="530">
        <f t="shared" si="213"/>
        <v>0.20937</v>
      </c>
      <c r="DA351" s="530">
        <f t="shared" si="214"/>
        <v>0.82751000000000008</v>
      </c>
    </row>
    <row r="352" spans="1:105">
      <c r="A352" s="494" t="s">
        <v>1102</v>
      </c>
      <c r="B352" s="494"/>
      <c r="C352" s="386"/>
      <c r="E352" s="489"/>
      <c r="F352" s="429">
        <f>(E351-E$348)/7</f>
        <v>0.14285714285714285</v>
      </c>
      <c r="G352" s="537" t="s">
        <v>1192</v>
      </c>
      <c r="H352" s="496">
        <v>171099</v>
      </c>
      <c r="I352" s="496">
        <v>58857</v>
      </c>
      <c r="J352">
        <v>66.5</v>
      </c>
      <c r="K352">
        <v>63</v>
      </c>
      <c r="L352">
        <v>7.24</v>
      </c>
      <c r="M352">
        <v>5.3</v>
      </c>
      <c r="N352">
        <v>94.7</v>
      </c>
      <c r="O352">
        <v>4.59</v>
      </c>
      <c r="P352">
        <v>3.27</v>
      </c>
      <c r="Q352">
        <v>2.63</v>
      </c>
      <c r="R352">
        <v>24.6</v>
      </c>
      <c r="S352">
        <v>75.400000000000006</v>
      </c>
      <c r="T352">
        <v>0.34</v>
      </c>
      <c r="U352" s="6">
        <f t="shared" si="190"/>
        <v>3.339</v>
      </c>
      <c r="V352" s="6">
        <f t="shared" si="191"/>
        <v>9.284216831386642</v>
      </c>
      <c r="W352">
        <v>13</v>
      </c>
      <c r="X352">
        <v>9.52</v>
      </c>
      <c r="Y352">
        <v>8.99</v>
      </c>
      <c r="Z352">
        <v>3.61</v>
      </c>
      <c r="AA352">
        <v>0.36</v>
      </c>
      <c r="AB352">
        <v>42.6</v>
      </c>
      <c r="AC352">
        <v>46.8</v>
      </c>
      <c r="AD352">
        <v>5.53</v>
      </c>
      <c r="AE352">
        <v>67.599999999999994</v>
      </c>
      <c r="AF352">
        <v>0.5</v>
      </c>
      <c r="AG352" s="188">
        <f t="shared" si="192"/>
        <v>3.198</v>
      </c>
      <c r="AH352" s="188">
        <f t="shared" si="193"/>
        <v>2.34192</v>
      </c>
      <c r="AI352" s="188">
        <f t="shared" si="194"/>
        <v>0.88805999999999996</v>
      </c>
      <c r="AJ352" s="188">
        <f t="shared" si="195"/>
        <v>8.856E-2</v>
      </c>
      <c r="AK352" s="188">
        <f t="shared" si="196"/>
        <v>1.3930199999999999</v>
      </c>
      <c r="AL352" s="188">
        <f t="shared" si="197"/>
        <v>1.5303599999999999</v>
      </c>
      <c r="AM352" s="188">
        <f t="shared" si="198"/>
        <v>0.18083100000000002</v>
      </c>
      <c r="AN352" s="188">
        <f t="shared" si="199"/>
        <v>2.2105199999999998</v>
      </c>
      <c r="AO352" s="188">
        <f t="shared" si="200"/>
        <v>1.635E-2</v>
      </c>
      <c r="AP352">
        <v>461</v>
      </c>
      <c r="AQ352">
        <v>170</v>
      </c>
      <c r="AR352">
        <v>416</v>
      </c>
      <c r="AS352">
        <v>371</v>
      </c>
      <c r="AT352">
        <v>25.7</v>
      </c>
      <c r="AU352">
        <v>51</v>
      </c>
      <c r="AV352">
        <v>27.6</v>
      </c>
      <c r="AW352">
        <v>28.2</v>
      </c>
      <c r="AX352">
        <v>775</v>
      </c>
      <c r="AY352">
        <v>2.0299999999999998</v>
      </c>
      <c r="AZ352">
        <v>36.700000000000003</v>
      </c>
      <c r="BA352">
        <v>0.36</v>
      </c>
      <c r="BB352">
        <v>129</v>
      </c>
      <c r="BC352">
        <v>35.9</v>
      </c>
      <c r="BD352">
        <v>441</v>
      </c>
      <c r="BE352">
        <v>255</v>
      </c>
      <c r="BF352">
        <v>60.4</v>
      </c>
      <c r="BG352">
        <v>4.78</v>
      </c>
      <c r="BH352">
        <v>3.3</v>
      </c>
      <c r="BI352">
        <v>1.87</v>
      </c>
      <c r="BJ352">
        <v>608</v>
      </c>
      <c r="BK352">
        <v>2.66</v>
      </c>
      <c r="BL352">
        <v>23.9</v>
      </c>
      <c r="BM352">
        <v>0.34</v>
      </c>
      <c r="BN352">
        <v>31</v>
      </c>
      <c r="BO352">
        <v>0.42</v>
      </c>
      <c r="BP352">
        <v>0.49</v>
      </c>
      <c r="BQ352">
        <v>99.5</v>
      </c>
      <c r="BR352">
        <v>0.89</v>
      </c>
      <c r="BS352">
        <v>1.03</v>
      </c>
      <c r="BT352">
        <v>4.49</v>
      </c>
      <c r="BU352">
        <v>10.199999999999999</v>
      </c>
      <c r="BV352">
        <v>90.2</v>
      </c>
      <c r="BW352">
        <v>0.65</v>
      </c>
      <c r="BX352">
        <v>11.2</v>
      </c>
      <c r="BY352">
        <v>16</v>
      </c>
      <c r="BZ352">
        <v>12.2</v>
      </c>
      <c r="CA352">
        <v>44.7</v>
      </c>
      <c r="CB352">
        <v>2.66</v>
      </c>
      <c r="CC352">
        <v>1.72</v>
      </c>
      <c r="CD352">
        <v>2.2599999999999998</v>
      </c>
      <c r="CE352">
        <v>4.51</v>
      </c>
      <c r="CF352">
        <v>6.39</v>
      </c>
      <c r="CG352">
        <v>0.64</v>
      </c>
      <c r="CH352">
        <v>90.2</v>
      </c>
      <c r="CI352">
        <v>0.28000000000000003</v>
      </c>
      <c r="CJ352">
        <v>0.74</v>
      </c>
      <c r="CK352">
        <v>0.63</v>
      </c>
      <c r="CL352">
        <v>4.3</v>
      </c>
      <c r="CM352">
        <v>0.65</v>
      </c>
      <c r="CN352" s="188">
        <f t="shared" si="201"/>
        <v>0.11535999999999999</v>
      </c>
      <c r="CO352" s="188">
        <f t="shared" si="202"/>
        <v>0.1648</v>
      </c>
      <c r="CP352" s="188">
        <f t="shared" si="203"/>
        <v>0.12565999999999999</v>
      </c>
      <c r="CQ352" s="188">
        <f t="shared" si="204"/>
        <v>0.46041000000000004</v>
      </c>
      <c r="CR352" s="188">
        <f t="shared" si="205"/>
        <v>2.7398000000000002E-2</v>
      </c>
      <c r="CS352" s="188">
        <f t="shared" si="206"/>
        <v>0.17543999999999996</v>
      </c>
      <c r="CT352" s="188">
        <f t="shared" si="207"/>
        <v>0.23051999999999995</v>
      </c>
      <c r="CU352" s="188">
        <f t="shared" si="208"/>
        <v>0.65178000000000003</v>
      </c>
      <c r="CV352" s="188">
        <f t="shared" si="209"/>
        <v>6.5279999999999991E-2</v>
      </c>
      <c r="CW352" s="188">
        <f t="shared" si="210"/>
        <v>0.25256000000000006</v>
      </c>
      <c r="CX352" s="188">
        <f t="shared" si="211"/>
        <v>0.66748000000000007</v>
      </c>
      <c r="CY352" s="188">
        <f t="shared" si="212"/>
        <v>0.56825999999999999</v>
      </c>
      <c r="CZ352" s="188">
        <f t="shared" si="213"/>
        <v>3.8786</v>
      </c>
      <c r="DA352" s="188">
        <f t="shared" si="214"/>
        <v>0.58630000000000004</v>
      </c>
    </row>
    <row r="353" spans="1:105">
      <c r="A353" s="494" t="s">
        <v>1103</v>
      </c>
      <c r="B353" s="494"/>
      <c r="C353" s="386"/>
      <c r="E353" s="489"/>
      <c r="F353" s="386"/>
      <c r="G353" s="386"/>
      <c r="H353" s="496">
        <v>189833</v>
      </c>
      <c r="I353" s="496">
        <v>65411</v>
      </c>
      <c r="J353">
        <v>66.400000000000006</v>
      </c>
      <c r="K353">
        <v>63.1</v>
      </c>
      <c r="L353">
        <v>7.43</v>
      </c>
      <c r="M353">
        <v>5.53</v>
      </c>
      <c r="N353">
        <v>94.5</v>
      </c>
      <c r="O353">
        <v>4.46</v>
      </c>
      <c r="P353">
        <v>3.51</v>
      </c>
      <c r="Q353">
        <v>3</v>
      </c>
      <c r="R353">
        <v>24.6</v>
      </c>
      <c r="S353">
        <v>75.400000000000006</v>
      </c>
      <c r="T353">
        <v>0.27</v>
      </c>
      <c r="U353" s="6">
        <f t="shared" si="190"/>
        <v>3.4894300000000005</v>
      </c>
      <c r="V353" s="6">
        <f t="shared" si="191"/>
        <v>8.855314478295881</v>
      </c>
      <c r="W353">
        <v>13.9</v>
      </c>
      <c r="X353">
        <v>10</v>
      </c>
      <c r="Y353">
        <v>10.3</v>
      </c>
      <c r="Z353">
        <v>4.12</v>
      </c>
      <c r="AA353">
        <v>0.42</v>
      </c>
      <c r="AB353">
        <v>42.6</v>
      </c>
      <c r="AC353">
        <v>45.5</v>
      </c>
      <c r="AD353">
        <v>6.14</v>
      </c>
      <c r="AE353">
        <v>72.2</v>
      </c>
      <c r="AF353">
        <v>0.55000000000000004</v>
      </c>
      <c r="AG353" s="188">
        <f t="shared" si="192"/>
        <v>3.4194000000000004</v>
      </c>
      <c r="AH353" s="188">
        <f t="shared" si="193"/>
        <v>2.46</v>
      </c>
      <c r="AI353" s="188">
        <f t="shared" si="194"/>
        <v>1.01352</v>
      </c>
      <c r="AJ353" s="188">
        <f t="shared" si="195"/>
        <v>0.10332000000000001</v>
      </c>
      <c r="AK353" s="188">
        <f t="shared" si="196"/>
        <v>1.4952599999999998</v>
      </c>
      <c r="AL353" s="188">
        <f t="shared" si="197"/>
        <v>1.5970499999999999</v>
      </c>
      <c r="AM353" s="188">
        <f t="shared" si="198"/>
        <v>0.21551399999999998</v>
      </c>
      <c r="AN353" s="188">
        <f t="shared" si="199"/>
        <v>2.5342199999999999</v>
      </c>
      <c r="AO353" s="188">
        <f t="shared" si="200"/>
        <v>1.9305000000000003E-2</v>
      </c>
      <c r="AP353">
        <v>454</v>
      </c>
      <c r="AQ353">
        <v>147</v>
      </c>
      <c r="AR353">
        <v>416</v>
      </c>
      <c r="AS353">
        <v>384</v>
      </c>
      <c r="AT353">
        <v>30.8</v>
      </c>
      <c r="AU353">
        <v>50.8</v>
      </c>
      <c r="AV353">
        <v>24.2</v>
      </c>
      <c r="AW353">
        <v>26.8</v>
      </c>
      <c r="AX353">
        <v>758</v>
      </c>
      <c r="AY353">
        <v>2.41</v>
      </c>
      <c r="AZ353">
        <v>37.1</v>
      </c>
      <c r="BA353">
        <v>0.44</v>
      </c>
      <c r="BB353">
        <v>129</v>
      </c>
      <c r="BC353">
        <v>35.9</v>
      </c>
      <c r="BD353">
        <v>450</v>
      </c>
      <c r="BE353">
        <v>259</v>
      </c>
      <c r="BF353">
        <v>70.599999999999994</v>
      </c>
      <c r="BG353">
        <v>4.8899999999999997</v>
      </c>
      <c r="BH353">
        <v>3.31</v>
      </c>
      <c r="BI353">
        <v>2.15</v>
      </c>
      <c r="BJ353">
        <v>617</v>
      </c>
      <c r="BK353">
        <v>3.03</v>
      </c>
      <c r="BL353">
        <v>23.8</v>
      </c>
      <c r="BM353">
        <v>0.26</v>
      </c>
      <c r="BN353">
        <v>30.9</v>
      </c>
      <c r="BO353">
        <v>0.43</v>
      </c>
      <c r="BP353">
        <v>0.47</v>
      </c>
      <c r="BQ353">
        <v>99.5</v>
      </c>
      <c r="BR353">
        <v>0.93</v>
      </c>
      <c r="BS353">
        <v>1.1599999999999999</v>
      </c>
      <c r="BT353">
        <v>5.03</v>
      </c>
      <c r="BU353">
        <v>10.3</v>
      </c>
      <c r="BV353">
        <v>90.3</v>
      </c>
      <c r="BW353">
        <v>0.57999999999999996</v>
      </c>
      <c r="BX353">
        <v>11.5</v>
      </c>
      <c r="BY353">
        <v>17.899999999999999</v>
      </c>
      <c r="BZ353">
        <v>13.6</v>
      </c>
      <c r="CA353">
        <v>53.2</v>
      </c>
      <c r="CB353">
        <v>3.83</v>
      </c>
      <c r="CC353">
        <v>2.0699999999999998</v>
      </c>
      <c r="CD353">
        <v>2.16</v>
      </c>
      <c r="CE353">
        <v>6</v>
      </c>
      <c r="CF353">
        <v>8.17</v>
      </c>
      <c r="CG353">
        <v>0.72</v>
      </c>
      <c r="CH353">
        <v>90.3</v>
      </c>
      <c r="CI353">
        <v>0.25</v>
      </c>
      <c r="CJ353">
        <v>0.79</v>
      </c>
      <c r="CK353">
        <v>0.62</v>
      </c>
      <c r="CL353">
        <v>4.66</v>
      </c>
      <c r="CM353">
        <v>0.56999999999999995</v>
      </c>
      <c r="CN353" s="188">
        <f t="shared" si="201"/>
        <v>0.13339999999999999</v>
      </c>
      <c r="CO353" s="188">
        <f t="shared" si="202"/>
        <v>0.20763999999999996</v>
      </c>
      <c r="CP353" s="188">
        <f t="shared" si="203"/>
        <v>0.15775999999999998</v>
      </c>
      <c r="CQ353" s="188">
        <f t="shared" si="204"/>
        <v>0.61712</v>
      </c>
      <c r="CR353" s="188">
        <f t="shared" si="205"/>
        <v>4.4428000000000002E-2</v>
      </c>
      <c r="CS353" s="188">
        <f t="shared" si="206"/>
        <v>0.21321000000000001</v>
      </c>
      <c r="CT353" s="188">
        <f t="shared" si="207"/>
        <v>0.22248000000000004</v>
      </c>
      <c r="CU353" s="188">
        <f t="shared" si="208"/>
        <v>0.84151000000000009</v>
      </c>
      <c r="CV353" s="188">
        <f t="shared" si="209"/>
        <v>7.4160000000000004E-2</v>
      </c>
      <c r="CW353" s="188">
        <f t="shared" si="210"/>
        <v>0.22575000000000001</v>
      </c>
      <c r="CX353" s="188">
        <f t="shared" si="211"/>
        <v>0.71337000000000006</v>
      </c>
      <c r="CY353" s="188">
        <f t="shared" si="212"/>
        <v>0.55986000000000002</v>
      </c>
      <c r="CZ353" s="188">
        <f t="shared" si="213"/>
        <v>4.2079800000000001</v>
      </c>
      <c r="DA353" s="188">
        <f t="shared" si="214"/>
        <v>0.51471</v>
      </c>
    </row>
    <row r="354" spans="1:105" s="527" customFormat="1">
      <c r="A354" s="522" t="s">
        <v>1104</v>
      </c>
      <c r="B354" s="523" t="s">
        <v>736</v>
      </c>
      <c r="C354" s="532" t="s">
        <v>425</v>
      </c>
      <c r="D354" s="533" t="s">
        <v>746</v>
      </c>
      <c r="E354" s="525">
        <v>43907</v>
      </c>
      <c r="H354" s="536">
        <v>151314</v>
      </c>
      <c r="I354" s="536">
        <v>70201</v>
      </c>
      <c r="J354" s="528">
        <v>74.3</v>
      </c>
      <c r="K354" s="528">
        <v>68.7</v>
      </c>
      <c r="L354" s="528">
        <v>0.62</v>
      </c>
      <c r="M354" s="528">
        <v>0.14000000000000001</v>
      </c>
      <c r="N354" s="528">
        <v>99.9</v>
      </c>
      <c r="O354" s="528">
        <v>0.5</v>
      </c>
      <c r="P354" s="528">
        <v>4.1900000000000004</v>
      </c>
      <c r="Q354" s="528">
        <v>0.16</v>
      </c>
      <c r="R354" s="528">
        <v>0.51</v>
      </c>
      <c r="S354" s="528">
        <v>99.5</v>
      </c>
      <c r="T354" s="528">
        <v>0.43</v>
      </c>
      <c r="U354" s="529">
        <f t="shared" si="190"/>
        <v>9.6180000000000015E-2</v>
      </c>
      <c r="V354" s="529">
        <f t="shared" si="191"/>
        <v>260.9690164275317</v>
      </c>
      <c r="W354" s="528">
        <v>0</v>
      </c>
      <c r="X354" s="528">
        <v>0</v>
      </c>
      <c r="Y354" s="528">
        <v>8.16</v>
      </c>
      <c r="Z354" s="528">
        <v>0</v>
      </c>
      <c r="AA354" s="528">
        <v>0</v>
      </c>
      <c r="AB354" s="528">
        <v>0.79</v>
      </c>
      <c r="AC354" s="528">
        <v>7.58</v>
      </c>
      <c r="AD354" s="528">
        <v>0.05</v>
      </c>
      <c r="AE354" s="528">
        <v>0.99</v>
      </c>
      <c r="AF354" s="528">
        <v>0.69</v>
      </c>
      <c r="AG354" s="530">
        <f t="shared" si="192"/>
        <v>0</v>
      </c>
      <c r="AH354" s="530">
        <f t="shared" si="193"/>
        <v>0</v>
      </c>
      <c r="AI354" s="530">
        <f t="shared" si="194"/>
        <v>0</v>
      </c>
      <c r="AJ354" s="530">
        <f t="shared" si="195"/>
        <v>0</v>
      </c>
      <c r="AK354" s="530">
        <f t="shared" si="196"/>
        <v>3.3101000000000005E-2</v>
      </c>
      <c r="AL354" s="530">
        <f t="shared" si="197"/>
        <v>0.31760200000000005</v>
      </c>
      <c r="AM354" s="530">
        <f t="shared" si="198"/>
        <v>2.0950000000000001E-3</v>
      </c>
      <c r="AN354" s="530">
        <f t="shared" si="199"/>
        <v>4.1481000000000004E-2</v>
      </c>
      <c r="AO354" s="530">
        <f t="shared" si="200"/>
        <v>2.8911000000000003E-2</v>
      </c>
      <c r="AP354" s="528">
        <v>103</v>
      </c>
      <c r="AQ354" s="528">
        <v>2.57</v>
      </c>
      <c r="AR354" s="528">
        <v>306</v>
      </c>
      <c r="AS354" s="528">
        <v>86.1</v>
      </c>
      <c r="AT354" s="528">
        <v>-1.28</v>
      </c>
      <c r="AU354" s="528">
        <v>1.47</v>
      </c>
      <c r="AV354" s="528">
        <v>2.94</v>
      </c>
      <c r="AW354" s="528">
        <v>7.35</v>
      </c>
      <c r="AX354" s="528">
        <v>4604</v>
      </c>
      <c r="AY354" s="528">
        <v>2.94</v>
      </c>
      <c r="AZ354" s="528">
        <v>1.47</v>
      </c>
      <c r="BA354" s="528">
        <v>1.47</v>
      </c>
      <c r="BB354" s="528">
        <v>100</v>
      </c>
      <c r="BC354" s="528">
        <v>-3.85</v>
      </c>
      <c r="BD354" s="528">
        <v>279</v>
      </c>
      <c r="BE354" s="528">
        <v>41.1</v>
      </c>
      <c r="BF354" s="528">
        <v>65.5</v>
      </c>
      <c r="BG354" s="528">
        <v>0.62</v>
      </c>
      <c r="BH354" s="528">
        <v>0.49</v>
      </c>
      <c r="BI354" s="528">
        <v>4.18</v>
      </c>
      <c r="BJ354" s="528">
        <v>1994</v>
      </c>
      <c r="BK354" s="528">
        <v>0.16</v>
      </c>
      <c r="BL354" s="528">
        <v>0.51</v>
      </c>
      <c r="BM354" s="528">
        <v>0.43</v>
      </c>
      <c r="BN354" s="528">
        <v>25.1</v>
      </c>
      <c r="BO354" s="528">
        <v>0.56000000000000005</v>
      </c>
      <c r="BP354" s="528">
        <v>0.13</v>
      </c>
      <c r="BQ354" s="528">
        <v>99.9</v>
      </c>
      <c r="BR354" s="528">
        <v>0.42</v>
      </c>
      <c r="BS354" s="528">
        <v>0.84</v>
      </c>
      <c r="BT354" s="528">
        <v>0.24</v>
      </c>
      <c r="BU354" s="528">
        <v>0.4</v>
      </c>
      <c r="BV354" s="528">
        <v>99.7</v>
      </c>
      <c r="BW354" s="528">
        <v>0.77</v>
      </c>
      <c r="BX354" s="528">
        <v>0.67</v>
      </c>
      <c r="BY354" s="528">
        <v>5.37</v>
      </c>
      <c r="BZ354" s="528">
        <v>0</v>
      </c>
      <c r="CA354" s="528">
        <v>0.67</v>
      </c>
      <c r="CB354" s="528">
        <v>2.68</v>
      </c>
      <c r="CC354" s="528">
        <v>0</v>
      </c>
      <c r="CD354" s="528">
        <v>0</v>
      </c>
      <c r="CE354" s="528">
        <v>1.43</v>
      </c>
      <c r="CF354" s="528">
        <v>1.43</v>
      </c>
      <c r="CG354" s="528">
        <v>1.43</v>
      </c>
      <c r="CH354" s="528">
        <v>99.7</v>
      </c>
      <c r="CI354" s="528">
        <v>0.56000000000000005</v>
      </c>
      <c r="CJ354" s="528">
        <v>0.42</v>
      </c>
      <c r="CK354" s="528">
        <v>0.85</v>
      </c>
      <c r="CL354" s="528">
        <v>0.24</v>
      </c>
      <c r="CM354" s="528">
        <v>0.77</v>
      </c>
      <c r="CN354" s="530">
        <f t="shared" si="201"/>
        <v>5.6279999999999993E-3</v>
      </c>
      <c r="CO354" s="530">
        <f t="shared" si="202"/>
        <v>4.5107999999999995E-2</v>
      </c>
      <c r="CP354" s="530">
        <f t="shared" si="203"/>
        <v>0</v>
      </c>
      <c r="CQ354" s="530">
        <f t="shared" si="204"/>
        <v>5.6279999999999993E-3</v>
      </c>
      <c r="CR354" s="530">
        <f t="shared" si="205"/>
        <v>2.2511999999999997E-2</v>
      </c>
      <c r="CS354" s="530">
        <f t="shared" si="206"/>
        <v>0</v>
      </c>
      <c r="CT354" s="530">
        <f t="shared" si="207"/>
        <v>0</v>
      </c>
      <c r="CU354" s="530">
        <f t="shared" si="208"/>
        <v>5.7199999999999994E-3</v>
      </c>
      <c r="CV354" s="530">
        <f t="shared" si="209"/>
        <v>5.7199999999999994E-3</v>
      </c>
      <c r="CW354" s="530">
        <f t="shared" si="210"/>
        <v>0.55832000000000004</v>
      </c>
      <c r="CX354" s="530">
        <f t="shared" si="211"/>
        <v>0.41874</v>
      </c>
      <c r="CY354" s="530">
        <f t="shared" si="212"/>
        <v>0.84745000000000004</v>
      </c>
      <c r="CZ354" s="530">
        <f t="shared" si="213"/>
        <v>0.23928000000000002</v>
      </c>
      <c r="DA354" s="530">
        <f t="shared" si="214"/>
        <v>0.76769000000000009</v>
      </c>
    </row>
    <row r="355" spans="1:105">
      <c r="A355" s="494" t="s">
        <v>1105</v>
      </c>
      <c r="B355" s="494"/>
      <c r="E355" s="489"/>
      <c r="F355" s="429">
        <f>(E354-E$348)/7</f>
        <v>1</v>
      </c>
      <c r="G355" s="537" t="s">
        <v>1193</v>
      </c>
      <c r="H355" s="496">
        <v>146104</v>
      </c>
      <c r="I355" s="496">
        <v>65750</v>
      </c>
      <c r="J355">
        <v>74.2</v>
      </c>
      <c r="K355">
        <v>68.7</v>
      </c>
      <c r="L355">
        <v>5.76</v>
      </c>
      <c r="M355">
        <v>6.66</v>
      </c>
      <c r="N355">
        <v>93.3</v>
      </c>
      <c r="O355">
        <v>3.94</v>
      </c>
      <c r="P355">
        <v>4.5</v>
      </c>
      <c r="Q355">
        <v>3.29</v>
      </c>
      <c r="R355">
        <v>29.9</v>
      </c>
      <c r="S355">
        <v>70.099999999999994</v>
      </c>
      <c r="T355">
        <v>0.47</v>
      </c>
      <c r="U355" s="6">
        <f t="shared" ref="U355:U418" si="215">K355*M355/100</f>
        <v>4.5754200000000003</v>
      </c>
      <c r="V355" s="6">
        <f t="shared" ref="V355:V418" si="216">BN355/U355</f>
        <v>5.7481061847874075</v>
      </c>
      <c r="W355">
        <v>10.199999999999999</v>
      </c>
      <c r="X355">
        <v>7.92</v>
      </c>
      <c r="Y355">
        <v>9.86</v>
      </c>
      <c r="Z355">
        <v>4.01</v>
      </c>
      <c r="AA355">
        <v>0.44</v>
      </c>
      <c r="AB355">
        <v>59.7</v>
      </c>
      <c r="AC355">
        <v>61.4</v>
      </c>
      <c r="AD355">
        <v>6.05</v>
      </c>
      <c r="AE355">
        <v>65.599999999999994</v>
      </c>
      <c r="AF355">
        <v>1.08</v>
      </c>
      <c r="AG355" s="188">
        <f t="shared" ref="AG355:AG418" si="217">W355*R355/100</f>
        <v>3.0497999999999994</v>
      </c>
      <c r="AH355" s="188">
        <f t="shared" ref="AH355:AH418" si="218">X355*R355/100</f>
        <v>2.36808</v>
      </c>
      <c r="AI355" s="188">
        <f t="shared" ref="AI355:AI418" si="219">Z355*R355/100</f>
        <v>1.1989899999999998</v>
      </c>
      <c r="AJ355" s="188">
        <f t="shared" ref="AJ355:AJ418" si="220">AA355*R355/100</f>
        <v>0.13155999999999998</v>
      </c>
      <c r="AK355" s="188">
        <f t="shared" ref="AK355:AK418" si="221">AB355*P355/100</f>
        <v>2.6865000000000006</v>
      </c>
      <c r="AL355" s="188">
        <f t="shared" ref="AL355:AL418" si="222">AC355*P355/100</f>
        <v>2.7629999999999999</v>
      </c>
      <c r="AM355" s="188">
        <f t="shared" ref="AM355:AM418" si="223">AD355*P355/100</f>
        <v>0.27224999999999999</v>
      </c>
      <c r="AN355" s="188">
        <f t="shared" ref="AN355:AN418" si="224">AE355*P355/100</f>
        <v>2.952</v>
      </c>
      <c r="AO355" s="188">
        <f t="shared" ref="AO355:AO418" si="225">AF355*P355/100</f>
        <v>4.8600000000000004E-2</v>
      </c>
      <c r="AP355">
        <v>381</v>
      </c>
      <c r="AQ355">
        <v>146</v>
      </c>
      <c r="AR355">
        <v>301</v>
      </c>
      <c r="AS355">
        <v>283</v>
      </c>
      <c r="AT355">
        <v>39.799999999999997</v>
      </c>
      <c r="AU355">
        <v>49.2</v>
      </c>
      <c r="AV355">
        <v>30.3</v>
      </c>
      <c r="AW355">
        <v>43.5</v>
      </c>
      <c r="AX355">
        <v>2337</v>
      </c>
      <c r="AY355">
        <v>4.0199999999999996</v>
      </c>
      <c r="AZ355">
        <v>40.700000000000003</v>
      </c>
      <c r="BA355">
        <v>0.86</v>
      </c>
      <c r="BB355">
        <v>99</v>
      </c>
      <c r="BC355">
        <v>25.7</v>
      </c>
      <c r="BD355">
        <v>339</v>
      </c>
      <c r="BE355">
        <v>177</v>
      </c>
      <c r="BF355">
        <v>69.400000000000006</v>
      </c>
      <c r="BG355">
        <v>2.66</v>
      </c>
      <c r="BH355">
        <v>2.06</v>
      </c>
      <c r="BI355">
        <v>1.72</v>
      </c>
      <c r="BJ355">
        <v>1693</v>
      </c>
      <c r="BK355">
        <v>3.24</v>
      </c>
      <c r="BL355">
        <v>29.2</v>
      </c>
      <c r="BM355">
        <v>0.45</v>
      </c>
      <c r="BN355">
        <v>26.3</v>
      </c>
      <c r="BO355">
        <v>0.41</v>
      </c>
      <c r="BP355">
        <v>0.23</v>
      </c>
      <c r="BQ355">
        <v>99.8</v>
      </c>
      <c r="BR355">
        <v>0.94</v>
      </c>
      <c r="BS355">
        <v>0.74</v>
      </c>
      <c r="BT355">
        <v>5.03</v>
      </c>
      <c r="BU355">
        <v>14.4</v>
      </c>
      <c r="BV355">
        <v>86.2</v>
      </c>
      <c r="BW355">
        <v>0.86</v>
      </c>
      <c r="BX355">
        <v>7.03</v>
      </c>
      <c r="BY355">
        <v>28.1</v>
      </c>
      <c r="BZ355">
        <v>14.8</v>
      </c>
      <c r="CA355">
        <v>47.7</v>
      </c>
      <c r="CB355">
        <v>7.81</v>
      </c>
      <c r="CC355">
        <v>0.56000000000000005</v>
      </c>
      <c r="CD355">
        <v>2.25</v>
      </c>
      <c r="CE355">
        <v>2.4500000000000002</v>
      </c>
      <c r="CF355">
        <v>7.22</v>
      </c>
      <c r="CG355">
        <v>0.8</v>
      </c>
      <c r="CH355">
        <v>86.2</v>
      </c>
      <c r="CI355">
        <v>0.38</v>
      </c>
      <c r="CJ355">
        <v>0.73</v>
      </c>
      <c r="CK355">
        <v>0.45</v>
      </c>
      <c r="CL355">
        <v>4.67</v>
      </c>
      <c r="CM355">
        <v>0.86</v>
      </c>
      <c r="CN355" s="188">
        <f t="shared" ref="CN355:CN418" si="226">BX355*BS355/100</f>
        <v>5.2022000000000006E-2</v>
      </c>
      <c r="CO355" s="188">
        <f t="shared" ref="CO355:CO418" si="227">BY355*BS355/100</f>
        <v>0.20794000000000001</v>
      </c>
      <c r="CP355" s="188">
        <f t="shared" ref="CP355:CP418" si="228">BZ355*BS355/100</f>
        <v>0.10952000000000001</v>
      </c>
      <c r="CQ355" s="188">
        <f t="shared" ref="CQ355:CQ418" si="229">CA355*BS355/100</f>
        <v>0.35298000000000002</v>
      </c>
      <c r="CR355" s="188">
        <f t="shared" ref="CR355:CR418" si="230">CB355*BS355/100</f>
        <v>5.7793999999999998E-2</v>
      </c>
      <c r="CS355" s="188">
        <f t="shared" ref="CS355:CS418" si="231">CC355*BU355/100</f>
        <v>8.0640000000000017E-2</v>
      </c>
      <c r="CT355" s="188">
        <f t="shared" ref="CT355:CT418" si="232">CD355*BU355/100</f>
        <v>0.32400000000000001</v>
      </c>
      <c r="CU355" s="188">
        <f t="shared" ref="CU355:CU418" si="233">CF355*BU355/100</f>
        <v>1.0396799999999999</v>
      </c>
      <c r="CV355" s="188">
        <f t="shared" ref="CV355:CV418" si="234">CG355*BU355/100</f>
        <v>0.11520000000000001</v>
      </c>
      <c r="CW355" s="188">
        <f t="shared" ref="CW355:CW418" si="235">CH355*CI355/100</f>
        <v>0.32756000000000002</v>
      </c>
      <c r="CX355" s="188">
        <f t="shared" ref="CX355:CX418" si="236">CH355*CJ355/100</f>
        <v>0.62926000000000004</v>
      </c>
      <c r="CY355" s="188">
        <f t="shared" ref="CY355:CY418" si="237">CH355*CK355/100</f>
        <v>0.38789999999999997</v>
      </c>
      <c r="CZ355" s="188">
        <f t="shared" ref="CZ355:CZ418" si="238">CH355*CL355/100</f>
        <v>4.0255400000000003</v>
      </c>
      <c r="DA355" s="188">
        <f t="shared" ref="DA355:DA418" si="239">CH355*CM355/100</f>
        <v>0.74132000000000009</v>
      </c>
    </row>
    <row r="356" spans="1:105" s="511" customFormat="1">
      <c r="A356" s="509" t="s">
        <v>1106</v>
      </c>
      <c r="B356" s="509"/>
      <c r="E356" s="502"/>
      <c r="H356" s="512">
        <v>142656</v>
      </c>
      <c r="I356" s="512">
        <v>64015</v>
      </c>
      <c r="J356" s="512">
        <v>74</v>
      </c>
      <c r="K356" s="512">
        <v>68.8</v>
      </c>
      <c r="L356" s="512">
        <v>6.06</v>
      </c>
      <c r="M356" s="512">
        <v>7.09</v>
      </c>
      <c r="N356" s="512">
        <v>92.9</v>
      </c>
      <c r="O356" s="512">
        <v>3.87</v>
      </c>
      <c r="P356" s="512">
        <v>4.63</v>
      </c>
      <c r="Q356" s="512">
        <v>2.9</v>
      </c>
      <c r="R356" s="512">
        <v>30.3</v>
      </c>
      <c r="S356" s="512">
        <v>69.7</v>
      </c>
      <c r="T356" s="512">
        <v>0.53</v>
      </c>
      <c r="U356" s="152">
        <f t="shared" si="215"/>
        <v>4.8779199999999996</v>
      </c>
      <c r="V356" s="152">
        <f t="shared" si="216"/>
        <v>5.3301407157148954</v>
      </c>
      <c r="W356" s="512">
        <v>10.1</v>
      </c>
      <c r="X356" s="512">
        <v>7.71</v>
      </c>
      <c r="Y356" s="512">
        <v>9.7899999999999991</v>
      </c>
      <c r="Z356" s="512">
        <v>3.77</v>
      </c>
      <c r="AA356" s="512">
        <v>0.43</v>
      </c>
      <c r="AB356" s="512">
        <v>62.9</v>
      </c>
      <c r="AC356" s="512">
        <v>59</v>
      </c>
      <c r="AD356" s="512">
        <v>6.33</v>
      </c>
      <c r="AE356" s="512">
        <v>64</v>
      </c>
      <c r="AF356" s="512">
        <v>1.28</v>
      </c>
      <c r="AG356" s="513">
        <f t="shared" si="217"/>
        <v>3.0602999999999998</v>
      </c>
      <c r="AH356" s="513">
        <f t="shared" si="218"/>
        <v>2.3361299999999998</v>
      </c>
      <c r="AI356" s="513">
        <f t="shared" si="219"/>
        <v>1.1423100000000002</v>
      </c>
      <c r="AJ356" s="513">
        <f t="shared" si="220"/>
        <v>0.13028999999999999</v>
      </c>
      <c r="AK356" s="513">
        <f t="shared" si="221"/>
        <v>2.9122699999999999</v>
      </c>
      <c r="AL356" s="513">
        <f t="shared" si="222"/>
        <v>2.7317</v>
      </c>
      <c r="AM356" s="513">
        <f t="shared" si="223"/>
        <v>0.29307899999999998</v>
      </c>
      <c r="AN356" s="513">
        <f t="shared" si="224"/>
        <v>2.9632000000000001</v>
      </c>
      <c r="AO356" s="513">
        <f t="shared" si="225"/>
        <v>5.9264000000000004E-2</v>
      </c>
      <c r="AP356" s="512">
        <v>384</v>
      </c>
      <c r="AQ356" s="512">
        <v>148</v>
      </c>
      <c r="AR356" s="512">
        <v>297</v>
      </c>
      <c r="AS356" s="512">
        <v>290</v>
      </c>
      <c r="AT356" s="512">
        <v>44.9</v>
      </c>
      <c r="AU356" s="512">
        <v>49.7</v>
      </c>
      <c r="AV356" s="512">
        <v>29.7</v>
      </c>
      <c r="AW356" s="512">
        <v>43.6</v>
      </c>
      <c r="AX356" s="512">
        <v>2509</v>
      </c>
      <c r="AY356" s="512">
        <v>3.49</v>
      </c>
      <c r="AZ356" s="512">
        <v>41.5</v>
      </c>
      <c r="BA356" s="512">
        <v>0.74</v>
      </c>
      <c r="BB356" s="512">
        <v>99</v>
      </c>
      <c r="BC356" s="512">
        <v>23.1</v>
      </c>
      <c r="BD356" s="512">
        <v>339</v>
      </c>
      <c r="BE356" s="512">
        <v>182</v>
      </c>
      <c r="BF356" s="512">
        <v>74.5</v>
      </c>
      <c r="BG356" s="512">
        <v>2.73</v>
      </c>
      <c r="BH356" s="512">
        <v>1.9</v>
      </c>
      <c r="BI356" s="512">
        <v>1.66</v>
      </c>
      <c r="BJ356" s="512">
        <v>1487</v>
      </c>
      <c r="BK356" s="512">
        <v>2.86</v>
      </c>
      <c r="BL356" s="512">
        <v>29.4</v>
      </c>
      <c r="BM356" s="512">
        <v>0.51</v>
      </c>
      <c r="BN356" s="512">
        <v>26</v>
      </c>
      <c r="BO356" s="512">
        <v>0.45</v>
      </c>
      <c r="BP356" s="512">
        <v>0.23</v>
      </c>
      <c r="BQ356" s="512">
        <v>99.8</v>
      </c>
      <c r="BR356" s="512">
        <v>1</v>
      </c>
      <c r="BS356" s="512">
        <v>0.77</v>
      </c>
      <c r="BT356" s="512">
        <v>4.83</v>
      </c>
      <c r="BU356" s="512">
        <v>14.4</v>
      </c>
      <c r="BV356" s="512">
        <v>86.3</v>
      </c>
      <c r="BW356" s="512">
        <v>1.04</v>
      </c>
      <c r="BX356" s="512">
        <v>3.1</v>
      </c>
      <c r="BY356" s="512">
        <v>21.7</v>
      </c>
      <c r="BZ356" s="512">
        <v>14.7</v>
      </c>
      <c r="CA356" s="512">
        <v>57.4</v>
      </c>
      <c r="CB356" s="512">
        <v>7.75</v>
      </c>
      <c r="CC356" s="512">
        <v>0.75</v>
      </c>
      <c r="CD356" s="512">
        <v>2.09</v>
      </c>
      <c r="CE356" s="512">
        <v>3.09</v>
      </c>
      <c r="CF356" s="512">
        <v>7.02</v>
      </c>
      <c r="CG356" s="512">
        <v>1.29</v>
      </c>
      <c r="CH356" s="512">
        <v>86.3</v>
      </c>
      <c r="CI356" s="512">
        <v>0.4</v>
      </c>
      <c r="CJ356" s="512">
        <v>0.83</v>
      </c>
      <c r="CK356" s="512">
        <v>0.4</v>
      </c>
      <c r="CL356" s="512">
        <v>4.49</v>
      </c>
      <c r="CM356" s="512">
        <v>0.99</v>
      </c>
      <c r="CN356" s="513">
        <f t="shared" si="226"/>
        <v>2.3869999999999999E-2</v>
      </c>
      <c r="CO356" s="513">
        <f t="shared" si="227"/>
        <v>0.16708999999999999</v>
      </c>
      <c r="CP356" s="513">
        <f t="shared" si="228"/>
        <v>0.11318999999999999</v>
      </c>
      <c r="CQ356" s="513">
        <f t="shared" si="229"/>
        <v>0.44197999999999998</v>
      </c>
      <c r="CR356" s="513">
        <f t="shared" si="230"/>
        <v>5.9675000000000006E-2</v>
      </c>
      <c r="CS356" s="513">
        <f t="shared" si="231"/>
        <v>0.10800000000000001</v>
      </c>
      <c r="CT356" s="513">
        <f t="shared" si="232"/>
        <v>0.30096000000000001</v>
      </c>
      <c r="CU356" s="513">
        <f t="shared" si="233"/>
        <v>1.01088</v>
      </c>
      <c r="CV356" s="513">
        <f t="shared" si="234"/>
        <v>0.18576000000000001</v>
      </c>
      <c r="CW356" s="513">
        <f t="shared" si="235"/>
        <v>0.34520000000000001</v>
      </c>
      <c r="CX356" s="513">
        <f t="shared" si="236"/>
        <v>0.71628999999999987</v>
      </c>
      <c r="CY356" s="513">
        <f t="shared" si="237"/>
        <v>0.34520000000000001</v>
      </c>
      <c r="CZ356" s="513">
        <f t="shared" si="238"/>
        <v>3.87487</v>
      </c>
      <c r="DA356" s="513">
        <f t="shared" si="239"/>
        <v>0.85436999999999996</v>
      </c>
    </row>
    <row r="357" spans="1:105" s="554" customFormat="1">
      <c r="A357" s="549" t="s">
        <v>1107</v>
      </c>
      <c r="B357" s="550" t="s">
        <v>543</v>
      </c>
      <c r="C357" s="567" t="s">
        <v>425</v>
      </c>
      <c r="D357" s="573" t="s">
        <v>113</v>
      </c>
      <c r="E357" s="552">
        <v>43780</v>
      </c>
      <c r="H357" s="572">
        <v>21</v>
      </c>
      <c r="I357" s="572">
        <v>1</v>
      </c>
      <c r="J357" s="555">
        <v>50</v>
      </c>
      <c r="K357" s="555">
        <v>100</v>
      </c>
      <c r="L357" s="555">
        <v>0</v>
      </c>
      <c r="M357" s="555">
        <v>0</v>
      </c>
      <c r="N357" s="555">
        <v>100</v>
      </c>
      <c r="O357" s="555">
        <v>0</v>
      </c>
      <c r="P357" s="555">
        <v>0</v>
      </c>
      <c r="Q357" s="555">
        <v>100</v>
      </c>
      <c r="R357" s="555">
        <v>0</v>
      </c>
      <c r="S357" s="555">
        <v>100</v>
      </c>
      <c r="T357" s="555">
        <v>100</v>
      </c>
      <c r="U357" s="556">
        <f t="shared" si="215"/>
        <v>0</v>
      </c>
      <c r="V357" s="556" t="e">
        <f t="shared" si="216"/>
        <v>#DIV/0!</v>
      </c>
      <c r="W357" s="555">
        <v>0</v>
      </c>
      <c r="X357" s="555">
        <v>0</v>
      </c>
      <c r="Y357" s="555">
        <v>0</v>
      </c>
      <c r="Z357" s="555">
        <v>0</v>
      </c>
      <c r="AA357" s="555">
        <v>0</v>
      </c>
      <c r="AB357" s="555">
        <v>0</v>
      </c>
      <c r="AC357" s="555">
        <v>0</v>
      </c>
      <c r="AD357" s="555">
        <v>0</v>
      </c>
      <c r="AE357" s="555">
        <v>0</v>
      </c>
      <c r="AF357" s="555">
        <v>0</v>
      </c>
      <c r="AG357" s="557">
        <f t="shared" si="217"/>
        <v>0</v>
      </c>
      <c r="AH357" s="557">
        <f t="shared" si="218"/>
        <v>0</v>
      </c>
      <c r="AI357" s="557">
        <f t="shared" si="219"/>
        <v>0</v>
      </c>
      <c r="AJ357" s="557">
        <f t="shared" si="220"/>
        <v>0</v>
      </c>
      <c r="AK357" s="557">
        <f t="shared" si="221"/>
        <v>0</v>
      </c>
      <c r="AL357" s="557">
        <f t="shared" si="222"/>
        <v>0</v>
      </c>
      <c r="AM357" s="557">
        <f t="shared" si="223"/>
        <v>0</v>
      </c>
      <c r="AN357" s="557">
        <f t="shared" si="224"/>
        <v>0</v>
      </c>
      <c r="AO357" s="557">
        <f t="shared" si="225"/>
        <v>0</v>
      </c>
      <c r="AP357" s="555" t="s">
        <v>364</v>
      </c>
      <c r="AQ357" s="555" t="s">
        <v>364</v>
      </c>
      <c r="AR357" s="555" t="s">
        <v>364</v>
      </c>
      <c r="AS357" s="555" t="s">
        <v>364</v>
      </c>
      <c r="AT357" s="555" t="s">
        <v>364</v>
      </c>
      <c r="AU357" s="555">
        <v>0</v>
      </c>
      <c r="AV357" s="555">
        <v>0</v>
      </c>
      <c r="AW357" s="555">
        <v>0</v>
      </c>
      <c r="AX357" s="555" t="s">
        <v>364</v>
      </c>
      <c r="AY357" s="555">
        <v>0</v>
      </c>
      <c r="AZ357" s="555">
        <v>0</v>
      </c>
      <c r="BA357" s="555">
        <v>0</v>
      </c>
      <c r="BB357" s="555">
        <v>250</v>
      </c>
      <c r="BC357" s="555">
        <v>20.5</v>
      </c>
      <c r="BD357" s="555">
        <v>1177</v>
      </c>
      <c r="BE357" s="555">
        <v>151</v>
      </c>
      <c r="BF357" s="555">
        <v>71.900000000000006</v>
      </c>
      <c r="BG357" s="555">
        <v>0</v>
      </c>
      <c r="BH357" s="555">
        <v>0</v>
      </c>
      <c r="BI357" s="555">
        <v>0</v>
      </c>
      <c r="BJ357" s="555" t="s">
        <v>364</v>
      </c>
      <c r="BK357" s="555">
        <v>100</v>
      </c>
      <c r="BL357" s="555">
        <v>0</v>
      </c>
      <c r="BM357" s="555">
        <v>100</v>
      </c>
      <c r="BN357" s="555">
        <v>0</v>
      </c>
      <c r="BO357" s="555">
        <v>0</v>
      </c>
      <c r="BP357" s="555">
        <v>0</v>
      </c>
      <c r="BQ357" s="555">
        <v>0</v>
      </c>
      <c r="BR357" s="555">
        <v>0</v>
      </c>
      <c r="BS357" s="555">
        <v>0</v>
      </c>
      <c r="BT357" s="555">
        <v>0</v>
      </c>
      <c r="BU357" s="555">
        <v>0</v>
      </c>
      <c r="BV357" s="555">
        <v>0</v>
      </c>
      <c r="BW357" s="555">
        <v>0</v>
      </c>
      <c r="BX357" s="555">
        <v>0</v>
      </c>
      <c r="BY357" s="555">
        <v>0</v>
      </c>
      <c r="BZ357" s="555">
        <v>0</v>
      </c>
      <c r="CA357" s="555">
        <v>0</v>
      </c>
      <c r="CB357" s="555">
        <v>0</v>
      </c>
      <c r="CC357" s="555">
        <v>0</v>
      </c>
      <c r="CD357" s="555">
        <v>0</v>
      </c>
      <c r="CE357" s="555">
        <v>0</v>
      </c>
      <c r="CF357" s="555">
        <v>0</v>
      </c>
      <c r="CG357" s="555">
        <v>0</v>
      </c>
      <c r="CH357" s="555">
        <v>0</v>
      </c>
      <c r="CI357" s="555">
        <v>0</v>
      </c>
      <c r="CJ357" s="555">
        <v>0</v>
      </c>
      <c r="CK357" s="555">
        <v>0</v>
      </c>
      <c r="CL357" s="555">
        <v>0</v>
      </c>
      <c r="CM357" s="555">
        <v>0</v>
      </c>
      <c r="CN357" s="557">
        <f t="shared" si="226"/>
        <v>0</v>
      </c>
      <c r="CO357" s="557">
        <f t="shared" si="227"/>
        <v>0</v>
      </c>
      <c r="CP357" s="557">
        <f t="shared" si="228"/>
        <v>0</v>
      </c>
      <c r="CQ357" s="557">
        <f t="shared" si="229"/>
        <v>0</v>
      </c>
      <c r="CR357" s="557">
        <f t="shared" si="230"/>
        <v>0</v>
      </c>
      <c r="CS357" s="557">
        <f t="shared" si="231"/>
        <v>0</v>
      </c>
      <c r="CT357" s="557">
        <f t="shared" si="232"/>
        <v>0</v>
      </c>
      <c r="CU357" s="557">
        <f t="shared" si="233"/>
        <v>0</v>
      </c>
      <c r="CV357" s="557">
        <f t="shared" si="234"/>
        <v>0</v>
      </c>
      <c r="CW357" s="557">
        <f t="shared" si="235"/>
        <v>0</v>
      </c>
      <c r="CX357" s="557">
        <f t="shared" si="236"/>
        <v>0</v>
      </c>
      <c r="CY357" s="557">
        <f t="shared" si="237"/>
        <v>0</v>
      </c>
      <c r="CZ357" s="557">
        <f t="shared" si="238"/>
        <v>0</v>
      </c>
      <c r="DA357" s="557">
        <f t="shared" si="239"/>
        <v>0</v>
      </c>
    </row>
    <row r="358" spans="1:105">
      <c r="A358" s="494" t="s">
        <v>1108</v>
      </c>
      <c r="B358" s="494"/>
      <c r="C358" s="386"/>
      <c r="E358" s="489"/>
      <c r="F358" s="429">
        <f>(E357-E$360)/7</f>
        <v>-1.1428571428571428</v>
      </c>
      <c r="G358" s="537" t="s">
        <v>381</v>
      </c>
      <c r="H358" s="496">
        <v>8081</v>
      </c>
      <c r="I358" s="496">
        <v>768</v>
      </c>
      <c r="J358">
        <v>44.3</v>
      </c>
      <c r="K358">
        <v>66.099999999999994</v>
      </c>
      <c r="L358">
        <v>39.4</v>
      </c>
      <c r="M358">
        <v>13.6</v>
      </c>
      <c r="N358">
        <v>86.4</v>
      </c>
      <c r="O358">
        <v>21.5</v>
      </c>
      <c r="P358">
        <v>16.7</v>
      </c>
      <c r="Q358">
        <v>71.7</v>
      </c>
      <c r="R358">
        <v>69.7</v>
      </c>
      <c r="S358">
        <v>30.3</v>
      </c>
      <c r="T358">
        <v>2.95</v>
      </c>
      <c r="U358" s="6">
        <f t="shared" si="215"/>
        <v>8.9895999999999994</v>
      </c>
      <c r="V358" s="6">
        <f t="shared" si="216"/>
        <v>3.0034706772270181</v>
      </c>
      <c r="W358">
        <v>47.2</v>
      </c>
      <c r="X358">
        <v>26.8</v>
      </c>
      <c r="Y358">
        <v>22.3</v>
      </c>
      <c r="Z358">
        <v>77.400000000000006</v>
      </c>
      <c r="AA358">
        <v>2.2599999999999998</v>
      </c>
      <c r="AB358">
        <v>62.4</v>
      </c>
      <c r="AC358">
        <v>56.5</v>
      </c>
      <c r="AD358">
        <v>87.1</v>
      </c>
      <c r="AE358">
        <v>92.9</v>
      </c>
      <c r="AF358">
        <v>4.71</v>
      </c>
      <c r="AG358" s="188">
        <f t="shared" si="217"/>
        <v>32.898400000000002</v>
      </c>
      <c r="AH358" s="188">
        <f t="shared" si="218"/>
        <v>18.679600000000001</v>
      </c>
      <c r="AI358" s="188">
        <f t="shared" si="219"/>
        <v>53.947800000000008</v>
      </c>
      <c r="AJ358" s="188">
        <f t="shared" si="220"/>
        <v>1.5752199999999998</v>
      </c>
      <c r="AK358" s="188">
        <f t="shared" si="221"/>
        <v>10.4208</v>
      </c>
      <c r="AL358" s="188">
        <f t="shared" si="222"/>
        <v>9.4354999999999993</v>
      </c>
      <c r="AM358" s="188">
        <f t="shared" si="223"/>
        <v>14.5457</v>
      </c>
      <c r="AN358" s="188">
        <f t="shared" si="224"/>
        <v>15.5143</v>
      </c>
      <c r="AO358" s="188">
        <f t="shared" si="225"/>
        <v>0.78656999999999999</v>
      </c>
      <c r="AP358">
        <v>2419</v>
      </c>
      <c r="AQ358">
        <v>1327</v>
      </c>
      <c r="AR358">
        <v>952</v>
      </c>
      <c r="AS358">
        <v>1170</v>
      </c>
      <c r="AT358">
        <v>-178</v>
      </c>
      <c r="AU358">
        <v>87</v>
      </c>
      <c r="AV358">
        <v>81.2</v>
      </c>
      <c r="AW358">
        <v>40.6</v>
      </c>
      <c r="AX358">
        <v>864</v>
      </c>
      <c r="AY358">
        <v>69.599999999999994</v>
      </c>
      <c r="AZ358">
        <v>85.5</v>
      </c>
      <c r="BA358">
        <v>4.3499999999999996</v>
      </c>
      <c r="BB358">
        <v>295</v>
      </c>
      <c r="BC358">
        <v>75.8</v>
      </c>
      <c r="BD358">
        <v>954</v>
      </c>
      <c r="BE358">
        <v>935</v>
      </c>
      <c r="BF358">
        <v>57.8</v>
      </c>
      <c r="BG358">
        <v>31.9</v>
      </c>
      <c r="BH358">
        <v>12.1</v>
      </c>
      <c r="BI358">
        <v>13</v>
      </c>
      <c r="BJ358">
        <v>1145</v>
      </c>
      <c r="BK358">
        <v>72</v>
      </c>
      <c r="BL358">
        <v>67.2</v>
      </c>
      <c r="BM358">
        <v>2.73</v>
      </c>
      <c r="BN358">
        <v>27</v>
      </c>
      <c r="BO358">
        <v>1.93</v>
      </c>
      <c r="BP358">
        <v>0</v>
      </c>
      <c r="BQ358">
        <v>100</v>
      </c>
      <c r="BR358">
        <v>3.38</v>
      </c>
      <c r="BS358">
        <v>11.6</v>
      </c>
      <c r="BT358">
        <v>85</v>
      </c>
      <c r="BU358">
        <v>38.200000000000003</v>
      </c>
      <c r="BV358">
        <v>61.8</v>
      </c>
      <c r="BW358">
        <v>0</v>
      </c>
      <c r="BX358">
        <v>8.33</v>
      </c>
      <c r="BY358">
        <v>8.33</v>
      </c>
      <c r="BZ358">
        <v>100</v>
      </c>
      <c r="CA358">
        <v>29.2</v>
      </c>
      <c r="CB358">
        <v>0</v>
      </c>
      <c r="CC358">
        <v>2.5299999999999998</v>
      </c>
      <c r="CD358">
        <v>3.8</v>
      </c>
      <c r="CE358">
        <v>8.86</v>
      </c>
      <c r="CF358">
        <v>96.2</v>
      </c>
      <c r="CG358">
        <v>0</v>
      </c>
      <c r="CH358">
        <v>61.8</v>
      </c>
      <c r="CI358">
        <v>1.56</v>
      </c>
      <c r="CJ358">
        <v>3.12</v>
      </c>
      <c r="CK358">
        <v>13.3</v>
      </c>
      <c r="CL358">
        <v>78.099999999999994</v>
      </c>
      <c r="CM358">
        <v>0</v>
      </c>
      <c r="CN358" s="188">
        <f t="shared" si="226"/>
        <v>0.96628000000000003</v>
      </c>
      <c r="CO358" s="188">
        <f t="shared" si="227"/>
        <v>0.96628000000000003</v>
      </c>
      <c r="CP358" s="188">
        <f t="shared" si="228"/>
        <v>11.6</v>
      </c>
      <c r="CQ358" s="188">
        <f t="shared" si="229"/>
        <v>3.3871999999999995</v>
      </c>
      <c r="CR358" s="188">
        <f t="shared" si="230"/>
        <v>0</v>
      </c>
      <c r="CS358" s="188">
        <f t="shared" si="231"/>
        <v>0.96645999999999999</v>
      </c>
      <c r="CT358" s="188">
        <f t="shared" si="232"/>
        <v>1.4516</v>
      </c>
      <c r="CU358" s="188">
        <f t="shared" si="233"/>
        <v>36.748400000000004</v>
      </c>
      <c r="CV358" s="188">
        <f t="shared" si="234"/>
        <v>0</v>
      </c>
      <c r="CW358" s="188">
        <f t="shared" si="235"/>
        <v>0.96408000000000005</v>
      </c>
      <c r="CX358" s="188">
        <f t="shared" si="236"/>
        <v>1.9281600000000001</v>
      </c>
      <c r="CY358" s="188">
        <f t="shared" si="237"/>
        <v>8.2194000000000003</v>
      </c>
      <c r="CZ358" s="188">
        <f t="shared" si="238"/>
        <v>48.265799999999992</v>
      </c>
      <c r="DA358" s="188">
        <f t="shared" si="239"/>
        <v>0</v>
      </c>
    </row>
    <row r="359" spans="1:105" s="554" customFormat="1">
      <c r="A359" s="549" t="s">
        <v>1109</v>
      </c>
      <c r="B359" s="549"/>
      <c r="E359" s="552"/>
      <c r="H359" s="572">
        <v>12</v>
      </c>
      <c r="I359" s="572">
        <v>0</v>
      </c>
      <c r="J359" s="555">
        <v>0</v>
      </c>
      <c r="K359" s="555">
        <v>0</v>
      </c>
      <c r="L359" s="555">
        <v>0</v>
      </c>
      <c r="M359" s="555">
        <v>0</v>
      </c>
      <c r="N359" s="555">
        <v>0</v>
      </c>
      <c r="O359" s="555">
        <v>0</v>
      </c>
      <c r="P359" s="555">
        <v>0</v>
      </c>
      <c r="Q359" s="555">
        <v>0</v>
      </c>
      <c r="R359" s="555">
        <v>0</v>
      </c>
      <c r="S359" s="555">
        <v>0</v>
      </c>
      <c r="T359" s="555">
        <v>0</v>
      </c>
      <c r="U359" s="556">
        <f t="shared" si="215"/>
        <v>0</v>
      </c>
      <c r="V359" s="556" t="e">
        <f t="shared" si="216"/>
        <v>#DIV/0!</v>
      </c>
      <c r="W359" s="555">
        <v>0</v>
      </c>
      <c r="X359" s="555">
        <v>0</v>
      </c>
      <c r="Y359" s="555">
        <v>0</v>
      </c>
      <c r="Z359" s="555">
        <v>0</v>
      </c>
      <c r="AA359" s="555">
        <v>0</v>
      </c>
      <c r="AB359" s="555">
        <v>0</v>
      </c>
      <c r="AC359" s="555">
        <v>0</v>
      </c>
      <c r="AD359" s="555">
        <v>0</v>
      </c>
      <c r="AE359" s="555">
        <v>0</v>
      </c>
      <c r="AF359" s="555">
        <v>0</v>
      </c>
      <c r="AG359" s="557">
        <f t="shared" si="217"/>
        <v>0</v>
      </c>
      <c r="AH359" s="557">
        <f t="shared" si="218"/>
        <v>0</v>
      </c>
      <c r="AI359" s="557">
        <f t="shared" si="219"/>
        <v>0</v>
      </c>
      <c r="AJ359" s="557">
        <f t="shared" si="220"/>
        <v>0</v>
      </c>
      <c r="AK359" s="557">
        <f t="shared" si="221"/>
        <v>0</v>
      </c>
      <c r="AL359" s="557">
        <f t="shared" si="222"/>
        <v>0</v>
      </c>
      <c r="AM359" s="557">
        <f t="shared" si="223"/>
        <v>0</v>
      </c>
      <c r="AN359" s="557">
        <f t="shared" si="224"/>
        <v>0</v>
      </c>
      <c r="AO359" s="557">
        <f t="shared" si="225"/>
        <v>0</v>
      </c>
      <c r="AP359" s="555" t="s">
        <v>364</v>
      </c>
      <c r="AQ359" s="555" t="s">
        <v>364</v>
      </c>
      <c r="AR359" s="555" t="s">
        <v>364</v>
      </c>
      <c r="AS359" s="555" t="s">
        <v>364</v>
      </c>
      <c r="AT359" s="555" t="s">
        <v>364</v>
      </c>
      <c r="AU359" s="555">
        <v>0</v>
      </c>
      <c r="AV359" s="555">
        <v>0</v>
      </c>
      <c r="AW359" s="555">
        <v>0</v>
      </c>
      <c r="AX359" s="555" t="s">
        <v>364</v>
      </c>
      <c r="AY359" s="555">
        <v>0</v>
      </c>
      <c r="AZ359" s="555">
        <v>0</v>
      </c>
      <c r="BA359" s="555">
        <v>0</v>
      </c>
      <c r="BB359" s="555" t="s">
        <v>364</v>
      </c>
      <c r="BC359" s="555" t="s">
        <v>364</v>
      </c>
      <c r="BD359" s="555" t="s">
        <v>364</v>
      </c>
      <c r="BE359" s="555" t="s">
        <v>364</v>
      </c>
      <c r="BF359" s="555">
        <v>66.8</v>
      </c>
      <c r="BG359" s="555">
        <v>0</v>
      </c>
      <c r="BH359" s="555">
        <v>0</v>
      </c>
      <c r="BI359" s="555">
        <v>0</v>
      </c>
      <c r="BJ359" s="555" t="s">
        <v>364</v>
      </c>
      <c r="BK359" s="555">
        <v>0</v>
      </c>
      <c r="BL359" s="555">
        <v>0</v>
      </c>
      <c r="BM359" s="555">
        <v>0</v>
      </c>
      <c r="BN359" s="555">
        <v>0</v>
      </c>
      <c r="BO359" s="555">
        <v>0</v>
      </c>
      <c r="BP359" s="555">
        <v>0</v>
      </c>
      <c r="BQ359" s="555">
        <v>0</v>
      </c>
      <c r="BR359" s="555">
        <v>0</v>
      </c>
      <c r="BS359" s="555">
        <v>0</v>
      </c>
      <c r="BT359" s="555">
        <v>0</v>
      </c>
      <c r="BU359" s="555">
        <v>0</v>
      </c>
      <c r="BV359" s="555">
        <v>0</v>
      </c>
      <c r="BW359" s="555">
        <v>0</v>
      </c>
      <c r="BX359" s="555">
        <v>0</v>
      </c>
      <c r="BY359" s="555">
        <v>0</v>
      </c>
      <c r="BZ359" s="555">
        <v>0</v>
      </c>
      <c r="CA359" s="555">
        <v>0</v>
      </c>
      <c r="CB359" s="555">
        <v>0</v>
      </c>
      <c r="CC359" s="555">
        <v>0</v>
      </c>
      <c r="CD359" s="555">
        <v>0</v>
      </c>
      <c r="CE359" s="555">
        <v>0</v>
      </c>
      <c r="CF359" s="555">
        <v>0</v>
      </c>
      <c r="CG359" s="555">
        <v>0</v>
      </c>
      <c r="CH359" s="555">
        <v>0</v>
      </c>
      <c r="CI359" s="555">
        <v>0</v>
      </c>
      <c r="CJ359" s="555">
        <v>0</v>
      </c>
      <c r="CK359" s="555">
        <v>0</v>
      </c>
      <c r="CL359" s="555">
        <v>0</v>
      </c>
      <c r="CM359" s="555">
        <v>0</v>
      </c>
      <c r="CN359" s="557">
        <f t="shared" si="226"/>
        <v>0</v>
      </c>
      <c r="CO359" s="557">
        <f t="shared" si="227"/>
        <v>0</v>
      </c>
      <c r="CP359" s="557">
        <f t="shared" si="228"/>
        <v>0</v>
      </c>
      <c r="CQ359" s="557">
        <f t="shared" si="229"/>
        <v>0</v>
      </c>
      <c r="CR359" s="557">
        <f t="shared" si="230"/>
        <v>0</v>
      </c>
      <c r="CS359" s="557">
        <f t="shared" si="231"/>
        <v>0</v>
      </c>
      <c r="CT359" s="557">
        <f t="shared" si="232"/>
        <v>0</v>
      </c>
      <c r="CU359" s="557">
        <f t="shared" si="233"/>
        <v>0</v>
      </c>
      <c r="CV359" s="557">
        <f t="shared" si="234"/>
        <v>0</v>
      </c>
      <c r="CW359" s="557">
        <f t="shared" si="235"/>
        <v>0</v>
      </c>
      <c r="CX359" s="557">
        <f t="shared" si="236"/>
        <v>0</v>
      </c>
      <c r="CY359" s="557">
        <f t="shared" si="237"/>
        <v>0</v>
      </c>
      <c r="CZ359" s="557">
        <f t="shared" si="238"/>
        <v>0</v>
      </c>
      <c r="DA359" s="557">
        <f t="shared" si="239"/>
        <v>0</v>
      </c>
    </row>
    <row r="360" spans="1:105" s="527" customFormat="1">
      <c r="A360" s="522" t="s">
        <v>1110</v>
      </c>
      <c r="B360" s="523" t="s">
        <v>543</v>
      </c>
      <c r="C360" s="532" t="s">
        <v>425</v>
      </c>
      <c r="D360" s="533" t="s">
        <v>115</v>
      </c>
      <c r="E360" s="525">
        <v>43788</v>
      </c>
      <c r="H360" s="536">
        <v>26933</v>
      </c>
      <c r="I360" s="536">
        <v>4635</v>
      </c>
      <c r="J360" s="528">
        <v>41.6</v>
      </c>
      <c r="K360" s="528">
        <v>54.2</v>
      </c>
      <c r="L360" s="528">
        <v>0.99</v>
      </c>
      <c r="M360" s="528">
        <v>0.36</v>
      </c>
      <c r="N360" s="528">
        <v>99.6</v>
      </c>
      <c r="O360" s="528">
        <v>0.68</v>
      </c>
      <c r="P360" s="528">
        <v>5.65</v>
      </c>
      <c r="Q360" s="528">
        <v>1.1499999999999999</v>
      </c>
      <c r="R360" s="528">
        <v>0.88</v>
      </c>
      <c r="S360" s="528">
        <v>99.1</v>
      </c>
      <c r="T360" s="528">
        <v>0.6</v>
      </c>
      <c r="U360" s="529">
        <f t="shared" si="215"/>
        <v>0.19512000000000002</v>
      </c>
      <c r="V360" s="529">
        <f t="shared" si="216"/>
        <v>191.67691676916766</v>
      </c>
      <c r="W360" s="528">
        <v>0</v>
      </c>
      <c r="X360" s="528">
        <v>0</v>
      </c>
      <c r="Y360" s="528">
        <v>9.09</v>
      </c>
      <c r="Z360" s="528">
        <v>0</v>
      </c>
      <c r="AA360" s="528">
        <v>0</v>
      </c>
      <c r="AB360" s="528">
        <v>4.93</v>
      </c>
      <c r="AC360" s="528">
        <v>5.63</v>
      </c>
      <c r="AD360" s="528">
        <v>4.93</v>
      </c>
      <c r="AE360" s="528">
        <v>1.41</v>
      </c>
      <c r="AF360" s="528">
        <v>2.82</v>
      </c>
      <c r="AG360" s="530">
        <f t="shared" si="217"/>
        <v>0</v>
      </c>
      <c r="AH360" s="530">
        <f t="shared" si="218"/>
        <v>0</v>
      </c>
      <c r="AI360" s="530">
        <f t="shared" si="219"/>
        <v>0</v>
      </c>
      <c r="AJ360" s="530">
        <f t="shared" si="220"/>
        <v>0</v>
      </c>
      <c r="AK360" s="530">
        <f t="shared" si="221"/>
        <v>0.27854500000000004</v>
      </c>
      <c r="AL360" s="530">
        <f t="shared" si="222"/>
        <v>0.31809500000000002</v>
      </c>
      <c r="AM360" s="530">
        <f t="shared" si="223"/>
        <v>0.27854500000000004</v>
      </c>
      <c r="AN360" s="530">
        <f t="shared" si="224"/>
        <v>7.9665E-2</v>
      </c>
      <c r="AO360" s="530">
        <f t="shared" si="225"/>
        <v>0.15933</v>
      </c>
      <c r="AP360" s="528">
        <v>217</v>
      </c>
      <c r="AQ360" s="528">
        <v>5.13</v>
      </c>
      <c r="AR360" s="528">
        <v>745</v>
      </c>
      <c r="AS360" s="528">
        <v>207</v>
      </c>
      <c r="AT360" s="528">
        <v>-130</v>
      </c>
      <c r="AU360" s="528">
        <v>0</v>
      </c>
      <c r="AV360" s="528">
        <v>0</v>
      </c>
      <c r="AW360" s="528">
        <v>0</v>
      </c>
      <c r="AX360" s="528" t="s">
        <v>364</v>
      </c>
      <c r="AY360" s="528">
        <v>44.4</v>
      </c>
      <c r="AZ360" s="528">
        <v>11.1</v>
      </c>
      <c r="BA360" s="528">
        <v>0</v>
      </c>
      <c r="BB360" s="528">
        <v>130</v>
      </c>
      <c r="BC360" s="528">
        <v>6.42</v>
      </c>
      <c r="BD360" s="528">
        <v>417</v>
      </c>
      <c r="BE360" s="528">
        <v>80.900000000000006</v>
      </c>
      <c r="BF360" s="528">
        <v>65.5</v>
      </c>
      <c r="BG360" s="528">
        <v>1</v>
      </c>
      <c r="BH360" s="528">
        <v>0.68</v>
      </c>
      <c r="BI360" s="528">
        <v>5.67</v>
      </c>
      <c r="BJ360" s="528">
        <v>564</v>
      </c>
      <c r="BK360" s="528">
        <v>1</v>
      </c>
      <c r="BL360" s="528">
        <v>0.84</v>
      </c>
      <c r="BM360" s="528">
        <v>0.6</v>
      </c>
      <c r="BN360" s="528">
        <v>37.4</v>
      </c>
      <c r="BO360" s="528">
        <v>1.04</v>
      </c>
      <c r="BP360" s="528">
        <v>0.35</v>
      </c>
      <c r="BQ360" s="528">
        <v>99.7</v>
      </c>
      <c r="BR360" s="528">
        <v>0.75</v>
      </c>
      <c r="BS360" s="528">
        <v>3.52</v>
      </c>
      <c r="BT360" s="528">
        <v>1.1499999999999999</v>
      </c>
      <c r="BU360" s="528">
        <v>0.23</v>
      </c>
      <c r="BV360" s="528">
        <v>99.8</v>
      </c>
      <c r="BW360" s="528">
        <v>0.57999999999999996</v>
      </c>
      <c r="BX360" s="528">
        <v>6.56</v>
      </c>
      <c r="BY360" s="528">
        <v>1.64</v>
      </c>
      <c r="BZ360" s="528">
        <v>4.92</v>
      </c>
      <c r="CA360" s="528">
        <v>1.64</v>
      </c>
      <c r="CB360" s="528">
        <v>0</v>
      </c>
      <c r="CC360" s="528">
        <v>0</v>
      </c>
      <c r="CD360" s="528">
        <v>0</v>
      </c>
      <c r="CE360" s="528">
        <v>25</v>
      </c>
      <c r="CF360" s="528">
        <v>0</v>
      </c>
      <c r="CG360" s="528">
        <v>0</v>
      </c>
      <c r="CH360" s="528">
        <v>99.8</v>
      </c>
      <c r="CI360" s="528">
        <v>1.04</v>
      </c>
      <c r="CJ360" s="528">
        <v>0.75</v>
      </c>
      <c r="CK360" s="528">
        <v>3.46</v>
      </c>
      <c r="CL360" s="528">
        <v>1.1499999999999999</v>
      </c>
      <c r="CM360" s="528">
        <v>0.57999999999999996</v>
      </c>
      <c r="CN360" s="530">
        <f t="shared" si="226"/>
        <v>0.23091199999999998</v>
      </c>
      <c r="CO360" s="530">
        <f t="shared" si="227"/>
        <v>5.7727999999999995E-2</v>
      </c>
      <c r="CP360" s="530">
        <f t="shared" si="228"/>
        <v>0.173184</v>
      </c>
      <c r="CQ360" s="530">
        <f t="shared" si="229"/>
        <v>5.7727999999999995E-2</v>
      </c>
      <c r="CR360" s="530">
        <f t="shared" si="230"/>
        <v>0</v>
      </c>
      <c r="CS360" s="530">
        <f t="shared" si="231"/>
        <v>0</v>
      </c>
      <c r="CT360" s="530">
        <f t="shared" si="232"/>
        <v>0</v>
      </c>
      <c r="CU360" s="530">
        <f t="shared" si="233"/>
        <v>0</v>
      </c>
      <c r="CV360" s="530">
        <f t="shared" si="234"/>
        <v>0</v>
      </c>
      <c r="CW360" s="530">
        <f t="shared" si="235"/>
        <v>1.03792</v>
      </c>
      <c r="CX360" s="530">
        <f t="shared" si="236"/>
        <v>0.74849999999999994</v>
      </c>
      <c r="CY360" s="530">
        <f t="shared" si="237"/>
        <v>3.4530799999999999</v>
      </c>
      <c r="CZ360" s="530">
        <f t="shared" si="238"/>
        <v>1.1476999999999997</v>
      </c>
      <c r="DA360" s="530">
        <f t="shared" si="239"/>
        <v>0.57883999999999991</v>
      </c>
    </row>
    <row r="361" spans="1:105">
      <c r="A361" s="494" t="s">
        <v>1111</v>
      </c>
      <c r="B361" s="494"/>
      <c r="C361" s="386"/>
      <c r="E361" s="489"/>
      <c r="F361" s="429">
        <f>(E360-E$360)/7</f>
        <v>0</v>
      </c>
      <c r="G361" s="537" t="s">
        <v>1191</v>
      </c>
      <c r="H361" s="496">
        <v>31549</v>
      </c>
      <c r="I361" s="496">
        <v>5256</v>
      </c>
      <c r="J361">
        <v>45.2</v>
      </c>
      <c r="K361">
        <v>54.9</v>
      </c>
      <c r="L361">
        <v>12.8</v>
      </c>
      <c r="M361">
        <v>4.68</v>
      </c>
      <c r="N361">
        <v>95.3</v>
      </c>
      <c r="O361">
        <v>5.93</v>
      </c>
      <c r="P361">
        <v>5.62</v>
      </c>
      <c r="Q361">
        <v>30.9</v>
      </c>
      <c r="R361">
        <v>35.799999999999997</v>
      </c>
      <c r="S361">
        <v>64.2</v>
      </c>
      <c r="T361">
        <v>0.45</v>
      </c>
      <c r="U361" s="6">
        <f t="shared" si="215"/>
        <v>2.5693199999999994</v>
      </c>
      <c r="V361" s="6">
        <f t="shared" si="216"/>
        <v>14.867747108184272</v>
      </c>
      <c r="W361">
        <v>22.1</v>
      </c>
      <c r="X361">
        <v>10.8</v>
      </c>
      <c r="Y361">
        <v>11.8</v>
      </c>
      <c r="Z361">
        <v>35</v>
      </c>
      <c r="AA361">
        <v>0.19</v>
      </c>
      <c r="AB361">
        <v>57.4</v>
      </c>
      <c r="AC361">
        <v>44.4</v>
      </c>
      <c r="AD361">
        <v>63</v>
      </c>
      <c r="AE361">
        <v>75.3</v>
      </c>
      <c r="AF361">
        <v>1.85</v>
      </c>
      <c r="AG361" s="188">
        <f t="shared" si="217"/>
        <v>7.9117999999999995</v>
      </c>
      <c r="AH361" s="188">
        <f t="shared" si="218"/>
        <v>3.8664000000000001</v>
      </c>
      <c r="AI361" s="188">
        <f t="shared" si="219"/>
        <v>12.53</v>
      </c>
      <c r="AJ361" s="188">
        <f t="shared" si="220"/>
        <v>6.8019999999999997E-2</v>
      </c>
      <c r="AK361" s="188">
        <f t="shared" si="221"/>
        <v>3.2258800000000001</v>
      </c>
      <c r="AL361" s="188">
        <f t="shared" si="222"/>
        <v>2.4952799999999997</v>
      </c>
      <c r="AM361" s="188">
        <f t="shared" si="223"/>
        <v>3.5406</v>
      </c>
      <c r="AN361" s="188">
        <f t="shared" si="224"/>
        <v>4.2318600000000002</v>
      </c>
      <c r="AO361" s="188">
        <f t="shared" si="225"/>
        <v>0.10397000000000001</v>
      </c>
      <c r="AP361">
        <v>1097</v>
      </c>
      <c r="AQ361">
        <v>246</v>
      </c>
      <c r="AR361">
        <v>750</v>
      </c>
      <c r="AS361">
        <v>565</v>
      </c>
      <c r="AT361">
        <v>-157</v>
      </c>
      <c r="AU361">
        <v>74.099999999999994</v>
      </c>
      <c r="AV361">
        <v>45.9</v>
      </c>
      <c r="AW361">
        <v>35.6</v>
      </c>
      <c r="AX361">
        <v>1110</v>
      </c>
      <c r="AY361">
        <v>40</v>
      </c>
      <c r="AZ361">
        <v>63.7</v>
      </c>
      <c r="BA361">
        <v>0.74</v>
      </c>
      <c r="BB361">
        <v>170</v>
      </c>
      <c r="BC361">
        <v>41.1</v>
      </c>
      <c r="BD361">
        <v>708</v>
      </c>
      <c r="BE361">
        <v>302</v>
      </c>
      <c r="BF361" t="s">
        <v>364</v>
      </c>
      <c r="BG361">
        <v>9.75</v>
      </c>
      <c r="BH361">
        <v>3.97</v>
      </c>
      <c r="BI361">
        <v>4.1500000000000004</v>
      </c>
      <c r="BJ361">
        <v>733</v>
      </c>
      <c r="BK361">
        <v>30.4</v>
      </c>
      <c r="BL361">
        <v>34.4</v>
      </c>
      <c r="BM361">
        <v>0.44</v>
      </c>
      <c r="BN361">
        <v>38.200000000000003</v>
      </c>
      <c r="BO361">
        <v>1.59</v>
      </c>
      <c r="BP361">
        <v>0.85</v>
      </c>
      <c r="BQ361">
        <v>99.2</v>
      </c>
      <c r="BR361">
        <v>1.64</v>
      </c>
      <c r="BS361">
        <v>3.78</v>
      </c>
      <c r="BT361">
        <v>46</v>
      </c>
      <c r="BU361">
        <v>22.4</v>
      </c>
      <c r="BV361">
        <v>78</v>
      </c>
      <c r="BW361">
        <v>0.8</v>
      </c>
      <c r="BX361">
        <v>15.8</v>
      </c>
      <c r="BY361">
        <v>10.5</v>
      </c>
      <c r="BZ361">
        <v>85.5</v>
      </c>
      <c r="CA361">
        <v>43.4</v>
      </c>
      <c r="CB361">
        <v>1.32</v>
      </c>
      <c r="CC361">
        <v>4.8899999999999997</v>
      </c>
      <c r="CD361">
        <v>2</v>
      </c>
      <c r="CE361">
        <v>7.33</v>
      </c>
      <c r="CF361">
        <v>50.7</v>
      </c>
      <c r="CG361">
        <v>0.22</v>
      </c>
      <c r="CH361">
        <v>78</v>
      </c>
      <c r="CI361">
        <v>0.64</v>
      </c>
      <c r="CJ361">
        <v>1.53</v>
      </c>
      <c r="CK361">
        <v>2.74</v>
      </c>
      <c r="CL361">
        <v>44.8</v>
      </c>
      <c r="CM361">
        <v>0.96</v>
      </c>
      <c r="CN361" s="188">
        <f t="shared" si="226"/>
        <v>0.59723999999999999</v>
      </c>
      <c r="CO361" s="188">
        <f t="shared" si="227"/>
        <v>0.39689999999999998</v>
      </c>
      <c r="CP361" s="188">
        <f t="shared" si="228"/>
        <v>3.2319</v>
      </c>
      <c r="CQ361" s="188">
        <f t="shared" si="229"/>
        <v>1.64052</v>
      </c>
      <c r="CR361" s="188">
        <f t="shared" si="230"/>
        <v>4.9896000000000003E-2</v>
      </c>
      <c r="CS361" s="188">
        <f t="shared" si="231"/>
        <v>1.0953599999999999</v>
      </c>
      <c r="CT361" s="188">
        <f t="shared" si="232"/>
        <v>0.44799999999999995</v>
      </c>
      <c r="CU361" s="188">
        <f t="shared" si="233"/>
        <v>11.3568</v>
      </c>
      <c r="CV361" s="188">
        <f t="shared" si="234"/>
        <v>4.9279999999999997E-2</v>
      </c>
      <c r="CW361" s="188">
        <f t="shared" si="235"/>
        <v>0.49920000000000003</v>
      </c>
      <c r="CX361" s="188">
        <f t="shared" si="236"/>
        <v>1.1934</v>
      </c>
      <c r="CY361" s="188">
        <f t="shared" si="237"/>
        <v>2.1372000000000004</v>
      </c>
      <c r="CZ361" s="188">
        <f t="shared" si="238"/>
        <v>34.943999999999996</v>
      </c>
      <c r="DA361" s="188">
        <f t="shared" si="239"/>
        <v>0.74879999999999991</v>
      </c>
    </row>
    <row r="362" spans="1:105">
      <c r="A362" s="494" t="s">
        <v>1112</v>
      </c>
      <c r="B362" s="494"/>
      <c r="C362" s="386"/>
      <c r="E362" s="489"/>
      <c r="F362" s="386"/>
      <c r="G362" s="386"/>
      <c r="H362" s="496">
        <v>31731</v>
      </c>
      <c r="I362" s="496">
        <v>5337</v>
      </c>
      <c r="J362">
        <v>44.2</v>
      </c>
      <c r="K362">
        <v>53.9</v>
      </c>
      <c r="L362">
        <v>13.1</v>
      </c>
      <c r="M362">
        <v>4.83</v>
      </c>
      <c r="N362">
        <v>95.2</v>
      </c>
      <c r="O362">
        <v>5.56</v>
      </c>
      <c r="P362">
        <v>5.45</v>
      </c>
      <c r="Q362">
        <v>32.5</v>
      </c>
      <c r="R362">
        <v>38.4</v>
      </c>
      <c r="S362">
        <v>61.6</v>
      </c>
      <c r="T362">
        <v>0.49</v>
      </c>
      <c r="U362" s="6">
        <f t="shared" si="215"/>
        <v>2.60337</v>
      </c>
      <c r="V362" s="6">
        <f t="shared" si="216"/>
        <v>14.865347607139977</v>
      </c>
      <c r="W362">
        <v>21.8</v>
      </c>
      <c r="X362">
        <v>10.8</v>
      </c>
      <c r="Y362">
        <v>10.9</v>
      </c>
      <c r="Z362">
        <v>35.9</v>
      </c>
      <c r="AA362">
        <v>0.27</v>
      </c>
      <c r="AB362">
        <v>54.1</v>
      </c>
      <c r="AC362">
        <v>50.3</v>
      </c>
      <c r="AD362">
        <v>67.5</v>
      </c>
      <c r="AE362">
        <v>77.099999999999994</v>
      </c>
      <c r="AF362">
        <v>2.5499999999999998</v>
      </c>
      <c r="AG362" s="188">
        <f t="shared" si="217"/>
        <v>8.3712</v>
      </c>
      <c r="AH362" s="188">
        <f t="shared" si="218"/>
        <v>4.1472000000000007</v>
      </c>
      <c r="AI362" s="188">
        <f t="shared" si="219"/>
        <v>13.785599999999999</v>
      </c>
      <c r="AJ362" s="188">
        <f t="shared" si="220"/>
        <v>0.10368000000000001</v>
      </c>
      <c r="AK362" s="188">
        <f t="shared" si="221"/>
        <v>2.9484500000000002</v>
      </c>
      <c r="AL362" s="188">
        <f t="shared" si="222"/>
        <v>2.7413499999999997</v>
      </c>
      <c r="AM362" s="188">
        <f t="shared" si="223"/>
        <v>3.67875</v>
      </c>
      <c r="AN362" s="188">
        <f t="shared" si="224"/>
        <v>4.2019500000000001</v>
      </c>
      <c r="AO362" s="188">
        <f t="shared" si="225"/>
        <v>0.13897499999999999</v>
      </c>
      <c r="AP362">
        <v>830</v>
      </c>
      <c r="AQ362">
        <v>216</v>
      </c>
      <c r="AR362">
        <v>710</v>
      </c>
      <c r="AS362">
        <v>574</v>
      </c>
      <c r="AT362">
        <v>-200</v>
      </c>
      <c r="AU362">
        <v>69.8</v>
      </c>
      <c r="AV362">
        <v>37.4</v>
      </c>
      <c r="AW362">
        <v>28.1</v>
      </c>
      <c r="AX362">
        <v>518</v>
      </c>
      <c r="AY362">
        <v>34.5</v>
      </c>
      <c r="AZ362">
        <v>61.2</v>
      </c>
      <c r="BA362">
        <v>2.16</v>
      </c>
      <c r="BB362">
        <v>168</v>
      </c>
      <c r="BC362">
        <v>41.1</v>
      </c>
      <c r="BD362">
        <v>722</v>
      </c>
      <c r="BE362">
        <v>329</v>
      </c>
      <c r="BF362">
        <v>33.4</v>
      </c>
      <c r="BG362">
        <v>10.3</v>
      </c>
      <c r="BH362">
        <v>3.94</v>
      </c>
      <c r="BI362">
        <v>4.3099999999999996</v>
      </c>
      <c r="BJ362">
        <v>800</v>
      </c>
      <c r="BK362">
        <v>32.4</v>
      </c>
      <c r="BL362">
        <v>37.299999999999997</v>
      </c>
      <c r="BM362">
        <v>0.4</v>
      </c>
      <c r="BN362">
        <v>38.700000000000003</v>
      </c>
      <c r="BO362">
        <v>1.6</v>
      </c>
      <c r="BP362">
        <v>1.07</v>
      </c>
      <c r="BQ362">
        <v>98.9</v>
      </c>
      <c r="BR362">
        <v>1.65</v>
      </c>
      <c r="BS362">
        <v>3.3</v>
      </c>
      <c r="BT362">
        <v>49</v>
      </c>
      <c r="BU362">
        <v>22.5</v>
      </c>
      <c r="BV362">
        <v>78.5</v>
      </c>
      <c r="BW362">
        <v>0.63</v>
      </c>
      <c r="BX362">
        <v>13.2</v>
      </c>
      <c r="BY362">
        <v>7.35</v>
      </c>
      <c r="BZ362">
        <v>88.2</v>
      </c>
      <c r="CA362">
        <v>44.1</v>
      </c>
      <c r="CB362">
        <v>1.47</v>
      </c>
      <c r="CC362">
        <v>3.23</v>
      </c>
      <c r="CD362">
        <v>2.37</v>
      </c>
      <c r="CE362">
        <v>6.45</v>
      </c>
      <c r="CF362">
        <v>55.7</v>
      </c>
      <c r="CG362">
        <v>0.65</v>
      </c>
      <c r="CH362">
        <v>78.5</v>
      </c>
      <c r="CI362">
        <v>1.17</v>
      </c>
      <c r="CJ362">
        <v>1.48</v>
      </c>
      <c r="CK362">
        <v>2.35</v>
      </c>
      <c r="CL362">
        <v>47.2</v>
      </c>
      <c r="CM362">
        <v>0.62</v>
      </c>
      <c r="CN362" s="188">
        <f t="shared" si="226"/>
        <v>0.43559999999999993</v>
      </c>
      <c r="CO362" s="188">
        <f t="shared" si="227"/>
        <v>0.24254999999999999</v>
      </c>
      <c r="CP362" s="188">
        <f t="shared" si="228"/>
        <v>2.9106000000000001</v>
      </c>
      <c r="CQ362" s="188">
        <f t="shared" si="229"/>
        <v>1.4553</v>
      </c>
      <c r="CR362" s="188">
        <f t="shared" si="230"/>
        <v>4.8509999999999998E-2</v>
      </c>
      <c r="CS362" s="188">
        <f t="shared" si="231"/>
        <v>0.72675000000000001</v>
      </c>
      <c r="CT362" s="188">
        <f t="shared" si="232"/>
        <v>0.53325</v>
      </c>
      <c r="CU362" s="188">
        <f t="shared" si="233"/>
        <v>12.532500000000001</v>
      </c>
      <c r="CV362" s="188">
        <f t="shared" si="234"/>
        <v>0.14624999999999999</v>
      </c>
      <c r="CW362" s="188">
        <f t="shared" si="235"/>
        <v>0.91844999999999999</v>
      </c>
      <c r="CX362" s="188">
        <f t="shared" si="236"/>
        <v>1.1617999999999999</v>
      </c>
      <c r="CY362" s="188">
        <f t="shared" si="237"/>
        <v>1.8447499999999999</v>
      </c>
      <c r="CZ362" s="188">
        <f t="shared" si="238"/>
        <v>37.052</v>
      </c>
      <c r="DA362" s="188">
        <f t="shared" si="239"/>
        <v>0.48670000000000002</v>
      </c>
    </row>
    <row r="363" spans="1:105" s="527" customFormat="1">
      <c r="A363" s="522" t="s">
        <v>1113</v>
      </c>
      <c r="B363" s="523" t="s">
        <v>543</v>
      </c>
      <c r="C363" s="532" t="s">
        <v>425</v>
      </c>
      <c r="D363" s="533" t="s">
        <v>417</v>
      </c>
      <c r="E363" s="525">
        <v>43789</v>
      </c>
      <c r="H363" s="536">
        <v>27792</v>
      </c>
      <c r="I363" s="536">
        <v>4420</v>
      </c>
      <c r="J363" s="528">
        <v>52.9</v>
      </c>
      <c r="K363" s="528">
        <v>54.9</v>
      </c>
      <c r="L363" s="528">
        <v>0.57999999999999996</v>
      </c>
      <c r="M363" s="528">
        <v>0.37</v>
      </c>
      <c r="N363" s="528">
        <v>99.6</v>
      </c>
      <c r="O363" s="528">
        <v>0.45</v>
      </c>
      <c r="P363" s="528">
        <v>4.66</v>
      </c>
      <c r="Q363" s="528">
        <v>0.66</v>
      </c>
      <c r="R363" s="528">
        <v>0.25</v>
      </c>
      <c r="S363" s="528">
        <v>99.8</v>
      </c>
      <c r="T363" s="528">
        <v>0.66</v>
      </c>
      <c r="U363" s="529">
        <f t="shared" si="215"/>
        <v>0.20312999999999998</v>
      </c>
      <c r="V363" s="529">
        <f t="shared" si="216"/>
        <v>169.34967754639888</v>
      </c>
      <c r="W363" s="528">
        <v>16.7</v>
      </c>
      <c r="X363" s="528">
        <v>0</v>
      </c>
      <c r="Y363" s="528">
        <v>16.7</v>
      </c>
      <c r="Z363" s="528">
        <v>16.7</v>
      </c>
      <c r="AA363" s="528">
        <v>0</v>
      </c>
      <c r="AB363" s="528">
        <v>0</v>
      </c>
      <c r="AC363" s="528">
        <v>0.88</v>
      </c>
      <c r="AD363" s="528">
        <v>1.77</v>
      </c>
      <c r="AE363" s="528">
        <v>0.88</v>
      </c>
      <c r="AF363" s="528">
        <v>0</v>
      </c>
      <c r="AG363" s="530">
        <f t="shared" si="217"/>
        <v>4.1749999999999995E-2</v>
      </c>
      <c r="AH363" s="530">
        <f t="shared" si="218"/>
        <v>0</v>
      </c>
      <c r="AI363" s="530">
        <f t="shared" si="219"/>
        <v>4.1749999999999995E-2</v>
      </c>
      <c r="AJ363" s="530">
        <f t="shared" si="220"/>
        <v>0</v>
      </c>
      <c r="AK363" s="530">
        <f t="shared" si="221"/>
        <v>0</v>
      </c>
      <c r="AL363" s="530">
        <f t="shared" si="222"/>
        <v>4.1008000000000003E-2</v>
      </c>
      <c r="AM363" s="530">
        <f t="shared" si="223"/>
        <v>8.2482E-2</v>
      </c>
      <c r="AN363" s="530">
        <f t="shared" si="224"/>
        <v>4.1008000000000003E-2</v>
      </c>
      <c r="AO363" s="530">
        <f t="shared" si="225"/>
        <v>0</v>
      </c>
      <c r="AP363" s="528">
        <v>35.9</v>
      </c>
      <c r="AQ363" s="528">
        <v>28.2</v>
      </c>
      <c r="AR363" s="528">
        <v>473</v>
      </c>
      <c r="AS363" s="528">
        <v>228</v>
      </c>
      <c r="AT363" s="528">
        <v>83.5</v>
      </c>
      <c r="AU363" s="528">
        <v>0</v>
      </c>
      <c r="AV363" s="528">
        <v>0</v>
      </c>
      <c r="AW363" s="528">
        <v>0</v>
      </c>
      <c r="AX363" s="528" t="s">
        <v>364</v>
      </c>
      <c r="AY363" s="528">
        <v>0</v>
      </c>
      <c r="AZ363" s="528">
        <v>0</v>
      </c>
      <c r="BA363" s="528">
        <v>0</v>
      </c>
      <c r="BB363" s="528">
        <v>78.400000000000006</v>
      </c>
      <c r="BC363" s="528">
        <v>0</v>
      </c>
      <c r="BD363" s="528">
        <v>321</v>
      </c>
      <c r="BE363" s="528">
        <v>82.2</v>
      </c>
      <c r="BF363" s="528" t="s">
        <v>364</v>
      </c>
      <c r="BG363" s="528">
        <v>0.57999999999999996</v>
      </c>
      <c r="BH363" s="528">
        <v>0.46</v>
      </c>
      <c r="BI363" s="528">
        <v>4.68</v>
      </c>
      <c r="BJ363" s="528">
        <v>703</v>
      </c>
      <c r="BK363" s="528">
        <v>0.66</v>
      </c>
      <c r="BL363" s="528">
        <v>0.25</v>
      </c>
      <c r="BM363" s="528">
        <v>0.66</v>
      </c>
      <c r="BN363" s="528">
        <v>34.4</v>
      </c>
      <c r="BO363" s="528">
        <v>0.66</v>
      </c>
      <c r="BP363" s="528">
        <v>0.2</v>
      </c>
      <c r="BQ363" s="528">
        <v>99.8</v>
      </c>
      <c r="BR363" s="528">
        <v>0.66</v>
      </c>
      <c r="BS363" s="528">
        <v>1.91</v>
      </c>
      <c r="BT363" s="528">
        <v>0.33</v>
      </c>
      <c r="BU363" s="528">
        <v>0.66</v>
      </c>
      <c r="BV363" s="528">
        <v>99.3</v>
      </c>
      <c r="BW363" s="528">
        <v>0.86</v>
      </c>
      <c r="BX363" s="528">
        <v>3.45</v>
      </c>
      <c r="BY363" s="528">
        <v>3.45</v>
      </c>
      <c r="BZ363" s="528">
        <v>0</v>
      </c>
      <c r="CA363" s="528">
        <v>0</v>
      </c>
      <c r="CB363" s="528">
        <v>0</v>
      </c>
      <c r="CC363" s="528">
        <v>0</v>
      </c>
      <c r="CD363" s="528">
        <v>0</v>
      </c>
      <c r="CE363" s="528">
        <v>0</v>
      </c>
      <c r="CF363" s="528">
        <v>10</v>
      </c>
      <c r="CG363" s="528">
        <v>0</v>
      </c>
      <c r="CH363" s="528">
        <v>99.3</v>
      </c>
      <c r="CI363" s="528">
        <v>0.66</v>
      </c>
      <c r="CJ363" s="528">
        <v>0.66</v>
      </c>
      <c r="CK363" s="528">
        <v>1.92</v>
      </c>
      <c r="CL363" s="528">
        <v>0.27</v>
      </c>
      <c r="CM363" s="528">
        <v>0.86</v>
      </c>
      <c r="CN363" s="530">
        <f t="shared" si="226"/>
        <v>6.5894999999999995E-2</v>
      </c>
      <c r="CO363" s="530">
        <f t="shared" si="227"/>
        <v>6.5894999999999995E-2</v>
      </c>
      <c r="CP363" s="530">
        <f t="shared" si="228"/>
        <v>0</v>
      </c>
      <c r="CQ363" s="530">
        <f t="shared" si="229"/>
        <v>0</v>
      </c>
      <c r="CR363" s="530">
        <f t="shared" si="230"/>
        <v>0</v>
      </c>
      <c r="CS363" s="530">
        <f t="shared" si="231"/>
        <v>0</v>
      </c>
      <c r="CT363" s="530">
        <f t="shared" si="232"/>
        <v>0</v>
      </c>
      <c r="CU363" s="530">
        <f t="shared" si="233"/>
        <v>6.6000000000000003E-2</v>
      </c>
      <c r="CV363" s="530">
        <f t="shared" si="234"/>
        <v>0</v>
      </c>
      <c r="CW363" s="530">
        <f t="shared" si="235"/>
        <v>0.65537999999999996</v>
      </c>
      <c r="CX363" s="530">
        <f t="shared" si="236"/>
        <v>0.65537999999999996</v>
      </c>
      <c r="CY363" s="530">
        <f t="shared" si="237"/>
        <v>1.9065599999999998</v>
      </c>
      <c r="CZ363" s="530">
        <f t="shared" si="238"/>
        <v>0.26811000000000001</v>
      </c>
      <c r="DA363" s="530">
        <f t="shared" si="239"/>
        <v>0.85397999999999996</v>
      </c>
    </row>
    <row r="364" spans="1:105">
      <c r="A364" s="494" t="s">
        <v>1114</v>
      </c>
      <c r="B364" s="494"/>
      <c r="C364" s="386"/>
      <c r="E364" s="489"/>
      <c r="F364" s="429">
        <f>(E363-E$360)/7</f>
        <v>0.14285714285714285</v>
      </c>
      <c r="G364" s="537" t="s">
        <v>1192</v>
      </c>
      <c r="H364" s="496">
        <v>36152</v>
      </c>
      <c r="I364" s="496">
        <v>5346</v>
      </c>
      <c r="J364">
        <v>53.8</v>
      </c>
      <c r="K364">
        <v>56</v>
      </c>
      <c r="L364">
        <v>11.6</v>
      </c>
      <c r="M364">
        <v>4.51</v>
      </c>
      <c r="N364">
        <v>95.5</v>
      </c>
      <c r="O364">
        <v>7.75</v>
      </c>
      <c r="P364">
        <v>4.34</v>
      </c>
      <c r="Q364">
        <v>29</v>
      </c>
      <c r="R364">
        <v>45.3</v>
      </c>
      <c r="S364">
        <v>54.7</v>
      </c>
      <c r="T364">
        <v>0.63</v>
      </c>
      <c r="U364" s="6">
        <f t="shared" si="215"/>
        <v>2.5255999999999998</v>
      </c>
      <c r="V364" s="6">
        <f t="shared" si="216"/>
        <v>15.045929680076023</v>
      </c>
      <c r="W364">
        <v>17.5</v>
      </c>
      <c r="X364">
        <v>12.8</v>
      </c>
      <c r="Y364">
        <v>7.81</v>
      </c>
      <c r="Z364">
        <v>30.4</v>
      </c>
      <c r="AA364">
        <v>0.81</v>
      </c>
      <c r="AB364">
        <v>43.8</v>
      </c>
      <c r="AC364">
        <v>63.1</v>
      </c>
      <c r="AD364">
        <v>50</v>
      </c>
      <c r="AE364">
        <v>81.5</v>
      </c>
      <c r="AF364">
        <v>0.77</v>
      </c>
      <c r="AG364" s="188">
        <f t="shared" si="217"/>
        <v>7.9275000000000002</v>
      </c>
      <c r="AH364" s="188">
        <f t="shared" si="218"/>
        <v>5.7984</v>
      </c>
      <c r="AI364" s="188">
        <f t="shared" si="219"/>
        <v>13.771199999999999</v>
      </c>
      <c r="AJ364" s="188">
        <f t="shared" si="220"/>
        <v>0.36692999999999998</v>
      </c>
      <c r="AK364" s="188">
        <f t="shared" si="221"/>
        <v>1.9009199999999999</v>
      </c>
      <c r="AL364" s="188">
        <f t="shared" si="222"/>
        <v>2.73854</v>
      </c>
      <c r="AM364" s="188">
        <f t="shared" si="223"/>
        <v>2.17</v>
      </c>
      <c r="AN364" s="188">
        <f t="shared" si="224"/>
        <v>3.5370999999999997</v>
      </c>
      <c r="AO364" s="188">
        <f t="shared" si="225"/>
        <v>3.3418000000000003E-2</v>
      </c>
      <c r="AP364">
        <v>964</v>
      </c>
      <c r="AQ364">
        <v>275</v>
      </c>
      <c r="AR364">
        <v>524</v>
      </c>
      <c r="AS364">
        <v>695</v>
      </c>
      <c r="AT364">
        <v>18</v>
      </c>
      <c r="AU364">
        <v>73.3</v>
      </c>
      <c r="AV364">
        <v>49.6</v>
      </c>
      <c r="AW364">
        <v>25.9</v>
      </c>
      <c r="AX364">
        <v>974</v>
      </c>
      <c r="AY364">
        <v>26.7</v>
      </c>
      <c r="AZ364">
        <v>69.599999999999994</v>
      </c>
      <c r="BA364">
        <v>0.74</v>
      </c>
      <c r="BB364">
        <v>103</v>
      </c>
      <c r="BC364">
        <v>35.9</v>
      </c>
      <c r="BD364">
        <v>532</v>
      </c>
      <c r="BE364">
        <v>426</v>
      </c>
      <c r="BF364">
        <v>20.5</v>
      </c>
      <c r="BG364">
        <v>8.64</v>
      </c>
      <c r="BH364">
        <v>5.77</v>
      </c>
      <c r="BI364">
        <v>3.32</v>
      </c>
      <c r="BJ364">
        <v>732</v>
      </c>
      <c r="BK364">
        <v>29.1</v>
      </c>
      <c r="BL364">
        <v>44.2</v>
      </c>
      <c r="BM364">
        <v>0.63</v>
      </c>
      <c r="BN364">
        <v>38</v>
      </c>
      <c r="BO364">
        <v>1.08</v>
      </c>
      <c r="BP364">
        <v>0.39</v>
      </c>
      <c r="BQ364">
        <v>99.6</v>
      </c>
      <c r="BR364">
        <v>0.93</v>
      </c>
      <c r="BS364">
        <v>2.2599999999999998</v>
      </c>
      <c r="BT364">
        <v>36.9</v>
      </c>
      <c r="BU364">
        <v>28.9</v>
      </c>
      <c r="BV364">
        <v>72.400000000000006</v>
      </c>
      <c r="BW364">
        <v>0.98</v>
      </c>
      <c r="BX364">
        <v>6.52</v>
      </c>
      <c r="BY364">
        <v>6.52</v>
      </c>
      <c r="BZ364">
        <v>69.599999999999994</v>
      </c>
      <c r="CA364">
        <v>67.400000000000006</v>
      </c>
      <c r="CB364">
        <v>2.17</v>
      </c>
      <c r="CC364">
        <v>2.38</v>
      </c>
      <c r="CD364">
        <v>1.36</v>
      </c>
      <c r="CE364">
        <v>5.27</v>
      </c>
      <c r="CF364">
        <v>48.1</v>
      </c>
      <c r="CG364">
        <v>1.36</v>
      </c>
      <c r="CH364">
        <v>72.400000000000006</v>
      </c>
      <c r="CI364">
        <v>0.61</v>
      </c>
      <c r="CJ364">
        <v>0.75</v>
      </c>
      <c r="CK364">
        <v>1.02</v>
      </c>
      <c r="CL364">
        <v>32.6</v>
      </c>
      <c r="CM364">
        <v>0.82</v>
      </c>
      <c r="CN364" s="188">
        <f t="shared" si="226"/>
        <v>0.14735199999999998</v>
      </c>
      <c r="CO364" s="188">
        <f t="shared" si="227"/>
        <v>0.14735199999999998</v>
      </c>
      <c r="CP364" s="188">
        <f t="shared" si="228"/>
        <v>1.5729599999999997</v>
      </c>
      <c r="CQ364" s="188">
        <f t="shared" si="229"/>
        <v>1.5232400000000001</v>
      </c>
      <c r="CR364" s="188">
        <f t="shared" si="230"/>
        <v>4.9041999999999995E-2</v>
      </c>
      <c r="CS364" s="188">
        <f t="shared" si="231"/>
        <v>0.68781999999999999</v>
      </c>
      <c r="CT364" s="188">
        <f t="shared" si="232"/>
        <v>0.39304</v>
      </c>
      <c r="CU364" s="188">
        <f t="shared" si="233"/>
        <v>13.9009</v>
      </c>
      <c r="CV364" s="188">
        <f t="shared" si="234"/>
        <v>0.39304</v>
      </c>
      <c r="CW364" s="188">
        <f t="shared" si="235"/>
        <v>0.44164000000000003</v>
      </c>
      <c r="CX364" s="188">
        <f t="shared" si="236"/>
        <v>0.54300000000000004</v>
      </c>
      <c r="CY364" s="188">
        <f t="shared" si="237"/>
        <v>0.73848000000000014</v>
      </c>
      <c r="CZ364" s="188">
        <f t="shared" si="238"/>
        <v>23.602400000000003</v>
      </c>
      <c r="DA364" s="188">
        <f t="shared" si="239"/>
        <v>0.59367999999999999</v>
      </c>
    </row>
    <row r="365" spans="1:105">
      <c r="A365" s="494" t="s">
        <v>1115</v>
      </c>
      <c r="B365" s="494"/>
      <c r="C365" s="386"/>
      <c r="E365" s="489"/>
      <c r="F365" s="386"/>
      <c r="G365" s="386"/>
      <c r="H365" s="496">
        <v>36443</v>
      </c>
      <c r="I365" s="496">
        <v>5579</v>
      </c>
      <c r="J365">
        <v>54.8</v>
      </c>
      <c r="K365">
        <v>57.6</v>
      </c>
      <c r="L365">
        <v>12</v>
      </c>
      <c r="M365">
        <v>4.01</v>
      </c>
      <c r="N365">
        <v>96</v>
      </c>
      <c r="O365">
        <v>7.9</v>
      </c>
      <c r="P365">
        <v>4.5999999999999996</v>
      </c>
      <c r="Q365">
        <v>28.9</v>
      </c>
      <c r="R365">
        <v>47.2</v>
      </c>
      <c r="S365">
        <v>52.8</v>
      </c>
      <c r="T365">
        <v>0.81</v>
      </c>
      <c r="U365" s="6">
        <f t="shared" si="215"/>
        <v>2.3097599999999998</v>
      </c>
      <c r="V365" s="6">
        <f t="shared" si="216"/>
        <v>15.412856747021337</v>
      </c>
      <c r="W365">
        <v>18.100000000000001</v>
      </c>
      <c r="X365">
        <v>12.4</v>
      </c>
      <c r="Y365">
        <v>7.84</v>
      </c>
      <c r="Z365">
        <v>30.2</v>
      </c>
      <c r="AA365">
        <v>0.73</v>
      </c>
      <c r="AB365">
        <v>50.7</v>
      </c>
      <c r="AC365">
        <v>62.2</v>
      </c>
      <c r="AD365">
        <v>54.1</v>
      </c>
      <c r="AE365">
        <v>80.400000000000006</v>
      </c>
      <c r="AF365">
        <v>2.0299999999999998</v>
      </c>
      <c r="AG365" s="188">
        <f t="shared" si="217"/>
        <v>8.5432000000000023</v>
      </c>
      <c r="AH365" s="188">
        <f t="shared" si="218"/>
        <v>5.8528000000000011</v>
      </c>
      <c r="AI365" s="188">
        <f t="shared" si="219"/>
        <v>14.2544</v>
      </c>
      <c r="AJ365" s="188">
        <f t="shared" si="220"/>
        <v>0.34456000000000003</v>
      </c>
      <c r="AK365" s="188">
        <f t="shared" si="221"/>
        <v>2.3321999999999998</v>
      </c>
      <c r="AL365" s="188">
        <f t="shared" si="222"/>
        <v>2.8612000000000002</v>
      </c>
      <c r="AM365" s="188">
        <f t="shared" si="223"/>
        <v>2.4885999999999999</v>
      </c>
      <c r="AN365" s="188">
        <f t="shared" si="224"/>
        <v>3.6983999999999999</v>
      </c>
      <c r="AO365" s="188">
        <f t="shared" si="225"/>
        <v>9.3379999999999991E-2</v>
      </c>
      <c r="AP365">
        <v>657</v>
      </c>
      <c r="AQ365">
        <v>195</v>
      </c>
      <c r="AR365">
        <v>552</v>
      </c>
      <c r="AS365">
        <v>707</v>
      </c>
      <c r="AT365">
        <v>-39.799999999999997</v>
      </c>
      <c r="AU365">
        <v>64.3</v>
      </c>
      <c r="AV365">
        <v>40.299999999999997</v>
      </c>
      <c r="AW365">
        <v>32.6</v>
      </c>
      <c r="AX365">
        <v>918</v>
      </c>
      <c r="AY365">
        <v>34.1</v>
      </c>
      <c r="AZ365">
        <v>69.8</v>
      </c>
      <c r="BA365">
        <v>0</v>
      </c>
      <c r="BB365">
        <v>103</v>
      </c>
      <c r="BC365">
        <v>33.4</v>
      </c>
      <c r="BD365">
        <v>531</v>
      </c>
      <c r="BE365">
        <v>440</v>
      </c>
      <c r="BF365">
        <v>14.1</v>
      </c>
      <c r="BG365">
        <v>9.7799999999999994</v>
      </c>
      <c r="BH365">
        <v>6.54</v>
      </c>
      <c r="BI365">
        <v>3.43</v>
      </c>
      <c r="BJ365">
        <v>634</v>
      </c>
      <c r="BK365">
        <v>28.6</v>
      </c>
      <c r="BL365">
        <v>46.2</v>
      </c>
      <c r="BM365">
        <v>0.84</v>
      </c>
      <c r="BN365">
        <v>35.6</v>
      </c>
      <c r="BO365">
        <v>1.1599999999999999</v>
      </c>
      <c r="BP365">
        <v>0.45</v>
      </c>
      <c r="BQ365">
        <v>99.5</v>
      </c>
      <c r="BR365">
        <v>1.26</v>
      </c>
      <c r="BS365">
        <v>2.42</v>
      </c>
      <c r="BT365">
        <v>35.6</v>
      </c>
      <c r="BU365">
        <v>30.1</v>
      </c>
      <c r="BV365">
        <v>71.400000000000006</v>
      </c>
      <c r="BW365">
        <v>1.01</v>
      </c>
      <c r="BX365">
        <v>10.4</v>
      </c>
      <c r="BY365">
        <v>14.6</v>
      </c>
      <c r="BZ365">
        <v>68.8</v>
      </c>
      <c r="CA365">
        <v>64.599999999999994</v>
      </c>
      <c r="CB365">
        <v>4.17</v>
      </c>
      <c r="CC365">
        <v>2.5</v>
      </c>
      <c r="CD365">
        <v>1.5</v>
      </c>
      <c r="CE365">
        <v>5.18</v>
      </c>
      <c r="CF365">
        <v>41.2</v>
      </c>
      <c r="CG365">
        <v>0.67</v>
      </c>
      <c r="CH365">
        <v>71.400000000000006</v>
      </c>
      <c r="CI365">
        <v>0.56000000000000005</v>
      </c>
      <c r="CJ365">
        <v>1.1299999999999999</v>
      </c>
      <c r="CK365">
        <v>1.2</v>
      </c>
      <c r="CL365">
        <v>32.799999999999997</v>
      </c>
      <c r="CM365">
        <v>1.1299999999999999</v>
      </c>
      <c r="CN365" s="188">
        <f t="shared" si="226"/>
        <v>0.25168000000000001</v>
      </c>
      <c r="CO365" s="188">
        <f t="shared" si="227"/>
        <v>0.35332000000000002</v>
      </c>
      <c r="CP365" s="188">
        <f t="shared" si="228"/>
        <v>1.6649599999999998</v>
      </c>
      <c r="CQ365" s="188">
        <f t="shared" si="229"/>
        <v>1.56332</v>
      </c>
      <c r="CR365" s="188">
        <f t="shared" si="230"/>
        <v>0.100914</v>
      </c>
      <c r="CS365" s="188">
        <f t="shared" si="231"/>
        <v>0.75249999999999995</v>
      </c>
      <c r="CT365" s="188">
        <f t="shared" si="232"/>
        <v>0.45150000000000007</v>
      </c>
      <c r="CU365" s="188">
        <f t="shared" si="233"/>
        <v>12.401200000000001</v>
      </c>
      <c r="CV365" s="188">
        <f t="shared" si="234"/>
        <v>0.20167000000000002</v>
      </c>
      <c r="CW365" s="188">
        <f t="shared" si="235"/>
        <v>0.39984000000000008</v>
      </c>
      <c r="CX365" s="188">
        <f t="shared" si="236"/>
        <v>0.80681999999999998</v>
      </c>
      <c r="CY365" s="188">
        <f t="shared" si="237"/>
        <v>0.85680000000000012</v>
      </c>
      <c r="CZ365" s="188">
        <f t="shared" si="238"/>
        <v>23.4192</v>
      </c>
      <c r="DA365" s="188">
        <f t="shared" si="239"/>
        <v>0.80681999999999998</v>
      </c>
    </row>
    <row r="366" spans="1:105" s="527" customFormat="1">
      <c r="A366" s="522" t="s">
        <v>1116</v>
      </c>
      <c r="B366" s="523" t="s">
        <v>543</v>
      </c>
      <c r="C366" s="532" t="s">
        <v>425</v>
      </c>
      <c r="D366" s="533" t="s">
        <v>419</v>
      </c>
      <c r="E366" s="525">
        <v>43795</v>
      </c>
      <c r="H366" s="536">
        <v>34699</v>
      </c>
      <c r="I366" s="536">
        <v>3</v>
      </c>
      <c r="J366" s="528">
        <v>0.7</v>
      </c>
      <c r="K366" s="528">
        <v>33.299999999999997</v>
      </c>
      <c r="L366" s="528">
        <v>0</v>
      </c>
      <c r="M366" s="528">
        <v>0</v>
      </c>
      <c r="N366" s="528">
        <v>100</v>
      </c>
      <c r="O366" s="528">
        <v>0</v>
      </c>
      <c r="P366" s="528">
        <v>0</v>
      </c>
      <c r="Q366" s="528">
        <v>0</v>
      </c>
      <c r="R366" s="528">
        <v>0</v>
      </c>
      <c r="S366" s="528">
        <v>100</v>
      </c>
      <c r="T366" s="528">
        <v>0</v>
      </c>
      <c r="U366" s="529">
        <f t="shared" si="215"/>
        <v>0</v>
      </c>
      <c r="V366" s="529" t="e">
        <f t="shared" si="216"/>
        <v>#DIV/0!</v>
      </c>
      <c r="W366" s="528">
        <v>0</v>
      </c>
      <c r="X366" s="528">
        <v>0</v>
      </c>
      <c r="Y366" s="528">
        <v>0</v>
      </c>
      <c r="Z366" s="528">
        <v>0</v>
      </c>
      <c r="AA366" s="528">
        <v>0</v>
      </c>
      <c r="AB366" s="528">
        <v>0</v>
      </c>
      <c r="AC366" s="528">
        <v>0</v>
      </c>
      <c r="AD366" s="528">
        <v>0</v>
      </c>
      <c r="AE366" s="528">
        <v>0</v>
      </c>
      <c r="AF366" s="528">
        <v>0</v>
      </c>
      <c r="AG366" s="530">
        <f t="shared" si="217"/>
        <v>0</v>
      </c>
      <c r="AH366" s="530">
        <f t="shared" si="218"/>
        <v>0</v>
      </c>
      <c r="AI366" s="530">
        <f t="shared" si="219"/>
        <v>0</v>
      </c>
      <c r="AJ366" s="530">
        <f t="shared" si="220"/>
        <v>0</v>
      </c>
      <c r="AK366" s="530">
        <f t="shared" si="221"/>
        <v>0</v>
      </c>
      <c r="AL366" s="530">
        <f t="shared" si="222"/>
        <v>0</v>
      </c>
      <c r="AM366" s="530">
        <f t="shared" si="223"/>
        <v>0</v>
      </c>
      <c r="AN366" s="530">
        <f t="shared" si="224"/>
        <v>0</v>
      </c>
      <c r="AO366" s="530">
        <f t="shared" si="225"/>
        <v>0</v>
      </c>
      <c r="AP366" s="528" t="s">
        <v>364</v>
      </c>
      <c r="AQ366" s="528" t="s">
        <v>364</v>
      </c>
      <c r="AR366" s="528" t="s">
        <v>364</v>
      </c>
      <c r="AS366" s="528" t="s">
        <v>364</v>
      </c>
      <c r="AT366" s="528" t="s">
        <v>364</v>
      </c>
      <c r="AU366" s="528">
        <v>0</v>
      </c>
      <c r="AV366" s="528">
        <v>0</v>
      </c>
      <c r="AW366" s="528">
        <v>0</v>
      </c>
      <c r="AX366" s="528" t="s">
        <v>364</v>
      </c>
      <c r="AY366" s="528">
        <v>0</v>
      </c>
      <c r="AZ366" s="528">
        <v>0</v>
      </c>
      <c r="BA366" s="528">
        <v>0</v>
      </c>
      <c r="BB366" s="528">
        <v>283</v>
      </c>
      <c r="BC366" s="528">
        <v>273</v>
      </c>
      <c r="BD366" s="528">
        <v>544</v>
      </c>
      <c r="BE366" s="528">
        <v>-43.6</v>
      </c>
      <c r="BF366" s="528" t="s">
        <v>364</v>
      </c>
      <c r="BG366" s="528">
        <v>0</v>
      </c>
      <c r="BH366" s="528">
        <v>0</v>
      </c>
      <c r="BI366" s="528">
        <v>0</v>
      </c>
      <c r="BJ366" s="528" t="s">
        <v>364</v>
      </c>
      <c r="BK366" s="528">
        <v>0</v>
      </c>
      <c r="BL366" s="528">
        <v>0</v>
      </c>
      <c r="BM366" s="528">
        <v>0</v>
      </c>
      <c r="BN366" s="528">
        <v>33.299999999999997</v>
      </c>
      <c r="BO366" s="528">
        <v>100</v>
      </c>
      <c r="BP366" s="528">
        <v>0</v>
      </c>
      <c r="BQ366" s="528">
        <v>100</v>
      </c>
      <c r="BR366" s="528">
        <v>0</v>
      </c>
      <c r="BS366" s="528">
        <v>0</v>
      </c>
      <c r="BT366" s="528">
        <v>100</v>
      </c>
      <c r="BU366" s="528">
        <v>0</v>
      </c>
      <c r="BV366" s="528">
        <v>100</v>
      </c>
      <c r="BW366" s="528">
        <v>0</v>
      </c>
      <c r="BX366" s="528">
        <v>0</v>
      </c>
      <c r="BY366" s="528">
        <v>0</v>
      </c>
      <c r="BZ366" s="528">
        <v>0</v>
      </c>
      <c r="CA366" s="528">
        <v>0</v>
      </c>
      <c r="CB366" s="528">
        <v>0</v>
      </c>
      <c r="CC366" s="528">
        <v>0</v>
      </c>
      <c r="CD366" s="528">
        <v>0</v>
      </c>
      <c r="CE366" s="528">
        <v>0</v>
      </c>
      <c r="CF366" s="528">
        <v>0</v>
      </c>
      <c r="CG366" s="528">
        <v>0</v>
      </c>
      <c r="CH366" s="528">
        <v>100</v>
      </c>
      <c r="CI366" s="528">
        <v>100</v>
      </c>
      <c r="CJ366" s="528">
        <v>0</v>
      </c>
      <c r="CK366" s="528">
        <v>0</v>
      </c>
      <c r="CL366" s="528">
        <v>100</v>
      </c>
      <c r="CM366" s="528">
        <v>0</v>
      </c>
      <c r="CN366" s="530">
        <f t="shared" si="226"/>
        <v>0</v>
      </c>
      <c r="CO366" s="530">
        <f t="shared" si="227"/>
        <v>0</v>
      </c>
      <c r="CP366" s="530">
        <f t="shared" si="228"/>
        <v>0</v>
      </c>
      <c r="CQ366" s="530">
        <f t="shared" si="229"/>
        <v>0</v>
      </c>
      <c r="CR366" s="530">
        <f t="shared" si="230"/>
        <v>0</v>
      </c>
      <c r="CS366" s="530">
        <f t="shared" si="231"/>
        <v>0</v>
      </c>
      <c r="CT366" s="530">
        <f t="shared" si="232"/>
        <v>0</v>
      </c>
      <c r="CU366" s="530">
        <f t="shared" si="233"/>
        <v>0</v>
      </c>
      <c r="CV366" s="530">
        <f t="shared" si="234"/>
        <v>0</v>
      </c>
      <c r="CW366" s="530">
        <f t="shared" si="235"/>
        <v>100</v>
      </c>
      <c r="CX366" s="530">
        <f t="shared" si="236"/>
        <v>0</v>
      </c>
      <c r="CY366" s="530">
        <f t="shared" si="237"/>
        <v>0</v>
      </c>
      <c r="CZ366" s="530">
        <f t="shared" si="238"/>
        <v>100</v>
      </c>
      <c r="DA366" s="530">
        <f t="shared" si="239"/>
        <v>0</v>
      </c>
    </row>
    <row r="367" spans="1:105">
      <c r="A367" s="494" t="s">
        <v>1117</v>
      </c>
      <c r="B367" s="494"/>
      <c r="E367" s="489"/>
      <c r="F367" s="429">
        <f>(E366-E$360)/7</f>
        <v>1</v>
      </c>
      <c r="G367" s="537" t="s">
        <v>1193</v>
      </c>
      <c r="H367" s="496">
        <v>32891</v>
      </c>
      <c r="I367" s="612">
        <v>1</v>
      </c>
      <c r="J367">
        <v>0.25</v>
      </c>
      <c r="K367">
        <v>100</v>
      </c>
      <c r="L367">
        <v>0</v>
      </c>
      <c r="M367">
        <v>0</v>
      </c>
      <c r="N367">
        <v>100</v>
      </c>
      <c r="O367">
        <v>100</v>
      </c>
      <c r="P367">
        <v>0</v>
      </c>
      <c r="Q367">
        <v>100</v>
      </c>
      <c r="R367">
        <v>100</v>
      </c>
      <c r="S367">
        <v>0</v>
      </c>
      <c r="T367">
        <v>0</v>
      </c>
      <c r="U367" s="6">
        <f t="shared" si="215"/>
        <v>0</v>
      </c>
      <c r="V367" s="6" t="e">
        <f t="shared" si="216"/>
        <v>#DIV/0!</v>
      </c>
      <c r="W367">
        <v>0</v>
      </c>
      <c r="X367">
        <v>100</v>
      </c>
      <c r="Y367">
        <v>0</v>
      </c>
      <c r="Z367">
        <v>100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s="188">
        <f t="shared" si="217"/>
        <v>0</v>
      </c>
      <c r="AH367" s="188">
        <f t="shared" si="218"/>
        <v>100</v>
      </c>
      <c r="AI367" s="188">
        <f t="shared" si="219"/>
        <v>100</v>
      </c>
      <c r="AJ367" s="188">
        <f t="shared" si="220"/>
        <v>0</v>
      </c>
      <c r="AK367" s="188">
        <f t="shared" si="221"/>
        <v>0</v>
      </c>
      <c r="AL367" s="188">
        <f t="shared" si="222"/>
        <v>0</v>
      </c>
      <c r="AM367" s="188">
        <f t="shared" si="223"/>
        <v>0</v>
      </c>
      <c r="AN367" s="188">
        <f t="shared" si="224"/>
        <v>0</v>
      </c>
      <c r="AO367" s="188">
        <f t="shared" si="225"/>
        <v>0</v>
      </c>
      <c r="AP367" t="s">
        <v>364</v>
      </c>
      <c r="AQ367" t="s">
        <v>364</v>
      </c>
      <c r="AR367" t="s">
        <v>364</v>
      </c>
      <c r="AS367" t="s">
        <v>364</v>
      </c>
      <c r="AT367" t="s">
        <v>364</v>
      </c>
      <c r="AU367">
        <v>0</v>
      </c>
      <c r="AV367">
        <v>0</v>
      </c>
      <c r="AW367">
        <v>0</v>
      </c>
      <c r="AX367" t="s">
        <v>364</v>
      </c>
      <c r="AY367">
        <v>0</v>
      </c>
      <c r="AZ367">
        <v>0</v>
      </c>
      <c r="BA367">
        <v>0</v>
      </c>
      <c r="BB367">
        <v>92.5</v>
      </c>
      <c r="BC367">
        <v>299</v>
      </c>
      <c r="BD367">
        <v>1251</v>
      </c>
      <c r="BE367">
        <v>650</v>
      </c>
      <c r="BF367">
        <v>-53.9</v>
      </c>
      <c r="BG367">
        <v>0</v>
      </c>
      <c r="BH367">
        <v>100</v>
      </c>
      <c r="BI367">
        <v>0</v>
      </c>
      <c r="BJ367" t="s">
        <v>364</v>
      </c>
      <c r="BK367">
        <v>100</v>
      </c>
      <c r="BL367">
        <v>100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 s="188">
        <f t="shared" si="226"/>
        <v>0</v>
      </c>
      <c r="CO367" s="188">
        <f t="shared" si="227"/>
        <v>0</v>
      </c>
      <c r="CP367" s="188">
        <f t="shared" si="228"/>
        <v>0</v>
      </c>
      <c r="CQ367" s="188">
        <f t="shared" si="229"/>
        <v>0</v>
      </c>
      <c r="CR367" s="188">
        <f t="shared" si="230"/>
        <v>0</v>
      </c>
      <c r="CS367" s="188">
        <f t="shared" si="231"/>
        <v>0</v>
      </c>
      <c r="CT367" s="188">
        <f t="shared" si="232"/>
        <v>0</v>
      </c>
      <c r="CU367" s="188">
        <f t="shared" si="233"/>
        <v>0</v>
      </c>
      <c r="CV367" s="188">
        <f t="shared" si="234"/>
        <v>0</v>
      </c>
      <c r="CW367" s="188">
        <f t="shared" si="235"/>
        <v>0</v>
      </c>
      <c r="CX367" s="188">
        <f t="shared" si="236"/>
        <v>0</v>
      </c>
      <c r="CY367" s="188">
        <f t="shared" si="237"/>
        <v>0</v>
      </c>
      <c r="CZ367" s="188">
        <f t="shared" si="238"/>
        <v>0</v>
      </c>
      <c r="DA367" s="188">
        <f t="shared" si="239"/>
        <v>0</v>
      </c>
    </row>
    <row r="368" spans="1:105">
      <c r="A368" s="494" t="s">
        <v>1118</v>
      </c>
      <c r="B368" s="494"/>
      <c r="E368" s="489"/>
      <c r="F368" s="386"/>
      <c r="G368" s="386"/>
      <c r="H368" s="496">
        <v>32720</v>
      </c>
      <c r="I368" s="612">
        <v>3</v>
      </c>
      <c r="J368">
        <v>0.71</v>
      </c>
      <c r="K368">
        <v>66.7</v>
      </c>
      <c r="L368">
        <v>0</v>
      </c>
      <c r="M368">
        <v>0</v>
      </c>
      <c r="N368">
        <v>100</v>
      </c>
      <c r="O368">
        <v>0</v>
      </c>
      <c r="P368">
        <v>0</v>
      </c>
      <c r="Q368">
        <v>100</v>
      </c>
      <c r="R368">
        <v>50</v>
      </c>
      <c r="S368">
        <v>50</v>
      </c>
      <c r="T368">
        <v>0</v>
      </c>
      <c r="U368" s="6">
        <f t="shared" si="215"/>
        <v>0</v>
      </c>
      <c r="V368" s="6" t="e">
        <f t="shared" si="216"/>
        <v>#DIV/0!</v>
      </c>
      <c r="W368">
        <v>0</v>
      </c>
      <c r="X368">
        <v>0</v>
      </c>
      <c r="Y368">
        <v>0</v>
      </c>
      <c r="Z368">
        <v>100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 s="188">
        <f t="shared" si="217"/>
        <v>0</v>
      </c>
      <c r="AH368" s="188">
        <f t="shared" si="218"/>
        <v>0</v>
      </c>
      <c r="AI368" s="188">
        <f t="shared" si="219"/>
        <v>50</v>
      </c>
      <c r="AJ368" s="188">
        <f t="shared" si="220"/>
        <v>0</v>
      </c>
      <c r="AK368" s="188">
        <f t="shared" si="221"/>
        <v>0</v>
      </c>
      <c r="AL368" s="188">
        <f t="shared" si="222"/>
        <v>0</v>
      </c>
      <c r="AM368" s="188">
        <f t="shared" si="223"/>
        <v>0</v>
      </c>
      <c r="AN368" s="188">
        <f t="shared" si="224"/>
        <v>0</v>
      </c>
      <c r="AO368" s="188">
        <f t="shared" si="225"/>
        <v>0</v>
      </c>
      <c r="AP368" t="s">
        <v>364</v>
      </c>
      <c r="AQ368" t="s">
        <v>364</v>
      </c>
      <c r="AR368" t="s">
        <v>364</v>
      </c>
      <c r="AS368" t="s">
        <v>364</v>
      </c>
      <c r="AT368" t="s">
        <v>364</v>
      </c>
      <c r="AU368">
        <v>0</v>
      </c>
      <c r="AV368">
        <v>0</v>
      </c>
      <c r="AW368">
        <v>0</v>
      </c>
      <c r="AX368" t="s">
        <v>364</v>
      </c>
      <c r="AY368">
        <v>0</v>
      </c>
      <c r="AZ368">
        <v>0</v>
      </c>
      <c r="BA368">
        <v>0</v>
      </c>
      <c r="BB368">
        <v>200</v>
      </c>
      <c r="BC368">
        <v>-156</v>
      </c>
      <c r="BD368">
        <v>1130</v>
      </c>
      <c r="BE368">
        <v>8.98</v>
      </c>
      <c r="BF368">
        <v>-80.900000000000006</v>
      </c>
      <c r="BG368">
        <v>0</v>
      </c>
      <c r="BH368">
        <v>0</v>
      </c>
      <c r="BI368">
        <v>0</v>
      </c>
      <c r="BJ368" t="s">
        <v>364</v>
      </c>
      <c r="BK368">
        <v>100</v>
      </c>
      <c r="BL368">
        <v>50</v>
      </c>
      <c r="BM368">
        <v>0</v>
      </c>
      <c r="BN368">
        <v>33.299999999999997</v>
      </c>
      <c r="BO368">
        <v>100</v>
      </c>
      <c r="BP368">
        <v>0</v>
      </c>
      <c r="BQ368">
        <v>100</v>
      </c>
      <c r="BR368">
        <v>0</v>
      </c>
      <c r="BS368">
        <v>0</v>
      </c>
      <c r="BT368">
        <v>100</v>
      </c>
      <c r="BU368">
        <v>0</v>
      </c>
      <c r="BV368">
        <v>100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100</v>
      </c>
      <c r="CI368">
        <v>100</v>
      </c>
      <c r="CJ368">
        <v>0</v>
      </c>
      <c r="CK368">
        <v>0</v>
      </c>
      <c r="CL368">
        <v>100</v>
      </c>
      <c r="CM368">
        <v>0</v>
      </c>
      <c r="CN368" s="188">
        <f t="shared" si="226"/>
        <v>0</v>
      </c>
      <c r="CO368" s="188">
        <f t="shared" si="227"/>
        <v>0</v>
      </c>
      <c r="CP368" s="188">
        <f t="shared" si="228"/>
        <v>0</v>
      </c>
      <c r="CQ368" s="188">
        <f t="shared" si="229"/>
        <v>0</v>
      </c>
      <c r="CR368" s="188">
        <f t="shared" si="230"/>
        <v>0</v>
      </c>
      <c r="CS368" s="188">
        <f t="shared" si="231"/>
        <v>0</v>
      </c>
      <c r="CT368" s="188">
        <f t="shared" si="232"/>
        <v>0</v>
      </c>
      <c r="CU368" s="188">
        <f t="shared" si="233"/>
        <v>0</v>
      </c>
      <c r="CV368" s="188">
        <f t="shared" si="234"/>
        <v>0</v>
      </c>
      <c r="CW368" s="188">
        <f t="shared" si="235"/>
        <v>100</v>
      </c>
      <c r="CX368" s="188">
        <f t="shared" si="236"/>
        <v>0</v>
      </c>
      <c r="CY368" s="188">
        <f t="shared" si="237"/>
        <v>0</v>
      </c>
      <c r="CZ368" s="188">
        <f t="shared" si="238"/>
        <v>100</v>
      </c>
      <c r="DA368" s="188">
        <f t="shared" si="239"/>
        <v>0</v>
      </c>
    </row>
    <row r="369" spans="1:105" s="527" customFormat="1">
      <c r="A369" s="522" t="s">
        <v>1119</v>
      </c>
      <c r="B369" s="523" t="s">
        <v>543</v>
      </c>
      <c r="C369" s="532" t="s">
        <v>425</v>
      </c>
      <c r="D369" s="533" t="s">
        <v>361</v>
      </c>
      <c r="E369" s="525">
        <v>43801</v>
      </c>
      <c r="H369" s="536">
        <v>27093</v>
      </c>
      <c r="I369" s="536">
        <v>0</v>
      </c>
      <c r="J369" s="528">
        <v>0</v>
      </c>
      <c r="K369" s="528">
        <v>0</v>
      </c>
      <c r="L369" s="528">
        <v>0</v>
      </c>
      <c r="M369" s="528">
        <v>0</v>
      </c>
      <c r="N369" s="528">
        <v>0</v>
      </c>
      <c r="O369" s="528">
        <v>0</v>
      </c>
      <c r="P369" s="528">
        <v>0</v>
      </c>
      <c r="Q369" s="528">
        <v>0</v>
      </c>
      <c r="R369" s="528">
        <v>0</v>
      </c>
      <c r="S369" s="528">
        <v>0</v>
      </c>
      <c r="T369" s="528">
        <v>0</v>
      </c>
      <c r="U369" s="529">
        <f t="shared" si="215"/>
        <v>0</v>
      </c>
      <c r="V369" s="529" t="e">
        <f t="shared" si="216"/>
        <v>#DIV/0!</v>
      </c>
      <c r="W369" s="528">
        <v>0</v>
      </c>
      <c r="X369" s="528">
        <v>0</v>
      </c>
      <c r="Y369" s="528">
        <v>0</v>
      </c>
      <c r="Z369" s="528">
        <v>0</v>
      </c>
      <c r="AA369" s="528">
        <v>0</v>
      </c>
      <c r="AB369" s="528">
        <v>0</v>
      </c>
      <c r="AC369" s="528">
        <v>0</v>
      </c>
      <c r="AD369" s="528">
        <v>0</v>
      </c>
      <c r="AE369" s="528">
        <v>0</v>
      </c>
      <c r="AF369" s="528">
        <v>0</v>
      </c>
      <c r="AG369" s="530">
        <f t="shared" si="217"/>
        <v>0</v>
      </c>
      <c r="AH369" s="530">
        <f t="shared" si="218"/>
        <v>0</v>
      </c>
      <c r="AI369" s="530">
        <f t="shared" si="219"/>
        <v>0</v>
      </c>
      <c r="AJ369" s="530">
        <f t="shared" si="220"/>
        <v>0</v>
      </c>
      <c r="AK369" s="530">
        <f t="shared" si="221"/>
        <v>0</v>
      </c>
      <c r="AL369" s="530">
        <f t="shared" si="222"/>
        <v>0</v>
      </c>
      <c r="AM369" s="530">
        <f t="shared" si="223"/>
        <v>0</v>
      </c>
      <c r="AN369" s="530">
        <f t="shared" si="224"/>
        <v>0</v>
      </c>
      <c r="AO369" s="530">
        <f t="shared" si="225"/>
        <v>0</v>
      </c>
      <c r="AP369" s="528" t="s">
        <v>364</v>
      </c>
      <c r="AQ369" s="528" t="s">
        <v>364</v>
      </c>
      <c r="AR369" s="528" t="s">
        <v>364</v>
      </c>
      <c r="AS369" s="528" t="s">
        <v>364</v>
      </c>
      <c r="AT369" s="528" t="s">
        <v>364</v>
      </c>
      <c r="AU369" s="528">
        <v>0</v>
      </c>
      <c r="AV369" s="528">
        <v>0</v>
      </c>
      <c r="AW369" s="528">
        <v>0</v>
      </c>
      <c r="AX369" s="528" t="s">
        <v>364</v>
      </c>
      <c r="AY369" s="528">
        <v>0</v>
      </c>
      <c r="AZ369" s="528">
        <v>0</v>
      </c>
      <c r="BA369" s="528">
        <v>0</v>
      </c>
      <c r="BB369" s="528" t="s">
        <v>364</v>
      </c>
      <c r="BC369" s="528" t="s">
        <v>364</v>
      </c>
      <c r="BD369" s="528" t="s">
        <v>364</v>
      </c>
      <c r="BE369" s="528" t="s">
        <v>364</v>
      </c>
      <c r="BF369" s="528">
        <v>-60.4</v>
      </c>
      <c r="BG369" s="528">
        <v>0</v>
      </c>
      <c r="BH369" s="528">
        <v>0</v>
      </c>
      <c r="BI369" s="528">
        <v>0</v>
      </c>
      <c r="BJ369" s="528" t="s">
        <v>364</v>
      </c>
      <c r="BK369" s="528">
        <v>0</v>
      </c>
      <c r="BL369" s="528">
        <v>0</v>
      </c>
      <c r="BM369" s="528">
        <v>0</v>
      </c>
      <c r="BN369" s="528">
        <v>0</v>
      </c>
      <c r="BO369" s="528">
        <v>0</v>
      </c>
      <c r="BP369" s="528">
        <v>0</v>
      </c>
      <c r="BQ369" s="528">
        <v>0</v>
      </c>
      <c r="BR369" s="528">
        <v>0</v>
      </c>
      <c r="BS369" s="528">
        <v>0</v>
      </c>
      <c r="BT369" s="528">
        <v>0</v>
      </c>
      <c r="BU369" s="528">
        <v>0</v>
      </c>
      <c r="BV369" s="528">
        <v>0</v>
      </c>
      <c r="BW369" s="528">
        <v>0</v>
      </c>
      <c r="BX369" s="528">
        <v>0</v>
      </c>
      <c r="BY369" s="528">
        <v>0</v>
      </c>
      <c r="BZ369" s="528">
        <v>0</v>
      </c>
      <c r="CA369" s="528">
        <v>0</v>
      </c>
      <c r="CB369" s="528">
        <v>0</v>
      </c>
      <c r="CC369" s="528">
        <v>0</v>
      </c>
      <c r="CD369" s="528">
        <v>0</v>
      </c>
      <c r="CE369" s="528">
        <v>0</v>
      </c>
      <c r="CF369" s="528">
        <v>0</v>
      </c>
      <c r="CG369" s="528">
        <v>0</v>
      </c>
      <c r="CH369" s="528">
        <v>0</v>
      </c>
      <c r="CI369" s="528">
        <v>0</v>
      </c>
      <c r="CJ369" s="528">
        <v>0</v>
      </c>
      <c r="CK369" s="528">
        <v>0</v>
      </c>
      <c r="CL369" s="528">
        <v>0</v>
      </c>
      <c r="CM369" s="528">
        <v>0</v>
      </c>
      <c r="CN369" s="530">
        <f t="shared" si="226"/>
        <v>0</v>
      </c>
      <c r="CO369" s="530">
        <f t="shared" si="227"/>
        <v>0</v>
      </c>
      <c r="CP369" s="530">
        <f t="shared" si="228"/>
        <v>0</v>
      </c>
      <c r="CQ369" s="530">
        <f t="shared" si="229"/>
        <v>0</v>
      </c>
      <c r="CR369" s="530">
        <f t="shared" si="230"/>
        <v>0</v>
      </c>
      <c r="CS369" s="530">
        <f t="shared" si="231"/>
        <v>0</v>
      </c>
      <c r="CT369" s="530">
        <f t="shared" si="232"/>
        <v>0</v>
      </c>
      <c r="CU369" s="530">
        <f t="shared" si="233"/>
        <v>0</v>
      </c>
      <c r="CV369" s="530">
        <f t="shared" si="234"/>
        <v>0</v>
      </c>
      <c r="CW369" s="530">
        <f t="shared" si="235"/>
        <v>0</v>
      </c>
      <c r="CX369" s="530">
        <f t="shared" si="236"/>
        <v>0</v>
      </c>
      <c r="CY369" s="530">
        <f t="shared" si="237"/>
        <v>0</v>
      </c>
      <c r="CZ369" s="530">
        <f t="shared" si="238"/>
        <v>0</v>
      </c>
      <c r="DA369" s="530">
        <f t="shared" si="239"/>
        <v>0</v>
      </c>
    </row>
    <row r="370" spans="1:105">
      <c r="A370" s="494" t="s">
        <v>1120</v>
      </c>
      <c r="B370" s="494"/>
      <c r="C370" s="386"/>
      <c r="E370" s="489"/>
      <c r="F370" s="429">
        <f>(E369-E$360)/7</f>
        <v>1.8571428571428572</v>
      </c>
      <c r="G370" s="539" t="s">
        <v>1194</v>
      </c>
      <c r="H370" s="496">
        <v>30278</v>
      </c>
      <c r="I370" s="612">
        <v>3</v>
      </c>
      <c r="J370">
        <v>0.85</v>
      </c>
      <c r="K370">
        <v>33.299999999999997</v>
      </c>
      <c r="L370">
        <v>0</v>
      </c>
      <c r="M370">
        <v>0</v>
      </c>
      <c r="N370">
        <v>100</v>
      </c>
      <c r="O370">
        <v>0</v>
      </c>
      <c r="P370">
        <v>0</v>
      </c>
      <c r="Q370">
        <v>100</v>
      </c>
      <c r="R370">
        <v>100</v>
      </c>
      <c r="S370">
        <v>0</v>
      </c>
      <c r="T370">
        <v>0</v>
      </c>
      <c r="U370" s="6">
        <f t="shared" si="215"/>
        <v>0</v>
      </c>
      <c r="V370" s="6" t="e">
        <f t="shared" si="216"/>
        <v>#DIV/0!</v>
      </c>
      <c r="W370">
        <v>0</v>
      </c>
      <c r="X370">
        <v>0</v>
      </c>
      <c r="Y370">
        <v>0</v>
      </c>
      <c r="Z370">
        <v>100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s="188">
        <f t="shared" si="217"/>
        <v>0</v>
      </c>
      <c r="AH370" s="188">
        <f t="shared" si="218"/>
        <v>0</v>
      </c>
      <c r="AI370" s="188">
        <f t="shared" si="219"/>
        <v>100</v>
      </c>
      <c r="AJ370" s="188">
        <f t="shared" si="220"/>
        <v>0</v>
      </c>
      <c r="AK370" s="188">
        <f t="shared" si="221"/>
        <v>0</v>
      </c>
      <c r="AL370" s="188">
        <f t="shared" si="222"/>
        <v>0</v>
      </c>
      <c r="AM370" s="188">
        <f t="shared" si="223"/>
        <v>0</v>
      </c>
      <c r="AN370" s="188">
        <f t="shared" si="224"/>
        <v>0</v>
      </c>
      <c r="AO370" s="188">
        <f t="shared" si="225"/>
        <v>0</v>
      </c>
      <c r="AP370" t="s">
        <v>364</v>
      </c>
      <c r="AQ370" t="s">
        <v>364</v>
      </c>
      <c r="AR370" t="s">
        <v>364</v>
      </c>
      <c r="AS370" t="s">
        <v>364</v>
      </c>
      <c r="AT370" t="s">
        <v>364</v>
      </c>
      <c r="AU370">
        <v>0</v>
      </c>
      <c r="AV370">
        <v>0</v>
      </c>
      <c r="AW370">
        <v>0</v>
      </c>
      <c r="AX370" t="s">
        <v>364</v>
      </c>
      <c r="AY370">
        <v>0</v>
      </c>
      <c r="AZ370">
        <v>0</v>
      </c>
      <c r="BA370">
        <v>0</v>
      </c>
      <c r="BB370">
        <v>10.3</v>
      </c>
      <c r="BC370">
        <v>-46.2</v>
      </c>
      <c r="BD370">
        <v>1547</v>
      </c>
      <c r="BE370">
        <v>2262</v>
      </c>
      <c r="BF370">
        <v>-174</v>
      </c>
      <c r="BG370">
        <v>0</v>
      </c>
      <c r="BH370">
        <v>0</v>
      </c>
      <c r="BI370">
        <v>0</v>
      </c>
      <c r="BJ370" t="s">
        <v>364</v>
      </c>
      <c r="BK370">
        <v>100</v>
      </c>
      <c r="BL370">
        <v>100</v>
      </c>
      <c r="BM370">
        <v>0</v>
      </c>
      <c r="BN370">
        <v>33.299999999999997</v>
      </c>
      <c r="BO370">
        <v>0</v>
      </c>
      <c r="BP370">
        <v>0</v>
      </c>
      <c r="BQ370">
        <v>100</v>
      </c>
      <c r="BR370">
        <v>0</v>
      </c>
      <c r="BS370">
        <v>0</v>
      </c>
      <c r="BT370">
        <v>100</v>
      </c>
      <c r="BU370">
        <v>0</v>
      </c>
      <c r="BV370">
        <v>100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100</v>
      </c>
      <c r="CI370">
        <v>0</v>
      </c>
      <c r="CJ370">
        <v>0</v>
      </c>
      <c r="CK370">
        <v>0</v>
      </c>
      <c r="CL370">
        <v>100</v>
      </c>
      <c r="CM370">
        <v>0</v>
      </c>
      <c r="CN370" s="188">
        <f t="shared" si="226"/>
        <v>0</v>
      </c>
      <c r="CO370" s="188">
        <f t="shared" si="227"/>
        <v>0</v>
      </c>
      <c r="CP370" s="188">
        <f t="shared" si="228"/>
        <v>0</v>
      </c>
      <c r="CQ370" s="188">
        <f t="shared" si="229"/>
        <v>0</v>
      </c>
      <c r="CR370" s="188">
        <f t="shared" si="230"/>
        <v>0</v>
      </c>
      <c r="CS370" s="188">
        <f t="shared" si="231"/>
        <v>0</v>
      </c>
      <c r="CT370" s="188">
        <f t="shared" si="232"/>
        <v>0</v>
      </c>
      <c r="CU370" s="188">
        <f t="shared" si="233"/>
        <v>0</v>
      </c>
      <c r="CV370" s="188">
        <f t="shared" si="234"/>
        <v>0</v>
      </c>
      <c r="CW370" s="188">
        <f t="shared" si="235"/>
        <v>0</v>
      </c>
      <c r="CX370" s="188">
        <f t="shared" si="236"/>
        <v>0</v>
      </c>
      <c r="CY370" s="188">
        <f t="shared" si="237"/>
        <v>0</v>
      </c>
      <c r="CZ370" s="188">
        <f t="shared" si="238"/>
        <v>100</v>
      </c>
      <c r="DA370" s="188">
        <f t="shared" si="239"/>
        <v>0</v>
      </c>
    </row>
    <row r="371" spans="1:105" s="554" customFormat="1">
      <c r="A371" s="549" t="s">
        <v>1121</v>
      </c>
      <c r="B371" s="549"/>
      <c r="E371" s="552"/>
      <c r="H371" s="572">
        <v>7</v>
      </c>
      <c r="I371" s="572">
        <v>0</v>
      </c>
      <c r="J371" s="555">
        <v>0</v>
      </c>
      <c r="K371" s="555">
        <v>0</v>
      </c>
      <c r="L371" s="555">
        <v>0</v>
      </c>
      <c r="M371" s="555">
        <v>0</v>
      </c>
      <c r="N371" s="555">
        <v>0</v>
      </c>
      <c r="O371" s="555">
        <v>0</v>
      </c>
      <c r="P371" s="555">
        <v>0</v>
      </c>
      <c r="Q371" s="555">
        <v>0</v>
      </c>
      <c r="R371" s="555">
        <v>0</v>
      </c>
      <c r="S371" s="555">
        <v>0</v>
      </c>
      <c r="T371" s="555">
        <v>0</v>
      </c>
      <c r="U371" s="556">
        <f t="shared" si="215"/>
        <v>0</v>
      </c>
      <c r="V371" s="556" t="e">
        <f t="shared" si="216"/>
        <v>#DIV/0!</v>
      </c>
      <c r="W371" s="555">
        <v>0</v>
      </c>
      <c r="X371" s="555">
        <v>0</v>
      </c>
      <c r="Y371" s="555">
        <v>0</v>
      </c>
      <c r="Z371" s="555">
        <v>0</v>
      </c>
      <c r="AA371" s="555">
        <v>0</v>
      </c>
      <c r="AB371" s="555">
        <v>0</v>
      </c>
      <c r="AC371" s="555">
        <v>0</v>
      </c>
      <c r="AD371" s="555">
        <v>0</v>
      </c>
      <c r="AE371" s="555">
        <v>0</v>
      </c>
      <c r="AF371" s="555">
        <v>0</v>
      </c>
      <c r="AG371" s="557">
        <f t="shared" si="217"/>
        <v>0</v>
      </c>
      <c r="AH371" s="557">
        <f t="shared" si="218"/>
        <v>0</v>
      </c>
      <c r="AI371" s="557">
        <f t="shared" si="219"/>
        <v>0</v>
      </c>
      <c r="AJ371" s="557">
        <f t="shared" si="220"/>
        <v>0</v>
      </c>
      <c r="AK371" s="557">
        <f t="shared" si="221"/>
        <v>0</v>
      </c>
      <c r="AL371" s="557">
        <f t="shared" si="222"/>
        <v>0</v>
      </c>
      <c r="AM371" s="557">
        <f t="shared" si="223"/>
        <v>0</v>
      </c>
      <c r="AN371" s="557">
        <f t="shared" si="224"/>
        <v>0</v>
      </c>
      <c r="AO371" s="557">
        <f t="shared" si="225"/>
        <v>0</v>
      </c>
      <c r="AP371" s="555" t="s">
        <v>364</v>
      </c>
      <c r="AQ371" s="555" t="s">
        <v>364</v>
      </c>
      <c r="AR371" s="555" t="s">
        <v>364</v>
      </c>
      <c r="AS371" s="555" t="s">
        <v>364</v>
      </c>
      <c r="AT371" s="555" t="s">
        <v>364</v>
      </c>
      <c r="AU371" s="555">
        <v>0</v>
      </c>
      <c r="AV371" s="555">
        <v>0</v>
      </c>
      <c r="AW371" s="555">
        <v>0</v>
      </c>
      <c r="AX371" s="555" t="s">
        <v>364</v>
      </c>
      <c r="AY371" s="555">
        <v>0</v>
      </c>
      <c r="AZ371" s="555">
        <v>0</v>
      </c>
      <c r="BA371" s="555">
        <v>0</v>
      </c>
      <c r="BB371" s="555" t="s">
        <v>364</v>
      </c>
      <c r="BC371" s="555" t="s">
        <v>364</v>
      </c>
      <c r="BD371" s="555" t="s">
        <v>364</v>
      </c>
      <c r="BE371" s="555" t="s">
        <v>364</v>
      </c>
      <c r="BF371" s="555">
        <v>-175</v>
      </c>
      <c r="BG371" s="555">
        <v>0</v>
      </c>
      <c r="BH371" s="555">
        <v>0</v>
      </c>
      <c r="BI371" s="555">
        <v>0</v>
      </c>
      <c r="BJ371" s="555" t="s">
        <v>364</v>
      </c>
      <c r="BK371" s="555">
        <v>0</v>
      </c>
      <c r="BL371" s="555">
        <v>0</v>
      </c>
      <c r="BM371" s="555">
        <v>0</v>
      </c>
      <c r="BN371" s="555">
        <v>0</v>
      </c>
      <c r="BO371" s="555">
        <v>0</v>
      </c>
      <c r="BP371" s="555">
        <v>0</v>
      </c>
      <c r="BQ371" s="555">
        <v>0</v>
      </c>
      <c r="BR371" s="555">
        <v>0</v>
      </c>
      <c r="BS371" s="555">
        <v>0</v>
      </c>
      <c r="BT371" s="555">
        <v>0</v>
      </c>
      <c r="BU371" s="555">
        <v>0</v>
      </c>
      <c r="BV371" s="555">
        <v>0</v>
      </c>
      <c r="BW371" s="555">
        <v>0</v>
      </c>
      <c r="BX371" s="555">
        <v>0</v>
      </c>
      <c r="BY371" s="555">
        <v>0</v>
      </c>
      <c r="BZ371" s="555">
        <v>0</v>
      </c>
      <c r="CA371" s="555">
        <v>0</v>
      </c>
      <c r="CB371" s="555">
        <v>0</v>
      </c>
      <c r="CC371" s="555">
        <v>0</v>
      </c>
      <c r="CD371" s="555">
        <v>0</v>
      </c>
      <c r="CE371" s="555">
        <v>0</v>
      </c>
      <c r="CF371" s="555">
        <v>0</v>
      </c>
      <c r="CG371" s="555">
        <v>0</v>
      </c>
      <c r="CH371" s="555">
        <v>0</v>
      </c>
      <c r="CI371" s="555">
        <v>0</v>
      </c>
      <c r="CJ371" s="555">
        <v>0</v>
      </c>
      <c r="CK371" s="555">
        <v>0</v>
      </c>
      <c r="CL371" s="555">
        <v>0</v>
      </c>
      <c r="CM371" s="555">
        <v>0</v>
      </c>
      <c r="CN371" s="557">
        <f t="shared" si="226"/>
        <v>0</v>
      </c>
      <c r="CO371" s="557">
        <f t="shared" si="227"/>
        <v>0</v>
      </c>
      <c r="CP371" s="557">
        <f t="shared" si="228"/>
        <v>0</v>
      </c>
      <c r="CQ371" s="557">
        <f t="shared" si="229"/>
        <v>0</v>
      </c>
      <c r="CR371" s="557">
        <f t="shared" si="230"/>
        <v>0</v>
      </c>
      <c r="CS371" s="557">
        <f t="shared" si="231"/>
        <v>0</v>
      </c>
      <c r="CT371" s="557">
        <f t="shared" si="232"/>
        <v>0</v>
      </c>
      <c r="CU371" s="557">
        <f t="shared" si="233"/>
        <v>0</v>
      </c>
      <c r="CV371" s="557">
        <f t="shared" si="234"/>
        <v>0</v>
      </c>
      <c r="CW371" s="557">
        <f t="shared" si="235"/>
        <v>0</v>
      </c>
      <c r="CX371" s="557">
        <f t="shared" si="236"/>
        <v>0</v>
      </c>
      <c r="CY371" s="557">
        <f t="shared" si="237"/>
        <v>0</v>
      </c>
      <c r="CZ371" s="557">
        <f t="shared" si="238"/>
        <v>0</v>
      </c>
      <c r="DA371" s="557">
        <f t="shared" si="239"/>
        <v>0</v>
      </c>
    </row>
    <row r="372" spans="1:105" s="527" customFormat="1">
      <c r="A372" s="522" t="s">
        <v>1122</v>
      </c>
      <c r="B372" s="523" t="s">
        <v>543</v>
      </c>
      <c r="C372" s="532" t="s">
        <v>425</v>
      </c>
      <c r="D372" s="533" t="s">
        <v>363</v>
      </c>
      <c r="E372" s="525">
        <v>43816</v>
      </c>
      <c r="H372" s="536">
        <v>1425</v>
      </c>
      <c r="I372" s="536">
        <v>2</v>
      </c>
      <c r="J372" s="528">
        <v>1.44</v>
      </c>
      <c r="K372" s="528">
        <v>0</v>
      </c>
      <c r="L372" s="528">
        <v>0</v>
      </c>
      <c r="M372" s="528">
        <v>0</v>
      </c>
      <c r="N372" s="528">
        <v>0</v>
      </c>
      <c r="O372" s="528">
        <v>0</v>
      </c>
      <c r="P372" s="528">
        <v>0</v>
      </c>
      <c r="Q372" s="528">
        <v>0</v>
      </c>
      <c r="R372" s="528">
        <v>0</v>
      </c>
      <c r="S372" s="528">
        <v>0</v>
      </c>
      <c r="T372" s="528">
        <v>0</v>
      </c>
      <c r="U372" s="529">
        <f t="shared" si="215"/>
        <v>0</v>
      </c>
      <c r="V372" s="529" t="e">
        <f t="shared" si="216"/>
        <v>#DIV/0!</v>
      </c>
      <c r="W372" s="528">
        <v>0</v>
      </c>
      <c r="X372" s="528">
        <v>0</v>
      </c>
      <c r="Y372" s="528">
        <v>0</v>
      </c>
      <c r="Z372" s="528">
        <v>0</v>
      </c>
      <c r="AA372" s="528">
        <v>0</v>
      </c>
      <c r="AB372" s="528">
        <v>0</v>
      </c>
      <c r="AC372" s="528">
        <v>0</v>
      </c>
      <c r="AD372" s="528">
        <v>0</v>
      </c>
      <c r="AE372" s="528">
        <v>0</v>
      </c>
      <c r="AF372" s="528">
        <v>0</v>
      </c>
      <c r="AG372" s="530">
        <f t="shared" si="217"/>
        <v>0</v>
      </c>
      <c r="AH372" s="530">
        <f t="shared" si="218"/>
        <v>0</v>
      </c>
      <c r="AI372" s="530">
        <f t="shared" si="219"/>
        <v>0</v>
      </c>
      <c r="AJ372" s="530">
        <f t="shared" si="220"/>
        <v>0</v>
      </c>
      <c r="AK372" s="530">
        <f t="shared" si="221"/>
        <v>0</v>
      </c>
      <c r="AL372" s="530">
        <f t="shared" si="222"/>
        <v>0</v>
      </c>
      <c r="AM372" s="530">
        <f t="shared" si="223"/>
        <v>0</v>
      </c>
      <c r="AN372" s="530">
        <f t="shared" si="224"/>
        <v>0</v>
      </c>
      <c r="AO372" s="530">
        <f t="shared" si="225"/>
        <v>0</v>
      </c>
      <c r="AP372" s="528" t="s">
        <v>364</v>
      </c>
      <c r="AQ372" s="528" t="s">
        <v>364</v>
      </c>
      <c r="AR372" s="528" t="s">
        <v>364</v>
      </c>
      <c r="AS372" s="528" t="s">
        <v>364</v>
      </c>
      <c r="AT372" s="528" t="s">
        <v>364</v>
      </c>
      <c r="AU372" s="528">
        <v>0</v>
      </c>
      <c r="AV372" s="528">
        <v>0</v>
      </c>
      <c r="AW372" s="528">
        <v>0</v>
      </c>
      <c r="AX372" s="528" t="s">
        <v>364</v>
      </c>
      <c r="AY372" s="528">
        <v>0</v>
      </c>
      <c r="AZ372" s="528">
        <v>0</v>
      </c>
      <c r="BA372" s="528">
        <v>0</v>
      </c>
      <c r="BB372" s="528" t="s">
        <v>364</v>
      </c>
      <c r="BC372" s="528" t="s">
        <v>364</v>
      </c>
      <c r="BD372" s="528" t="s">
        <v>364</v>
      </c>
      <c r="BE372" s="528" t="s">
        <v>364</v>
      </c>
      <c r="BF372" s="528" t="s">
        <v>364</v>
      </c>
      <c r="BG372" s="528">
        <v>0</v>
      </c>
      <c r="BH372" s="528">
        <v>0</v>
      </c>
      <c r="BI372" s="528">
        <v>0</v>
      </c>
      <c r="BJ372" s="528" t="s">
        <v>364</v>
      </c>
      <c r="BK372" s="528">
        <v>0</v>
      </c>
      <c r="BL372" s="528">
        <v>0</v>
      </c>
      <c r="BM372" s="528">
        <v>0</v>
      </c>
      <c r="BN372" s="528">
        <v>100</v>
      </c>
      <c r="BO372" s="528">
        <v>50</v>
      </c>
      <c r="BP372" s="528">
        <v>0</v>
      </c>
      <c r="BQ372" s="528">
        <v>100</v>
      </c>
      <c r="BR372" s="528">
        <v>0</v>
      </c>
      <c r="BS372" s="528">
        <v>0</v>
      </c>
      <c r="BT372" s="528">
        <v>100</v>
      </c>
      <c r="BU372" s="528">
        <v>0</v>
      </c>
      <c r="BV372" s="528">
        <v>100</v>
      </c>
      <c r="BW372" s="528">
        <v>0</v>
      </c>
      <c r="BX372" s="528">
        <v>0</v>
      </c>
      <c r="BY372" s="528">
        <v>0</v>
      </c>
      <c r="BZ372" s="528">
        <v>0</v>
      </c>
      <c r="CA372" s="528">
        <v>0</v>
      </c>
      <c r="CB372" s="528">
        <v>0</v>
      </c>
      <c r="CC372" s="528">
        <v>0</v>
      </c>
      <c r="CD372" s="528">
        <v>0</v>
      </c>
      <c r="CE372" s="528">
        <v>0</v>
      </c>
      <c r="CF372" s="528">
        <v>0</v>
      </c>
      <c r="CG372" s="528">
        <v>0</v>
      </c>
      <c r="CH372" s="528">
        <v>100</v>
      </c>
      <c r="CI372" s="528">
        <v>50</v>
      </c>
      <c r="CJ372" s="528">
        <v>0</v>
      </c>
      <c r="CK372" s="528">
        <v>0</v>
      </c>
      <c r="CL372" s="528">
        <v>100</v>
      </c>
      <c r="CM372" s="528">
        <v>0</v>
      </c>
      <c r="CN372" s="530">
        <f t="shared" si="226"/>
        <v>0</v>
      </c>
      <c r="CO372" s="530">
        <f t="shared" si="227"/>
        <v>0</v>
      </c>
      <c r="CP372" s="530">
        <f t="shared" si="228"/>
        <v>0</v>
      </c>
      <c r="CQ372" s="530">
        <f t="shared" si="229"/>
        <v>0</v>
      </c>
      <c r="CR372" s="530">
        <f t="shared" si="230"/>
        <v>0</v>
      </c>
      <c r="CS372" s="530">
        <f t="shared" si="231"/>
        <v>0</v>
      </c>
      <c r="CT372" s="530">
        <f t="shared" si="232"/>
        <v>0</v>
      </c>
      <c r="CU372" s="530">
        <f t="shared" si="233"/>
        <v>0</v>
      </c>
      <c r="CV372" s="530">
        <f t="shared" si="234"/>
        <v>0</v>
      </c>
      <c r="CW372" s="530">
        <f t="shared" si="235"/>
        <v>50</v>
      </c>
      <c r="CX372" s="530">
        <f t="shared" si="236"/>
        <v>0</v>
      </c>
      <c r="CY372" s="530">
        <f t="shared" si="237"/>
        <v>0</v>
      </c>
      <c r="CZ372" s="530">
        <f t="shared" si="238"/>
        <v>100</v>
      </c>
      <c r="DA372" s="530">
        <f t="shared" si="239"/>
        <v>0</v>
      </c>
    </row>
    <row r="373" spans="1:105">
      <c r="A373" s="494" t="s">
        <v>1123</v>
      </c>
      <c r="B373" s="494"/>
      <c r="C373" s="386"/>
      <c r="E373" s="489"/>
      <c r="F373" s="429">
        <f>(E372-E$360)/7</f>
        <v>4</v>
      </c>
      <c r="G373" s="537" t="s">
        <v>1195</v>
      </c>
      <c r="H373" s="496">
        <v>1724</v>
      </c>
      <c r="I373" s="612">
        <v>1</v>
      </c>
      <c r="J373">
        <v>0.87</v>
      </c>
      <c r="K373">
        <v>100</v>
      </c>
      <c r="L373">
        <v>100</v>
      </c>
      <c r="M373">
        <v>0</v>
      </c>
      <c r="N373">
        <v>100</v>
      </c>
      <c r="O373">
        <v>100</v>
      </c>
      <c r="P373">
        <v>0</v>
      </c>
      <c r="Q373">
        <v>100</v>
      </c>
      <c r="R373">
        <v>100</v>
      </c>
      <c r="S373">
        <v>0</v>
      </c>
      <c r="T373">
        <v>0</v>
      </c>
      <c r="U373" s="6">
        <f t="shared" si="215"/>
        <v>0</v>
      </c>
      <c r="V373" s="6" t="e">
        <f t="shared" si="216"/>
        <v>#DIV/0!</v>
      </c>
      <c r="W373">
        <v>100</v>
      </c>
      <c r="X373">
        <v>100</v>
      </c>
      <c r="Y373">
        <v>0</v>
      </c>
      <c r="Z373">
        <v>100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s="188">
        <f t="shared" si="217"/>
        <v>100</v>
      </c>
      <c r="AH373" s="188">
        <f t="shared" si="218"/>
        <v>100</v>
      </c>
      <c r="AI373" s="188">
        <f t="shared" si="219"/>
        <v>100</v>
      </c>
      <c r="AJ373" s="188">
        <f t="shared" si="220"/>
        <v>0</v>
      </c>
      <c r="AK373" s="188">
        <f t="shared" si="221"/>
        <v>0</v>
      </c>
      <c r="AL373" s="188">
        <f t="shared" si="222"/>
        <v>0</v>
      </c>
      <c r="AM373" s="188">
        <f t="shared" si="223"/>
        <v>0</v>
      </c>
      <c r="AN373" s="188">
        <f t="shared" si="224"/>
        <v>0</v>
      </c>
      <c r="AO373" s="188">
        <f t="shared" si="225"/>
        <v>0</v>
      </c>
      <c r="AP373" t="s">
        <v>364</v>
      </c>
      <c r="AQ373" t="s">
        <v>364</v>
      </c>
      <c r="AR373" t="s">
        <v>364</v>
      </c>
      <c r="AS373" t="s">
        <v>364</v>
      </c>
      <c r="AT373" t="s">
        <v>364</v>
      </c>
      <c r="AU373">
        <v>0</v>
      </c>
      <c r="AV373">
        <v>0</v>
      </c>
      <c r="AW373">
        <v>0</v>
      </c>
      <c r="AX373" t="s">
        <v>364</v>
      </c>
      <c r="AY373">
        <v>0</v>
      </c>
      <c r="AZ373">
        <v>0</v>
      </c>
      <c r="BA373">
        <v>0</v>
      </c>
      <c r="BB373">
        <v>3723</v>
      </c>
      <c r="BC373">
        <v>960</v>
      </c>
      <c r="BD373">
        <v>4066</v>
      </c>
      <c r="BE373">
        <v>2660</v>
      </c>
      <c r="BF373">
        <v>79.599999999999994</v>
      </c>
      <c r="BG373">
        <v>100</v>
      </c>
      <c r="BH373">
        <v>100</v>
      </c>
      <c r="BI373">
        <v>0</v>
      </c>
      <c r="BJ373" t="s">
        <v>364</v>
      </c>
      <c r="BK373">
        <v>100</v>
      </c>
      <c r="BL373">
        <v>100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 s="188">
        <f t="shared" si="226"/>
        <v>0</v>
      </c>
      <c r="CO373" s="188">
        <f t="shared" si="227"/>
        <v>0</v>
      </c>
      <c r="CP373" s="188">
        <f t="shared" si="228"/>
        <v>0</v>
      </c>
      <c r="CQ373" s="188">
        <f t="shared" si="229"/>
        <v>0</v>
      </c>
      <c r="CR373" s="188">
        <f t="shared" si="230"/>
        <v>0</v>
      </c>
      <c r="CS373" s="188">
        <f t="shared" si="231"/>
        <v>0</v>
      </c>
      <c r="CT373" s="188">
        <f t="shared" si="232"/>
        <v>0</v>
      </c>
      <c r="CU373" s="188">
        <f t="shared" si="233"/>
        <v>0</v>
      </c>
      <c r="CV373" s="188">
        <f t="shared" si="234"/>
        <v>0</v>
      </c>
      <c r="CW373" s="188">
        <f t="shared" si="235"/>
        <v>0</v>
      </c>
      <c r="CX373" s="188">
        <f t="shared" si="236"/>
        <v>0</v>
      </c>
      <c r="CY373" s="188">
        <f t="shared" si="237"/>
        <v>0</v>
      </c>
      <c r="CZ373" s="188">
        <f t="shared" si="238"/>
        <v>0</v>
      </c>
      <c r="DA373" s="188">
        <f t="shared" si="239"/>
        <v>0</v>
      </c>
    </row>
    <row r="374" spans="1:105">
      <c r="A374" s="494" t="s">
        <v>1124</v>
      </c>
      <c r="B374" s="494"/>
      <c r="C374" s="386"/>
      <c r="E374" s="489"/>
      <c r="F374" s="386"/>
      <c r="H374" s="496">
        <v>1330</v>
      </c>
      <c r="I374" s="612">
        <v>2</v>
      </c>
      <c r="J374">
        <v>1.68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6">
        <f t="shared" si="215"/>
        <v>0</v>
      </c>
      <c r="V374" s="6" t="e">
        <f t="shared" si="216"/>
        <v>#DIV/0!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 s="188">
        <f t="shared" si="217"/>
        <v>0</v>
      </c>
      <c r="AH374" s="188">
        <f t="shared" si="218"/>
        <v>0</v>
      </c>
      <c r="AI374" s="188">
        <f t="shared" si="219"/>
        <v>0</v>
      </c>
      <c r="AJ374" s="188">
        <f t="shared" si="220"/>
        <v>0</v>
      </c>
      <c r="AK374" s="188">
        <f t="shared" si="221"/>
        <v>0</v>
      </c>
      <c r="AL374" s="188">
        <f t="shared" si="222"/>
        <v>0</v>
      </c>
      <c r="AM374" s="188">
        <f t="shared" si="223"/>
        <v>0</v>
      </c>
      <c r="AN374" s="188">
        <f t="shared" si="224"/>
        <v>0</v>
      </c>
      <c r="AO374" s="188">
        <f t="shared" si="225"/>
        <v>0</v>
      </c>
      <c r="AP374" t="s">
        <v>364</v>
      </c>
      <c r="AQ374" t="s">
        <v>364</v>
      </c>
      <c r="AR374" t="s">
        <v>364</v>
      </c>
      <c r="AS374" t="s">
        <v>364</v>
      </c>
      <c r="AT374" t="s">
        <v>364</v>
      </c>
      <c r="AU374">
        <v>0</v>
      </c>
      <c r="AV374">
        <v>0</v>
      </c>
      <c r="AW374">
        <v>0</v>
      </c>
      <c r="AX374" t="s">
        <v>364</v>
      </c>
      <c r="AY374">
        <v>0</v>
      </c>
      <c r="AZ374">
        <v>0</v>
      </c>
      <c r="BA374">
        <v>0</v>
      </c>
      <c r="BB374" t="s">
        <v>364</v>
      </c>
      <c r="BC374" t="s">
        <v>364</v>
      </c>
      <c r="BD374" t="s">
        <v>364</v>
      </c>
      <c r="BE374" t="s">
        <v>364</v>
      </c>
      <c r="BF374">
        <v>-10.3</v>
      </c>
      <c r="BG374">
        <v>0</v>
      </c>
      <c r="BH374">
        <v>0</v>
      </c>
      <c r="BI374">
        <v>0</v>
      </c>
      <c r="BJ374" t="s">
        <v>364</v>
      </c>
      <c r="BK374">
        <v>0</v>
      </c>
      <c r="BL374">
        <v>0</v>
      </c>
      <c r="BM374">
        <v>0</v>
      </c>
      <c r="BN374">
        <v>100</v>
      </c>
      <c r="BO374">
        <v>0</v>
      </c>
      <c r="BP374">
        <v>0</v>
      </c>
      <c r="BQ374">
        <v>100</v>
      </c>
      <c r="BR374">
        <v>0</v>
      </c>
      <c r="BS374">
        <v>0</v>
      </c>
      <c r="BT374">
        <v>100</v>
      </c>
      <c r="BU374">
        <v>0</v>
      </c>
      <c r="BV374">
        <v>100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100</v>
      </c>
      <c r="CI374">
        <v>0</v>
      </c>
      <c r="CJ374">
        <v>0</v>
      </c>
      <c r="CK374">
        <v>0</v>
      </c>
      <c r="CL374">
        <v>100</v>
      </c>
      <c r="CM374">
        <v>0</v>
      </c>
      <c r="CN374" s="188">
        <f t="shared" si="226"/>
        <v>0</v>
      </c>
      <c r="CO374" s="188">
        <f t="shared" si="227"/>
        <v>0</v>
      </c>
      <c r="CP374" s="188">
        <f t="shared" si="228"/>
        <v>0</v>
      </c>
      <c r="CQ374" s="188">
        <f t="shared" si="229"/>
        <v>0</v>
      </c>
      <c r="CR374" s="188">
        <f t="shared" si="230"/>
        <v>0</v>
      </c>
      <c r="CS374" s="188">
        <f t="shared" si="231"/>
        <v>0</v>
      </c>
      <c r="CT374" s="188">
        <f t="shared" si="232"/>
        <v>0</v>
      </c>
      <c r="CU374" s="188">
        <f t="shared" si="233"/>
        <v>0</v>
      </c>
      <c r="CV374" s="188">
        <f t="shared" si="234"/>
        <v>0</v>
      </c>
      <c r="CW374" s="188">
        <f t="shared" si="235"/>
        <v>0</v>
      </c>
      <c r="CX374" s="188">
        <f t="shared" si="236"/>
        <v>0</v>
      </c>
      <c r="CY374" s="188">
        <f t="shared" si="237"/>
        <v>0</v>
      </c>
      <c r="CZ374" s="188">
        <f t="shared" si="238"/>
        <v>100</v>
      </c>
      <c r="DA374" s="188">
        <f t="shared" si="239"/>
        <v>0</v>
      </c>
    </row>
    <row r="375" spans="1:105" s="527" customFormat="1">
      <c r="A375" s="522" t="s">
        <v>1125</v>
      </c>
      <c r="B375" s="523" t="s">
        <v>543</v>
      </c>
      <c r="C375" s="532" t="s">
        <v>425</v>
      </c>
      <c r="D375" s="533" t="s">
        <v>739</v>
      </c>
      <c r="E375" s="525">
        <v>43899</v>
      </c>
      <c r="G375" s="535"/>
      <c r="H375" s="536">
        <v>850</v>
      </c>
      <c r="I375" s="536">
        <v>0</v>
      </c>
      <c r="J375" s="528">
        <v>0</v>
      </c>
      <c r="K375" s="528">
        <v>0</v>
      </c>
      <c r="L375" s="528">
        <v>0</v>
      </c>
      <c r="M375" s="528">
        <v>0</v>
      </c>
      <c r="N375" s="528">
        <v>0</v>
      </c>
      <c r="O375" s="528">
        <v>0</v>
      </c>
      <c r="P375" s="528">
        <v>0</v>
      </c>
      <c r="Q375" s="528">
        <v>0</v>
      </c>
      <c r="R375" s="528">
        <v>0</v>
      </c>
      <c r="S375" s="528">
        <v>0</v>
      </c>
      <c r="T375" s="528">
        <v>0</v>
      </c>
      <c r="U375" s="529">
        <f t="shared" si="215"/>
        <v>0</v>
      </c>
      <c r="V375" s="529" t="e">
        <f t="shared" si="216"/>
        <v>#DIV/0!</v>
      </c>
      <c r="W375" s="528">
        <v>0</v>
      </c>
      <c r="X375" s="528">
        <v>0</v>
      </c>
      <c r="Y375" s="528">
        <v>0</v>
      </c>
      <c r="Z375" s="528">
        <v>0</v>
      </c>
      <c r="AA375" s="528">
        <v>0</v>
      </c>
      <c r="AB375" s="528">
        <v>0</v>
      </c>
      <c r="AC375" s="528">
        <v>0</v>
      </c>
      <c r="AD375" s="528">
        <v>0</v>
      </c>
      <c r="AE375" s="528">
        <v>0</v>
      </c>
      <c r="AF375" s="528">
        <v>0</v>
      </c>
      <c r="AG375" s="530">
        <f t="shared" si="217"/>
        <v>0</v>
      </c>
      <c r="AH375" s="530">
        <f t="shared" si="218"/>
        <v>0</v>
      </c>
      <c r="AI375" s="530">
        <f t="shared" si="219"/>
        <v>0</v>
      </c>
      <c r="AJ375" s="530">
        <f t="shared" si="220"/>
        <v>0</v>
      </c>
      <c r="AK375" s="530">
        <f t="shared" si="221"/>
        <v>0</v>
      </c>
      <c r="AL375" s="530">
        <f t="shared" si="222"/>
        <v>0</v>
      </c>
      <c r="AM375" s="530">
        <f t="shared" si="223"/>
        <v>0</v>
      </c>
      <c r="AN375" s="530">
        <f t="shared" si="224"/>
        <v>0</v>
      </c>
      <c r="AO375" s="530">
        <f t="shared" si="225"/>
        <v>0</v>
      </c>
      <c r="AP375" s="528" t="s">
        <v>364</v>
      </c>
      <c r="AQ375" s="528" t="s">
        <v>364</v>
      </c>
      <c r="AR375" s="528" t="s">
        <v>364</v>
      </c>
      <c r="AS375" s="528" t="s">
        <v>364</v>
      </c>
      <c r="AT375" s="528" t="s">
        <v>364</v>
      </c>
      <c r="AU375" s="528">
        <v>0</v>
      </c>
      <c r="AV375" s="528">
        <v>0</v>
      </c>
      <c r="AW375" s="528">
        <v>0</v>
      </c>
      <c r="AX375" s="528" t="s">
        <v>364</v>
      </c>
      <c r="AY375" s="528">
        <v>0</v>
      </c>
      <c r="AZ375" s="528">
        <v>0</v>
      </c>
      <c r="BA375" s="528">
        <v>0</v>
      </c>
      <c r="BB375" s="528" t="s">
        <v>364</v>
      </c>
      <c r="BC375" s="528" t="s">
        <v>364</v>
      </c>
      <c r="BD375" s="528" t="s">
        <v>364</v>
      </c>
      <c r="BE375" s="528" t="s">
        <v>364</v>
      </c>
      <c r="BF375" s="528" t="s">
        <v>364</v>
      </c>
      <c r="BG375" s="528">
        <v>0</v>
      </c>
      <c r="BH375" s="528">
        <v>0</v>
      </c>
      <c r="BI375" s="528">
        <v>0</v>
      </c>
      <c r="BJ375" s="528" t="s">
        <v>364</v>
      </c>
      <c r="BK375" s="528">
        <v>0</v>
      </c>
      <c r="BL375" s="528">
        <v>0</v>
      </c>
      <c r="BM375" s="528">
        <v>0</v>
      </c>
      <c r="BN375" s="528">
        <v>0</v>
      </c>
      <c r="BO375" s="528">
        <v>0</v>
      </c>
      <c r="BP375" s="528">
        <v>0</v>
      </c>
      <c r="BQ375" s="528">
        <v>0</v>
      </c>
      <c r="BR375" s="528">
        <v>0</v>
      </c>
      <c r="BS375" s="528">
        <v>0</v>
      </c>
      <c r="BT375" s="528">
        <v>0</v>
      </c>
      <c r="BU375" s="528">
        <v>0</v>
      </c>
      <c r="BV375" s="528">
        <v>0</v>
      </c>
      <c r="BW375" s="528">
        <v>0</v>
      </c>
      <c r="BX375" s="528">
        <v>0</v>
      </c>
      <c r="BY375" s="528">
        <v>0</v>
      </c>
      <c r="BZ375" s="528">
        <v>0</v>
      </c>
      <c r="CA375" s="528">
        <v>0</v>
      </c>
      <c r="CB375" s="528">
        <v>0</v>
      </c>
      <c r="CC375" s="528">
        <v>0</v>
      </c>
      <c r="CD375" s="528">
        <v>0</v>
      </c>
      <c r="CE375" s="528">
        <v>0</v>
      </c>
      <c r="CF375" s="528">
        <v>0</v>
      </c>
      <c r="CG375" s="528">
        <v>0</v>
      </c>
      <c r="CH375" s="528">
        <v>0</v>
      </c>
      <c r="CI375" s="528">
        <v>0</v>
      </c>
      <c r="CJ375" s="528">
        <v>0</v>
      </c>
      <c r="CK375" s="528">
        <v>0</v>
      </c>
      <c r="CL375" s="528">
        <v>0</v>
      </c>
      <c r="CM375" s="528">
        <v>0</v>
      </c>
      <c r="CN375" s="530">
        <f t="shared" si="226"/>
        <v>0</v>
      </c>
      <c r="CO375" s="530">
        <f t="shared" si="227"/>
        <v>0</v>
      </c>
      <c r="CP375" s="530">
        <f t="shared" si="228"/>
        <v>0</v>
      </c>
      <c r="CQ375" s="530">
        <f t="shared" si="229"/>
        <v>0</v>
      </c>
      <c r="CR375" s="530">
        <f t="shared" si="230"/>
        <v>0</v>
      </c>
      <c r="CS375" s="530">
        <f t="shared" si="231"/>
        <v>0</v>
      </c>
      <c r="CT375" s="530">
        <f t="shared" si="232"/>
        <v>0</v>
      </c>
      <c r="CU375" s="530">
        <f t="shared" si="233"/>
        <v>0</v>
      </c>
      <c r="CV375" s="530">
        <f t="shared" si="234"/>
        <v>0</v>
      </c>
      <c r="CW375" s="530">
        <f t="shared" si="235"/>
        <v>0</v>
      </c>
      <c r="CX375" s="530">
        <f t="shared" si="236"/>
        <v>0</v>
      </c>
      <c r="CY375" s="530">
        <f t="shared" si="237"/>
        <v>0</v>
      </c>
      <c r="CZ375" s="530">
        <f t="shared" si="238"/>
        <v>0</v>
      </c>
      <c r="DA375" s="530">
        <f t="shared" si="239"/>
        <v>0</v>
      </c>
    </row>
    <row r="376" spans="1:105">
      <c r="A376" s="494" t="s">
        <v>1126</v>
      </c>
      <c r="B376" s="494"/>
      <c r="C376" s="386"/>
      <c r="E376" s="489"/>
      <c r="F376" s="429">
        <f>(E375-E$378)/7</f>
        <v>-0.14285714285714285</v>
      </c>
      <c r="G376" s="537" t="s">
        <v>381</v>
      </c>
      <c r="H376" s="496">
        <v>913</v>
      </c>
      <c r="I376" s="612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6">
        <f t="shared" si="215"/>
        <v>0</v>
      </c>
      <c r="V376" s="6" t="e">
        <f t="shared" si="216"/>
        <v>#DIV/0!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s="188">
        <f t="shared" si="217"/>
        <v>0</v>
      </c>
      <c r="AH376" s="188">
        <f t="shared" si="218"/>
        <v>0</v>
      </c>
      <c r="AI376" s="188">
        <f t="shared" si="219"/>
        <v>0</v>
      </c>
      <c r="AJ376" s="188">
        <f t="shared" si="220"/>
        <v>0</v>
      </c>
      <c r="AK376" s="188">
        <f t="shared" si="221"/>
        <v>0</v>
      </c>
      <c r="AL376" s="188">
        <f t="shared" si="222"/>
        <v>0</v>
      </c>
      <c r="AM376" s="188">
        <f t="shared" si="223"/>
        <v>0</v>
      </c>
      <c r="AN376" s="188">
        <f t="shared" si="224"/>
        <v>0</v>
      </c>
      <c r="AO376" s="188">
        <f t="shared" si="225"/>
        <v>0</v>
      </c>
      <c r="AP376" t="s">
        <v>364</v>
      </c>
      <c r="AQ376" t="s">
        <v>364</v>
      </c>
      <c r="AR376" t="s">
        <v>364</v>
      </c>
      <c r="AS376" t="s">
        <v>364</v>
      </c>
      <c r="AT376" t="s">
        <v>364</v>
      </c>
      <c r="AU376">
        <v>0</v>
      </c>
      <c r="AV376">
        <v>0</v>
      </c>
      <c r="AW376">
        <v>0</v>
      </c>
      <c r="AX376" t="s">
        <v>364</v>
      </c>
      <c r="AY376">
        <v>0</v>
      </c>
      <c r="AZ376">
        <v>0</v>
      </c>
      <c r="BA376">
        <v>0</v>
      </c>
      <c r="BB376" t="s">
        <v>364</v>
      </c>
      <c r="BC376" t="s">
        <v>364</v>
      </c>
      <c r="BD376" t="s">
        <v>364</v>
      </c>
      <c r="BE376" t="s">
        <v>364</v>
      </c>
      <c r="BG376">
        <v>0</v>
      </c>
      <c r="BH376">
        <v>0</v>
      </c>
      <c r="BI376">
        <v>0</v>
      </c>
      <c r="BJ376" t="s">
        <v>364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 s="188">
        <f t="shared" si="226"/>
        <v>0</v>
      </c>
      <c r="CO376" s="188">
        <f t="shared" si="227"/>
        <v>0</v>
      </c>
      <c r="CP376" s="188">
        <f t="shared" si="228"/>
        <v>0</v>
      </c>
      <c r="CQ376" s="188">
        <f t="shared" si="229"/>
        <v>0</v>
      </c>
      <c r="CR376" s="188">
        <f t="shared" si="230"/>
        <v>0</v>
      </c>
      <c r="CS376" s="188">
        <f t="shared" si="231"/>
        <v>0</v>
      </c>
      <c r="CT376" s="188">
        <f t="shared" si="232"/>
        <v>0</v>
      </c>
      <c r="CU376" s="188">
        <f t="shared" si="233"/>
        <v>0</v>
      </c>
      <c r="CV376" s="188">
        <f t="shared" si="234"/>
        <v>0</v>
      </c>
      <c r="CW376" s="188">
        <f t="shared" si="235"/>
        <v>0</v>
      </c>
      <c r="CX376" s="188">
        <f t="shared" si="236"/>
        <v>0</v>
      </c>
      <c r="CY376" s="188">
        <f t="shared" si="237"/>
        <v>0</v>
      </c>
      <c r="CZ376" s="188">
        <f t="shared" si="238"/>
        <v>0</v>
      </c>
      <c r="DA376" s="188">
        <f t="shared" si="239"/>
        <v>0</v>
      </c>
    </row>
    <row r="377" spans="1:105">
      <c r="A377" s="494" t="s">
        <v>1127</v>
      </c>
      <c r="B377" s="494"/>
      <c r="C377" s="386"/>
      <c r="E377" s="489"/>
      <c r="F377" s="386"/>
      <c r="H377" s="496">
        <v>968</v>
      </c>
      <c r="I377" s="612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6">
        <f t="shared" si="215"/>
        <v>0</v>
      </c>
      <c r="V377" s="6" t="e">
        <f t="shared" si="216"/>
        <v>#DIV/0!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s="188">
        <f t="shared" si="217"/>
        <v>0</v>
      </c>
      <c r="AH377" s="188">
        <f t="shared" si="218"/>
        <v>0</v>
      </c>
      <c r="AI377" s="188">
        <f t="shared" si="219"/>
        <v>0</v>
      </c>
      <c r="AJ377" s="188">
        <f t="shared" si="220"/>
        <v>0</v>
      </c>
      <c r="AK377" s="188">
        <f t="shared" si="221"/>
        <v>0</v>
      </c>
      <c r="AL377" s="188">
        <f t="shared" si="222"/>
        <v>0</v>
      </c>
      <c r="AM377" s="188">
        <f t="shared" si="223"/>
        <v>0</v>
      </c>
      <c r="AN377" s="188">
        <f t="shared" si="224"/>
        <v>0</v>
      </c>
      <c r="AO377" s="188">
        <f t="shared" si="225"/>
        <v>0</v>
      </c>
      <c r="AP377" t="s">
        <v>364</v>
      </c>
      <c r="AQ377" t="s">
        <v>364</v>
      </c>
      <c r="AR377" t="s">
        <v>364</v>
      </c>
      <c r="AS377" t="s">
        <v>364</v>
      </c>
      <c r="AT377" t="s">
        <v>364</v>
      </c>
      <c r="AU377">
        <v>0</v>
      </c>
      <c r="AV377">
        <v>0</v>
      </c>
      <c r="AW377">
        <v>0</v>
      </c>
      <c r="AX377" t="s">
        <v>364</v>
      </c>
      <c r="AY377">
        <v>0</v>
      </c>
      <c r="AZ377">
        <v>0</v>
      </c>
      <c r="BA377">
        <v>0</v>
      </c>
      <c r="BB377" t="s">
        <v>364</v>
      </c>
      <c r="BC377" t="s">
        <v>364</v>
      </c>
      <c r="BD377" t="s">
        <v>364</v>
      </c>
      <c r="BE377" t="s">
        <v>364</v>
      </c>
      <c r="BG377">
        <v>0</v>
      </c>
      <c r="BH377">
        <v>0</v>
      </c>
      <c r="BI377">
        <v>0</v>
      </c>
      <c r="BJ377" t="s">
        <v>364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 s="188">
        <f t="shared" si="226"/>
        <v>0</v>
      </c>
      <c r="CO377" s="188">
        <f t="shared" si="227"/>
        <v>0</v>
      </c>
      <c r="CP377" s="188">
        <f t="shared" si="228"/>
        <v>0</v>
      </c>
      <c r="CQ377" s="188">
        <f t="shared" si="229"/>
        <v>0</v>
      </c>
      <c r="CR377" s="188">
        <f t="shared" si="230"/>
        <v>0</v>
      </c>
      <c r="CS377" s="188">
        <f t="shared" si="231"/>
        <v>0</v>
      </c>
      <c r="CT377" s="188">
        <f t="shared" si="232"/>
        <v>0</v>
      </c>
      <c r="CU377" s="188">
        <f t="shared" si="233"/>
        <v>0</v>
      </c>
      <c r="CV377" s="188">
        <f t="shared" si="234"/>
        <v>0</v>
      </c>
      <c r="CW377" s="188">
        <f t="shared" si="235"/>
        <v>0</v>
      </c>
      <c r="CX377" s="188">
        <f t="shared" si="236"/>
        <v>0</v>
      </c>
      <c r="CY377" s="188">
        <f t="shared" si="237"/>
        <v>0</v>
      </c>
      <c r="CZ377" s="188">
        <f t="shared" si="238"/>
        <v>0</v>
      </c>
      <c r="DA377" s="188">
        <f t="shared" si="239"/>
        <v>0</v>
      </c>
    </row>
    <row r="378" spans="1:105" s="527" customFormat="1">
      <c r="A378" s="522" t="s">
        <v>1128</v>
      </c>
      <c r="B378" s="523" t="s">
        <v>543</v>
      </c>
      <c r="C378" s="532" t="s">
        <v>425</v>
      </c>
      <c r="D378" s="533" t="s">
        <v>741</v>
      </c>
      <c r="E378" s="538">
        <v>43900</v>
      </c>
      <c r="G378" s="535"/>
      <c r="H378" s="536">
        <v>4908</v>
      </c>
      <c r="I378" s="536">
        <v>460</v>
      </c>
      <c r="J378" s="528">
        <v>36.5</v>
      </c>
      <c r="K378" s="528">
        <v>44.3</v>
      </c>
      <c r="L378" s="528">
        <v>3.43</v>
      </c>
      <c r="M378" s="528">
        <v>0.49</v>
      </c>
      <c r="N378" s="528">
        <v>99.5</v>
      </c>
      <c r="O378" s="528">
        <v>2.94</v>
      </c>
      <c r="P378" s="528">
        <v>4.41</v>
      </c>
      <c r="Q378" s="528">
        <v>4.41</v>
      </c>
      <c r="R378" s="528">
        <v>0.49</v>
      </c>
      <c r="S378" s="528">
        <v>99.5</v>
      </c>
      <c r="T378" s="528">
        <v>2.4500000000000002</v>
      </c>
      <c r="U378" s="529">
        <f t="shared" si="215"/>
        <v>0.21706999999999999</v>
      </c>
      <c r="V378" s="529">
        <f t="shared" si="216"/>
        <v>185.19371631271022</v>
      </c>
      <c r="W378" s="528">
        <v>0</v>
      </c>
      <c r="X378" s="528">
        <v>0</v>
      </c>
      <c r="Y378" s="528">
        <v>0</v>
      </c>
      <c r="Z378" s="528">
        <v>0</v>
      </c>
      <c r="AA378" s="528">
        <v>0</v>
      </c>
      <c r="AB378" s="528">
        <v>11.1</v>
      </c>
      <c r="AC378" s="528">
        <v>11.1</v>
      </c>
      <c r="AD378" s="528">
        <v>11.1</v>
      </c>
      <c r="AE378" s="528">
        <v>0</v>
      </c>
      <c r="AF378" s="528">
        <v>0</v>
      </c>
      <c r="AG378" s="530">
        <f t="shared" si="217"/>
        <v>0</v>
      </c>
      <c r="AH378" s="530">
        <f t="shared" si="218"/>
        <v>0</v>
      </c>
      <c r="AI378" s="530">
        <f t="shared" si="219"/>
        <v>0</v>
      </c>
      <c r="AJ378" s="530">
        <f t="shared" si="220"/>
        <v>0</v>
      </c>
      <c r="AK378" s="530">
        <f t="shared" si="221"/>
        <v>0.48951</v>
      </c>
      <c r="AL378" s="530">
        <f t="shared" si="222"/>
        <v>0.48951</v>
      </c>
      <c r="AM378" s="530">
        <f t="shared" si="223"/>
        <v>0.48951</v>
      </c>
      <c r="AN378" s="530">
        <f t="shared" si="224"/>
        <v>0</v>
      </c>
      <c r="AO378" s="530">
        <f t="shared" si="225"/>
        <v>0</v>
      </c>
      <c r="AP378" s="528">
        <v>441</v>
      </c>
      <c r="AQ378" s="528">
        <v>-1.28</v>
      </c>
      <c r="AR378" s="528">
        <v>715</v>
      </c>
      <c r="AS378" s="528">
        <v>133</v>
      </c>
      <c r="AT378" s="528">
        <v>-164</v>
      </c>
      <c r="AU378" s="528">
        <v>0</v>
      </c>
      <c r="AV378" s="528">
        <v>0</v>
      </c>
      <c r="AW378" s="528">
        <v>0</v>
      </c>
      <c r="AX378" s="528" t="s">
        <v>364</v>
      </c>
      <c r="AY378" s="528">
        <v>0</v>
      </c>
      <c r="AZ378" s="528">
        <v>0</v>
      </c>
      <c r="BA378" s="528">
        <v>0</v>
      </c>
      <c r="BB378" s="528">
        <v>298</v>
      </c>
      <c r="BC378" s="528">
        <v>30.8</v>
      </c>
      <c r="BD378" s="528">
        <v>748</v>
      </c>
      <c r="BE378" s="528">
        <v>53.9</v>
      </c>
      <c r="BG378" s="528">
        <v>3.45</v>
      </c>
      <c r="BH378" s="528">
        <v>2.96</v>
      </c>
      <c r="BI378" s="528">
        <v>4.43</v>
      </c>
      <c r="BJ378" s="528">
        <v>826</v>
      </c>
      <c r="BK378" s="528">
        <v>4.43</v>
      </c>
      <c r="BL378" s="528">
        <v>0.49</v>
      </c>
      <c r="BM378" s="528">
        <v>2.46</v>
      </c>
      <c r="BN378" s="528">
        <v>40.200000000000003</v>
      </c>
      <c r="BO378" s="528">
        <v>1.62</v>
      </c>
      <c r="BP378" s="528">
        <v>0</v>
      </c>
      <c r="BQ378" s="528">
        <v>100</v>
      </c>
      <c r="BR378" s="528">
        <v>0</v>
      </c>
      <c r="BS378" s="528">
        <v>2.7</v>
      </c>
      <c r="BT378" s="528">
        <v>1.62</v>
      </c>
      <c r="BU378" s="528">
        <v>0.54</v>
      </c>
      <c r="BV378" s="528">
        <v>99.5</v>
      </c>
      <c r="BW378" s="528">
        <v>1.08</v>
      </c>
      <c r="BX378" s="528">
        <v>20</v>
      </c>
      <c r="BY378" s="528">
        <v>0</v>
      </c>
      <c r="BZ378" s="528">
        <v>0</v>
      </c>
      <c r="CA378" s="528">
        <v>0</v>
      </c>
      <c r="CB378" s="528">
        <v>0</v>
      </c>
      <c r="CC378" s="528">
        <v>0</v>
      </c>
      <c r="CD378" s="528">
        <v>0</v>
      </c>
      <c r="CE378" s="528">
        <v>0</v>
      </c>
      <c r="CF378" s="528">
        <v>0</v>
      </c>
      <c r="CG378" s="528">
        <v>0</v>
      </c>
      <c r="CH378" s="528">
        <v>99.5</v>
      </c>
      <c r="CI378" s="528">
        <v>1.63</v>
      </c>
      <c r="CJ378" s="528">
        <v>0</v>
      </c>
      <c r="CK378" s="528">
        <v>2.72</v>
      </c>
      <c r="CL378" s="528">
        <v>1.63</v>
      </c>
      <c r="CM378" s="528">
        <v>1.0900000000000001</v>
      </c>
      <c r="CN378" s="530">
        <f t="shared" si="226"/>
        <v>0.54</v>
      </c>
      <c r="CO378" s="530">
        <f t="shared" si="227"/>
        <v>0</v>
      </c>
      <c r="CP378" s="530">
        <f t="shared" si="228"/>
        <v>0</v>
      </c>
      <c r="CQ378" s="530">
        <f t="shared" si="229"/>
        <v>0</v>
      </c>
      <c r="CR378" s="530">
        <f t="shared" si="230"/>
        <v>0</v>
      </c>
      <c r="CS378" s="530">
        <f t="shared" si="231"/>
        <v>0</v>
      </c>
      <c r="CT378" s="530">
        <f t="shared" si="232"/>
        <v>0</v>
      </c>
      <c r="CU378" s="530">
        <f t="shared" si="233"/>
        <v>0</v>
      </c>
      <c r="CV378" s="530">
        <f t="shared" si="234"/>
        <v>0</v>
      </c>
      <c r="CW378" s="530">
        <f t="shared" si="235"/>
        <v>1.62185</v>
      </c>
      <c r="CX378" s="530">
        <f t="shared" si="236"/>
        <v>0</v>
      </c>
      <c r="CY378" s="530">
        <f t="shared" si="237"/>
        <v>2.7064000000000004</v>
      </c>
      <c r="CZ378" s="530">
        <f t="shared" si="238"/>
        <v>1.62185</v>
      </c>
      <c r="DA378" s="530">
        <f t="shared" si="239"/>
        <v>1.0845500000000001</v>
      </c>
    </row>
    <row r="379" spans="1:105">
      <c r="A379" s="494" t="s">
        <v>1129</v>
      </c>
      <c r="B379" s="494"/>
      <c r="E379" s="489"/>
      <c r="F379" s="429">
        <f>(E378-E$378)/7</f>
        <v>0</v>
      </c>
      <c r="G379" s="537" t="s">
        <v>1196</v>
      </c>
      <c r="H379" s="496">
        <v>3617</v>
      </c>
      <c r="I379" s="496">
        <v>380</v>
      </c>
      <c r="J379">
        <v>40.4</v>
      </c>
      <c r="K379">
        <v>47.1</v>
      </c>
      <c r="L379">
        <v>26.3</v>
      </c>
      <c r="M379">
        <v>5.59</v>
      </c>
      <c r="N379">
        <v>94.4</v>
      </c>
      <c r="O379">
        <v>4.47</v>
      </c>
      <c r="P379">
        <v>9.5</v>
      </c>
      <c r="Q379">
        <v>37.4</v>
      </c>
      <c r="R379">
        <v>26.8</v>
      </c>
      <c r="S379">
        <v>73.2</v>
      </c>
      <c r="T379">
        <v>1.1200000000000001</v>
      </c>
      <c r="U379" s="6">
        <f t="shared" si="215"/>
        <v>2.6328899999999997</v>
      </c>
      <c r="V379" s="6">
        <f t="shared" si="216"/>
        <v>15.610222986907925</v>
      </c>
      <c r="W379">
        <v>45.8</v>
      </c>
      <c r="X379">
        <v>6.25</v>
      </c>
      <c r="Y379">
        <v>22.9</v>
      </c>
      <c r="Z379">
        <v>31.2</v>
      </c>
      <c r="AA379">
        <v>0</v>
      </c>
      <c r="AB379">
        <v>70.599999999999994</v>
      </c>
      <c r="AC379">
        <v>35.299999999999997</v>
      </c>
      <c r="AD379">
        <v>58.8</v>
      </c>
      <c r="AE379">
        <v>64.7</v>
      </c>
      <c r="AF379">
        <v>0</v>
      </c>
      <c r="AG379" s="188">
        <f t="shared" si="217"/>
        <v>12.2744</v>
      </c>
      <c r="AH379" s="188">
        <f t="shared" si="218"/>
        <v>1.675</v>
      </c>
      <c r="AI379" s="188">
        <f t="shared" si="219"/>
        <v>8.3615999999999993</v>
      </c>
      <c r="AJ379" s="188">
        <f t="shared" si="220"/>
        <v>0</v>
      </c>
      <c r="AK379" s="188">
        <f t="shared" si="221"/>
        <v>6.706999999999999</v>
      </c>
      <c r="AL379" s="188">
        <f t="shared" si="222"/>
        <v>3.3534999999999995</v>
      </c>
      <c r="AM379" s="188">
        <f t="shared" si="223"/>
        <v>5.5860000000000003</v>
      </c>
      <c r="AN379" s="188">
        <f t="shared" si="224"/>
        <v>6.1464999999999996</v>
      </c>
      <c r="AO379" s="188">
        <f t="shared" si="225"/>
        <v>0</v>
      </c>
      <c r="AP379">
        <v>392</v>
      </c>
      <c r="AQ379">
        <v>21.8</v>
      </c>
      <c r="AR379">
        <v>925</v>
      </c>
      <c r="AS379">
        <v>355</v>
      </c>
      <c r="AT379">
        <v>30.8</v>
      </c>
      <c r="AU379">
        <v>50</v>
      </c>
      <c r="AV379">
        <v>20</v>
      </c>
      <c r="AW379">
        <v>50</v>
      </c>
      <c r="AX379">
        <v>661</v>
      </c>
      <c r="AY379">
        <v>30</v>
      </c>
      <c r="AZ379">
        <v>50</v>
      </c>
      <c r="BA379">
        <v>0</v>
      </c>
      <c r="BB379">
        <v>354</v>
      </c>
      <c r="BC379">
        <v>44.9</v>
      </c>
      <c r="BD379">
        <v>1004</v>
      </c>
      <c r="BE379">
        <v>208</v>
      </c>
      <c r="BG379">
        <v>24.9</v>
      </c>
      <c r="BH379">
        <v>3.55</v>
      </c>
      <c r="BI379">
        <v>7.1</v>
      </c>
      <c r="BJ379">
        <v>395</v>
      </c>
      <c r="BK379">
        <v>37.9</v>
      </c>
      <c r="BL379">
        <v>25.4</v>
      </c>
      <c r="BM379">
        <v>1.18</v>
      </c>
      <c r="BN379">
        <v>41.1</v>
      </c>
      <c r="BO379">
        <v>3.85</v>
      </c>
      <c r="BP379">
        <v>2.56</v>
      </c>
      <c r="BQ379">
        <v>97.4</v>
      </c>
      <c r="BR379">
        <v>4.49</v>
      </c>
      <c r="BS379">
        <v>3.85</v>
      </c>
      <c r="BT379">
        <v>34.6</v>
      </c>
      <c r="BU379">
        <v>27.6</v>
      </c>
      <c r="BV379">
        <v>74.400000000000006</v>
      </c>
      <c r="BW379">
        <v>2.56</v>
      </c>
      <c r="BX379">
        <v>16.7</v>
      </c>
      <c r="BY379">
        <v>33.299999999999997</v>
      </c>
      <c r="BZ379">
        <v>16.7</v>
      </c>
      <c r="CA379">
        <v>50</v>
      </c>
      <c r="CB379">
        <v>0</v>
      </c>
      <c r="CC379">
        <v>11.6</v>
      </c>
      <c r="CD379">
        <v>2.33</v>
      </c>
      <c r="CE379">
        <v>6.98</v>
      </c>
      <c r="CF379">
        <v>27.9</v>
      </c>
      <c r="CG379">
        <v>2.33</v>
      </c>
      <c r="CH379">
        <v>74.400000000000006</v>
      </c>
      <c r="CI379">
        <v>0.86</v>
      </c>
      <c r="CJ379">
        <v>5.17</v>
      </c>
      <c r="CK379">
        <v>2.59</v>
      </c>
      <c r="CL379">
        <v>38.799999999999997</v>
      </c>
      <c r="CM379">
        <v>2.59</v>
      </c>
      <c r="CN379" s="188">
        <f t="shared" si="226"/>
        <v>0.64295000000000002</v>
      </c>
      <c r="CO379" s="188">
        <f t="shared" si="227"/>
        <v>1.2820499999999999</v>
      </c>
      <c r="CP379" s="188">
        <f t="shared" si="228"/>
        <v>0.64295000000000002</v>
      </c>
      <c r="CQ379" s="188">
        <f t="shared" si="229"/>
        <v>1.925</v>
      </c>
      <c r="CR379" s="188">
        <f t="shared" si="230"/>
        <v>0</v>
      </c>
      <c r="CS379" s="188">
        <f t="shared" si="231"/>
        <v>3.2016000000000004</v>
      </c>
      <c r="CT379" s="188">
        <f t="shared" si="232"/>
        <v>0.6430800000000001</v>
      </c>
      <c r="CU379" s="188">
        <f t="shared" si="233"/>
        <v>7.7003999999999992</v>
      </c>
      <c r="CV379" s="188">
        <f t="shared" si="234"/>
        <v>0.6430800000000001</v>
      </c>
      <c r="CW379" s="188">
        <f t="shared" si="235"/>
        <v>0.63983999999999996</v>
      </c>
      <c r="CX379" s="188">
        <f t="shared" si="236"/>
        <v>3.8464800000000001</v>
      </c>
      <c r="CY379" s="188">
        <f t="shared" si="237"/>
        <v>1.92696</v>
      </c>
      <c r="CZ379" s="188">
        <f t="shared" si="238"/>
        <v>28.867199999999997</v>
      </c>
      <c r="DA379" s="188">
        <f t="shared" si="239"/>
        <v>1.92696</v>
      </c>
    </row>
    <row r="380" spans="1:105" s="554" customFormat="1">
      <c r="A380" s="549" t="s">
        <v>1130</v>
      </c>
      <c r="B380" s="549"/>
      <c r="E380" s="552"/>
      <c r="H380" s="572">
        <v>3</v>
      </c>
      <c r="I380" s="572">
        <v>0</v>
      </c>
      <c r="J380" s="555">
        <v>0</v>
      </c>
      <c r="K380" s="555">
        <v>0</v>
      </c>
      <c r="L380" s="555">
        <v>0</v>
      </c>
      <c r="M380" s="555">
        <v>0</v>
      </c>
      <c r="N380" s="555">
        <v>0</v>
      </c>
      <c r="O380" s="555">
        <v>0</v>
      </c>
      <c r="P380" s="555">
        <v>0</v>
      </c>
      <c r="Q380" s="555">
        <v>0</v>
      </c>
      <c r="R380" s="555">
        <v>0</v>
      </c>
      <c r="S380" s="555">
        <v>0</v>
      </c>
      <c r="T380" s="555">
        <v>0</v>
      </c>
      <c r="U380" s="556">
        <f t="shared" si="215"/>
        <v>0</v>
      </c>
      <c r="V380" s="556" t="e">
        <f t="shared" si="216"/>
        <v>#DIV/0!</v>
      </c>
      <c r="W380" s="555">
        <v>0</v>
      </c>
      <c r="X380" s="555">
        <v>0</v>
      </c>
      <c r="Y380" s="555">
        <v>0</v>
      </c>
      <c r="Z380" s="555">
        <v>0</v>
      </c>
      <c r="AA380" s="555">
        <v>0</v>
      </c>
      <c r="AB380" s="555">
        <v>0</v>
      </c>
      <c r="AC380" s="555">
        <v>0</v>
      </c>
      <c r="AD380" s="555">
        <v>0</v>
      </c>
      <c r="AE380" s="555">
        <v>0</v>
      </c>
      <c r="AF380" s="555">
        <v>0</v>
      </c>
      <c r="AG380" s="557">
        <f t="shared" si="217"/>
        <v>0</v>
      </c>
      <c r="AH380" s="557">
        <f t="shared" si="218"/>
        <v>0</v>
      </c>
      <c r="AI380" s="557">
        <f t="shared" si="219"/>
        <v>0</v>
      </c>
      <c r="AJ380" s="557">
        <f t="shared" si="220"/>
        <v>0</v>
      </c>
      <c r="AK380" s="557">
        <f t="shared" si="221"/>
        <v>0</v>
      </c>
      <c r="AL380" s="557">
        <f t="shared" si="222"/>
        <v>0</v>
      </c>
      <c r="AM380" s="557">
        <f t="shared" si="223"/>
        <v>0</v>
      </c>
      <c r="AN380" s="557">
        <f t="shared" si="224"/>
        <v>0</v>
      </c>
      <c r="AO380" s="557">
        <f t="shared" si="225"/>
        <v>0</v>
      </c>
      <c r="AP380" s="555" t="s">
        <v>364</v>
      </c>
      <c r="AQ380" s="555" t="s">
        <v>364</v>
      </c>
      <c r="AR380" s="555" t="s">
        <v>364</v>
      </c>
      <c r="AS380" s="555" t="s">
        <v>364</v>
      </c>
      <c r="AT380" s="555" t="s">
        <v>364</v>
      </c>
      <c r="AU380" s="555">
        <v>0</v>
      </c>
      <c r="AV380" s="555">
        <v>0</v>
      </c>
      <c r="AW380" s="555">
        <v>0</v>
      </c>
      <c r="AX380" s="555" t="s">
        <v>364</v>
      </c>
      <c r="AY380" s="555">
        <v>0</v>
      </c>
      <c r="AZ380" s="555">
        <v>0</v>
      </c>
      <c r="BA380" s="555">
        <v>0</v>
      </c>
      <c r="BB380" s="555" t="s">
        <v>364</v>
      </c>
      <c r="BC380" s="555" t="s">
        <v>364</v>
      </c>
      <c r="BD380" s="555" t="s">
        <v>364</v>
      </c>
      <c r="BE380" s="555" t="s">
        <v>364</v>
      </c>
      <c r="BG380" s="555">
        <v>0</v>
      </c>
      <c r="BH380" s="555">
        <v>0</v>
      </c>
      <c r="BI380" s="555">
        <v>0</v>
      </c>
      <c r="BJ380" s="555" t="s">
        <v>364</v>
      </c>
      <c r="BK380" s="555">
        <v>0</v>
      </c>
      <c r="BL380" s="555">
        <v>0</v>
      </c>
      <c r="BM380" s="555">
        <v>0</v>
      </c>
      <c r="BN380" s="555">
        <v>0</v>
      </c>
      <c r="BO380" s="555">
        <v>0</v>
      </c>
      <c r="BP380" s="555">
        <v>0</v>
      </c>
      <c r="BQ380" s="555">
        <v>0</v>
      </c>
      <c r="BR380" s="555">
        <v>0</v>
      </c>
      <c r="BS380" s="555">
        <v>0</v>
      </c>
      <c r="BT380" s="555">
        <v>0</v>
      </c>
      <c r="BU380" s="555">
        <v>0</v>
      </c>
      <c r="BV380" s="555">
        <v>0</v>
      </c>
      <c r="BW380" s="555">
        <v>0</v>
      </c>
      <c r="BX380" s="555">
        <v>0</v>
      </c>
      <c r="BY380" s="555">
        <v>0</v>
      </c>
      <c r="BZ380" s="555">
        <v>0</v>
      </c>
      <c r="CA380" s="555">
        <v>0</v>
      </c>
      <c r="CB380" s="555">
        <v>0</v>
      </c>
      <c r="CC380" s="555">
        <v>0</v>
      </c>
      <c r="CD380" s="555">
        <v>0</v>
      </c>
      <c r="CE380" s="555">
        <v>0</v>
      </c>
      <c r="CF380" s="555">
        <v>0</v>
      </c>
      <c r="CG380" s="555">
        <v>0</v>
      </c>
      <c r="CH380" s="555">
        <v>0</v>
      </c>
      <c r="CI380" s="555">
        <v>0</v>
      </c>
      <c r="CJ380" s="555">
        <v>0</v>
      </c>
      <c r="CK380" s="555">
        <v>0</v>
      </c>
      <c r="CL380" s="555">
        <v>0</v>
      </c>
      <c r="CM380" s="555">
        <v>0</v>
      </c>
      <c r="CN380" s="557">
        <f t="shared" si="226"/>
        <v>0</v>
      </c>
      <c r="CO380" s="557">
        <f t="shared" si="227"/>
        <v>0</v>
      </c>
      <c r="CP380" s="557">
        <f t="shared" si="228"/>
        <v>0</v>
      </c>
      <c r="CQ380" s="557">
        <f t="shared" si="229"/>
        <v>0</v>
      </c>
      <c r="CR380" s="557">
        <f t="shared" si="230"/>
        <v>0</v>
      </c>
      <c r="CS380" s="557">
        <f t="shared" si="231"/>
        <v>0</v>
      </c>
      <c r="CT380" s="557">
        <f t="shared" si="232"/>
        <v>0</v>
      </c>
      <c r="CU380" s="557">
        <f t="shared" si="233"/>
        <v>0</v>
      </c>
      <c r="CV380" s="557">
        <f t="shared" si="234"/>
        <v>0</v>
      </c>
      <c r="CW380" s="557">
        <f t="shared" si="235"/>
        <v>0</v>
      </c>
      <c r="CX380" s="557">
        <f t="shared" si="236"/>
        <v>0</v>
      </c>
      <c r="CY380" s="557">
        <f t="shared" si="237"/>
        <v>0</v>
      </c>
      <c r="CZ380" s="557">
        <f t="shared" si="238"/>
        <v>0</v>
      </c>
      <c r="DA380" s="557">
        <f t="shared" si="239"/>
        <v>0</v>
      </c>
    </row>
    <row r="381" spans="1:105" s="527" customFormat="1">
      <c r="A381" s="522" t="s">
        <v>1131</v>
      </c>
      <c r="B381" s="523" t="s">
        <v>543</v>
      </c>
      <c r="C381" s="532" t="s">
        <v>425</v>
      </c>
      <c r="D381" s="533" t="s">
        <v>747</v>
      </c>
      <c r="E381" s="525">
        <v>43901</v>
      </c>
      <c r="H381" s="536">
        <v>8521</v>
      </c>
      <c r="I381" s="536">
        <v>618</v>
      </c>
      <c r="J381" s="528">
        <v>45.9</v>
      </c>
      <c r="K381" s="528">
        <v>38</v>
      </c>
      <c r="L381" s="528">
        <v>0.85</v>
      </c>
      <c r="M381" s="528">
        <v>0</v>
      </c>
      <c r="N381" s="528">
        <v>100</v>
      </c>
      <c r="O381" s="528">
        <v>1.28</v>
      </c>
      <c r="P381" s="528">
        <v>1.7</v>
      </c>
      <c r="Q381" s="528">
        <v>0.43</v>
      </c>
      <c r="R381" s="528">
        <v>0</v>
      </c>
      <c r="S381" s="528">
        <v>100</v>
      </c>
      <c r="T381" s="528">
        <v>0.85</v>
      </c>
      <c r="U381" s="529">
        <f t="shared" si="215"/>
        <v>0</v>
      </c>
      <c r="V381" s="529" t="e">
        <f t="shared" si="216"/>
        <v>#DIV/0!</v>
      </c>
      <c r="W381" s="528">
        <v>0</v>
      </c>
      <c r="X381" s="528">
        <v>0</v>
      </c>
      <c r="Y381" s="528">
        <v>0</v>
      </c>
      <c r="Z381" s="528">
        <v>0</v>
      </c>
      <c r="AA381" s="528">
        <v>0</v>
      </c>
      <c r="AB381" s="528">
        <v>0</v>
      </c>
      <c r="AC381" s="528">
        <v>0</v>
      </c>
      <c r="AD381" s="528">
        <v>0</v>
      </c>
      <c r="AE381" s="528">
        <v>0</v>
      </c>
      <c r="AF381" s="528">
        <v>0</v>
      </c>
      <c r="AG381" s="530">
        <f t="shared" si="217"/>
        <v>0</v>
      </c>
      <c r="AH381" s="530">
        <f t="shared" si="218"/>
        <v>0</v>
      </c>
      <c r="AI381" s="530">
        <f t="shared" si="219"/>
        <v>0</v>
      </c>
      <c r="AJ381" s="530">
        <f t="shared" si="220"/>
        <v>0</v>
      </c>
      <c r="AK381" s="530">
        <f t="shared" si="221"/>
        <v>0</v>
      </c>
      <c r="AL381" s="530">
        <f t="shared" si="222"/>
        <v>0</v>
      </c>
      <c r="AM381" s="530">
        <f t="shared" si="223"/>
        <v>0</v>
      </c>
      <c r="AN381" s="530">
        <f t="shared" si="224"/>
        <v>0</v>
      </c>
      <c r="AO381" s="530">
        <f t="shared" si="225"/>
        <v>0</v>
      </c>
      <c r="AP381" s="528" t="s">
        <v>364</v>
      </c>
      <c r="AQ381" s="528" t="s">
        <v>364</v>
      </c>
      <c r="AR381" s="528" t="s">
        <v>364</v>
      </c>
      <c r="AS381" s="528" t="s">
        <v>364</v>
      </c>
      <c r="AT381" s="528" t="s">
        <v>364</v>
      </c>
      <c r="AU381" s="528">
        <v>0</v>
      </c>
      <c r="AV381" s="528">
        <v>0</v>
      </c>
      <c r="AW381" s="528">
        <v>0</v>
      </c>
      <c r="AX381" s="528" t="s">
        <v>364</v>
      </c>
      <c r="AY381" s="528">
        <v>0</v>
      </c>
      <c r="AZ381" s="528">
        <v>0</v>
      </c>
      <c r="BA381" s="528">
        <v>0</v>
      </c>
      <c r="BB381" s="528">
        <v>174</v>
      </c>
      <c r="BC381" s="528">
        <v>0</v>
      </c>
      <c r="BD381" s="528">
        <v>369</v>
      </c>
      <c r="BE381" s="528">
        <v>19.3</v>
      </c>
      <c r="BG381" s="528">
        <v>0.85</v>
      </c>
      <c r="BH381" s="528">
        <v>1.28</v>
      </c>
      <c r="BI381" s="528">
        <v>1.7</v>
      </c>
      <c r="BJ381" s="528">
        <v>722</v>
      </c>
      <c r="BK381" s="528">
        <v>0.43</v>
      </c>
      <c r="BL381" s="528">
        <v>0</v>
      </c>
      <c r="BM381" s="528">
        <v>0.85</v>
      </c>
      <c r="BN381" s="528">
        <v>50.6</v>
      </c>
      <c r="BO381" s="528">
        <v>1.28</v>
      </c>
      <c r="BP381" s="528">
        <v>0</v>
      </c>
      <c r="BQ381" s="528">
        <v>100</v>
      </c>
      <c r="BR381" s="528">
        <v>0.64</v>
      </c>
      <c r="BS381" s="528">
        <v>0.64</v>
      </c>
      <c r="BT381" s="528">
        <v>1.6</v>
      </c>
      <c r="BU381" s="528">
        <v>0</v>
      </c>
      <c r="BV381" s="528">
        <v>100</v>
      </c>
      <c r="BW381" s="528">
        <v>0.64</v>
      </c>
      <c r="BX381" s="528">
        <v>0</v>
      </c>
      <c r="BY381" s="528">
        <v>0</v>
      </c>
      <c r="BZ381" s="528">
        <v>0</v>
      </c>
      <c r="CA381" s="528">
        <v>0</v>
      </c>
      <c r="CB381" s="528">
        <v>0</v>
      </c>
      <c r="CC381" s="528">
        <v>0</v>
      </c>
      <c r="CD381" s="528">
        <v>0</v>
      </c>
      <c r="CE381" s="528">
        <v>0</v>
      </c>
      <c r="CF381" s="528">
        <v>0</v>
      </c>
      <c r="CG381" s="528">
        <v>0</v>
      </c>
      <c r="CH381" s="528">
        <v>100</v>
      </c>
      <c r="CI381" s="528">
        <v>1.28</v>
      </c>
      <c r="CJ381" s="528">
        <v>0.64</v>
      </c>
      <c r="CK381" s="528">
        <v>0.64</v>
      </c>
      <c r="CL381" s="528">
        <v>1.6</v>
      </c>
      <c r="CM381" s="528">
        <v>0.64</v>
      </c>
      <c r="CN381" s="530">
        <f t="shared" si="226"/>
        <v>0</v>
      </c>
      <c r="CO381" s="530">
        <f t="shared" si="227"/>
        <v>0</v>
      </c>
      <c r="CP381" s="530">
        <f t="shared" si="228"/>
        <v>0</v>
      </c>
      <c r="CQ381" s="530">
        <f t="shared" si="229"/>
        <v>0</v>
      </c>
      <c r="CR381" s="530">
        <f t="shared" si="230"/>
        <v>0</v>
      </c>
      <c r="CS381" s="530">
        <f t="shared" si="231"/>
        <v>0</v>
      </c>
      <c r="CT381" s="530">
        <f t="shared" si="232"/>
        <v>0</v>
      </c>
      <c r="CU381" s="530">
        <f t="shared" si="233"/>
        <v>0</v>
      </c>
      <c r="CV381" s="530">
        <f t="shared" si="234"/>
        <v>0</v>
      </c>
      <c r="CW381" s="530">
        <f t="shared" si="235"/>
        <v>1.28</v>
      </c>
      <c r="CX381" s="530">
        <f t="shared" si="236"/>
        <v>0.64</v>
      </c>
      <c r="CY381" s="530">
        <f t="shared" si="237"/>
        <v>0.64</v>
      </c>
      <c r="CZ381" s="530">
        <f t="shared" si="238"/>
        <v>1.6</v>
      </c>
      <c r="DA381" s="530">
        <f t="shared" si="239"/>
        <v>0.64</v>
      </c>
    </row>
    <row r="382" spans="1:105">
      <c r="A382" s="494" t="s">
        <v>1132</v>
      </c>
      <c r="B382" s="494"/>
      <c r="C382" s="386"/>
      <c r="E382" s="489"/>
      <c r="F382" s="429">
        <f>(E381-E$378)/7</f>
        <v>0.14285714285714285</v>
      </c>
      <c r="G382" s="537" t="s">
        <v>1192</v>
      </c>
      <c r="H382" s="496">
        <v>10504</v>
      </c>
      <c r="I382" s="496">
        <v>833</v>
      </c>
      <c r="J382">
        <v>47.8</v>
      </c>
      <c r="K382">
        <v>33.5</v>
      </c>
      <c r="L382">
        <v>17.899999999999999</v>
      </c>
      <c r="M382">
        <v>7.53</v>
      </c>
      <c r="N382">
        <v>92.5</v>
      </c>
      <c r="O382">
        <v>2.87</v>
      </c>
      <c r="P382">
        <v>4.3</v>
      </c>
      <c r="Q382">
        <v>52.3</v>
      </c>
      <c r="R382">
        <v>49.5</v>
      </c>
      <c r="S382">
        <v>50.5</v>
      </c>
      <c r="T382">
        <v>2.15</v>
      </c>
      <c r="U382" s="6">
        <f t="shared" si="215"/>
        <v>2.5225499999999998</v>
      </c>
      <c r="V382" s="6">
        <f t="shared" si="216"/>
        <v>21.605121801351807</v>
      </c>
      <c r="W382">
        <v>25.4</v>
      </c>
      <c r="X382">
        <v>5.07</v>
      </c>
      <c r="Y382">
        <v>7.25</v>
      </c>
      <c r="Z382">
        <v>54.3</v>
      </c>
      <c r="AA382">
        <v>1.45</v>
      </c>
      <c r="AB382">
        <v>58.3</v>
      </c>
      <c r="AC382">
        <v>33.299999999999997</v>
      </c>
      <c r="AD382">
        <v>66.7</v>
      </c>
      <c r="AE382">
        <v>83.3</v>
      </c>
      <c r="AF382">
        <v>0</v>
      </c>
      <c r="AG382" s="188">
        <f t="shared" si="217"/>
        <v>12.573</v>
      </c>
      <c r="AH382" s="188">
        <f t="shared" si="218"/>
        <v>2.5096500000000002</v>
      </c>
      <c r="AI382" s="188">
        <f t="shared" si="219"/>
        <v>26.878499999999999</v>
      </c>
      <c r="AJ382" s="188">
        <f t="shared" si="220"/>
        <v>0.71774999999999989</v>
      </c>
      <c r="AK382" s="188">
        <f t="shared" si="221"/>
        <v>2.5068999999999999</v>
      </c>
      <c r="AL382" s="188">
        <f t="shared" si="222"/>
        <v>1.4318999999999997</v>
      </c>
      <c r="AM382" s="188">
        <f t="shared" si="223"/>
        <v>2.8681000000000001</v>
      </c>
      <c r="AN382" s="188">
        <f t="shared" si="224"/>
        <v>3.5819000000000001</v>
      </c>
      <c r="AO382" s="188">
        <f t="shared" si="225"/>
        <v>0</v>
      </c>
      <c r="AP382">
        <v>278</v>
      </c>
      <c r="AQ382">
        <v>32.1</v>
      </c>
      <c r="AR382">
        <v>737</v>
      </c>
      <c r="AS382">
        <v>290</v>
      </c>
      <c r="AT382">
        <v>-178</v>
      </c>
      <c r="AU382">
        <v>28.6</v>
      </c>
      <c r="AV382">
        <v>4.76</v>
      </c>
      <c r="AW382">
        <v>0</v>
      </c>
      <c r="AX382" t="s">
        <v>364</v>
      </c>
      <c r="AY382">
        <v>66.7</v>
      </c>
      <c r="AZ382">
        <v>61.9</v>
      </c>
      <c r="BA382">
        <v>0</v>
      </c>
      <c r="BB382">
        <v>207</v>
      </c>
      <c r="BC382">
        <v>35.9</v>
      </c>
      <c r="BD382">
        <v>661</v>
      </c>
      <c r="BE382">
        <v>237</v>
      </c>
      <c r="BG382">
        <v>17.100000000000001</v>
      </c>
      <c r="BH382">
        <v>2.71</v>
      </c>
      <c r="BI382">
        <v>4.6500000000000004</v>
      </c>
      <c r="BJ382">
        <v>370</v>
      </c>
      <c r="BK382">
        <v>51.2</v>
      </c>
      <c r="BL382">
        <v>48.4</v>
      </c>
      <c r="BM382">
        <v>2.33</v>
      </c>
      <c r="BN382">
        <v>54.5</v>
      </c>
      <c r="BO382">
        <v>0.88</v>
      </c>
      <c r="BP382">
        <v>0.44</v>
      </c>
      <c r="BQ382">
        <v>99.6</v>
      </c>
      <c r="BR382">
        <v>1.1000000000000001</v>
      </c>
      <c r="BS382">
        <v>0.88</v>
      </c>
      <c r="BT382">
        <v>61</v>
      </c>
      <c r="BU382">
        <v>20.5</v>
      </c>
      <c r="BV382">
        <v>81.3</v>
      </c>
      <c r="BW382">
        <v>0.66</v>
      </c>
      <c r="BX382">
        <v>0</v>
      </c>
      <c r="BY382">
        <v>25</v>
      </c>
      <c r="BZ382">
        <v>100</v>
      </c>
      <c r="CA382">
        <v>75</v>
      </c>
      <c r="CB382">
        <v>0</v>
      </c>
      <c r="CC382">
        <v>1.08</v>
      </c>
      <c r="CD382">
        <v>2.15</v>
      </c>
      <c r="CE382">
        <v>3.23</v>
      </c>
      <c r="CF382">
        <v>67.7</v>
      </c>
      <c r="CG382">
        <v>1.08</v>
      </c>
      <c r="CH382">
        <v>81.3</v>
      </c>
      <c r="CI382">
        <v>0.81</v>
      </c>
      <c r="CJ382">
        <v>0.81</v>
      </c>
      <c r="CK382">
        <v>0.27</v>
      </c>
      <c r="CL382">
        <v>59.6</v>
      </c>
      <c r="CM382">
        <v>0.54</v>
      </c>
      <c r="CN382" s="188">
        <f t="shared" si="226"/>
        <v>0</v>
      </c>
      <c r="CO382" s="188">
        <f t="shared" si="227"/>
        <v>0.22</v>
      </c>
      <c r="CP382" s="188">
        <f t="shared" si="228"/>
        <v>0.88</v>
      </c>
      <c r="CQ382" s="188">
        <f t="shared" si="229"/>
        <v>0.66</v>
      </c>
      <c r="CR382" s="188">
        <f t="shared" si="230"/>
        <v>0</v>
      </c>
      <c r="CS382" s="188">
        <f t="shared" si="231"/>
        <v>0.22140000000000001</v>
      </c>
      <c r="CT382" s="188">
        <f t="shared" si="232"/>
        <v>0.44074999999999998</v>
      </c>
      <c r="CU382" s="188">
        <f t="shared" si="233"/>
        <v>13.878500000000001</v>
      </c>
      <c r="CV382" s="188">
        <f t="shared" si="234"/>
        <v>0.22140000000000001</v>
      </c>
      <c r="CW382" s="188">
        <f t="shared" si="235"/>
        <v>0.65853000000000006</v>
      </c>
      <c r="CX382" s="188">
        <f t="shared" si="236"/>
        <v>0.65853000000000006</v>
      </c>
      <c r="CY382" s="188">
        <f t="shared" si="237"/>
        <v>0.21951000000000001</v>
      </c>
      <c r="CZ382" s="188">
        <f t="shared" si="238"/>
        <v>48.454799999999999</v>
      </c>
      <c r="DA382" s="188">
        <f t="shared" si="239"/>
        <v>0.43902000000000002</v>
      </c>
    </row>
    <row r="383" spans="1:105">
      <c r="A383" s="494" t="s">
        <v>1133</v>
      </c>
      <c r="B383" s="494"/>
      <c r="C383" s="386"/>
      <c r="D383" s="385"/>
      <c r="E383" s="489"/>
      <c r="F383" s="386"/>
      <c r="G383" s="386"/>
      <c r="H383" s="496">
        <v>10315</v>
      </c>
      <c r="I383" s="496">
        <v>691</v>
      </c>
      <c r="J383">
        <v>45.4</v>
      </c>
      <c r="K383">
        <v>34.299999999999997</v>
      </c>
      <c r="L383">
        <v>14.8</v>
      </c>
      <c r="M383">
        <v>8.02</v>
      </c>
      <c r="N383">
        <v>92</v>
      </c>
      <c r="O383">
        <v>4.6399999999999997</v>
      </c>
      <c r="P383">
        <v>3.38</v>
      </c>
      <c r="Q383">
        <v>55.7</v>
      </c>
      <c r="R383">
        <v>51.9</v>
      </c>
      <c r="S383">
        <v>48.1</v>
      </c>
      <c r="T383">
        <v>0.84</v>
      </c>
      <c r="U383" s="6">
        <f t="shared" si="215"/>
        <v>2.7508599999999994</v>
      </c>
      <c r="V383" s="6">
        <f t="shared" si="216"/>
        <v>19.884690605846902</v>
      </c>
      <c r="W383">
        <v>21.1</v>
      </c>
      <c r="X383">
        <v>6.5</v>
      </c>
      <c r="Y383">
        <v>3.25</v>
      </c>
      <c r="Z383">
        <v>57.7</v>
      </c>
      <c r="AA383">
        <v>0</v>
      </c>
      <c r="AB383">
        <v>75</v>
      </c>
      <c r="AC383">
        <v>37.5</v>
      </c>
      <c r="AD383">
        <v>75</v>
      </c>
      <c r="AE383">
        <v>50</v>
      </c>
      <c r="AF383">
        <v>12.5</v>
      </c>
      <c r="AG383" s="188">
        <f t="shared" si="217"/>
        <v>10.950900000000001</v>
      </c>
      <c r="AH383" s="188">
        <f t="shared" si="218"/>
        <v>3.3734999999999995</v>
      </c>
      <c r="AI383" s="188">
        <f t="shared" si="219"/>
        <v>29.946300000000001</v>
      </c>
      <c r="AJ383" s="188">
        <f t="shared" si="220"/>
        <v>0</v>
      </c>
      <c r="AK383" s="188">
        <f t="shared" si="221"/>
        <v>2.5350000000000001</v>
      </c>
      <c r="AL383" s="188">
        <f t="shared" si="222"/>
        <v>1.2675000000000001</v>
      </c>
      <c r="AM383" s="188">
        <f t="shared" si="223"/>
        <v>2.5350000000000001</v>
      </c>
      <c r="AN383" s="188">
        <f t="shared" si="224"/>
        <v>1.69</v>
      </c>
      <c r="AO383" s="188">
        <f t="shared" si="225"/>
        <v>0.42249999999999999</v>
      </c>
      <c r="AP383">
        <v>360</v>
      </c>
      <c r="AQ383">
        <v>23.1</v>
      </c>
      <c r="AR383">
        <v>767</v>
      </c>
      <c r="AS383">
        <v>477</v>
      </c>
      <c r="AT383">
        <v>-160</v>
      </c>
      <c r="AU383">
        <v>42.1</v>
      </c>
      <c r="AV383">
        <v>21.1</v>
      </c>
      <c r="AW383">
        <v>5.26</v>
      </c>
      <c r="AX383">
        <v>649</v>
      </c>
      <c r="AY383">
        <v>63.2</v>
      </c>
      <c r="AZ383">
        <v>68.400000000000006</v>
      </c>
      <c r="BA383">
        <v>0</v>
      </c>
      <c r="BB383">
        <v>202</v>
      </c>
      <c r="BC383">
        <v>19.3</v>
      </c>
      <c r="BD383">
        <v>685</v>
      </c>
      <c r="BE383">
        <v>249</v>
      </c>
      <c r="BG383">
        <v>12.4</v>
      </c>
      <c r="BH383">
        <v>3.21</v>
      </c>
      <c r="BI383">
        <v>3.21</v>
      </c>
      <c r="BJ383">
        <v>326</v>
      </c>
      <c r="BK383">
        <v>55</v>
      </c>
      <c r="BL383">
        <v>50.5</v>
      </c>
      <c r="BM383">
        <v>0.92</v>
      </c>
      <c r="BN383">
        <v>54.7</v>
      </c>
      <c r="BO383">
        <v>1.85</v>
      </c>
      <c r="BP383">
        <v>0.53</v>
      </c>
      <c r="BQ383">
        <v>99.5</v>
      </c>
      <c r="BR383">
        <v>0.26</v>
      </c>
      <c r="BS383">
        <v>0.26</v>
      </c>
      <c r="BT383">
        <v>61.9</v>
      </c>
      <c r="BU383">
        <v>18.8</v>
      </c>
      <c r="BV383">
        <v>83.6</v>
      </c>
      <c r="BW383">
        <v>0.79</v>
      </c>
      <c r="BX383">
        <v>0</v>
      </c>
      <c r="BY383">
        <v>0</v>
      </c>
      <c r="BZ383">
        <v>100</v>
      </c>
      <c r="CA383">
        <v>0</v>
      </c>
      <c r="CB383">
        <v>0</v>
      </c>
      <c r="CC383">
        <v>5.63</v>
      </c>
      <c r="CD383">
        <v>1.41</v>
      </c>
      <c r="CE383">
        <v>0</v>
      </c>
      <c r="CF383">
        <v>60.6</v>
      </c>
      <c r="CG383">
        <v>1.41</v>
      </c>
      <c r="CH383">
        <v>83.6</v>
      </c>
      <c r="CI383">
        <v>0.95</v>
      </c>
      <c r="CJ383">
        <v>0</v>
      </c>
      <c r="CK383">
        <v>0.32</v>
      </c>
      <c r="CL383">
        <v>62</v>
      </c>
      <c r="CM383">
        <v>0.63</v>
      </c>
      <c r="CN383" s="188">
        <f t="shared" si="226"/>
        <v>0</v>
      </c>
      <c r="CO383" s="188">
        <f t="shared" si="227"/>
        <v>0</v>
      </c>
      <c r="CP383" s="188">
        <f t="shared" si="228"/>
        <v>0.26</v>
      </c>
      <c r="CQ383" s="188">
        <f t="shared" si="229"/>
        <v>0</v>
      </c>
      <c r="CR383" s="188">
        <f t="shared" si="230"/>
        <v>0</v>
      </c>
      <c r="CS383" s="188">
        <f t="shared" si="231"/>
        <v>1.05844</v>
      </c>
      <c r="CT383" s="188">
        <f t="shared" si="232"/>
        <v>0.26507999999999998</v>
      </c>
      <c r="CU383" s="188">
        <f t="shared" si="233"/>
        <v>11.392799999999999</v>
      </c>
      <c r="CV383" s="188">
        <f t="shared" si="234"/>
        <v>0.26507999999999998</v>
      </c>
      <c r="CW383" s="188">
        <f t="shared" si="235"/>
        <v>0.79419999999999991</v>
      </c>
      <c r="CX383" s="188">
        <f t="shared" si="236"/>
        <v>0</v>
      </c>
      <c r="CY383" s="188">
        <f t="shared" si="237"/>
        <v>0.26751999999999998</v>
      </c>
      <c r="CZ383" s="188">
        <f t="shared" si="238"/>
        <v>51.832000000000001</v>
      </c>
      <c r="DA383" s="188">
        <f t="shared" si="239"/>
        <v>0.52668000000000004</v>
      </c>
    </row>
    <row r="384" spans="1:105" s="527" customFormat="1">
      <c r="A384" s="522" t="s">
        <v>1134</v>
      </c>
      <c r="B384" s="523" t="s">
        <v>543</v>
      </c>
      <c r="C384" s="532" t="s">
        <v>425</v>
      </c>
      <c r="D384" s="533" t="s">
        <v>748</v>
      </c>
      <c r="E384" s="525">
        <v>43907</v>
      </c>
      <c r="F384" s="535"/>
      <c r="H384" s="536">
        <v>40736</v>
      </c>
      <c r="I384" s="536">
        <v>23</v>
      </c>
      <c r="J384" s="528">
        <v>2.64</v>
      </c>
      <c r="K384" s="528">
        <v>39.1</v>
      </c>
      <c r="L384" s="528">
        <v>11.1</v>
      </c>
      <c r="M384" s="528">
        <v>0</v>
      </c>
      <c r="N384" s="528">
        <v>100</v>
      </c>
      <c r="O384" s="528">
        <v>11.1</v>
      </c>
      <c r="P384" s="528">
        <v>11.1</v>
      </c>
      <c r="Q384" s="528">
        <v>22.2</v>
      </c>
      <c r="R384" s="528">
        <v>0</v>
      </c>
      <c r="S384" s="528">
        <v>100</v>
      </c>
      <c r="T384" s="528">
        <v>0</v>
      </c>
      <c r="U384" s="529">
        <f t="shared" si="215"/>
        <v>0</v>
      </c>
      <c r="V384" s="529" t="e">
        <f t="shared" si="216"/>
        <v>#DIV/0!</v>
      </c>
      <c r="W384" s="528">
        <v>0</v>
      </c>
      <c r="X384" s="528">
        <v>0</v>
      </c>
      <c r="Y384" s="528">
        <v>0</v>
      </c>
      <c r="Z384" s="528">
        <v>0</v>
      </c>
      <c r="AA384" s="528">
        <v>0</v>
      </c>
      <c r="AB384" s="528">
        <v>100</v>
      </c>
      <c r="AC384" s="528">
        <v>100</v>
      </c>
      <c r="AD384" s="528">
        <v>100</v>
      </c>
      <c r="AE384" s="528">
        <v>0</v>
      </c>
      <c r="AF384" s="528">
        <v>0</v>
      </c>
      <c r="AG384" s="530">
        <f t="shared" si="217"/>
        <v>0</v>
      </c>
      <c r="AH384" s="530">
        <f t="shared" si="218"/>
        <v>0</v>
      </c>
      <c r="AI384" s="530">
        <f t="shared" si="219"/>
        <v>0</v>
      </c>
      <c r="AJ384" s="530">
        <f t="shared" si="220"/>
        <v>0</v>
      </c>
      <c r="AK384" s="530">
        <f t="shared" si="221"/>
        <v>11.1</v>
      </c>
      <c r="AL384" s="530">
        <f t="shared" si="222"/>
        <v>11.1</v>
      </c>
      <c r="AM384" s="530">
        <f t="shared" si="223"/>
        <v>11.1</v>
      </c>
      <c r="AN384" s="530">
        <f t="shared" si="224"/>
        <v>0</v>
      </c>
      <c r="AO384" s="530">
        <f t="shared" si="225"/>
        <v>0</v>
      </c>
      <c r="AP384" s="528" t="s">
        <v>364</v>
      </c>
      <c r="AQ384" s="528" t="s">
        <v>364</v>
      </c>
      <c r="AR384" s="528" t="s">
        <v>364</v>
      </c>
      <c r="AS384" s="528" t="s">
        <v>364</v>
      </c>
      <c r="AT384" s="528" t="s">
        <v>364</v>
      </c>
      <c r="AU384" s="528">
        <v>0</v>
      </c>
      <c r="AV384" s="528">
        <v>0</v>
      </c>
      <c r="AW384" s="528">
        <v>0</v>
      </c>
      <c r="AX384" s="528" t="s">
        <v>364</v>
      </c>
      <c r="AY384" s="528">
        <v>0</v>
      </c>
      <c r="AZ384" s="528">
        <v>0</v>
      </c>
      <c r="BA384" s="528">
        <v>0</v>
      </c>
      <c r="BB384" s="528">
        <v>263</v>
      </c>
      <c r="BC384" s="528">
        <v>95.1</v>
      </c>
      <c r="BD384" s="528">
        <v>457</v>
      </c>
      <c r="BE384" s="528">
        <v>33.4</v>
      </c>
      <c r="BG384" s="528">
        <v>11.1</v>
      </c>
      <c r="BH384" s="528">
        <v>11.1</v>
      </c>
      <c r="BI384" s="528">
        <v>11.1</v>
      </c>
      <c r="BJ384" s="528">
        <v>433</v>
      </c>
      <c r="BK384" s="528">
        <v>22.2</v>
      </c>
      <c r="BL384" s="528">
        <v>0</v>
      </c>
      <c r="BM384" s="528">
        <v>0</v>
      </c>
      <c r="BN384" s="528">
        <v>34.799999999999997</v>
      </c>
      <c r="BO384" s="528">
        <v>12.5</v>
      </c>
      <c r="BP384" s="528">
        <v>0</v>
      </c>
      <c r="BQ384" s="528">
        <v>100</v>
      </c>
      <c r="BR384" s="528">
        <v>12.5</v>
      </c>
      <c r="BS384" s="528">
        <v>0</v>
      </c>
      <c r="BT384" s="528">
        <v>12.5</v>
      </c>
      <c r="BU384" s="528">
        <v>0</v>
      </c>
      <c r="BV384" s="528">
        <v>100</v>
      </c>
      <c r="BW384" s="528">
        <v>0</v>
      </c>
      <c r="BX384" s="528">
        <v>0</v>
      </c>
      <c r="BY384" s="528">
        <v>0</v>
      </c>
      <c r="BZ384" s="528">
        <v>0</v>
      </c>
      <c r="CA384" s="528">
        <v>0</v>
      </c>
      <c r="CB384" s="528">
        <v>0</v>
      </c>
      <c r="CC384" s="528">
        <v>0</v>
      </c>
      <c r="CD384" s="528">
        <v>0</v>
      </c>
      <c r="CE384" s="528">
        <v>0</v>
      </c>
      <c r="CF384" s="528">
        <v>0</v>
      </c>
      <c r="CG384" s="528">
        <v>0</v>
      </c>
      <c r="CH384" s="528">
        <v>100</v>
      </c>
      <c r="CI384" s="528">
        <v>12.5</v>
      </c>
      <c r="CJ384" s="528">
        <v>12.5</v>
      </c>
      <c r="CK384" s="528">
        <v>0</v>
      </c>
      <c r="CL384" s="528">
        <v>12.5</v>
      </c>
      <c r="CM384" s="528">
        <v>0</v>
      </c>
      <c r="CN384" s="530">
        <f t="shared" si="226"/>
        <v>0</v>
      </c>
      <c r="CO384" s="530">
        <f t="shared" si="227"/>
        <v>0</v>
      </c>
      <c r="CP384" s="530">
        <f t="shared" si="228"/>
        <v>0</v>
      </c>
      <c r="CQ384" s="530">
        <f t="shared" si="229"/>
        <v>0</v>
      </c>
      <c r="CR384" s="530">
        <f t="shared" si="230"/>
        <v>0</v>
      </c>
      <c r="CS384" s="530">
        <f t="shared" si="231"/>
        <v>0</v>
      </c>
      <c r="CT384" s="530">
        <f t="shared" si="232"/>
        <v>0</v>
      </c>
      <c r="CU384" s="530">
        <f t="shared" si="233"/>
        <v>0</v>
      </c>
      <c r="CV384" s="530">
        <f t="shared" si="234"/>
        <v>0</v>
      </c>
      <c r="CW384" s="530">
        <f t="shared" si="235"/>
        <v>12.5</v>
      </c>
      <c r="CX384" s="530">
        <f t="shared" si="236"/>
        <v>12.5</v>
      </c>
      <c r="CY384" s="530">
        <f t="shared" si="237"/>
        <v>0</v>
      </c>
      <c r="CZ384" s="530">
        <f t="shared" si="238"/>
        <v>12.5</v>
      </c>
      <c r="DA384" s="530">
        <f t="shared" si="239"/>
        <v>0</v>
      </c>
    </row>
    <row r="385" spans="1:105">
      <c r="A385" s="494" t="s">
        <v>1135</v>
      </c>
      <c r="B385" s="494"/>
      <c r="C385" s="386"/>
      <c r="D385" s="385"/>
      <c r="E385" s="489"/>
      <c r="F385" s="429">
        <f>(E384-E$378)/7</f>
        <v>1</v>
      </c>
      <c r="G385" s="537" t="s">
        <v>1193</v>
      </c>
      <c r="H385" s="496">
        <v>20831</v>
      </c>
      <c r="I385" s="612">
        <v>10</v>
      </c>
      <c r="J385">
        <v>1.36</v>
      </c>
      <c r="K385">
        <v>90</v>
      </c>
      <c r="L385">
        <v>44.4</v>
      </c>
      <c r="M385">
        <v>33.299999999999997</v>
      </c>
      <c r="N385">
        <v>66.7</v>
      </c>
      <c r="O385">
        <v>11.1</v>
      </c>
      <c r="P385">
        <v>22.2</v>
      </c>
      <c r="Q385">
        <v>77.8</v>
      </c>
      <c r="R385">
        <v>66.7</v>
      </c>
      <c r="S385">
        <v>33.299999999999997</v>
      </c>
      <c r="T385">
        <v>0</v>
      </c>
      <c r="U385" s="6">
        <f t="shared" si="215"/>
        <v>29.969999999999995</v>
      </c>
      <c r="V385" s="6">
        <f t="shared" si="216"/>
        <v>0</v>
      </c>
      <c r="W385">
        <v>66.7</v>
      </c>
      <c r="X385">
        <v>16.7</v>
      </c>
      <c r="Y385">
        <v>33.299999999999997</v>
      </c>
      <c r="Z385">
        <v>83.3</v>
      </c>
      <c r="AA385">
        <v>0</v>
      </c>
      <c r="AB385">
        <v>100</v>
      </c>
      <c r="AC385">
        <v>0</v>
      </c>
      <c r="AD385">
        <v>100</v>
      </c>
      <c r="AE385">
        <v>100</v>
      </c>
      <c r="AF385">
        <v>0</v>
      </c>
      <c r="AG385" s="188">
        <f t="shared" si="217"/>
        <v>44.488900000000001</v>
      </c>
      <c r="AH385" s="188">
        <f t="shared" si="218"/>
        <v>11.138900000000001</v>
      </c>
      <c r="AI385" s="188">
        <f t="shared" si="219"/>
        <v>55.561099999999996</v>
      </c>
      <c r="AJ385" s="188">
        <f t="shared" si="220"/>
        <v>0</v>
      </c>
      <c r="AK385" s="188">
        <f t="shared" si="221"/>
        <v>22.2</v>
      </c>
      <c r="AL385" s="188">
        <f t="shared" si="222"/>
        <v>0</v>
      </c>
      <c r="AM385" s="188">
        <f t="shared" si="223"/>
        <v>22.2</v>
      </c>
      <c r="AN385" s="188">
        <f t="shared" si="224"/>
        <v>22.2</v>
      </c>
      <c r="AO385" s="188">
        <f t="shared" si="225"/>
        <v>0</v>
      </c>
      <c r="AP385">
        <v>2080</v>
      </c>
      <c r="AQ385">
        <v>113</v>
      </c>
      <c r="AR385">
        <v>923</v>
      </c>
      <c r="AS385">
        <v>1249</v>
      </c>
      <c r="AT385">
        <v>-266</v>
      </c>
      <c r="AU385">
        <v>66.7</v>
      </c>
      <c r="AV385">
        <v>33.299999999999997</v>
      </c>
      <c r="AW385">
        <v>0</v>
      </c>
      <c r="AX385" t="s">
        <v>364</v>
      </c>
      <c r="AY385">
        <v>100</v>
      </c>
      <c r="AZ385">
        <v>100</v>
      </c>
      <c r="BA385">
        <v>0</v>
      </c>
      <c r="BB385">
        <v>306</v>
      </c>
      <c r="BC385">
        <v>48.8</v>
      </c>
      <c r="BD385">
        <v>752</v>
      </c>
      <c r="BE385">
        <v>215</v>
      </c>
      <c r="BG385">
        <v>33.299999999999997</v>
      </c>
      <c r="BH385">
        <v>0</v>
      </c>
      <c r="BI385">
        <v>33.299999999999997</v>
      </c>
      <c r="BJ385">
        <v>195</v>
      </c>
      <c r="BK385">
        <v>66.7</v>
      </c>
      <c r="BL385">
        <v>50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 s="188">
        <f t="shared" si="226"/>
        <v>0</v>
      </c>
      <c r="CO385" s="188">
        <f t="shared" si="227"/>
        <v>0</v>
      </c>
      <c r="CP385" s="188">
        <f t="shared" si="228"/>
        <v>0</v>
      </c>
      <c r="CQ385" s="188">
        <f t="shared" si="229"/>
        <v>0</v>
      </c>
      <c r="CR385" s="188">
        <f t="shared" si="230"/>
        <v>0</v>
      </c>
      <c r="CS385" s="188">
        <f t="shared" si="231"/>
        <v>0</v>
      </c>
      <c r="CT385" s="188">
        <f t="shared" si="232"/>
        <v>0</v>
      </c>
      <c r="CU385" s="188">
        <f t="shared" si="233"/>
        <v>0</v>
      </c>
      <c r="CV385" s="188">
        <f t="shared" si="234"/>
        <v>0</v>
      </c>
      <c r="CW385" s="188">
        <f t="shared" si="235"/>
        <v>0</v>
      </c>
      <c r="CX385" s="188">
        <f t="shared" si="236"/>
        <v>0</v>
      </c>
      <c r="CY385" s="188">
        <f t="shared" si="237"/>
        <v>0</v>
      </c>
      <c r="CZ385" s="188">
        <f t="shared" si="238"/>
        <v>0</v>
      </c>
      <c r="DA385" s="188">
        <f t="shared" si="239"/>
        <v>0</v>
      </c>
    </row>
    <row r="386" spans="1:105" s="515" customFormat="1" ht="17" thickBot="1">
      <c r="A386" s="514" t="s">
        <v>1136</v>
      </c>
      <c r="B386" s="514"/>
      <c r="E386" s="492"/>
      <c r="H386" s="517">
        <v>24598</v>
      </c>
      <c r="I386" s="613">
        <v>19</v>
      </c>
      <c r="J386" s="517">
        <v>2.42</v>
      </c>
      <c r="K386" s="517">
        <v>57.9</v>
      </c>
      <c r="L386" s="517">
        <v>63.6</v>
      </c>
      <c r="M386" s="517">
        <v>18.2</v>
      </c>
      <c r="N386" s="517">
        <v>81.8</v>
      </c>
      <c r="O386" s="517">
        <v>36.4</v>
      </c>
      <c r="P386" s="517">
        <v>27.3</v>
      </c>
      <c r="Q386" s="517">
        <v>72.7</v>
      </c>
      <c r="R386" s="517">
        <v>63.6</v>
      </c>
      <c r="S386" s="517">
        <v>36.4</v>
      </c>
      <c r="T386" s="517">
        <v>0</v>
      </c>
      <c r="U386" s="155">
        <f t="shared" si="215"/>
        <v>10.537799999999999</v>
      </c>
      <c r="V386" s="155">
        <f t="shared" si="216"/>
        <v>2.9987283873294239</v>
      </c>
      <c r="W386" s="517">
        <v>71.400000000000006</v>
      </c>
      <c r="X386" s="517">
        <v>28.6</v>
      </c>
      <c r="Y386" s="517">
        <v>28.6</v>
      </c>
      <c r="Z386" s="517">
        <v>71.400000000000006</v>
      </c>
      <c r="AA386" s="517">
        <v>0</v>
      </c>
      <c r="AB386" s="517">
        <v>66.7</v>
      </c>
      <c r="AC386" s="517">
        <v>66.7</v>
      </c>
      <c r="AD386" s="517">
        <v>100</v>
      </c>
      <c r="AE386" s="517">
        <v>66.7</v>
      </c>
      <c r="AF386" s="517">
        <v>0</v>
      </c>
      <c r="AG386" s="518">
        <f t="shared" si="217"/>
        <v>45.41040000000001</v>
      </c>
      <c r="AH386" s="518">
        <f t="shared" si="218"/>
        <v>18.189599999999999</v>
      </c>
      <c r="AI386" s="518">
        <f t="shared" si="219"/>
        <v>45.41040000000001</v>
      </c>
      <c r="AJ386" s="518">
        <f t="shared" si="220"/>
        <v>0</v>
      </c>
      <c r="AK386" s="518">
        <f t="shared" si="221"/>
        <v>18.209099999999999</v>
      </c>
      <c r="AL386" s="518">
        <f t="shared" si="222"/>
        <v>18.209099999999999</v>
      </c>
      <c r="AM386" s="518">
        <f t="shared" si="223"/>
        <v>27.3</v>
      </c>
      <c r="AN386" s="518">
        <f t="shared" si="224"/>
        <v>18.209099999999999</v>
      </c>
      <c r="AO386" s="518">
        <f t="shared" si="225"/>
        <v>0</v>
      </c>
      <c r="AP386" s="517">
        <v>634</v>
      </c>
      <c r="AQ386" s="517">
        <v>331</v>
      </c>
      <c r="AR386" s="517">
        <v>-348</v>
      </c>
      <c r="AS386" s="517">
        <v>273</v>
      </c>
      <c r="AT386" s="517">
        <v>-84.8</v>
      </c>
      <c r="AU386" s="517">
        <v>100</v>
      </c>
      <c r="AV386" s="517">
        <v>100</v>
      </c>
      <c r="AW386" s="517">
        <v>50</v>
      </c>
      <c r="AX386" s="517">
        <v>461</v>
      </c>
      <c r="AY386" s="517">
        <v>50</v>
      </c>
      <c r="AZ386" s="517">
        <v>100</v>
      </c>
      <c r="BA386" s="517">
        <v>0</v>
      </c>
      <c r="BB386" s="517">
        <v>564</v>
      </c>
      <c r="BC386" s="517">
        <v>38.5</v>
      </c>
      <c r="BD386" s="517">
        <v>1018</v>
      </c>
      <c r="BE386" s="517">
        <v>348</v>
      </c>
      <c r="BG386" s="517">
        <v>55.6</v>
      </c>
      <c r="BH386" s="517">
        <v>22.2</v>
      </c>
      <c r="BI386" s="517">
        <v>22.2</v>
      </c>
      <c r="BJ386" s="517">
        <v>207</v>
      </c>
      <c r="BK386" s="517">
        <v>77.8</v>
      </c>
      <c r="BL386" s="517">
        <v>55.6</v>
      </c>
      <c r="BM386" s="517">
        <v>0</v>
      </c>
      <c r="BN386" s="517">
        <v>31.6</v>
      </c>
      <c r="BO386" s="517">
        <v>16.7</v>
      </c>
      <c r="BP386" s="517">
        <v>16.7</v>
      </c>
      <c r="BQ386" s="517">
        <v>83.3</v>
      </c>
      <c r="BR386" s="517">
        <v>16.7</v>
      </c>
      <c r="BS386" s="517">
        <v>0</v>
      </c>
      <c r="BT386" s="517">
        <v>66.7</v>
      </c>
      <c r="BU386" s="517">
        <v>33.299999999999997</v>
      </c>
      <c r="BV386" s="517">
        <v>66.7</v>
      </c>
      <c r="BW386" s="517">
        <v>16.7</v>
      </c>
      <c r="BX386" s="517">
        <v>0</v>
      </c>
      <c r="BY386" s="517">
        <v>0</v>
      </c>
      <c r="BZ386" s="517">
        <v>0</v>
      </c>
      <c r="CA386" s="517">
        <v>0</v>
      </c>
      <c r="CB386" s="517">
        <v>0</v>
      </c>
      <c r="CC386" s="517">
        <v>50</v>
      </c>
      <c r="CD386" s="517">
        <v>50</v>
      </c>
      <c r="CE386" s="517">
        <v>0</v>
      </c>
      <c r="CF386" s="517">
        <v>100</v>
      </c>
      <c r="CG386" s="517">
        <v>50</v>
      </c>
      <c r="CH386" s="517">
        <v>66.7</v>
      </c>
      <c r="CI386" s="517">
        <v>0</v>
      </c>
      <c r="CJ386" s="517">
        <v>0</v>
      </c>
      <c r="CK386" s="517">
        <v>0</v>
      </c>
      <c r="CL386" s="517">
        <v>50</v>
      </c>
      <c r="CM386" s="517">
        <v>0</v>
      </c>
      <c r="CN386" s="518">
        <f t="shared" si="226"/>
        <v>0</v>
      </c>
      <c r="CO386" s="518">
        <f t="shared" si="227"/>
        <v>0</v>
      </c>
      <c r="CP386" s="518">
        <f t="shared" si="228"/>
        <v>0</v>
      </c>
      <c r="CQ386" s="518">
        <f t="shared" si="229"/>
        <v>0</v>
      </c>
      <c r="CR386" s="518">
        <f t="shared" si="230"/>
        <v>0</v>
      </c>
      <c r="CS386" s="518">
        <f t="shared" si="231"/>
        <v>16.649999999999999</v>
      </c>
      <c r="CT386" s="518">
        <f t="shared" si="232"/>
        <v>16.649999999999999</v>
      </c>
      <c r="CU386" s="518">
        <f t="shared" si="233"/>
        <v>33.299999999999997</v>
      </c>
      <c r="CV386" s="518">
        <f t="shared" si="234"/>
        <v>16.649999999999999</v>
      </c>
      <c r="CW386" s="518">
        <f t="shared" si="235"/>
        <v>0</v>
      </c>
      <c r="CX386" s="518">
        <f t="shared" si="236"/>
        <v>0</v>
      </c>
      <c r="CY386" s="518">
        <f t="shared" si="237"/>
        <v>0</v>
      </c>
      <c r="CZ386" s="518">
        <f t="shared" si="238"/>
        <v>33.35</v>
      </c>
      <c r="DA386" s="518">
        <f t="shared" si="239"/>
        <v>0</v>
      </c>
    </row>
    <row r="387" spans="1:105" s="527" customFormat="1">
      <c r="A387" s="522" t="s">
        <v>1137</v>
      </c>
      <c r="B387" s="523" t="s">
        <v>543</v>
      </c>
      <c r="C387" s="532" t="s">
        <v>426</v>
      </c>
      <c r="D387" s="531" t="s">
        <v>114</v>
      </c>
      <c r="E387" s="525">
        <v>43836</v>
      </c>
      <c r="F387" s="535"/>
      <c r="G387" s="535"/>
      <c r="H387" s="536">
        <v>9957</v>
      </c>
      <c r="I387" s="536">
        <v>3</v>
      </c>
      <c r="J387" s="528">
        <v>1.43</v>
      </c>
      <c r="K387" s="528">
        <v>66.7</v>
      </c>
      <c r="L387" s="528">
        <v>0</v>
      </c>
      <c r="M387" s="528">
        <v>100</v>
      </c>
      <c r="N387" s="528">
        <v>0</v>
      </c>
      <c r="O387" s="528">
        <v>0</v>
      </c>
      <c r="P387" s="528">
        <v>0</v>
      </c>
      <c r="Q387" s="528">
        <v>0</v>
      </c>
      <c r="R387" s="528">
        <v>50</v>
      </c>
      <c r="S387" s="528">
        <v>50</v>
      </c>
      <c r="T387" s="528">
        <v>0</v>
      </c>
      <c r="U387" s="529">
        <f t="shared" si="215"/>
        <v>66.7</v>
      </c>
      <c r="V387" s="529">
        <f t="shared" si="216"/>
        <v>0</v>
      </c>
      <c r="W387" s="528">
        <v>0</v>
      </c>
      <c r="X387" s="528">
        <v>0</v>
      </c>
      <c r="Y387" s="528">
        <v>0</v>
      </c>
      <c r="Z387" s="528">
        <v>0</v>
      </c>
      <c r="AA387" s="528">
        <v>0</v>
      </c>
      <c r="AB387" s="528">
        <v>0</v>
      </c>
      <c r="AC387" s="528">
        <v>0</v>
      </c>
      <c r="AD387" s="528">
        <v>0</v>
      </c>
      <c r="AE387" s="528">
        <v>0</v>
      </c>
      <c r="AF387" s="528">
        <v>0</v>
      </c>
      <c r="AG387" s="530">
        <f t="shared" si="217"/>
        <v>0</v>
      </c>
      <c r="AH387" s="530">
        <f t="shared" si="218"/>
        <v>0</v>
      </c>
      <c r="AI387" s="530">
        <f t="shared" si="219"/>
        <v>0</v>
      </c>
      <c r="AJ387" s="530">
        <f t="shared" si="220"/>
        <v>0</v>
      </c>
      <c r="AK387" s="530">
        <f t="shared" si="221"/>
        <v>0</v>
      </c>
      <c r="AL387" s="530">
        <f t="shared" si="222"/>
        <v>0</v>
      </c>
      <c r="AM387" s="530">
        <f t="shared" si="223"/>
        <v>0</v>
      </c>
      <c r="AN387" s="530">
        <f t="shared" si="224"/>
        <v>0</v>
      </c>
      <c r="AO387" s="530">
        <f t="shared" si="225"/>
        <v>0</v>
      </c>
      <c r="AP387" s="528">
        <v>225</v>
      </c>
      <c r="AQ387" s="528">
        <v>10.3</v>
      </c>
      <c r="AR387" s="528">
        <v>365</v>
      </c>
      <c r="AS387" s="528">
        <v>70.599999999999994</v>
      </c>
      <c r="AT387" s="528">
        <v>-748</v>
      </c>
      <c r="AU387" s="528">
        <v>0</v>
      </c>
      <c r="AV387" s="528">
        <v>0</v>
      </c>
      <c r="AW387" s="528">
        <v>0</v>
      </c>
      <c r="AX387" s="528" t="s">
        <v>364</v>
      </c>
      <c r="AY387" s="528">
        <v>0</v>
      </c>
      <c r="AZ387" s="528">
        <v>50</v>
      </c>
      <c r="BA387" s="528">
        <v>0</v>
      </c>
      <c r="BB387" s="528" t="s">
        <v>364</v>
      </c>
      <c r="BC387" s="528" t="s">
        <v>364</v>
      </c>
      <c r="BD387" s="528" t="s">
        <v>364</v>
      </c>
      <c r="BE387" s="528" t="s">
        <v>364</v>
      </c>
      <c r="BG387" s="528">
        <v>0</v>
      </c>
      <c r="BH387" s="528">
        <v>0</v>
      </c>
      <c r="BI387" s="528">
        <v>0</v>
      </c>
      <c r="BJ387" s="528" t="s">
        <v>364</v>
      </c>
      <c r="BK387" s="528">
        <v>0</v>
      </c>
      <c r="BL387" s="528">
        <v>0</v>
      </c>
      <c r="BM387" s="528">
        <v>0</v>
      </c>
      <c r="BN387" s="528">
        <v>0</v>
      </c>
      <c r="BO387" s="528">
        <v>0</v>
      </c>
      <c r="BP387" s="528">
        <v>0</v>
      </c>
      <c r="BQ387" s="528">
        <v>0</v>
      </c>
      <c r="BR387" s="528">
        <v>0</v>
      </c>
      <c r="BS387" s="528">
        <v>0</v>
      </c>
      <c r="BT387" s="528">
        <v>0</v>
      </c>
      <c r="BU387" s="528">
        <v>0</v>
      </c>
      <c r="BV387" s="528">
        <v>0</v>
      </c>
      <c r="BW387" s="528">
        <v>0</v>
      </c>
      <c r="BX387" s="528">
        <v>0</v>
      </c>
      <c r="BY387" s="528">
        <v>0</v>
      </c>
      <c r="BZ387" s="528">
        <v>0</v>
      </c>
      <c r="CA387" s="528">
        <v>0</v>
      </c>
      <c r="CB387" s="528">
        <v>0</v>
      </c>
      <c r="CC387" s="528">
        <v>0</v>
      </c>
      <c r="CD387" s="528">
        <v>0</v>
      </c>
      <c r="CE387" s="528">
        <v>0</v>
      </c>
      <c r="CF387" s="528">
        <v>0</v>
      </c>
      <c r="CG387" s="528">
        <v>0</v>
      </c>
      <c r="CH387" s="528">
        <v>0</v>
      </c>
      <c r="CI387" s="528">
        <v>0</v>
      </c>
      <c r="CJ387" s="528">
        <v>0</v>
      </c>
      <c r="CK387" s="528">
        <v>0</v>
      </c>
      <c r="CL387" s="528">
        <v>0</v>
      </c>
      <c r="CM387" s="528">
        <v>0</v>
      </c>
      <c r="CN387" s="530">
        <f t="shared" si="226"/>
        <v>0</v>
      </c>
      <c r="CO387" s="530">
        <f t="shared" si="227"/>
        <v>0</v>
      </c>
      <c r="CP387" s="530">
        <f t="shared" si="228"/>
        <v>0</v>
      </c>
      <c r="CQ387" s="530">
        <f t="shared" si="229"/>
        <v>0</v>
      </c>
      <c r="CR387" s="530">
        <f t="shared" si="230"/>
        <v>0</v>
      </c>
      <c r="CS387" s="530">
        <f t="shared" si="231"/>
        <v>0</v>
      </c>
      <c r="CT387" s="530">
        <f t="shared" si="232"/>
        <v>0</v>
      </c>
      <c r="CU387" s="530">
        <f t="shared" si="233"/>
        <v>0</v>
      </c>
      <c r="CV387" s="530">
        <f t="shared" si="234"/>
        <v>0</v>
      </c>
      <c r="CW387" s="530">
        <f t="shared" si="235"/>
        <v>0</v>
      </c>
      <c r="CX387" s="530">
        <f t="shared" si="236"/>
        <v>0</v>
      </c>
      <c r="CY387" s="530">
        <f t="shared" si="237"/>
        <v>0</v>
      </c>
      <c r="CZ387" s="530">
        <f t="shared" si="238"/>
        <v>0</v>
      </c>
      <c r="DA387" s="530">
        <f t="shared" si="239"/>
        <v>0</v>
      </c>
    </row>
    <row r="388" spans="1:105">
      <c r="A388" s="494" t="s">
        <v>1138</v>
      </c>
      <c r="B388" s="494"/>
      <c r="C388" s="386"/>
      <c r="E388" s="489"/>
      <c r="F388" s="429">
        <f>(E387-E$390)/7</f>
        <v>-0.14285714285714285</v>
      </c>
      <c r="G388" s="537" t="s">
        <v>381</v>
      </c>
      <c r="H388" s="496">
        <v>8227</v>
      </c>
      <c r="I388" s="612">
        <v>2</v>
      </c>
      <c r="J388">
        <v>1.03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6">
        <f t="shared" si="215"/>
        <v>0</v>
      </c>
      <c r="V388" s="6" t="e">
        <f t="shared" si="216"/>
        <v>#DIV/0!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s="188">
        <f t="shared" si="217"/>
        <v>0</v>
      </c>
      <c r="AH388" s="188">
        <f t="shared" si="218"/>
        <v>0</v>
      </c>
      <c r="AI388" s="188">
        <f t="shared" si="219"/>
        <v>0</v>
      </c>
      <c r="AJ388" s="188">
        <f t="shared" si="220"/>
        <v>0</v>
      </c>
      <c r="AK388" s="188">
        <f t="shared" si="221"/>
        <v>0</v>
      </c>
      <c r="AL388" s="188">
        <f t="shared" si="222"/>
        <v>0</v>
      </c>
      <c r="AM388" s="188">
        <f t="shared" si="223"/>
        <v>0</v>
      </c>
      <c r="AN388" s="188">
        <f t="shared" si="224"/>
        <v>0</v>
      </c>
      <c r="AO388" s="188">
        <f t="shared" si="225"/>
        <v>0</v>
      </c>
      <c r="AP388" t="s">
        <v>364</v>
      </c>
      <c r="AQ388" t="s">
        <v>364</v>
      </c>
      <c r="AR388" t="s">
        <v>364</v>
      </c>
      <c r="AS388" t="s">
        <v>364</v>
      </c>
      <c r="AT388" t="s">
        <v>364</v>
      </c>
      <c r="AU388">
        <v>0</v>
      </c>
      <c r="AV388">
        <v>0</v>
      </c>
      <c r="AW388">
        <v>0</v>
      </c>
      <c r="AX388" t="s">
        <v>364</v>
      </c>
      <c r="AY388">
        <v>0</v>
      </c>
      <c r="AZ388">
        <v>0</v>
      </c>
      <c r="BA388">
        <v>0</v>
      </c>
      <c r="BB388" t="s">
        <v>364</v>
      </c>
      <c r="BC388" t="s">
        <v>364</v>
      </c>
      <c r="BD388" t="s">
        <v>364</v>
      </c>
      <c r="BE388" t="s">
        <v>364</v>
      </c>
      <c r="BG388">
        <v>0</v>
      </c>
      <c r="BH388">
        <v>0</v>
      </c>
      <c r="BI388">
        <v>0</v>
      </c>
      <c r="BJ388" t="s">
        <v>364</v>
      </c>
      <c r="BK388">
        <v>0</v>
      </c>
      <c r="BL388">
        <v>0</v>
      </c>
      <c r="BM388">
        <v>0</v>
      </c>
      <c r="BN388">
        <v>100</v>
      </c>
      <c r="BO388">
        <v>0</v>
      </c>
      <c r="BP388">
        <v>0</v>
      </c>
      <c r="BQ388">
        <v>100</v>
      </c>
      <c r="BR388">
        <v>0</v>
      </c>
      <c r="BS388">
        <v>0</v>
      </c>
      <c r="BT388">
        <v>100</v>
      </c>
      <c r="BU388">
        <v>0</v>
      </c>
      <c r="BV388">
        <v>100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100</v>
      </c>
      <c r="CI388">
        <v>0</v>
      </c>
      <c r="CJ388">
        <v>0</v>
      </c>
      <c r="CK388">
        <v>0</v>
      </c>
      <c r="CL388">
        <v>100</v>
      </c>
      <c r="CM388">
        <v>0</v>
      </c>
      <c r="CN388" s="188">
        <f t="shared" si="226"/>
        <v>0</v>
      </c>
      <c r="CO388" s="188">
        <f t="shared" si="227"/>
        <v>0</v>
      </c>
      <c r="CP388" s="188">
        <f t="shared" si="228"/>
        <v>0</v>
      </c>
      <c r="CQ388" s="188">
        <f t="shared" si="229"/>
        <v>0</v>
      </c>
      <c r="CR388" s="188">
        <f t="shared" si="230"/>
        <v>0</v>
      </c>
      <c r="CS388" s="188">
        <f t="shared" si="231"/>
        <v>0</v>
      </c>
      <c r="CT388" s="188">
        <f t="shared" si="232"/>
        <v>0</v>
      </c>
      <c r="CU388" s="188">
        <f t="shared" si="233"/>
        <v>0</v>
      </c>
      <c r="CV388" s="188">
        <f t="shared" si="234"/>
        <v>0</v>
      </c>
      <c r="CW388" s="188">
        <f t="shared" si="235"/>
        <v>0</v>
      </c>
      <c r="CX388" s="188">
        <f t="shared" si="236"/>
        <v>0</v>
      </c>
      <c r="CY388" s="188">
        <f t="shared" si="237"/>
        <v>0</v>
      </c>
      <c r="CZ388" s="188">
        <f t="shared" si="238"/>
        <v>100</v>
      </c>
      <c r="DA388" s="188">
        <f t="shared" si="239"/>
        <v>0</v>
      </c>
    </row>
    <row r="389" spans="1:105">
      <c r="A389" s="494" t="s">
        <v>1139</v>
      </c>
      <c r="B389" s="494"/>
      <c r="C389" s="386"/>
      <c r="E389" s="489"/>
      <c r="F389" s="386"/>
      <c r="G389" s="386"/>
      <c r="H389" s="496">
        <v>7079</v>
      </c>
      <c r="I389" s="612">
        <v>6</v>
      </c>
      <c r="J389">
        <v>3.87</v>
      </c>
      <c r="K389">
        <v>66.7</v>
      </c>
      <c r="L389">
        <v>25</v>
      </c>
      <c r="M389">
        <v>0</v>
      </c>
      <c r="N389">
        <v>100</v>
      </c>
      <c r="O389">
        <v>25</v>
      </c>
      <c r="P389">
        <v>25</v>
      </c>
      <c r="Q389">
        <v>100</v>
      </c>
      <c r="R389">
        <v>50</v>
      </c>
      <c r="S389">
        <v>50</v>
      </c>
      <c r="T389">
        <v>25</v>
      </c>
      <c r="U389" s="6">
        <f t="shared" si="215"/>
        <v>0</v>
      </c>
      <c r="V389" s="6" t="e">
        <f t="shared" si="216"/>
        <v>#DIV/0!</v>
      </c>
      <c r="W389">
        <v>0</v>
      </c>
      <c r="X389">
        <v>0</v>
      </c>
      <c r="Y389">
        <v>0</v>
      </c>
      <c r="Z389">
        <v>100</v>
      </c>
      <c r="AA389">
        <v>0</v>
      </c>
      <c r="AB389">
        <v>100</v>
      </c>
      <c r="AC389">
        <v>100</v>
      </c>
      <c r="AD389">
        <v>100</v>
      </c>
      <c r="AE389">
        <v>0</v>
      </c>
      <c r="AF389">
        <v>100</v>
      </c>
      <c r="AG389" s="188">
        <f t="shared" si="217"/>
        <v>0</v>
      </c>
      <c r="AH389" s="188">
        <f t="shared" si="218"/>
        <v>0</v>
      </c>
      <c r="AI389" s="188">
        <f t="shared" si="219"/>
        <v>50</v>
      </c>
      <c r="AJ389" s="188">
        <f t="shared" si="220"/>
        <v>0</v>
      </c>
      <c r="AK389" s="188">
        <f t="shared" si="221"/>
        <v>25</v>
      </c>
      <c r="AL389" s="188">
        <f t="shared" si="222"/>
        <v>25</v>
      </c>
      <c r="AM389" s="188">
        <f t="shared" si="223"/>
        <v>25</v>
      </c>
      <c r="AN389" s="188">
        <f t="shared" si="224"/>
        <v>0</v>
      </c>
      <c r="AO389" s="188">
        <f t="shared" si="225"/>
        <v>25</v>
      </c>
      <c r="AP389" t="s">
        <v>364</v>
      </c>
      <c r="AQ389" t="s">
        <v>364</v>
      </c>
      <c r="AR389" t="s">
        <v>364</v>
      </c>
      <c r="AS389" t="s">
        <v>364</v>
      </c>
      <c r="AT389" t="s">
        <v>364</v>
      </c>
      <c r="AU389">
        <v>0</v>
      </c>
      <c r="AV389">
        <v>0</v>
      </c>
      <c r="AW389">
        <v>0</v>
      </c>
      <c r="AX389" t="s">
        <v>364</v>
      </c>
      <c r="AY389">
        <v>0</v>
      </c>
      <c r="AZ389">
        <v>0</v>
      </c>
      <c r="BA389">
        <v>0</v>
      </c>
      <c r="BB389">
        <v>254</v>
      </c>
      <c r="BC389">
        <v>-69.400000000000006</v>
      </c>
      <c r="BD389">
        <v>946</v>
      </c>
      <c r="BE389">
        <v>75.8</v>
      </c>
      <c r="BG389">
        <v>25</v>
      </c>
      <c r="BH389">
        <v>25</v>
      </c>
      <c r="BI389">
        <v>25</v>
      </c>
      <c r="BJ389">
        <v>299</v>
      </c>
      <c r="BK389">
        <v>100</v>
      </c>
      <c r="BL389">
        <v>50</v>
      </c>
      <c r="BM389">
        <v>25</v>
      </c>
      <c r="BN389">
        <v>33.299999999999997</v>
      </c>
      <c r="BO389">
        <v>0</v>
      </c>
      <c r="BP389">
        <v>0</v>
      </c>
      <c r="BQ389">
        <v>100</v>
      </c>
      <c r="BR389">
        <v>50</v>
      </c>
      <c r="BS389">
        <v>0</v>
      </c>
      <c r="BT389">
        <v>100</v>
      </c>
      <c r="BU389">
        <v>100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50</v>
      </c>
      <c r="CE389">
        <v>0</v>
      </c>
      <c r="CF389">
        <v>100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 s="188">
        <f t="shared" si="226"/>
        <v>0</v>
      </c>
      <c r="CO389" s="188">
        <f t="shared" si="227"/>
        <v>0</v>
      </c>
      <c r="CP389" s="188">
        <f t="shared" si="228"/>
        <v>0</v>
      </c>
      <c r="CQ389" s="188">
        <f t="shared" si="229"/>
        <v>0</v>
      </c>
      <c r="CR389" s="188">
        <f t="shared" si="230"/>
        <v>0</v>
      </c>
      <c r="CS389" s="188">
        <f t="shared" si="231"/>
        <v>0</v>
      </c>
      <c r="CT389" s="188">
        <f t="shared" si="232"/>
        <v>50</v>
      </c>
      <c r="CU389" s="188">
        <f t="shared" si="233"/>
        <v>100</v>
      </c>
      <c r="CV389" s="188">
        <f t="shared" si="234"/>
        <v>0</v>
      </c>
      <c r="CW389" s="188">
        <f t="shared" si="235"/>
        <v>0</v>
      </c>
      <c r="CX389" s="188">
        <f t="shared" si="236"/>
        <v>0</v>
      </c>
      <c r="CY389" s="188">
        <f t="shared" si="237"/>
        <v>0</v>
      </c>
      <c r="CZ389" s="188">
        <f t="shared" si="238"/>
        <v>0</v>
      </c>
      <c r="DA389" s="188">
        <f t="shared" si="239"/>
        <v>0</v>
      </c>
    </row>
    <row r="390" spans="1:105" s="527" customFormat="1">
      <c r="A390" s="522" t="s">
        <v>1140</v>
      </c>
      <c r="B390" s="523" t="s">
        <v>543</v>
      </c>
      <c r="C390" s="532" t="s">
        <v>426</v>
      </c>
      <c r="D390" s="531" t="s">
        <v>418</v>
      </c>
      <c r="E390" s="525">
        <v>43837</v>
      </c>
      <c r="F390" s="535"/>
      <c r="H390" s="536">
        <v>30341</v>
      </c>
      <c r="I390" s="536">
        <v>8408</v>
      </c>
      <c r="J390" s="528">
        <v>45.5</v>
      </c>
      <c r="K390" s="528">
        <v>66.7</v>
      </c>
      <c r="L390" s="528">
        <v>0.55000000000000004</v>
      </c>
      <c r="M390" s="528">
        <v>0.21</v>
      </c>
      <c r="N390" s="528">
        <v>99.8</v>
      </c>
      <c r="O390" s="528">
        <v>0.8</v>
      </c>
      <c r="P390" s="528">
        <v>2.44</v>
      </c>
      <c r="Q390" s="528">
        <v>0.21</v>
      </c>
      <c r="R390" s="528">
        <v>0.71</v>
      </c>
      <c r="S390" s="528">
        <v>99.3</v>
      </c>
      <c r="T390" s="528">
        <v>0.61</v>
      </c>
      <c r="U390" s="529">
        <f t="shared" si="215"/>
        <v>0.14007</v>
      </c>
      <c r="V390" s="529">
        <f t="shared" si="216"/>
        <v>209.18112372385235</v>
      </c>
      <c r="W390" s="528">
        <v>7.5</v>
      </c>
      <c r="X390" s="528">
        <v>12.5</v>
      </c>
      <c r="Y390" s="528">
        <v>12.5</v>
      </c>
      <c r="Z390" s="528">
        <v>7.5</v>
      </c>
      <c r="AA390" s="528">
        <v>5</v>
      </c>
      <c r="AB390" s="528">
        <v>5.84</v>
      </c>
      <c r="AC390" s="528">
        <v>2.92</v>
      </c>
      <c r="AD390" s="528">
        <v>4.38</v>
      </c>
      <c r="AE390" s="528">
        <v>3.65</v>
      </c>
      <c r="AF390" s="528">
        <v>2.19</v>
      </c>
      <c r="AG390" s="530">
        <f t="shared" si="217"/>
        <v>5.3249999999999992E-2</v>
      </c>
      <c r="AH390" s="530">
        <f t="shared" si="218"/>
        <v>8.8749999999999996E-2</v>
      </c>
      <c r="AI390" s="530">
        <f t="shared" si="219"/>
        <v>5.3249999999999992E-2</v>
      </c>
      <c r="AJ390" s="530">
        <f t="shared" si="220"/>
        <v>3.5499999999999997E-2</v>
      </c>
      <c r="AK390" s="530">
        <f t="shared" si="221"/>
        <v>0.14249599999999998</v>
      </c>
      <c r="AL390" s="530">
        <f t="shared" si="222"/>
        <v>7.1247999999999992E-2</v>
      </c>
      <c r="AM390" s="530">
        <f t="shared" si="223"/>
        <v>0.10687199999999999</v>
      </c>
      <c r="AN390" s="530">
        <f t="shared" si="224"/>
        <v>8.9059999999999986E-2</v>
      </c>
      <c r="AO390" s="530">
        <f t="shared" si="225"/>
        <v>5.3435999999999997E-2</v>
      </c>
      <c r="AP390" s="528">
        <v>152</v>
      </c>
      <c r="AQ390" s="528">
        <v>20.5</v>
      </c>
      <c r="AR390" s="528">
        <v>443</v>
      </c>
      <c r="AS390" s="528">
        <v>169</v>
      </c>
      <c r="AT390" s="528">
        <v>74.5</v>
      </c>
      <c r="AU390" s="528">
        <v>0</v>
      </c>
      <c r="AV390" s="528">
        <v>0</v>
      </c>
      <c r="AW390" s="528">
        <v>0</v>
      </c>
      <c r="AX390" s="528" t="s">
        <v>364</v>
      </c>
      <c r="AY390" s="528">
        <v>0</v>
      </c>
      <c r="AZ390" s="528">
        <v>8.33</v>
      </c>
      <c r="BA390" s="528">
        <v>0</v>
      </c>
      <c r="BB390" s="528">
        <v>93.8</v>
      </c>
      <c r="BC390" s="528">
        <v>2.57</v>
      </c>
      <c r="BD390" s="528">
        <v>331</v>
      </c>
      <c r="BE390" s="528">
        <v>144</v>
      </c>
      <c r="BG390" s="528">
        <v>0.55000000000000004</v>
      </c>
      <c r="BH390" s="528">
        <v>0.8</v>
      </c>
      <c r="BI390" s="528">
        <v>2.4500000000000002</v>
      </c>
      <c r="BJ390" s="528">
        <v>451</v>
      </c>
      <c r="BK390" s="528">
        <v>0.21</v>
      </c>
      <c r="BL390" s="528">
        <v>0.7</v>
      </c>
      <c r="BM390" s="528">
        <v>0.61</v>
      </c>
      <c r="BN390" s="528">
        <v>29.3</v>
      </c>
      <c r="BO390" s="528">
        <v>0.53</v>
      </c>
      <c r="BP390" s="528">
        <v>0.2</v>
      </c>
      <c r="BQ390" s="528">
        <v>99.8</v>
      </c>
      <c r="BR390" s="528">
        <v>0.77</v>
      </c>
      <c r="BS390" s="528">
        <v>2.4300000000000002</v>
      </c>
      <c r="BT390" s="528">
        <v>0.32</v>
      </c>
      <c r="BU390" s="528">
        <v>0.97</v>
      </c>
      <c r="BV390" s="528">
        <v>99.3</v>
      </c>
      <c r="BW390" s="528">
        <v>0.93</v>
      </c>
      <c r="BX390" s="528">
        <v>5</v>
      </c>
      <c r="BY390" s="528">
        <v>1.67</v>
      </c>
      <c r="BZ390" s="528">
        <v>1.67</v>
      </c>
      <c r="CA390" s="528">
        <v>0</v>
      </c>
      <c r="CB390" s="528">
        <v>1.67</v>
      </c>
      <c r="CC390" s="528">
        <v>4.17</v>
      </c>
      <c r="CD390" s="528">
        <v>4.17</v>
      </c>
      <c r="CE390" s="528">
        <v>0</v>
      </c>
      <c r="CF390" s="528">
        <v>4.17</v>
      </c>
      <c r="CG390" s="528">
        <v>0</v>
      </c>
      <c r="CH390" s="528">
        <v>99.3</v>
      </c>
      <c r="CI390" s="528">
        <v>0.49</v>
      </c>
      <c r="CJ390" s="528">
        <v>0.73</v>
      </c>
      <c r="CK390" s="528">
        <v>2.4500000000000002</v>
      </c>
      <c r="CL390" s="528">
        <v>0.28999999999999998</v>
      </c>
      <c r="CM390" s="528">
        <v>0.94</v>
      </c>
      <c r="CN390" s="530">
        <f t="shared" si="226"/>
        <v>0.1215</v>
      </c>
      <c r="CO390" s="530">
        <f t="shared" si="227"/>
        <v>4.0581000000000006E-2</v>
      </c>
      <c r="CP390" s="530">
        <f t="shared" si="228"/>
        <v>4.0581000000000006E-2</v>
      </c>
      <c r="CQ390" s="530">
        <f t="shared" si="229"/>
        <v>0</v>
      </c>
      <c r="CR390" s="530">
        <f t="shared" si="230"/>
        <v>4.0581000000000006E-2</v>
      </c>
      <c r="CS390" s="530">
        <f t="shared" si="231"/>
        <v>4.0448999999999999E-2</v>
      </c>
      <c r="CT390" s="530">
        <f t="shared" si="232"/>
        <v>4.0448999999999999E-2</v>
      </c>
      <c r="CU390" s="530">
        <f t="shared" si="233"/>
        <v>4.0448999999999999E-2</v>
      </c>
      <c r="CV390" s="530">
        <f t="shared" si="234"/>
        <v>0</v>
      </c>
      <c r="CW390" s="530">
        <f t="shared" si="235"/>
        <v>0.48656999999999995</v>
      </c>
      <c r="CX390" s="530">
        <f t="shared" si="236"/>
        <v>0.72488999999999992</v>
      </c>
      <c r="CY390" s="530">
        <f t="shared" si="237"/>
        <v>2.4328500000000002</v>
      </c>
      <c r="CZ390" s="530">
        <f t="shared" si="238"/>
        <v>0.28796999999999995</v>
      </c>
      <c r="DA390" s="530">
        <f t="shared" si="239"/>
        <v>0.93342000000000003</v>
      </c>
    </row>
    <row r="391" spans="1:105">
      <c r="A391" s="494" t="s">
        <v>1141</v>
      </c>
      <c r="B391" s="494"/>
      <c r="E391" s="489"/>
      <c r="F391" s="429">
        <f>(E390-E$390)/7</f>
        <v>0</v>
      </c>
      <c r="G391" s="537" t="s">
        <v>1191</v>
      </c>
      <c r="H391" s="496">
        <v>12937</v>
      </c>
      <c r="I391" s="496">
        <v>3850</v>
      </c>
      <c r="J391">
        <v>46.4</v>
      </c>
      <c r="K391">
        <v>68</v>
      </c>
      <c r="L391">
        <v>10.5</v>
      </c>
      <c r="M391">
        <v>3.44</v>
      </c>
      <c r="N391">
        <v>96.6</v>
      </c>
      <c r="O391">
        <v>5.15</v>
      </c>
      <c r="P391">
        <v>3.63</v>
      </c>
      <c r="Q391">
        <v>8.4</v>
      </c>
      <c r="R391">
        <v>16</v>
      </c>
      <c r="S391">
        <v>84</v>
      </c>
      <c r="T391">
        <v>0.8</v>
      </c>
      <c r="U391" s="6">
        <f t="shared" si="215"/>
        <v>2.3391999999999999</v>
      </c>
      <c r="V391" s="6">
        <f t="shared" si="216"/>
        <v>12.140902872777017</v>
      </c>
      <c r="W391">
        <v>30.7</v>
      </c>
      <c r="X391">
        <v>16.899999999999999</v>
      </c>
      <c r="Y391">
        <v>12.4</v>
      </c>
      <c r="Z391">
        <v>16.2</v>
      </c>
      <c r="AA391">
        <v>1.9</v>
      </c>
      <c r="AB391">
        <v>55.8</v>
      </c>
      <c r="AC391">
        <v>51.6</v>
      </c>
      <c r="AD391">
        <v>28.4</v>
      </c>
      <c r="AE391">
        <v>54.7</v>
      </c>
      <c r="AF391">
        <v>3.16</v>
      </c>
      <c r="AG391" s="188">
        <f t="shared" si="217"/>
        <v>4.9119999999999999</v>
      </c>
      <c r="AH391" s="188">
        <f t="shared" si="218"/>
        <v>2.7039999999999997</v>
      </c>
      <c r="AI391" s="188">
        <f t="shared" si="219"/>
        <v>2.5920000000000001</v>
      </c>
      <c r="AJ391" s="188">
        <f t="shared" si="220"/>
        <v>0.30399999999999999</v>
      </c>
      <c r="AK391" s="188">
        <f t="shared" si="221"/>
        <v>2.0255399999999999</v>
      </c>
      <c r="AL391" s="188">
        <f t="shared" si="222"/>
        <v>1.8730799999999999</v>
      </c>
      <c r="AM391" s="188">
        <f t="shared" si="223"/>
        <v>1.0309200000000001</v>
      </c>
      <c r="AN391" s="188">
        <f t="shared" si="224"/>
        <v>1.9856100000000001</v>
      </c>
      <c r="AO391" s="188">
        <f t="shared" si="225"/>
        <v>0.114708</v>
      </c>
      <c r="AP391">
        <v>972</v>
      </c>
      <c r="AQ391">
        <v>158</v>
      </c>
      <c r="AR391">
        <v>457</v>
      </c>
      <c r="AS391">
        <v>371</v>
      </c>
      <c r="AT391">
        <v>27</v>
      </c>
      <c r="AU391">
        <v>73.3</v>
      </c>
      <c r="AV391">
        <v>32.200000000000003</v>
      </c>
      <c r="AW391">
        <v>23.3</v>
      </c>
      <c r="AX391">
        <v>828</v>
      </c>
      <c r="AY391">
        <v>18.899999999999999</v>
      </c>
      <c r="AZ391">
        <v>31.1</v>
      </c>
      <c r="BA391">
        <v>5.56</v>
      </c>
      <c r="BB391">
        <v>122</v>
      </c>
      <c r="BC391">
        <v>33.4</v>
      </c>
      <c r="BD391">
        <v>450</v>
      </c>
      <c r="BE391">
        <v>230</v>
      </c>
      <c r="BG391">
        <v>8.2200000000000006</v>
      </c>
      <c r="BH391">
        <v>4.1900000000000004</v>
      </c>
      <c r="BI391">
        <v>2.93</v>
      </c>
      <c r="BJ391">
        <v>401</v>
      </c>
      <c r="BK391">
        <v>8.0299999999999994</v>
      </c>
      <c r="BL391">
        <v>15.5</v>
      </c>
      <c r="BM391">
        <v>0.63</v>
      </c>
      <c r="BN391">
        <v>28.4</v>
      </c>
      <c r="BO391">
        <v>1.74</v>
      </c>
      <c r="BP391">
        <v>0.37</v>
      </c>
      <c r="BQ391">
        <v>99.6</v>
      </c>
      <c r="BR391">
        <v>1.92</v>
      </c>
      <c r="BS391">
        <v>3.57</v>
      </c>
      <c r="BT391">
        <v>26.9</v>
      </c>
      <c r="BU391">
        <v>29.8</v>
      </c>
      <c r="BV391">
        <v>70.7</v>
      </c>
      <c r="BW391">
        <v>2.29</v>
      </c>
      <c r="BX391">
        <v>20.5</v>
      </c>
      <c r="BY391">
        <v>20.5</v>
      </c>
      <c r="BZ391">
        <v>51.3</v>
      </c>
      <c r="CA391">
        <v>46.2</v>
      </c>
      <c r="CB391">
        <v>5.13</v>
      </c>
      <c r="CC391">
        <v>3.07</v>
      </c>
      <c r="CD391">
        <v>2.76</v>
      </c>
      <c r="CE391">
        <v>5.52</v>
      </c>
      <c r="CF391">
        <v>28.5</v>
      </c>
      <c r="CG391">
        <v>1.23</v>
      </c>
      <c r="CH391">
        <v>70.7</v>
      </c>
      <c r="CI391">
        <v>1.29</v>
      </c>
      <c r="CJ391">
        <v>1.55</v>
      </c>
      <c r="CK391">
        <v>2.72</v>
      </c>
      <c r="CL391">
        <v>26.3</v>
      </c>
      <c r="CM391">
        <v>2.72</v>
      </c>
      <c r="CN391" s="188">
        <f t="shared" si="226"/>
        <v>0.73185</v>
      </c>
      <c r="CO391" s="188">
        <f t="shared" si="227"/>
        <v>0.73185</v>
      </c>
      <c r="CP391" s="188">
        <f t="shared" si="228"/>
        <v>1.83141</v>
      </c>
      <c r="CQ391" s="188">
        <f t="shared" si="229"/>
        <v>1.64934</v>
      </c>
      <c r="CR391" s="188">
        <f t="shared" si="230"/>
        <v>0.183141</v>
      </c>
      <c r="CS391" s="188">
        <f t="shared" si="231"/>
        <v>0.91486000000000001</v>
      </c>
      <c r="CT391" s="188">
        <f t="shared" si="232"/>
        <v>0.82247999999999988</v>
      </c>
      <c r="CU391" s="188">
        <f t="shared" si="233"/>
        <v>8.4930000000000003</v>
      </c>
      <c r="CV391" s="188">
        <f t="shared" si="234"/>
        <v>0.36654000000000003</v>
      </c>
      <c r="CW391" s="188">
        <f t="shared" si="235"/>
        <v>0.91203000000000001</v>
      </c>
      <c r="CX391" s="188">
        <f t="shared" si="236"/>
        <v>1.09585</v>
      </c>
      <c r="CY391" s="188">
        <f t="shared" si="237"/>
        <v>1.9230400000000003</v>
      </c>
      <c r="CZ391" s="188">
        <f t="shared" si="238"/>
        <v>18.594100000000001</v>
      </c>
      <c r="DA391" s="188">
        <f t="shared" si="239"/>
        <v>1.9230400000000003</v>
      </c>
    </row>
    <row r="392" spans="1:105">
      <c r="A392" s="494" t="s">
        <v>1142</v>
      </c>
      <c r="B392" s="494"/>
      <c r="E392" s="489"/>
      <c r="F392" s="386"/>
      <c r="G392" s="386"/>
      <c r="H392" s="496">
        <v>12432</v>
      </c>
      <c r="I392" s="496">
        <v>3809</v>
      </c>
      <c r="J392">
        <v>47.3</v>
      </c>
      <c r="K392">
        <v>68.8</v>
      </c>
      <c r="L392">
        <v>10.1</v>
      </c>
      <c r="M392">
        <v>3.59</v>
      </c>
      <c r="N392">
        <v>96.4</v>
      </c>
      <c r="O392">
        <v>5.19</v>
      </c>
      <c r="P392">
        <v>2.98</v>
      </c>
      <c r="Q392">
        <v>8.43</v>
      </c>
      <c r="R392">
        <v>15.3</v>
      </c>
      <c r="S392">
        <v>84.7</v>
      </c>
      <c r="T392">
        <v>0.84</v>
      </c>
      <c r="U392" s="6">
        <f t="shared" si="215"/>
        <v>2.4699200000000001</v>
      </c>
      <c r="V392" s="6">
        <f t="shared" si="216"/>
        <v>11.255425276932046</v>
      </c>
      <c r="W392">
        <v>30.2</v>
      </c>
      <c r="X392">
        <v>15</v>
      </c>
      <c r="Y392">
        <v>8.25</v>
      </c>
      <c r="Z392">
        <v>18</v>
      </c>
      <c r="AA392">
        <v>1.75</v>
      </c>
      <c r="AB392">
        <v>52.6</v>
      </c>
      <c r="AC392">
        <v>56.4</v>
      </c>
      <c r="AD392">
        <v>20.5</v>
      </c>
      <c r="AE392">
        <v>42.3</v>
      </c>
      <c r="AF392">
        <v>3.85</v>
      </c>
      <c r="AG392" s="188">
        <f t="shared" si="217"/>
        <v>4.6205999999999996</v>
      </c>
      <c r="AH392" s="188">
        <f t="shared" si="218"/>
        <v>2.2949999999999999</v>
      </c>
      <c r="AI392" s="188">
        <f t="shared" si="219"/>
        <v>2.7540000000000004</v>
      </c>
      <c r="AJ392" s="188">
        <f t="shared" si="220"/>
        <v>0.26775000000000004</v>
      </c>
      <c r="AK392" s="188">
        <f t="shared" si="221"/>
        <v>1.56748</v>
      </c>
      <c r="AL392" s="188">
        <f t="shared" si="222"/>
        <v>1.68072</v>
      </c>
      <c r="AM392" s="188">
        <f t="shared" si="223"/>
        <v>0.6109</v>
      </c>
      <c r="AN392" s="188">
        <f t="shared" si="224"/>
        <v>1.2605399999999998</v>
      </c>
      <c r="AO392" s="188">
        <f t="shared" si="225"/>
        <v>0.11473000000000001</v>
      </c>
      <c r="AP392">
        <v>590</v>
      </c>
      <c r="AQ392">
        <v>166</v>
      </c>
      <c r="AR392">
        <v>481</v>
      </c>
      <c r="AS392">
        <v>301</v>
      </c>
      <c r="AT392">
        <v>46.2</v>
      </c>
      <c r="AU392">
        <v>68.099999999999994</v>
      </c>
      <c r="AV392">
        <v>36.200000000000003</v>
      </c>
      <c r="AW392">
        <v>23.4</v>
      </c>
      <c r="AX392">
        <v>426</v>
      </c>
      <c r="AY392">
        <v>13.8</v>
      </c>
      <c r="AZ392">
        <v>27.7</v>
      </c>
      <c r="BA392">
        <v>1.06</v>
      </c>
      <c r="BB392">
        <v>129</v>
      </c>
      <c r="BC392">
        <v>32.1</v>
      </c>
      <c r="BD392">
        <v>464</v>
      </c>
      <c r="BE392">
        <v>230</v>
      </c>
      <c r="BG392">
        <v>7.91</v>
      </c>
      <c r="BH392">
        <v>4.04</v>
      </c>
      <c r="BI392">
        <v>2.2200000000000002</v>
      </c>
      <c r="BJ392">
        <v>352</v>
      </c>
      <c r="BK392">
        <v>8.23</v>
      </c>
      <c r="BL392">
        <v>14.8</v>
      </c>
      <c r="BM392">
        <v>0.83</v>
      </c>
      <c r="BN392">
        <v>27.8</v>
      </c>
      <c r="BO392">
        <v>2.83</v>
      </c>
      <c r="BP392">
        <v>0.28000000000000003</v>
      </c>
      <c r="BQ392">
        <v>99.7</v>
      </c>
      <c r="BR392">
        <v>1.7</v>
      </c>
      <c r="BS392">
        <v>3.21</v>
      </c>
      <c r="BT392">
        <v>28.4</v>
      </c>
      <c r="BU392">
        <v>29.7</v>
      </c>
      <c r="BV392">
        <v>71.099999999999994</v>
      </c>
      <c r="BW392">
        <v>2.64</v>
      </c>
      <c r="BX392">
        <v>23.5</v>
      </c>
      <c r="BY392">
        <v>11.8</v>
      </c>
      <c r="BZ392">
        <v>55.9</v>
      </c>
      <c r="CA392">
        <v>58.8</v>
      </c>
      <c r="CB392">
        <v>8.82</v>
      </c>
      <c r="CC392">
        <v>4.76</v>
      </c>
      <c r="CD392">
        <v>3.17</v>
      </c>
      <c r="CE392">
        <v>6.35</v>
      </c>
      <c r="CF392">
        <v>37.5</v>
      </c>
      <c r="CG392">
        <v>2.2200000000000002</v>
      </c>
      <c r="CH392">
        <v>71.099999999999994</v>
      </c>
      <c r="CI392">
        <v>1.99</v>
      </c>
      <c r="CJ392">
        <v>1.06</v>
      </c>
      <c r="CK392">
        <v>1.99</v>
      </c>
      <c r="CL392">
        <v>24.8</v>
      </c>
      <c r="CM392">
        <v>2.79</v>
      </c>
      <c r="CN392" s="188">
        <f t="shared" si="226"/>
        <v>0.75435000000000008</v>
      </c>
      <c r="CO392" s="188">
        <f t="shared" si="227"/>
        <v>0.37878000000000001</v>
      </c>
      <c r="CP392" s="188">
        <f t="shared" si="228"/>
        <v>1.7943899999999999</v>
      </c>
      <c r="CQ392" s="188">
        <f t="shared" si="229"/>
        <v>1.8874799999999998</v>
      </c>
      <c r="CR392" s="188">
        <f t="shared" si="230"/>
        <v>0.28312199999999998</v>
      </c>
      <c r="CS392" s="188">
        <f t="shared" si="231"/>
        <v>1.4137199999999999</v>
      </c>
      <c r="CT392" s="188">
        <f t="shared" si="232"/>
        <v>0.94149000000000005</v>
      </c>
      <c r="CU392" s="188">
        <f t="shared" si="233"/>
        <v>11.137499999999999</v>
      </c>
      <c r="CV392" s="188">
        <f t="shared" si="234"/>
        <v>0.65933999999999993</v>
      </c>
      <c r="CW392" s="188">
        <f t="shared" si="235"/>
        <v>1.4148899999999998</v>
      </c>
      <c r="CX392" s="188">
        <f t="shared" si="236"/>
        <v>0.75366</v>
      </c>
      <c r="CY392" s="188">
        <f t="shared" si="237"/>
        <v>1.4148899999999998</v>
      </c>
      <c r="CZ392" s="188">
        <f t="shared" si="238"/>
        <v>17.6328</v>
      </c>
      <c r="DA392" s="188">
        <f t="shared" si="239"/>
        <v>1.98369</v>
      </c>
    </row>
    <row r="393" spans="1:105" s="527" customFormat="1">
      <c r="A393" s="522" t="s">
        <v>1143</v>
      </c>
      <c r="B393" s="523" t="s">
        <v>543</v>
      </c>
      <c r="C393" s="532" t="s">
        <v>426</v>
      </c>
      <c r="D393" s="531" t="s">
        <v>421</v>
      </c>
      <c r="E393" s="525">
        <v>43838</v>
      </c>
      <c r="F393" s="535"/>
      <c r="H393" s="536">
        <v>27407</v>
      </c>
      <c r="I393" s="536">
        <v>2739</v>
      </c>
      <c r="J393" s="528">
        <v>41.3</v>
      </c>
      <c r="K393" s="528">
        <v>68.3</v>
      </c>
      <c r="L393" s="528">
        <v>0.86</v>
      </c>
      <c r="M393" s="528">
        <v>0.27</v>
      </c>
      <c r="N393" s="528">
        <v>99.7</v>
      </c>
      <c r="O393" s="528">
        <v>0.64</v>
      </c>
      <c r="P393" s="528">
        <v>2.99</v>
      </c>
      <c r="Q393" s="528">
        <v>0.75</v>
      </c>
      <c r="R393" s="528">
        <v>0.48</v>
      </c>
      <c r="S393" s="528">
        <v>99.5</v>
      </c>
      <c r="T393" s="528">
        <v>0.37</v>
      </c>
      <c r="U393" s="529">
        <f t="shared" si="215"/>
        <v>0.18440999999999999</v>
      </c>
      <c r="V393" s="529">
        <f t="shared" si="216"/>
        <v>157.80055311534082</v>
      </c>
      <c r="W393" s="528">
        <v>0</v>
      </c>
      <c r="X393" s="528">
        <v>0</v>
      </c>
      <c r="Y393" s="528">
        <v>0</v>
      </c>
      <c r="Z393" s="528">
        <v>0</v>
      </c>
      <c r="AA393" s="528">
        <v>0</v>
      </c>
      <c r="AB393" s="528">
        <v>5.36</v>
      </c>
      <c r="AC393" s="528">
        <v>5.36</v>
      </c>
      <c r="AD393" s="528">
        <v>3.57</v>
      </c>
      <c r="AE393" s="528">
        <v>0</v>
      </c>
      <c r="AF393" s="528">
        <v>0</v>
      </c>
      <c r="AG393" s="530">
        <f t="shared" si="217"/>
        <v>0</v>
      </c>
      <c r="AH393" s="530">
        <f t="shared" si="218"/>
        <v>0</v>
      </c>
      <c r="AI393" s="530">
        <f t="shared" si="219"/>
        <v>0</v>
      </c>
      <c r="AJ393" s="530">
        <f t="shared" si="220"/>
        <v>0</v>
      </c>
      <c r="AK393" s="530">
        <f t="shared" si="221"/>
        <v>0.16026400000000002</v>
      </c>
      <c r="AL393" s="530">
        <f t="shared" si="222"/>
        <v>0.16026400000000002</v>
      </c>
      <c r="AM393" s="530">
        <f t="shared" si="223"/>
        <v>0.106743</v>
      </c>
      <c r="AN393" s="530">
        <f t="shared" si="224"/>
        <v>0</v>
      </c>
      <c r="AO393" s="530">
        <f t="shared" si="225"/>
        <v>0</v>
      </c>
      <c r="AP393" s="528">
        <v>116</v>
      </c>
      <c r="AQ393" s="528">
        <v>-44.9</v>
      </c>
      <c r="AR393" s="528">
        <v>427</v>
      </c>
      <c r="AS393" s="528">
        <v>133</v>
      </c>
      <c r="AT393" s="528">
        <v>-86.1</v>
      </c>
      <c r="AU393" s="528">
        <v>0</v>
      </c>
      <c r="AV393" s="528">
        <v>0</v>
      </c>
      <c r="AW393" s="528">
        <v>0</v>
      </c>
      <c r="AX393" s="528" t="s">
        <v>364</v>
      </c>
      <c r="AY393" s="528">
        <v>0</v>
      </c>
      <c r="AZ393" s="528">
        <v>0</v>
      </c>
      <c r="BA393" s="528">
        <v>0</v>
      </c>
      <c r="BB393" s="528">
        <v>175</v>
      </c>
      <c r="BC393" s="528">
        <v>59.1</v>
      </c>
      <c r="BD393" s="528">
        <v>409</v>
      </c>
      <c r="BE393" s="528">
        <v>70.599999999999994</v>
      </c>
      <c r="BG393" s="528">
        <v>0.86</v>
      </c>
      <c r="BH393" s="528">
        <v>0.64</v>
      </c>
      <c r="BI393" s="528">
        <v>3</v>
      </c>
      <c r="BJ393" s="528">
        <v>690</v>
      </c>
      <c r="BK393" s="528">
        <v>0.75</v>
      </c>
      <c r="BL393" s="528">
        <v>0.48</v>
      </c>
      <c r="BM393" s="528">
        <v>0.38</v>
      </c>
      <c r="BN393" s="528">
        <v>29.1</v>
      </c>
      <c r="BO393" s="528">
        <v>1.75</v>
      </c>
      <c r="BP393" s="528">
        <v>0.13</v>
      </c>
      <c r="BQ393" s="528">
        <v>99.9</v>
      </c>
      <c r="BR393" s="528">
        <v>1.1299999999999999</v>
      </c>
      <c r="BS393" s="528">
        <v>3.13</v>
      </c>
      <c r="BT393" s="528">
        <v>1.88</v>
      </c>
      <c r="BU393" s="528">
        <v>0.25</v>
      </c>
      <c r="BV393" s="528">
        <v>99.7</v>
      </c>
      <c r="BW393" s="528">
        <v>1.5</v>
      </c>
      <c r="BX393" s="528">
        <v>8</v>
      </c>
      <c r="BY393" s="528">
        <v>8</v>
      </c>
      <c r="BZ393" s="528">
        <v>0</v>
      </c>
      <c r="CA393" s="528">
        <v>0</v>
      </c>
      <c r="CB393" s="528">
        <v>4</v>
      </c>
      <c r="CC393" s="528">
        <v>0</v>
      </c>
      <c r="CD393" s="528">
        <v>0</v>
      </c>
      <c r="CE393" s="528">
        <v>0</v>
      </c>
      <c r="CF393" s="528">
        <v>0</v>
      </c>
      <c r="CG393" s="528">
        <v>0</v>
      </c>
      <c r="CH393" s="528">
        <v>99.7</v>
      </c>
      <c r="CI393" s="528">
        <v>1.76</v>
      </c>
      <c r="CJ393" s="528">
        <v>1.1299999999999999</v>
      </c>
      <c r="CK393" s="528">
        <v>3.14</v>
      </c>
      <c r="CL393" s="528">
        <v>1.88</v>
      </c>
      <c r="CM393" s="528">
        <v>1.51</v>
      </c>
      <c r="CN393" s="530">
        <f t="shared" si="226"/>
        <v>0.25040000000000001</v>
      </c>
      <c r="CO393" s="530">
        <f t="shared" si="227"/>
        <v>0.25040000000000001</v>
      </c>
      <c r="CP393" s="530">
        <f t="shared" si="228"/>
        <v>0</v>
      </c>
      <c r="CQ393" s="530">
        <f t="shared" si="229"/>
        <v>0</v>
      </c>
      <c r="CR393" s="530">
        <f t="shared" si="230"/>
        <v>0.12520000000000001</v>
      </c>
      <c r="CS393" s="530">
        <f t="shared" si="231"/>
        <v>0</v>
      </c>
      <c r="CT393" s="530">
        <f t="shared" si="232"/>
        <v>0</v>
      </c>
      <c r="CU393" s="530">
        <f t="shared" si="233"/>
        <v>0</v>
      </c>
      <c r="CV393" s="530">
        <f t="shared" si="234"/>
        <v>0</v>
      </c>
      <c r="CW393" s="530">
        <f t="shared" si="235"/>
        <v>1.7547200000000001</v>
      </c>
      <c r="CX393" s="530">
        <f t="shared" si="236"/>
        <v>1.1266099999999999</v>
      </c>
      <c r="CY393" s="530">
        <f t="shared" si="237"/>
        <v>3.1305800000000006</v>
      </c>
      <c r="CZ393" s="530">
        <f t="shared" si="238"/>
        <v>1.87436</v>
      </c>
      <c r="DA393" s="530">
        <f t="shared" si="239"/>
        <v>1.5054699999999999</v>
      </c>
    </row>
    <row r="394" spans="1:105">
      <c r="A394" s="494" t="s">
        <v>1144</v>
      </c>
      <c r="B394" s="494"/>
      <c r="C394" s="386"/>
      <c r="E394" s="489"/>
      <c r="F394" s="429">
        <f>(E393-E$390)/7</f>
        <v>0.14285714285714285</v>
      </c>
      <c r="G394" s="537" t="s">
        <v>1192</v>
      </c>
      <c r="H394" s="496">
        <v>29062</v>
      </c>
      <c r="I394" s="496">
        <v>2555</v>
      </c>
      <c r="J394">
        <v>40.700000000000003</v>
      </c>
      <c r="K394">
        <v>69.7</v>
      </c>
      <c r="L394">
        <v>5.67</v>
      </c>
      <c r="M394">
        <v>1.18</v>
      </c>
      <c r="N394">
        <v>98.8</v>
      </c>
      <c r="O394">
        <v>3.87</v>
      </c>
      <c r="P394">
        <v>3.2</v>
      </c>
      <c r="Q394">
        <v>25.3</v>
      </c>
      <c r="R394">
        <v>28.6</v>
      </c>
      <c r="S394">
        <v>71.400000000000006</v>
      </c>
      <c r="T394">
        <v>0.45</v>
      </c>
      <c r="U394" s="6">
        <f t="shared" si="215"/>
        <v>0.82245999999999997</v>
      </c>
      <c r="V394" s="6">
        <f t="shared" si="216"/>
        <v>33.679449456508522</v>
      </c>
      <c r="W394">
        <v>15.1</v>
      </c>
      <c r="X394">
        <v>6.68</v>
      </c>
      <c r="Y394">
        <v>7.27</v>
      </c>
      <c r="Z394">
        <v>32.200000000000003</v>
      </c>
      <c r="AA394">
        <v>0.98</v>
      </c>
      <c r="AB394">
        <v>33.299999999999997</v>
      </c>
      <c r="AC394">
        <v>21.1</v>
      </c>
      <c r="AD394">
        <v>59.6</v>
      </c>
      <c r="AE394">
        <v>64.900000000000006</v>
      </c>
      <c r="AF394">
        <v>0</v>
      </c>
      <c r="AG394" s="188">
        <f t="shared" si="217"/>
        <v>4.3186</v>
      </c>
      <c r="AH394" s="188">
        <f t="shared" si="218"/>
        <v>1.91048</v>
      </c>
      <c r="AI394" s="188">
        <f t="shared" si="219"/>
        <v>9.2092000000000009</v>
      </c>
      <c r="AJ394" s="188">
        <f t="shared" si="220"/>
        <v>0.28028000000000003</v>
      </c>
      <c r="AK394" s="188">
        <f t="shared" si="221"/>
        <v>1.0656000000000001</v>
      </c>
      <c r="AL394" s="188">
        <f t="shared" si="222"/>
        <v>0.67520000000000013</v>
      </c>
      <c r="AM394" s="188">
        <f t="shared" si="223"/>
        <v>1.9072000000000002</v>
      </c>
      <c r="AN394" s="188">
        <f t="shared" si="224"/>
        <v>2.0768000000000004</v>
      </c>
      <c r="AO394" s="188">
        <f t="shared" si="225"/>
        <v>0</v>
      </c>
      <c r="AP394">
        <v>579</v>
      </c>
      <c r="AQ394">
        <v>152</v>
      </c>
      <c r="AR394">
        <v>743</v>
      </c>
      <c r="AS394">
        <v>488</v>
      </c>
      <c r="AT394">
        <v>-142</v>
      </c>
      <c r="AU394">
        <v>47.6</v>
      </c>
      <c r="AV394">
        <v>14.3</v>
      </c>
      <c r="AW394">
        <v>28.6</v>
      </c>
      <c r="AX394">
        <v>710</v>
      </c>
      <c r="AY394">
        <v>28.6</v>
      </c>
      <c r="AZ394">
        <v>66.7</v>
      </c>
      <c r="BA394">
        <v>0</v>
      </c>
      <c r="BB394">
        <v>160</v>
      </c>
      <c r="BC394">
        <v>75.8</v>
      </c>
      <c r="BD394">
        <v>713</v>
      </c>
      <c r="BE394">
        <v>291</v>
      </c>
      <c r="BG394">
        <v>5.17</v>
      </c>
      <c r="BH394">
        <v>3.75</v>
      </c>
      <c r="BI394">
        <v>2.9</v>
      </c>
      <c r="BJ394">
        <v>438</v>
      </c>
      <c r="BK394">
        <v>25.3</v>
      </c>
      <c r="BL394">
        <v>28.1</v>
      </c>
      <c r="BM394">
        <v>0.45</v>
      </c>
      <c r="BN394">
        <v>27.7</v>
      </c>
      <c r="BO394">
        <v>2.4</v>
      </c>
      <c r="BP394">
        <v>0.28000000000000003</v>
      </c>
      <c r="BQ394">
        <v>99.7</v>
      </c>
      <c r="BR394">
        <v>1.27</v>
      </c>
      <c r="BS394">
        <v>3.24</v>
      </c>
      <c r="BT394">
        <v>54.3</v>
      </c>
      <c r="BU394">
        <v>28.6</v>
      </c>
      <c r="BV394">
        <v>71.400000000000006</v>
      </c>
      <c r="BW394">
        <v>2.82</v>
      </c>
      <c r="BX394">
        <v>4.3499999999999996</v>
      </c>
      <c r="BY394">
        <v>8.6999999999999993</v>
      </c>
      <c r="BZ394">
        <v>87</v>
      </c>
      <c r="CA394">
        <v>43.5</v>
      </c>
      <c r="CB394">
        <v>4.3499999999999996</v>
      </c>
      <c r="CC394">
        <v>4.43</v>
      </c>
      <c r="CD394">
        <v>1.97</v>
      </c>
      <c r="CE394">
        <v>4.93</v>
      </c>
      <c r="CF394">
        <v>57.6</v>
      </c>
      <c r="CG394">
        <v>2.46</v>
      </c>
      <c r="CH394">
        <v>71.400000000000006</v>
      </c>
      <c r="CI394">
        <v>1.58</v>
      </c>
      <c r="CJ394">
        <v>0.99</v>
      </c>
      <c r="CK394">
        <v>2.57</v>
      </c>
      <c r="CL394">
        <v>53</v>
      </c>
      <c r="CM394">
        <v>2.96</v>
      </c>
      <c r="CN394" s="188">
        <f t="shared" si="226"/>
        <v>0.14093999999999998</v>
      </c>
      <c r="CO394" s="188">
        <f t="shared" si="227"/>
        <v>0.28187999999999996</v>
      </c>
      <c r="CP394" s="188">
        <f t="shared" si="228"/>
        <v>2.8188</v>
      </c>
      <c r="CQ394" s="188">
        <f t="shared" si="229"/>
        <v>1.4094</v>
      </c>
      <c r="CR394" s="188">
        <f t="shared" si="230"/>
        <v>0.14093999999999998</v>
      </c>
      <c r="CS394" s="188">
        <f t="shared" si="231"/>
        <v>1.26698</v>
      </c>
      <c r="CT394" s="188">
        <f t="shared" si="232"/>
        <v>0.56342000000000003</v>
      </c>
      <c r="CU394" s="188">
        <f t="shared" si="233"/>
        <v>16.473600000000001</v>
      </c>
      <c r="CV394" s="188">
        <f t="shared" si="234"/>
        <v>0.70356000000000007</v>
      </c>
      <c r="CW394" s="188">
        <f t="shared" si="235"/>
        <v>1.12812</v>
      </c>
      <c r="CX394" s="188">
        <f t="shared" si="236"/>
        <v>0.70686000000000004</v>
      </c>
      <c r="CY394" s="188">
        <f t="shared" si="237"/>
        <v>1.8349799999999998</v>
      </c>
      <c r="CZ394" s="188">
        <f t="shared" si="238"/>
        <v>37.842000000000006</v>
      </c>
      <c r="DA394" s="188">
        <f t="shared" si="239"/>
        <v>2.1134400000000002</v>
      </c>
    </row>
    <row r="395" spans="1:105">
      <c r="A395" s="494" t="s">
        <v>1145</v>
      </c>
      <c r="B395" s="494"/>
      <c r="C395" s="386"/>
      <c r="E395" s="489"/>
      <c r="F395" s="386"/>
      <c r="G395" s="386"/>
      <c r="H395" s="496">
        <v>26471</v>
      </c>
      <c r="I395" s="496">
        <v>2596</v>
      </c>
      <c r="J395">
        <v>40.799999999999997</v>
      </c>
      <c r="K395">
        <v>68.2</v>
      </c>
      <c r="L395">
        <v>4.8600000000000003</v>
      </c>
      <c r="M395">
        <v>0.56000000000000005</v>
      </c>
      <c r="N395">
        <v>99.4</v>
      </c>
      <c r="O395">
        <v>2.82</v>
      </c>
      <c r="P395">
        <v>2.2000000000000002</v>
      </c>
      <c r="Q395">
        <v>23.6</v>
      </c>
      <c r="R395">
        <v>30.6</v>
      </c>
      <c r="S395">
        <v>69.400000000000006</v>
      </c>
      <c r="T395">
        <v>0.56000000000000005</v>
      </c>
      <c r="U395" s="6">
        <f t="shared" si="215"/>
        <v>0.38192000000000009</v>
      </c>
      <c r="V395" s="6">
        <f t="shared" si="216"/>
        <v>74.8847926267281</v>
      </c>
      <c r="W395">
        <v>10.3</v>
      </c>
      <c r="X395">
        <v>5.17</v>
      </c>
      <c r="Y395">
        <v>4.8</v>
      </c>
      <c r="Z395">
        <v>29.9</v>
      </c>
      <c r="AA395">
        <v>1.29</v>
      </c>
      <c r="AB395">
        <v>51.3</v>
      </c>
      <c r="AC395">
        <v>28.2</v>
      </c>
      <c r="AD395">
        <v>69.2</v>
      </c>
      <c r="AE395">
        <v>66.7</v>
      </c>
      <c r="AF395">
        <v>5.13</v>
      </c>
      <c r="AG395" s="188">
        <f t="shared" si="217"/>
        <v>3.1518000000000006</v>
      </c>
      <c r="AH395" s="188">
        <f t="shared" si="218"/>
        <v>1.58202</v>
      </c>
      <c r="AI395" s="188">
        <f t="shared" si="219"/>
        <v>9.1494</v>
      </c>
      <c r="AJ395" s="188">
        <f t="shared" si="220"/>
        <v>0.39474000000000004</v>
      </c>
      <c r="AK395" s="188">
        <f t="shared" si="221"/>
        <v>1.1286</v>
      </c>
      <c r="AL395" s="188">
        <f t="shared" si="222"/>
        <v>0.62040000000000006</v>
      </c>
      <c r="AM395" s="188">
        <f t="shared" si="223"/>
        <v>1.5224000000000002</v>
      </c>
      <c r="AN395" s="188">
        <f t="shared" si="224"/>
        <v>1.4674</v>
      </c>
      <c r="AO395" s="188">
        <f t="shared" si="225"/>
        <v>0.11286000000000002</v>
      </c>
      <c r="AP395">
        <v>293</v>
      </c>
      <c r="AQ395">
        <v>211</v>
      </c>
      <c r="AR395">
        <v>882</v>
      </c>
      <c r="AS395">
        <v>454</v>
      </c>
      <c r="AT395">
        <v>-195</v>
      </c>
      <c r="AU395">
        <v>40</v>
      </c>
      <c r="AV395">
        <v>40</v>
      </c>
      <c r="AW395">
        <v>20</v>
      </c>
      <c r="AX395">
        <v>3195</v>
      </c>
      <c r="AY395">
        <v>60</v>
      </c>
      <c r="AZ395">
        <v>60</v>
      </c>
      <c r="BA395">
        <v>0</v>
      </c>
      <c r="BB395">
        <v>169</v>
      </c>
      <c r="BC395">
        <v>69.400000000000006</v>
      </c>
      <c r="BD395">
        <v>700</v>
      </c>
      <c r="BE395">
        <v>310</v>
      </c>
      <c r="BG395">
        <v>4.66</v>
      </c>
      <c r="BH395">
        <v>2.61</v>
      </c>
      <c r="BI395">
        <v>2.1</v>
      </c>
      <c r="BJ395">
        <v>910</v>
      </c>
      <c r="BK395">
        <v>23.4</v>
      </c>
      <c r="BL395">
        <v>30.5</v>
      </c>
      <c r="BM395">
        <v>0.56999999999999995</v>
      </c>
      <c r="BN395">
        <v>28.6</v>
      </c>
      <c r="BO395">
        <v>1.75</v>
      </c>
      <c r="BP395">
        <v>0.4</v>
      </c>
      <c r="BQ395">
        <v>99.6</v>
      </c>
      <c r="BR395">
        <v>1.35</v>
      </c>
      <c r="BS395">
        <v>3.5</v>
      </c>
      <c r="BT395">
        <v>52.4</v>
      </c>
      <c r="BU395">
        <v>34.5</v>
      </c>
      <c r="BV395">
        <v>65.5</v>
      </c>
      <c r="BW395">
        <v>3.23</v>
      </c>
      <c r="BX395">
        <v>11.5</v>
      </c>
      <c r="BY395">
        <v>15.4</v>
      </c>
      <c r="BZ395">
        <v>84.6</v>
      </c>
      <c r="CA395">
        <v>46.2</v>
      </c>
      <c r="CB395">
        <v>3.85</v>
      </c>
      <c r="CC395">
        <v>2.73</v>
      </c>
      <c r="CD395">
        <v>1.95</v>
      </c>
      <c r="CE395">
        <v>4.6900000000000004</v>
      </c>
      <c r="CF395">
        <v>58.2</v>
      </c>
      <c r="CG395">
        <v>1.17</v>
      </c>
      <c r="CH395">
        <v>65.5</v>
      </c>
      <c r="CI395">
        <v>1.23</v>
      </c>
      <c r="CJ395">
        <v>1.03</v>
      </c>
      <c r="CK395">
        <v>2.88</v>
      </c>
      <c r="CL395">
        <v>49.4</v>
      </c>
      <c r="CM395">
        <v>4.32</v>
      </c>
      <c r="CN395" s="188">
        <f t="shared" si="226"/>
        <v>0.40250000000000002</v>
      </c>
      <c r="CO395" s="188">
        <f t="shared" si="227"/>
        <v>0.53900000000000003</v>
      </c>
      <c r="CP395" s="188">
        <f t="shared" si="228"/>
        <v>2.9609999999999999</v>
      </c>
      <c r="CQ395" s="188">
        <f t="shared" si="229"/>
        <v>1.6170000000000002</v>
      </c>
      <c r="CR395" s="188">
        <f t="shared" si="230"/>
        <v>0.13475000000000001</v>
      </c>
      <c r="CS395" s="188">
        <f t="shared" si="231"/>
        <v>0.94185000000000008</v>
      </c>
      <c r="CT395" s="188">
        <f t="shared" si="232"/>
        <v>0.67274999999999996</v>
      </c>
      <c r="CU395" s="188">
        <f t="shared" si="233"/>
        <v>20.079000000000001</v>
      </c>
      <c r="CV395" s="188">
        <f t="shared" si="234"/>
        <v>0.40364999999999995</v>
      </c>
      <c r="CW395" s="188">
        <f t="shared" si="235"/>
        <v>0.80564999999999998</v>
      </c>
      <c r="CX395" s="188">
        <f t="shared" si="236"/>
        <v>0.67465000000000008</v>
      </c>
      <c r="CY395" s="188">
        <f t="shared" si="237"/>
        <v>1.8863999999999999</v>
      </c>
      <c r="CZ395" s="188">
        <f t="shared" si="238"/>
        <v>32.356999999999999</v>
      </c>
      <c r="DA395" s="188">
        <f t="shared" si="239"/>
        <v>2.8296000000000006</v>
      </c>
    </row>
    <row r="396" spans="1:105" s="527" customFormat="1">
      <c r="A396" s="522" t="s">
        <v>1146</v>
      </c>
      <c r="B396" s="523" t="s">
        <v>543</v>
      </c>
      <c r="C396" s="532" t="s">
        <v>426</v>
      </c>
      <c r="D396" s="531" t="s">
        <v>362</v>
      </c>
      <c r="E396" s="525">
        <v>43844</v>
      </c>
      <c r="F396" s="535"/>
      <c r="H396" s="536">
        <v>9874</v>
      </c>
      <c r="I396" s="536">
        <v>15</v>
      </c>
      <c r="J396" s="528">
        <v>22.1</v>
      </c>
      <c r="K396" s="528">
        <v>46.7</v>
      </c>
      <c r="L396" s="528">
        <v>0</v>
      </c>
      <c r="M396" s="528">
        <v>14.3</v>
      </c>
      <c r="N396" s="528">
        <v>85.7</v>
      </c>
      <c r="O396" s="528">
        <v>0</v>
      </c>
      <c r="P396" s="528">
        <v>0</v>
      </c>
      <c r="Q396" s="528">
        <v>0</v>
      </c>
      <c r="R396" s="528">
        <v>0</v>
      </c>
      <c r="S396" s="528">
        <v>100</v>
      </c>
      <c r="T396" s="528">
        <v>0</v>
      </c>
      <c r="U396" s="529">
        <f t="shared" si="215"/>
        <v>6.6781000000000006</v>
      </c>
      <c r="V396" s="529">
        <f t="shared" si="216"/>
        <v>7.9813120498345329</v>
      </c>
      <c r="W396" s="528">
        <v>0</v>
      </c>
      <c r="X396" s="528">
        <v>0</v>
      </c>
      <c r="Y396" s="528">
        <v>0</v>
      </c>
      <c r="Z396" s="528">
        <v>0</v>
      </c>
      <c r="AA396" s="528">
        <v>0</v>
      </c>
      <c r="AB396" s="528">
        <v>0</v>
      </c>
      <c r="AC396" s="528">
        <v>0</v>
      </c>
      <c r="AD396" s="528">
        <v>0</v>
      </c>
      <c r="AE396" s="528">
        <v>0</v>
      </c>
      <c r="AF396" s="528">
        <v>0</v>
      </c>
      <c r="AG396" s="530">
        <f t="shared" si="217"/>
        <v>0</v>
      </c>
      <c r="AH396" s="530">
        <f t="shared" si="218"/>
        <v>0</v>
      </c>
      <c r="AI396" s="530">
        <f t="shared" si="219"/>
        <v>0</v>
      </c>
      <c r="AJ396" s="530">
        <f t="shared" si="220"/>
        <v>0</v>
      </c>
      <c r="AK396" s="530">
        <f t="shared" si="221"/>
        <v>0</v>
      </c>
      <c r="AL396" s="530">
        <f t="shared" si="222"/>
        <v>0</v>
      </c>
      <c r="AM396" s="530">
        <f t="shared" si="223"/>
        <v>0</v>
      </c>
      <c r="AN396" s="530">
        <f t="shared" si="224"/>
        <v>0</v>
      </c>
      <c r="AO396" s="530">
        <f t="shared" si="225"/>
        <v>0</v>
      </c>
      <c r="AP396" s="528">
        <v>286</v>
      </c>
      <c r="AQ396" s="528">
        <v>-24.4</v>
      </c>
      <c r="AR396" s="528">
        <v>277</v>
      </c>
      <c r="AS396" s="528">
        <v>133</v>
      </c>
      <c r="AT396" s="528">
        <v>25.7</v>
      </c>
      <c r="AU396" s="528">
        <v>0</v>
      </c>
      <c r="AV396" s="528">
        <v>0</v>
      </c>
      <c r="AW396" s="528">
        <v>0</v>
      </c>
      <c r="AX396" s="528" t="s">
        <v>364</v>
      </c>
      <c r="AY396" s="528">
        <v>0</v>
      </c>
      <c r="AZ396" s="528">
        <v>0</v>
      </c>
      <c r="BA396" s="528">
        <v>0</v>
      </c>
      <c r="BB396" s="528">
        <v>12.8</v>
      </c>
      <c r="BC396" s="528">
        <v>2.57</v>
      </c>
      <c r="BD396" s="528">
        <v>546</v>
      </c>
      <c r="BE396" s="528">
        <v>146</v>
      </c>
      <c r="BG396" s="528">
        <v>0</v>
      </c>
      <c r="BH396" s="528">
        <v>0</v>
      </c>
      <c r="BI396" s="528">
        <v>0</v>
      </c>
      <c r="BJ396" s="528" t="s">
        <v>364</v>
      </c>
      <c r="BK396" s="528">
        <v>0</v>
      </c>
      <c r="BL396" s="528">
        <v>0</v>
      </c>
      <c r="BM396" s="528">
        <v>0</v>
      </c>
      <c r="BN396" s="528">
        <v>53.3</v>
      </c>
      <c r="BO396" s="528">
        <v>12.5</v>
      </c>
      <c r="BP396" s="528">
        <v>0</v>
      </c>
      <c r="BQ396" s="528">
        <v>100</v>
      </c>
      <c r="BR396" s="528">
        <v>0</v>
      </c>
      <c r="BS396" s="528">
        <v>0</v>
      </c>
      <c r="BT396" s="528">
        <v>12.5</v>
      </c>
      <c r="BU396" s="528">
        <v>0</v>
      </c>
      <c r="BV396" s="528">
        <v>100</v>
      </c>
      <c r="BW396" s="528">
        <v>0</v>
      </c>
      <c r="BX396" s="528">
        <v>0</v>
      </c>
      <c r="BY396" s="528">
        <v>0</v>
      </c>
      <c r="BZ396" s="528">
        <v>0</v>
      </c>
      <c r="CA396" s="528">
        <v>0</v>
      </c>
      <c r="CB396" s="528">
        <v>0</v>
      </c>
      <c r="CC396" s="528">
        <v>0</v>
      </c>
      <c r="CD396" s="528">
        <v>0</v>
      </c>
      <c r="CE396" s="528">
        <v>0</v>
      </c>
      <c r="CF396" s="528">
        <v>0</v>
      </c>
      <c r="CG396" s="528">
        <v>0</v>
      </c>
      <c r="CH396" s="528">
        <v>100</v>
      </c>
      <c r="CI396" s="528">
        <v>12.5</v>
      </c>
      <c r="CJ396" s="528">
        <v>0</v>
      </c>
      <c r="CK396" s="528">
        <v>0</v>
      </c>
      <c r="CL396" s="528">
        <v>12.5</v>
      </c>
      <c r="CM396" s="528">
        <v>0</v>
      </c>
      <c r="CN396" s="530">
        <f t="shared" si="226"/>
        <v>0</v>
      </c>
      <c r="CO396" s="530">
        <f t="shared" si="227"/>
        <v>0</v>
      </c>
      <c r="CP396" s="530">
        <f t="shared" si="228"/>
        <v>0</v>
      </c>
      <c r="CQ396" s="530">
        <f t="shared" si="229"/>
        <v>0</v>
      </c>
      <c r="CR396" s="530">
        <f t="shared" si="230"/>
        <v>0</v>
      </c>
      <c r="CS396" s="530">
        <f t="shared" si="231"/>
        <v>0</v>
      </c>
      <c r="CT396" s="530">
        <f t="shared" si="232"/>
        <v>0</v>
      </c>
      <c r="CU396" s="530">
        <f t="shared" si="233"/>
        <v>0</v>
      </c>
      <c r="CV396" s="530">
        <f t="shared" si="234"/>
        <v>0</v>
      </c>
      <c r="CW396" s="530">
        <f t="shared" si="235"/>
        <v>12.5</v>
      </c>
      <c r="CX396" s="530">
        <f t="shared" si="236"/>
        <v>0</v>
      </c>
      <c r="CY396" s="530">
        <f t="shared" si="237"/>
        <v>0</v>
      </c>
      <c r="CZ396" s="530">
        <f t="shared" si="238"/>
        <v>12.5</v>
      </c>
      <c r="DA396" s="530">
        <f t="shared" si="239"/>
        <v>0</v>
      </c>
    </row>
    <row r="397" spans="1:105">
      <c r="A397" s="494" t="s">
        <v>1147</v>
      </c>
      <c r="B397" s="494"/>
      <c r="E397" s="489"/>
      <c r="F397" s="429">
        <f>(E396-E$390)/7</f>
        <v>1</v>
      </c>
      <c r="G397" s="537" t="s">
        <v>1193</v>
      </c>
      <c r="H397" s="496">
        <v>9205</v>
      </c>
      <c r="I397" s="612">
        <v>6</v>
      </c>
      <c r="J397">
        <v>9.68</v>
      </c>
      <c r="K397">
        <v>16.7</v>
      </c>
      <c r="L397">
        <v>0</v>
      </c>
      <c r="M397">
        <v>0</v>
      </c>
      <c r="N397">
        <v>100</v>
      </c>
      <c r="O397">
        <v>0</v>
      </c>
      <c r="P397">
        <v>0</v>
      </c>
      <c r="Q397">
        <v>100</v>
      </c>
      <c r="R397">
        <v>100</v>
      </c>
      <c r="S397">
        <v>0</v>
      </c>
      <c r="T397">
        <v>0</v>
      </c>
      <c r="U397" s="6">
        <f t="shared" si="215"/>
        <v>0</v>
      </c>
      <c r="V397" s="6" t="e">
        <f t="shared" si="216"/>
        <v>#DIV/0!</v>
      </c>
      <c r="W397">
        <v>0</v>
      </c>
      <c r="X397">
        <v>0</v>
      </c>
      <c r="Y397">
        <v>0</v>
      </c>
      <c r="Z397">
        <v>100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 s="188">
        <f t="shared" si="217"/>
        <v>0</v>
      </c>
      <c r="AH397" s="188">
        <f t="shared" si="218"/>
        <v>0</v>
      </c>
      <c r="AI397" s="188">
        <f t="shared" si="219"/>
        <v>100</v>
      </c>
      <c r="AJ397" s="188">
        <f t="shared" si="220"/>
        <v>0</v>
      </c>
      <c r="AK397" s="188">
        <f t="shared" si="221"/>
        <v>0</v>
      </c>
      <c r="AL397" s="188">
        <f t="shared" si="222"/>
        <v>0</v>
      </c>
      <c r="AM397" s="188">
        <f t="shared" si="223"/>
        <v>0</v>
      </c>
      <c r="AN397" s="188">
        <f t="shared" si="224"/>
        <v>0</v>
      </c>
      <c r="AO397" s="188">
        <f t="shared" si="225"/>
        <v>0</v>
      </c>
      <c r="AP397" t="s">
        <v>364</v>
      </c>
      <c r="AQ397" t="s">
        <v>364</v>
      </c>
      <c r="AR397" t="s">
        <v>364</v>
      </c>
      <c r="AS397" t="s">
        <v>364</v>
      </c>
      <c r="AT397" t="s">
        <v>364</v>
      </c>
      <c r="AU397">
        <v>0</v>
      </c>
      <c r="AV397">
        <v>0</v>
      </c>
      <c r="AW397">
        <v>0</v>
      </c>
      <c r="AX397" t="s">
        <v>364</v>
      </c>
      <c r="AY397">
        <v>0</v>
      </c>
      <c r="AZ397">
        <v>0</v>
      </c>
      <c r="BA397">
        <v>0</v>
      </c>
      <c r="BB397">
        <v>269</v>
      </c>
      <c r="BC397">
        <v>-29.5</v>
      </c>
      <c r="BD397">
        <v>1101</v>
      </c>
      <c r="BE397">
        <v>747</v>
      </c>
      <c r="BG397">
        <v>0</v>
      </c>
      <c r="BH397">
        <v>0</v>
      </c>
      <c r="BI397">
        <v>0</v>
      </c>
      <c r="BJ397" t="s">
        <v>364</v>
      </c>
      <c r="BK397">
        <v>100</v>
      </c>
      <c r="BL397">
        <v>100</v>
      </c>
      <c r="BM397">
        <v>0</v>
      </c>
      <c r="BN397">
        <v>66.7</v>
      </c>
      <c r="BO397">
        <v>0</v>
      </c>
      <c r="BP397">
        <v>0</v>
      </c>
      <c r="BQ397">
        <v>100</v>
      </c>
      <c r="BR397">
        <v>0</v>
      </c>
      <c r="BS397">
        <v>0</v>
      </c>
      <c r="BT397">
        <v>100</v>
      </c>
      <c r="BU397">
        <v>50</v>
      </c>
      <c r="BV397">
        <v>50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100</v>
      </c>
      <c r="CG397">
        <v>0</v>
      </c>
      <c r="CH397">
        <v>50</v>
      </c>
      <c r="CI397">
        <v>0</v>
      </c>
      <c r="CJ397">
        <v>0</v>
      </c>
      <c r="CK397">
        <v>0</v>
      </c>
      <c r="CL397">
        <v>100</v>
      </c>
      <c r="CM397">
        <v>0</v>
      </c>
      <c r="CN397" s="188">
        <f t="shared" si="226"/>
        <v>0</v>
      </c>
      <c r="CO397" s="188">
        <f t="shared" si="227"/>
        <v>0</v>
      </c>
      <c r="CP397" s="188">
        <f t="shared" si="228"/>
        <v>0</v>
      </c>
      <c r="CQ397" s="188">
        <f t="shared" si="229"/>
        <v>0</v>
      </c>
      <c r="CR397" s="188">
        <f t="shared" si="230"/>
        <v>0</v>
      </c>
      <c r="CS397" s="188">
        <f t="shared" si="231"/>
        <v>0</v>
      </c>
      <c r="CT397" s="188">
        <f t="shared" si="232"/>
        <v>0</v>
      </c>
      <c r="CU397" s="188">
        <f t="shared" si="233"/>
        <v>50</v>
      </c>
      <c r="CV397" s="188">
        <f t="shared" si="234"/>
        <v>0</v>
      </c>
      <c r="CW397" s="188">
        <f t="shared" si="235"/>
        <v>0</v>
      </c>
      <c r="CX397" s="188">
        <f t="shared" si="236"/>
        <v>0</v>
      </c>
      <c r="CY397" s="188">
        <f t="shared" si="237"/>
        <v>0</v>
      </c>
      <c r="CZ397" s="188">
        <f t="shared" si="238"/>
        <v>50</v>
      </c>
      <c r="DA397" s="188">
        <f t="shared" si="239"/>
        <v>0</v>
      </c>
    </row>
    <row r="398" spans="1:105">
      <c r="A398" s="494" t="s">
        <v>1148</v>
      </c>
      <c r="B398" s="494"/>
      <c r="E398" s="489"/>
      <c r="F398" s="386"/>
      <c r="G398" s="386"/>
      <c r="H398" s="496">
        <v>9166</v>
      </c>
      <c r="I398" s="612">
        <v>3</v>
      </c>
      <c r="J398">
        <v>3.9</v>
      </c>
      <c r="K398">
        <v>66.7</v>
      </c>
      <c r="L398">
        <v>50</v>
      </c>
      <c r="M398">
        <v>0</v>
      </c>
      <c r="N398">
        <v>100</v>
      </c>
      <c r="O398">
        <v>50</v>
      </c>
      <c r="P398">
        <v>50</v>
      </c>
      <c r="Q398">
        <v>50</v>
      </c>
      <c r="R398">
        <v>50</v>
      </c>
      <c r="S398">
        <v>50</v>
      </c>
      <c r="T398">
        <v>50</v>
      </c>
      <c r="U398" s="6">
        <f>K398*M398/100</f>
        <v>0</v>
      </c>
      <c r="V398" s="6" t="e">
        <f t="shared" si="216"/>
        <v>#DIV/0!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100</v>
      </c>
      <c r="AC398">
        <v>100</v>
      </c>
      <c r="AD398">
        <v>100</v>
      </c>
      <c r="AE398">
        <v>0</v>
      </c>
      <c r="AF398">
        <v>100</v>
      </c>
      <c r="AG398" s="188">
        <f t="shared" si="217"/>
        <v>0</v>
      </c>
      <c r="AH398" s="188">
        <f t="shared" si="218"/>
        <v>0</v>
      </c>
      <c r="AI398" s="188">
        <f t="shared" si="219"/>
        <v>0</v>
      </c>
      <c r="AJ398" s="188">
        <f t="shared" si="220"/>
        <v>0</v>
      </c>
      <c r="AK398" s="188">
        <f t="shared" si="221"/>
        <v>50</v>
      </c>
      <c r="AL398" s="188">
        <f t="shared" si="222"/>
        <v>50</v>
      </c>
      <c r="AM398" s="188">
        <f t="shared" si="223"/>
        <v>50</v>
      </c>
      <c r="AN398" s="188">
        <f t="shared" si="224"/>
        <v>0</v>
      </c>
      <c r="AO398" s="188">
        <f t="shared" si="225"/>
        <v>50</v>
      </c>
      <c r="AP398" t="s">
        <v>364</v>
      </c>
      <c r="AQ398" t="s">
        <v>364</v>
      </c>
      <c r="AR398" t="s">
        <v>364</v>
      </c>
      <c r="AS398" t="s">
        <v>364</v>
      </c>
      <c r="AT398" t="s">
        <v>364</v>
      </c>
      <c r="AU398">
        <v>0</v>
      </c>
      <c r="AV398">
        <v>0</v>
      </c>
      <c r="AW398">
        <v>0</v>
      </c>
      <c r="AX398" t="s">
        <v>364</v>
      </c>
      <c r="AY398">
        <v>0</v>
      </c>
      <c r="AZ398">
        <v>0</v>
      </c>
      <c r="BA398">
        <v>0</v>
      </c>
      <c r="BB398">
        <v>92.5</v>
      </c>
      <c r="BC398">
        <v>-146</v>
      </c>
      <c r="BD398">
        <v>747</v>
      </c>
      <c r="BE398">
        <v>-171</v>
      </c>
      <c r="BG398">
        <v>50</v>
      </c>
      <c r="BH398">
        <v>50</v>
      </c>
      <c r="BI398">
        <v>50</v>
      </c>
      <c r="BJ398">
        <v>471</v>
      </c>
      <c r="BK398">
        <v>50</v>
      </c>
      <c r="BL398">
        <v>50</v>
      </c>
      <c r="BM398">
        <v>50</v>
      </c>
      <c r="BN398">
        <v>33.299999999999997</v>
      </c>
      <c r="BO398">
        <v>0</v>
      </c>
      <c r="BP398">
        <v>0</v>
      </c>
      <c r="BQ398">
        <v>100</v>
      </c>
      <c r="BR398">
        <v>0</v>
      </c>
      <c r="BS398">
        <v>0</v>
      </c>
      <c r="BT398">
        <v>100</v>
      </c>
      <c r="BU398">
        <v>0</v>
      </c>
      <c r="BV398">
        <v>100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100</v>
      </c>
      <c r="CI398">
        <v>0</v>
      </c>
      <c r="CJ398">
        <v>0</v>
      </c>
      <c r="CK398">
        <v>0</v>
      </c>
      <c r="CL398">
        <v>100</v>
      </c>
      <c r="CM398">
        <v>0</v>
      </c>
      <c r="CN398" s="188">
        <f t="shared" si="226"/>
        <v>0</v>
      </c>
      <c r="CO398" s="188">
        <f t="shared" si="227"/>
        <v>0</v>
      </c>
      <c r="CP398" s="188">
        <f t="shared" si="228"/>
        <v>0</v>
      </c>
      <c r="CQ398" s="188">
        <f t="shared" si="229"/>
        <v>0</v>
      </c>
      <c r="CR398" s="188">
        <f t="shared" si="230"/>
        <v>0</v>
      </c>
      <c r="CS398" s="188">
        <f t="shared" si="231"/>
        <v>0</v>
      </c>
      <c r="CT398" s="188">
        <f t="shared" si="232"/>
        <v>0</v>
      </c>
      <c r="CU398" s="188">
        <f t="shared" si="233"/>
        <v>0</v>
      </c>
      <c r="CV398" s="188">
        <f t="shared" si="234"/>
        <v>0</v>
      </c>
      <c r="CW398" s="188">
        <f t="shared" si="235"/>
        <v>0</v>
      </c>
      <c r="CX398" s="188">
        <f t="shared" si="236"/>
        <v>0</v>
      </c>
      <c r="CY398" s="188">
        <f t="shared" si="237"/>
        <v>0</v>
      </c>
      <c r="CZ398" s="188">
        <f t="shared" si="238"/>
        <v>100</v>
      </c>
      <c r="DA398" s="188">
        <f t="shared" si="239"/>
        <v>0</v>
      </c>
    </row>
    <row r="399" spans="1:105" s="527" customFormat="1">
      <c r="A399" s="522" t="s">
        <v>1149</v>
      </c>
      <c r="B399" s="523" t="s">
        <v>543</v>
      </c>
      <c r="C399" s="532" t="s">
        <v>426</v>
      </c>
      <c r="D399" s="531" t="s">
        <v>739</v>
      </c>
      <c r="E399" s="525">
        <v>43850</v>
      </c>
      <c r="F399" s="535"/>
      <c r="H399" s="536">
        <v>1602</v>
      </c>
      <c r="I399" s="536">
        <v>4</v>
      </c>
      <c r="J399" s="528">
        <v>1.34</v>
      </c>
      <c r="K399" s="528">
        <v>25</v>
      </c>
      <c r="L399" s="528">
        <v>100</v>
      </c>
      <c r="M399" s="528">
        <v>0</v>
      </c>
      <c r="N399" s="528">
        <v>100</v>
      </c>
      <c r="O399" s="528">
        <v>0</v>
      </c>
      <c r="P399" s="528">
        <v>0</v>
      </c>
      <c r="Q399" s="528">
        <v>0</v>
      </c>
      <c r="R399" s="528">
        <v>100</v>
      </c>
      <c r="S399" s="528">
        <v>0</v>
      </c>
      <c r="T399" s="528">
        <v>0</v>
      </c>
      <c r="U399" s="529">
        <f t="shared" si="215"/>
        <v>0</v>
      </c>
      <c r="V399" s="529" t="e">
        <f t="shared" si="216"/>
        <v>#DIV/0!</v>
      </c>
      <c r="W399" s="528">
        <v>100</v>
      </c>
      <c r="X399" s="528">
        <v>0</v>
      </c>
      <c r="Y399" s="528">
        <v>0</v>
      </c>
      <c r="Z399" s="528">
        <v>0</v>
      </c>
      <c r="AA399" s="528">
        <v>0</v>
      </c>
      <c r="AB399" s="528">
        <v>0</v>
      </c>
      <c r="AC399" s="528">
        <v>0</v>
      </c>
      <c r="AD399" s="528">
        <v>0</v>
      </c>
      <c r="AE399" s="528">
        <v>0</v>
      </c>
      <c r="AF399" s="528">
        <v>0</v>
      </c>
      <c r="AG399" s="530">
        <f t="shared" si="217"/>
        <v>100</v>
      </c>
      <c r="AH399" s="530">
        <f t="shared" si="218"/>
        <v>0</v>
      </c>
      <c r="AI399" s="530">
        <f t="shared" si="219"/>
        <v>0</v>
      </c>
      <c r="AJ399" s="530">
        <f t="shared" si="220"/>
        <v>0</v>
      </c>
      <c r="AK399" s="530">
        <f t="shared" si="221"/>
        <v>0</v>
      </c>
      <c r="AL399" s="530">
        <f t="shared" si="222"/>
        <v>0</v>
      </c>
      <c r="AM399" s="530">
        <f t="shared" si="223"/>
        <v>0</v>
      </c>
      <c r="AN399" s="530">
        <f t="shared" si="224"/>
        <v>0</v>
      </c>
      <c r="AO399" s="530">
        <f t="shared" si="225"/>
        <v>0</v>
      </c>
      <c r="AP399" s="528" t="s">
        <v>364</v>
      </c>
      <c r="AQ399" s="528" t="s">
        <v>364</v>
      </c>
      <c r="AR399" s="528" t="s">
        <v>364</v>
      </c>
      <c r="AS399" s="528" t="s">
        <v>364</v>
      </c>
      <c r="AT399" s="528" t="s">
        <v>364</v>
      </c>
      <c r="AU399" s="528">
        <v>0</v>
      </c>
      <c r="AV399" s="528">
        <v>0</v>
      </c>
      <c r="AW399" s="528">
        <v>0</v>
      </c>
      <c r="AX399" s="528" t="s">
        <v>364</v>
      </c>
      <c r="AY399" s="528">
        <v>0</v>
      </c>
      <c r="AZ399" s="528">
        <v>0</v>
      </c>
      <c r="BA399" s="528">
        <v>0</v>
      </c>
      <c r="BB399" s="528">
        <v>833</v>
      </c>
      <c r="BC399" s="528">
        <v>103</v>
      </c>
      <c r="BD399" s="528">
        <v>858</v>
      </c>
      <c r="BE399" s="528">
        <v>805</v>
      </c>
      <c r="BG399" s="528">
        <v>100</v>
      </c>
      <c r="BH399" s="528">
        <v>0</v>
      </c>
      <c r="BI399" s="528">
        <v>0</v>
      </c>
      <c r="BJ399" s="528" t="s">
        <v>364</v>
      </c>
      <c r="BK399" s="528">
        <v>0</v>
      </c>
      <c r="BL399" s="528">
        <v>100</v>
      </c>
      <c r="BM399" s="528">
        <v>0</v>
      </c>
      <c r="BN399" s="528">
        <v>0</v>
      </c>
      <c r="BO399" s="528">
        <v>0</v>
      </c>
      <c r="BP399" s="528">
        <v>0</v>
      </c>
      <c r="BQ399" s="528">
        <v>0</v>
      </c>
      <c r="BR399" s="528">
        <v>0</v>
      </c>
      <c r="BS399" s="528">
        <v>0</v>
      </c>
      <c r="BT399" s="528">
        <v>0</v>
      </c>
      <c r="BU399" s="528">
        <v>0</v>
      </c>
      <c r="BV399" s="528">
        <v>0</v>
      </c>
      <c r="BW399" s="528">
        <v>0</v>
      </c>
      <c r="BX399" s="528">
        <v>0</v>
      </c>
      <c r="BY399" s="528">
        <v>0</v>
      </c>
      <c r="BZ399" s="528">
        <v>0</v>
      </c>
      <c r="CA399" s="528">
        <v>0</v>
      </c>
      <c r="CB399" s="528">
        <v>0</v>
      </c>
      <c r="CC399" s="528">
        <v>0</v>
      </c>
      <c r="CD399" s="528">
        <v>0</v>
      </c>
      <c r="CE399" s="528">
        <v>0</v>
      </c>
      <c r="CF399" s="528">
        <v>0</v>
      </c>
      <c r="CG399" s="528">
        <v>0</v>
      </c>
      <c r="CH399" s="528">
        <v>0</v>
      </c>
      <c r="CI399" s="528">
        <v>0</v>
      </c>
      <c r="CJ399" s="528">
        <v>0</v>
      </c>
      <c r="CK399" s="528">
        <v>0</v>
      </c>
      <c r="CL399" s="528">
        <v>0</v>
      </c>
      <c r="CM399" s="528">
        <v>0</v>
      </c>
      <c r="CN399" s="530">
        <f t="shared" si="226"/>
        <v>0</v>
      </c>
      <c r="CO399" s="530">
        <f t="shared" si="227"/>
        <v>0</v>
      </c>
      <c r="CP399" s="530">
        <f t="shared" si="228"/>
        <v>0</v>
      </c>
      <c r="CQ399" s="530">
        <f t="shared" si="229"/>
        <v>0</v>
      </c>
      <c r="CR399" s="530">
        <f t="shared" si="230"/>
        <v>0</v>
      </c>
      <c r="CS399" s="530">
        <f t="shared" si="231"/>
        <v>0</v>
      </c>
      <c r="CT399" s="530">
        <f t="shared" si="232"/>
        <v>0</v>
      </c>
      <c r="CU399" s="530">
        <f t="shared" si="233"/>
        <v>0</v>
      </c>
      <c r="CV399" s="530">
        <f t="shared" si="234"/>
        <v>0</v>
      </c>
      <c r="CW399" s="530">
        <f t="shared" si="235"/>
        <v>0</v>
      </c>
      <c r="CX399" s="530">
        <f t="shared" si="236"/>
        <v>0</v>
      </c>
      <c r="CY399" s="530">
        <f t="shared" si="237"/>
        <v>0</v>
      </c>
      <c r="CZ399" s="530">
        <f t="shared" si="238"/>
        <v>0</v>
      </c>
      <c r="DA399" s="530">
        <f t="shared" si="239"/>
        <v>0</v>
      </c>
    </row>
    <row r="400" spans="1:105">
      <c r="A400" s="494" t="s">
        <v>1150</v>
      </c>
      <c r="B400" s="494"/>
      <c r="C400" s="386"/>
      <c r="E400" s="489"/>
      <c r="F400" s="429">
        <f>(E399-E$390)/7</f>
        <v>1.8571428571428572</v>
      </c>
      <c r="G400" s="539" t="s">
        <v>1194</v>
      </c>
      <c r="H400" s="496">
        <v>1784</v>
      </c>
      <c r="I400" s="612">
        <v>3</v>
      </c>
      <c r="J400">
        <v>1.53</v>
      </c>
      <c r="K400">
        <v>100</v>
      </c>
      <c r="L400">
        <v>0</v>
      </c>
      <c r="M400">
        <v>0</v>
      </c>
      <c r="N400">
        <v>100</v>
      </c>
      <c r="O400">
        <v>0</v>
      </c>
      <c r="P400">
        <v>33.299999999999997</v>
      </c>
      <c r="Q400">
        <v>33.299999999999997</v>
      </c>
      <c r="R400">
        <v>100</v>
      </c>
      <c r="S400">
        <v>0</v>
      </c>
      <c r="T400">
        <v>0</v>
      </c>
      <c r="U400" s="6">
        <f t="shared" si="215"/>
        <v>0</v>
      </c>
      <c r="V400" s="6" t="e">
        <f t="shared" si="216"/>
        <v>#DIV/0!</v>
      </c>
      <c r="W400">
        <v>0</v>
      </c>
      <c r="X400">
        <v>0</v>
      </c>
      <c r="Y400">
        <v>33.299999999999997</v>
      </c>
      <c r="Z400">
        <v>33.299999999999997</v>
      </c>
      <c r="AA400">
        <v>0</v>
      </c>
      <c r="AB400">
        <v>0</v>
      </c>
      <c r="AC400">
        <v>0</v>
      </c>
      <c r="AD400">
        <v>100</v>
      </c>
      <c r="AE400">
        <v>100</v>
      </c>
      <c r="AF400">
        <v>0</v>
      </c>
      <c r="AG400" s="188">
        <f t="shared" si="217"/>
        <v>0</v>
      </c>
      <c r="AH400" s="188">
        <f t="shared" si="218"/>
        <v>0</v>
      </c>
      <c r="AI400" s="188">
        <f t="shared" si="219"/>
        <v>33.299999999999997</v>
      </c>
      <c r="AJ400" s="188">
        <f t="shared" si="220"/>
        <v>0</v>
      </c>
      <c r="AK400" s="188">
        <f t="shared" si="221"/>
        <v>0</v>
      </c>
      <c r="AL400" s="188">
        <f t="shared" si="222"/>
        <v>0</v>
      </c>
      <c r="AM400" s="188">
        <f t="shared" si="223"/>
        <v>33.299999999999997</v>
      </c>
      <c r="AN400" s="188">
        <f t="shared" si="224"/>
        <v>33.299999999999997</v>
      </c>
      <c r="AO400" s="188">
        <f t="shared" si="225"/>
        <v>0</v>
      </c>
      <c r="AP400" t="s">
        <v>364</v>
      </c>
      <c r="AQ400" t="s">
        <v>364</v>
      </c>
      <c r="AR400" t="s">
        <v>364</v>
      </c>
      <c r="AS400" t="s">
        <v>364</v>
      </c>
      <c r="AT400" t="s">
        <v>364</v>
      </c>
      <c r="AU400">
        <v>0</v>
      </c>
      <c r="AV400">
        <v>0</v>
      </c>
      <c r="AW400">
        <v>0</v>
      </c>
      <c r="AX400" t="s">
        <v>364</v>
      </c>
      <c r="AY400">
        <v>0</v>
      </c>
      <c r="AZ400">
        <v>0</v>
      </c>
      <c r="BA400">
        <v>0</v>
      </c>
      <c r="BB400">
        <v>360</v>
      </c>
      <c r="BC400">
        <v>134</v>
      </c>
      <c r="BD400">
        <v>880</v>
      </c>
      <c r="BE400">
        <v>914</v>
      </c>
      <c r="BG400">
        <v>0</v>
      </c>
      <c r="BH400">
        <v>0</v>
      </c>
      <c r="BI400">
        <v>33.299999999999997</v>
      </c>
      <c r="BJ400">
        <v>1818</v>
      </c>
      <c r="BK400">
        <v>33.299999999999997</v>
      </c>
      <c r="BL400">
        <v>100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 s="188">
        <f t="shared" si="226"/>
        <v>0</v>
      </c>
      <c r="CO400" s="188">
        <f t="shared" si="227"/>
        <v>0</v>
      </c>
      <c r="CP400" s="188">
        <f t="shared" si="228"/>
        <v>0</v>
      </c>
      <c r="CQ400" s="188">
        <f t="shared" si="229"/>
        <v>0</v>
      </c>
      <c r="CR400" s="188">
        <f t="shared" si="230"/>
        <v>0</v>
      </c>
      <c r="CS400" s="188">
        <f t="shared" si="231"/>
        <v>0</v>
      </c>
      <c r="CT400" s="188">
        <f t="shared" si="232"/>
        <v>0</v>
      </c>
      <c r="CU400" s="188">
        <f t="shared" si="233"/>
        <v>0</v>
      </c>
      <c r="CV400" s="188">
        <f t="shared" si="234"/>
        <v>0</v>
      </c>
      <c r="CW400" s="188">
        <f t="shared" si="235"/>
        <v>0</v>
      </c>
      <c r="CX400" s="188">
        <f t="shared" si="236"/>
        <v>0</v>
      </c>
      <c r="CY400" s="188">
        <f t="shared" si="237"/>
        <v>0</v>
      </c>
      <c r="CZ400" s="188">
        <f t="shared" si="238"/>
        <v>0</v>
      </c>
      <c r="DA400" s="188">
        <f t="shared" si="239"/>
        <v>0</v>
      </c>
    </row>
    <row r="401" spans="1:105" s="554" customFormat="1">
      <c r="A401" s="549" t="s">
        <v>1151</v>
      </c>
      <c r="B401" s="549"/>
      <c r="E401" s="552"/>
      <c r="H401" s="572">
        <v>3</v>
      </c>
      <c r="I401" s="572">
        <v>0</v>
      </c>
      <c r="J401" s="555">
        <v>0</v>
      </c>
      <c r="K401" s="555">
        <v>0</v>
      </c>
      <c r="L401" s="555">
        <v>0</v>
      </c>
      <c r="M401" s="555">
        <v>0</v>
      </c>
      <c r="N401" s="555">
        <v>0</v>
      </c>
      <c r="O401" s="555">
        <v>0</v>
      </c>
      <c r="P401" s="555">
        <v>0</v>
      </c>
      <c r="Q401" s="555">
        <v>0</v>
      </c>
      <c r="R401" s="555">
        <v>0</v>
      </c>
      <c r="S401" s="555">
        <v>0</v>
      </c>
      <c r="T401" s="555">
        <v>0</v>
      </c>
      <c r="U401" s="556">
        <f t="shared" si="215"/>
        <v>0</v>
      </c>
      <c r="V401" s="556" t="e">
        <f t="shared" si="216"/>
        <v>#DIV/0!</v>
      </c>
      <c r="W401" s="555">
        <v>0</v>
      </c>
      <c r="X401" s="555">
        <v>0</v>
      </c>
      <c r="Y401" s="555">
        <v>0</v>
      </c>
      <c r="Z401" s="555">
        <v>0</v>
      </c>
      <c r="AA401" s="555">
        <v>0</v>
      </c>
      <c r="AB401" s="555">
        <v>0</v>
      </c>
      <c r="AC401" s="555">
        <v>0</v>
      </c>
      <c r="AD401" s="555">
        <v>0</v>
      </c>
      <c r="AE401" s="555">
        <v>0</v>
      </c>
      <c r="AF401" s="555">
        <v>0</v>
      </c>
      <c r="AG401" s="557">
        <f t="shared" si="217"/>
        <v>0</v>
      </c>
      <c r="AH401" s="557">
        <f t="shared" si="218"/>
        <v>0</v>
      </c>
      <c r="AI401" s="557">
        <f t="shared" si="219"/>
        <v>0</v>
      </c>
      <c r="AJ401" s="557">
        <f t="shared" si="220"/>
        <v>0</v>
      </c>
      <c r="AK401" s="557">
        <f t="shared" si="221"/>
        <v>0</v>
      </c>
      <c r="AL401" s="557">
        <f t="shared" si="222"/>
        <v>0</v>
      </c>
      <c r="AM401" s="557">
        <f t="shared" si="223"/>
        <v>0</v>
      </c>
      <c r="AN401" s="557">
        <f t="shared" si="224"/>
        <v>0</v>
      </c>
      <c r="AO401" s="557">
        <f t="shared" si="225"/>
        <v>0</v>
      </c>
      <c r="AP401" s="555" t="s">
        <v>364</v>
      </c>
      <c r="AQ401" s="555" t="s">
        <v>364</v>
      </c>
      <c r="AR401" s="555" t="s">
        <v>364</v>
      </c>
      <c r="AS401" s="555" t="s">
        <v>364</v>
      </c>
      <c r="AT401" s="555" t="s">
        <v>364</v>
      </c>
      <c r="AU401" s="555">
        <v>0</v>
      </c>
      <c r="AV401" s="555">
        <v>0</v>
      </c>
      <c r="AW401" s="555">
        <v>0</v>
      </c>
      <c r="AX401" s="555" t="s">
        <v>364</v>
      </c>
      <c r="AY401" s="555">
        <v>0</v>
      </c>
      <c r="AZ401" s="555">
        <v>0</v>
      </c>
      <c r="BA401" s="555">
        <v>0</v>
      </c>
      <c r="BB401" s="555" t="s">
        <v>364</v>
      </c>
      <c r="BC401" s="555" t="s">
        <v>364</v>
      </c>
      <c r="BD401" s="555" t="s">
        <v>364</v>
      </c>
      <c r="BE401" s="555" t="s">
        <v>364</v>
      </c>
      <c r="BG401" s="555">
        <v>0</v>
      </c>
      <c r="BH401" s="555">
        <v>0</v>
      </c>
      <c r="BI401" s="555">
        <v>0</v>
      </c>
      <c r="BJ401" s="555" t="s">
        <v>364</v>
      </c>
      <c r="BK401" s="555">
        <v>0</v>
      </c>
      <c r="BL401" s="555">
        <v>0</v>
      </c>
      <c r="BM401" s="555">
        <v>0</v>
      </c>
      <c r="BN401" s="555">
        <v>0</v>
      </c>
      <c r="BO401" s="555">
        <v>0</v>
      </c>
      <c r="BP401" s="555">
        <v>0</v>
      </c>
      <c r="BQ401" s="555">
        <v>0</v>
      </c>
      <c r="BR401" s="555">
        <v>0</v>
      </c>
      <c r="BS401" s="555">
        <v>0</v>
      </c>
      <c r="BT401" s="555">
        <v>0</v>
      </c>
      <c r="BU401" s="555">
        <v>0</v>
      </c>
      <c r="BV401" s="555">
        <v>0</v>
      </c>
      <c r="BW401" s="555">
        <v>0</v>
      </c>
      <c r="BX401" s="555">
        <v>0</v>
      </c>
      <c r="BY401" s="555">
        <v>0</v>
      </c>
      <c r="BZ401" s="555">
        <v>0</v>
      </c>
      <c r="CA401" s="555">
        <v>0</v>
      </c>
      <c r="CB401" s="555">
        <v>0</v>
      </c>
      <c r="CC401" s="555">
        <v>0</v>
      </c>
      <c r="CD401" s="555">
        <v>0</v>
      </c>
      <c r="CE401" s="555">
        <v>0</v>
      </c>
      <c r="CF401" s="555">
        <v>0</v>
      </c>
      <c r="CG401" s="555">
        <v>0</v>
      </c>
      <c r="CH401" s="555">
        <v>0</v>
      </c>
      <c r="CI401" s="555">
        <v>0</v>
      </c>
      <c r="CJ401" s="555">
        <v>0</v>
      </c>
      <c r="CK401" s="555">
        <v>0</v>
      </c>
      <c r="CL401" s="555">
        <v>0</v>
      </c>
      <c r="CM401" s="555">
        <v>0</v>
      </c>
      <c r="CN401" s="557">
        <f t="shared" si="226"/>
        <v>0</v>
      </c>
      <c r="CO401" s="557">
        <f t="shared" si="227"/>
        <v>0</v>
      </c>
      <c r="CP401" s="557">
        <f t="shared" si="228"/>
        <v>0</v>
      </c>
      <c r="CQ401" s="557">
        <f t="shared" si="229"/>
        <v>0</v>
      </c>
      <c r="CR401" s="557">
        <f t="shared" si="230"/>
        <v>0</v>
      </c>
      <c r="CS401" s="557">
        <f t="shared" si="231"/>
        <v>0</v>
      </c>
      <c r="CT401" s="557">
        <f t="shared" si="232"/>
        <v>0</v>
      </c>
      <c r="CU401" s="557">
        <f t="shared" si="233"/>
        <v>0</v>
      </c>
      <c r="CV401" s="557">
        <f t="shared" si="234"/>
        <v>0</v>
      </c>
      <c r="CW401" s="557">
        <f t="shared" si="235"/>
        <v>0</v>
      </c>
      <c r="CX401" s="557">
        <f t="shared" si="236"/>
        <v>0</v>
      </c>
      <c r="CY401" s="557">
        <f t="shared" si="237"/>
        <v>0</v>
      </c>
      <c r="CZ401" s="557">
        <f t="shared" si="238"/>
        <v>0</v>
      </c>
      <c r="DA401" s="557">
        <f t="shared" si="239"/>
        <v>0</v>
      </c>
    </row>
    <row r="402" spans="1:105" s="554" customFormat="1">
      <c r="A402" s="549" t="s">
        <v>1152</v>
      </c>
      <c r="B402" s="550" t="s">
        <v>543</v>
      </c>
      <c r="C402" s="567" t="s">
        <v>426</v>
      </c>
      <c r="D402" s="551" t="s">
        <v>740</v>
      </c>
      <c r="E402" s="552">
        <v>43860</v>
      </c>
      <c r="F402" s="569"/>
      <c r="G402" s="569"/>
      <c r="H402" s="572">
        <v>9</v>
      </c>
      <c r="I402" s="572">
        <v>0</v>
      </c>
      <c r="J402" s="555">
        <v>0</v>
      </c>
      <c r="K402" s="555">
        <v>0</v>
      </c>
      <c r="L402" s="555">
        <v>0</v>
      </c>
      <c r="M402" s="555">
        <v>0</v>
      </c>
      <c r="N402" s="555">
        <v>0</v>
      </c>
      <c r="O402" s="555">
        <v>0</v>
      </c>
      <c r="P402" s="555">
        <v>0</v>
      </c>
      <c r="Q402" s="555">
        <v>0</v>
      </c>
      <c r="R402" s="555">
        <v>0</v>
      </c>
      <c r="S402" s="555">
        <v>0</v>
      </c>
      <c r="T402" s="555">
        <v>0</v>
      </c>
      <c r="U402" s="556">
        <f t="shared" si="215"/>
        <v>0</v>
      </c>
      <c r="V402" s="556" t="e">
        <f t="shared" si="216"/>
        <v>#DIV/0!</v>
      </c>
      <c r="W402" s="555">
        <v>0</v>
      </c>
      <c r="X402" s="555">
        <v>0</v>
      </c>
      <c r="Y402" s="555">
        <v>0</v>
      </c>
      <c r="Z402" s="555">
        <v>0</v>
      </c>
      <c r="AA402" s="555">
        <v>0</v>
      </c>
      <c r="AB402" s="555">
        <v>0</v>
      </c>
      <c r="AC402" s="555">
        <v>0</v>
      </c>
      <c r="AD402" s="555">
        <v>0</v>
      </c>
      <c r="AE402" s="555">
        <v>0</v>
      </c>
      <c r="AF402" s="555">
        <v>0</v>
      </c>
      <c r="AG402" s="557">
        <f t="shared" si="217"/>
        <v>0</v>
      </c>
      <c r="AH402" s="557">
        <f t="shared" si="218"/>
        <v>0</v>
      </c>
      <c r="AI402" s="557">
        <f t="shared" si="219"/>
        <v>0</v>
      </c>
      <c r="AJ402" s="557">
        <f t="shared" si="220"/>
        <v>0</v>
      </c>
      <c r="AK402" s="557">
        <f t="shared" si="221"/>
        <v>0</v>
      </c>
      <c r="AL402" s="557">
        <f t="shared" si="222"/>
        <v>0</v>
      </c>
      <c r="AM402" s="557">
        <f t="shared" si="223"/>
        <v>0</v>
      </c>
      <c r="AN402" s="557">
        <f t="shared" si="224"/>
        <v>0</v>
      </c>
      <c r="AO402" s="557">
        <f t="shared" si="225"/>
        <v>0</v>
      </c>
      <c r="AP402" s="555" t="s">
        <v>364</v>
      </c>
      <c r="AQ402" s="555" t="s">
        <v>364</v>
      </c>
      <c r="AR402" s="555" t="s">
        <v>364</v>
      </c>
      <c r="AS402" s="555" t="s">
        <v>364</v>
      </c>
      <c r="AT402" s="555" t="s">
        <v>364</v>
      </c>
      <c r="AU402" s="555">
        <v>0</v>
      </c>
      <c r="AV402" s="555">
        <v>0</v>
      </c>
      <c r="AW402" s="555">
        <v>0</v>
      </c>
      <c r="AX402" s="555" t="s">
        <v>364</v>
      </c>
      <c r="AY402" s="555">
        <v>0</v>
      </c>
      <c r="AZ402" s="555">
        <v>0</v>
      </c>
      <c r="BA402" s="555">
        <v>0</v>
      </c>
      <c r="BB402" s="555" t="s">
        <v>364</v>
      </c>
      <c r="BC402" s="555" t="s">
        <v>364</v>
      </c>
      <c r="BD402" s="555" t="s">
        <v>364</v>
      </c>
      <c r="BE402" s="555" t="s">
        <v>364</v>
      </c>
      <c r="BG402" s="555">
        <v>0</v>
      </c>
      <c r="BH402" s="555">
        <v>0</v>
      </c>
      <c r="BI402" s="555">
        <v>0</v>
      </c>
      <c r="BJ402" s="555" t="s">
        <v>364</v>
      </c>
      <c r="BK402" s="555">
        <v>0</v>
      </c>
      <c r="BL402" s="555">
        <v>0</v>
      </c>
      <c r="BM402" s="555">
        <v>0</v>
      </c>
      <c r="BN402" s="555">
        <v>0</v>
      </c>
      <c r="BO402" s="555">
        <v>0</v>
      </c>
      <c r="BP402" s="555">
        <v>0</v>
      </c>
      <c r="BQ402" s="555">
        <v>0</v>
      </c>
      <c r="BR402" s="555">
        <v>0</v>
      </c>
      <c r="BS402" s="555">
        <v>0</v>
      </c>
      <c r="BT402" s="555">
        <v>0</v>
      </c>
      <c r="BU402" s="555">
        <v>0</v>
      </c>
      <c r="BV402" s="555">
        <v>0</v>
      </c>
      <c r="BW402" s="555">
        <v>0</v>
      </c>
      <c r="BX402" s="555">
        <v>0</v>
      </c>
      <c r="BY402" s="555">
        <v>0</v>
      </c>
      <c r="BZ402" s="555">
        <v>0</v>
      </c>
      <c r="CA402" s="555">
        <v>0</v>
      </c>
      <c r="CB402" s="555">
        <v>0</v>
      </c>
      <c r="CC402" s="555">
        <v>0</v>
      </c>
      <c r="CD402" s="555">
        <v>0</v>
      </c>
      <c r="CE402" s="555">
        <v>0</v>
      </c>
      <c r="CF402" s="555">
        <v>0</v>
      </c>
      <c r="CG402" s="555">
        <v>0</v>
      </c>
      <c r="CH402" s="555">
        <v>0</v>
      </c>
      <c r="CI402" s="555">
        <v>0</v>
      </c>
      <c r="CJ402" s="555">
        <v>0</v>
      </c>
      <c r="CK402" s="555">
        <v>0</v>
      </c>
      <c r="CL402" s="555">
        <v>0</v>
      </c>
      <c r="CM402" s="555">
        <v>0</v>
      </c>
      <c r="CN402" s="557">
        <f t="shared" si="226"/>
        <v>0</v>
      </c>
      <c r="CO402" s="557">
        <f t="shared" si="227"/>
        <v>0</v>
      </c>
      <c r="CP402" s="557">
        <f t="shared" si="228"/>
        <v>0</v>
      </c>
      <c r="CQ402" s="557">
        <f t="shared" si="229"/>
        <v>0</v>
      </c>
      <c r="CR402" s="557">
        <f t="shared" si="230"/>
        <v>0</v>
      </c>
      <c r="CS402" s="557">
        <f t="shared" si="231"/>
        <v>0</v>
      </c>
      <c r="CT402" s="557">
        <f t="shared" si="232"/>
        <v>0</v>
      </c>
      <c r="CU402" s="557">
        <f t="shared" si="233"/>
        <v>0</v>
      </c>
      <c r="CV402" s="557">
        <f t="shared" si="234"/>
        <v>0</v>
      </c>
      <c r="CW402" s="557">
        <f t="shared" si="235"/>
        <v>0</v>
      </c>
      <c r="CX402" s="557">
        <f t="shared" si="236"/>
        <v>0</v>
      </c>
      <c r="CY402" s="557">
        <f t="shared" si="237"/>
        <v>0</v>
      </c>
      <c r="CZ402" s="557">
        <f t="shared" si="238"/>
        <v>0</v>
      </c>
      <c r="DA402" s="557">
        <f t="shared" si="239"/>
        <v>0</v>
      </c>
    </row>
    <row r="403" spans="1:105">
      <c r="A403" s="494" t="s">
        <v>1153</v>
      </c>
      <c r="B403" s="494"/>
      <c r="D403" s="386"/>
      <c r="E403" s="540"/>
      <c r="F403" s="429">
        <f>(E402-E$390)/7</f>
        <v>3.2857142857142856</v>
      </c>
      <c r="G403" s="541" t="s">
        <v>1195</v>
      </c>
      <c r="H403" s="496">
        <v>3399</v>
      </c>
      <c r="I403" s="612">
        <v>3</v>
      </c>
      <c r="J403">
        <v>3.23</v>
      </c>
      <c r="K403">
        <v>66.7</v>
      </c>
      <c r="L403">
        <v>0</v>
      </c>
      <c r="M403">
        <v>50</v>
      </c>
      <c r="N403">
        <v>50</v>
      </c>
      <c r="O403">
        <v>0</v>
      </c>
      <c r="P403">
        <v>0</v>
      </c>
      <c r="Q403">
        <v>100</v>
      </c>
      <c r="R403">
        <v>0</v>
      </c>
      <c r="S403">
        <v>100</v>
      </c>
      <c r="T403">
        <v>0</v>
      </c>
      <c r="U403" s="6">
        <f t="shared" si="215"/>
        <v>33.35</v>
      </c>
      <c r="V403" s="6">
        <f t="shared" si="216"/>
        <v>0.99850074962518731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s="188">
        <f t="shared" si="217"/>
        <v>0</v>
      </c>
      <c r="AH403" s="188">
        <f t="shared" si="218"/>
        <v>0</v>
      </c>
      <c r="AI403" s="188">
        <f t="shared" si="219"/>
        <v>0</v>
      </c>
      <c r="AJ403" s="188">
        <f t="shared" si="220"/>
        <v>0</v>
      </c>
      <c r="AK403" s="188">
        <f t="shared" si="221"/>
        <v>0</v>
      </c>
      <c r="AL403" s="188">
        <f t="shared" si="222"/>
        <v>0</v>
      </c>
      <c r="AM403" s="188">
        <f t="shared" si="223"/>
        <v>0</v>
      </c>
      <c r="AN403" s="188">
        <f t="shared" si="224"/>
        <v>0</v>
      </c>
      <c r="AO403" s="188">
        <f t="shared" si="225"/>
        <v>0</v>
      </c>
      <c r="AP403">
        <v>308</v>
      </c>
      <c r="AQ403">
        <v>222</v>
      </c>
      <c r="AR403">
        <v>1748</v>
      </c>
      <c r="AS403">
        <v>-15.4</v>
      </c>
      <c r="AT403">
        <v>-316</v>
      </c>
      <c r="AU403">
        <v>0</v>
      </c>
      <c r="AV403">
        <v>0</v>
      </c>
      <c r="AW403">
        <v>0</v>
      </c>
      <c r="AX403" t="s">
        <v>364</v>
      </c>
      <c r="AY403">
        <v>100</v>
      </c>
      <c r="AZ403">
        <v>0</v>
      </c>
      <c r="BA403">
        <v>0</v>
      </c>
      <c r="BB403">
        <v>399</v>
      </c>
      <c r="BC403">
        <v>-18</v>
      </c>
      <c r="BD403">
        <v>1764</v>
      </c>
      <c r="BE403">
        <v>-64.2</v>
      </c>
      <c r="BG403">
        <v>0</v>
      </c>
      <c r="BH403">
        <v>0</v>
      </c>
      <c r="BI403">
        <v>0</v>
      </c>
      <c r="BJ403" t="s">
        <v>364</v>
      </c>
      <c r="BK403">
        <v>100</v>
      </c>
      <c r="BL403">
        <v>0</v>
      </c>
      <c r="BM403">
        <v>0</v>
      </c>
      <c r="BN403">
        <v>33.299999999999997</v>
      </c>
      <c r="BO403">
        <v>0</v>
      </c>
      <c r="BP403">
        <v>0</v>
      </c>
      <c r="BQ403">
        <v>100</v>
      </c>
      <c r="BR403">
        <v>0</v>
      </c>
      <c r="BS403">
        <v>0</v>
      </c>
      <c r="BT403">
        <v>100</v>
      </c>
      <c r="BU403">
        <v>100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100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 s="188">
        <f t="shared" si="226"/>
        <v>0</v>
      </c>
      <c r="CO403" s="188">
        <f t="shared" si="227"/>
        <v>0</v>
      </c>
      <c r="CP403" s="188">
        <f t="shared" si="228"/>
        <v>0</v>
      </c>
      <c r="CQ403" s="188">
        <f t="shared" si="229"/>
        <v>0</v>
      </c>
      <c r="CR403" s="188">
        <f t="shared" si="230"/>
        <v>0</v>
      </c>
      <c r="CS403" s="188">
        <f t="shared" si="231"/>
        <v>0</v>
      </c>
      <c r="CT403" s="188">
        <f t="shared" si="232"/>
        <v>0</v>
      </c>
      <c r="CU403" s="188">
        <f t="shared" si="233"/>
        <v>100</v>
      </c>
      <c r="CV403" s="188">
        <f t="shared" si="234"/>
        <v>0</v>
      </c>
      <c r="CW403" s="188">
        <f t="shared" si="235"/>
        <v>0</v>
      </c>
      <c r="CX403" s="188">
        <f t="shared" si="236"/>
        <v>0</v>
      </c>
      <c r="CY403" s="188">
        <f t="shared" si="237"/>
        <v>0</v>
      </c>
      <c r="CZ403" s="188">
        <f t="shared" si="238"/>
        <v>0</v>
      </c>
      <c r="DA403" s="188">
        <f t="shared" si="239"/>
        <v>0</v>
      </c>
    </row>
    <row r="404" spans="1:105" s="559" customFormat="1" ht="17" thickBot="1">
      <c r="A404" s="558" t="s">
        <v>1154</v>
      </c>
      <c r="B404" s="558"/>
      <c r="E404" s="561"/>
      <c r="F404" s="571"/>
      <c r="G404" s="571"/>
      <c r="H404" s="563">
        <v>0</v>
      </c>
      <c r="I404" s="563">
        <v>0</v>
      </c>
      <c r="J404" s="563">
        <v>0</v>
      </c>
      <c r="K404" s="563">
        <v>0</v>
      </c>
      <c r="L404" s="563">
        <v>0</v>
      </c>
      <c r="M404" s="563">
        <v>0</v>
      </c>
      <c r="N404" s="563">
        <v>0</v>
      </c>
      <c r="O404" s="563">
        <v>0</v>
      </c>
      <c r="P404" s="563">
        <v>0</v>
      </c>
      <c r="Q404" s="563">
        <v>0</v>
      </c>
      <c r="R404" s="563">
        <v>0</v>
      </c>
      <c r="S404" s="563">
        <v>0</v>
      </c>
      <c r="T404" s="563">
        <v>0</v>
      </c>
      <c r="U404" s="564">
        <f t="shared" si="215"/>
        <v>0</v>
      </c>
      <c r="V404" s="564" t="e">
        <f t="shared" si="216"/>
        <v>#DIV/0!</v>
      </c>
      <c r="W404" s="563">
        <v>0</v>
      </c>
      <c r="X404" s="563">
        <v>0</v>
      </c>
      <c r="Y404" s="563">
        <v>0</v>
      </c>
      <c r="Z404" s="563">
        <v>0</v>
      </c>
      <c r="AA404" s="563">
        <v>0</v>
      </c>
      <c r="AB404" s="563">
        <v>0</v>
      </c>
      <c r="AC404" s="563">
        <v>0</v>
      </c>
      <c r="AD404" s="563">
        <v>0</v>
      </c>
      <c r="AE404" s="563">
        <v>0</v>
      </c>
      <c r="AF404" s="563">
        <v>0</v>
      </c>
      <c r="AG404" s="565">
        <f t="shared" si="217"/>
        <v>0</v>
      </c>
      <c r="AH404" s="565">
        <f t="shared" si="218"/>
        <v>0</v>
      </c>
      <c r="AI404" s="565">
        <f t="shared" si="219"/>
        <v>0</v>
      </c>
      <c r="AJ404" s="565">
        <f t="shared" si="220"/>
        <v>0</v>
      </c>
      <c r="AK404" s="565">
        <f t="shared" si="221"/>
        <v>0</v>
      </c>
      <c r="AL404" s="565">
        <f t="shared" si="222"/>
        <v>0</v>
      </c>
      <c r="AM404" s="565">
        <f t="shared" si="223"/>
        <v>0</v>
      </c>
      <c r="AN404" s="565">
        <f t="shared" si="224"/>
        <v>0</v>
      </c>
      <c r="AO404" s="565">
        <f t="shared" si="225"/>
        <v>0</v>
      </c>
      <c r="AP404" s="563" t="s">
        <v>364</v>
      </c>
      <c r="AQ404" s="563" t="s">
        <v>364</v>
      </c>
      <c r="AR404" s="563" t="s">
        <v>364</v>
      </c>
      <c r="AS404" s="563" t="s">
        <v>364</v>
      </c>
      <c r="AT404" s="563" t="s">
        <v>364</v>
      </c>
      <c r="AU404" s="563">
        <v>0</v>
      </c>
      <c r="AV404" s="563">
        <v>0</v>
      </c>
      <c r="AW404" s="563">
        <v>0</v>
      </c>
      <c r="AX404" s="563" t="s">
        <v>364</v>
      </c>
      <c r="AY404" s="563">
        <v>0</v>
      </c>
      <c r="AZ404" s="563">
        <v>0</v>
      </c>
      <c r="BA404" s="563">
        <v>0</v>
      </c>
      <c r="BB404" s="563" t="s">
        <v>364</v>
      </c>
      <c r="BC404" s="563" t="s">
        <v>364</v>
      </c>
      <c r="BD404" s="563" t="s">
        <v>364</v>
      </c>
      <c r="BE404" s="563" t="s">
        <v>364</v>
      </c>
      <c r="BG404" s="563">
        <v>0</v>
      </c>
      <c r="BH404" s="563">
        <v>0</v>
      </c>
      <c r="BI404" s="563">
        <v>0</v>
      </c>
      <c r="BJ404" s="563" t="s">
        <v>364</v>
      </c>
      <c r="BK404" s="563">
        <v>0</v>
      </c>
      <c r="BL404" s="563">
        <v>0</v>
      </c>
      <c r="BM404" s="563">
        <v>0</v>
      </c>
      <c r="BN404" s="563">
        <v>0</v>
      </c>
      <c r="BO404" s="563">
        <v>0</v>
      </c>
      <c r="BP404" s="563">
        <v>0</v>
      </c>
      <c r="BQ404" s="563">
        <v>0</v>
      </c>
      <c r="BR404" s="563">
        <v>0</v>
      </c>
      <c r="BS404" s="563">
        <v>0</v>
      </c>
      <c r="BT404" s="563">
        <v>0</v>
      </c>
      <c r="BU404" s="563">
        <v>0</v>
      </c>
      <c r="BV404" s="563">
        <v>0</v>
      </c>
      <c r="BW404" s="563">
        <v>0</v>
      </c>
      <c r="BX404" s="563">
        <v>0</v>
      </c>
      <c r="BY404" s="563">
        <v>0</v>
      </c>
      <c r="BZ404" s="563">
        <v>0</v>
      </c>
      <c r="CA404" s="563">
        <v>0</v>
      </c>
      <c r="CB404" s="563">
        <v>0</v>
      </c>
      <c r="CC404" s="563">
        <v>0</v>
      </c>
      <c r="CD404" s="563">
        <v>0</v>
      </c>
      <c r="CE404" s="563">
        <v>0</v>
      </c>
      <c r="CF404" s="563">
        <v>0</v>
      </c>
      <c r="CG404" s="563">
        <v>0</v>
      </c>
      <c r="CH404" s="563">
        <v>0</v>
      </c>
      <c r="CI404" s="563">
        <v>0</v>
      </c>
      <c r="CJ404" s="563">
        <v>0</v>
      </c>
      <c r="CK404" s="563">
        <v>0</v>
      </c>
      <c r="CL404" s="563">
        <v>0</v>
      </c>
      <c r="CM404" s="563">
        <v>0</v>
      </c>
      <c r="CN404" s="565">
        <f t="shared" si="226"/>
        <v>0</v>
      </c>
      <c r="CO404" s="565">
        <f t="shared" si="227"/>
        <v>0</v>
      </c>
      <c r="CP404" s="565">
        <f t="shared" si="228"/>
        <v>0</v>
      </c>
      <c r="CQ404" s="565">
        <f t="shared" si="229"/>
        <v>0</v>
      </c>
      <c r="CR404" s="565">
        <f t="shared" si="230"/>
        <v>0</v>
      </c>
      <c r="CS404" s="565">
        <f t="shared" si="231"/>
        <v>0</v>
      </c>
      <c r="CT404" s="565">
        <f t="shared" si="232"/>
        <v>0</v>
      </c>
      <c r="CU404" s="565">
        <f t="shared" si="233"/>
        <v>0</v>
      </c>
      <c r="CV404" s="565">
        <f t="shared" si="234"/>
        <v>0</v>
      </c>
      <c r="CW404" s="565">
        <f t="shared" si="235"/>
        <v>0</v>
      </c>
      <c r="CX404" s="565">
        <f t="shared" si="236"/>
        <v>0</v>
      </c>
      <c r="CY404" s="565">
        <f t="shared" si="237"/>
        <v>0</v>
      </c>
      <c r="CZ404" s="565">
        <f t="shared" si="238"/>
        <v>0</v>
      </c>
      <c r="DA404" s="565">
        <f t="shared" si="239"/>
        <v>0</v>
      </c>
    </row>
    <row r="405" spans="1:105" s="527" customFormat="1">
      <c r="A405" s="522" t="s">
        <v>1155</v>
      </c>
      <c r="B405" s="523" t="s">
        <v>736</v>
      </c>
      <c r="C405" s="532" t="s">
        <v>745</v>
      </c>
      <c r="D405" s="533" t="s">
        <v>113</v>
      </c>
      <c r="E405" s="525">
        <v>43850</v>
      </c>
      <c r="F405" s="535"/>
      <c r="G405" s="535"/>
      <c r="H405" s="536">
        <v>192828</v>
      </c>
      <c r="I405" s="536">
        <v>115882</v>
      </c>
      <c r="J405" s="528">
        <v>77.099999999999994</v>
      </c>
      <c r="K405" s="528">
        <v>84.6</v>
      </c>
      <c r="L405" s="528">
        <v>0.62</v>
      </c>
      <c r="M405" s="528">
        <v>0.17</v>
      </c>
      <c r="N405" s="528">
        <v>99.8</v>
      </c>
      <c r="O405" s="528">
        <v>0.49</v>
      </c>
      <c r="P405" s="528">
        <v>1.92</v>
      </c>
      <c r="Q405" s="528">
        <v>0.18</v>
      </c>
      <c r="R405" s="528">
        <v>0.44</v>
      </c>
      <c r="S405" s="528">
        <v>99.6</v>
      </c>
      <c r="T405" s="528">
        <v>0.47</v>
      </c>
      <c r="U405" s="529">
        <f t="shared" si="215"/>
        <v>0.14382</v>
      </c>
      <c r="V405" s="529">
        <f t="shared" si="216"/>
        <v>93.172020581282155</v>
      </c>
      <c r="W405" s="528">
        <v>1.39</v>
      </c>
      <c r="X405" s="528">
        <v>1.1499999999999999</v>
      </c>
      <c r="Y405" s="528">
        <v>5.08</v>
      </c>
      <c r="Z405" s="528">
        <v>1.62</v>
      </c>
      <c r="AA405" s="528">
        <v>1.1499999999999999</v>
      </c>
      <c r="AB405" s="528">
        <v>2.2400000000000002</v>
      </c>
      <c r="AC405" s="528">
        <v>6.61</v>
      </c>
      <c r="AD405" s="528">
        <v>0.37</v>
      </c>
      <c r="AE405" s="528">
        <v>1.17</v>
      </c>
      <c r="AF405" s="528">
        <v>0.48</v>
      </c>
      <c r="AG405" s="530">
        <f t="shared" si="217"/>
        <v>6.115999999999999E-3</v>
      </c>
      <c r="AH405" s="530">
        <f t="shared" si="218"/>
        <v>5.0600000000000003E-3</v>
      </c>
      <c r="AI405" s="530">
        <f t="shared" si="219"/>
        <v>7.1280000000000007E-3</v>
      </c>
      <c r="AJ405" s="530">
        <f t="shared" si="220"/>
        <v>5.0600000000000003E-3</v>
      </c>
      <c r="AK405" s="530">
        <f t="shared" si="221"/>
        <v>4.3008000000000005E-2</v>
      </c>
      <c r="AL405" s="530">
        <f t="shared" si="222"/>
        <v>0.126912</v>
      </c>
      <c r="AM405" s="530">
        <f t="shared" si="223"/>
        <v>7.1039999999999992E-3</v>
      </c>
      <c r="AN405" s="530">
        <f t="shared" si="224"/>
        <v>2.2463999999999998E-2</v>
      </c>
      <c r="AO405" s="530">
        <f t="shared" si="225"/>
        <v>9.2160000000000002E-3</v>
      </c>
      <c r="AP405" s="528">
        <v>205</v>
      </c>
      <c r="AQ405" s="528">
        <v>32.1</v>
      </c>
      <c r="AR405" s="528">
        <v>440</v>
      </c>
      <c r="AS405" s="528">
        <v>162</v>
      </c>
      <c r="AT405" s="528">
        <v>38.5</v>
      </c>
      <c r="AU405" s="528">
        <v>2.96</v>
      </c>
      <c r="AV405" s="528">
        <v>4.1399999999999997</v>
      </c>
      <c r="AW405" s="528">
        <v>5.33</v>
      </c>
      <c r="AX405" s="528">
        <v>10459</v>
      </c>
      <c r="AY405" s="528">
        <v>1.18</v>
      </c>
      <c r="AZ405" s="528">
        <v>8.2799999999999994</v>
      </c>
      <c r="BA405" s="528">
        <v>1.18</v>
      </c>
      <c r="BB405" s="528">
        <v>156</v>
      </c>
      <c r="BC405" s="528">
        <v>1.28</v>
      </c>
      <c r="BD405" s="528">
        <v>414</v>
      </c>
      <c r="BE405" s="528">
        <v>109</v>
      </c>
      <c r="BG405" s="528">
        <v>0.61</v>
      </c>
      <c r="BH405" s="528">
        <v>0.49</v>
      </c>
      <c r="BI405" s="528">
        <v>1.91</v>
      </c>
      <c r="BJ405" s="528">
        <v>1143</v>
      </c>
      <c r="BK405" s="528">
        <v>0.18</v>
      </c>
      <c r="BL405" s="528">
        <v>0.43</v>
      </c>
      <c r="BM405" s="528">
        <v>0.47</v>
      </c>
      <c r="BN405" s="528">
        <v>13.4</v>
      </c>
      <c r="BO405" s="528">
        <v>0.64</v>
      </c>
      <c r="BP405" s="528">
        <v>0.65</v>
      </c>
      <c r="BQ405" s="528">
        <v>99.4</v>
      </c>
      <c r="BR405" s="528">
        <v>0.82</v>
      </c>
      <c r="BS405" s="528">
        <v>1.67</v>
      </c>
      <c r="BT405" s="528">
        <v>0.78</v>
      </c>
      <c r="BU405" s="528">
        <v>0.43</v>
      </c>
      <c r="BV405" s="528">
        <v>99.7</v>
      </c>
      <c r="BW405" s="528">
        <v>0.6</v>
      </c>
      <c r="BX405" s="528">
        <v>2.7</v>
      </c>
      <c r="BY405" s="528">
        <v>8.8800000000000008</v>
      </c>
      <c r="BZ405" s="528">
        <v>1.93</v>
      </c>
      <c r="CA405" s="528">
        <v>0.77</v>
      </c>
      <c r="CB405" s="528">
        <v>1.1599999999999999</v>
      </c>
      <c r="CC405" s="528">
        <v>0</v>
      </c>
      <c r="CD405" s="528">
        <v>0</v>
      </c>
      <c r="CE405" s="528">
        <v>2.99</v>
      </c>
      <c r="CF405" s="528">
        <v>2.99</v>
      </c>
      <c r="CG405" s="528">
        <v>2.99</v>
      </c>
      <c r="CH405" s="528">
        <v>99.7</v>
      </c>
      <c r="CI405" s="528">
        <v>0.64</v>
      </c>
      <c r="CJ405" s="528">
        <v>0.82</v>
      </c>
      <c r="CK405" s="528">
        <v>1.67</v>
      </c>
      <c r="CL405" s="528">
        <v>0.76</v>
      </c>
      <c r="CM405" s="528">
        <v>0.6</v>
      </c>
      <c r="CN405" s="530">
        <f t="shared" si="226"/>
        <v>4.5090000000000005E-2</v>
      </c>
      <c r="CO405" s="530">
        <f t="shared" si="227"/>
        <v>0.14829600000000001</v>
      </c>
      <c r="CP405" s="530">
        <f t="shared" si="228"/>
        <v>3.2230999999999996E-2</v>
      </c>
      <c r="CQ405" s="530">
        <f t="shared" si="229"/>
        <v>1.2859000000000001E-2</v>
      </c>
      <c r="CR405" s="530">
        <f t="shared" si="230"/>
        <v>1.9371999999999997E-2</v>
      </c>
      <c r="CS405" s="530">
        <f t="shared" si="231"/>
        <v>0</v>
      </c>
      <c r="CT405" s="530">
        <f t="shared" si="232"/>
        <v>0</v>
      </c>
      <c r="CU405" s="530">
        <f t="shared" si="233"/>
        <v>1.2857E-2</v>
      </c>
      <c r="CV405" s="530">
        <f t="shared" si="234"/>
        <v>1.2857E-2</v>
      </c>
      <c r="CW405" s="530">
        <f t="shared" si="235"/>
        <v>0.63807999999999998</v>
      </c>
      <c r="CX405" s="530">
        <f t="shared" si="236"/>
        <v>0.81753999999999993</v>
      </c>
      <c r="CY405" s="530">
        <f t="shared" si="237"/>
        <v>1.66499</v>
      </c>
      <c r="CZ405" s="530">
        <f t="shared" si="238"/>
        <v>0.75772000000000006</v>
      </c>
      <c r="DA405" s="530">
        <f t="shared" si="239"/>
        <v>0.59819999999999995</v>
      </c>
    </row>
    <row r="406" spans="1:105">
      <c r="A406" s="494" t="s">
        <v>1156</v>
      </c>
      <c r="B406" s="494"/>
      <c r="C406" s="386"/>
      <c r="E406" s="489"/>
      <c r="F406" s="429">
        <f>(E405-E$408)/7</f>
        <v>-0.14285714285714285</v>
      </c>
      <c r="G406" s="537" t="s">
        <v>381</v>
      </c>
      <c r="H406" s="496">
        <v>159512</v>
      </c>
      <c r="I406" s="496">
        <v>94708</v>
      </c>
      <c r="J406">
        <v>76.5</v>
      </c>
      <c r="K406">
        <v>84.6</v>
      </c>
      <c r="L406">
        <v>3.53</v>
      </c>
      <c r="M406">
        <v>5.7</v>
      </c>
      <c r="N406">
        <v>94.3</v>
      </c>
      <c r="O406">
        <v>2.39</v>
      </c>
      <c r="P406">
        <v>1.91</v>
      </c>
      <c r="Q406">
        <v>1.08</v>
      </c>
      <c r="R406">
        <v>13.4</v>
      </c>
      <c r="S406">
        <v>86.6</v>
      </c>
      <c r="T406">
        <v>0.64</v>
      </c>
      <c r="U406" s="6">
        <f t="shared" si="215"/>
        <v>4.8221999999999996</v>
      </c>
      <c r="V406" s="6">
        <f t="shared" si="216"/>
        <v>2.7373398034092324</v>
      </c>
      <c r="W406">
        <v>8.6</v>
      </c>
      <c r="X406">
        <v>6.81</v>
      </c>
      <c r="Y406">
        <v>6.49</v>
      </c>
      <c r="Z406">
        <v>2.1800000000000002</v>
      </c>
      <c r="AA406">
        <v>0.56000000000000005</v>
      </c>
      <c r="AB406">
        <v>43.2</v>
      </c>
      <c r="AC406">
        <v>44.8</v>
      </c>
      <c r="AD406">
        <v>2.94</v>
      </c>
      <c r="AE406">
        <v>45.5</v>
      </c>
      <c r="AF406">
        <v>0.59</v>
      </c>
      <c r="AG406" s="188">
        <f t="shared" si="217"/>
        <v>1.1523999999999999</v>
      </c>
      <c r="AH406" s="188">
        <f t="shared" si="218"/>
        <v>0.91253999999999991</v>
      </c>
      <c r="AI406" s="188">
        <f t="shared" si="219"/>
        <v>0.29212000000000005</v>
      </c>
      <c r="AJ406" s="188">
        <f t="shared" si="220"/>
        <v>7.5040000000000009E-2</v>
      </c>
      <c r="AK406" s="188">
        <f t="shared" si="221"/>
        <v>0.82511999999999996</v>
      </c>
      <c r="AL406" s="188">
        <f t="shared" si="222"/>
        <v>0.85568</v>
      </c>
      <c r="AM406" s="188">
        <f t="shared" si="223"/>
        <v>5.6153999999999996E-2</v>
      </c>
      <c r="AN406" s="188">
        <f t="shared" si="224"/>
        <v>0.86904999999999999</v>
      </c>
      <c r="AO406" s="188">
        <f t="shared" si="225"/>
        <v>1.1268999999999998E-2</v>
      </c>
      <c r="AP406">
        <v>351</v>
      </c>
      <c r="AQ406">
        <v>79.599999999999994</v>
      </c>
      <c r="AR406">
        <v>355</v>
      </c>
      <c r="AS406">
        <v>259</v>
      </c>
      <c r="AT406">
        <v>46.2</v>
      </c>
      <c r="AU406">
        <v>35.700000000000003</v>
      </c>
      <c r="AV406">
        <v>12.8</v>
      </c>
      <c r="AW406">
        <v>14.4</v>
      </c>
      <c r="AX406">
        <v>1350</v>
      </c>
      <c r="AY406">
        <v>1.23</v>
      </c>
      <c r="AZ406">
        <v>19.100000000000001</v>
      </c>
      <c r="BA406">
        <v>0.55000000000000004</v>
      </c>
      <c r="BB406">
        <v>143</v>
      </c>
      <c r="BC406">
        <v>24.4</v>
      </c>
      <c r="BD406">
        <v>388</v>
      </c>
      <c r="BE406">
        <v>183</v>
      </c>
      <c r="BG406">
        <v>1.59</v>
      </c>
      <c r="BH406">
        <v>1.76</v>
      </c>
      <c r="BI406">
        <v>1.1599999999999999</v>
      </c>
      <c r="BJ406">
        <v>994</v>
      </c>
      <c r="BK406">
        <v>1.07</v>
      </c>
      <c r="BL406">
        <v>13.1</v>
      </c>
      <c r="BM406">
        <v>0.64</v>
      </c>
      <c r="BN406">
        <v>13.2</v>
      </c>
      <c r="BO406">
        <v>0.23</v>
      </c>
      <c r="BP406">
        <v>0.91</v>
      </c>
      <c r="BQ406">
        <v>99.1</v>
      </c>
      <c r="BR406">
        <v>1.28</v>
      </c>
      <c r="BS406">
        <v>1.52</v>
      </c>
      <c r="BT406">
        <v>2.58</v>
      </c>
      <c r="BU406">
        <v>43.2</v>
      </c>
      <c r="BV406">
        <v>57.7</v>
      </c>
      <c r="BW406">
        <v>0.87</v>
      </c>
      <c r="BX406">
        <v>4.74</v>
      </c>
      <c r="BY406">
        <v>23.7</v>
      </c>
      <c r="BZ406">
        <v>5.79</v>
      </c>
      <c r="CA406">
        <v>52.1</v>
      </c>
      <c r="CB406">
        <v>3.68</v>
      </c>
      <c r="CC406">
        <v>0.26</v>
      </c>
      <c r="CD406">
        <v>1.2</v>
      </c>
      <c r="CE406">
        <v>1.83</v>
      </c>
      <c r="CF406">
        <v>2.46</v>
      </c>
      <c r="CG406">
        <v>0.5</v>
      </c>
      <c r="CH406">
        <v>57.7</v>
      </c>
      <c r="CI406">
        <v>0.21</v>
      </c>
      <c r="CJ406">
        <v>1.33</v>
      </c>
      <c r="CK406">
        <v>1.3</v>
      </c>
      <c r="CL406">
        <v>2.67</v>
      </c>
      <c r="CM406">
        <v>1.1499999999999999</v>
      </c>
      <c r="CN406" s="188">
        <f t="shared" si="226"/>
        <v>7.2048000000000001E-2</v>
      </c>
      <c r="CO406" s="188">
        <f t="shared" si="227"/>
        <v>0.36024</v>
      </c>
      <c r="CP406" s="188">
        <f t="shared" si="228"/>
        <v>8.8008000000000003E-2</v>
      </c>
      <c r="CQ406" s="188">
        <f t="shared" si="229"/>
        <v>0.79192000000000007</v>
      </c>
      <c r="CR406" s="188">
        <f t="shared" si="230"/>
        <v>5.5936000000000007E-2</v>
      </c>
      <c r="CS406" s="188">
        <f t="shared" si="231"/>
        <v>0.11232000000000002</v>
      </c>
      <c r="CT406" s="188">
        <f t="shared" si="232"/>
        <v>0.51840000000000008</v>
      </c>
      <c r="CU406" s="188">
        <f t="shared" si="233"/>
        <v>1.0627200000000001</v>
      </c>
      <c r="CV406" s="188">
        <f t="shared" si="234"/>
        <v>0.21600000000000003</v>
      </c>
      <c r="CW406" s="188">
        <f t="shared" si="235"/>
        <v>0.12117000000000001</v>
      </c>
      <c r="CX406" s="188">
        <f t="shared" si="236"/>
        <v>0.76741000000000015</v>
      </c>
      <c r="CY406" s="188">
        <f t="shared" si="237"/>
        <v>0.7501000000000001</v>
      </c>
      <c r="CZ406" s="188">
        <f t="shared" si="238"/>
        <v>1.5405899999999999</v>
      </c>
      <c r="DA406" s="188">
        <f t="shared" si="239"/>
        <v>0.66355000000000008</v>
      </c>
    </row>
    <row r="407" spans="1:105">
      <c r="A407" s="494" t="s">
        <v>1157</v>
      </c>
      <c r="B407" s="494"/>
      <c r="C407" s="386"/>
      <c r="E407" s="489"/>
      <c r="F407" s="222"/>
      <c r="G407" s="386"/>
      <c r="H407" s="496">
        <v>192247</v>
      </c>
      <c r="I407" s="496">
        <v>113459</v>
      </c>
      <c r="J407">
        <v>76.8</v>
      </c>
      <c r="K407">
        <v>84.2</v>
      </c>
      <c r="L407">
        <v>3.53</v>
      </c>
      <c r="M407">
        <v>5.61</v>
      </c>
      <c r="N407">
        <v>94.4</v>
      </c>
      <c r="O407">
        <v>2.2000000000000002</v>
      </c>
      <c r="P407">
        <v>1.79</v>
      </c>
      <c r="Q407">
        <v>0.71</v>
      </c>
      <c r="R407">
        <v>13.7</v>
      </c>
      <c r="S407">
        <v>86.3</v>
      </c>
      <c r="T407">
        <v>0.62</v>
      </c>
      <c r="U407" s="6">
        <f t="shared" si="215"/>
        <v>4.7236200000000004</v>
      </c>
      <c r="V407" s="6">
        <f t="shared" si="216"/>
        <v>2.8791477722594108</v>
      </c>
      <c r="W407">
        <v>8.85</v>
      </c>
      <c r="X407">
        <v>6.53</v>
      </c>
      <c r="Y407">
        <v>6.4</v>
      </c>
      <c r="Z407">
        <v>1.54</v>
      </c>
      <c r="AA407">
        <v>0.73</v>
      </c>
      <c r="AB407">
        <v>43.6</v>
      </c>
      <c r="AC407">
        <v>42.7</v>
      </c>
      <c r="AD407">
        <v>2.4500000000000002</v>
      </c>
      <c r="AE407">
        <v>48.9</v>
      </c>
      <c r="AF407">
        <v>1.52</v>
      </c>
      <c r="AG407" s="188">
        <f t="shared" si="217"/>
        <v>1.2124499999999998</v>
      </c>
      <c r="AH407" s="188">
        <f t="shared" si="218"/>
        <v>0.89461000000000002</v>
      </c>
      <c r="AI407" s="188">
        <f t="shared" si="219"/>
        <v>0.21098</v>
      </c>
      <c r="AJ407" s="188">
        <f t="shared" si="220"/>
        <v>0.10000999999999999</v>
      </c>
      <c r="AK407" s="188">
        <f t="shared" si="221"/>
        <v>0.78044000000000013</v>
      </c>
      <c r="AL407" s="188">
        <f t="shared" si="222"/>
        <v>0.76433000000000006</v>
      </c>
      <c r="AM407" s="188">
        <f t="shared" si="223"/>
        <v>4.3855000000000005E-2</v>
      </c>
      <c r="AN407" s="188">
        <f t="shared" si="224"/>
        <v>0.87531000000000003</v>
      </c>
      <c r="AO407" s="188">
        <f t="shared" si="225"/>
        <v>2.7208E-2</v>
      </c>
      <c r="AP407">
        <v>351</v>
      </c>
      <c r="AQ407">
        <v>78.400000000000006</v>
      </c>
      <c r="AR407">
        <v>356</v>
      </c>
      <c r="AS407">
        <v>270</v>
      </c>
      <c r="AT407">
        <v>42.4</v>
      </c>
      <c r="AU407">
        <v>36.200000000000003</v>
      </c>
      <c r="AV407">
        <v>11.4</v>
      </c>
      <c r="AW407">
        <v>12.8</v>
      </c>
      <c r="AX407">
        <v>1501</v>
      </c>
      <c r="AY407">
        <v>0.62</v>
      </c>
      <c r="AZ407">
        <v>19</v>
      </c>
      <c r="BA407">
        <v>0.63</v>
      </c>
      <c r="BB407">
        <v>142</v>
      </c>
      <c r="BC407">
        <v>23.1</v>
      </c>
      <c r="BD407">
        <v>384</v>
      </c>
      <c r="BE407">
        <v>198</v>
      </c>
      <c r="BG407">
        <v>1.59</v>
      </c>
      <c r="BH407">
        <v>1.65</v>
      </c>
      <c r="BI407">
        <v>1.1399999999999999</v>
      </c>
      <c r="BJ407">
        <v>1046</v>
      </c>
      <c r="BK407">
        <v>0.72</v>
      </c>
      <c r="BL407">
        <v>13.4</v>
      </c>
      <c r="BM407">
        <v>0.62</v>
      </c>
      <c r="BN407">
        <v>13.6</v>
      </c>
      <c r="BO407">
        <v>0.24</v>
      </c>
      <c r="BP407">
        <v>1.06</v>
      </c>
      <c r="BQ407">
        <v>98.9</v>
      </c>
      <c r="BR407">
        <v>1.2</v>
      </c>
      <c r="BS407">
        <v>1.36</v>
      </c>
      <c r="BT407">
        <v>2.27</v>
      </c>
      <c r="BU407">
        <v>42.5</v>
      </c>
      <c r="BV407">
        <v>58.3</v>
      </c>
      <c r="BW407">
        <v>0.73</v>
      </c>
      <c r="BX407">
        <v>6.16</v>
      </c>
      <c r="BY407">
        <v>23.2</v>
      </c>
      <c r="BZ407">
        <v>4.74</v>
      </c>
      <c r="CA407">
        <v>56.4</v>
      </c>
      <c r="CB407">
        <v>0.47</v>
      </c>
      <c r="CC407">
        <v>0.23</v>
      </c>
      <c r="CD407">
        <v>1.29</v>
      </c>
      <c r="CE407">
        <v>1.81</v>
      </c>
      <c r="CF407">
        <v>1.92</v>
      </c>
      <c r="CG407">
        <v>0.55000000000000004</v>
      </c>
      <c r="CH407">
        <v>58.3</v>
      </c>
      <c r="CI407">
        <v>0.24</v>
      </c>
      <c r="CJ407">
        <v>1.1399999999999999</v>
      </c>
      <c r="CK407">
        <v>1.03</v>
      </c>
      <c r="CL407">
        <v>2.5499999999999998</v>
      </c>
      <c r="CM407">
        <v>0.87</v>
      </c>
      <c r="CN407" s="188">
        <f t="shared" si="226"/>
        <v>8.3776000000000017E-2</v>
      </c>
      <c r="CO407" s="188">
        <f t="shared" si="227"/>
        <v>0.31552000000000002</v>
      </c>
      <c r="CP407" s="188">
        <f t="shared" si="228"/>
        <v>6.4464000000000007E-2</v>
      </c>
      <c r="CQ407" s="188">
        <f t="shared" si="229"/>
        <v>0.76704000000000006</v>
      </c>
      <c r="CR407" s="188">
        <f t="shared" si="230"/>
        <v>6.3920000000000001E-3</v>
      </c>
      <c r="CS407" s="188">
        <f t="shared" si="231"/>
        <v>9.7750000000000004E-2</v>
      </c>
      <c r="CT407" s="188">
        <f t="shared" si="232"/>
        <v>0.54825000000000002</v>
      </c>
      <c r="CU407" s="188">
        <f t="shared" si="233"/>
        <v>0.81599999999999995</v>
      </c>
      <c r="CV407" s="188">
        <f t="shared" si="234"/>
        <v>0.23375000000000004</v>
      </c>
      <c r="CW407" s="188">
        <f t="shared" si="235"/>
        <v>0.13991999999999999</v>
      </c>
      <c r="CX407" s="188">
        <f t="shared" si="236"/>
        <v>0.66461999999999988</v>
      </c>
      <c r="CY407" s="188">
        <f t="shared" si="237"/>
        <v>0.60048999999999997</v>
      </c>
      <c r="CZ407" s="188">
        <f t="shared" si="238"/>
        <v>1.48665</v>
      </c>
      <c r="DA407" s="188">
        <f t="shared" si="239"/>
        <v>0.50720999999999994</v>
      </c>
    </row>
    <row r="408" spans="1:105" s="527" customFormat="1">
      <c r="A408" s="522" t="s">
        <v>1158</v>
      </c>
      <c r="B408" s="523" t="s">
        <v>736</v>
      </c>
      <c r="C408" s="532" t="s">
        <v>745</v>
      </c>
      <c r="D408" s="533" t="s">
        <v>418</v>
      </c>
      <c r="E408" s="538">
        <v>43851</v>
      </c>
      <c r="F408" s="535"/>
      <c r="H408" s="536">
        <v>69767</v>
      </c>
      <c r="I408" s="536">
        <v>17394</v>
      </c>
      <c r="J408" s="528">
        <v>38.1</v>
      </c>
      <c r="K408" s="528">
        <v>81.7</v>
      </c>
      <c r="L408" s="528">
        <v>0.67</v>
      </c>
      <c r="M408" s="528">
        <v>0.25</v>
      </c>
      <c r="N408" s="528">
        <v>99.7</v>
      </c>
      <c r="O408" s="528">
        <v>0.72</v>
      </c>
      <c r="P408" s="528">
        <v>4.83</v>
      </c>
      <c r="Q408" s="528">
        <v>0.2</v>
      </c>
      <c r="R408" s="528">
        <v>0.72</v>
      </c>
      <c r="S408" s="528">
        <v>99.3</v>
      </c>
      <c r="T408" s="528">
        <v>0.45</v>
      </c>
      <c r="U408" s="529">
        <f t="shared" si="215"/>
        <v>0.20425000000000001</v>
      </c>
      <c r="V408" s="529">
        <f t="shared" si="216"/>
        <v>67.564259485924111</v>
      </c>
      <c r="W408" s="528">
        <v>7.77</v>
      </c>
      <c r="X408" s="528">
        <v>9.7100000000000009</v>
      </c>
      <c r="Y408" s="528">
        <v>8.74</v>
      </c>
      <c r="Z408" s="528">
        <v>1.94</v>
      </c>
      <c r="AA408" s="528">
        <v>0</v>
      </c>
      <c r="AB408" s="528">
        <v>3.35</v>
      </c>
      <c r="AC408" s="528">
        <v>7.58</v>
      </c>
      <c r="AD408" s="528">
        <v>0.73</v>
      </c>
      <c r="AE408" s="528">
        <v>1.31</v>
      </c>
      <c r="AF408" s="528">
        <v>0.28999999999999998</v>
      </c>
      <c r="AG408" s="530">
        <f t="shared" si="217"/>
        <v>5.5943999999999994E-2</v>
      </c>
      <c r="AH408" s="530">
        <f t="shared" si="218"/>
        <v>6.9912000000000002E-2</v>
      </c>
      <c r="AI408" s="530">
        <f t="shared" si="219"/>
        <v>1.3967999999999998E-2</v>
      </c>
      <c r="AJ408" s="530">
        <f t="shared" si="220"/>
        <v>0</v>
      </c>
      <c r="AK408" s="530">
        <f t="shared" si="221"/>
        <v>0.16180500000000003</v>
      </c>
      <c r="AL408" s="530">
        <f t="shared" si="222"/>
        <v>0.36611400000000005</v>
      </c>
      <c r="AM408" s="530">
        <f t="shared" si="223"/>
        <v>3.5258999999999999E-2</v>
      </c>
      <c r="AN408" s="530">
        <f t="shared" si="224"/>
        <v>6.3272999999999996E-2</v>
      </c>
      <c r="AO408" s="530">
        <f t="shared" si="225"/>
        <v>1.4006999999999999E-2</v>
      </c>
      <c r="AP408" s="528">
        <v>427</v>
      </c>
      <c r="AQ408" s="528">
        <v>121</v>
      </c>
      <c r="AR408" s="528">
        <v>380</v>
      </c>
      <c r="AS408" s="528">
        <v>283</v>
      </c>
      <c r="AT408" s="528">
        <v>50.1</v>
      </c>
      <c r="AU408" s="528">
        <v>38.9</v>
      </c>
      <c r="AV408" s="528">
        <v>19.399999999999999</v>
      </c>
      <c r="AW408" s="528">
        <v>16.7</v>
      </c>
      <c r="AX408" s="528">
        <v>1467</v>
      </c>
      <c r="AY408" s="528">
        <v>0</v>
      </c>
      <c r="AZ408" s="528">
        <v>11.1</v>
      </c>
      <c r="BA408" s="528">
        <v>0</v>
      </c>
      <c r="BB408" s="528">
        <v>209</v>
      </c>
      <c r="BC408" s="528">
        <v>6.42</v>
      </c>
      <c r="BD408" s="528">
        <v>447</v>
      </c>
      <c r="BE408" s="528">
        <v>136</v>
      </c>
      <c r="BG408" s="528">
        <v>0.56999999999999995</v>
      </c>
      <c r="BH408" s="528">
        <v>0.67</v>
      </c>
      <c r="BI408" s="528">
        <v>4.8</v>
      </c>
      <c r="BJ408" s="528">
        <v>1670</v>
      </c>
      <c r="BK408" s="528">
        <v>0.2</v>
      </c>
      <c r="BL408" s="528">
        <v>0.7</v>
      </c>
      <c r="BM408" s="528">
        <v>0.45</v>
      </c>
      <c r="BN408" s="528">
        <v>13.8</v>
      </c>
      <c r="BO408" s="528">
        <v>1.0900000000000001</v>
      </c>
      <c r="BP408" s="528">
        <v>0.67</v>
      </c>
      <c r="BQ408" s="528">
        <v>99.3</v>
      </c>
      <c r="BR408" s="528">
        <v>0.88</v>
      </c>
      <c r="BS408" s="528">
        <v>5.85</v>
      </c>
      <c r="BT408" s="528">
        <v>0.75</v>
      </c>
      <c r="BU408" s="528">
        <v>2</v>
      </c>
      <c r="BV408" s="528">
        <v>98.1</v>
      </c>
      <c r="BW408" s="528">
        <v>0.71</v>
      </c>
      <c r="BX408" s="528">
        <v>2.14</v>
      </c>
      <c r="BY408" s="528">
        <v>11.4</v>
      </c>
      <c r="BZ408" s="528">
        <v>1.43</v>
      </c>
      <c r="CA408" s="528">
        <v>0.71</v>
      </c>
      <c r="CB408" s="528">
        <v>2.14</v>
      </c>
      <c r="CC408" s="528">
        <v>4.17</v>
      </c>
      <c r="CD408" s="528">
        <v>4.17</v>
      </c>
      <c r="CE408" s="528">
        <v>2.08</v>
      </c>
      <c r="CF408" s="528">
        <v>4.17</v>
      </c>
      <c r="CG408" s="528">
        <v>2.08</v>
      </c>
      <c r="CH408" s="528">
        <v>98.1</v>
      </c>
      <c r="CI408" s="528">
        <v>1.02</v>
      </c>
      <c r="CJ408" s="528">
        <v>0.81</v>
      </c>
      <c r="CK408" s="528">
        <v>5.91</v>
      </c>
      <c r="CL408" s="528">
        <v>0.68</v>
      </c>
      <c r="CM408" s="528">
        <v>0.68</v>
      </c>
      <c r="CN408" s="530">
        <f t="shared" si="226"/>
        <v>0.12519</v>
      </c>
      <c r="CO408" s="530">
        <f t="shared" si="227"/>
        <v>0.66689999999999994</v>
      </c>
      <c r="CP408" s="530">
        <f t="shared" si="228"/>
        <v>8.3654999999999993E-2</v>
      </c>
      <c r="CQ408" s="530">
        <f t="shared" si="229"/>
        <v>4.1534999999999996E-2</v>
      </c>
      <c r="CR408" s="530">
        <f t="shared" si="230"/>
        <v>0.12519</v>
      </c>
      <c r="CS408" s="530">
        <f t="shared" si="231"/>
        <v>8.3400000000000002E-2</v>
      </c>
      <c r="CT408" s="530">
        <f t="shared" si="232"/>
        <v>8.3400000000000002E-2</v>
      </c>
      <c r="CU408" s="530">
        <f t="shared" si="233"/>
        <v>8.3400000000000002E-2</v>
      </c>
      <c r="CV408" s="530">
        <f t="shared" si="234"/>
        <v>4.1599999999999998E-2</v>
      </c>
      <c r="CW408" s="530">
        <f t="shared" si="235"/>
        <v>1.0006200000000001</v>
      </c>
      <c r="CX408" s="530">
        <f t="shared" si="236"/>
        <v>0.79461000000000004</v>
      </c>
      <c r="CY408" s="530">
        <f t="shared" si="237"/>
        <v>5.7977099999999995</v>
      </c>
      <c r="CZ408" s="530">
        <f t="shared" si="238"/>
        <v>0.66708000000000001</v>
      </c>
      <c r="DA408" s="530">
        <f t="shared" si="239"/>
        <v>0.66708000000000001</v>
      </c>
    </row>
    <row r="409" spans="1:105">
      <c r="A409" s="494" t="s">
        <v>1159</v>
      </c>
      <c r="B409" s="494"/>
      <c r="E409" s="489"/>
      <c r="F409" s="429">
        <f>(E408-E$408)/7</f>
        <v>0</v>
      </c>
      <c r="G409" s="537" t="s">
        <v>1191</v>
      </c>
      <c r="H409" s="496">
        <v>70822</v>
      </c>
      <c r="I409" s="496">
        <v>17618</v>
      </c>
      <c r="J409">
        <v>37.299999999999997</v>
      </c>
      <c r="K409">
        <v>81.3</v>
      </c>
      <c r="L409">
        <v>2.64</v>
      </c>
      <c r="M409">
        <v>3.16</v>
      </c>
      <c r="N409">
        <v>96.8</v>
      </c>
      <c r="O409">
        <v>5.07</v>
      </c>
      <c r="P409">
        <v>5.1100000000000003</v>
      </c>
      <c r="Q409">
        <v>4.5999999999999996</v>
      </c>
      <c r="R409">
        <v>9.32</v>
      </c>
      <c r="S409">
        <v>90.7</v>
      </c>
      <c r="T409">
        <v>0.46</v>
      </c>
      <c r="U409" s="6">
        <f t="shared" si="215"/>
        <v>2.56908</v>
      </c>
      <c r="V409" s="6">
        <f t="shared" si="216"/>
        <v>5.644043782209974</v>
      </c>
      <c r="W409">
        <v>12</v>
      </c>
      <c r="X409">
        <v>25.3</v>
      </c>
      <c r="Y409">
        <v>26.8</v>
      </c>
      <c r="Z409">
        <v>10.6</v>
      </c>
      <c r="AA409">
        <v>0.82</v>
      </c>
      <c r="AB409">
        <v>30.5</v>
      </c>
      <c r="AC409">
        <v>55.2</v>
      </c>
      <c r="AD409">
        <v>13.4</v>
      </c>
      <c r="AE409">
        <v>48.8</v>
      </c>
      <c r="AF409">
        <v>0.96</v>
      </c>
      <c r="AG409" s="188">
        <f t="shared" si="217"/>
        <v>1.1184000000000001</v>
      </c>
      <c r="AH409" s="188">
        <f t="shared" si="218"/>
        <v>2.3579600000000003</v>
      </c>
      <c r="AI409" s="188">
        <f t="shared" si="219"/>
        <v>0.98792000000000002</v>
      </c>
      <c r="AJ409" s="188">
        <f t="shared" si="220"/>
        <v>7.6423999999999992E-2</v>
      </c>
      <c r="AK409" s="188">
        <f t="shared" si="221"/>
        <v>1.5585500000000001</v>
      </c>
      <c r="AL409" s="188">
        <f t="shared" si="222"/>
        <v>2.8207200000000006</v>
      </c>
      <c r="AM409" s="188">
        <f t="shared" si="223"/>
        <v>0.68474000000000002</v>
      </c>
      <c r="AN409" s="188">
        <f t="shared" si="224"/>
        <v>2.4936799999999999</v>
      </c>
      <c r="AO409" s="188">
        <f t="shared" si="225"/>
        <v>4.9055999999999995E-2</v>
      </c>
      <c r="AP409">
        <v>502</v>
      </c>
      <c r="AQ409">
        <v>134</v>
      </c>
      <c r="AR409">
        <v>606</v>
      </c>
      <c r="AS409">
        <v>354</v>
      </c>
      <c r="AT409">
        <v>10.3</v>
      </c>
      <c r="AU409">
        <v>44.5</v>
      </c>
      <c r="AV409">
        <v>23.7</v>
      </c>
      <c r="AW409">
        <v>31.2</v>
      </c>
      <c r="AX409">
        <v>3561</v>
      </c>
      <c r="AY409">
        <v>7.3</v>
      </c>
      <c r="AZ409">
        <v>20.6</v>
      </c>
      <c r="BA409">
        <v>0.66</v>
      </c>
      <c r="BB409">
        <v>188</v>
      </c>
      <c r="BC409">
        <v>42.4</v>
      </c>
      <c r="BD409">
        <v>591</v>
      </c>
      <c r="BE409">
        <v>230</v>
      </c>
      <c r="BG409">
        <v>1.28</v>
      </c>
      <c r="BH409">
        <v>4.47</v>
      </c>
      <c r="BI409">
        <v>4.26</v>
      </c>
      <c r="BJ409">
        <v>1302</v>
      </c>
      <c r="BK409">
        <v>4.51</v>
      </c>
      <c r="BL409">
        <v>8.9499999999999993</v>
      </c>
      <c r="BM409">
        <v>0.45</v>
      </c>
      <c r="BN409">
        <v>14.5</v>
      </c>
      <c r="BO409">
        <v>0.43</v>
      </c>
      <c r="BP409">
        <v>1.06</v>
      </c>
      <c r="BQ409">
        <v>98.9</v>
      </c>
      <c r="BR409">
        <v>2.38</v>
      </c>
      <c r="BS409">
        <v>6.17</v>
      </c>
      <c r="BT409">
        <v>20.8</v>
      </c>
      <c r="BU409">
        <v>37.9</v>
      </c>
      <c r="BV409">
        <v>62.7</v>
      </c>
      <c r="BW409">
        <v>1.0900000000000001</v>
      </c>
      <c r="BX409">
        <v>5.7</v>
      </c>
      <c r="BY409">
        <v>27.2</v>
      </c>
      <c r="BZ409">
        <v>32.299999999999997</v>
      </c>
      <c r="CA409">
        <v>53.2</v>
      </c>
      <c r="CB409">
        <v>2.5299999999999998</v>
      </c>
      <c r="CC409">
        <v>0.62</v>
      </c>
      <c r="CD409">
        <v>2.88</v>
      </c>
      <c r="CE409">
        <v>8.65</v>
      </c>
      <c r="CF409">
        <v>25.8</v>
      </c>
      <c r="CG409">
        <v>0.72</v>
      </c>
      <c r="CH409">
        <v>62.7</v>
      </c>
      <c r="CI409">
        <v>0.31</v>
      </c>
      <c r="CJ409">
        <v>2.06</v>
      </c>
      <c r="CK409">
        <v>4.67</v>
      </c>
      <c r="CL409">
        <v>17.600000000000001</v>
      </c>
      <c r="CM409">
        <v>1.31</v>
      </c>
      <c r="CN409" s="188">
        <f t="shared" si="226"/>
        <v>0.35169000000000006</v>
      </c>
      <c r="CO409" s="188">
        <f t="shared" si="227"/>
        <v>1.6782399999999997</v>
      </c>
      <c r="CP409" s="188">
        <f t="shared" si="228"/>
        <v>1.9929099999999997</v>
      </c>
      <c r="CQ409" s="188">
        <f t="shared" si="229"/>
        <v>3.2824400000000002</v>
      </c>
      <c r="CR409" s="188">
        <f t="shared" si="230"/>
        <v>0.15610099999999999</v>
      </c>
      <c r="CS409" s="188">
        <f t="shared" si="231"/>
        <v>0.23497999999999997</v>
      </c>
      <c r="CT409" s="188">
        <f t="shared" si="232"/>
        <v>1.0915199999999998</v>
      </c>
      <c r="CU409" s="188">
        <f t="shared" si="233"/>
        <v>9.7782</v>
      </c>
      <c r="CV409" s="188">
        <f t="shared" si="234"/>
        <v>0.27287999999999996</v>
      </c>
      <c r="CW409" s="188">
        <f t="shared" si="235"/>
        <v>0.19437000000000001</v>
      </c>
      <c r="CX409" s="188">
        <f t="shared" si="236"/>
        <v>1.29162</v>
      </c>
      <c r="CY409" s="188">
        <f t="shared" si="237"/>
        <v>2.9280900000000001</v>
      </c>
      <c r="CZ409" s="188">
        <f t="shared" si="238"/>
        <v>11.035200000000001</v>
      </c>
      <c r="DA409" s="188">
        <f t="shared" si="239"/>
        <v>0.82137000000000004</v>
      </c>
    </row>
    <row r="410" spans="1:105">
      <c r="A410" s="494" t="s">
        <v>1160</v>
      </c>
      <c r="B410" s="494"/>
      <c r="E410" s="489"/>
      <c r="F410" s="222"/>
      <c r="G410" s="386"/>
      <c r="H410" s="496">
        <v>86339</v>
      </c>
      <c r="I410" s="496">
        <v>21658</v>
      </c>
      <c r="J410">
        <v>37.799999999999997</v>
      </c>
      <c r="K410">
        <v>82.1</v>
      </c>
      <c r="L410">
        <v>2.65</v>
      </c>
      <c r="M410">
        <v>2.73</v>
      </c>
      <c r="N410">
        <v>97.3</v>
      </c>
      <c r="O410">
        <v>5.13</v>
      </c>
      <c r="P410">
        <v>5.12</v>
      </c>
      <c r="Q410">
        <v>4.0599999999999996</v>
      </c>
      <c r="R410">
        <v>9.64</v>
      </c>
      <c r="S410">
        <v>90.4</v>
      </c>
      <c r="T410">
        <v>0.44</v>
      </c>
      <c r="U410" s="6">
        <f t="shared" si="215"/>
        <v>2.2413299999999996</v>
      </c>
      <c r="V410" s="6">
        <f t="shared" si="216"/>
        <v>6.2016748983862273</v>
      </c>
      <c r="W410">
        <v>11.6</v>
      </c>
      <c r="X410">
        <v>25.1</v>
      </c>
      <c r="Y410">
        <v>26.7</v>
      </c>
      <c r="Z410">
        <v>9.86</v>
      </c>
      <c r="AA410">
        <v>0.57999999999999996</v>
      </c>
      <c r="AB410">
        <v>28.4</v>
      </c>
      <c r="AC410">
        <v>61.7</v>
      </c>
      <c r="AD410">
        <v>11.6</v>
      </c>
      <c r="AE410">
        <v>50.2</v>
      </c>
      <c r="AF410">
        <v>0.66</v>
      </c>
      <c r="AG410" s="188">
        <f t="shared" si="217"/>
        <v>1.1182399999999999</v>
      </c>
      <c r="AH410" s="188">
        <f t="shared" si="218"/>
        <v>2.4196400000000002</v>
      </c>
      <c r="AI410" s="188">
        <f t="shared" si="219"/>
        <v>0.95050400000000002</v>
      </c>
      <c r="AJ410" s="188">
        <f t="shared" si="220"/>
        <v>5.5911999999999996E-2</v>
      </c>
      <c r="AK410" s="188">
        <f t="shared" si="221"/>
        <v>1.4540799999999998</v>
      </c>
      <c r="AL410" s="188">
        <f t="shared" si="222"/>
        <v>3.1590400000000001</v>
      </c>
      <c r="AM410" s="188">
        <f t="shared" si="223"/>
        <v>0.59392</v>
      </c>
      <c r="AN410" s="188">
        <f t="shared" si="224"/>
        <v>2.5702400000000001</v>
      </c>
      <c r="AO410" s="188">
        <f t="shared" si="225"/>
        <v>3.3792000000000003E-2</v>
      </c>
      <c r="AP410">
        <v>484</v>
      </c>
      <c r="AQ410">
        <v>144</v>
      </c>
      <c r="AR410">
        <v>597</v>
      </c>
      <c r="AS410">
        <v>350</v>
      </c>
      <c r="AT410">
        <v>-2.57</v>
      </c>
      <c r="AU410">
        <v>40.1</v>
      </c>
      <c r="AV410">
        <v>24.1</v>
      </c>
      <c r="AW410">
        <v>29.4</v>
      </c>
      <c r="AX410">
        <v>3312</v>
      </c>
      <c r="AY410">
        <v>5.97</v>
      </c>
      <c r="AZ410">
        <v>18.899999999999999</v>
      </c>
      <c r="BA410">
        <v>0.41</v>
      </c>
      <c r="BB410">
        <v>187</v>
      </c>
      <c r="BC410">
        <v>42.4</v>
      </c>
      <c r="BD410">
        <v>583</v>
      </c>
      <c r="BE410">
        <v>237</v>
      </c>
      <c r="BG410">
        <v>1.6</v>
      </c>
      <c r="BH410">
        <v>4.5999999999999996</v>
      </c>
      <c r="BI410">
        <v>4.4400000000000004</v>
      </c>
      <c r="BJ410">
        <v>1376</v>
      </c>
      <c r="BK410">
        <v>4</v>
      </c>
      <c r="BL410">
        <v>9.3800000000000008</v>
      </c>
      <c r="BM410">
        <v>0.45</v>
      </c>
      <c r="BN410">
        <v>13.9</v>
      </c>
      <c r="BO410">
        <v>0.46</v>
      </c>
      <c r="BP410">
        <v>0.7</v>
      </c>
      <c r="BQ410">
        <v>99.3</v>
      </c>
      <c r="BR410">
        <v>2.06</v>
      </c>
      <c r="BS410">
        <v>6.43</v>
      </c>
      <c r="BT410">
        <v>17.399999999999999</v>
      </c>
      <c r="BU410">
        <v>37.700000000000003</v>
      </c>
      <c r="BV410">
        <v>63.2</v>
      </c>
      <c r="BW410">
        <v>1.19</v>
      </c>
      <c r="BX410">
        <v>5.15</v>
      </c>
      <c r="BY410">
        <v>25.8</v>
      </c>
      <c r="BZ410">
        <v>33</v>
      </c>
      <c r="CA410">
        <v>64.900000000000006</v>
      </c>
      <c r="CB410">
        <v>2.58</v>
      </c>
      <c r="CC410">
        <v>0.97</v>
      </c>
      <c r="CD410">
        <v>3.34</v>
      </c>
      <c r="CE410">
        <v>11.1</v>
      </c>
      <c r="CF410">
        <v>23.4</v>
      </c>
      <c r="CG410">
        <v>0.88</v>
      </c>
      <c r="CH410">
        <v>63.2</v>
      </c>
      <c r="CI410">
        <v>0.16</v>
      </c>
      <c r="CJ410">
        <v>1.26</v>
      </c>
      <c r="CK410">
        <v>3.62</v>
      </c>
      <c r="CL410">
        <v>13.9</v>
      </c>
      <c r="CM410">
        <v>1.36</v>
      </c>
      <c r="CN410" s="188">
        <f t="shared" si="226"/>
        <v>0.33114500000000002</v>
      </c>
      <c r="CO410" s="188">
        <f t="shared" si="227"/>
        <v>1.6589400000000001</v>
      </c>
      <c r="CP410" s="188">
        <f t="shared" si="228"/>
        <v>2.1219000000000001</v>
      </c>
      <c r="CQ410" s="188">
        <f t="shared" si="229"/>
        <v>4.1730700000000001</v>
      </c>
      <c r="CR410" s="188">
        <f t="shared" si="230"/>
        <v>0.16589400000000001</v>
      </c>
      <c r="CS410" s="188">
        <f t="shared" si="231"/>
        <v>0.36569000000000002</v>
      </c>
      <c r="CT410" s="188">
        <f t="shared" si="232"/>
        <v>1.25918</v>
      </c>
      <c r="CU410" s="188">
        <f t="shared" si="233"/>
        <v>8.8218000000000014</v>
      </c>
      <c r="CV410" s="188">
        <f t="shared" si="234"/>
        <v>0.33176</v>
      </c>
      <c r="CW410" s="188">
        <f t="shared" si="235"/>
        <v>0.10112</v>
      </c>
      <c r="CX410" s="188">
        <f t="shared" si="236"/>
        <v>0.79632000000000003</v>
      </c>
      <c r="CY410" s="188">
        <f t="shared" si="237"/>
        <v>2.2878400000000001</v>
      </c>
      <c r="CZ410" s="188">
        <f t="shared" si="238"/>
        <v>8.7848000000000006</v>
      </c>
      <c r="DA410" s="188">
        <f t="shared" si="239"/>
        <v>0.85952000000000017</v>
      </c>
    </row>
    <row r="411" spans="1:105" s="527" customFormat="1">
      <c r="A411" s="522" t="s">
        <v>1161</v>
      </c>
      <c r="B411" s="523" t="s">
        <v>736</v>
      </c>
      <c r="C411" s="532" t="s">
        <v>745</v>
      </c>
      <c r="D411" s="533" t="s">
        <v>421</v>
      </c>
      <c r="E411" s="525">
        <v>43852</v>
      </c>
      <c r="F411" s="535"/>
      <c r="H411" s="536">
        <v>151983</v>
      </c>
      <c r="I411" s="536">
        <v>81890</v>
      </c>
      <c r="J411" s="528">
        <v>80.2</v>
      </c>
      <c r="K411" s="528">
        <v>85.5</v>
      </c>
      <c r="L411" s="528">
        <v>0.51</v>
      </c>
      <c r="M411" s="528">
        <v>0.17</v>
      </c>
      <c r="N411" s="528">
        <v>99.8</v>
      </c>
      <c r="O411" s="528">
        <v>0.53</v>
      </c>
      <c r="P411" s="528">
        <v>1.66</v>
      </c>
      <c r="Q411" s="528">
        <v>0.22</v>
      </c>
      <c r="R411" s="528">
        <v>0.47</v>
      </c>
      <c r="S411" s="528">
        <v>99.5</v>
      </c>
      <c r="T411" s="528">
        <v>0.45</v>
      </c>
      <c r="U411" s="529">
        <f t="shared" si="215"/>
        <v>0.14535000000000001</v>
      </c>
      <c r="V411" s="529">
        <f t="shared" si="216"/>
        <v>86.68730650154798</v>
      </c>
      <c r="W411" s="528">
        <v>0.3</v>
      </c>
      <c r="X411" s="528">
        <v>0.3</v>
      </c>
      <c r="Y411" s="528">
        <v>1.21</v>
      </c>
      <c r="Z411" s="528">
        <v>0.3</v>
      </c>
      <c r="AA411" s="528">
        <v>0.3</v>
      </c>
      <c r="AB411" s="528">
        <v>1.46</v>
      </c>
      <c r="AC411" s="528">
        <v>6.78</v>
      </c>
      <c r="AD411" s="528">
        <v>0.52</v>
      </c>
      <c r="AE411" s="528">
        <v>0.34</v>
      </c>
      <c r="AF411" s="528">
        <v>0.94</v>
      </c>
      <c r="AG411" s="530">
        <f t="shared" si="217"/>
        <v>1.4099999999999998E-3</v>
      </c>
      <c r="AH411" s="530">
        <f t="shared" si="218"/>
        <v>1.4099999999999998E-3</v>
      </c>
      <c r="AI411" s="530">
        <f t="shared" si="219"/>
        <v>1.4099999999999998E-3</v>
      </c>
      <c r="AJ411" s="530">
        <f t="shared" si="220"/>
        <v>1.4099999999999998E-3</v>
      </c>
      <c r="AK411" s="530">
        <f t="shared" si="221"/>
        <v>2.4236000000000001E-2</v>
      </c>
      <c r="AL411" s="530">
        <f t="shared" si="222"/>
        <v>0.112548</v>
      </c>
      <c r="AM411" s="530">
        <f t="shared" si="223"/>
        <v>8.631999999999999E-3</v>
      </c>
      <c r="AN411" s="530">
        <f t="shared" si="224"/>
        <v>5.6439999999999997E-3</v>
      </c>
      <c r="AO411" s="530">
        <f t="shared" si="225"/>
        <v>1.5603999999999998E-2</v>
      </c>
      <c r="AP411" s="528">
        <v>143</v>
      </c>
      <c r="AQ411" s="528">
        <v>-10.3</v>
      </c>
      <c r="AR411" s="528">
        <v>348</v>
      </c>
      <c r="AS411" s="528">
        <v>139</v>
      </c>
      <c r="AT411" s="528">
        <v>91.2</v>
      </c>
      <c r="AU411" s="528">
        <v>0</v>
      </c>
      <c r="AV411" s="528">
        <v>0.82</v>
      </c>
      <c r="AW411" s="528">
        <v>3.28</v>
      </c>
      <c r="AX411" s="528">
        <v>1026</v>
      </c>
      <c r="AY411" s="528">
        <v>0.82</v>
      </c>
      <c r="AZ411" s="528">
        <v>4.92</v>
      </c>
      <c r="BA411" s="528">
        <v>0</v>
      </c>
      <c r="BB411" s="528">
        <v>140</v>
      </c>
      <c r="BC411" s="528">
        <v>-2.57</v>
      </c>
      <c r="BD411" s="528">
        <v>326</v>
      </c>
      <c r="BE411" s="528">
        <v>103</v>
      </c>
      <c r="BG411" s="528">
        <v>0.51</v>
      </c>
      <c r="BH411" s="528">
        <v>0.53</v>
      </c>
      <c r="BI411" s="528">
        <v>1.66</v>
      </c>
      <c r="BJ411" s="528">
        <v>1232</v>
      </c>
      <c r="BK411" s="528">
        <v>0.22</v>
      </c>
      <c r="BL411" s="528">
        <v>0.46</v>
      </c>
      <c r="BM411" s="528">
        <v>0.45</v>
      </c>
      <c r="BN411" s="528">
        <v>12.6</v>
      </c>
      <c r="BO411" s="528">
        <v>0.77</v>
      </c>
      <c r="BP411" s="528">
        <v>0.66</v>
      </c>
      <c r="BQ411" s="528">
        <v>99.3</v>
      </c>
      <c r="BR411" s="528">
        <v>0.75</v>
      </c>
      <c r="BS411" s="528">
        <v>1.18</v>
      </c>
      <c r="BT411" s="528">
        <v>0.7</v>
      </c>
      <c r="BU411" s="528">
        <v>0.47</v>
      </c>
      <c r="BV411" s="528">
        <v>99.7</v>
      </c>
      <c r="BW411" s="528">
        <v>0.62</v>
      </c>
      <c r="BX411" s="528">
        <v>3.31</v>
      </c>
      <c r="BY411" s="528">
        <v>9.92</v>
      </c>
      <c r="BZ411" s="528">
        <v>0.83</v>
      </c>
      <c r="CA411" s="528">
        <v>0</v>
      </c>
      <c r="CB411" s="528">
        <v>1.65</v>
      </c>
      <c r="CC411" s="528">
        <v>0</v>
      </c>
      <c r="CD411" s="528">
        <v>2.08</v>
      </c>
      <c r="CE411" s="528">
        <v>0</v>
      </c>
      <c r="CF411" s="528">
        <v>2.08</v>
      </c>
      <c r="CG411" s="528">
        <v>0</v>
      </c>
      <c r="CH411" s="528">
        <v>99.7</v>
      </c>
      <c r="CI411" s="528">
        <v>0.77</v>
      </c>
      <c r="CJ411" s="528">
        <v>0.74</v>
      </c>
      <c r="CK411" s="528">
        <v>1.18</v>
      </c>
      <c r="CL411" s="528">
        <v>0.69</v>
      </c>
      <c r="CM411" s="528">
        <v>0.62</v>
      </c>
      <c r="CN411" s="530">
        <f t="shared" si="226"/>
        <v>3.9057999999999995E-2</v>
      </c>
      <c r="CO411" s="530">
        <f t="shared" si="227"/>
        <v>0.11705599999999999</v>
      </c>
      <c r="CP411" s="530">
        <f t="shared" si="228"/>
        <v>9.7939999999999989E-3</v>
      </c>
      <c r="CQ411" s="530">
        <f t="shared" si="229"/>
        <v>0</v>
      </c>
      <c r="CR411" s="530">
        <f t="shared" si="230"/>
        <v>1.9469999999999998E-2</v>
      </c>
      <c r="CS411" s="530">
        <f t="shared" si="231"/>
        <v>0</v>
      </c>
      <c r="CT411" s="530">
        <f t="shared" si="232"/>
        <v>9.776E-3</v>
      </c>
      <c r="CU411" s="530">
        <f t="shared" si="233"/>
        <v>9.776E-3</v>
      </c>
      <c r="CV411" s="530">
        <f t="shared" si="234"/>
        <v>0</v>
      </c>
      <c r="CW411" s="530">
        <f t="shared" si="235"/>
        <v>0.76769000000000009</v>
      </c>
      <c r="CX411" s="530">
        <f t="shared" si="236"/>
        <v>0.7377800000000001</v>
      </c>
      <c r="CY411" s="530">
        <f t="shared" si="237"/>
        <v>1.1764600000000001</v>
      </c>
      <c r="CZ411" s="530">
        <f t="shared" si="238"/>
        <v>0.68792999999999993</v>
      </c>
      <c r="DA411" s="530">
        <f t="shared" si="239"/>
        <v>0.61814000000000002</v>
      </c>
    </row>
    <row r="412" spans="1:105">
      <c r="A412" s="494" t="s">
        <v>1162</v>
      </c>
      <c r="B412" s="494"/>
      <c r="C412" s="386"/>
      <c r="E412" s="489"/>
      <c r="F412" s="429">
        <f>(E411-E$408)/7</f>
        <v>0.14285714285714285</v>
      </c>
      <c r="G412" s="537" t="s">
        <v>1192</v>
      </c>
      <c r="H412" s="496">
        <v>195251</v>
      </c>
      <c r="I412" s="496">
        <v>104284</v>
      </c>
      <c r="J412">
        <v>80.2</v>
      </c>
      <c r="K412">
        <v>85.6</v>
      </c>
      <c r="L412">
        <v>3.56</v>
      </c>
      <c r="M412">
        <v>4.45</v>
      </c>
      <c r="N412">
        <v>95.5</v>
      </c>
      <c r="O412">
        <v>2.72</v>
      </c>
      <c r="P412">
        <v>1.71</v>
      </c>
      <c r="Q412">
        <v>0.77</v>
      </c>
      <c r="R412">
        <v>14.7</v>
      </c>
      <c r="S412">
        <v>85.3</v>
      </c>
      <c r="T412">
        <v>0.45</v>
      </c>
      <c r="U412" s="6">
        <f t="shared" si="215"/>
        <v>3.8092000000000001</v>
      </c>
      <c r="V412" s="6">
        <f t="shared" si="216"/>
        <v>3.2552766985193742</v>
      </c>
      <c r="W412">
        <v>8.7899999999999991</v>
      </c>
      <c r="X412">
        <v>7.61</v>
      </c>
      <c r="Y412">
        <v>6.4</v>
      </c>
      <c r="Z412">
        <v>1.48</v>
      </c>
      <c r="AA412">
        <v>0.5</v>
      </c>
      <c r="AB412">
        <v>41.1</v>
      </c>
      <c r="AC412">
        <v>49.7</v>
      </c>
      <c r="AD412">
        <v>3.08</v>
      </c>
      <c r="AE412">
        <v>55.1</v>
      </c>
      <c r="AF412">
        <v>0.92</v>
      </c>
      <c r="AG412" s="188">
        <f t="shared" si="217"/>
        <v>1.29213</v>
      </c>
      <c r="AH412" s="188">
        <f t="shared" si="218"/>
        <v>1.1186700000000001</v>
      </c>
      <c r="AI412" s="188">
        <f t="shared" si="219"/>
        <v>0.21756</v>
      </c>
      <c r="AJ412" s="188">
        <f t="shared" si="220"/>
        <v>7.3499999999999996E-2</v>
      </c>
      <c r="AK412" s="188">
        <f t="shared" si="221"/>
        <v>0.70281000000000005</v>
      </c>
      <c r="AL412" s="188">
        <f t="shared" si="222"/>
        <v>0.84987000000000013</v>
      </c>
      <c r="AM412" s="188">
        <f t="shared" si="223"/>
        <v>5.2668E-2</v>
      </c>
      <c r="AN412" s="188">
        <f t="shared" si="224"/>
        <v>0.94220999999999999</v>
      </c>
      <c r="AO412" s="188">
        <f t="shared" si="225"/>
        <v>1.5731999999999999E-2</v>
      </c>
      <c r="AP412">
        <v>391</v>
      </c>
      <c r="AQ412">
        <v>91.2</v>
      </c>
      <c r="AR412">
        <v>321</v>
      </c>
      <c r="AS412">
        <v>281</v>
      </c>
      <c r="AT412">
        <v>59.1</v>
      </c>
      <c r="AU412">
        <v>42.5</v>
      </c>
      <c r="AV412">
        <v>15.3</v>
      </c>
      <c r="AW412">
        <v>13.8</v>
      </c>
      <c r="AX412">
        <v>1722</v>
      </c>
      <c r="AY412">
        <v>1.21</v>
      </c>
      <c r="AZ412">
        <v>22.7</v>
      </c>
      <c r="BA412">
        <v>0.4</v>
      </c>
      <c r="BB412">
        <v>133</v>
      </c>
      <c r="BC412">
        <v>25.7</v>
      </c>
      <c r="BD412">
        <v>347</v>
      </c>
      <c r="BE412">
        <v>192</v>
      </c>
      <c r="BG412">
        <v>1.74</v>
      </c>
      <c r="BH412">
        <v>2.14</v>
      </c>
      <c r="BI412">
        <v>1.1499999999999999</v>
      </c>
      <c r="BJ412">
        <v>1049</v>
      </c>
      <c r="BK412">
        <v>0.75</v>
      </c>
      <c r="BL412">
        <v>14.3</v>
      </c>
      <c r="BM412">
        <v>0.46</v>
      </c>
      <c r="BN412">
        <v>12.4</v>
      </c>
      <c r="BO412">
        <v>0.33</v>
      </c>
      <c r="BP412">
        <v>1.01</v>
      </c>
      <c r="BQ412">
        <v>99</v>
      </c>
      <c r="BR412">
        <v>1.61</v>
      </c>
      <c r="BS412">
        <v>1.5</v>
      </c>
      <c r="BT412">
        <v>2.46</v>
      </c>
      <c r="BU412">
        <v>39.6</v>
      </c>
      <c r="BV412">
        <v>61.4</v>
      </c>
      <c r="BW412">
        <v>0.81</v>
      </c>
      <c r="BX412">
        <v>6.15</v>
      </c>
      <c r="BY412">
        <v>25.6</v>
      </c>
      <c r="BZ412">
        <v>5.64</v>
      </c>
      <c r="CA412">
        <v>66.2</v>
      </c>
      <c r="CB412">
        <v>3.08</v>
      </c>
      <c r="CC412">
        <v>0.33</v>
      </c>
      <c r="CD412">
        <v>1.87</v>
      </c>
      <c r="CE412">
        <v>2.5099999999999998</v>
      </c>
      <c r="CF412">
        <v>2.1</v>
      </c>
      <c r="CG412">
        <v>0.72</v>
      </c>
      <c r="CH412">
        <v>61.4</v>
      </c>
      <c r="CI412">
        <v>0.33</v>
      </c>
      <c r="CJ412">
        <v>1.42</v>
      </c>
      <c r="CK412">
        <v>0.84</v>
      </c>
      <c r="CL412">
        <v>2.68</v>
      </c>
      <c r="CM412">
        <v>0.86</v>
      </c>
      <c r="CN412" s="188">
        <f t="shared" si="226"/>
        <v>9.2250000000000013E-2</v>
      </c>
      <c r="CO412" s="188">
        <f t="shared" si="227"/>
        <v>0.38400000000000006</v>
      </c>
      <c r="CP412" s="188">
        <f t="shared" si="228"/>
        <v>8.4599999999999995E-2</v>
      </c>
      <c r="CQ412" s="188">
        <f t="shared" si="229"/>
        <v>0.9930000000000001</v>
      </c>
      <c r="CR412" s="188">
        <f t="shared" si="230"/>
        <v>4.6199999999999998E-2</v>
      </c>
      <c r="CS412" s="188">
        <f t="shared" si="231"/>
        <v>0.13068000000000002</v>
      </c>
      <c r="CT412" s="188">
        <f t="shared" si="232"/>
        <v>0.74052000000000007</v>
      </c>
      <c r="CU412" s="188">
        <f t="shared" si="233"/>
        <v>0.83160000000000012</v>
      </c>
      <c r="CV412" s="188">
        <f t="shared" si="234"/>
        <v>0.28511999999999998</v>
      </c>
      <c r="CW412" s="188">
        <f t="shared" si="235"/>
        <v>0.20261999999999999</v>
      </c>
      <c r="CX412" s="188">
        <f t="shared" si="236"/>
        <v>0.87187999999999988</v>
      </c>
      <c r="CY412" s="188">
        <f t="shared" si="237"/>
        <v>0.51575999999999989</v>
      </c>
      <c r="CZ412" s="188">
        <f t="shared" si="238"/>
        <v>1.6455199999999999</v>
      </c>
      <c r="DA412" s="188">
        <f t="shared" si="239"/>
        <v>0.52803999999999995</v>
      </c>
    </row>
    <row r="413" spans="1:105">
      <c r="A413" s="494" t="s">
        <v>1163</v>
      </c>
      <c r="B413" s="494"/>
      <c r="C413" s="386"/>
      <c r="E413" s="489"/>
      <c r="F413" s="222"/>
      <c r="G413" s="386"/>
      <c r="H413" s="496">
        <v>195135</v>
      </c>
      <c r="I413" s="496">
        <v>103923</v>
      </c>
      <c r="J413">
        <v>80.099999999999994</v>
      </c>
      <c r="K413">
        <v>85.7</v>
      </c>
      <c r="L413">
        <v>3.56</v>
      </c>
      <c r="M413">
        <v>4.6900000000000004</v>
      </c>
      <c r="N413">
        <v>95.3</v>
      </c>
      <c r="O413">
        <v>2.79</v>
      </c>
      <c r="P413">
        <v>1.66</v>
      </c>
      <c r="Q413">
        <v>0.94</v>
      </c>
      <c r="R413">
        <v>15.3</v>
      </c>
      <c r="S413">
        <v>84.7</v>
      </c>
      <c r="T413">
        <v>0.51</v>
      </c>
      <c r="U413" s="6">
        <f t="shared" si="215"/>
        <v>4.0193300000000001</v>
      </c>
      <c r="V413" s="6">
        <f t="shared" si="216"/>
        <v>3.085091296310579</v>
      </c>
      <c r="W413">
        <v>8.76</v>
      </c>
      <c r="X413">
        <v>7.8</v>
      </c>
      <c r="Y413">
        <v>6.07</v>
      </c>
      <c r="Z413">
        <v>1.94</v>
      </c>
      <c r="AA413">
        <v>0.59</v>
      </c>
      <c r="AB413">
        <v>43.4</v>
      </c>
      <c r="AC413">
        <v>49.5</v>
      </c>
      <c r="AD413">
        <v>3.59</v>
      </c>
      <c r="AE413">
        <v>55.9</v>
      </c>
      <c r="AF413">
        <v>0.74</v>
      </c>
      <c r="AG413" s="188">
        <f t="shared" si="217"/>
        <v>1.3402799999999999</v>
      </c>
      <c r="AH413" s="188">
        <f t="shared" si="218"/>
        <v>1.1934</v>
      </c>
      <c r="AI413" s="188">
        <f t="shared" si="219"/>
        <v>0.29682000000000003</v>
      </c>
      <c r="AJ413" s="188">
        <f t="shared" si="220"/>
        <v>9.0269999999999989E-2</v>
      </c>
      <c r="AK413" s="188">
        <f t="shared" si="221"/>
        <v>0.72043999999999997</v>
      </c>
      <c r="AL413" s="188">
        <f t="shared" si="222"/>
        <v>0.82169999999999999</v>
      </c>
      <c r="AM413" s="188">
        <f t="shared" si="223"/>
        <v>5.9593999999999994E-2</v>
      </c>
      <c r="AN413" s="188">
        <f t="shared" si="224"/>
        <v>0.92793999999999999</v>
      </c>
      <c r="AO413" s="188">
        <f t="shared" si="225"/>
        <v>1.2284E-2</v>
      </c>
      <c r="AP413">
        <v>378</v>
      </c>
      <c r="AQ413">
        <v>89.9</v>
      </c>
      <c r="AR413">
        <v>331</v>
      </c>
      <c r="AS413">
        <v>291</v>
      </c>
      <c r="AT413">
        <v>65.5</v>
      </c>
      <c r="AU413">
        <v>40.6</v>
      </c>
      <c r="AV413">
        <v>14.6</v>
      </c>
      <c r="AW413">
        <v>13.3</v>
      </c>
      <c r="AX413">
        <v>1718</v>
      </c>
      <c r="AY413">
        <v>1.1499999999999999</v>
      </c>
      <c r="AZ413">
        <v>23.7</v>
      </c>
      <c r="BA413">
        <v>0.55000000000000004</v>
      </c>
      <c r="BB413">
        <v>136</v>
      </c>
      <c r="BC413">
        <v>24.4</v>
      </c>
      <c r="BD413">
        <v>351</v>
      </c>
      <c r="BE413">
        <v>207</v>
      </c>
      <c r="BG413">
        <v>1.74</v>
      </c>
      <c r="BH413">
        <v>2.2000000000000002</v>
      </c>
      <c r="BI413">
        <v>1.0900000000000001</v>
      </c>
      <c r="BJ413">
        <v>1059</v>
      </c>
      <c r="BK413">
        <v>0.93</v>
      </c>
      <c r="BL413">
        <v>14.9</v>
      </c>
      <c r="BM413">
        <v>0.51</v>
      </c>
      <c r="BN413">
        <v>12.4</v>
      </c>
      <c r="BO413">
        <v>0.5</v>
      </c>
      <c r="BP413">
        <v>1.1299999999999999</v>
      </c>
      <c r="BQ413">
        <v>98.9</v>
      </c>
      <c r="BR413">
        <v>1.52</v>
      </c>
      <c r="BS413">
        <v>1.41</v>
      </c>
      <c r="BT413">
        <v>2.69</v>
      </c>
      <c r="BU413">
        <v>39.799999999999997</v>
      </c>
      <c r="BV413">
        <v>61.3</v>
      </c>
      <c r="BW413">
        <v>0.99</v>
      </c>
      <c r="BX413">
        <v>6.04</v>
      </c>
      <c r="BY413">
        <v>26.4</v>
      </c>
      <c r="BZ413">
        <v>6.04</v>
      </c>
      <c r="CA413">
        <v>58.2</v>
      </c>
      <c r="CB413">
        <v>6.59</v>
      </c>
      <c r="CC413">
        <v>0.64</v>
      </c>
      <c r="CD413">
        <v>1.64</v>
      </c>
      <c r="CE413">
        <v>2.0699999999999998</v>
      </c>
      <c r="CF413">
        <v>2.2999999999999998</v>
      </c>
      <c r="CG413">
        <v>0.86</v>
      </c>
      <c r="CH413">
        <v>61.3</v>
      </c>
      <c r="CI413">
        <v>0.41</v>
      </c>
      <c r="CJ413">
        <v>1.44</v>
      </c>
      <c r="CK413">
        <v>0.98</v>
      </c>
      <c r="CL413">
        <v>2.93</v>
      </c>
      <c r="CM413">
        <v>1.08</v>
      </c>
      <c r="CN413" s="188">
        <f t="shared" si="226"/>
        <v>8.516399999999999E-2</v>
      </c>
      <c r="CO413" s="188">
        <f t="shared" si="227"/>
        <v>0.37223999999999996</v>
      </c>
      <c r="CP413" s="188">
        <f t="shared" si="228"/>
        <v>8.516399999999999E-2</v>
      </c>
      <c r="CQ413" s="188">
        <f t="shared" si="229"/>
        <v>0.82062000000000002</v>
      </c>
      <c r="CR413" s="188">
        <f t="shared" si="230"/>
        <v>9.2919000000000002E-2</v>
      </c>
      <c r="CS413" s="188">
        <f t="shared" si="231"/>
        <v>0.25472</v>
      </c>
      <c r="CT413" s="188">
        <f t="shared" si="232"/>
        <v>0.65271999999999997</v>
      </c>
      <c r="CU413" s="188">
        <f t="shared" si="233"/>
        <v>0.91539999999999988</v>
      </c>
      <c r="CV413" s="188">
        <f t="shared" si="234"/>
        <v>0.34227999999999992</v>
      </c>
      <c r="CW413" s="188">
        <f t="shared" si="235"/>
        <v>0.25132999999999994</v>
      </c>
      <c r="CX413" s="188">
        <f t="shared" si="236"/>
        <v>0.88271999999999995</v>
      </c>
      <c r="CY413" s="188">
        <f t="shared" si="237"/>
        <v>0.60073999999999994</v>
      </c>
      <c r="CZ413" s="188">
        <f t="shared" si="238"/>
        <v>1.7960900000000002</v>
      </c>
      <c r="DA413" s="188">
        <f t="shared" si="239"/>
        <v>0.66204000000000007</v>
      </c>
    </row>
    <row r="414" spans="1:105" s="527" customFormat="1">
      <c r="A414" s="522" t="s">
        <v>1164</v>
      </c>
      <c r="B414" s="523" t="s">
        <v>736</v>
      </c>
      <c r="C414" s="532" t="s">
        <v>745</v>
      </c>
      <c r="D414" s="533" t="s">
        <v>362</v>
      </c>
      <c r="E414" s="525">
        <v>43858</v>
      </c>
      <c r="F414" s="535"/>
      <c r="H414" s="536">
        <v>193279</v>
      </c>
      <c r="I414" s="536">
        <v>113095</v>
      </c>
      <c r="J414" s="528">
        <v>77</v>
      </c>
      <c r="K414" s="528">
        <v>84.2</v>
      </c>
      <c r="L414" s="528">
        <v>0.54</v>
      </c>
      <c r="M414" s="528">
        <v>0.22</v>
      </c>
      <c r="N414" s="528">
        <v>99.8</v>
      </c>
      <c r="O414" s="528">
        <v>0.49</v>
      </c>
      <c r="P414" s="528">
        <v>1.83</v>
      </c>
      <c r="Q414" s="528">
        <v>0.24</v>
      </c>
      <c r="R414" s="528">
        <v>0.42</v>
      </c>
      <c r="S414" s="528">
        <v>99.6</v>
      </c>
      <c r="T414" s="528">
        <v>0.4</v>
      </c>
      <c r="U414" s="529">
        <f t="shared" si="215"/>
        <v>0.18524000000000002</v>
      </c>
      <c r="V414" s="529">
        <f t="shared" si="216"/>
        <v>73.958108399913613</v>
      </c>
      <c r="W414" s="528">
        <v>1.01</v>
      </c>
      <c r="X414" s="528">
        <v>1.76</v>
      </c>
      <c r="Y414" s="528">
        <v>3.02</v>
      </c>
      <c r="Z414" s="528">
        <v>0.75</v>
      </c>
      <c r="AA414" s="528">
        <v>0.25</v>
      </c>
      <c r="AB414" s="528">
        <v>1.32</v>
      </c>
      <c r="AC414" s="528">
        <v>8.41</v>
      </c>
      <c r="AD414" s="528">
        <v>0.46</v>
      </c>
      <c r="AE414" s="528">
        <v>0.69</v>
      </c>
      <c r="AF414" s="528">
        <v>0.69</v>
      </c>
      <c r="AG414" s="530">
        <f t="shared" si="217"/>
        <v>4.2419999999999992E-3</v>
      </c>
      <c r="AH414" s="530">
        <f t="shared" si="218"/>
        <v>7.3919999999999993E-3</v>
      </c>
      <c r="AI414" s="530">
        <f t="shared" si="219"/>
        <v>3.15E-3</v>
      </c>
      <c r="AJ414" s="530">
        <f t="shared" si="220"/>
        <v>1.0499999999999999E-3</v>
      </c>
      <c r="AK414" s="530">
        <f t="shared" si="221"/>
        <v>2.4156000000000004E-2</v>
      </c>
      <c r="AL414" s="530">
        <f t="shared" si="222"/>
        <v>0.15390300000000001</v>
      </c>
      <c r="AM414" s="530">
        <f t="shared" si="223"/>
        <v>8.4180000000000019E-3</v>
      </c>
      <c r="AN414" s="530">
        <f t="shared" si="224"/>
        <v>1.2626999999999999E-2</v>
      </c>
      <c r="AO414" s="530">
        <f t="shared" si="225"/>
        <v>1.2626999999999999E-2</v>
      </c>
      <c r="AP414" s="528">
        <v>213</v>
      </c>
      <c r="AQ414" s="528">
        <v>23.1</v>
      </c>
      <c r="AR414" s="528">
        <v>370</v>
      </c>
      <c r="AS414" s="528">
        <v>155</v>
      </c>
      <c r="AT414" s="528">
        <v>48.8</v>
      </c>
      <c r="AU414" s="528">
        <v>1.46</v>
      </c>
      <c r="AV414" s="528">
        <v>1.95</v>
      </c>
      <c r="AW414" s="528">
        <v>4.88</v>
      </c>
      <c r="AX414" s="528">
        <v>2882</v>
      </c>
      <c r="AY414" s="528">
        <v>1.95</v>
      </c>
      <c r="AZ414" s="528">
        <v>8.7799999999999994</v>
      </c>
      <c r="BA414" s="528">
        <v>0.49</v>
      </c>
      <c r="BB414" s="528">
        <v>185</v>
      </c>
      <c r="BC414" s="528">
        <v>-1.28</v>
      </c>
      <c r="BD414" s="528">
        <v>358</v>
      </c>
      <c r="BE414" s="528">
        <v>79.599999999999994</v>
      </c>
      <c r="BG414" s="528">
        <v>0.54</v>
      </c>
      <c r="BH414" s="528">
        <v>0.48</v>
      </c>
      <c r="BI414" s="528">
        <v>1.83</v>
      </c>
      <c r="BJ414" s="528">
        <v>1147</v>
      </c>
      <c r="BK414" s="528">
        <v>0.23</v>
      </c>
      <c r="BL414" s="528">
        <v>0.4</v>
      </c>
      <c r="BM414" s="528">
        <v>0.4</v>
      </c>
      <c r="BN414" s="528">
        <v>13.7</v>
      </c>
      <c r="BO414" s="528">
        <v>0.78</v>
      </c>
      <c r="BP414" s="528">
        <v>0.8</v>
      </c>
      <c r="BQ414" s="528">
        <v>99.2</v>
      </c>
      <c r="BR414" s="528">
        <v>0.72</v>
      </c>
      <c r="BS414" s="528">
        <v>1.6</v>
      </c>
      <c r="BT414" s="528">
        <v>0.73</v>
      </c>
      <c r="BU414" s="528">
        <v>0.5</v>
      </c>
      <c r="BV414" s="528">
        <v>99.6</v>
      </c>
      <c r="BW414" s="528">
        <v>0.7</v>
      </c>
      <c r="BX414" s="528">
        <v>1.62</v>
      </c>
      <c r="BY414" s="528">
        <v>6.48</v>
      </c>
      <c r="BZ414" s="528">
        <v>0.4</v>
      </c>
      <c r="CA414" s="528">
        <v>0.4</v>
      </c>
      <c r="CB414" s="528">
        <v>1.62</v>
      </c>
      <c r="CC414" s="528">
        <v>0</v>
      </c>
      <c r="CD414" s="528">
        <v>1.3</v>
      </c>
      <c r="CE414" s="528">
        <v>1.3</v>
      </c>
      <c r="CF414" s="528">
        <v>2.6</v>
      </c>
      <c r="CG414" s="528">
        <v>0</v>
      </c>
      <c r="CH414" s="528">
        <v>99.6</v>
      </c>
      <c r="CI414" s="528">
        <v>0.78</v>
      </c>
      <c r="CJ414" s="528">
        <v>0.71</v>
      </c>
      <c r="CK414" s="528">
        <v>1.6</v>
      </c>
      <c r="CL414" s="528">
        <v>0.73</v>
      </c>
      <c r="CM414" s="528">
        <v>0.71</v>
      </c>
      <c r="CN414" s="530">
        <f t="shared" si="226"/>
        <v>2.5920000000000006E-2</v>
      </c>
      <c r="CO414" s="530">
        <f t="shared" si="227"/>
        <v>0.10368000000000002</v>
      </c>
      <c r="CP414" s="530">
        <f t="shared" si="228"/>
        <v>6.4000000000000012E-3</v>
      </c>
      <c r="CQ414" s="530">
        <f t="shared" si="229"/>
        <v>6.4000000000000012E-3</v>
      </c>
      <c r="CR414" s="530">
        <f t="shared" si="230"/>
        <v>2.5920000000000006E-2</v>
      </c>
      <c r="CS414" s="530">
        <f t="shared" si="231"/>
        <v>0</v>
      </c>
      <c r="CT414" s="530">
        <f t="shared" si="232"/>
        <v>6.5000000000000006E-3</v>
      </c>
      <c r="CU414" s="530">
        <f t="shared" si="233"/>
        <v>1.3000000000000001E-2</v>
      </c>
      <c r="CV414" s="530">
        <f t="shared" si="234"/>
        <v>0</v>
      </c>
      <c r="CW414" s="530">
        <f t="shared" si="235"/>
        <v>0.77688000000000001</v>
      </c>
      <c r="CX414" s="530">
        <f t="shared" si="236"/>
        <v>0.7071599999999999</v>
      </c>
      <c r="CY414" s="530">
        <f t="shared" si="237"/>
        <v>1.5936000000000001</v>
      </c>
      <c r="CZ414" s="530">
        <f t="shared" si="238"/>
        <v>0.72707999999999995</v>
      </c>
      <c r="DA414" s="530">
        <f t="shared" si="239"/>
        <v>0.7071599999999999</v>
      </c>
    </row>
    <row r="415" spans="1:105">
      <c r="A415" s="494" t="s">
        <v>1165</v>
      </c>
      <c r="B415" s="494"/>
      <c r="E415" s="489"/>
      <c r="F415" s="429">
        <f>(E414-E$408)/7</f>
        <v>1</v>
      </c>
      <c r="G415" s="537" t="s">
        <v>1193</v>
      </c>
      <c r="H415" s="496">
        <v>192944</v>
      </c>
      <c r="I415" s="496">
        <v>112591</v>
      </c>
      <c r="J415">
        <v>77.099999999999994</v>
      </c>
      <c r="K415">
        <v>84.3</v>
      </c>
      <c r="L415">
        <v>2.58</v>
      </c>
      <c r="M415">
        <v>4.97</v>
      </c>
      <c r="N415">
        <v>95</v>
      </c>
      <c r="O415">
        <v>2.5099999999999998</v>
      </c>
      <c r="P415">
        <v>1.77</v>
      </c>
      <c r="Q415">
        <v>1.08</v>
      </c>
      <c r="R415">
        <v>16.399999999999999</v>
      </c>
      <c r="S415">
        <v>83.6</v>
      </c>
      <c r="T415">
        <v>0.43</v>
      </c>
      <c r="U415" s="6">
        <f t="shared" si="215"/>
        <v>4.1897099999999998</v>
      </c>
      <c r="V415" s="6">
        <f t="shared" si="216"/>
        <v>3.2699160562425562</v>
      </c>
      <c r="W415">
        <v>6.64</v>
      </c>
      <c r="X415">
        <v>6.73</v>
      </c>
      <c r="Y415">
        <v>5.99</v>
      </c>
      <c r="Z415">
        <v>1.73</v>
      </c>
      <c r="AA415">
        <v>0.44</v>
      </c>
      <c r="AB415">
        <v>34.700000000000003</v>
      </c>
      <c r="AC415">
        <v>46.9</v>
      </c>
      <c r="AD415">
        <v>2.14</v>
      </c>
      <c r="AE415">
        <v>55.5</v>
      </c>
      <c r="AF415">
        <v>0.77</v>
      </c>
      <c r="AG415" s="188">
        <f t="shared" si="217"/>
        <v>1.0889599999999999</v>
      </c>
      <c r="AH415" s="188">
        <f t="shared" si="218"/>
        <v>1.10372</v>
      </c>
      <c r="AI415" s="188">
        <f t="shared" si="219"/>
        <v>0.28371999999999997</v>
      </c>
      <c r="AJ415" s="188">
        <f t="shared" si="220"/>
        <v>7.2159999999999988E-2</v>
      </c>
      <c r="AK415" s="188">
        <f t="shared" si="221"/>
        <v>0.61419000000000001</v>
      </c>
      <c r="AL415" s="188">
        <f t="shared" si="222"/>
        <v>0.83013000000000003</v>
      </c>
      <c r="AM415" s="188">
        <f t="shared" si="223"/>
        <v>3.7878000000000002E-2</v>
      </c>
      <c r="AN415" s="188">
        <f t="shared" si="224"/>
        <v>0.98234999999999995</v>
      </c>
      <c r="AO415" s="188">
        <f t="shared" si="225"/>
        <v>1.3629E-2</v>
      </c>
      <c r="AP415">
        <v>345</v>
      </c>
      <c r="AQ415">
        <v>77.099999999999994</v>
      </c>
      <c r="AR415">
        <v>341</v>
      </c>
      <c r="AS415">
        <v>252</v>
      </c>
      <c r="AT415">
        <v>71.900000000000006</v>
      </c>
      <c r="AU415">
        <v>32.299999999999997</v>
      </c>
      <c r="AV415">
        <v>13.3</v>
      </c>
      <c r="AW415">
        <v>14.3</v>
      </c>
      <c r="AX415">
        <v>1712</v>
      </c>
      <c r="AY415">
        <v>0.85</v>
      </c>
      <c r="AZ415">
        <v>24.8</v>
      </c>
      <c r="BA415">
        <v>0.55000000000000004</v>
      </c>
      <c r="BB415">
        <v>148</v>
      </c>
      <c r="BC415">
        <v>24.4</v>
      </c>
      <c r="BD415">
        <v>374</v>
      </c>
      <c r="BE415">
        <v>175</v>
      </c>
      <c r="BG415">
        <v>1.03</v>
      </c>
      <c r="BH415">
        <v>1.95</v>
      </c>
      <c r="BI415">
        <v>1.1200000000000001</v>
      </c>
      <c r="BJ415">
        <v>788</v>
      </c>
      <c r="BK415">
        <v>1.0900000000000001</v>
      </c>
      <c r="BL415">
        <v>16</v>
      </c>
      <c r="BM415">
        <v>0.43</v>
      </c>
      <c r="BN415">
        <v>13.7</v>
      </c>
      <c r="BO415">
        <v>0.19</v>
      </c>
      <c r="BP415">
        <v>1.05</v>
      </c>
      <c r="BQ415">
        <v>99</v>
      </c>
      <c r="BR415">
        <v>1.37</v>
      </c>
      <c r="BS415">
        <v>1.79</v>
      </c>
      <c r="BT415">
        <v>2.33</v>
      </c>
      <c r="BU415">
        <v>48</v>
      </c>
      <c r="BV415">
        <v>53</v>
      </c>
      <c r="BW415">
        <v>1.31</v>
      </c>
      <c r="BX415">
        <v>4.6900000000000004</v>
      </c>
      <c r="BY415">
        <v>23.5</v>
      </c>
      <c r="BZ415">
        <v>6.5</v>
      </c>
      <c r="CA415">
        <v>60.6</v>
      </c>
      <c r="CB415">
        <v>5.05</v>
      </c>
      <c r="CC415">
        <v>0.19</v>
      </c>
      <c r="CD415">
        <v>1.44</v>
      </c>
      <c r="CE415">
        <v>2.2599999999999998</v>
      </c>
      <c r="CF415">
        <v>2.02</v>
      </c>
      <c r="CG415">
        <v>1.06</v>
      </c>
      <c r="CH415">
        <v>53</v>
      </c>
      <c r="CI415">
        <v>0.2</v>
      </c>
      <c r="CJ415">
        <v>1.28</v>
      </c>
      <c r="CK415">
        <v>1.38</v>
      </c>
      <c r="CL415">
        <v>2.61</v>
      </c>
      <c r="CM415">
        <v>1.5</v>
      </c>
      <c r="CN415" s="188">
        <f t="shared" si="226"/>
        <v>8.3951000000000012E-2</v>
      </c>
      <c r="CO415" s="188">
        <f t="shared" si="227"/>
        <v>0.42064999999999997</v>
      </c>
      <c r="CP415" s="188">
        <f t="shared" si="228"/>
        <v>0.11635</v>
      </c>
      <c r="CQ415" s="188">
        <f t="shared" si="229"/>
        <v>1.08474</v>
      </c>
      <c r="CR415" s="188">
        <f t="shared" si="230"/>
        <v>9.0395000000000003E-2</v>
      </c>
      <c r="CS415" s="188">
        <f t="shared" si="231"/>
        <v>9.1200000000000003E-2</v>
      </c>
      <c r="CT415" s="188">
        <f t="shared" si="232"/>
        <v>0.69120000000000004</v>
      </c>
      <c r="CU415" s="188">
        <f t="shared" si="233"/>
        <v>0.96960000000000013</v>
      </c>
      <c r="CV415" s="188">
        <f t="shared" si="234"/>
        <v>0.50880000000000003</v>
      </c>
      <c r="CW415" s="188">
        <f t="shared" si="235"/>
        <v>0.10600000000000001</v>
      </c>
      <c r="CX415" s="188">
        <f t="shared" si="236"/>
        <v>0.6784</v>
      </c>
      <c r="CY415" s="188">
        <f t="shared" si="237"/>
        <v>0.73140000000000005</v>
      </c>
      <c r="CZ415" s="188">
        <f t="shared" si="238"/>
        <v>1.3832999999999998</v>
      </c>
      <c r="DA415" s="188">
        <f t="shared" si="239"/>
        <v>0.79500000000000004</v>
      </c>
    </row>
    <row r="416" spans="1:105">
      <c r="A416" s="494" t="s">
        <v>1166</v>
      </c>
      <c r="B416" s="494"/>
      <c r="E416" s="489"/>
      <c r="F416" s="222"/>
      <c r="G416" s="386"/>
      <c r="H416" s="496">
        <v>192915</v>
      </c>
      <c r="I416" s="496">
        <v>112745</v>
      </c>
      <c r="J416">
        <v>77.2</v>
      </c>
      <c r="K416">
        <v>84.4</v>
      </c>
      <c r="L416">
        <v>2.73</v>
      </c>
      <c r="M416">
        <v>5.13</v>
      </c>
      <c r="N416">
        <v>94.9</v>
      </c>
      <c r="O416">
        <v>2.91</v>
      </c>
      <c r="P416">
        <v>1.93</v>
      </c>
      <c r="Q416">
        <v>1.25</v>
      </c>
      <c r="R416">
        <v>17.7</v>
      </c>
      <c r="S416">
        <v>82.3</v>
      </c>
      <c r="T416">
        <v>0.35</v>
      </c>
      <c r="U416" s="6">
        <f t="shared" si="215"/>
        <v>4.32972</v>
      </c>
      <c r="V416" s="6">
        <f t="shared" si="216"/>
        <v>3.1641768982751768</v>
      </c>
      <c r="W416">
        <v>6.87</v>
      </c>
      <c r="X416">
        <v>7.54</v>
      </c>
      <c r="Y416">
        <v>6.3</v>
      </c>
      <c r="Z416">
        <v>1.98</v>
      </c>
      <c r="AA416">
        <v>0.47</v>
      </c>
      <c r="AB416">
        <v>33.9</v>
      </c>
      <c r="AC416">
        <v>51.5</v>
      </c>
      <c r="AD416">
        <v>2.35</v>
      </c>
      <c r="AE416">
        <v>57.9</v>
      </c>
      <c r="AF416">
        <v>0.76</v>
      </c>
      <c r="AG416" s="188">
        <f t="shared" si="217"/>
        <v>1.2159900000000001</v>
      </c>
      <c r="AH416" s="188">
        <f t="shared" si="218"/>
        <v>1.3345799999999999</v>
      </c>
      <c r="AI416" s="188">
        <f t="shared" si="219"/>
        <v>0.35045999999999999</v>
      </c>
      <c r="AJ416" s="188">
        <f t="shared" si="220"/>
        <v>8.3189999999999986E-2</v>
      </c>
      <c r="AK416" s="188">
        <f t="shared" si="221"/>
        <v>0.65426999999999991</v>
      </c>
      <c r="AL416" s="188">
        <f t="shared" si="222"/>
        <v>0.99395</v>
      </c>
      <c r="AM416" s="188">
        <f t="shared" si="223"/>
        <v>4.5354999999999999E-2</v>
      </c>
      <c r="AN416" s="188">
        <f t="shared" si="224"/>
        <v>1.11747</v>
      </c>
      <c r="AO416" s="188">
        <f t="shared" si="225"/>
        <v>1.4667999999999999E-2</v>
      </c>
      <c r="AP416">
        <v>344</v>
      </c>
      <c r="AQ416">
        <v>77.099999999999994</v>
      </c>
      <c r="AR416">
        <v>359</v>
      </c>
      <c r="AS416">
        <v>269</v>
      </c>
      <c r="AT416">
        <v>66.8</v>
      </c>
      <c r="AU416">
        <v>32.5</v>
      </c>
      <c r="AV416">
        <v>14.4</v>
      </c>
      <c r="AW416">
        <v>14.2</v>
      </c>
      <c r="AX416">
        <v>1808</v>
      </c>
      <c r="AY416">
        <v>1.19</v>
      </c>
      <c r="AZ416">
        <v>25.8</v>
      </c>
      <c r="BA416">
        <v>0.41</v>
      </c>
      <c r="BB416">
        <v>152</v>
      </c>
      <c r="BC416">
        <v>27</v>
      </c>
      <c r="BD416">
        <v>388</v>
      </c>
      <c r="BE416">
        <v>191</v>
      </c>
      <c r="BG416">
        <v>1.1299999999999999</v>
      </c>
      <c r="BH416">
        <v>2.29</v>
      </c>
      <c r="BI416">
        <v>1.26</v>
      </c>
      <c r="BJ416">
        <v>886</v>
      </c>
      <c r="BK416">
        <v>1.26</v>
      </c>
      <c r="BL416">
        <v>17.3</v>
      </c>
      <c r="BM416">
        <v>0.35</v>
      </c>
      <c r="BN416">
        <v>13.7</v>
      </c>
      <c r="BO416">
        <v>0.24</v>
      </c>
      <c r="BP416">
        <v>1.2</v>
      </c>
      <c r="BQ416">
        <v>98.8</v>
      </c>
      <c r="BR416">
        <v>1.45</v>
      </c>
      <c r="BS416">
        <v>1.66</v>
      </c>
      <c r="BT416">
        <v>3.2</v>
      </c>
      <c r="BU416">
        <v>48.6</v>
      </c>
      <c r="BV416">
        <v>52.4</v>
      </c>
      <c r="BW416">
        <v>1.35</v>
      </c>
      <c r="BX416">
        <v>4.67</v>
      </c>
      <c r="BY416">
        <v>22.2</v>
      </c>
      <c r="BZ416">
        <v>7</v>
      </c>
      <c r="CA416">
        <v>61.5</v>
      </c>
      <c r="CB416">
        <v>4.28</v>
      </c>
      <c r="CC416">
        <v>0.28999999999999998</v>
      </c>
      <c r="CD416">
        <v>1.57</v>
      </c>
      <c r="CE416">
        <v>2.1</v>
      </c>
      <c r="CF416">
        <v>2.7</v>
      </c>
      <c r="CG416">
        <v>1.1000000000000001</v>
      </c>
      <c r="CH416">
        <v>52.4</v>
      </c>
      <c r="CI416">
        <v>0.19</v>
      </c>
      <c r="CJ416">
        <v>1.36</v>
      </c>
      <c r="CK416">
        <v>1.23</v>
      </c>
      <c r="CL416">
        <v>3.63</v>
      </c>
      <c r="CM416">
        <v>1.62</v>
      </c>
      <c r="CN416" s="188">
        <f t="shared" si="226"/>
        <v>7.7521999999999994E-2</v>
      </c>
      <c r="CO416" s="188">
        <f t="shared" si="227"/>
        <v>0.36851999999999996</v>
      </c>
      <c r="CP416" s="188">
        <f t="shared" si="228"/>
        <v>0.1162</v>
      </c>
      <c r="CQ416" s="188">
        <f t="shared" si="229"/>
        <v>1.0208999999999999</v>
      </c>
      <c r="CR416" s="188">
        <f t="shared" si="230"/>
        <v>7.1048E-2</v>
      </c>
      <c r="CS416" s="188">
        <f t="shared" si="231"/>
        <v>0.14093999999999998</v>
      </c>
      <c r="CT416" s="188">
        <f t="shared" si="232"/>
        <v>0.76302000000000003</v>
      </c>
      <c r="CU416" s="188">
        <f t="shared" si="233"/>
        <v>1.3122</v>
      </c>
      <c r="CV416" s="188">
        <f t="shared" si="234"/>
        <v>0.53460000000000008</v>
      </c>
      <c r="CW416" s="188">
        <f t="shared" si="235"/>
        <v>9.9559999999999996E-2</v>
      </c>
      <c r="CX416" s="188">
        <f t="shared" si="236"/>
        <v>0.71264000000000005</v>
      </c>
      <c r="CY416" s="188">
        <f t="shared" si="237"/>
        <v>0.64451999999999998</v>
      </c>
      <c r="CZ416" s="188">
        <f t="shared" si="238"/>
        <v>1.9021199999999998</v>
      </c>
      <c r="DA416" s="188">
        <f t="shared" si="239"/>
        <v>0.84888000000000008</v>
      </c>
    </row>
    <row r="417" spans="1:105" s="527" customFormat="1">
      <c r="A417" s="522" t="s">
        <v>1167</v>
      </c>
      <c r="B417" s="523" t="s">
        <v>736</v>
      </c>
      <c r="C417" s="532" t="s">
        <v>745</v>
      </c>
      <c r="D417" s="533" t="s">
        <v>427</v>
      </c>
      <c r="E417" s="525">
        <v>43864</v>
      </c>
      <c r="F417" s="535"/>
      <c r="H417" s="536">
        <v>196304</v>
      </c>
      <c r="I417" s="536">
        <v>96889</v>
      </c>
      <c r="J417" s="528">
        <v>72</v>
      </c>
      <c r="K417" s="528">
        <v>84</v>
      </c>
      <c r="L417" s="528">
        <v>0.56999999999999995</v>
      </c>
      <c r="M417" s="528">
        <v>0.16</v>
      </c>
      <c r="N417" s="528">
        <v>99.8</v>
      </c>
      <c r="O417" s="528">
        <v>0.62</v>
      </c>
      <c r="P417" s="528">
        <v>2.31</v>
      </c>
      <c r="Q417" s="528">
        <v>0.19</v>
      </c>
      <c r="R417" s="528">
        <v>0.47</v>
      </c>
      <c r="S417" s="528">
        <v>99.5</v>
      </c>
      <c r="T417" s="528">
        <v>0.44</v>
      </c>
      <c r="U417" s="529">
        <f t="shared" si="215"/>
        <v>0.13439999999999999</v>
      </c>
      <c r="V417" s="529">
        <f t="shared" si="216"/>
        <v>102.67857142857144</v>
      </c>
      <c r="W417" s="528">
        <v>1.04</v>
      </c>
      <c r="X417" s="528">
        <v>1.04</v>
      </c>
      <c r="Y417" s="528">
        <v>5.21</v>
      </c>
      <c r="Z417" s="528">
        <v>0.78</v>
      </c>
      <c r="AA417" s="528">
        <v>0.52</v>
      </c>
      <c r="AB417" s="528">
        <v>2.13</v>
      </c>
      <c r="AC417" s="528">
        <v>8.0299999999999994</v>
      </c>
      <c r="AD417" s="528">
        <v>0.59</v>
      </c>
      <c r="AE417" s="528">
        <v>1.06</v>
      </c>
      <c r="AF417" s="528">
        <v>0.74</v>
      </c>
      <c r="AG417" s="530">
        <f t="shared" si="217"/>
        <v>4.888E-3</v>
      </c>
      <c r="AH417" s="530">
        <f t="shared" si="218"/>
        <v>4.888E-3</v>
      </c>
      <c r="AI417" s="530">
        <f t="shared" si="219"/>
        <v>3.666E-3</v>
      </c>
      <c r="AJ417" s="530">
        <f t="shared" si="220"/>
        <v>2.444E-3</v>
      </c>
      <c r="AK417" s="530">
        <f t="shared" si="221"/>
        <v>4.9203000000000004E-2</v>
      </c>
      <c r="AL417" s="530">
        <f t="shared" si="222"/>
        <v>0.18549299999999999</v>
      </c>
      <c r="AM417" s="530">
        <f t="shared" si="223"/>
        <v>1.3629E-2</v>
      </c>
      <c r="AN417" s="530">
        <f t="shared" si="224"/>
        <v>2.4486000000000004E-2</v>
      </c>
      <c r="AO417" s="530">
        <f t="shared" si="225"/>
        <v>1.7094000000000002E-2</v>
      </c>
      <c r="AP417" s="528">
        <v>241</v>
      </c>
      <c r="AQ417" s="528">
        <v>15.4</v>
      </c>
      <c r="AR417" s="528">
        <v>426</v>
      </c>
      <c r="AS417" s="528">
        <v>161</v>
      </c>
      <c r="AT417" s="528">
        <v>37.200000000000003</v>
      </c>
      <c r="AU417" s="528">
        <v>3.01</v>
      </c>
      <c r="AV417" s="528">
        <v>3.01</v>
      </c>
      <c r="AW417" s="528">
        <v>6.77</v>
      </c>
      <c r="AX417" s="528">
        <v>2771</v>
      </c>
      <c r="AY417" s="528">
        <v>0.75</v>
      </c>
      <c r="AZ417" s="528">
        <v>10.5</v>
      </c>
      <c r="BA417" s="528">
        <v>0.75</v>
      </c>
      <c r="BB417" s="528">
        <v>192</v>
      </c>
      <c r="BC417" s="528">
        <v>2.57</v>
      </c>
      <c r="BD417" s="528">
        <v>399</v>
      </c>
      <c r="BE417" s="528">
        <v>117</v>
      </c>
      <c r="BG417" s="528">
        <v>0.56999999999999995</v>
      </c>
      <c r="BH417" s="528">
        <v>0.62</v>
      </c>
      <c r="BI417" s="528">
        <v>2.2999999999999998</v>
      </c>
      <c r="BJ417" s="528">
        <v>1696</v>
      </c>
      <c r="BK417" s="528">
        <v>0.19</v>
      </c>
      <c r="BL417" s="528">
        <v>0.46</v>
      </c>
      <c r="BM417" s="528">
        <v>0.44</v>
      </c>
      <c r="BN417" s="528">
        <v>13.8</v>
      </c>
      <c r="BO417" s="528">
        <v>0.77</v>
      </c>
      <c r="BP417" s="528">
        <v>0.51</v>
      </c>
      <c r="BQ417" s="528">
        <v>99.5</v>
      </c>
      <c r="BR417" s="528">
        <v>0.7</v>
      </c>
      <c r="BS417" s="528">
        <v>1.61</v>
      </c>
      <c r="BT417" s="528">
        <v>0.63</v>
      </c>
      <c r="BU417" s="528">
        <v>0.6</v>
      </c>
      <c r="BV417" s="528">
        <v>99.5</v>
      </c>
      <c r="BW417" s="528">
        <v>0.72</v>
      </c>
      <c r="BX417" s="528">
        <v>2.31</v>
      </c>
      <c r="BY417" s="528">
        <v>7.87</v>
      </c>
      <c r="BZ417" s="528">
        <v>1.85</v>
      </c>
      <c r="CA417" s="528">
        <v>1.85</v>
      </c>
      <c r="CB417" s="528">
        <v>1.85</v>
      </c>
      <c r="CC417" s="528">
        <v>0</v>
      </c>
      <c r="CD417" s="528">
        <v>1.25</v>
      </c>
      <c r="CE417" s="528">
        <v>5</v>
      </c>
      <c r="CF417" s="528">
        <v>0</v>
      </c>
      <c r="CG417" s="528">
        <v>1.25</v>
      </c>
      <c r="CH417" s="528">
        <v>99.5</v>
      </c>
      <c r="CI417" s="528">
        <v>0.77</v>
      </c>
      <c r="CJ417" s="528">
        <v>0.7</v>
      </c>
      <c r="CK417" s="528">
        <v>1.6</v>
      </c>
      <c r="CL417" s="528">
        <v>0.63</v>
      </c>
      <c r="CM417" s="528">
        <v>0.72</v>
      </c>
      <c r="CN417" s="530">
        <f t="shared" si="226"/>
        <v>3.7191000000000002E-2</v>
      </c>
      <c r="CO417" s="530">
        <f t="shared" si="227"/>
        <v>0.12670700000000001</v>
      </c>
      <c r="CP417" s="530">
        <f t="shared" si="228"/>
        <v>2.9785000000000002E-2</v>
      </c>
      <c r="CQ417" s="530">
        <f t="shared" si="229"/>
        <v>2.9785000000000002E-2</v>
      </c>
      <c r="CR417" s="530">
        <f t="shared" si="230"/>
        <v>2.9785000000000002E-2</v>
      </c>
      <c r="CS417" s="530">
        <f t="shared" si="231"/>
        <v>0</v>
      </c>
      <c r="CT417" s="530">
        <f t="shared" si="232"/>
        <v>7.4999999999999997E-3</v>
      </c>
      <c r="CU417" s="530">
        <f t="shared" si="233"/>
        <v>0</v>
      </c>
      <c r="CV417" s="530">
        <f t="shared" si="234"/>
        <v>7.4999999999999997E-3</v>
      </c>
      <c r="CW417" s="530">
        <f t="shared" si="235"/>
        <v>0.76615</v>
      </c>
      <c r="CX417" s="530">
        <f t="shared" si="236"/>
        <v>0.6964999999999999</v>
      </c>
      <c r="CY417" s="530">
        <f t="shared" si="237"/>
        <v>1.5920000000000001</v>
      </c>
      <c r="CZ417" s="530">
        <f t="shared" si="238"/>
        <v>0.62685000000000002</v>
      </c>
      <c r="DA417" s="530">
        <f t="shared" si="239"/>
        <v>0.71640000000000004</v>
      </c>
    </row>
    <row r="418" spans="1:105">
      <c r="A418" s="494" t="s">
        <v>1168</v>
      </c>
      <c r="B418" s="494"/>
      <c r="C418" s="386"/>
      <c r="E418" s="489"/>
      <c r="F418" s="429">
        <f>(E417-E$408)/7</f>
        <v>1.8571428571428572</v>
      </c>
      <c r="G418" s="539" t="s">
        <v>1194</v>
      </c>
      <c r="H418" s="496">
        <v>195614</v>
      </c>
      <c r="I418" s="496">
        <v>96322</v>
      </c>
      <c r="J418">
        <v>72.599999999999994</v>
      </c>
      <c r="K418">
        <v>84</v>
      </c>
      <c r="L418">
        <v>2.68</v>
      </c>
      <c r="M418">
        <v>4.09</v>
      </c>
      <c r="N418">
        <v>95.9</v>
      </c>
      <c r="O418">
        <v>2.97</v>
      </c>
      <c r="P418">
        <v>2.1800000000000002</v>
      </c>
      <c r="Q418">
        <v>0.76</v>
      </c>
      <c r="R418">
        <v>13.6</v>
      </c>
      <c r="S418">
        <v>86.4</v>
      </c>
      <c r="T418">
        <v>0.47</v>
      </c>
      <c r="U418" s="6">
        <f t="shared" si="215"/>
        <v>3.4356</v>
      </c>
      <c r="V418" s="6">
        <f t="shared" si="216"/>
        <v>3.9585516358132495</v>
      </c>
      <c r="W418">
        <v>8.58</v>
      </c>
      <c r="X418">
        <v>9.8000000000000007</v>
      </c>
      <c r="Y418">
        <v>9.26</v>
      </c>
      <c r="Z418">
        <v>1.43</v>
      </c>
      <c r="AA418">
        <v>0.74</v>
      </c>
      <c r="AB418">
        <v>42.4</v>
      </c>
      <c r="AC418">
        <v>54.6</v>
      </c>
      <c r="AD418">
        <v>2.04</v>
      </c>
      <c r="AE418">
        <v>57.6</v>
      </c>
      <c r="AF418">
        <v>1.02</v>
      </c>
      <c r="AG418" s="188">
        <f t="shared" si="217"/>
        <v>1.1668799999999999</v>
      </c>
      <c r="AH418" s="188">
        <f t="shared" si="218"/>
        <v>1.3328</v>
      </c>
      <c r="AI418" s="188">
        <f t="shared" si="219"/>
        <v>0.19448000000000001</v>
      </c>
      <c r="AJ418" s="188">
        <f t="shared" si="220"/>
        <v>0.10064000000000001</v>
      </c>
      <c r="AK418" s="188">
        <f t="shared" si="221"/>
        <v>0.92432000000000003</v>
      </c>
      <c r="AL418" s="188">
        <f t="shared" si="222"/>
        <v>1.19028</v>
      </c>
      <c r="AM418" s="188">
        <f t="shared" si="223"/>
        <v>4.4472000000000005E-2</v>
      </c>
      <c r="AN418" s="188">
        <f t="shared" si="224"/>
        <v>1.2556800000000001</v>
      </c>
      <c r="AO418" s="188">
        <f t="shared" si="225"/>
        <v>2.2236000000000002E-2</v>
      </c>
      <c r="AP418">
        <v>409</v>
      </c>
      <c r="AQ418">
        <v>99</v>
      </c>
      <c r="AR418">
        <v>376</v>
      </c>
      <c r="AS418">
        <v>299</v>
      </c>
      <c r="AT418">
        <v>70.599999999999994</v>
      </c>
      <c r="AU418">
        <v>38.5</v>
      </c>
      <c r="AV418">
        <v>17.899999999999999</v>
      </c>
      <c r="AW418">
        <v>20</v>
      </c>
      <c r="AX418">
        <v>2279</v>
      </c>
      <c r="AY418">
        <v>1.0900000000000001</v>
      </c>
      <c r="AZ418">
        <v>24.3</v>
      </c>
      <c r="BA418">
        <v>0.6</v>
      </c>
      <c r="BB418">
        <v>143</v>
      </c>
      <c r="BC418">
        <v>28.2</v>
      </c>
      <c r="BD418">
        <v>399</v>
      </c>
      <c r="BE418">
        <v>208</v>
      </c>
      <c r="BG418">
        <v>1.1599999999999999</v>
      </c>
      <c r="BH418">
        <v>2.33</v>
      </c>
      <c r="BI418">
        <v>1.42</v>
      </c>
      <c r="BJ418">
        <v>1384</v>
      </c>
      <c r="BK418">
        <v>0.74</v>
      </c>
      <c r="BL418">
        <v>13.1</v>
      </c>
      <c r="BM418">
        <v>0.46</v>
      </c>
      <c r="BN418">
        <v>13.6</v>
      </c>
      <c r="BO418">
        <v>9.9000000000000005E-2</v>
      </c>
      <c r="BP418">
        <v>0.52</v>
      </c>
      <c r="BQ418">
        <v>99.5</v>
      </c>
      <c r="BR418">
        <v>1.24</v>
      </c>
      <c r="BS418">
        <v>1.47</v>
      </c>
      <c r="BT418">
        <v>1.85</v>
      </c>
      <c r="BU418">
        <v>45.7</v>
      </c>
      <c r="BV418">
        <v>55.2</v>
      </c>
      <c r="BW418">
        <v>1.02</v>
      </c>
      <c r="BX418">
        <v>4.1500000000000004</v>
      </c>
      <c r="BY418">
        <v>24.9</v>
      </c>
      <c r="BZ418">
        <v>4.66</v>
      </c>
      <c r="CA418">
        <v>59.1</v>
      </c>
      <c r="CB418">
        <v>3.11</v>
      </c>
      <c r="CC418">
        <v>0.15</v>
      </c>
      <c r="CD418">
        <v>1.34</v>
      </c>
      <c r="CE418">
        <v>1.91</v>
      </c>
      <c r="CF418">
        <v>1.8</v>
      </c>
      <c r="CG418">
        <v>0.67</v>
      </c>
      <c r="CH418">
        <v>55.2</v>
      </c>
      <c r="CI418">
        <v>5.5E-2</v>
      </c>
      <c r="CJ418">
        <v>1.1499999999999999</v>
      </c>
      <c r="CK418">
        <v>1.1100000000000001</v>
      </c>
      <c r="CL418">
        <v>1.88</v>
      </c>
      <c r="CM418">
        <v>1.33</v>
      </c>
      <c r="CN418" s="188">
        <f t="shared" si="226"/>
        <v>6.1005000000000004E-2</v>
      </c>
      <c r="CO418" s="188">
        <f t="shared" si="227"/>
        <v>0.36602999999999997</v>
      </c>
      <c r="CP418" s="188">
        <f t="shared" si="228"/>
        <v>6.8502000000000007E-2</v>
      </c>
      <c r="CQ418" s="188">
        <f t="shared" si="229"/>
        <v>0.86876999999999993</v>
      </c>
      <c r="CR418" s="188">
        <f t="shared" si="230"/>
        <v>4.5717000000000001E-2</v>
      </c>
      <c r="CS418" s="188">
        <f t="shared" si="231"/>
        <v>6.855E-2</v>
      </c>
      <c r="CT418" s="188">
        <f t="shared" si="232"/>
        <v>0.61238000000000004</v>
      </c>
      <c r="CU418" s="188">
        <f t="shared" si="233"/>
        <v>0.8226</v>
      </c>
      <c r="CV418" s="188">
        <f t="shared" si="234"/>
        <v>0.30619000000000002</v>
      </c>
      <c r="CW418" s="188">
        <f t="shared" si="235"/>
        <v>3.0360000000000002E-2</v>
      </c>
      <c r="CX418" s="188">
        <f t="shared" si="236"/>
        <v>0.63479999999999992</v>
      </c>
      <c r="CY418" s="188">
        <f t="shared" si="237"/>
        <v>0.61272000000000004</v>
      </c>
      <c r="CZ418" s="188">
        <f t="shared" si="238"/>
        <v>1.03776</v>
      </c>
      <c r="DA418" s="188">
        <f t="shared" si="239"/>
        <v>0.73416000000000015</v>
      </c>
    </row>
    <row r="419" spans="1:105">
      <c r="A419" s="494" t="s">
        <v>1169</v>
      </c>
      <c r="B419" s="494"/>
      <c r="C419" s="386"/>
      <c r="E419" s="489"/>
      <c r="F419" s="222"/>
      <c r="G419" s="386"/>
      <c r="H419" s="496">
        <v>195753</v>
      </c>
      <c r="I419" s="496">
        <v>97052</v>
      </c>
      <c r="J419">
        <v>72.5</v>
      </c>
      <c r="K419">
        <v>84</v>
      </c>
      <c r="L419">
        <v>2.56</v>
      </c>
      <c r="M419">
        <v>3.93</v>
      </c>
      <c r="N419">
        <v>96.1</v>
      </c>
      <c r="O419">
        <v>2.59</v>
      </c>
      <c r="P419">
        <v>2.2000000000000002</v>
      </c>
      <c r="Q419">
        <v>0.72</v>
      </c>
      <c r="R419">
        <v>12.9</v>
      </c>
      <c r="S419">
        <v>87.1</v>
      </c>
      <c r="T419">
        <v>0.47</v>
      </c>
      <c r="U419" s="6">
        <f t="shared" ref="U419:U437" si="240">K419*M419/100</f>
        <v>3.3012000000000001</v>
      </c>
      <c r="V419" s="6">
        <f t="shared" ref="V419:V437" si="241">BN419/U419</f>
        <v>4.1802980734278448</v>
      </c>
      <c r="W419">
        <v>7.91</v>
      </c>
      <c r="X419">
        <v>8.77</v>
      </c>
      <c r="Y419">
        <v>8.89</v>
      </c>
      <c r="Z419">
        <v>1.42</v>
      </c>
      <c r="AA419">
        <v>0.55000000000000004</v>
      </c>
      <c r="AB419">
        <v>40.200000000000003</v>
      </c>
      <c r="AC419">
        <v>49.7</v>
      </c>
      <c r="AD419">
        <v>2.57</v>
      </c>
      <c r="AE419">
        <v>52.3</v>
      </c>
      <c r="AF419">
        <v>1.17</v>
      </c>
      <c r="AG419" s="188">
        <f t="shared" ref="AG419:AG437" si="242">W419*R419/100</f>
        <v>1.0203899999999999</v>
      </c>
      <c r="AH419" s="188">
        <f t="shared" ref="AH419:AH437" si="243">X419*R419/100</f>
        <v>1.1313299999999999</v>
      </c>
      <c r="AI419" s="188">
        <f t="shared" ref="AI419:AI437" si="244">Z419*R419/100</f>
        <v>0.18317999999999998</v>
      </c>
      <c r="AJ419" s="188">
        <f t="shared" ref="AJ419:AJ437" si="245">AA419*R419/100</f>
        <v>7.0950000000000013E-2</v>
      </c>
      <c r="AK419" s="188">
        <f t="shared" ref="AK419:AK437" si="246">AB419*P419/100</f>
        <v>0.88440000000000007</v>
      </c>
      <c r="AL419" s="188">
        <f t="shared" ref="AL419:AL437" si="247">AC419*P419/100</f>
        <v>1.0934000000000001</v>
      </c>
      <c r="AM419" s="188">
        <f t="shared" ref="AM419:AM437" si="248">AD419*P419/100</f>
        <v>5.654E-2</v>
      </c>
      <c r="AN419" s="188">
        <f t="shared" ref="AN419:AN437" si="249">AE419*P419/100</f>
        <v>1.1506000000000001</v>
      </c>
      <c r="AO419" s="188">
        <f t="shared" ref="AO419:AO437" si="250">AF419*P419/100</f>
        <v>2.5739999999999999E-2</v>
      </c>
      <c r="AP419">
        <v>417</v>
      </c>
      <c r="AQ419">
        <v>86.1</v>
      </c>
      <c r="AR419">
        <v>387</v>
      </c>
      <c r="AS419">
        <v>298</v>
      </c>
      <c r="AT419">
        <v>71.900000000000006</v>
      </c>
      <c r="AU419">
        <v>38.6</v>
      </c>
      <c r="AV419">
        <v>16.2</v>
      </c>
      <c r="AW419">
        <v>20.8</v>
      </c>
      <c r="AX419">
        <v>2210</v>
      </c>
      <c r="AY419">
        <v>1.1200000000000001</v>
      </c>
      <c r="AZ419">
        <v>22.4</v>
      </c>
      <c r="BA419">
        <v>0.59</v>
      </c>
      <c r="BB419">
        <v>148</v>
      </c>
      <c r="BC419">
        <v>24.4</v>
      </c>
      <c r="BD419">
        <v>409</v>
      </c>
      <c r="BE419">
        <v>213</v>
      </c>
      <c r="BG419">
        <v>1.08</v>
      </c>
      <c r="BH419">
        <v>2.0299999999999998</v>
      </c>
      <c r="BI419">
        <v>1.43</v>
      </c>
      <c r="BJ419">
        <v>1434</v>
      </c>
      <c r="BK419">
        <v>0.7</v>
      </c>
      <c r="BL419">
        <v>12.5</v>
      </c>
      <c r="BM419">
        <v>0.46</v>
      </c>
      <c r="BN419">
        <v>13.8</v>
      </c>
      <c r="BO419">
        <v>0.21</v>
      </c>
      <c r="BP419">
        <v>0.62</v>
      </c>
      <c r="BQ419">
        <v>99.4</v>
      </c>
      <c r="BR419">
        <v>1.17</v>
      </c>
      <c r="BS419">
        <v>1.49</v>
      </c>
      <c r="BT419">
        <v>1.89</v>
      </c>
      <c r="BU419">
        <v>44.4</v>
      </c>
      <c r="BV419">
        <v>56.6</v>
      </c>
      <c r="BW419">
        <v>0.96</v>
      </c>
      <c r="BX419">
        <v>6.53</v>
      </c>
      <c r="BY419">
        <v>17.600000000000001</v>
      </c>
      <c r="BZ419">
        <v>3.52</v>
      </c>
      <c r="CA419">
        <v>57.8</v>
      </c>
      <c r="CB419">
        <v>4.5199999999999996</v>
      </c>
      <c r="CC419">
        <v>0.25</v>
      </c>
      <c r="CD419">
        <v>1.18</v>
      </c>
      <c r="CE419">
        <v>1.94</v>
      </c>
      <c r="CF419">
        <v>1.75</v>
      </c>
      <c r="CG419">
        <v>0.71</v>
      </c>
      <c r="CH419">
        <v>56.6</v>
      </c>
      <c r="CI419">
        <v>0.17</v>
      </c>
      <c r="CJ419">
        <v>1.1599999999999999</v>
      </c>
      <c r="CK419">
        <v>1.1399999999999999</v>
      </c>
      <c r="CL419">
        <v>2.0099999999999998</v>
      </c>
      <c r="CM419">
        <v>1.1599999999999999</v>
      </c>
      <c r="CN419" s="188">
        <f t="shared" ref="CN419:CN437" si="251">BX419*BS419/100</f>
        <v>9.7297000000000008E-2</v>
      </c>
      <c r="CO419" s="188">
        <f t="shared" ref="CO419:CO437" si="252">BY419*BS419/100</f>
        <v>0.26224000000000003</v>
      </c>
      <c r="CP419" s="188">
        <f t="shared" ref="CP419:CP437" si="253">BZ419*BS419/100</f>
        <v>5.2447999999999995E-2</v>
      </c>
      <c r="CQ419" s="188">
        <f t="shared" ref="CQ419:CQ437" si="254">CA419*BS419/100</f>
        <v>0.86121999999999999</v>
      </c>
      <c r="CR419" s="188">
        <f t="shared" ref="CR419:CR437" si="255">CB419*BS419/100</f>
        <v>6.7347999999999991E-2</v>
      </c>
      <c r="CS419" s="188">
        <f t="shared" ref="CS419:CS437" si="256">CC419*BU419/100</f>
        <v>0.111</v>
      </c>
      <c r="CT419" s="188">
        <f t="shared" ref="CT419:CT437" si="257">CD419*BU419/100</f>
        <v>0.52391999999999994</v>
      </c>
      <c r="CU419" s="188">
        <f t="shared" ref="CU419:CU437" si="258">CF419*BU419/100</f>
        <v>0.77700000000000002</v>
      </c>
      <c r="CV419" s="188">
        <f t="shared" ref="CV419:CV437" si="259">CG419*BU419/100</f>
        <v>0.31523999999999996</v>
      </c>
      <c r="CW419" s="188">
        <f t="shared" ref="CW419:CW437" si="260">CH419*CI419/100</f>
        <v>9.6220000000000014E-2</v>
      </c>
      <c r="CX419" s="188">
        <f t="shared" ref="CX419:CX437" si="261">CH419*CJ419/100</f>
        <v>0.65655999999999992</v>
      </c>
      <c r="CY419" s="188">
        <f t="shared" ref="CY419:CY437" si="262">CH419*CK419/100</f>
        <v>0.64524000000000004</v>
      </c>
      <c r="CZ419" s="188">
        <f t="shared" ref="CZ419:CZ437" si="263">CH419*CL419/100</f>
        <v>1.1376599999999999</v>
      </c>
      <c r="DA419" s="188">
        <f t="shared" ref="DA419:DA437" si="264">CH419*CM419/100</f>
        <v>0.65655999999999992</v>
      </c>
    </row>
    <row r="420" spans="1:105" s="527" customFormat="1">
      <c r="A420" s="522" t="s">
        <v>1170</v>
      </c>
      <c r="B420" s="523" t="s">
        <v>736</v>
      </c>
      <c r="C420" s="532" t="s">
        <v>745</v>
      </c>
      <c r="D420" s="533" t="s">
        <v>428</v>
      </c>
      <c r="E420" s="525">
        <v>43880</v>
      </c>
      <c r="F420" s="535"/>
      <c r="G420" s="535"/>
      <c r="H420" s="536">
        <v>195316</v>
      </c>
      <c r="I420" s="536">
        <v>119725</v>
      </c>
      <c r="J420" s="528">
        <v>78.599999999999994</v>
      </c>
      <c r="K420" s="528">
        <v>88.2</v>
      </c>
      <c r="L420" s="528">
        <v>0.55000000000000004</v>
      </c>
      <c r="M420" s="528">
        <v>0.21</v>
      </c>
      <c r="N420" s="528">
        <v>99.8</v>
      </c>
      <c r="O420" s="528">
        <v>0.47</v>
      </c>
      <c r="P420" s="528">
        <v>1.46</v>
      </c>
      <c r="Q420" s="528">
        <v>0.2</v>
      </c>
      <c r="R420" s="528">
        <v>0.49</v>
      </c>
      <c r="S420" s="528">
        <v>99.5</v>
      </c>
      <c r="T420" s="528">
        <v>0.46</v>
      </c>
      <c r="U420" s="529">
        <f t="shared" si="240"/>
        <v>0.18522</v>
      </c>
      <c r="V420" s="529">
        <f t="shared" si="241"/>
        <v>55.609545405463777</v>
      </c>
      <c r="W420" s="528">
        <v>0.57999999999999996</v>
      </c>
      <c r="X420" s="528">
        <v>1.35</v>
      </c>
      <c r="Y420" s="528">
        <v>0.77</v>
      </c>
      <c r="Z420" s="528">
        <v>0.39</v>
      </c>
      <c r="AA420" s="528">
        <v>0.19</v>
      </c>
      <c r="AB420" s="528">
        <v>2.34</v>
      </c>
      <c r="AC420" s="528">
        <v>7.99</v>
      </c>
      <c r="AD420" s="528">
        <v>0.39</v>
      </c>
      <c r="AE420" s="528">
        <v>0.26</v>
      </c>
      <c r="AF420" s="528">
        <v>0.91</v>
      </c>
      <c r="AG420" s="530">
        <f t="shared" si="242"/>
        <v>2.8419999999999995E-3</v>
      </c>
      <c r="AH420" s="530">
        <f t="shared" si="243"/>
        <v>6.6149999999999994E-3</v>
      </c>
      <c r="AI420" s="530">
        <f t="shared" si="244"/>
        <v>1.9109999999999999E-3</v>
      </c>
      <c r="AJ420" s="530">
        <f t="shared" si="245"/>
        <v>9.3099999999999997E-4</v>
      </c>
      <c r="AK420" s="530">
        <f t="shared" si="246"/>
        <v>3.4164E-2</v>
      </c>
      <c r="AL420" s="530">
        <f t="shared" si="247"/>
        <v>0.11665399999999999</v>
      </c>
      <c r="AM420" s="530">
        <f t="shared" si="248"/>
        <v>5.6940000000000003E-3</v>
      </c>
      <c r="AN420" s="530">
        <f t="shared" si="249"/>
        <v>3.7959999999999999E-3</v>
      </c>
      <c r="AO420" s="530">
        <f t="shared" si="250"/>
        <v>1.3285999999999999E-2</v>
      </c>
      <c r="AP420" s="528">
        <v>169</v>
      </c>
      <c r="AQ420" s="528">
        <v>6.42</v>
      </c>
      <c r="AR420" s="528">
        <v>320</v>
      </c>
      <c r="AS420" s="528">
        <v>108</v>
      </c>
      <c r="AT420" s="528">
        <v>46.2</v>
      </c>
      <c r="AU420" s="528">
        <v>2.65</v>
      </c>
      <c r="AV420" s="528">
        <v>2.21</v>
      </c>
      <c r="AW420" s="528">
        <v>2.65</v>
      </c>
      <c r="AX420" s="528">
        <v>3532</v>
      </c>
      <c r="AY420" s="528">
        <v>0.44</v>
      </c>
      <c r="AZ420" s="528">
        <v>5.75</v>
      </c>
      <c r="BA420" s="528">
        <v>0.44</v>
      </c>
      <c r="BB420" s="528">
        <v>135</v>
      </c>
      <c r="BC420" s="528">
        <v>-3.85</v>
      </c>
      <c r="BD420" s="528">
        <v>286</v>
      </c>
      <c r="BE420" s="528">
        <v>62.9</v>
      </c>
      <c r="BG420" s="528">
        <v>0.54</v>
      </c>
      <c r="BH420" s="528">
        <v>0.47</v>
      </c>
      <c r="BI420" s="528">
        <v>1.46</v>
      </c>
      <c r="BJ420" s="528">
        <v>1170</v>
      </c>
      <c r="BK420" s="528">
        <v>0.2</v>
      </c>
      <c r="BL420" s="528">
        <v>0.48</v>
      </c>
      <c r="BM420" s="528">
        <v>0.46</v>
      </c>
      <c r="BN420" s="528">
        <v>10.3</v>
      </c>
      <c r="BO420" s="528">
        <v>0.68</v>
      </c>
      <c r="BP420" s="528">
        <v>0.38</v>
      </c>
      <c r="BQ420" s="528">
        <v>99.6</v>
      </c>
      <c r="BR420" s="528">
        <v>0.75</v>
      </c>
      <c r="BS420" s="528">
        <v>1.54</v>
      </c>
      <c r="BT420" s="528">
        <v>0.61</v>
      </c>
      <c r="BU420" s="528">
        <v>0.41</v>
      </c>
      <c r="BV420" s="528">
        <v>99.7</v>
      </c>
      <c r="BW420" s="528">
        <v>0.61</v>
      </c>
      <c r="BX420" s="528">
        <v>4.21</v>
      </c>
      <c r="BY420" s="528">
        <v>12.1</v>
      </c>
      <c r="BZ420" s="528">
        <v>1.58</v>
      </c>
      <c r="CA420" s="528">
        <v>0.53</v>
      </c>
      <c r="CB420" s="528">
        <v>2.11</v>
      </c>
      <c r="CC420" s="528">
        <v>0</v>
      </c>
      <c r="CD420" s="528">
        <v>6</v>
      </c>
      <c r="CE420" s="528">
        <v>2</v>
      </c>
      <c r="CF420" s="528">
        <v>0</v>
      </c>
      <c r="CG420" s="528">
        <v>2</v>
      </c>
      <c r="CH420" s="528">
        <v>99.7</v>
      </c>
      <c r="CI420" s="528">
        <v>0.68</v>
      </c>
      <c r="CJ420" s="528">
        <v>0.75</v>
      </c>
      <c r="CK420" s="528">
        <v>1.54</v>
      </c>
      <c r="CL420" s="528">
        <v>0.61</v>
      </c>
      <c r="CM420" s="528">
        <v>0.6</v>
      </c>
      <c r="CN420" s="530">
        <f t="shared" si="251"/>
        <v>6.4834000000000003E-2</v>
      </c>
      <c r="CO420" s="530">
        <f t="shared" si="252"/>
        <v>0.18634000000000001</v>
      </c>
      <c r="CP420" s="530">
        <f t="shared" si="253"/>
        <v>2.4332000000000003E-2</v>
      </c>
      <c r="CQ420" s="530">
        <f t="shared" si="254"/>
        <v>8.1620000000000009E-3</v>
      </c>
      <c r="CR420" s="530">
        <f t="shared" si="255"/>
        <v>3.2494000000000002E-2</v>
      </c>
      <c r="CS420" s="530">
        <f t="shared" si="256"/>
        <v>0</v>
      </c>
      <c r="CT420" s="530">
        <f t="shared" si="257"/>
        <v>2.46E-2</v>
      </c>
      <c r="CU420" s="530">
        <f t="shared" si="258"/>
        <v>0</v>
      </c>
      <c r="CV420" s="530">
        <f t="shared" si="259"/>
        <v>8.199999999999999E-3</v>
      </c>
      <c r="CW420" s="530">
        <f t="shared" si="260"/>
        <v>0.67796000000000012</v>
      </c>
      <c r="CX420" s="530">
        <f t="shared" si="261"/>
        <v>0.74775000000000003</v>
      </c>
      <c r="CY420" s="530">
        <f t="shared" si="262"/>
        <v>1.5353800000000002</v>
      </c>
      <c r="CZ420" s="530">
        <f t="shared" si="263"/>
        <v>0.60816999999999999</v>
      </c>
      <c r="DA420" s="530">
        <f t="shared" si="264"/>
        <v>0.59819999999999995</v>
      </c>
    </row>
    <row r="421" spans="1:105">
      <c r="A421" s="494" t="s">
        <v>1171</v>
      </c>
      <c r="B421" s="494"/>
      <c r="E421" s="540"/>
      <c r="F421" s="429">
        <f>(E420-E$408)/7</f>
        <v>4.1428571428571432</v>
      </c>
      <c r="G421" s="537" t="s">
        <v>1195</v>
      </c>
      <c r="H421" s="496">
        <v>195298</v>
      </c>
      <c r="I421" s="496">
        <v>118822</v>
      </c>
      <c r="J421">
        <v>78.5</v>
      </c>
      <c r="K421">
        <v>88.2</v>
      </c>
      <c r="L421">
        <v>2.71</v>
      </c>
      <c r="M421">
        <v>5.2</v>
      </c>
      <c r="N421">
        <v>94.8</v>
      </c>
      <c r="O421">
        <v>2.29</v>
      </c>
      <c r="P421">
        <v>1.44</v>
      </c>
      <c r="Q421">
        <v>1.7</v>
      </c>
      <c r="R421">
        <v>14.3</v>
      </c>
      <c r="S421">
        <v>85.7</v>
      </c>
      <c r="T421">
        <v>0.51</v>
      </c>
      <c r="U421" s="6">
        <f t="shared" si="240"/>
        <v>4.5864000000000003</v>
      </c>
      <c r="V421" s="6">
        <f t="shared" si="241"/>
        <v>2.2239665096807952</v>
      </c>
      <c r="W421">
        <v>7.88</v>
      </c>
      <c r="X421">
        <v>6.98</v>
      </c>
      <c r="Y421">
        <v>5.38</v>
      </c>
      <c r="Z421">
        <v>3.66</v>
      </c>
      <c r="AA421">
        <v>0.52</v>
      </c>
      <c r="AB421">
        <v>46.1</v>
      </c>
      <c r="AC421">
        <v>48.3</v>
      </c>
      <c r="AD421">
        <v>6.38</v>
      </c>
      <c r="AE421">
        <v>53.5</v>
      </c>
      <c r="AF421">
        <v>1.8</v>
      </c>
      <c r="AG421" s="188">
        <f t="shared" si="242"/>
        <v>1.1268400000000001</v>
      </c>
      <c r="AH421" s="188">
        <f t="shared" si="243"/>
        <v>0.99814000000000003</v>
      </c>
      <c r="AI421" s="188">
        <f t="shared" si="244"/>
        <v>0.52338000000000007</v>
      </c>
      <c r="AJ421" s="188">
        <f t="shared" si="245"/>
        <v>7.4360000000000009E-2</v>
      </c>
      <c r="AK421" s="188">
        <f t="shared" si="246"/>
        <v>0.66383999999999999</v>
      </c>
      <c r="AL421" s="188">
        <f t="shared" si="247"/>
        <v>0.69551999999999992</v>
      </c>
      <c r="AM421" s="188">
        <f t="shared" si="248"/>
        <v>9.1871999999999995E-2</v>
      </c>
      <c r="AN421" s="188">
        <f t="shared" si="249"/>
        <v>0.77039999999999997</v>
      </c>
      <c r="AO421" s="188">
        <f t="shared" si="250"/>
        <v>2.5920000000000002E-2</v>
      </c>
      <c r="AP421">
        <v>265</v>
      </c>
      <c r="AQ421">
        <v>56.5</v>
      </c>
      <c r="AR421">
        <v>304</v>
      </c>
      <c r="AS421">
        <v>209</v>
      </c>
      <c r="AT421">
        <v>62.9</v>
      </c>
      <c r="AU421">
        <v>28.7</v>
      </c>
      <c r="AV421">
        <v>9.9499999999999993</v>
      </c>
      <c r="AW421">
        <v>11.5</v>
      </c>
      <c r="AX421">
        <v>1410</v>
      </c>
      <c r="AY421">
        <v>1.74</v>
      </c>
      <c r="AZ421">
        <v>23.5</v>
      </c>
      <c r="BA421">
        <v>0.51</v>
      </c>
      <c r="BB421">
        <v>111</v>
      </c>
      <c r="BC421">
        <v>20.5</v>
      </c>
      <c r="BD421">
        <v>329</v>
      </c>
      <c r="BE421">
        <v>140</v>
      </c>
      <c r="BG421">
        <v>1.29</v>
      </c>
      <c r="BH421">
        <v>1.87</v>
      </c>
      <c r="BI421">
        <v>0.89</v>
      </c>
      <c r="BJ421">
        <v>1008</v>
      </c>
      <c r="BK421">
        <v>1.7</v>
      </c>
      <c r="BL421">
        <v>13.8</v>
      </c>
      <c r="BM421">
        <v>0.51</v>
      </c>
      <c r="BN421">
        <v>10.199999999999999</v>
      </c>
      <c r="BO421">
        <v>0.41</v>
      </c>
      <c r="BP421">
        <v>0.69</v>
      </c>
      <c r="BQ421">
        <v>99.3</v>
      </c>
      <c r="BR421">
        <v>1.62</v>
      </c>
      <c r="BS421">
        <v>1.63</v>
      </c>
      <c r="BT421">
        <v>5.31</v>
      </c>
      <c r="BU421">
        <v>42.3</v>
      </c>
      <c r="BV421">
        <v>58.4</v>
      </c>
      <c r="BW421">
        <v>1.02</v>
      </c>
      <c r="BX421">
        <v>6.53</v>
      </c>
      <c r="BY421">
        <v>27.6</v>
      </c>
      <c r="BZ421">
        <v>14.6</v>
      </c>
      <c r="CA421">
        <v>60.8</v>
      </c>
      <c r="CB421">
        <v>7.04</v>
      </c>
      <c r="CC421">
        <v>0.5</v>
      </c>
      <c r="CD421">
        <v>1.79</v>
      </c>
      <c r="CE421">
        <v>2.35</v>
      </c>
      <c r="CF421">
        <v>5.4</v>
      </c>
      <c r="CG421">
        <v>0.85</v>
      </c>
      <c r="CH421">
        <v>58.4</v>
      </c>
      <c r="CI421">
        <v>0.34</v>
      </c>
      <c r="CJ421">
        <v>1.48</v>
      </c>
      <c r="CK421">
        <v>1.1000000000000001</v>
      </c>
      <c r="CL421">
        <v>5.25</v>
      </c>
      <c r="CM421">
        <v>1.1399999999999999</v>
      </c>
      <c r="CN421" s="188">
        <f t="shared" si="251"/>
        <v>0.10643900000000001</v>
      </c>
      <c r="CO421" s="188">
        <f t="shared" si="252"/>
        <v>0.44988</v>
      </c>
      <c r="CP421" s="188">
        <f t="shared" si="253"/>
        <v>0.23797999999999997</v>
      </c>
      <c r="CQ421" s="188">
        <f t="shared" si="254"/>
        <v>0.99103999999999981</v>
      </c>
      <c r="CR421" s="188">
        <f t="shared" si="255"/>
        <v>0.11475199999999999</v>
      </c>
      <c r="CS421" s="188">
        <f t="shared" si="256"/>
        <v>0.21149999999999999</v>
      </c>
      <c r="CT421" s="188">
        <f t="shared" si="257"/>
        <v>0.75717000000000001</v>
      </c>
      <c r="CU421" s="188">
        <f t="shared" si="258"/>
        <v>2.2841999999999998</v>
      </c>
      <c r="CV421" s="188">
        <f t="shared" si="259"/>
        <v>0.35954999999999998</v>
      </c>
      <c r="CW421" s="188">
        <f t="shared" si="260"/>
        <v>0.19856000000000001</v>
      </c>
      <c r="CX421" s="188">
        <f t="shared" si="261"/>
        <v>0.86431999999999998</v>
      </c>
      <c r="CY421" s="188">
        <f t="shared" si="262"/>
        <v>0.64240000000000008</v>
      </c>
      <c r="CZ421" s="188">
        <f t="shared" si="263"/>
        <v>3.0659999999999998</v>
      </c>
      <c r="DA421" s="188">
        <f t="shared" si="264"/>
        <v>0.66575999999999991</v>
      </c>
    </row>
    <row r="422" spans="1:105" s="511" customFormat="1">
      <c r="A422" s="509" t="s">
        <v>1172</v>
      </c>
      <c r="B422" s="509"/>
      <c r="E422" s="502"/>
      <c r="F422" s="521"/>
      <c r="G422" s="521"/>
      <c r="H422" s="512">
        <v>194819</v>
      </c>
      <c r="I422" s="512">
        <v>118365</v>
      </c>
      <c r="J422" s="512">
        <v>78.400000000000006</v>
      </c>
      <c r="K422" s="512">
        <v>88</v>
      </c>
      <c r="L422" s="512">
        <v>2.7</v>
      </c>
      <c r="M422" s="512">
        <v>5.22</v>
      </c>
      <c r="N422" s="512">
        <v>94.8</v>
      </c>
      <c r="O422" s="512">
        <v>1.9</v>
      </c>
      <c r="P422" s="512">
        <v>1.44</v>
      </c>
      <c r="Q422" s="512">
        <v>1.9</v>
      </c>
      <c r="R422" s="512">
        <v>13.3</v>
      </c>
      <c r="S422" s="512">
        <v>86.7</v>
      </c>
      <c r="T422" s="512">
        <v>0.69</v>
      </c>
      <c r="U422" s="152">
        <f t="shared" si="240"/>
        <v>4.5935999999999995</v>
      </c>
      <c r="V422" s="152">
        <f t="shared" si="241"/>
        <v>2.2640195053988159</v>
      </c>
      <c r="W422" s="512">
        <v>8</v>
      </c>
      <c r="X422" s="512">
        <v>5.99</v>
      </c>
      <c r="Y422" s="512">
        <v>5.77</v>
      </c>
      <c r="Z422" s="512">
        <v>3.82</v>
      </c>
      <c r="AA422" s="512">
        <v>0.69</v>
      </c>
      <c r="AB422" s="512">
        <v>43.1</v>
      </c>
      <c r="AC422" s="512">
        <v>44.8</v>
      </c>
      <c r="AD422" s="512">
        <v>7.46</v>
      </c>
      <c r="AE422" s="512">
        <v>53</v>
      </c>
      <c r="AF422" s="512">
        <v>2.0699999999999998</v>
      </c>
      <c r="AG422" s="513">
        <f t="shared" si="242"/>
        <v>1.0640000000000001</v>
      </c>
      <c r="AH422" s="513">
        <f t="shared" si="243"/>
        <v>0.79666999999999999</v>
      </c>
      <c r="AI422" s="513">
        <f t="shared" si="244"/>
        <v>0.50805999999999996</v>
      </c>
      <c r="AJ422" s="513">
        <f t="shared" si="245"/>
        <v>9.176999999999999E-2</v>
      </c>
      <c r="AK422" s="513">
        <f t="shared" si="246"/>
        <v>0.62063999999999997</v>
      </c>
      <c r="AL422" s="513">
        <f t="shared" si="247"/>
        <v>0.64512000000000003</v>
      </c>
      <c r="AM422" s="513">
        <f t="shared" si="248"/>
        <v>0.10742400000000001</v>
      </c>
      <c r="AN422" s="513">
        <f t="shared" si="249"/>
        <v>0.76319999999999988</v>
      </c>
      <c r="AO422" s="513">
        <f t="shared" si="250"/>
        <v>2.9807999999999994E-2</v>
      </c>
      <c r="AP422" s="512">
        <v>263</v>
      </c>
      <c r="AQ422" s="512">
        <v>50.1</v>
      </c>
      <c r="AR422" s="512">
        <v>294</v>
      </c>
      <c r="AS422" s="512">
        <v>200</v>
      </c>
      <c r="AT422" s="512">
        <v>66.8</v>
      </c>
      <c r="AU422" s="512">
        <v>30.3</v>
      </c>
      <c r="AV422" s="512">
        <v>9.69</v>
      </c>
      <c r="AW422" s="512">
        <v>11</v>
      </c>
      <c r="AX422" s="512">
        <v>1655</v>
      </c>
      <c r="AY422" s="512">
        <v>2.94</v>
      </c>
      <c r="AZ422" s="512">
        <v>21.8</v>
      </c>
      <c r="BA422" s="512">
        <v>0.7</v>
      </c>
      <c r="BB422" s="512">
        <v>103</v>
      </c>
      <c r="BC422" s="512">
        <v>18</v>
      </c>
      <c r="BD422" s="512">
        <v>321</v>
      </c>
      <c r="BE422" s="512">
        <v>134</v>
      </c>
      <c r="BG422" s="512">
        <v>1.18</v>
      </c>
      <c r="BH422" s="512">
        <v>1.47</v>
      </c>
      <c r="BI422" s="512">
        <v>0.91</v>
      </c>
      <c r="BJ422" s="512">
        <v>1101</v>
      </c>
      <c r="BK422" s="512">
        <v>1.84</v>
      </c>
      <c r="BL422" s="512">
        <v>12.8</v>
      </c>
      <c r="BM422" s="512">
        <v>0.69</v>
      </c>
      <c r="BN422" s="512">
        <v>10.4</v>
      </c>
      <c r="BO422" s="512">
        <v>0.37</v>
      </c>
      <c r="BP422" s="512">
        <v>0.75</v>
      </c>
      <c r="BQ422" s="512">
        <v>99.2</v>
      </c>
      <c r="BR422" s="512">
        <v>1.32</v>
      </c>
      <c r="BS422" s="512">
        <v>1.54</v>
      </c>
      <c r="BT422" s="512">
        <v>5.22</v>
      </c>
      <c r="BU422" s="512">
        <v>40.700000000000003</v>
      </c>
      <c r="BV422" s="512">
        <v>60.1</v>
      </c>
      <c r="BW422" s="512">
        <v>1.67</v>
      </c>
      <c r="BX422" s="512">
        <v>7.94</v>
      </c>
      <c r="BY422" s="512">
        <v>23.8</v>
      </c>
      <c r="BZ422" s="512">
        <v>12.7</v>
      </c>
      <c r="CA422" s="512">
        <v>64.599999999999994</v>
      </c>
      <c r="CB422" s="512">
        <v>4.76</v>
      </c>
      <c r="CC422" s="512">
        <v>0.44</v>
      </c>
      <c r="CD422" s="512">
        <v>1.52</v>
      </c>
      <c r="CE422" s="512">
        <v>2.4500000000000002</v>
      </c>
      <c r="CF422" s="512">
        <v>5.33</v>
      </c>
      <c r="CG422" s="512">
        <v>1.34</v>
      </c>
      <c r="CH422" s="512">
        <v>60.1</v>
      </c>
      <c r="CI422" s="512">
        <v>0.31</v>
      </c>
      <c r="CJ422" s="512">
        <v>1.18</v>
      </c>
      <c r="CK422" s="512">
        <v>0.94</v>
      </c>
      <c r="CL422" s="512">
        <v>5.14</v>
      </c>
      <c r="CM422" s="512">
        <v>1.87</v>
      </c>
      <c r="CN422" s="513">
        <f t="shared" si="251"/>
        <v>0.12227600000000001</v>
      </c>
      <c r="CO422" s="513">
        <f t="shared" si="252"/>
        <v>0.36652000000000001</v>
      </c>
      <c r="CP422" s="513">
        <f t="shared" si="253"/>
        <v>0.19558</v>
      </c>
      <c r="CQ422" s="513">
        <f t="shared" si="254"/>
        <v>0.99483999999999995</v>
      </c>
      <c r="CR422" s="513">
        <f t="shared" si="255"/>
        <v>7.3303999999999994E-2</v>
      </c>
      <c r="CS422" s="513">
        <f t="shared" si="256"/>
        <v>0.17908000000000002</v>
      </c>
      <c r="CT422" s="513">
        <f t="shared" si="257"/>
        <v>0.61864000000000008</v>
      </c>
      <c r="CU422" s="513">
        <f t="shared" si="258"/>
        <v>2.1693100000000003</v>
      </c>
      <c r="CV422" s="513">
        <f t="shared" si="259"/>
        <v>0.54538000000000009</v>
      </c>
      <c r="CW422" s="513">
        <f t="shared" si="260"/>
        <v>0.18631</v>
      </c>
      <c r="CX422" s="513">
        <f t="shared" si="261"/>
        <v>0.70917999999999992</v>
      </c>
      <c r="CY422" s="513">
        <f t="shared" si="262"/>
        <v>0.56494</v>
      </c>
      <c r="CZ422" s="513">
        <f t="shared" si="263"/>
        <v>3.08914</v>
      </c>
      <c r="DA422" s="513">
        <f t="shared" si="264"/>
        <v>1.1238700000000001</v>
      </c>
    </row>
    <row r="423" spans="1:105" s="554" customFormat="1">
      <c r="A423" s="549" t="s">
        <v>1173</v>
      </c>
      <c r="B423" s="550" t="s">
        <v>543</v>
      </c>
      <c r="C423" s="567" t="s">
        <v>745</v>
      </c>
      <c r="D423" s="573" t="s">
        <v>114</v>
      </c>
      <c r="E423" s="552">
        <v>43850</v>
      </c>
      <c r="F423" s="569"/>
      <c r="G423" s="569"/>
      <c r="H423" s="572">
        <v>9</v>
      </c>
      <c r="I423" s="572">
        <v>0</v>
      </c>
      <c r="J423" s="555">
        <v>0</v>
      </c>
      <c r="K423" s="555">
        <v>0</v>
      </c>
      <c r="L423" s="555">
        <v>0</v>
      </c>
      <c r="M423" s="555">
        <v>0</v>
      </c>
      <c r="N423" s="555">
        <v>0</v>
      </c>
      <c r="O423" s="555">
        <v>0</v>
      </c>
      <c r="P423" s="555">
        <v>0</v>
      </c>
      <c r="Q423" s="555">
        <v>0</v>
      </c>
      <c r="R423" s="555">
        <v>0</v>
      </c>
      <c r="S423" s="555">
        <v>0</v>
      </c>
      <c r="T423" s="555">
        <v>0</v>
      </c>
      <c r="U423" s="556">
        <f t="shared" si="240"/>
        <v>0</v>
      </c>
      <c r="V423" s="556" t="e">
        <f t="shared" si="241"/>
        <v>#DIV/0!</v>
      </c>
      <c r="W423" s="555">
        <v>0</v>
      </c>
      <c r="X423" s="555">
        <v>0</v>
      </c>
      <c r="Y423" s="555">
        <v>0</v>
      </c>
      <c r="Z423" s="555">
        <v>0</v>
      </c>
      <c r="AA423" s="555">
        <v>0</v>
      </c>
      <c r="AB423" s="555">
        <v>0</v>
      </c>
      <c r="AC423" s="555">
        <v>0</v>
      </c>
      <c r="AD423" s="555">
        <v>0</v>
      </c>
      <c r="AE423" s="555">
        <v>0</v>
      </c>
      <c r="AF423" s="555">
        <v>0</v>
      </c>
      <c r="AG423" s="557">
        <f t="shared" si="242"/>
        <v>0</v>
      </c>
      <c r="AH423" s="557">
        <f t="shared" si="243"/>
        <v>0</v>
      </c>
      <c r="AI423" s="557">
        <f t="shared" si="244"/>
        <v>0</v>
      </c>
      <c r="AJ423" s="557">
        <f t="shared" si="245"/>
        <v>0</v>
      </c>
      <c r="AK423" s="557">
        <f t="shared" si="246"/>
        <v>0</v>
      </c>
      <c r="AL423" s="557">
        <f t="shared" si="247"/>
        <v>0</v>
      </c>
      <c r="AM423" s="557">
        <f t="shared" si="248"/>
        <v>0</v>
      </c>
      <c r="AN423" s="557">
        <f t="shared" si="249"/>
        <v>0</v>
      </c>
      <c r="AO423" s="557">
        <f t="shared" si="250"/>
        <v>0</v>
      </c>
      <c r="AP423" s="555" t="s">
        <v>364</v>
      </c>
      <c r="AQ423" s="555" t="s">
        <v>364</v>
      </c>
      <c r="AR423" s="555" t="s">
        <v>364</v>
      </c>
      <c r="AS423" s="555" t="s">
        <v>364</v>
      </c>
      <c r="AT423" s="555" t="s">
        <v>364</v>
      </c>
      <c r="AU423" s="555">
        <v>0</v>
      </c>
      <c r="AV423" s="555">
        <v>0</v>
      </c>
      <c r="AW423" s="555">
        <v>0</v>
      </c>
      <c r="AX423" s="555" t="s">
        <v>364</v>
      </c>
      <c r="AY423" s="555">
        <v>0</v>
      </c>
      <c r="AZ423" s="555">
        <v>0</v>
      </c>
      <c r="BA423" s="555">
        <v>0</v>
      </c>
      <c r="BB423" s="555" t="s">
        <v>364</v>
      </c>
      <c r="BC423" s="555" t="s">
        <v>364</v>
      </c>
      <c r="BD423" s="555" t="s">
        <v>364</v>
      </c>
      <c r="BE423" s="555" t="s">
        <v>364</v>
      </c>
      <c r="BG423" s="555">
        <v>0</v>
      </c>
      <c r="BH423" s="555">
        <v>0</v>
      </c>
      <c r="BI423" s="555">
        <v>0</v>
      </c>
      <c r="BJ423" s="555" t="s">
        <v>364</v>
      </c>
      <c r="BK423" s="555">
        <v>0</v>
      </c>
      <c r="BL423" s="555">
        <v>0</v>
      </c>
      <c r="BM423" s="555">
        <v>0</v>
      </c>
      <c r="BN423" s="555">
        <v>0</v>
      </c>
      <c r="BO423" s="555">
        <v>0</v>
      </c>
      <c r="BP423" s="555">
        <v>0</v>
      </c>
      <c r="BQ423" s="555">
        <v>0</v>
      </c>
      <c r="BR423" s="555">
        <v>0</v>
      </c>
      <c r="BS423" s="555">
        <v>0</v>
      </c>
      <c r="BT423" s="555">
        <v>0</v>
      </c>
      <c r="BU423" s="555">
        <v>0</v>
      </c>
      <c r="BV423" s="555">
        <v>0</v>
      </c>
      <c r="BW423" s="555">
        <v>0</v>
      </c>
      <c r="BX423" s="555">
        <v>0</v>
      </c>
      <c r="BY423" s="555">
        <v>0</v>
      </c>
      <c r="BZ423" s="555">
        <v>0</v>
      </c>
      <c r="CA423" s="555">
        <v>0</v>
      </c>
      <c r="CB423" s="555">
        <v>0</v>
      </c>
      <c r="CC423" s="555">
        <v>0</v>
      </c>
      <c r="CD423" s="555">
        <v>0</v>
      </c>
      <c r="CE423" s="555">
        <v>0</v>
      </c>
      <c r="CF423" s="555">
        <v>0</v>
      </c>
      <c r="CG423" s="555">
        <v>0</v>
      </c>
      <c r="CH423" s="555">
        <v>0</v>
      </c>
      <c r="CI423" s="555">
        <v>0</v>
      </c>
      <c r="CJ423" s="555">
        <v>0</v>
      </c>
      <c r="CK423" s="555">
        <v>0</v>
      </c>
      <c r="CL423" s="555">
        <v>0</v>
      </c>
      <c r="CM423" s="555">
        <v>0</v>
      </c>
      <c r="CN423" s="557">
        <f t="shared" si="251"/>
        <v>0</v>
      </c>
      <c r="CO423" s="557">
        <f t="shared" si="252"/>
        <v>0</v>
      </c>
      <c r="CP423" s="557">
        <f t="shared" si="253"/>
        <v>0</v>
      </c>
      <c r="CQ423" s="557">
        <f t="shared" si="254"/>
        <v>0</v>
      </c>
      <c r="CR423" s="557">
        <f t="shared" si="255"/>
        <v>0</v>
      </c>
      <c r="CS423" s="557">
        <f t="shared" si="256"/>
        <v>0</v>
      </c>
      <c r="CT423" s="557">
        <f t="shared" si="257"/>
        <v>0</v>
      </c>
      <c r="CU423" s="557">
        <f t="shared" si="258"/>
        <v>0</v>
      </c>
      <c r="CV423" s="557">
        <f t="shared" si="259"/>
        <v>0</v>
      </c>
      <c r="CW423" s="557">
        <f t="shared" si="260"/>
        <v>0</v>
      </c>
      <c r="CX423" s="557">
        <f t="shared" si="261"/>
        <v>0</v>
      </c>
      <c r="CY423" s="557">
        <f t="shared" si="262"/>
        <v>0</v>
      </c>
      <c r="CZ423" s="557">
        <f t="shared" si="263"/>
        <v>0</v>
      </c>
      <c r="DA423" s="557">
        <f t="shared" si="264"/>
        <v>0</v>
      </c>
    </row>
    <row r="424" spans="1:105">
      <c r="A424" s="494" t="s">
        <v>1174</v>
      </c>
      <c r="B424" s="494"/>
      <c r="C424" s="386"/>
      <c r="E424" s="489"/>
      <c r="F424" s="429">
        <f>(E423-E$426)/7</f>
        <v>-0.14285714285714285</v>
      </c>
      <c r="G424" s="537" t="s">
        <v>381</v>
      </c>
      <c r="H424" s="496">
        <v>823</v>
      </c>
      <c r="I424" s="612">
        <v>7</v>
      </c>
      <c r="J424">
        <v>25.9</v>
      </c>
      <c r="K424">
        <v>14.3</v>
      </c>
      <c r="L424">
        <v>0</v>
      </c>
      <c r="M424">
        <v>0</v>
      </c>
      <c r="N424">
        <v>100</v>
      </c>
      <c r="O424">
        <v>0</v>
      </c>
      <c r="P424">
        <v>0</v>
      </c>
      <c r="Q424">
        <v>100</v>
      </c>
      <c r="R424">
        <v>0</v>
      </c>
      <c r="S424">
        <v>100</v>
      </c>
      <c r="T424">
        <v>0</v>
      </c>
      <c r="U424" s="6">
        <f t="shared" si="240"/>
        <v>0</v>
      </c>
      <c r="V424" s="6" t="e">
        <f t="shared" si="241"/>
        <v>#DIV/0!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s="188">
        <f t="shared" si="242"/>
        <v>0</v>
      </c>
      <c r="AH424" s="188">
        <f t="shared" si="243"/>
        <v>0</v>
      </c>
      <c r="AI424" s="188">
        <f t="shared" si="244"/>
        <v>0</v>
      </c>
      <c r="AJ424" s="188">
        <f t="shared" si="245"/>
        <v>0</v>
      </c>
      <c r="AK424" s="188">
        <f t="shared" si="246"/>
        <v>0</v>
      </c>
      <c r="AL424" s="188">
        <f t="shared" si="247"/>
        <v>0</v>
      </c>
      <c r="AM424" s="188">
        <f t="shared" si="248"/>
        <v>0</v>
      </c>
      <c r="AN424" s="188">
        <f t="shared" si="249"/>
        <v>0</v>
      </c>
      <c r="AO424" s="188">
        <f t="shared" si="250"/>
        <v>0</v>
      </c>
      <c r="AP424" t="s">
        <v>364</v>
      </c>
      <c r="AQ424" t="s">
        <v>364</v>
      </c>
      <c r="AR424" t="s">
        <v>364</v>
      </c>
      <c r="AS424" t="s">
        <v>364</v>
      </c>
      <c r="AT424" t="s">
        <v>364</v>
      </c>
      <c r="AU424">
        <v>0</v>
      </c>
      <c r="AV424">
        <v>0</v>
      </c>
      <c r="AW424">
        <v>0</v>
      </c>
      <c r="AX424" t="s">
        <v>364</v>
      </c>
      <c r="AY424">
        <v>0</v>
      </c>
      <c r="AZ424">
        <v>0</v>
      </c>
      <c r="BA424">
        <v>0</v>
      </c>
      <c r="BB424">
        <v>267</v>
      </c>
      <c r="BC424">
        <v>190</v>
      </c>
      <c r="BD424">
        <v>858</v>
      </c>
      <c r="BE424">
        <v>50.1</v>
      </c>
      <c r="BG424">
        <v>0</v>
      </c>
      <c r="BH424">
        <v>0</v>
      </c>
      <c r="BI424">
        <v>0</v>
      </c>
      <c r="BJ424" t="s">
        <v>364</v>
      </c>
      <c r="BK424">
        <v>100</v>
      </c>
      <c r="BL424">
        <v>0</v>
      </c>
      <c r="BM424">
        <v>0</v>
      </c>
      <c r="BN424">
        <v>42.9</v>
      </c>
      <c r="BO424">
        <v>33.299999999999997</v>
      </c>
      <c r="BP424">
        <v>100</v>
      </c>
      <c r="BQ424">
        <v>0</v>
      </c>
      <c r="BR424">
        <v>0</v>
      </c>
      <c r="BS424">
        <v>0</v>
      </c>
      <c r="BT424">
        <v>66.7</v>
      </c>
      <c r="BU424">
        <v>33.299999999999997</v>
      </c>
      <c r="BV424">
        <v>66.7</v>
      </c>
      <c r="BW424">
        <v>33.299999999999997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100</v>
      </c>
      <c r="CG424">
        <v>100</v>
      </c>
      <c r="CH424">
        <v>66.7</v>
      </c>
      <c r="CI424">
        <v>50</v>
      </c>
      <c r="CJ424">
        <v>0</v>
      </c>
      <c r="CK424">
        <v>0</v>
      </c>
      <c r="CL424">
        <v>50</v>
      </c>
      <c r="CM424">
        <v>0</v>
      </c>
      <c r="CN424" s="188">
        <f t="shared" si="251"/>
        <v>0</v>
      </c>
      <c r="CO424" s="188">
        <f t="shared" si="252"/>
        <v>0</v>
      </c>
      <c r="CP424" s="188">
        <f t="shared" si="253"/>
        <v>0</v>
      </c>
      <c r="CQ424" s="188">
        <f t="shared" si="254"/>
        <v>0</v>
      </c>
      <c r="CR424" s="188">
        <f t="shared" si="255"/>
        <v>0</v>
      </c>
      <c r="CS424" s="188">
        <f t="shared" si="256"/>
        <v>0</v>
      </c>
      <c r="CT424" s="188">
        <f t="shared" si="257"/>
        <v>0</v>
      </c>
      <c r="CU424" s="188">
        <f t="shared" si="258"/>
        <v>33.299999999999997</v>
      </c>
      <c r="CV424" s="188">
        <f t="shared" si="259"/>
        <v>33.299999999999997</v>
      </c>
      <c r="CW424" s="188">
        <f t="shared" si="260"/>
        <v>33.35</v>
      </c>
      <c r="CX424" s="188">
        <f t="shared" si="261"/>
        <v>0</v>
      </c>
      <c r="CY424" s="188">
        <f t="shared" si="262"/>
        <v>0</v>
      </c>
      <c r="CZ424" s="188">
        <f t="shared" si="263"/>
        <v>33.35</v>
      </c>
      <c r="DA424" s="188">
        <f t="shared" si="264"/>
        <v>0</v>
      </c>
    </row>
    <row r="425" spans="1:105" s="554" customFormat="1">
      <c r="A425" s="549" t="s">
        <v>1175</v>
      </c>
      <c r="B425" s="549"/>
      <c r="E425" s="552"/>
      <c r="F425" s="569"/>
      <c r="H425" s="572">
        <v>5</v>
      </c>
      <c r="I425" s="572">
        <v>0</v>
      </c>
      <c r="J425" s="555">
        <v>0</v>
      </c>
      <c r="K425" s="555">
        <v>0</v>
      </c>
      <c r="L425" s="555">
        <v>0</v>
      </c>
      <c r="M425" s="555">
        <v>0</v>
      </c>
      <c r="N425" s="555">
        <v>0</v>
      </c>
      <c r="O425" s="555">
        <v>0</v>
      </c>
      <c r="P425" s="555">
        <v>0</v>
      </c>
      <c r="Q425" s="555">
        <v>0</v>
      </c>
      <c r="R425" s="555">
        <v>0</v>
      </c>
      <c r="S425" s="555">
        <v>0</v>
      </c>
      <c r="T425" s="555">
        <v>0</v>
      </c>
      <c r="U425" s="556">
        <f t="shared" si="240"/>
        <v>0</v>
      </c>
      <c r="V425" s="556" t="e">
        <f t="shared" si="241"/>
        <v>#DIV/0!</v>
      </c>
      <c r="W425" s="555">
        <v>0</v>
      </c>
      <c r="X425" s="555">
        <v>0</v>
      </c>
      <c r="Y425" s="555">
        <v>0</v>
      </c>
      <c r="Z425" s="555">
        <v>0</v>
      </c>
      <c r="AA425" s="555">
        <v>0</v>
      </c>
      <c r="AB425" s="555">
        <v>0</v>
      </c>
      <c r="AC425" s="555">
        <v>0</v>
      </c>
      <c r="AD425" s="555">
        <v>0</v>
      </c>
      <c r="AE425" s="555">
        <v>0</v>
      </c>
      <c r="AF425" s="555">
        <v>0</v>
      </c>
      <c r="AG425" s="557">
        <f t="shared" si="242"/>
        <v>0</v>
      </c>
      <c r="AH425" s="557">
        <f t="shared" si="243"/>
        <v>0</v>
      </c>
      <c r="AI425" s="557">
        <f t="shared" si="244"/>
        <v>0</v>
      </c>
      <c r="AJ425" s="557">
        <f t="shared" si="245"/>
        <v>0</v>
      </c>
      <c r="AK425" s="557">
        <f t="shared" si="246"/>
        <v>0</v>
      </c>
      <c r="AL425" s="557">
        <f t="shared" si="247"/>
        <v>0</v>
      </c>
      <c r="AM425" s="557">
        <f t="shared" si="248"/>
        <v>0</v>
      </c>
      <c r="AN425" s="557">
        <f t="shared" si="249"/>
        <v>0</v>
      </c>
      <c r="AO425" s="557">
        <f t="shared" si="250"/>
        <v>0</v>
      </c>
      <c r="AP425" s="555" t="s">
        <v>364</v>
      </c>
      <c r="AQ425" s="555" t="s">
        <v>364</v>
      </c>
      <c r="AR425" s="555" t="s">
        <v>364</v>
      </c>
      <c r="AS425" s="555" t="s">
        <v>364</v>
      </c>
      <c r="AT425" s="555" t="s">
        <v>364</v>
      </c>
      <c r="AU425" s="555">
        <v>0</v>
      </c>
      <c r="AV425" s="555">
        <v>0</v>
      </c>
      <c r="AW425" s="555">
        <v>0</v>
      </c>
      <c r="AX425" s="555" t="s">
        <v>364</v>
      </c>
      <c r="AY425" s="555">
        <v>0</v>
      </c>
      <c r="AZ425" s="555">
        <v>0</v>
      </c>
      <c r="BA425" s="555">
        <v>0</v>
      </c>
      <c r="BB425" s="555" t="s">
        <v>364</v>
      </c>
      <c r="BC425" s="555" t="s">
        <v>364</v>
      </c>
      <c r="BD425" s="555" t="s">
        <v>364</v>
      </c>
      <c r="BE425" s="555" t="s">
        <v>364</v>
      </c>
      <c r="BG425" s="555">
        <v>0</v>
      </c>
      <c r="BH425" s="555">
        <v>0</v>
      </c>
      <c r="BI425" s="555">
        <v>0</v>
      </c>
      <c r="BJ425" s="555" t="s">
        <v>364</v>
      </c>
      <c r="BK425" s="555">
        <v>0</v>
      </c>
      <c r="BL425" s="555">
        <v>0</v>
      </c>
      <c r="BM425" s="555">
        <v>0</v>
      </c>
      <c r="BN425" s="555">
        <v>0</v>
      </c>
      <c r="BO425" s="555">
        <v>0</v>
      </c>
      <c r="BP425" s="555">
        <v>0</v>
      </c>
      <c r="BQ425" s="555">
        <v>0</v>
      </c>
      <c r="BR425" s="555">
        <v>0</v>
      </c>
      <c r="BS425" s="555">
        <v>0</v>
      </c>
      <c r="BT425" s="555">
        <v>0</v>
      </c>
      <c r="BU425" s="555">
        <v>0</v>
      </c>
      <c r="BV425" s="555">
        <v>0</v>
      </c>
      <c r="BW425" s="555">
        <v>0</v>
      </c>
      <c r="BX425" s="555">
        <v>0</v>
      </c>
      <c r="BY425" s="555">
        <v>0</v>
      </c>
      <c r="BZ425" s="555">
        <v>0</v>
      </c>
      <c r="CA425" s="555">
        <v>0</v>
      </c>
      <c r="CB425" s="555">
        <v>0</v>
      </c>
      <c r="CC425" s="555">
        <v>0</v>
      </c>
      <c r="CD425" s="555">
        <v>0</v>
      </c>
      <c r="CE425" s="555">
        <v>0</v>
      </c>
      <c r="CF425" s="555">
        <v>0</v>
      </c>
      <c r="CG425" s="555">
        <v>0</v>
      </c>
      <c r="CH425" s="555">
        <v>0</v>
      </c>
      <c r="CI425" s="555">
        <v>0</v>
      </c>
      <c r="CJ425" s="555">
        <v>0</v>
      </c>
      <c r="CK425" s="555">
        <v>0</v>
      </c>
      <c r="CL425" s="555">
        <v>0</v>
      </c>
      <c r="CM425" s="555">
        <v>0</v>
      </c>
      <c r="CN425" s="557">
        <f t="shared" si="251"/>
        <v>0</v>
      </c>
      <c r="CO425" s="557">
        <f t="shared" si="252"/>
        <v>0</v>
      </c>
      <c r="CP425" s="557">
        <f t="shared" si="253"/>
        <v>0</v>
      </c>
      <c r="CQ425" s="557">
        <f t="shared" si="254"/>
        <v>0</v>
      </c>
      <c r="CR425" s="557">
        <f t="shared" si="255"/>
        <v>0</v>
      </c>
      <c r="CS425" s="557">
        <f t="shared" si="256"/>
        <v>0</v>
      </c>
      <c r="CT425" s="557">
        <f t="shared" si="257"/>
        <v>0</v>
      </c>
      <c r="CU425" s="557">
        <f t="shared" si="258"/>
        <v>0</v>
      </c>
      <c r="CV425" s="557">
        <f t="shared" si="259"/>
        <v>0</v>
      </c>
      <c r="CW425" s="557">
        <f t="shared" si="260"/>
        <v>0</v>
      </c>
      <c r="CX425" s="557">
        <f t="shared" si="261"/>
        <v>0</v>
      </c>
      <c r="CY425" s="557">
        <f t="shared" si="262"/>
        <v>0</v>
      </c>
      <c r="CZ425" s="557">
        <f t="shared" si="263"/>
        <v>0</v>
      </c>
      <c r="DA425" s="557">
        <f t="shared" si="264"/>
        <v>0</v>
      </c>
    </row>
    <row r="426" spans="1:105" s="527" customFormat="1">
      <c r="A426" s="522" t="s">
        <v>1176</v>
      </c>
      <c r="B426" s="523" t="s">
        <v>543</v>
      </c>
      <c r="C426" s="532" t="s">
        <v>745</v>
      </c>
      <c r="D426" s="533" t="s">
        <v>419</v>
      </c>
      <c r="E426" s="538">
        <v>43851</v>
      </c>
      <c r="F426" s="535"/>
      <c r="H426" s="536">
        <v>37398</v>
      </c>
      <c r="I426" s="536">
        <v>1817</v>
      </c>
      <c r="J426" s="528">
        <v>43.3</v>
      </c>
      <c r="K426" s="528">
        <v>60.8</v>
      </c>
      <c r="L426" s="528">
        <v>1</v>
      </c>
      <c r="M426" s="528">
        <v>0.72</v>
      </c>
      <c r="N426" s="528">
        <v>99.3</v>
      </c>
      <c r="O426" s="528">
        <v>0.82</v>
      </c>
      <c r="P426" s="528">
        <v>4.26</v>
      </c>
      <c r="Q426" s="528">
        <v>1.9</v>
      </c>
      <c r="R426" s="528">
        <v>0.45</v>
      </c>
      <c r="S426" s="528">
        <v>99.5</v>
      </c>
      <c r="T426" s="528">
        <v>1.45</v>
      </c>
      <c r="U426" s="529">
        <f t="shared" si="240"/>
        <v>0.43775999999999998</v>
      </c>
      <c r="V426" s="529">
        <f t="shared" si="241"/>
        <v>78.353435672514621</v>
      </c>
      <c r="W426" s="528">
        <v>0</v>
      </c>
      <c r="X426" s="528">
        <v>0</v>
      </c>
      <c r="Y426" s="528">
        <v>0</v>
      </c>
      <c r="Z426" s="528">
        <v>0</v>
      </c>
      <c r="AA426" s="528">
        <v>0</v>
      </c>
      <c r="AB426" s="528">
        <v>4.26</v>
      </c>
      <c r="AC426" s="528">
        <v>2.13</v>
      </c>
      <c r="AD426" s="528">
        <v>4.26</v>
      </c>
      <c r="AE426" s="528">
        <v>0</v>
      </c>
      <c r="AF426" s="528">
        <v>2.13</v>
      </c>
      <c r="AG426" s="530">
        <f t="shared" si="242"/>
        <v>0</v>
      </c>
      <c r="AH426" s="530">
        <f t="shared" si="243"/>
        <v>0</v>
      </c>
      <c r="AI426" s="530">
        <f t="shared" si="244"/>
        <v>0</v>
      </c>
      <c r="AJ426" s="530">
        <f t="shared" si="245"/>
        <v>0</v>
      </c>
      <c r="AK426" s="530">
        <f t="shared" si="246"/>
        <v>0.18147599999999997</v>
      </c>
      <c r="AL426" s="530">
        <f t="shared" si="247"/>
        <v>9.0737999999999985E-2</v>
      </c>
      <c r="AM426" s="530">
        <f t="shared" si="248"/>
        <v>0.18147599999999997</v>
      </c>
      <c r="AN426" s="530">
        <f t="shared" si="249"/>
        <v>0</v>
      </c>
      <c r="AO426" s="530">
        <f t="shared" si="250"/>
        <v>9.0737999999999985E-2</v>
      </c>
      <c r="AP426" s="528">
        <v>198</v>
      </c>
      <c r="AQ426" s="528">
        <v>-35.9</v>
      </c>
      <c r="AR426" s="528">
        <v>573</v>
      </c>
      <c r="AS426" s="528">
        <v>18</v>
      </c>
      <c r="AT426" s="528">
        <v>-99</v>
      </c>
      <c r="AU426" s="528">
        <v>0</v>
      </c>
      <c r="AV426" s="528">
        <v>0</v>
      </c>
      <c r="AW426" s="528">
        <v>12.5</v>
      </c>
      <c r="AX426" s="528">
        <v>348</v>
      </c>
      <c r="AY426" s="528">
        <v>25</v>
      </c>
      <c r="AZ426" s="528">
        <v>0</v>
      </c>
      <c r="BA426" s="528">
        <v>0</v>
      </c>
      <c r="BB426" s="528">
        <v>204</v>
      </c>
      <c r="BC426" s="528">
        <v>1.28</v>
      </c>
      <c r="BD426" s="528">
        <v>410</v>
      </c>
      <c r="BE426" s="528">
        <v>74.5</v>
      </c>
      <c r="BG426" s="528">
        <v>1</v>
      </c>
      <c r="BH426" s="528">
        <v>0.82</v>
      </c>
      <c r="BI426" s="528">
        <v>4.2</v>
      </c>
      <c r="BJ426" s="528">
        <v>525</v>
      </c>
      <c r="BK426" s="528">
        <v>1.73</v>
      </c>
      <c r="BL426" s="528">
        <v>0.46</v>
      </c>
      <c r="BM426" s="528">
        <v>1.46</v>
      </c>
      <c r="BN426" s="528">
        <v>34.299999999999997</v>
      </c>
      <c r="BO426" s="528">
        <v>1.28</v>
      </c>
      <c r="BP426" s="528">
        <v>0.8</v>
      </c>
      <c r="BQ426" s="528">
        <v>99.2</v>
      </c>
      <c r="BR426" s="528">
        <v>0.8</v>
      </c>
      <c r="BS426" s="528">
        <v>0.96</v>
      </c>
      <c r="BT426" s="528">
        <v>0.8</v>
      </c>
      <c r="BU426" s="528">
        <v>0.48</v>
      </c>
      <c r="BV426" s="528">
        <v>99.5</v>
      </c>
      <c r="BW426" s="528">
        <v>1.28</v>
      </c>
      <c r="BX426" s="528">
        <v>0</v>
      </c>
      <c r="BY426" s="528">
        <v>0</v>
      </c>
      <c r="BZ426" s="528">
        <v>0</v>
      </c>
      <c r="CA426" s="528">
        <v>0</v>
      </c>
      <c r="CB426" s="528">
        <v>0</v>
      </c>
      <c r="CC426" s="528">
        <v>0</v>
      </c>
      <c r="CD426" s="528">
        <v>0</v>
      </c>
      <c r="CE426" s="528">
        <v>0</v>
      </c>
      <c r="CF426" s="528">
        <v>0</v>
      </c>
      <c r="CG426" s="528">
        <v>0</v>
      </c>
      <c r="CH426" s="528">
        <v>99.5</v>
      </c>
      <c r="CI426" s="528">
        <v>1.29</v>
      </c>
      <c r="CJ426" s="528">
        <v>0.81</v>
      </c>
      <c r="CK426" s="528">
        <v>0.97</v>
      </c>
      <c r="CL426" s="528">
        <v>0.81</v>
      </c>
      <c r="CM426" s="528">
        <v>1.29</v>
      </c>
      <c r="CN426" s="530">
        <f t="shared" si="251"/>
        <v>0</v>
      </c>
      <c r="CO426" s="530">
        <f t="shared" si="252"/>
        <v>0</v>
      </c>
      <c r="CP426" s="530">
        <f t="shared" si="253"/>
        <v>0</v>
      </c>
      <c r="CQ426" s="530">
        <f t="shared" si="254"/>
        <v>0</v>
      </c>
      <c r="CR426" s="530">
        <f t="shared" si="255"/>
        <v>0</v>
      </c>
      <c r="CS426" s="530">
        <f t="shared" si="256"/>
        <v>0</v>
      </c>
      <c r="CT426" s="530">
        <f t="shared" si="257"/>
        <v>0</v>
      </c>
      <c r="CU426" s="530">
        <f t="shared" si="258"/>
        <v>0</v>
      </c>
      <c r="CV426" s="530">
        <f t="shared" si="259"/>
        <v>0</v>
      </c>
      <c r="CW426" s="530">
        <f t="shared" si="260"/>
        <v>1.28355</v>
      </c>
      <c r="CX426" s="530">
        <f t="shared" si="261"/>
        <v>0.80594999999999994</v>
      </c>
      <c r="CY426" s="530">
        <f t="shared" si="262"/>
        <v>0.96514999999999995</v>
      </c>
      <c r="CZ426" s="530">
        <f t="shared" si="263"/>
        <v>0.80594999999999994</v>
      </c>
      <c r="DA426" s="530">
        <f t="shared" si="264"/>
        <v>1.28355</v>
      </c>
    </row>
    <row r="427" spans="1:105">
      <c r="A427" s="494" t="s">
        <v>1177</v>
      </c>
      <c r="B427" s="494"/>
      <c r="E427" s="489"/>
      <c r="F427" s="429">
        <f>(E426-E$426)/7</f>
        <v>0</v>
      </c>
      <c r="G427" s="537" t="s">
        <v>1191</v>
      </c>
      <c r="H427" s="496">
        <v>35883</v>
      </c>
      <c r="I427" s="496">
        <v>1896</v>
      </c>
      <c r="J427">
        <v>44.7</v>
      </c>
      <c r="K427">
        <v>61.3</v>
      </c>
      <c r="L427">
        <v>6.02</v>
      </c>
      <c r="M427">
        <v>6.11</v>
      </c>
      <c r="N427">
        <v>93.9</v>
      </c>
      <c r="O427">
        <v>2.84</v>
      </c>
      <c r="P427">
        <v>4.22</v>
      </c>
      <c r="Q427">
        <v>27.8</v>
      </c>
      <c r="R427">
        <v>18.2</v>
      </c>
      <c r="S427">
        <v>81.8</v>
      </c>
      <c r="T427">
        <v>1.55</v>
      </c>
      <c r="U427" s="6">
        <f t="shared" si="240"/>
        <v>3.7454300000000003</v>
      </c>
      <c r="V427" s="6">
        <f t="shared" si="241"/>
        <v>9.1311278010802504</v>
      </c>
      <c r="W427">
        <v>15.6</v>
      </c>
      <c r="X427">
        <v>7.55</v>
      </c>
      <c r="Y427">
        <v>11.8</v>
      </c>
      <c r="Z427">
        <v>36.299999999999997</v>
      </c>
      <c r="AA427">
        <v>1.42</v>
      </c>
      <c r="AB427">
        <v>28.6</v>
      </c>
      <c r="AC427">
        <v>24.5</v>
      </c>
      <c r="AD427">
        <v>69.400000000000006</v>
      </c>
      <c r="AE427">
        <v>51</v>
      </c>
      <c r="AF427">
        <v>2.04</v>
      </c>
      <c r="AG427" s="188">
        <f t="shared" si="242"/>
        <v>2.8391999999999995</v>
      </c>
      <c r="AH427" s="188">
        <f t="shared" si="243"/>
        <v>1.3740999999999999</v>
      </c>
      <c r="AI427" s="188">
        <f t="shared" si="244"/>
        <v>6.6065999999999994</v>
      </c>
      <c r="AJ427" s="188">
        <f t="shared" si="245"/>
        <v>0.25844</v>
      </c>
      <c r="AK427" s="188">
        <f t="shared" si="246"/>
        <v>1.20692</v>
      </c>
      <c r="AL427" s="188">
        <f t="shared" si="247"/>
        <v>1.0339</v>
      </c>
      <c r="AM427" s="188">
        <f t="shared" si="248"/>
        <v>2.9286799999999999</v>
      </c>
      <c r="AN427" s="188">
        <f t="shared" si="249"/>
        <v>2.1522000000000001</v>
      </c>
      <c r="AO427" s="188">
        <f t="shared" si="250"/>
        <v>8.6087999999999998E-2</v>
      </c>
      <c r="AP427">
        <v>512</v>
      </c>
      <c r="AQ427">
        <v>57.8</v>
      </c>
      <c r="AR427">
        <v>684</v>
      </c>
      <c r="AS427">
        <v>298</v>
      </c>
      <c r="AT427">
        <v>28.2</v>
      </c>
      <c r="AU427">
        <v>40.799999999999997</v>
      </c>
      <c r="AV427">
        <v>11.3</v>
      </c>
      <c r="AW427">
        <v>16.899999999999999</v>
      </c>
      <c r="AX427">
        <v>1119</v>
      </c>
      <c r="AY427">
        <v>35.200000000000003</v>
      </c>
      <c r="AZ427">
        <v>21.1</v>
      </c>
      <c r="BA427">
        <v>2.82</v>
      </c>
      <c r="BB427">
        <v>175</v>
      </c>
      <c r="BC427">
        <v>20.5</v>
      </c>
      <c r="BD427">
        <v>682</v>
      </c>
      <c r="BE427">
        <v>213</v>
      </c>
      <c r="BG427">
        <v>3.76</v>
      </c>
      <c r="BH427">
        <v>2.29</v>
      </c>
      <c r="BI427">
        <v>3.39</v>
      </c>
      <c r="BJ427">
        <v>414</v>
      </c>
      <c r="BK427">
        <v>27.3</v>
      </c>
      <c r="BL427">
        <v>18.100000000000001</v>
      </c>
      <c r="BM427">
        <v>1.47</v>
      </c>
      <c r="BN427">
        <v>34.200000000000003</v>
      </c>
      <c r="BO427">
        <v>3.08</v>
      </c>
      <c r="BP427">
        <v>0.46</v>
      </c>
      <c r="BQ427">
        <v>99.5</v>
      </c>
      <c r="BR427">
        <v>1.69</v>
      </c>
      <c r="BS427">
        <v>1.54</v>
      </c>
      <c r="BT427">
        <v>41.8</v>
      </c>
      <c r="BU427">
        <v>70.900000000000006</v>
      </c>
      <c r="BV427">
        <v>29.4</v>
      </c>
      <c r="BW427">
        <v>1.39</v>
      </c>
      <c r="BX427">
        <v>20</v>
      </c>
      <c r="BY427">
        <v>0</v>
      </c>
      <c r="BZ427">
        <v>90</v>
      </c>
      <c r="CA427">
        <v>80</v>
      </c>
      <c r="CB427">
        <v>0</v>
      </c>
      <c r="CC427">
        <v>4.3499999999999996</v>
      </c>
      <c r="CD427">
        <v>1.74</v>
      </c>
      <c r="CE427">
        <v>1.74</v>
      </c>
      <c r="CF427">
        <v>45.2</v>
      </c>
      <c r="CG427">
        <v>1.3</v>
      </c>
      <c r="CH427">
        <v>29.4</v>
      </c>
      <c r="CI427">
        <v>0</v>
      </c>
      <c r="CJ427">
        <v>1.57</v>
      </c>
      <c r="CK427">
        <v>1.05</v>
      </c>
      <c r="CL427">
        <v>33.5</v>
      </c>
      <c r="CM427">
        <v>1.57</v>
      </c>
      <c r="CN427" s="188">
        <f t="shared" si="251"/>
        <v>0.308</v>
      </c>
      <c r="CO427" s="188">
        <f t="shared" si="252"/>
        <v>0</v>
      </c>
      <c r="CP427" s="188">
        <f t="shared" si="253"/>
        <v>1.3859999999999999</v>
      </c>
      <c r="CQ427" s="188">
        <f t="shared" si="254"/>
        <v>1.232</v>
      </c>
      <c r="CR427" s="188">
        <f t="shared" si="255"/>
        <v>0</v>
      </c>
      <c r="CS427" s="188">
        <f t="shared" si="256"/>
        <v>3.0841500000000002</v>
      </c>
      <c r="CT427" s="188">
        <f t="shared" si="257"/>
        <v>1.2336600000000002</v>
      </c>
      <c r="CU427" s="188">
        <f t="shared" si="258"/>
        <v>32.046800000000005</v>
      </c>
      <c r="CV427" s="188">
        <f t="shared" si="259"/>
        <v>0.92170000000000019</v>
      </c>
      <c r="CW427" s="188">
        <f t="shared" si="260"/>
        <v>0</v>
      </c>
      <c r="CX427" s="188">
        <f t="shared" si="261"/>
        <v>0.46157999999999999</v>
      </c>
      <c r="CY427" s="188">
        <f t="shared" si="262"/>
        <v>0.30870000000000003</v>
      </c>
      <c r="CZ427" s="188">
        <f t="shared" si="263"/>
        <v>9.8490000000000002</v>
      </c>
      <c r="DA427" s="188">
        <f t="shared" si="264"/>
        <v>0.46157999999999999</v>
      </c>
    </row>
    <row r="428" spans="1:105" s="554" customFormat="1">
      <c r="A428" s="549" t="s">
        <v>1178</v>
      </c>
      <c r="B428" s="549"/>
      <c r="E428" s="552"/>
      <c r="F428" s="569"/>
      <c r="H428" s="572">
        <v>6</v>
      </c>
      <c r="I428" s="572">
        <v>0</v>
      </c>
      <c r="J428" s="555">
        <v>0</v>
      </c>
      <c r="K428" s="555">
        <v>0</v>
      </c>
      <c r="L428" s="555">
        <v>0</v>
      </c>
      <c r="M428" s="555">
        <v>0</v>
      </c>
      <c r="N428" s="555">
        <v>0</v>
      </c>
      <c r="O428" s="555">
        <v>0</v>
      </c>
      <c r="P428" s="555">
        <v>0</v>
      </c>
      <c r="Q428" s="555">
        <v>0</v>
      </c>
      <c r="R428" s="555">
        <v>0</v>
      </c>
      <c r="S428" s="555">
        <v>0</v>
      </c>
      <c r="T428" s="555">
        <v>0</v>
      </c>
      <c r="U428" s="556">
        <f t="shared" si="240"/>
        <v>0</v>
      </c>
      <c r="V428" s="556" t="e">
        <f t="shared" si="241"/>
        <v>#DIV/0!</v>
      </c>
      <c r="W428" s="555">
        <v>0</v>
      </c>
      <c r="X428" s="555">
        <v>0</v>
      </c>
      <c r="Y428" s="555">
        <v>0</v>
      </c>
      <c r="Z428" s="555">
        <v>0</v>
      </c>
      <c r="AA428" s="555">
        <v>0</v>
      </c>
      <c r="AB428" s="555">
        <v>0</v>
      </c>
      <c r="AC428" s="555">
        <v>0</v>
      </c>
      <c r="AD428" s="555">
        <v>0</v>
      </c>
      <c r="AE428" s="555">
        <v>0</v>
      </c>
      <c r="AF428" s="555">
        <v>0</v>
      </c>
      <c r="AG428" s="557">
        <f t="shared" si="242"/>
        <v>0</v>
      </c>
      <c r="AH428" s="557">
        <f t="shared" si="243"/>
        <v>0</v>
      </c>
      <c r="AI428" s="557">
        <f t="shared" si="244"/>
        <v>0</v>
      </c>
      <c r="AJ428" s="557">
        <f t="shared" si="245"/>
        <v>0</v>
      </c>
      <c r="AK428" s="557">
        <f t="shared" si="246"/>
        <v>0</v>
      </c>
      <c r="AL428" s="557">
        <f t="shared" si="247"/>
        <v>0</v>
      </c>
      <c r="AM428" s="557">
        <f t="shared" si="248"/>
        <v>0</v>
      </c>
      <c r="AN428" s="557">
        <f t="shared" si="249"/>
        <v>0</v>
      </c>
      <c r="AO428" s="557">
        <f t="shared" si="250"/>
        <v>0</v>
      </c>
      <c r="AP428" s="555" t="s">
        <v>364</v>
      </c>
      <c r="AQ428" s="555" t="s">
        <v>364</v>
      </c>
      <c r="AR428" s="555" t="s">
        <v>364</v>
      </c>
      <c r="AS428" s="555" t="s">
        <v>364</v>
      </c>
      <c r="AT428" s="555" t="s">
        <v>364</v>
      </c>
      <c r="AU428" s="555">
        <v>0</v>
      </c>
      <c r="AV428" s="555">
        <v>0</v>
      </c>
      <c r="AW428" s="555">
        <v>0</v>
      </c>
      <c r="AX428" s="555" t="s">
        <v>364</v>
      </c>
      <c r="AY428" s="555">
        <v>0</v>
      </c>
      <c r="AZ428" s="555">
        <v>0</v>
      </c>
      <c r="BA428" s="555">
        <v>0</v>
      </c>
      <c r="BB428" s="555" t="s">
        <v>364</v>
      </c>
      <c r="BC428" s="555" t="s">
        <v>364</v>
      </c>
      <c r="BD428" s="555" t="s">
        <v>364</v>
      </c>
      <c r="BE428" s="555" t="s">
        <v>364</v>
      </c>
      <c r="BG428" s="555">
        <v>0</v>
      </c>
      <c r="BH428" s="555">
        <v>0</v>
      </c>
      <c r="BI428" s="555">
        <v>0</v>
      </c>
      <c r="BJ428" s="555" t="s">
        <v>364</v>
      </c>
      <c r="BK428" s="555">
        <v>0</v>
      </c>
      <c r="BL428" s="555">
        <v>0</v>
      </c>
      <c r="BM428" s="555">
        <v>0</v>
      </c>
      <c r="BN428" s="555">
        <v>0</v>
      </c>
      <c r="BO428" s="555">
        <v>0</v>
      </c>
      <c r="BP428" s="555">
        <v>0</v>
      </c>
      <c r="BQ428" s="555">
        <v>0</v>
      </c>
      <c r="BR428" s="555">
        <v>0</v>
      </c>
      <c r="BS428" s="555">
        <v>0</v>
      </c>
      <c r="BT428" s="555">
        <v>0</v>
      </c>
      <c r="BU428" s="555">
        <v>0</v>
      </c>
      <c r="BV428" s="555">
        <v>0</v>
      </c>
      <c r="BW428" s="555">
        <v>0</v>
      </c>
      <c r="BX428" s="555">
        <v>0</v>
      </c>
      <c r="BY428" s="555">
        <v>0</v>
      </c>
      <c r="BZ428" s="555">
        <v>0</v>
      </c>
      <c r="CA428" s="555">
        <v>0</v>
      </c>
      <c r="CB428" s="555">
        <v>0</v>
      </c>
      <c r="CC428" s="555">
        <v>0</v>
      </c>
      <c r="CD428" s="555">
        <v>0</v>
      </c>
      <c r="CE428" s="555">
        <v>0</v>
      </c>
      <c r="CF428" s="555">
        <v>0</v>
      </c>
      <c r="CG428" s="555">
        <v>0</v>
      </c>
      <c r="CH428" s="555">
        <v>0</v>
      </c>
      <c r="CI428" s="555">
        <v>0</v>
      </c>
      <c r="CJ428" s="555">
        <v>0</v>
      </c>
      <c r="CK428" s="555">
        <v>0</v>
      </c>
      <c r="CL428" s="555">
        <v>0</v>
      </c>
      <c r="CM428" s="555">
        <v>0</v>
      </c>
      <c r="CN428" s="557">
        <f t="shared" si="251"/>
        <v>0</v>
      </c>
      <c r="CO428" s="557">
        <f t="shared" si="252"/>
        <v>0</v>
      </c>
      <c r="CP428" s="557">
        <f t="shared" si="253"/>
        <v>0</v>
      </c>
      <c r="CQ428" s="557">
        <f t="shared" si="254"/>
        <v>0</v>
      </c>
      <c r="CR428" s="557">
        <f t="shared" si="255"/>
        <v>0</v>
      </c>
      <c r="CS428" s="557">
        <f t="shared" si="256"/>
        <v>0</v>
      </c>
      <c r="CT428" s="557">
        <f t="shared" si="257"/>
        <v>0</v>
      </c>
      <c r="CU428" s="557">
        <f t="shared" si="258"/>
        <v>0</v>
      </c>
      <c r="CV428" s="557">
        <f t="shared" si="259"/>
        <v>0</v>
      </c>
      <c r="CW428" s="557">
        <f t="shared" si="260"/>
        <v>0</v>
      </c>
      <c r="CX428" s="557">
        <f t="shared" si="261"/>
        <v>0</v>
      </c>
      <c r="CY428" s="557">
        <f t="shared" si="262"/>
        <v>0</v>
      </c>
      <c r="CZ428" s="557">
        <f t="shared" si="263"/>
        <v>0</v>
      </c>
      <c r="DA428" s="557">
        <f t="shared" si="264"/>
        <v>0</v>
      </c>
    </row>
    <row r="429" spans="1:105" s="527" customFormat="1">
      <c r="A429" s="522" t="s">
        <v>1179</v>
      </c>
      <c r="B429" s="523" t="s">
        <v>543</v>
      </c>
      <c r="C429" s="532" t="s">
        <v>745</v>
      </c>
      <c r="D429" s="533" t="s">
        <v>361</v>
      </c>
      <c r="E429" s="525">
        <v>43852</v>
      </c>
      <c r="F429" s="535"/>
      <c r="H429" s="536">
        <v>27033</v>
      </c>
      <c r="I429" s="536">
        <v>3901</v>
      </c>
      <c r="J429" s="528">
        <v>49.6</v>
      </c>
      <c r="K429" s="528">
        <v>60.4</v>
      </c>
      <c r="L429" s="528">
        <v>0.81</v>
      </c>
      <c r="M429" s="528">
        <v>0.25</v>
      </c>
      <c r="N429" s="528">
        <v>99.7</v>
      </c>
      <c r="O429" s="528">
        <v>0.85</v>
      </c>
      <c r="P429" s="528">
        <v>4.16</v>
      </c>
      <c r="Q429" s="528">
        <v>1.02</v>
      </c>
      <c r="R429" s="528">
        <v>0.51</v>
      </c>
      <c r="S429" s="528">
        <v>99.5</v>
      </c>
      <c r="T429" s="528">
        <v>0.76</v>
      </c>
      <c r="U429" s="529">
        <f t="shared" si="240"/>
        <v>0.151</v>
      </c>
      <c r="V429" s="529">
        <f t="shared" si="241"/>
        <v>233.11258278145698</v>
      </c>
      <c r="W429" s="528">
        <v>0</v>
      </c>
      <c r="X429" s="528">
        <v>0</v>
      </c>
      <c r="Y429" s="528">
        <v>8.33</v>
      </c>
      <c r="Z429" s="528">
        <v>0</v>
      </c>
      <c r="AA429" s="528">
        <v>0</v>
      </c>
      <c r="AB429" s="528">
        <v>8.16</v>
      </c>
      <c r="AC429" s="528">
        <v>3.06</v>
      </c>
      <c r="AD429" s="528">
        <v>2.04</v>
      </c>
      <c r="AE429" s="528">
        <v>1.02</v>
      </c>
      <c r="AF429" s="528">
        <v>1.02</v>
      </c>
      <c r="AG429" s="530">
        <f t="shared" si="242"/>
        <v>0</v>
      </c>
      <c r="AH429" s="530">
        <f t="shared" si="243"/>
        <v>0</v>
      </c>
      <c r="AI429" s="530">
        <f t="shared" si="244"/>
        <v>0</v>
      </c>
      <c r="AJ429" s="530">
        <f t="shared" si="245"/>
        <v>0</v>
      </c>
      <c r="AK429" s="530">
        <f t="shared" si="246"/>
        <v>0.33945599999999998</v>
      </c>
      <c r="AL429" s="530">
        <f t="shared" si="247"/>
        <v>0.12729600000000002</v>
      </c>
      <c r="AM429" s="530">
        <f t="shared" si="248"/>
        <v>8.4863999999999995E-2</v>
      </c>
      <c r="AN429" s="530">
        <f t="shared" si="249"/>
        <v>4.2431999999999997E-2</v>
      </c>
      <c r="AO429" s="530">
        <f t="shared" si="250"/>
        <v>4.2431999999999997E-2</v>
      </c>
      <c r="AP429" s="528">
        <v>245</v>
      </c>
      <c r="AQ429" s="528">
        <v>-8.98</v>
      </c>
      <c r="AR429" s="528">
        <v>421</v>
      </c>
      <c r="AS429" s="528">
        <v>112</v>
      </c>
      <c r="AT429" s="528">
        <v>-143</v>
      </c>
      <c r="AU429" s="528">
        <v>50</v>
      </c>
      <c r="AV429" s="528">
        <v>0</v>
      </c>
      <c r="AW429" s="528">
        <v>50</v>
      </c>
      <c r="AX429" s="528">
        <v>12212</v>
      </c>
      <c r="AY429" s="528">
        <v>16.7</v>
      </c>
      <c r="AZ429" s="528">
        <v>0</v>
      </c>
      <c r="BA429" s="528">
        <v>0</v>
      </c>
      <c r="BB429" s="528">
        <v>178</v>
      </c>
      <c r="BC429" s="528">
        <v>7.7</v>
      </c>
      <c r="BD429" s="528">
        <v>436</v>
      </c>
      <c r="BE429" s="528">
        <v>116</v>
      </c>
      <c r="BG429" s="528">
        <v>0.68</v>
      </c>
      <c r="BH429" s="528">
        <v>0.85</v>
      </c>
      <c r="BI429" s="528">
        <v>4.04</v>
      </c>
      <c r="BJ429" s="528">
        <v>620</v>
      </c>
      <c r="BK429" s="528">
        <v>0.98</v>
      </c>
      <c r="BL429" s="528">
        <v>0.51</v>
      </c>
      <c r="BM429" s="528">
        <v>0.77</v>
      </c>
      <c r="BN429" s="528">
        <v>35.200000000000003</v>
      </c>
      <c r="BO429" s="528">
        <v>0.8</v>
      </c>
      <c r="BP429" s="528">
        <v>0.28999999999999998</v>
      </c>
      <c r="BQ429" s="528">
        <v>99.7</v>
      </c>
      <c r="BR429" s="528">
        <v>0.73</v>
      </c>
      <c r="BS429" s="528">
        <v>1.75</v>
      </c>
      <c r="BT429" s="528">
        <v>0.8</v>
      </c>
      <c r="BU429" s="528">
        <v>0.95</v>
      </c>
      <c r="BV429" s="528">
        <v>99.5</v>
      </c>
      <c r="BW429" s="528">
        <v>0.57999999999999996</v>
      </c>
      <c r="BX429" s="528">
        <v>0</v>
      </c>
      <c r="BY429" s="528">
        <v>0</v>
      </c>
      <c r="BZ429" s="528">
        <v>0</v>
      </c>
      <c r="CA429" s="528">
        <v>0</v>
      </c>
      <c r="CB429" s="528">
        <v>4.17</v>
      </c>
      <c r="CC429" s="528">
        <v>0</v>
      </c>
      <c r="CD429" s="528">
        <v>7.69</v>
      </c>
      <c r="CE429" s="528">
        <v>0</v>
      </c>
      <c r="CF429" s="528">
        <v>7.69</v>
      </c>
      <c r="CG429" s="528">
        <v>7.69</v>
      </c>
      <c r="CH429" s="528">
        <v>99.5</v>
      </c>
      <c r="CI429" s="528">
        <v>0.8</v>
      </c>
      <c r="CJ429" s="528">
        <v>0.66</v>
      </c>
      <c r="CK429" s="528">
        <v>1.76</v>
      </c>
      <c r="CL429" s="528">
        <v>0.73</v>
      </c>
      <c r="CM429" s="528">
        <v>0.59</v>
      </c>
      <c r="CN429" s="530">
        <f t="shared" si="251"/>
        <v>0</v>
      </c>
      <c r="CO429" s="530">
        <f t="shared" si="252"/>
        <v>0</v>
      </c>
      <c r="CP429" s="530">
        <f t="shared" si="253"/>
        <v>0</v>
      </c>
      <c r="CQ429" s="530">
        <f t="shared" si="254"/>
        <v>0</v>
      </c>
      <c r="CR429" s="530">
        <f t="shared" si="255"/>
        <v>7.2974999999999998E-2</v>
      </c>
      <c r="CS429" s="530">
        <f t="shared" si="256"/>
        <v>0</v>
      </c>
      <c r="CT429" s="530">
        <f t="shared" si="257"/>
        <v>7.3055000000000009E-2</v>
      </c>
      <c r="CU429" s="530">
        <f t="shared" si="258"/>
        <v>7.3055000000000009E-2</v>
      </c>
      <c r="CV429" s="530">
        <f t="shared" si="259"/>
        <v>7.3055000000000009E-2</v>
      </c>
      <c r="CW429" s="530">
        <f t="shared" si="260"/>
        <v>0.79600000000000004</v>
      </c>
      <c r="CX429" s="530">
        <f t="shared" si="261"/>
        <v>0.65670000000000006</v>
      </c>
      <c r="CY429" s="530">
        <f t="shared" si="262"/>
        <v>1.7512000000000001</v>
      </c>
      <c r="CZ429" s="530">
        <f t="shared" si="263"/>
        <v>0.72635000000000005</v>
      </c>
      <c r="DA429" s="530">
        <f t="shared" si="264"/>
        <v>0.58704999999999996</v>
      </c>
    </row>
    <row r="430" spans="1:105">
      <c r="A430" s="494" t="s">
        <v>1180</v>
      </c>
      <c r="B430" s="494"/>
      <c r="C430" s="386"/>
      <c r="E430" s="489"/>
      <c r="F430" s="429">
        <f>(E429-E$426)/7</f>
        <v>0.14285714285714285</v>
      </c>
      <c r="G430" s="537" t="s">
        <v>1192</v>
      </c>
      <c r="H430" s="496">
        <v>11718</v>
      </c>
      <c r="I430" s="496">
        <v>1670</v>
      </c>
      <c r="J430">
        <v>50</v>
      </c>
      <c r="K430">
        <v>57.7</v>
      </c>
      <c r="L430">
        <v>14.3</v>
      </c>
      <c r="M430">
        <v>6.02</v>
      </c>
      <c r="N430">
        <v>94</v>
      </c>
      <c r="O430">
        <v>3.63</v>
      </c>
      <c r="P430">
        <v>4.67</v>
      </c>
      <c r="Q430">
        <v>21.1</v>
      </c>
      <c r="R430">
        <v>26.5</v>
      </c>
      <c r="S430">
        <v>73.5</v>
      </c>
      <c r="T430">
        <v>0.42</v>
      </c>
      <c r="U430" s="6">
        <f t="shared" si="240"/>
        <v>3.4735399999999998</v>
      </c>
      <c r="V430" s="6">
        <f t="shared" si="241"/>
        <v>10.997426256787026</v>
      </c>
      <c r="W430">
        <v>34.1</v>
      </c>
      <c r="X430">
        <v>9.8000000000000007</v>
      </c>
      <c r="Y430">
        <v>10.199999999999999</v>
      </c>
      <c r="Z430">
        <v>29</v>
      </c>
      <c r="AA430">
        <v>0.78</v>
      </c>
      <c r="AB430">
        <v>48.9</v>
      </c>
      <c r="AC430">
        <v>37.799999999999997</v>
      </c>
      <c r="AD430">
        <v>44.4</v>
      </c>
      <c r="AE430">
        <v>57.8</v>
      </c>
      <c r="AF430">
        <v>2.2200000000000002</v>
      </c>
      <c r="AG430" s="188">
        <f t="shared" si="242"/>
        <v>9.0365000000000002</v>
      </c>
      <c r="AH430" s="188">
        <f t="shared" si="243"/>
        <v>2.5970000000000004</v>
      </c>
      <c r="AI430" s="188">
        <f t="shared" si="244"/>
        <v>7.6849999999999996</v>
      </c>
      <c r="AJ430" s="188">
        <f t="shared" si="245"/>
        <v>0.20670000000000002</v>
      </c>
      <c r="AK430" s="188">
        <f t="shared" si="246"/>
        <v>2.28363</v>
      </c>
      <c r="AL430" s="188">
        <f t="shared" si="247"/>
        <v>1.7652599999999998</v>
      </c>
      <c r="AM430" s="188">
        <f t="shared" si="248"/>
        <v>2.07348</v>
      </c>
      <c r="AN430" s="188">
        <f t="shared" si="249"/>
        <v>2.6992599999999998</v>
      </c>
      <c r="AO430" s="188">
        <f t="shared" si="250"/>
        <v>0.103674</v>
      </c>
      <c r="AP430">
        <v>1213</v>
      </c>
      <c r="AQ430">
        <v>70.599999999999994</v>
      </c>
      <c r="AR430">
        <v>593</v>
      </c>
      <c r="AS430">
        <v>457</v>
      </c>
      <c r="AT430">
        <v>7.7</v>
      </c>
      <c r="AU430">
        <v>75.900000000000006</v>
      </c>
      <c r="AV430">
        <v>17.2</v>
      </c>
      <c r="AW430">
        <v>27.6</v>
      </c>
      <c r="AX430">
        <v>1615</v>
      </c>
      <c r="AY430">
        <v>29.3</v>
      </c>
      <c r="AZ430">
        <v>48.3</v>
      </c>
      <c r="BA430">
        <v>0</v>
      </c>
      <c r="BB430">
        <v>208</v>
      </c>
      <c r="BC430">
        <v>27</v>
      </c>
      <c r="BD430">
        <v>649</v>
      </c>
      <c r="BE430">
        <v>282</v>
      </c>
      <c r="BG430">
        <v>10.4</v>
      </c>
      <c r="BH430">
        <v>2.76</v>
      </c>
      <c r="BI430">
        <v>3.2</v>
      </c>
      <c r="BJ430">
        <v>576</v>
      </c>
      <c r="BK430">
        <v>20.6</v>
      </c>
      <c r="BL430">
        <v>25.1</v>
      </c>
      <c r="BM430">
        <v>0.44</v>
      </c>
      <c r="BN430">
        <v>38.200000000000003</v>
      </c>
      <c r="BO430">
        <v>11.1</v>
      </c>
      <c r="BP430">
        <v>0.94</v>
      </c>
      <c r="BQ430">
        <v>99.1</v>
      </c>
      <c r="BR430">
        <v>1.72</v>
      </c>
      <c r="BS430">
        <v>1.57</v>
      </c>
      <c r="BT430">
        <v>50.8</v>
      </c>
      <c r="BU430">
        <v>77.7</v>
      </c>
      <c r="BV430">
        <v>22.9</v>
      </c>
      <c r="BW430">
        <v>1.41</v>
      </c>
      <c r="BX430">
        <v>10</v>
      </c>
      <c r="BY430">
        <v>10</v>
      </c>
      <c r="BZ430">
        <v>70</v>
      </c>
      <c r="CA430">
        <v>70</v>
      </c>
      <c r="CB430">
        <v>0</v>
      </c>
      <c r="CC430">
        <v>13.7</v>
      </c>
      <c r="CD430">
        <v>2.02</v>
      </c>
      <c r="CE430">
        <v>1.41</v>
      </c>
      <c r="CF430">
        <v>55.4</v>
      </c>
      <c r="CG430">
        <v>1.61</v>
      </c>
      <c r="CH430">
        <v>22.9</v>
      </c>
      <c r="CI430">
        <v>2.0499999999999998</v>
      </c>
      <c r="CJ430">
        <v>0.68</v>
      </c>
      <c r="CK430">
        <v>2.0499999999999998</v>
      </c>
      <c r="CL430">
        <v>34.200000000000003</v>
      </c>
      <c r="CM430">
        <v>0.68</v>
      </c>
      <c r="CN430" s="188">
        <f t="shared" si="251"/>
        <v>0.157</v>
      </c>
      <c r="CO430" s="188">
        <f t="shared" si="252"/>
        <v>0.157</v>
      </c>
      <c r="CP430" s="188">
        <f t="shared" si="253"/>
        <v>1.099</v>
      </c>
      <c r="CQ430" s="188">
        <f t="shared" si="254"/>
        <v>1.099</v>
      </c>
      <c r="CR430" s="188">
        <f t="shared" si="255"/>
        <v>0</v>
      </c>
      <c r="CS430" s="188">
        <f t="shared" si="256"/>
        <v>10.6449</v>
      </c>
      <c r="CT430" s="188">
        <f t="shared" si="257"/>
        <v>1.5695400000000002</v>
      </c>
      <c r="CU430" s="188">
        <f t="shared" si="258"/>
        <v>43.0458</v>
      </c>
      <c r="CV430" s="188">
        <f t="shared" si="259"/>
        <v>1.2509700000000001</v>
      </c>
      <c r="CW430" s="188">
        <f t="shared" si="260"/>
        <v>0.46944999999999992</v>
      </c>
      <c r="CX430" s="188">
        <f t="shared" si="261"/>
        <v>0.15572</v>
      </c>
      <c r="CY430" s="188">
        <f t="shared" si="262"/>
        <v>0.46944999999999992</v>
      </c>
      <c r="CZ430" s="188">
        <f t="shared" si="263"/>
        <v>7.8318000000000003</v>
      </c>
      <c r="DA430" s="188">
        <f t="shared" si="264"/>
        <v>0.15572</v>
      </c>
    </row>
    <row r="431" spans="1:105">
      <c r="A431" s="494" t="s">
        <v>1181</v>
      </c>
      <c r="B431" s="494"/>
      <c r="C431" s="386"/>
      <c r="E431" s="489"/>
      <c r="F431" s="222"/>
      <c r="G431" s="386"/>
      <c r="H431" s="496">
        <v>31306</v>
      </c>
      <c r="I431" s="496">
        <v>4495</v>
      </c>
      <c r="J431">
        <v>51.7</v>
      </c>
      <c r="K431">
        <v>58.3</v>
      </c>
      <c r="L431">
        <v>13.4</v>
      </c>
      <c r="M431">
        <v>7.17</v>
      </c>
      <c r="N431">
        <v>92.8</v>
      </c>
      <c r="O431">
        <v>4.16</v>
      </c>
      <c r="P431">
        <v>4.04</v>
      </c>
      <c r="Q431">
        <v>29.9</v>
      </c>
      <c r="R431">
        <v>28.8</v>
      </c>
      <c r="S431">
        <v>71.2</v>
      </c>
      <c r="T431">
        <v>0.42</v>
      </c>
      <c r="U431" s="6">
        <f>K431*M431/100</f>
        <v>4.18011</v>
      </c>
      <c r="V431" s="6">
        <f>BN431/U431</f>
        <v>8.8753645239000889</v>
      </c>
      <c r="W431">
        <v>31.7</v>
      </c>
      <c r="X431">
        <v>8.36</v>
      </c>
      <c r="Y431">
        <v>9.02</v>
      </c>
      <c r="Z431">
        <v>41.1</v>
      </c>
      <c r="AA431">
        <v>0.66</v>
      </c>
      <c r="AB431">
        <v>67</v>
      </c>
      <c r="AC431">
        <v>35.799999999999997</v>
      </c>
      <c r="AD431">
        <v>60.4</v>
      </c>
      <c r="AE431">
        <v>64.2</v>
      </c>
      <c r="AF431">
        <v>0</v>
      </c>
      <c r="AG431" s="188">
        <f t="shared" si="242"/>
        <v>9.1295999999999999</v>
      </c>
      <c r="AH431" s="188">
        <f t="shared" si="243"/>
        <v>2.40768</v>
      </c>
      <c r="AI431" s="188">
        <f t="shared" si="244"/>
        <v>11.8368</v>
      </c>
      <c r="AJ431" s="188">
        <f t="shared" si="245"/>
        <v>0.19008000000000003</v>
      </c>
      <c r="AK431" s="188">
        <f t="shared" si="246"/>
        <v>2.7067999999999999</v>
      </c>
      <c r="AL431" s="188">
        <f t="shared" si="247"/>
        <v>1.4463199999999998</v>
      </c>
      <c r="AM431" s="188">
        <f t="shared" si="248"/>
        <v>2.4401600000000001</v>
      </c>
      <c r="AN431" s="188">
        <f t="shared" si="249"/>
        <v>2.59368</v>
      </c>
      <c r="AO431" s="188">
        <f t="shared" si="250"/>
        <v>0</v>
      </c>
      <c r="AP431">
        <v>1130</v>
      </c>
      <c r="AQ431">
        <v>99</v>
      </c>
      <c r="AR431">
        <v>720</v>
      </c>
      <c r="AS431">
        <v>488</v>
      </c>
      <c r="AT431">
        <v>-48.8</v>
      </c>
      <c r="AU431">
        <v>73.900000000000006</v>
      </c>
      <c r="AV431">
        <v>19.100000000000001</v>
      </c>
      <c r="AW431">
        <v>27.1</v>
      </c>
      <c r="AX431">
        <v>630</v>
      </c>
      <c r="AY431">
        <v>36.700000000000003</v>
      </c>
      <c r="AZ431">
        <v>51.6</v>
      </c>
      <c r="BA431">
        <v>0.53</v>
      </c>
      <c r="BB431">
        <v>183</v>
      </c>
      <c r="BC431">
        <v>27</v>
      </c>
      <c r="BD431">
        <v>692</v>
      </c>
      <c r="BE431">
        <v>295</v>
      </c>
      <c r="BG431">
        <v>8.67</v>
      </c>
      <c r="BH431">
        <v>3</v>
      </c>
      <c r="BI431">
        <v>2.2599999999999998</v>
      </c>
      <c r="BJ431">
        <v>652</v>
      </c>
      <c r="BK431">
        <v>29.3</v>
      </c>
      <c r="BL431">
        <v>27</v>
      </c>
      <c r="BM431">
        <v>0.41</v>
      </c>
      <c r="BN431">
        <v>37.1</v>
      </c>
      <c r="BO431">
        <v>11.3</v>
      </c>
      <c r="BP431">
        <v>0.6</v>
      </c>
      <c r="BQ431">
        <v>99.4</v>
      </c>
      <c r="BR431">
        <v>0.96</v>
      </c>
      <c r="BS431">
        <v>2.46</v>
      </c>
      <c r="BT431">
        <v>63.2</v>
      </c>
      <c r="BU431">
        <v>79.599999999999994</v>
      </c>
      <c r="BV431">
        <v>20.9</v>
      </c>
      <c r="BW431">
        <v>0.6</v>
      </c>
      <c r="BX431">
        <v>24.4</v>
      </c>
      <c r="BY431">
        <v>9.76</v>
      </c>
      <c r="BZ431">
        <v>75.599999999999994</v>
      </c>
      <c r="CA431">
        <v>87.8</v>
      </c>
      <c r="CB431">
        <v>0</v>
      </c>
      <c r="CC431">
        <v>13.9</v>
      </c>
      <c r="CD431">
        <v>1.06</v>
      </c>
      <c r="CE431">
        <v>2.71</v>
      </c>
      <c r="CF431">
        <v>67.7</v>
      </c>
      <c r="CG431">
        <v>0.6</v>
      </c>
      <c r="CH431">
        <v>20.9</v>
      </c>
      <c r="CI431">
        <v>1.1499999999999999</v>
      </c>
      <c r="CJ431">
        <v>0.56999999999999995</v>
      </c>
      <c r="CK431">
        <v>1.43</v>
      </c>
      <c r="CL431">
        <v>45</v>
      </c>
      <c r="CM431">
        <v>0.86</v>
      </c>
      <c r="CN431" s="188">
        <f t="shared" si="251"/>
        <v>0.60023999999999988</v>
      </c>
      <c r="CO431" s="188">
        <f t="shared" si="252"/>
        <v>0.24009599999999998</v>
      </c>
      <c r="CP431" s="188">
        <f t="shared" si="253"/>
        <v>1.8597599999999996</v>
      </c>
      <c r="CQ431" s="188">
        <f t="shared" si="254"/>
        <v>2.1598799999999998</v>
      </c>
      <c r="CR431" s="188">
        <f t="shared" si="255"/>
        <v>0</v>
      </c>
      <c r="CS431" s="188">
        <f t="shared" si="256"/>
        <v>11.064400000000001</v>
      </c>
      <c r="CT431" s="188">
        <f t="shared" si="257"/>
        <v>0.84376000000000007</v>
      </c>
      <c r="CU431" s="188">
        <f t="shared" si="258"/>
        <v>53.889200000000002</v>
      </c>
      <c r="CV431" s="188">
        <f t="shared" si="259"/>
        <v>0.47759999999999997</v>
      </c>
      <c r="CW431" s="188">
        <f t="shared" si="260"/>
        <v>0.24034999999999995</v>
      </c>
      <c r="CX431" s="188">
        <f t="shared" si="261"/>
        <v>0.11912999999999999</v>
      </c>
      <c r="CY431" s="188">
        <f t="shared" si="262"/>
        <v>0.29886999999999997</v>
      </c>
      <c r="CZ431" s="188">
        <f t="shared" si="263"/>
        <v>9.4049999999999994</v>
      </c>
      <c r="DA431" s="188">
        <f t="shared" si="264"/>
        <v>0.17974000000000001</v>
      </c>
    </row>
    <row r="432" spans="1:105" s="527" customFormat="1">
      <c r="A432" s="522" t="s">
        <v>1182</v>
      </c>
      <c r="B432" s="523" t="s">
        <v>543</v>
      </c>
      <c r="C432" s="532" t="s">
        <v>745</v>
      </c>
      <c r="D432" s="533" t="s">
        <v>363</v>
      </c>
      <c r="E432" s="525">
        <v>43858</v>
      </c>
      <c r="F432" s="535"/>
      <c r="H432" s="536">
        <v>29232</v>
      </c>
      <c r="I432" s="536">
        <v>69</v>
      </c>
      <c r="J432" s="528">
        <v>17.2</v>
      </c>
      <c r="K432" s="528">
        <v>52.2</v>
      </c>
      <c r="L432" s="528">
        <v>0</v>
      </c>
      <c r="M432" s="528">
        <v>0</v>
      </c>
      <c r="N432" s="528">
        <v>100</v>
      </c>
      <c r="O432" s="528">
        <v>2.78</v>
      </c>
      <c r="P432" s="528">
        <v>0</v>
      </c>
      <c r="Q432" s="528">
        <v>22.2</v>
      </c>
      <c r="R432" s="528">
        <v>0</v>
      </c>
      <c r="S432" s="528">
        <v>100</v>
      </c>
      <c r="T432" s="528">
        <v>0</v>
      </c>
      <c r="U432" s="529">
        <f t="shared" si="240"/>
        <v>0</v>
      </c>
      <c r="V432" s="529" t="e">
        <f t="shared" si="241"/>
        <v>#DIV/0!</v>
      </c>
      <c r="W432" s="528">
        <v>0</v>
      </c>
      <c r="X432" s="528">
        <v>0</v>
      </c>
      <c r="Y432" s="528">
        <v>0</v>
      </c>
      <c r="Z432" s="528">
        <v>0</v>
      </c>
      <c r="AA432" s="528">
        <v>0</v>
      </c>
      <c r="AB432" s="528">
        <v>0</v>
      </c>
      <c r="AC432" s="528">
        <v>0</v>
      </c>
      <c r="AD432" s="528">
        <v>0</v>
      </c>
      <c r="AE432" s="528">
        <v>0</v>
      </c>
      <c r="AF432" s="528">
        <v>0</v>
      </c>
      <c r="AG432" s="530">
        <f t="shared" si="242"/>
        <v>0</v>
      </c>
      <c r="AH432" s="530">
        <f t="shared" si="243"/>
        <v>0</v>
      </c>
      <c r="AI432" s="530">
        <f t="shared" si="244"/>
        <v>0</v>
      </c>
      <c r="AJ432" s="530">
        <f t="shared" si="245"/>
        <v>0</v>
      </c>
      <c r="AK432" s="530">
        <f t="shared" si="246"/>
        <v>0</v>
      </c>
      <c r="AL432" s="530">
        <f t="shared" si="247"/>
        <v>0</v>
      </c>
      <c r="AM432" s="530">
        <f t="shared" si="248"/>
        <v>0</v>
      </c>
      <c r="AN432" s="530">
        <f t="shared" si="249"/>
        <v>0</v>
      </c>
      <c r="AO432" s="530">
        <f t="shared" si="250"/>
        <v>0</v>
      </c>
      <c r="AP432" s="528" t="s">
        <v>364</v>
      </c>
      <c r="AQ432" s="528" t="s">
        <v>364</v>
      </c>
      <c r="AR432" s="528" t="s">
        <v>364</v>
      </c>
      <c r="AS432" s="528" t="s">
        <v>364</v>
      </c>
      <c r="AT432" s="528" t="s">
        <v>364</v>
      </c>
      <c r="AU432" s="528">
        <v>0</v>
      </c>
      <c r="AV432" s="528">
        <v>0</v>
      </c>
      <c r="AW432" s="528">
        <v>0</v>
      </c>
      <c r="AX432" s="528" t="s">
        <v>364</v>
      </c>
      <c r="AY432" s="528">
        <v>0</v>
      </c>
      <c r="AZ432" s="528">
        <v>0</v>
      </c>
      <c r="BA432" s="528">
        <v>0</v>
      </c>
      <c r="BB432" s="528">
        <v>195</v>
      </c>
      <c r="BC432" s="528">
        <v>6.42</v>
      </c>
      <c r="BD432" s="528">
        <v>661</v>
      </c>
      <c r="BE432" s="528">
        <v>82.2</v>
      </c>
      <c r="BG432" s="528">
        <v>0</v>
      </c>
      <c r="BH432" s="528">
        <v>2.78</v>
      </c>
      <c r="BI432" s="528">
        <v>0</v>
      </c>
      <c r="BJ432" s="528" t="s">
        <v>364</v>
      </c>
      <c r="BK432" s="528">
        <v>22.2</v>
      </c>
      <c r="BL432" s="528">
        <v>0</v>
      </c>
      <c r="BM432" s="528">
        <v>0</v>
      </c>
      <c r="BN432" s="528">
        <v>37.700000000000003</v>
      </c>
      <c r="BO432" s="528">
        <v>3.85</v>
      </c>
      <c r="BP432" s="528">
        <v>0</v>
      </c>
      <c r="BQ432" s="528">
        <v>100</v>
      </c>
      <c r="BR432" s="528">
        <v>3.85</v>
      </c>
      <c r="BS432" s="528">
        <v>3.85</v>
      </c>
      <c r="BT432" s="528">
        <v>11.5</v>
      </c>
      <c r="BU432" s="528">
        <v>0</v>
      </c>
      <c r="BV432" s="528">
        <v>100</v>
      </c>
      <c r="BW432" s="528">
        <v>0</v>
      </c>
      <c r="BX432" s="528">
        <v>0</v>
      </c>
      <c r="BY432" s="528">
        <v>0</v>
      </c>
      <c r="BZ432" s="528">
        <v>0</v>
      </c>
      <c r="CA432" s="528">
        <v>0</v>
      </c>
      <c r="CB432" s="528">
        <v>0</v>
      </c>
      <c r="CC432" s="528">
        <v>0</v>
      </c>
      <c r="CD432" s="528">
        <v>0</v>
      </c>
      <c r="CE432" s="528">
        <v>0</v>
      </c>
      <c r="CF432" s="528">
        <v>0</v>
      </c>
      <c r="CG432" s="528">
        <v>0</v>
      </c>
      <c r="CH432" s="528">
        <v>100</v>
      </c>
      <c r="CI432" s="528">
        <v>3.85</v>
      </c>
      <c r="CJ432" s="528">
        <v>3.85</v>
      </c>
      <c r="CK432" s="528">
        <v>3.85</v>
      </c>
      <c r="CL432" s="528">
        <v>11.5</v>
      </c>
      <c r="CM432" s="528">
        <v>0</v>
      </c>
      <c r="CN432" s="530">
        <f t="shared" si="251"/>
        <v>0</v>
      </c>
      <c r="CO432" s="530">
        <f t="shared" si="252"/>
        <v>0</v>
      </c>
      <c r="CP432" s="530">
        <f t="shared" si="253"/>
        <v>0</v>
      </c>
      <c r="CQ432" s="530">
        <f t="shared" si="254"/>
        <v>0</v>
      </c>
      <c r="CR432" s="530">
        <f t="shared" si="255"/>
        <v>0</v>
      </c>
      <c r="CS432" s="530">
        <f t="shared" si="256"/>
        <v>0</v>
      </c>
      <c r="CT432" s="530">
        <f t="shared" si="257"/>
        <v>0</v>
      </c>
      <c r="CU432" s="530">
        <f t="shared" si="258"/>
        <v>0</v>
      </c>
      <c r="CV432" s="530">
        <f t="shared" si="259"/>
        <v>0</v>
      </c>
      <c r="CW432" s="530">
        <f t="shared" si="260"/>
        <v>3.85</v>
      </c>
      <c r="CX432" s="530">
        <f t="shared" si="261"/>
        <v>3.85</v>
      </c>
      <c r="CY432" s="530">
        <f t="shared" si="262"/>
        <v>3.85</v>
      </c>
      <c r="CZ432" s="530">
        <f t="shared" si="263"/>
        <v>11.5</v>
      </c>
      <c r="DA432" s="530">
        <f t="shared" si="264"/>
        <v>0</v>
      </c>
    </row>
    <row r="433" spans="1:105">
      <c r="A433" s="494" t="s">
        <v>1183</v>
      </c>
      <c r="B433" s="494"/>
      <c r="E433" s="489"/>
      <c r="F433" s="429">
        <f>(E432-E$426)/7</f>
        <v>1</v>
      </c>
      <c r="G433" s="537" t="s">
        <v>1193</v>
      </c>
      <c r="H433" s="496">
        <v>7892</v>
      </c>
      <c r="I433" s="612">
        <v>79</v>
      </c>
      <c r="J433">
        <v>22.3</v>
      </c>
      <c r="K433">
        <v>62</v>
      </c>
      <c r="L433">
        <v>14.3</v>
      </c>
      <c r="M433">
        <v>0</v>
      </c>
      <c r="N433">
        <v>100</v>
      </c>
      <c r="O433">
        <v>2.04</v>
      </c>
      <c r="P433">
        <v>0</v>
      </c>
      <c r="Q433">
        <v>93.9</v>
      </c>
      <c r="R433">
        <v>34.700000000000003</v>
      </c>
      <c r="S433">
        <v>65.3</v>
      </c>
      <c r="T433">
        <v>2.04</v>
      </c>
      <c r="U433" s="6">
        <f t="shared" si="240"/>
        <v>0</v>
      </c>
      <c r="V433" s="6" t="e">
        <f t="shared" si="241"/>
        <v>#DIV/0!</v>
      </c>
      <c r="W433">
        <v>11.8</v>
      </c>
      <c r="X433">
        <v>0</v>
      </c>
      <c r="Y433">
        <v>0</v>
      </c>
      <c r="Z433">
        <v>88.2</v>
      </c>
      <c r="AA433">
        <v>5.88</v>
      </c>
      <c r="AB433">
        <v>0</v>
      </c>
      <c r="AC433">
        <v>0</v>
      </c>
      <c r="AD433">
        <v>0</v>
      </c>
      <c r="AE433">
        <v>0</v>
      </c>
      <c r="AF433">
        <v>0</v>
      </c>
      <c r="AG433" s="188">
        <f t="shared" si="242"/>
        <v>4.0946000000000007</v>
      </c>
      <c r="AH433" s="188">
        <f t="shared" si="243"/>
        <v>0</v>
      </c>
      <c r="AI433" s="188">
        <f t="shared" si="244"/>
        <v>30.605400000000003</v>
      </c>
      <c r="AJ433" s="188">
        <f t="shared" si="245"/>
        <v>2.0403600000000002</v>
      </c>
      <c r="AK433" s="188">
        <f t="shared" si="246"/>
        <v>0</v>
      </c>
      <c r="AL433" s="188">
        <f t="shared" si="247"/>
        <v>0</v>
      </c>
      <c r="AM433" s="188">
        <f t="shared" si="248"/>
        <v>0</v>
      </c>
      <c r="AN433" s="188">
        <f t="shared" si="249"/>
        <v>0</v>
      </c>
      <c r="AO433" s="188">
        <f t="shared" si="250"/>
        <v>0</v>
      </c>
      <c r="AP433" t="s">
        <v>364</v>
      </c>
      <c r="AQ433" t="s">
        <v>364</v>
      </c>
      <c r="AR433" t="s">
        <v>364</v>
      </c>
      <c r="AS433" t="s">
        <v>364</v>
      </c>
      <c r="AT433" t="s">
        <v>364</v>
      </c>
      <c r="AU433">
        <v>0</v>
      </c>
      <c r="AV433">
        <v>0</v>
      </c>
      <c r="AW433">
        <v>0</v>
      </c>
      <c r="AX433" t="s">
        <v>364</v>
      </c>
      <c r="AY433">
        <v>0</v>
      </c>
      <c r="AZ433">
        <v>0</v>
      </c>
      <c r="BA433">
        <v>0</v>
      </c>
      <c r="BB433">
        <v>253</v>
      </c>
      <c r="BC433">
        <v>48.8</v>
      </c>
      <c r="BD433">
        <v>1161</v>
      </c>
      <c r="BE433">
        <v>335</v>
      </c>
      <c r="BG433">
        <v>14.3</v>
      </c>
      <c r="BH433">
        <v>2.04</v>
      </c>
      <c r="BI433">
        <v>0</v>
      </c>
      <c r="BJ433" t="s">
        <v>364</v>
      </c>
      <c r="BK433">
        <v>93.9</v>
      </c>
      <c r="BL433">
        <v>34.700000000000003</v>
      </c>
      <c r="BM433">
        <v>2.04</v>
      </c>
      <c r="BN433">
        <v>31.6</v>
      </c>
      <c r="BO433">
        <v>4</v>
      </c>
      <c r="BP433">
        <v>4</v>
      </c>
      <c r="BQ433">
        <v>96</v>
      </c>
      <c r="BR433">
        <v>4</v>
      </c>
      <c r="BS433">
        <v>0</v>
      </c>
      <c r="BT433">
        <v>100</v>
      </c>
      <c r="BU433">
        <v>60</v>
      </c>
      <c r="BV433">
        <v>40</v>
      </c>
      <c r="BW433">
        <v>8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6.67</v>
      </c>
      <c r="CD433">
        <v>6.67</v>
      </c>
      <c r="CE433">
        <v>0</v>
      </c>
      <c r="CF433">
        <v>100</v>
      </c>
      <c r="CG433">
        <v>6.67</v>
      </c>
      <c r="CH433">
        <v>40</v>
      </c>
      <c r="CI433">
        <v>0</v>
      </c>
      <c r="CJ433">
        <v>0</v>
      </c>
      <c r="CK433">
        <v>0</v>
      </c>
      <c r="CL433">
        <v>100</v>
      </c>
      <c r="CM433">
        <v>10</v>
      </c>
      <c r="CN433" s="188">
        <f t="shared" si="251"/>
        <v>0</v>
      </c>
      <c r="CO433" s="188">
        <f t="shared" si="252"/>
        <v>0</v>
      </c>
      <c r="CP433" s="188">
        <f t="shared" si="253"/>
        <v>0</v>
      </c>
      <c r="CQ433" s="188">
        <f t="shared" si="254"/>
        <v>0</v>
      </c>
      <c r="CR433" s="188">
        <f t="shared" si="255"/>
        <v>0</v>
      </c>
      <c r="CS433" s="188">
        <f t="shared" si="256"/>
        <v>4.0019999999999998</v>
      </c>
      <c r="CT433" s="188">
        <f t="shared" si="257"/>
        <v>4.0019999999999998</v>
      </c>
      <c r="CU433" s="188">
        <f t="shared" si="258"/>
        <v>60</v>
      </c>
      <c r="CV433" s="188">
        <f t="shared" si="259"/>
        <v>4.0019999999999998</v>
      </c>
      <c r="CW433" s="188">
        <f t="shared" si="260"/>
        <v>0</v>
      </c>
      <c r="CX433" s="188">
        <f t="shared" si="261"/>
        <v>0</v>
      </c>
      <c r="CY433" s="188">
        <f t="shared" si="262"/>
        <v>0</v>
      </c>
      <c r="CZ433" s="188">
        <f t="shared" si="263"/>
        <v>40</v>
      </c>
      <c r="DA433" s="188">
        <f t="shared" si="264"/>
        <v>4</v>
      </c>
    </row>
    <row r="434" spans="1:105" s="554" customFormat="1">
      <c r="A434" s="549" t="s">
        <v>1184</v>
      </c>
      <c r="B434" s="549"/>
      <c r="C434" s="567"/>
      <c r="E434" s="552"/>
      <c r="F434" s="569"/>
      <c r="G434" s="569"/>
      <c r="H434" s="572">
        <v>5</v>
      </c>
      <c r="I434" s="572">
        <v>0</v>
      </c>
      <c r="J434" s="555">
        <v>0</v>
      </c>
      <c r="K434" s="555">
        <v>0</v>
      </c>
      <c r="L434" s="555">
        <v>0</v>
      </c>
      <c r="M434" s="555">
        <v>0</v>
      </c>
      <c r="N434" s="555">
        <v>0</v>
      </c>
      <c r="O434" s="555">
        <v>0</v>
      </c>
      <c r="P434" s="555">
        <v>0</v>
      </c>
      <c r="Q434" s="555">
        <v>0</v>
      </c>
      <c r="R434" s="555">
        <v>0</v>
      </c>
      <c r="S434" s="555">
        <v>0</v>
      </c>
      <c r="T434" s="555">
        <v>0</v>
      </c>
      <c r="U434" s="556">
        <f t="shared" si="240"/>
        <v>0</v>
      </c>
      <c r="V434" s="556" t="e">
        <f t="shared" si="241"/>
        <v>#DIV/0!</v>
      </c>
      <c r="W434" s="555">
        <v>0</v>
      </c>
      <c r="X434" s="555">
        <v>0</v>
      </c>
      <c r="Y434" s="555">
        <v>0</v>
      </c>
      <c r="Z434" s="555">
        <v>0</v>
      </c>
      <c r="AA434" s="555">
        <v>0</v>
      </c>
      <c r="AB434" s="555">
        <v>0</v>
      </c>
      <c r="AC434" s="555">
        <v>0</v>
      </c>
      <c r="AD434" s="555">
        <v>0</v>
      </c>
      <c r="AE434" s="555">
        <v>0</v>
      </c>
      <c r="AF434" s="555">
        <v>0</v>
      </c>
      <c r="AG434" s="557">
        <f t="shared" si="242"/>
        <v>0</v>
      </c>
      <c r="AH434" s="557">
        <f t="shared" si="243"/>
        <v>0</v>
      </c>
      <c r="AI434" s="557">
        <f t="shared" si="244"/>
        <v>0</v>
      </c>
      <c r="AJ434" s="557">
        <f t="shared" si="245"/>
        <v>0</v>
      </c>
      <c r="AK434" s="557">
        <f t="shared" si="246"/>
        <v>0</v>
      </c>
      <c r="AL434" s="557">
        <f t="shared" si="247"/>
        <v>0</v>
      </c>
      <c r="AM434" s="557">
        <f t="shared" si="248"/>
        <v>0</v>
      </c>
      <c r="AN434" s="557">
        <f t="shared" si="249"/>
        <v>0</v>
      </c>
      <c r="AO434" s="557">
        <f t="shared" si="250"/>
        <v>0</v>
      </c>
      <c r="AP434" s="555" t="s">
        <v>364</v>
      </c>
      <c r="AQ434" s="555" t="s">
        <v>364</v>
      </c>
      <c r="AR434" s="555" t="s">
        <v>364</v>
      </c>
      <c r="AS434" s="555" t="s">
        <v>364</v>
      </c>
      <c r="AT434" s="555" t="s">
        <v>364</v>
      </c>
      <c r="AU434" s="555">
        <v>0</v>
      </c>
      <c r="AV434" s="555">
        <v>0</v>
      </c>
      <c r="AW434" s="555">
        <v>0</v>
      </c>
      <c r="AX434" s="555" t="s">
        <v>364</v>
      </c>
      <c r="AY434" s="555">
        <v>0</v>
      </c>
      <c r="AZ434" s="555">
        <v>0</v>
      </c>
      <c r="BA434" s="555">
        <v>0</v>
      </c>
      <c r="BB434" s="555" t="s">
        <v>364</v>
      </c>
      <c r="BC434" s="555" t="s">
        <v>364</v>
      </c>
      <c r="BD434" s="555" t="s">
        <v>364</v>
      </c>
      <c r="BE434" s="555" t="s">
        <v>364</v>
      </c>
      <c r="BG434" s="555">
        <v>0</v>
      </c>
      <c r="BH434" s="555">
        <v>0</v>
      </c>
      <c r="BI434" s="555">
        <v>0</v>
      </c>
      <c r="BJ434" s="555" t="s">
        <v>364</v>
      </c>
      <c r="BK434" s="555">
        <v>0</v>
      </c>
      <c r="BL434" s="555">
        <v>0</v>
      </c>
      <c r="BM434" s="555">
        <v>0</v>
      </c>
      <c r="BN434" s="555">
        <v>0</v>
      </c>
      <c r="BO434" s="555">
        <v>0</v>
      </c>
      <c r="BP434" s="555">
        <v>0</v>
      </c>
      <c r="BQ434" s="555">
        <v>0</v>
      </c>
      <c r="BR434" s="555">
        <v>0</v>
      </c>
      <c r="BS434" s="555">
        <v>0</v>
      </c>
      <c r="BT434" s="555">
        <v>0</v>
      </c>
      <c r="BU434" s="555">
        <v>0</v>
      </c>
      <c r="BV434" s="555">
        <v>0</v>
      </c>
      <c r="BW434" s="555">
        <v>0</v>
      </c>
      <c r="BX434" s="555">
        <v>0</v>
      </c>
      <c r="BY434" s="555">
        <v>0</v>
      </c>
      <c r="BZ434" s="555">
        <v>0</v>
      </c>
      <c r="CA434" s="555">
        <v>0</v>
      </c>
      <c r="CB434" s="555">
        <v>0</v>
      </c>
      <c r="CC434" s="555">
        <v>0</v>
      </c>
      <c r="CD434" s="555">
        <v>0</v>
      </c>
      <c r="CE434" s="555">
        <v>0</v>
      </c>
      <c r="CF434" s="555">
        <v>0</v>
      </c>
      <c r="CG434" s="555">
        <v>0</v>
      </c>
      <c r="CH434" s="555">
        <v>0</v>
      </c>
      <c r="CI434" s="555">
        <v>0</v>
      </c>
      <c r="CJ434" s="555">
        <v>0</v>
      </c>
      <c r="CK434" s="555">
        <v>0</v>
      </c>
      <c r="CL434" s="555">
        <v>0</v>
      </c>
      <c r="CM434" s="555">
        <v>0</v>
      </c>
      <c r="CN434" s="557">
        <f t="shared" si="251"/>
        <v>0</v>
      </c>
      <c r="CO434" s="557">
        <f t="shared" si="252"/>
        <v>0</v>
      </c>
      <c r="CP434" s="557">
        <f t="shared" si="253"/>
        <v>0</v>
      </c>
      <c r="CQ434" s="557">
        <f t="shared" si="254"/>
        <v>0</v>
      </c>
      <c r="CR434" s="557">
        <f t="shared" si="255"/>
        <v>0</v>
      </c>
      <c r="CS434" s="557">
        <f t="shared" si="256"/>
        <v>0</v>
      </c>
      <c r="CT434" s="557">
        <f t="shared" si="257"/>
        <v>0</v>
      </c>
      <c r="CU434" s="557">
        <f t="shared" si="258"/>
        <v>0</v>
      </c>
      <c r="CV434" s="557">
        <f t="shared" si="259"/>
        <v>0</v>
      </c>
      <c r="CW434" s="557">
        <f t="shared" si="260"/>
        <v>0</v>
      </c>
      <c r="CX434" s="557">
        <f t="shared" si="261"/>
        <v>0</v>
      </c>
      <c r="CY434" s="557">
        <f t="shared" si="262"/>
        <v>0</v>
      </c>
      <c r="CZ434" s="557">
        <f t="shared" si="263"/>
        <v>0</v>
      </c>
      <c r="DA434" s="557">
        <f t="shared" si="264"/>
        <v>0</v>
      </c>
    </row>
    <row r="435" spans="1:105" s="554" customFormat="1">
      <c r="A435" s="549" t="s">
        <v>1185</v>
      </c>
      <c r="B435" s="550" t="s">
        <v>543</v>
      </c>
      <c r="C435" s="567" t="s">
        <v>745</v>
      </c>
      <c r="D435" s="573" t="s">
        <v>740</v>
      </c>
      <c r="E435" s="552">
        <v>43880</v>
      </c>
      <c r="F435" s="569"/>
      <c r="G435" s="569"/>
      <c r="H435" s="572">
        <v>8</v>
      </c>
      <c r="I435" s="572">
        <v>3</v>
      </c>
      <c r="J435" s="555">
        <v>100</v>
      </c>
      <c r="K435" s="555">
        <v>33.299999999999997</v>
      </c>
      <c r="L435" s="555">
        <v>0</v>
      </c>
      <c r="M435" s="555">
        <v>0</v>
      </c>
      <c r="N435" s="555">
        <v>100</v>
      </c>
      <c r="O435" s="555">
        <v>0</v>
      </c>
      <c r="P435" s="555">
        <v>0</v>
      </c>
      <c r="Q435" s="555">
        <v>100</v>
      </c>
      <c r="R435" s="555">
        <v>0</v>
      </c>
      <c r="S435" s="555">
        <v>100</v>
      </c>
      <c r="T435" s="555">
        <v>0</v>
      </c>
      <c r="U435" s="556">
        <f t="shared" si="240"/>
        <v>0</v>
      </c>
      <c r="V435" s="556" t="e">
        <f t="shared" si="241"/>
        <v>#DIV/0!</v>
      </c>
      <c r="W435" s="555">
        <v>0</v>
      </c>
      <c r="X435" s="555">
        <v>0</v>
      </c>
      <c r="Y435" s="555">
        <v>0</v>
      </c>
      <c r="Z435" s="555">
        <v>0</v>
      </c>
      <c r="AA435" s="555">
        <v>0</v>
      </c>
      <c r="AB435" s="555">
        <v>0</v>
      </c>
      <c r="AC435" s="555">
        <v>0</v>
      </c>
      <c r="AD435" s="555">
        <v>0</v>
      </c>
      <c r="AE435" s="555">
        <v>0</v>
      </c>
      <c r="AF435" s="555">
        <v>0</v>
      </c>
      <c r="AG435" s="557">
        <f t="shared" si="242"/>
        <v>0</v>
      </c>
      <c r="AH435" s="557">
        <f t="shared" si="243"/>
        <v>0</v>
      </c>
      <c r="AI435" s="557">
        <f t="shared" si="244"/>
        <v>0</v>
      </c>
      <c r="AJ435" s="557">
        <f t="shared" si="245"/>
        <v>0</v>
      </c>
      <c r="AK435" s="557">
        <f t="shared" si="246"/>
        <v>0</v>
      </c>
      <c r="AL435" s="557">
        <f t="shared" si="247"/>
        <v>0</v>
      </c>
      <c r="AM435" s="557">
        <f t="shared" si="248"/>
        <v>0</v>
      </c>
      <c r="AN435" s="557">
        <f t="shared" si="249"/>
        <v>0</v>
      </c>
      <c r="AO435" s="557">
        <f t="shared" si="250"/>
        <v>0</v>
      </c>
      <c r="AP435" s="555" t="s">
        <v>364</v>
      </c>
      <c r="AQ435" s="555" t="s">
        <v>364</v>
      </c>
      <c r="AR435" s="555" t="s">
        <v>364</v>
      </c>
      <c r="AS435" s="555" t="s">
        <v>364</v>
      </c>
      <c r="AT435" s="555" t="s">
        <v>364</v>
      </c>
      <c r="AU435" s="555">
        <v>0</v>
      </c>
      <c r="AV435" s="555">
        <v>0</v>
      </c>
      <c r="AW435" s="555">
        <v>0</v>
      </c>
      <c r="AX435" s="555" t="s">
        <v>364</v>
      </c>
      <c r="AY435" s="555">
        <v>0</v>
      </c>
      <c r="AZ435" s="555">
        <v>0</v>
      </c>
      <c r="BA435" s="555">
        <v>0</v>
      </c>
      <c r="BB435" s="555">
        <v>275</v>
      </c>
      <c r="BC435" s="555">
        <v>147</v>
      </c>
      <c r="BD435" s="555">
        <v>857</v>
      </c>
      <c r="BE435" s="555">
        <v>339</v>
      </c>
      <c r="BG435" s="555">
        <v>0</v>
      </c>
      <c r="BH435" s="555">
        <v>0</v>
      </c>
      <c r="BI435" s="555">
        <v>0</v>
      </c>
      <c r="BJ435" s="555" t="s">
        <v>364</v>
      </c>
      <c r="BK435" s="555">
        <v>100</v>
      </c>
      <c r="BL435" s="555">
        <v>0</v>
      </c>
      <c r="BM435" s="555">
        <v>0</v>
      </c>
      <c r="BN435" s="555">
        <v>33.299999999999997</v>
      </c>
      <c r="BO435" s="555">
        <v>0</v>
      </c>
      <c r="BP435" s="555">
        <v>0</v>
      </c>
      <c r="BQ435" s="555">
        <v>100</v>
      </c>
      <c r="BR435" s="555">
        <v>0</v>
      </c>
      <c r="BS435" s="555">
        <v>0</v>
      </c>
      <c r="BT435" s="555">
        <v>0</v>
      </c>
      <c r="BU435" s="555">
        <v>0</v>
      </c>
      <c r="BV435" s="555">
        <v>100</v>
      </c>
      <c r="BW435" s="555">
        <v>0</v>
      </c>
      <c r="BX435" s="555">
        <v>0</v>
      </c>
      <c r="BY435" s="555">
        <v>0</v>
      </c>
      <c r="BZ435" s="555">
        <v>0</v>
      </c>
      <c r="CA435" s="555">
        <v>0</v>
      </c>
      <c r="CB435" s="555">
        <v>0</v>
      </c>
      <c r="CC435" s="555">
        <v>0</v>
      </c>
      <c r="CD435" s="555">
        <v>0</v>
      </c>
      <c r="CE435" s="555">
        <v>0</v>
      </c>
      <c r="CF435" s="555">
        <v>0</v>
      </c>
      <c r="CG435" s="555">
        <v>0</v>
      </c>
      <c r="CH435" s="555">
        <v>100</v>
      </c>
      <c r="CI435" s="555">
        <v>0</v>
      </c>
      <c r="CJ435" s="555">
        <v>0</v>
      </c>
      <c r="CK435" s="555">
        <v>0</v>
      </c>
      <c r="CL435" s="555">
        <v>0</v>
      </c>
      <c r="CM435" s="555">
        <v>0</v>
      </c>
      <c r="CN435" s="557">
        <f t="shared" si="251"/>
        <v>0</v>
      </c>
      <c r="CO435" s="557">
        <f t="shared" si="252"/>
        <v>0</v>
      </c>
      <c r="CP435" s="557">
        <f t="shared" si="253"/>
        <v>0</v>
      </c>
      <c r="CQ435" s="557">
        <f t="shared" si="254"/>
        <v>0</v>
      </c>
      <c r="CR435" s="557">
        <f t="shared" si="255"/>
        <v>0</v>
      </c>
      <c r="CS435" s="557">
        <f t="shared" si="256"/>
        <v>0</v>
      </c>
      <c r="CT435" s="557">
        <f t="shared" si="257"/>
        <v>0</v>
      </c>
      <c r="CU435" s="557">
        <f t="shared" si="258"/>
        <v>0</v>
      </c>
      <c r="CV435" s="557">
        <f t="shared" si="259"/>
        <v>0</v>
      </c>
      <c r="CW435" s="557">
        <f t="shared" si="260"/>
        <v>0</v>
      </c>
      <c r="CX435" s="557">
        <f t="shared" si="261"/>
        <v>0</v>
      </c>
      <c r="CY435" s="557">
        <f t="shared" si="262"/>
        <v>0</v>
      </c>
      <c r="CZ435" s="557">
        <f t="shared" si="263"/>
        <v>0</v>
      </c>
      <c r="DA435" s="557">
        <f t="shared" si="264"/>
        <v>0</v>
      </c>
    </row>
    <row r="436" spans="1:105">
      <c r="A436" s="494" t="s">
        <v>1186</v>
      </c>
      <c r="B436" s="494"/>
      <c r="C436" s="386"/>
      <c r="E436" s="379"/>
      <c r="F436" s="429">
        <f>(E435-E$426)/7</f>
        <v>4.1428571428571432</v>
      </c>
      <c r="G436" s="537" t="s">
        <v>1195</v>
      </c>
      <c r="H436" s="496">
        <v>2896</v>
      </c>
      <c r="I436" s="496">
        <v>1782</v>
      </c>
      <c r="J436">
        <v>84</v>
      </c>
      <c r="K436">
        <v>86</v>
      </c>
      <c r="L436">
        <v>3.39</v>
      </c>
      <c r="M436">
        <v>5.48</v>
      </c>
      <c r="N436">
        <v>94.5</v>
      </c>
      <c r="O436">
        <v>5.22</v>
      </c>
      <c r="P436">
        <v>1.83</v>
      </c>
      <c r="Q436">
        <v>85.1</v>
      </c>
      <c r="R436">
        <v>24.9</v>
      </c>
      <c r="S436">
        <v>75.099999999999994</v>
      </c>
      <c r="T436">
        <v>0.85</v>
      </c>
      <c r="U436" s="6">
        <f t="shared" si="240"/>
        <v>4.7128000000000005</v>
      </c>
      <c r="V436" s="6">
        <f t="shared" si="241"/>
        <v>2.1070276693260905</v>
      </c>
      <c r="W436">
        <v>6.02</v>
      </c>
      <c r="X436">
        <v>5.76</v>
      </c>
      <c r="Y436">
        <v>4.45</v>
      </c>
      <c r="Z436">
        <v>85.1</v>
      </c>
      <c r="AA436">
        <v>0.26</v>
      </c>
      <c r="AB436">
        <v>32.1</v>
      </c>
      <c r="AC436">
        <v>42.9</v>
      </c>
      <c r="AD436">
        <v>89.3</v>
      </c>
      <c r="AE436">
        <v>60.7</v>
      </c>
      <c r="AF436">
        <v>0</v>
      </c>
      <c r="AG436" s="188">
        <f t="shared" si="242"/>
        <v>1.4989799999999998</v>
      </c>
      <c r="AH436" s="188">
        <f t="shared" si="243"/>
        <v>1.4342399999999997</v>
      </c>
      <c r="AI436" s="188">
        <f t="shared" si="244"/>
        <v>21.189899999999998</v>
      </c>
      <c r="AJ436" s="188">
        <f t="shared" si="245"/>
        <v>6.4740000000000006E-2</v>
      </c>
      <c r="AK436" s="188">
        <f t="shared" si="246"/>
        <v>0.58743000000000001</v>
      </c>
      <c r="AL436" s="188">
        <f t="shared" si="247"/>
        <v>0.78507000000000005</v>
      </c>
      <c r="AM436" s="188">
        <f t="shared" si="248"/>
        <v>1.63419</v>
      </c>
      <c r="AN436" s="188">
        <f t="shared" si="249"/>
        <v>1.1108100000000001</v>
      </c>
      <c r="AO436" s="188">
        <f t="shared" si="250"/>
        <v>0</v>
      </c>
      <c r="AP436">
        <v>354</v>
      </c>
      <c r="AQ436">
        <v>95.1</v>
      </c>
      <c r="AR436">
        <v>931</v>
      </c>
      <c r="AS436">
        <v>376</v>
      </c>
      <c r="AT436">
        <v>-25.7</v>
      </c>
      <c r="AU436">
        <v>23.8</v>
      </c>
      <c r="AV436">
        <v>9.52</v>
      </c>
      <c r="AW436">
        <v>10.7</v>
      </c>
      <c r="AX436">
        <v>1895</v>
      </c>
      <c r="AY436">
        <v>75</v>
      </c>
      <c r="AZ436">
        <v>36.9</v>
      </c>
      <c r="BA436">
        <v>2.38</v>
      </c>
      <c r="BB436">
        <v>262</v>
      </c>
      <c r="BC436">
        <v>57.8</v>
      </c>
      <c r="BD436">
        <v>972</v>
      </c>
      <c r="BE436">
        <v>285</v>
      </c>
      <c r="BG436">
        <v>2.21</v>
      </c>
      <c r="BH436">
        <v>4.97</v>
      </c>
      <c r="BI436">
        <v>1.31</v>
      </c>
      <c r="BJ436">
        <v>294</v>
      </c>
      <c r="BK436">
        <v>85.7</v>
      </c>
      <c r="BL436">
        <v>24.2</v>
      </c>
      <c r="BM436">
        <v>0.76</v>
      </c>
      <c r="BN436">
        <v>9.93</v>
      </c>
      <c r="BO436">
        <v>1.69</v>
      </c>
      <c r="BP436">
        <v>1.69</v>
      </c>
      <c r="BQ436">
        <v>98.3</v>
      </c>
      <c r="BR436">
        <v>1.1299999999999999</v>
      </c>
      <c r="BS436">
        <v>0.56000000000000005</v>
      </c>
      <c r="BT436">
        <v>93.8</v>
      </c>
      <c r="BU436">
        <v>55.4</v>
      </c>
      <c r="BV436">
        <v>45.8</v>
      </c>
      <c r="BW436">
        <v>2.2599999999999998</v>
      </c>
      <c r="BX436">
        <v>0</v>
      </c>
      <c r="BY436">
        <v>0</v>
      </c>
      <c r="BZ436">
        <v>100</v>
      </c>
      <c r="CA436">
        <v>100</v>
      </c>
      <c r="CB436">
        <v>0</v>
      </c>
      <c r="CC436">
        <v>2.04</v>
      </c>
      <c r="CD436">
        <v>0</v>
      </c>
      <c r="CE436">
        <v>1.02</v>
      </c>
      <c r="CF436">
        <v>91.8</v>
      </c>
      <c r="CG436">
        <v>3.06</v>
      </c>
      <c r="CH436">
        <v>45.8</v>
      </c>
      <c r="CI436">
        <v>1.23</v>
      </c>
      <c r="CJ436">
        <v>2.4700000000000002</v>
      </c>
      <c r="CK436">
        <v>0</v>
      </c>
      <c r="CL436">
        <v>96.3</v>
      </c>
      <c r="CM436">
        <v>1.23</v>
      </c>
      <c r="CN436" s="188">
        <f t="shared" si="251"/>
        <v>0</v>
      </c>
      <c r="CO436" s="188">
        <f t="shared" si="252"/>
        <v>0</v>
      </c>
      <c r="CP436" s="188">
        <f t="shared" si="253"/>
        <v>0.56000000000000005</v>
      </c>
      <c r="CQ436" s="188">
        <f t="shared" si="254"/>
        <v>0.56000000000000005</v>
      </c>
      <c r="CR436" s="188">
        <f t="shared" si="255"/>
        <v>0</v>
      </c>
      <c r="CS436" s="188">
        <f t="shared" si="256"/>
        <v>1.1301600000000001</v>
      </c>
      <c r="CT436" s="188">
        <f t="shared" si="257"/>
        <v>0</v>
      </c>
      <c r="CU436" s="188">
        <f t="shared" si="258"/>
        <v>50.857199999999992</v>
      </c>
      <c r="CV436" s="188">
        <f t="shared" si="259"/>
        <v>1.6952400000000001</v>
      </c>
      <c r="CW436" s="188">
        <f t="shared" si="260"/>
        <v>0.56333999999999995</v>
      </c>
      <c r="CX436" s="188">
        <f t="shared" si="261"/>
        <v>1.1312600000000002</v>
      </c>
      <c r="CY436" s="188">
        <f t="shared" si="262"/>
        <v>0</v>
      </c>
      <c r="CZ436" s="188">
        <f t="shared" si="263"/>
        <v>44.105400000000003</v>
      </c>
      <c r="DA436" s="188">
        <f t="shared" si="264"/>
        <v>0.56333999999999995</v>
      </c>
    </row>
    <row r="437" spans="1:105" s="559" customFormat="1" ht="17" thickBot="1">
      <c r="A437" s="558" t="s">
        <v>1187</v>
      </c>
      <c r="B437" s="558"/>
      <c r="E437" s="574"/>
      <c r="F437" s="571"/>
      <c r="G437" s="571"/>
      <c r="H437" s="563">
        <v>9</v>
      </c>
      <c r="I437" s="563">
        <v>0</v>
      </c>
      <c r="J437" s="563">
        <v>0</v>
      </c>
      <c r="K437" s="563">
        <v>0</v>
      </c>
      <c r="L437" s="563">
        <v>0</v>
      </c>
      <c r="M437" s="563">
        <v>0</v>
      </c>
      <c r="N437" s="563">
        <v>0</v>
      </c>
      <c r="O437" s="563">
        <v>0</v>
      </c>
      <c r="P437" s="563">
        <v>0</v>
      </c>
      <c r="Q437" s="563">
        <v>0</v>
      </c>
      <c r="R437" s="563">
        <v>0</v>
      </c>
      <c r="S437" s="563">
        <v>0</v>
      </c>
      <c r="T437" s="563">
        <v>0</v>
      </c>
      <c r="U437" s="564">
        <f t="shared" si="240"/>
        <v>0</v>
      </c>
      <c r="V437" s="564" t="e">
        <f t="shared" si="241"/>
        <v>#DIV/0!</v>
      </c>
      <c r="W437" s="563">
        <v>0</v>
      </c>
      <c r="X437" s="563">
        <v>0</v>
      </c>
      <c r="Y437" s="563">
        <v>0</v>
      </c>
      <c r="Z437" s="563">
        <v>0</v>
      </c>
      <c r="AA437" s="563">
        <v>0</v>
      </c>
      <c r="AB437" s="563">
        <v>0</v>
      </c>
      <c r="AC437" s="563">
        <v>0</v>
      </c>
      <c r="AD437" s="563">
        <v>0</v>
      </c>
      <c r="AE437" s="563">
        <v>0</v>
      </c>
      <c r="AF437" s="563">
        <v>0</v>
      </c>
      <c r="AG437" s="565">
        <f t="shared" si="242"/>
        <v>0</v>
      </c>
      <c r="AH437" s="565">
        <f t="shared" si="243"/>
        <v>0</v>
      </c>
      <c r="AI437" s="565">
        <f t="shared" si="244"/>
        <v>0</v>
      </c>
      <c r="AJ437" s="565">
        <f t="shared" si="245"/>
        <v>0</v>
      </c>
      <c r="AK437" s="565">
        <f t="shared" si="246"/>
        <v>0</v>
      </c>
      <c r="AL437" s="565">
        <f t="shared" si="247"/>
        <v>0</v>
      </c>
      <c r="AM437" s="565">
        <f t="shared" si="248"/>
        <v>0</v>
      </c>
      <c r="AN437" s="565">
        <f t="shared" si="249"/>
        <v>0</v>
      </c>
      <c r="AO437" s="565">
        <f t="shared" si="250"/>
        <v>0</v>
      </c>
      <c r="AP437" s="563" t="s">
        <v>364</v>
      </c>
      <c r="AQ437" s="563" t="s">
        <v>364</v>
      </c>
      <c r="AR437" s="563" t="s">
        <v>364</v>
      </c>
      <c r="AS437" s="563" t="s">
        <v>364</v>
      </c>
      <c r="AT437" s="563" t="s">
        <v>364</v>
      </c>
      <c r="AU437" s="563">
        <v>0</v>
      </c>
      <c r="AV437" s="563">
        <v>0</v>
      </c>
      <c r="AW437" s="563">
        <v>0</v>
      </c>
      <c r="AX437" s="563" t="s">
        <v>364</v>
      </c>
      <c r="AY437" s="563">
        <v>0</v>
      </c>
      <c r="AZ437" s="563">
        <v>0</v>
      </c>
      <c r="BA437" s="563">
        <v>0</v>
      </c>
      <c r="BB437" s="563" t="s">
        <v>364</v>
      </c>
      <c r="BC437" s="563" t="s">
        <v>364</v>
      </c>
      <c r="BD437" s="563" t="s">
        <v>364</v>
      </c>
      <c r="BE437" s="563" t="s">
        <v>364</v>
      </c>
      <c r="BG437" s="563">
        <v>0</v>
      </c>
      <c r="BH437" s="563">
        <v>0</v>
      </c>
      <c r="BI437" s="563">
        <v>0</v>
      </c>
      <c r="BJ437" s="563" t="s">
        <v>364</v>
      </c>
      <c r="BK437" s="563">
        <v>0</v>
      </c>
      <c r="BL437" s="563">
        <v>0</v>
      </c>
      <c r="BM437" s="563">
        <v>0</v>
      </c>
      <c r="BN437" s="563">
        <v>0</v>
      </c>
      <c r="BO437" s="563">
        <v>0</v>
      </c>
      <c r="BP437" s="563">
        <v>0</v>
      </c>
      <c r="BQ437" s="563">
        <v>0</v>
      </c>
      <c r="BR437" s="563">
        <v>0</v>
      </c>
      <c r="BS437" s="563">
        <v>0</v>
      </c>
      <c r="BT437" s="563">
        <v>0</v>
      </c>
      <c r="BU437" s="563">
        <v>0</v>
      </c>
      <c r="BV437" s="563">
        <v>0</v>
      </c>
      <c r="BW437" s="563">
        <v>0</v>
      </c>
      <c r="BX437" s="563">
        <v>0</v>
      </c>
      <c r="BY437" s="563">
        <v>0</v>
      </c>
      <c r="BZ437" s="563">
        <v>0</v>
      </c>
      <c r="CA437" s="563">
        <v>0</v>
      </c>
      <c r="CB437" s="563">
        <v>0</v>
      </c>
      <c r="CC437" s="563">
        <v>0</v>
      </c>
      <c r="CD437" s="563">
        <v>0</v>
      </c>
      <c r="CE437" s="563">
        <v>0</v>
      </c>
      <c r="CF437" s="563">
        <v>0</v>
      </c>
      <c r="CG437" s="563">
        <v>0</v>
      </c>
      <c r="CH437" s="563">
        <v>0</v>
      </c>
      <c r="CI437" s="563">
        <v>0</v>
      </c>
      <c r="CJ437" s="563">
        <v>0</v>
      </c>
      <c r="CK437" s="563">
        <v>0</v>
      </c>
      <c r="CL437" s="563">
        <v>0</v>
      </c>
      <c r="CM437" s="563">
        <v>0</v>
      </c>
      <c r="CN437" s="565">
        <f t="shared" si="251"/>
        <v>0</v>
      </c>
      <c r="CO437" s="565">
        <f t="shared" si="252"/>
        <v>0</v>
      </c>
      <c r="CP437" s="565">
        <f t="shared" si="253"/>
        <v>0</v>
      </c>
      <c r="CQ437" s="565">
        <f t="shared" si="254"/>
        <v>0</v>
      </c>
      <c r="CR437" s="565">
        <f t="shared" si="255"/>
        <v>0</v>
      </c>
      <c r="CS437" s="565">
        <f t="shared" si="256"/>
        <v>0</v>
      </c>
      <c r="CT437" s="565">
        <f t="shared" si="257"/>
        <v>0</v>
      </c>
      <c r="CU437" s="565">
        <f t="shared" si="258"/>
        <v>0</v>
      </c>
      <c r="CV437" s="565">
        <f t="shared" si="259"/>
        <v>0</v>
      </c>
      <c r="CW437" s="565">
        <f t="shared" si="260"/>
        <v>0</v>
      </c>
      <c r="CX437" s="565">
        <f t="shared" si="261"/>
        <v>0</v>
      </c>
      <c r="CY437" s="565">
        <f t="shared" si="262"/>
        <v>0</v>
      </c>
      <c r="CZ437" s="565">
        <f t="shared" si="263"/>
        <v>0</v>
      </c>
      <c r="DA437" s="565">
        <f t="shared" si="264"/>
        <v>0</v>
      </c>
    </row>
    <row r="438" spans="1:105">
      <c r="B438" s="495"/>
      <c r="C438" s="382"/>
      <c r="E438" s="489"/>
      <c r="F438" s="222"/>
      <c r="H438" s="386"/>
      <c r="I438" s="386"/>
    </row>
    <row r="439" spans="1:105">
      <c r="A439" s="554" t="s">
        <v>1203</v>
      </c>
      <c r="E439" s="548" t="s">
        <v>1202</v>
      </c>
      <c r="F439" s="222"/>
      <c r="H439" s="386"/>
      <c r="I439" s="386"/>
    </row>
    <row r="440" spans="1:105">
      <c r="A440" s="575" t="s">
        <v>1205</v>
      </c>
      <c r="E440" s="379"/>
      <c r="F440" s="222"/>
      <c r="H440" s="386"/>
      <c r="I440" s="386"/>
    </row>
    <row r="441" spans="1:105">
      <c r="B441" s="736" t="s">
        <v>1211</v>
      </c>
      <c r="C441" s="36">
        <f>COUNT(I3:I437)/3</f>
        <v>145</v>
      </c>
      <c r="E441" s="489"/>
      <c r="F441" s="222"/>
      <c r="G441" s="537" t="s">
        <v>381</v>
      </c>
      <c r="H441" s="386"/>
      <c r="I441" s="386"/>
    </row>
    <row r="442" spans="1:105">
      <c r="E442" s="379"/>
      <c r="F442" s="222"/>
      <c r="G442" s="386"/>
      <c r="H442" s="386"/>
      <c r="I442" s="386"/>
    </row>
    <row r="443" spans="1:105">
      <c r="E443" s="379"/>
      <c r="F443" s="222"/>
      <c r="G443" s="386"/>
      <c r="H443" s="386"/>
      <c r="I443" s="386"/>
    </row>
    <row r="444" spans="1:105">
      <c r="E444" s="489"/>
      <c r="F444" s="222"/>
      <c r="G444" s="537" t="s">
        <v>1191</v>
      </c>
      <c r="H444" s="386"/>
      <c r="I444" s="386"/>
    </row>
    <row r="445" spans="1:105">
      <c r="E445" s="379"/>
      <c r="F445" s="222"/>
      <c r="G445" s="386"/>
      <c r="H445" s="386"/>
      <c r="I445" s="386"/>
    </row>
    <row r="446" spans="1:105">
      <c r="E446" s="379"/>
      <c r="F446" s="222"/>
      <c r="G446" s="386"/>
      <c r="H446" s="386"/>
      <c r="I446" s="386"/>
    </row>
    <row r="447" spans="1:105">
      <c r="E447" s="489"/>
      <c r="F447" s="222"/>
      <c r="G447" s="537" t="s">
        <v>1192</v>
      </c>
      <c r="H447" s="386"/>
      <c r="I447" s="386"/>
    </row>
    <row r="448" spans="1:105">
      <c r="E448" s="379"/>
      <c r="F448" s="222"/>
      <c r="G448" s="386"/>
      <c r="H448" s="386"/>
      <c r="I448" s="386"/>
    </row>
    <row r="449" spans="5:9">
      <c r="E449" s="489"/>
      <c r="F449" s="222"/>
      <c r="G449" s="386"/>
      <c r="H449" s="386"/>
      <c r="I449" s="386"/>
    </row>
    <row r="450" spans="5:9">
      <c r="E450" s="489"/>
      <c r="F450" s="222"/>
      <c r="G450" s="537" t="s">
        <v>1193</v>
      </c>
      <c r="H450" s="386"/>
      <c r="I450" s="386"/>
    </row>
    <row r="451" spans="5:9">
      <c r="E451" s="489"/>
      <c r="F451" s="222"/>
      <c r="G451" s="386"/>
      <c r="H451" s="386"/>
      <c r="I451" s="386"/>
    </row>
    <row r="452" spans="5:9">
      <c r="E452" s="489"/>
      <c r="F452" s="222"/>
      <c r="G452" s="386"/>
      <c r="H452" s="386"/>
      <c r="I452" s="386"/>
    </row>
    <row r="453" spans="5:9">
      <c r="E453" s="489"/>
      <c r="F453" s="222"/>
      <c r="G453" s="539" t="s">
        <v>1194</v>
      </c>
      <c r="H453" s="386"/>
      <c r="I453" s="386"/>
    </row>
    <row r="454" spans="5:9">
      <c r="E454" s="489"/>
      <c r="F454" s="222"/>
      <c r="G454" s="386"/>
      <c r="H454" s="386"/>
      <c r="I454" s="386"/>
    </row>
    <row r="455" spans="5:9">
      <c r="E455" s="489"/>
      <c r="F455" s="222"/>
      <c r="G455" s="386"/>
      <c r="H455" s="386"/>
      <c r="I455" s="386"/>
    </row>
    <row r="456" spans="5:9">
      <c r="E456" s="489"/>
      <c r="F456" s="222"/>
      <c r="G456" s="537" t="s">
        <v>1195</v>
      </c>
      <c r="H456" s="386"/>
      <c r="I456" s="386"/>
    </row>
    <row r="457" spans="5:9">
      <c r="E457" s="489"/>
      <c r="F457" s="222"/>
      <c r="H457" s="386"/>
      <c r="I457" s="386"/>
    </row>
    <row r="458" spans="5:9">
      <c r="E458" s="489"/>
      <c r="F458" s="222"/>
      <c r="H458" s="386"/>
      <c r="I458" s="386"/>
    </row>
    <row r="459" spans="5:9">
      <c r="E459" s="489"/>
      <c r="F459" s="222"/>
      <c r="G459" s="537" t="s">
        <v>381</v>
      </c>
      <c r="H459" s="386"/>
      <c r="I459" s="386"/>
    </row>
    <row r="460" spans="5:9">
      <c r="E460" s="489"/>
      <c r="F460" s="222"/>
      <c r="H460" s="386"/>
      <c r="I460" s="386"/>
    </row>
    <row r="461" spans="5:9">
      <c r="E461" s="489"/>
      <c r="F461" s="222"/>
      <c r="H461" s="386"/>
      <c r="I461" s="386"/>
    </row>
    <row r="462" spans="5:9">
      <c r="E462" s="489"/>
      <c r="F462" s="222"/>
      <c r="G462" s="537" t="s">
        <v>1196</v>
      </c>
      <c r="H462" s="386"/>
      <c r="I462" s="386"/>
    </row>
    <row r="463" spans="5:9">
      <c r="E463" s="489"/>
      <c r="F463" s="222"/>
      <c r="G463" s="386"/>
      <c r="H463" s="386"/>
      <c r="I463" s="386"/>
    </row>
    <row r="464" spans="5:9">
      <c r="E464" s="489"/>
      <c r="F464" s="222"/>
      <c r="G464" s="386"/>
      <c r="H464" s="386"/>
      <c r="I464" s="386"/>
    </row>
    <row r="465" spans="5:9">
      <c r="E465" s="489"/>
      <c r="F465" s="222"/>
      <c r="G465" s="537" t="s">
        <v>1192</v>
      </c>
      <c r="H465" s="386"/>
      <c r="I465" s="386"/>
    </row>
    <row r="466" spans="5:9">
      <c r="E466" s="489"/>
      <c r="F466" s="222"/>
      <c r="G466" s="386"/>
      <c r="H466" s="386"/>
      <c r="I466" s="386"/>
    </row>
    <row r="467" spans="5:9">
      <c r="E467" s="489"/>
      <c r="F467" s="222"/>
      <c r="G467" s="386"/>
      <c r="H467" s="386"/>
      <c r="I467" s="386"/>
    </row>
    <row r="468" spans="5:9">
      <c r="E468" s="489"/>
      <c r="F468" s="222"/>
      <c r="G468" s="537" t="s">
        <v>1193</v>
      </c>
      <c r="H468" s="386"/>
      <c r="I468" s="386"/>
    </row>
    <row r="469" spans="5:9">
      <c r="E469" s="489"/>
      <c r="F469" s="222"/>
      <c r="G469" s="386"/>
      <c r="H469" s="386"/>
      <c r="I469" s="386"/>
    </row>
    <row r="470" spans="5:9">
      <c r="E470" s="489"/>
      <c r="F470" s="222"/>
      <c r="G470" s="386"/>
      <c r="H470" s="386"/>
      <c r="I470" s="386"/>
    </row>
    <row r="471" spans="5:9">
      <c r="E471" s="489"/>
      <c r="F471" s="222"/>
      <c r="G471" s="539" t="s">
        <v>1194</v>
      </c>
      <c r="H471" s="386"/>
      <c r="I471" s="386"/>
    </row>
    <row r="472" spans="5:9">
      <c r="E472" s="489"/>
      <c r="F472" s="222"/>
      <c r="G472" s="386"/>
      <c r="H472" s="386"/>
      <c r="I472" s="386"/>
    </row>
    <row r="473" spans="5:9">
      <c r="E473" s="497"/>
      <c r="F473" s="222"/>
      <c r="G473" s="386"/>
      <c r="H473" s="386"/>
      <c r="I473" s="386"/>
    </row>
    <row r="474" spans="5:9">
      <c r="E474" s="497"/>
      <c r="F474" s="222"/>
      <c r="G474" s="537" t="s">
        <v>1195</v>
      </c>
      <c r="H474" s="386"/>
      <c r="I474" s="386"/>
    </row>
    <row r="475" spans="5:9">
      <c r="E475" s="497"/>
      <c r="F475" s="222"/>
      <c r="H475" s="386"/>
      <c r="I475" s="386"/>
    </row>
    <row r="476" spans="5:9">
      <c r="E476" s="497"/>
      <c r="F476" s="222"/>
      <c r="H476" s="386"/>
      <c r="I476" s="386"/>
    </row>
    <row r="477" spans="5:9">
      <c r="E477" s="497"/>
      <c r="F477" s="222"/>
      <c r="H477" s="386"/>
      <c r="I477" s="386"/>
    </row>
    <row r="478" spans="5:9">
      <c r="E478" s="497"/>
      <c r="F478" s="222"/>
      <c r="H478" s="386"/>
      <c r="I478" s="386"/>
    </row>
    <row r="479" spans="5:9">
      <c r="E479" s="497"/>
      <c r="F479" s="222"/>
      <c r="H479" s="386"/>
      <c r="I479" s="386"/>
    </row>
    <row r="480" spans="5:9">
      <c r="E480" s="497"/>
      <c r="F480" s="222"/>
      <c r="H480" s="386"/>
      <c r="I480" s="386"/>
    </row>
    <row r="481" spans="5:9">
      <c r="E481" s="497"/>
      <c r="F481" s="222"/>
      <c r="H481" s="386"/>
      <c r="I481" s="386"/>
    </row>
    <row r="482" spans="5:9">
      <c r="E482" s="497"/>
      <c r="F482" s="222"/>
      <c r="H482" s="386"/>
      <c r="I482" s="386"/>
    </row>
    <row r="483" spans="5:9">
      <c r="E483" s="497"/>
      <c r="F483" s="222"/>
      <c r="H483" s="386"/>
      <c r="I483" s="386"/>
    </row>
    <row r="484" spans="5:9">
      <c r="E484" s="497"/>
      <c r="F484" s="222"/>
      <c r="H484" s="386"/>
      <c r="I484" s="386"/>
    </row>
    <row r="485" spans="5:9">
      <c r="E485" s="497"/>
      <c r="F485" s="222"/>
      <c r="H485" s="386"/>
      <c r="I485" s="386"/>
    </row>
    <row r="486" spans="5:9">
      <c r="E486" s="497"/>
      <c r="F486" s="222"/>
      <c r="H486" s="386"/>
      <c r="I486" s="386"/>
    </row>
    <row r="487" spans="5:9">
      <c r="E487" s="497"/>
      <c r="F487" s="222"/>
      <c r="H487" s="386"/>
      <c r="I487" s="386"/>
    </row>
    <row r="488" spans="5:9">
      <c r="E488" s="497"/>
      <c r="F488" s="222"/>
      <c r="H488" s="386"/>
      <c r="I488" s="386"/>
    </row>
    <row r="489" spans="5:9">
      <c r="E489" s="497"/>
      <c r="F489" s="222"/>
      <c r="H489" s="386"/>
      <c r="I489" s="386"/>
    </row>
    <row r="490" spans="5:9">
      <c r="E490" s="497"/>
      <c r="F490" s="222"/>
      <c r="H490" s="386"/>
      <c r="I490" s="386"/>
    </row>
    <row r="491" spans="5:9">
      <c r="E491" s="497"/>
      <c r="F491" s="222"/>
      <c r="H491" s="386"/>
      <c r="I491" s="386"/>
    </row>
    <row r="492" spans="5:9">
      <c r="E492" s="497"/>
      <c r="F492" s="222"/>
      <c r="H492" s="386"/>
      <c r="I492" s="386"/>
    </row>
    <row r="493" spans="5:9">
      <c r="E493" s="497"/>
      <c r="F493" s="222"/>
      <c r="H493" s="386"/>
      <c r="I493" s="386"/>
    </row>
    <row r="494" spans="5:9">
      <c r="E494" s="497"/>
      <c r="F494" s="222"/>
      <c r="H494" s="386"/>
      <c r="I494" s="386"/>
    </row>
    <row r="495" spans="5:9">
      <c r="E495" s="497"/>
      <c r="F495" s="222"/>
      <c r="H495" s="386"/>
      <c r="I495" s="386"/>
    </row>
    <row r="496" spans="5:9">
      <c r="E496" s="497"/>
      <c r="F496" s="222"/>
      <c r="H496" s="386"/>
      <c r="I496" s="386"/>
    </row>
    <row r="497" spans="5:9">
      <c r="E497" s="497"/>
      <c r="F497" s="222"/>
      <c r="H497" s="386"/>
      <c r="I497" s="386"/>
    </row>
    <row r="498" spans="5:9">
      <c r="E498" s="497"/>
      <c r="F498" s="222"/>
      <c r="H498" s="386"/>
      <c r="I498" s="386"/>
    </row>
    <row r="499" spans="5:9">
      <c r="E499" s="497"/>
      <c r="F499" s="222"/>
      <c r="H499" s="386"/>
      <c r="I499" s="386"/>
    </row>
    <row r="500" spans="5:9">
      <c r="E500" s="497"/>
      <c r="F500" s="222"/>
      <c r="H500" s="386"/>
      <c r="I500" s="386"/>
    </row>
    <row r="501" spans="5:9">
      <c r="E501" s="497"/>
      <c r="F501" s="222"/>
      <c r="H501" s="386"/>
      <c r="I501" s="386"/>
    </row>
    <row r="502" spans="5:9">
      <c r="E502" s="497"/>
      <c r="F502" s="222"/>
      <c r="H502" s="386"/>
      <c r="I502" s="386"/>
    </row>
    <row r="503" spans="5:9">
      <c r="E503" s="497"/>
      <c r="F503" s="222"/>
      <c r="H503" s="386"/>
      <c r="I503" s="386"/>
    </row>
    <row r="504" spans="5:9">
      <c r="E504" s="497"/>
      <c r="F504" s="222"/>
      <c r="H504" s="386"/>
      <c r="I504" s="386"/>
    </row>
    <row r="505" spans="5:9">
      <c r="E505" s="497"/>
      <c r="F505" s="222"/>
      <c r="H505" s="386"/>
      <c r="I505" s="386"/>
    </row>
    <row r="506" spans="5:9">
      <c r="E506" s="497"/>
      <c r="F506" s="222"/>
      <c r="H506" s="386"/>
      <c r="I506" s="386"/>
    </row>
    <row r="507" spans="5:9">
      <c r="E507" s="497"/>
      <c r="F507" s="222"/>
      <c r="H507" s="386"/>
      <c r="I507" s="386"/>
    </row>
    <row r="508" spans="5:9">
      <c r="E508" s="497"/>
      <c r="F508" s="222"/>
      <c r="H508" s="386"/>
      <c r="I508" s="386"/>
    </row>
    <row r="509" spans="5:9">
      <c r="E509" s="497"/>
      <c r="F509" s="222"/>
      <c r="H509" s="386"/>
      <c r="I509" s="386"/>
    </row>
    <row r="510" spans="5:9">
      <c r="E510" s="497"/>
      <c r="F510" s="222"/>
      <c r="H510" s="386"/>
      <c r="I510" s="386"/>
    </row>
    <row r="511" spans="5:9">
      <c r="E511" s="497"/>
      <c r="F511" s="222"/>
      <c r="H511" s="386"/>
      <c r="I511" s="386"/>
    </row>
    <row r="512" spans="5:9">
      <c r="E512" s="497"/>
      <c r="F512" s="222"/>
      <c r="H512" s="386"/>
      <c r="I512" s="386"/>
    </row>
    <row r="513" spans="5:9">
      <c r="E513" s="497"/>
      <c r="F513" s="222"/>
      <c r="H513" s="386"/>
      <c r="I513" s="386"/>
    </row>
    <row r="514" spans="5:9">
      <c r="E514" s="497"/>
      <c r="F514" s="222"/>
      <c r="H514" s="386"/>
      <c r="I514" s="386"/>
    </row>
    <row r="515" spans="5:9">
      <c r="E515" s="497"/>
      <c r="F515" s="222"/>
      <c r="H515" s="386"/>
      <c r="I515" s="386"/>
    </row>
    <row r="516" spans="5:9">
      <c r="E516" s="497"/>
      <c r="F516" s="222"/>
      <c r="H516" s="386"/>
      <c r="I516" s="386"/>
    </row>
    <row r="517" spans="5:9">
      <c r="E517" s="497"/>
      <c r="F517" s="222"/>
      <c r="H517" s="386"/>
      <c r="I517" s="386"/>
    </row>
    <row r="518" spans="5:9">
      <c r="E518" s="497"/>
      <c r="F518" s="222"/>
      <c r="H518" s="386"/>
      <c r="I518" s="386"/>
    </row>
    <row r="519" spans="5:9">
      <c r="E519" s="497"/>
      <c r="F519" s="222"/>
      <c r="H519" s="386"/>
      <c r="I519" s="386"/>
    </row>
    <row r="520" spans="5:9">
      <c r="E520" s="497"/>
      <c r="F520" s="222"/>
      <c r="H520" s="386"/>
      <c r="I520" s="386"/>
    </row>
    <row r="521" spans="5:9">
      <c r="E521" s="497"/>
      <c r="F521" s="222"/>
      <c r="H521" s="386"/>
      <c r="I521" s="386"/>
    </row>
    <row r="522" spans="5:9">
      <c r="E522" s="497"/>
      <c r="F522" s="222"/>
      <c r="H522" s="386"/>
      <c r="I522" s="386"/>
    </row>
    <row r="523" spans="5:9">
      <c r="E523" s="497"/>
      <c r="F523" s="222"/>
      <c r="H523" s="386"/>
      <c r="I523" s="386"/>
    </row>
    <row r="524" spans="5:9">
      <c r="E524" s="497"/>
      <c r="F524" s="222"/>
      <c r="H524" s="386"/>
      <c r="I524" s="386"/>
    </row>
    <row r="525" spans="5:9">
      <c r="E525" s="497"/>
      <c r="F525" s="222"/>
      <c r="H525" s="386"/>
      <c r="I525" s="386"/>
    </row>
    <row r="526" spans="5:9">
      <c r="E526" s="497"/>
      <c r="F526" s="222"/>
      <c r="H526" s="386"/>
      <c r="I526" s="386"/>
    </row>
    <row r="527" spans="5:9">
      <c r="E527" s="497"/>
      <c r="F527" s="222"/>
      <c r="H527" s="386"/>
      <c r="I527" s="386"/>
    </row>
    <row r="528" spans="5:9">
      <c r="E528" s="497"/>
      <c r="F528" s="222"/>
      <c r="H528" s="386"/>
      <c r="I528" s="386"/>
    </row>
    <row r="529" spans="5:9">
      <c r="E529" s="497"/>
      <c r="F529" s="222"/>
      <c r="H529" s="386"/>
      <c r="I529" s="386"/>
    </row>
    <row r="530" spans="5:9">
      <c r="E530" s="497"/>
      <c r="F530" s="222"/>
      <c r="H530" s="386"/>
      <c r="I530" s="386"/>
    </row>
    <row r="531" spans="5:9">
      <c r="E531" s="497"/>
      <c r="F531" s="222"/>
      <c r="H531" s="386"/>
      <c r="I531" s="386"/>
    </row>
    <row r="532" spans="5:9">
      <c r="E532" s="497"/>
      <c r="F532" s="222"/>
      <c r="H532" s="386"/>
      <c r="I532" s="386"/>
    </row>
    <row r="533" spans="5:9">
      <c r="E533" s="497"/>
      <c r="F533" s="222"/>
      <c r="H533" s="386"/>
      <c r="I533" s="386"/>
    </row>
    <row r="534" spans="5:9">
      <c r="E534" s="497"/>
      <c r="F534" s="222"/>
      <c r="H534" s="386"/>
      <c r="I534" s="386"/>
    </row>
    <row r="535" spans="5:9">
      <c r="E535" s="497"/>
      <c r="F535" s="222"/>
      <c r="H535" s="386"/>
      <c r="I535" s="386"/>
    </row>
    <row r="536" spans="5:9">
      <c r="E536" s="497"/>
      <c r="F536" s="222"/>
      <c r="H536" s="386"/>
      <c r="I536" s="386"/>
    </row>
    <row r="537" spans="5:9">
      <c r="E537" s="497"/>
      <c r="F537" s="222"/>
      <c r="H537" s="386"/>
      <c r="I537" s="386"/>
    </row>
    <row r="538" spans="5:9">
      <c r="E538" s="497"/>
      <c r="F538" s="222"/>
      <c r="H538" s="386"/>
      <c r="I538" s="386"/>
    </row>
    <row r="539" spans="5:9">
      <c r="E539" s="497"/>
      <c r="F539" s="222"/>
      <c r="H539" s="386"/>
      <c r="I539" s="386"/>
    </row>
    <row r="540" spans="5:9">
      <c r="E540" s="497"/>
      <c r="F540" s="222"/>
      <c r="H540" s="386"/>
      <c r="I540" s="386"/>
    </row>
    <row r="541" spans="5:9">
      <c r="E541" s="497"/>
      <c r="F541" s="222"/>
      <c r="H541" s="386"/>
      <c r="I541" s="386"/>
    </row>
    <row r="542" spans="5:9">
      <c r="E542" s="497"/>
      <c r="F542" s="222"/>
      <c r="H542" s="386"/>
      <c r="I542" s="386"/>
    </row>
    <row r="543" spans="5:9">
      <c r="E543" s="497"/>
      <c r="F543" s="222"/>
      <c r="H543" s="386"/>
      <c r="I543" s="386"/>
    </row>
    <row r="544" spans="5:9">
      <c r="E544" s="497"/>
      <c r="F544" s="222"/>
      <c r="H544" s="386"/>
      <c r="I544" s="386"/>
    </row>
    <row r="545" spans="5:9">
      <c r="E545" s="497"/>
      <c r="F545" s="222"/>
      <c r="H545" s="386"/>
      <c r="I545" s="386"/>
    </row>
    <row r="546" spans="5:9">
      <c r="E546" s="497"/>
      <c r="F546" s="222"/>
      <c r="H546" s="386"/>
      <c r="I546" s="386"/>
    </row>
    <row r="547" spans="5:9">
      <c r="E547" s="497"/>
      <c r="F547" s="222"/>
      <c r="H547" s="386"/>
      <c r="I547" s="386"/>
    </row>
    <row r="548" spans="5:9">
      <c r="E548" s="497"/>
      <c r="F548" s="222"/>
      <c r="H548" s="386"/>
      <c r="I548" s="386"/>
    </row>
    <row r="549" spans="5:9">
      <c r="E549" s="497"/>
      <c r="F549" s="222"/>
      <c r="H549" s="386"/>
      <c r="I549" s="386"/>
    </row>
    <row r="550" spans="5:9">
      <c r="E550" s="497"/>
      <c r="F550" s="222"/>
      <c r="H550" s="386"/>
      <c r="I550" s="386"/>
    </row>
    <row r="551" spans="5:9">
      <c r="E551" s="497"/>
      <c r="F551" s="222"/>
      <c r="H551" s="386"/>
      <c r="I551" s="386"/>
    </row>
    <row r="552" spans="5:9">
      <c r="E552" s="497"/>
      <c r="F552" s="222"/>
      <c r="H552" s="386"/>
      <c r="I552" s="386"/>
    </row>
    <row r="553" spans="5:9">
      <c r="E553" s="497"/>
      <c r="F553" s="222"/>
      <c r="H553" s="386"/>
      <c r="I553" s="386"/>
    </row>
    <row r="554" spans="5:9">
      <c r="E554" s="497"/>
      <c r="F554" s="222"/>
      <c r="H554" s="386"/>
      <c r="I554" s="386"/>
    </row>
    <row r="555" spans="5:9">
      <c r="E555" s="497"/>
      <c r="F555" s="222"/>
      <c r="H555" s="386"/>
      <c r="I555" s="386"/>
    </row>
    <row r="556" spans="5:9">
      <c r="E556" s="497"/>
      <c r="F556" s="222"/>
      <c r="H556" s="386"/>
      <c r="I556" s="386"/>
    </row>
    <row r="557" spans="5:9">
      <c r="E557" s="497"/>
      <c r="F557" s="222"/>
      <c r="H557" s="386"/>
      <c r="I557" s="386"/>
    </row>
    <row r="558" spans="5:9">
      <c r="E558" s="497"/>
      <c r="F558" s="222"/>
      <c r="H558" s="386"/>
      <c r="I558" s="386"/>
    </row>
    <row r="559" spans="5:9">
      <c r="E559" s="497"/>
      <c r="F559" s="222"/>
      <c r="H559" s="386"/>
      <c r="I559" s="386"/>
    </row>
    <row r="560" spans="5:9">
      <c r="E560" s="497"/>
      <c r="F560" s="222"/>
      <c r="H560" s="386"/>
      <c r="I560" s="386"/>
    </row>
    <row r="561" spans="5:9">
      <c r="E561" s="497"/>
      <c r="F561" s="222"/>
      <c r="H561" s="386"/>
      <c r="I561" s="386"/>
    </row>
    <row r="562" spans="5:9">
      <c r="E562" s="497"/>
      <c r="F562" s="222"/>
      <c r="H562" s="386"/>
      <c r="I562" s="386"/>
    </row>
    <row r="563" spans="5:9">
      <c r="E563" s="228"/>
      <c r="F563" s="222"/>
      <c r="H563" s="386"/>
      <c r="I563" s="386"/>
    </row>
    <row r="564" spans="5:9">
      <c r="E564" s="228"/>
      <c r="F564" s="222"/>
      <c r="H564" s="386"/>
      <c r="I564" s="386"/>
    </row>
    <row r="565" spans="5:9">
      <c r="E565" s="228"/>
      <c r="F565" s="222"/>
      <c r="H565" s="386"/>
      <c r="I565" s="386"/>
    </row>
    <row r="566" spans="5:9">
      <c r="E566" s="228"/>
      <c r="F566" s="222"/>
      <c r="H566" s="386"/>
      <c r="I566" s="386"/>
    </row>
    <row r="567" spans="5:9">
      <c r="E567" s="228"/>
      <c r="F567" s="222"/>
      <c r="H567" s="386"/>
      <c r="I567" s="386"/>
    </row>
    <row r="568" spans="5:9">
      <c r="E568" s="228"/>
      <c r="F568" s="222"/>
      <c r="H568" s="386"/>
      <c r="I568" s="386"/>
    </row>
    <row r="569" spans="5:9">
      <c r="E569" s="228"/>
      <c r="F569" s="222"/>
      <c r="H569" s="386"/>
      <c r="I569" s="386"/>
    </row>
    <row r="570" spans="5:9">
      <c r="E570" s="385"/>
      <c r="F570" s="222"/>
      <c r="H570" s="386"/>
      <c r="I570" s="386"/>
    </row>
    <row r="571" spans="5:9">
      <c r="E571" s="385"/>
      <c r="F571" s="222"/>
      <c r="H571" s="386"/>
      <c r="I571" s="386"/>
    </row>
    <row r="572" spans="5:9">
      <c r="E572" s="385"/>
      <c r="F572" s="222"/>
      <c r="H572" s="386"/>
      <c r="I572" s="386"/>
    </row>
    <row r="573" spans="5:9">
      <c r="E573" s="385"/>
      <c r="F573" s="222"/>
      <c r="H573" s="386"/>
      <c r="I573" s="386"/>
    </row>
    <row r="574" spans="5:9">
      <c r="E574" s="228"/>
      <c r="F574" s="222"/>
      <c r="H574" s="386"/>
      <c r="I574" s="386"/>
    </row>
    <row r="575" spans="5:9">
      <c r="E575" s="228"/>
      <c r="F575" s="222"/>
      <c r="H575" s="386"/>
      <c r="I575" s="386"/>
    </row>
    <row r="576" spans="5:9">
      <c r="E576" s="228"/>
      <c r="F576" s="222"/>
      <c r="H576" s="386"/>
      <c r="I576" s="386"/>
    </row>
    <row r="577" spans="5:9">
      <c r="E577" s="228"/>
      <c r="F577" s="222"/>
      <c r="H577" s="386"/>
      <c r="I577" s="386"/>
    </row>
    <row r="578" spans="5:9">
      <c r="E578" s="228"/>
      <c r="F578" s="222"/>
      <c r="H578" s="386"/>
      <c r="I578" s="386"/>
    </row>
    <row r="579" spans="5:9">
      <c r="E579" s="228"/>
      <c r="F579" s="222"/>
      <c r="H579" s="386"/>
      <c r="I579" s="386"/>
    </row>
    <row r="580" spans="5:9">
      <c r="E580" s="228"/>
      <c r="F580" s="222"/>
      <c r="H580" s="386"/>
      <c r="I580" s="386"/>
    </row>
    <row r="581" spans="5:9">
      <c r="E581" s="228"/>
      <c r="F581" s="222"/>
      <c r="H581" s="386"/>
      <c r="I581" s="386"/>
    </row>
    <row r="582" spans="5:9">
      <c r="E582" s="228"/>
      <c r="F582" s="222"/>
      <c r="H582" s="386"/>
      <c r="I582" s="386"/>
    </row>
    <row r="583" spans="5:9">
      <c r="E583" s="228"/>
      <c r="F583" s="222"/>
      <c r="H583" s="386"/>
      <c r="I583" s="386"/>
    </row>
    <row r="584" spans="5:9">
      <c r="E584" s="228"/>
      <c r="F584" s="222"/>
      <c r="H584" s="386"/>
      <c r="I584" s="386"/>
    </row>
    <row r="585" spans="5:9">
      <c r="E585" s="228"/>
      <c r="F585" s="222"/>
      <c r="H585" s="386"/>
      <c r="I585" s="386"/>
    </row>
    <row r="586" spans="5:9">
      <c r="E586" s="228"/>
      <c r="F586" s="222"/>
      <c r="H586" s="386"/>
      <c r="I586" s="386"/>
    </row>
    <row r="587" spans="5:9">
      <c r="E587" s="228"/>
      <c r="F587" s="222"/>
      <c r="H587" s="386"/>
      <c r="I587" s="386"/>
    </row>
    <row r="588" spans="5:9">
      <c r="E588" s="228"/>
      <c r="F588" s="222"/>
      <c r="H588" s="386"/>
      <c r="I588" s="386"/>
    </row>
    <row r="589" spans="5:9">
      <c r="E589" s="228"/>
      <c r="F589" s="222"/>
      <c r="H589" s="386"/>
      <c r="I589" s="386"/>
    </row>
    <row r="590" spans="5:9">
      <c r="E590" s="228"/>
      <c r="F590" s="222"/>
      <c r="H590" s="386"/>
      <c r="I590" s="386"/>
    </row>
    <row r="591" spans="5:9">
      <c r="E591" s="228"/>
      <c r="F591" s="222"/>
      <c r="H591" s="386"/>
      <c r="I591" s="386"/>
    </row>
    <row r="592" spans="5:9">
      <c r="E592" s="228"/>
      <c r="F592" s="222"/>
      <c r="H592" s="386"/>
      <c r="I592" s="386"/>
    </row>
    <row r="593" spans="5:9">
      <c r="E593" s="228"/>
      <c r="F593" s="222"/>
      <c r="H593" s="386"/>
      <c r="I593" s="386"/>
    </row>
    <row r="594" spans="5:9">
      <c r="E594" s="228"/>
      <c r="F594" s="222"/>
      <c r="H594" s="386"/>
      <c r="I594" s="386"/>
    </row>
    <row r="595" spans="5:9">
      <c r="E595" s="228"/>
      <c r="F595" s="222"/>
      <c r="H595" s="386"/>
      <c r="I595" s="386"/>
    </row>
    <row r="596" spans="5:9">
      <c r="E596" s="228"/>
      <c r="F596" s="222"/>
      <c r="H596" s="386"/>
      <c r="I596" s="386"/>
    </row>
    <row r="597" spans="5:9">
      <c r="E597" s="228"/>
      <c r="F597" s="222"/>
      <c r="H597" s="386"/>
      <c r="I597" s="386"/>
    </row>
    <row r="598" spans="5:9">
      <c r="E598" s="228"/>
      <c r="F598" s="222"/>
      <c r="H598" s="386"/>
      <c r="I598" s="386"/>
    </row>
    <row r="599" spans="5:9">
      <c r="E599" s="228"/>
      <c r="F599" s="222"/>
      <c r="H599" s="386"/>
      <c r="I599" s="386"/>
    </row>
    <row r="600" spans="5:9">
      <c r="E600" s="228"/>
      <c r="F600" s="222"/>
      <c r="H600" s="386"/>
      <c r="I600" s="386"/>
    </row>
    <row r="601" spans="5:9">
      <c r="E601" s="228"/>
      <c r="F601" s="222"/>
      <c r="H601" s="386"/>
      <c r="I601" s="386"/>
    </row>
    <row r="602" spans="5:9">
      <c r="E602" s="228"/>
      <c r="F602" s="222"/>
      <c r="H602" s="386"/>
      <c r="I602" s="386"/>
    </row>
    <row r="603" spans="5:9">
      <c r="E603" s="228"/>
      <c r="F603" s="222"/>
      <c r="H603" s="386"/>
      <c r="I603" s="386"/>
    </row>
    <row r="604" spans="5:9">
      <c r="E604" s="228"/>
      <c r="F604" s="222"/>
      <c r="H604" s="386"/>
      <c r="I604" s="386"/>
    </row>
    <row r="605" spans="5:9">
      <c r="E605" s="228"/>
      <c r="F605" s="222"/>
      <c r="H605" s="386"/>
      <c r="I605" s="386"/>
    </row>
    <row r="606" spans="5:9">
      <c r="E606" s="228"/>
      <c r="F606" s="222"/>
      <c r="H606" s="386"/>
      <c r="I606" s="386"/>
    </row>
    <row r="607" spans="5:9">
      <c r="E607" s="228"/>
      <c r="F607" s="222"/>
      <c r="H607" s="386"/>
      <c r="I607" s="386"/>
    </row>
    <row r="608" spans="5:9">
      <c r="E608" s="228"/>
      <c r="F608" s="222"/>
      <c r="H608" s="386"/>
      <c r="I608" s="386"/>
    </row>
    <row r="609" spans="5:9">
      <c r="E609" s="228"/>
      <c r="F609" s="222"/>
      <c r="H609" s="386"/>
      <c r="I609" s="386"/>
    </row>
    <row r="610" spans="5:9">
      <c r="E610" s="228"/>
      <c r="F610" s="222"/>
      <c r="H610" s="386"/>
      <c r="I610" s="386"/>
    </row>
    <row r="611" spans="5:9">
      <c r="E611" s="228"/>
      <c r="F611" s="222"/>
      <c r="H611" s="386"/>
      <c r="I611" s="386"/>
    </row>
    <row r="612" spans="5:9">
      <c r="E612" s="228"/>
      <c r="F612" s="222"/>
      <c r="H612" s="386"/>
      <c r="I612" s="386"/>
    </row>
    <row r="613" spans="5:9">
      <c r="E613" s="228"/>
      <c r="F613" s="222"/>
      <c r="H613" s="386"/>
      <c r="I613" s="386"/>
    </row>
    <row r="614" spans="5:9">
      <c r="E614" s="228"/>
      <c r="F614" s="222"/>
      <c r="H614" s="386"/>
      <c r="I614" s="386"/>
    </row>
    <row r="615" spans="5:9">
      <c r="E615" s="228"/>
      <c r="F615" s="222"/>
      <c r="H615" s="386"/>
      <c r="I615" s="386"/>
    </row>
    <row r="616" spans="5:9">
      <c r="E616" s="228"/>
      <c r="F616" s="222"/>
      <c r="H616" s="386"/>
      <c r="I616" s="386"/>
    </row>
    <row r="617" spans="5:9">
      <c r="E617" s="228"/>
      <c r="F617" s="222"/>
      <c r="H617" s="386"/>
      <c r="I617" s="386"/>
    </row>
    <row r="618" spans="5:9">
      <c r="E618" s="228"/>
      <c r="F618" s="222"/>
      <c r="H618" s="386"/>
      <c r="I618" s="386"/>
    </row>
    <row r="619" spans="5:9">
      <c r="E619" s="228"/>
      <c r="F619" s="222"/>
      <c r="H619" s="386"/>
      <c r="I619" s="386"/>
    </row>
    <row r="620" spans="5:9">
      <c r="E620" s="228"/>
      <c r="F620" s="222"/>
      <c r="H620" s="386"/>
      <c r="I620" s="386"/>
    </row>
    <row r="621" spans="5:9">
      <c r="E621" s="386"/>
      <c r="F621" s="222"/>
      <c r="H621" s="386"/>
      <c r="I621" s="386"/>
    </row>
    <row r="622" spans="5:9">
      <c r="E622" s="386"/>
      <c r="F622" s="222"/>
      <c r="H622" s="386"/>
      <c r="I622" s="386"/>
    </row>
    <row r="623" spans="5:9">
      <c r="E623" s="228"/>
      <c r="F623" s="222"/>
      <c r="H623" s="386"/>
      <c r="I623" s="386"/>
    </row>
    <row r="624" spans="5:9">
      <c r="E624" s="386"/>
      <c r="F624" s="222"/>
      <c r="H624" s="386"/>
      <c r="I624" s="386"/>
    </row>
    <row r="625" spans="5:9">
      <c r="E625" s="386"/>
      <c r="F625" s="222"/>
      <c r="H625" s="386"/>
      <c r="I625" s="386"/>
    </row>
    <row r="626" spans="5:9">
      <c r="E626" s="228"/>
      <c r="F626" s="222"/>
      <c r="H626" s="386"/>
      <c r="I626" s="386"/>
    </row>
    <row r="627" spans="5:9">
      <c r="E627" s="386"/>
      <c r="F627" s="222"/>
      <c r="H627" s="386"/>
      <c r="I627" s="386"/>
    </row>
    <row r="628" spans="5:9">
      <c r="E628" s="386"/>
      <c r="F628" s="222"/>
      <c r="H628" s="386"/>
      <c r="I628" s="386"/>
    </row>
    <row r="629" spans="5:9">
      <c r="E629" s="228"/>
      <c r="F629" s="222"/>
      <c r="H629" s="386"/>
      <c r="I629" s="386"/>
    </row>
    <row r="630" spans="5:9">
      <c r="E630" s="386"/>
      <c r="F630" s="222"/>
      <c r="H630" s="386"/>
      <c r="I630" s="386"/>
    </row>
    <row r="631" spans="5:9">
      <c r="E631" s="386"/>
      <c r="F631" s="222"/>
      <c r="H631" s="386"/>
      <c r="I631" s="386"/>
    </row>
    <row r="632" spans="5:9">
      <c r="E632" s="228"/>
      <c r="F632" s="222"/>
      <c r="H632" s="386"/>
      <c r="I632" s="386"/>
    </row>
    <row r="633" spans="5:9">
      <c r="E633" s="386"/>
      <c r="F633" s="222"/>
      <c r="H633" s="386"/>
      <c r="I633" s="386"/>
    </row>
    <row r="634" spans="5:9">
      <c r="E634" s="386"/>
      <c r="F634" s="222"/>
      <c r="H634" s="386"/>
      <c r="I634" s="386"/>
    </row>
    <row r="635" spans="5:9">
      <c r="E635" s="228"/>
      <c r="F635" s="222"/>
      <c r="H635" s="386"/>
      <c r="I635" s="386"/>
    </row>
    <row r="636" spans="5:9">
      <c r="E636" s="386"/>
      <c r="F636" s="222"/>
      <c r="H636" s="386"/>
      <c r="I636" s="386"/>
    </row>
    <row r="637" spans="5:9">
      <c r="E637" s="386"/>
      <c r="F637" s="222"/>
      <c r="H637" s="386"/>
      <c r="I637" s="386"/>
    </row>
    <row r="638" spans="5:9">
      <c r="E638" s="228"/>
      <c r="F638" s="222"/>
      <c r="H638" s="386"/>
      <c r="I638" s="386"/>
    </row>
    <row r="639" spans="5:9">
      <c r="E639" s="386"/>
      <c r="F639" s="222"/>
      <c r="H639" s="386"/>
      <c r="I639" s="386"/>
    </row>
    <row r="640" spans="5:9">
      <c r="E640" s="386"/>
      <c r="F640" s="222"/>
      <c r="H640" s="386"/>
      <c r="I640" s="386"/>
    </row>
    <row r="641" spans="5:9">
      <c r="E641" s="228"/>
      <c r="F641" s="222"/>
      <c r="H641" s="386"/>
      <c r="I641" s="386"/>
    </row>
    <row r="642" spans="5:9">
      <c r="E642" s="386"/>
      <c r="F642" s="222"/>
      <c r="H642" s="386"/>
      <c r="I642" s="386"/>
    </row>
    <row r="643" spans="5:9">
      <c r="E643" s="386"/>
      <c r="F643" s="222"/>
      <c r="H643" s="386"/>
      <c r="I643" s="386"/>
    </row>
    <row r="644" spans="5:9">
      <c r="E644" s="228"/>
      <c r="F644" s="222"/>
      <c r="H644" s="386"/>
      <c r="I644" s="386"/>
    </row>
    <row r="645" spans="5:9">
      <c r="E645" s="386"/>
      <c r="F645" s="222"/>
      <c r="H645" s="386"/>
      <c r="I645" s="386"/>
    </row>
    <row r="646" spans="5:9">
      <c r="E646" s="386"/>
      <c r="F646" s="222"/>
      <c r="H646" s="386"/>
      <c r="I646" s="386"/>
    </row>
    <row r="647" spans="5:9">
      <c r="E647" s="228"/>
      <c r="F647" s="222"/>
      <c r="H647" s="386"/>
      <c r="I647" s="386"/>
    </row>
    <row r="648" spans="5:9">
      <c r="E648" s="386"/>
      <c r="F648" s="222"/>
      <c r="H648" s="386"/>
      <c r="I648" s="386"/>
    </row>
    <row r="649" spans="5:9">
      <c r="E649" s="386"/>
      <c r="F649" s="222"/>
      <c r="H649" s="386"/>
      <c r="I649" s="386"/>
    </row>
    <row r="650" spans="5:9">
      <c r="E650" s="228"/>
      <c r="F650" s="222"/>
      <c r="H650" s="386"/>
      <c r="I650" s="386"/>
    </row>
    <row r="651" spans="5:9">
      <c r="E651" s="386"/>
      <c r="F651" s="222"/>
      <c r="H651" s="386"/>
      <c r="I651" s="386"/>
    </row>
    <row r="652" spans="5:9">
      <c r="E652" s="386"/>
      <c r="F652" s="222"/>
      <c r="H652" s="386"/>
      <c r="I652" s="386"/>
    </row>
    <row r="653" spans="5:9">
      <c r="E653" s="228"/>
      <c r="F653" s="222"/>
      <c r="H653" s="386"/>
      <c r="I653" s="386"/>
    </row>
    <row r="654" spans="5:9">
      <c r="E654" s="386"/>
      <c r="F654" s="222"/>
      <c r="H654" s="386"/>
      <c r="I654" s="386"/>
    </row>
    <row r="655" spans="5:9">
      <c r="E655" s="386"/>
      <c r="F655" s="222"/>
      <c r="H655" s="386"/>
      <c r="I655" s="386"/>
    </row>
    <row r="656" spans="5:9">
      <c r="E656" s="228"/>
      <c r="F656" s="222"/>
      <c r="H656" s="386"/>
      <c r="I656" s="386"/>
    </row>
    <row r="657" spans="5:9">
      <c r="E657" s="386"/>
      <c r="F657" s="222"/>
      <c r="H657" s="386"/>
      <c r="I657" s="386"/>
    </row>
    <row r="658" spans="5:9">
      <c r="E658" s="386"/>
      <c r="F658" s="222"/>
      <c r="H658" s="386"/>
      <c r="I658" s="386"/>
    </row>
    <row r="659" spans="5:9">
      <c r="E659" s="228"/>
      <c r="F659" s="222"/>
      <c r="H659" s="386"/>
      <c r="I659" s="386"/>
    </row>
    <row r="660" spans="5:9">
      <c r="E660" s="386"/>
      <c r="F660" s="222"/>
      <c r="H660" s="386"/>
      <c r="I660" s="386"/>
    </row>
    <row r="661" spans="5:9">
      <c r="E661" s="386"/>
      <c r="F661" s="222"/>
      <c r="H661" s="386"/>
      <c r="I661" s="386"/>
    </row>
    <row r="662" spans="5:9">
      <c r="E662" s="228"/>
      <c r="F662" s="222"/>
      <c r="H662" s="386"/>
      <c r="I662" s="386"/>
    </row>
    <row r="663" spans="5:9">
      <c r="E663" s="386"/>
      <c r="F663" s="222"/>
      <c r="H663" s="386"/>
      <c r="I663" s="386"/>
    </row>
    <row r="664" spans="5:9">
      <c r="E664" s="386"/>
      <c r="F664" s="222"/>
      <c r="H664" s="386"/>
      <c r="I664" s="386"/>
    </row>
    <row r="665" spans="5:9">
      <c r="E665" s="228"/>
      <c r="F665" s="222"/>
      <c r="H665" s="386"/>
      <c r="I665" s="386"/>
    </row>
    <row r="666" spans="5:9">
      <c r="E666" s="386"/>
      <c r="F666" s="222"/>
      <c r="H666" s="386"/>
      <c r="I666" s="386"/>
    </row>
    <row r="667" spans="5:9">
      <c r="E667" s="386"/>
      <c r="F667" s="222"/>
      <c r="H667" s="386"/>
      <c r="I667" s="386"/>
    </row>
    <row r="668" spans="5:9">
      <c r="E668" s="228"/>
      <c r="F668" s="222"/>
      <c r="H668" s="386"/>
      <c r="I668" s="386"/>
    </row>
    <row r="669" spans="5:9">
      <c r="E669" s="386"/>
      <c r="F669" s="222"/>
      <c r="H669" s="386"/>
      <c r="I669" s="386"/>
    </row>
    <row r="670" spans="5:9">
      <c r="E670" s="386"/>
      <c r="F670" s="222"/>
      <c r="H670" s="386"/>
      <c r="I670" s="386"/>
    </row>
    <row r="671" spans="5:9">
      <c r="E671" s="228"/>
      <c r="F671" s="222"/>
      <c r="H671" s="386"/>
      <c r="I671" s="386"/>
    </row>
    <row r="672" spans="5:9">
      <c r="E672" s="386"/>
      <c r="F672" s="222"/>
      <c r="H672" s="386"/>
      <c r="I672" s="386"/>
    </row>
    <row r="673" spans="5:9">
      <c r="E673" s="228"/>
      <c r="F673" s="222"/>
      <c r="H673" s="386"/>
      <c r="I673" s="386"/>
    </row>
    <row r="674" spans="5:9">
      <c r="E674" s="226"/>
      <c r="F674" s="222"/>
      <c r="H674" s="386"/>
      <c r="I674" s="386"/>
    </row>
    <row r="675" spans="5:9">
      <c r="E675" s="386"/>
      <c r="F675" s="222"/>
      <c r="H675" s="386"/>
      <c r="I675" s="386"/>
    </row>
    <row r="676" spans="5:9">
      <c r="E676" s="386"/>
      <c r="F676" s="222"/>
      <c r="H676" s="386"/>
      <c r="I676" s="386"/>
    </row>
    <row r="677" spans="5:9">
      <c r="E677" s="227"/>
      <c r="F677" s="222"/>
      <c r="H677" s="386"/>
      <c r="I677" s="386"/>
    </row>
    <row r="678" spans="5:9">
      <c r="E678" s="386"/>
      <c r="F678" s="222"/>
      <c r="H678" s="386"/>
      <c r="I678" s="386"/>
    </row>
    <row r="679" spans="5:9">
      <c r="E679" s="386"/>
      <c r="F679" s="222"/>
      <c r="H679" s="386"/>
      <c r="I679" s="386"/>
    </row>
    <row r="680" spans="5:9">
      <c r="E680" s="226"/>
      <c r="F680" s="222"/>
      <c r="H680" s="386"/>
      <c r="I680" s="386"/>
    </row>
    <row r="681" spans="5:9">
      <c r="E681" s="386"/>
      <c r="F681" s="222"/>
      <c r="H681" s="386"/>
      <c r="I681" s="386"/>
    </row>
    <row r="682" spans="5:9">
      <c r="E682" s="386"/>
      <c r="F682" s="222"/>
      <c r="H682" s="386"/>
      <c r="I682" s="386"/>
    </row>
    <row r="683" spans="5:9">
      <c r="E683" s="226"/>
      <c r="F683" s="222"/>
      <c r="H683" s="386"/>
      <c r="I683" s="386"/>
    </row>
    <row r="684" spans="5:9">
      <c r="E684" s="386"/>
      <c r="F684" s="222"/>
      <c r="H684" s="386"/>
      <c r="I684" s="386"/>
    </row>
    <row r="685" spans="5:9">
      <c r="E685" s="386"/>
      <c r="F685" s="222"/>
      <c r="H685" s="386"/>
      <c r="I685" s="386"/>
    </row>
    <row r="686" spans="5:9">
      <c r="E686" s="226"/>
      <c r="F686" s="222"/>
      <c r="H686" s="386"/>
      <c r="I686" s="386"/>
    </row>
    <row r="687" spans="5:9">
      <c r="E687" s="386"/>
      <c r="F687" s="222"/>
      <c r="H687" s="386"/>
      <c r="I687" s="386"/>
    </row>
    <row r="688" spans="5:9">
      <c r="E688" s="386"/>
      <c r="F688" s="222"/>
      <c r="H688" s="386"/>
      <c r="I688" s="386"/>
    </row>
    <row r="689" spans="5:9">
      <c r="E689" s="226"/>
      <c r="F689" s="222"/>
      <c r="H689" s="386"/>
      <c r="I689" s="386"/>
    </row>
    <row r="690" spans="5:9">
      <c r="E690" s="386"/>
      <c r="F690" s="222"/>
      <c r="H690" s="386"/>
      <c r="I690" s="386"/>
    </row>
    <row r="691" spans="5:9">
      <c r="E691" s="386"/>
      <c r="F691" s="222"/>
      <c r="H691" s="386"/>
      <c r="I691" s="386"/>
    </row>
    <row r="692" spans="5:9">
      <c r="E692" s="386"/>
      <c r="F692" s="222"/>
      <c r="H692" s="386"/>
      <c r="I692" s="386"/>
    </row>
    <row r="693" spans="5:9">
      <c r="E693" s="386"/>
      <c r="F693" s="222"/>
      <c r="H693" s="386"/>
      <c r="I693" s="386"/>
    </row>
    <row r="694" spans="5:9">
      <c r="E694" s="386"/>
      <c r="F694" s="222"/>
      <c r="H694" s="386"/>
      <c r="I694" s="386"/>
    </row>
    <row r="695" spans="5:9">
      <c r="E695" s="386"/>
      <c r="F695" s="222"/>
      <c r="H695" s="386"/>
      <c r="I695" s="386"/>
    </row>
    <row r="696" spans="5:9">
      <c r="E696" s="386"/>
      <c r="F696" s="222"/>
      <c r="H696" s="386"/>
      <c r="I696" s="386"/>
    </row>
    <row r="697" spans="5:9">
      <c r="E697" s="386"/>
      <c r="F697" s="222"/>
      <c r="H697" s="386"/>
      <c r="I697" s="386"/>
    </row>
    <row r="698" spans="5:9">
      <c r="E698" s="386"/>
      <c r="F698" s="222"/>
      <c r="H698" s="386"/>
      <c r="I698" s="386"/>
    </row>
    <row r="699" spans="5:9">
      <c r="E699" s="386"/>
      <c r="F699" s="222"/>
      <c r="H699" s="386"/>
      <c r="I699" s="386"/>
    </row>
    <row r="700" spans="5:9">
      <c r="E700" s="386"/>
      <c r="F700" s="222"/>
      <c r="H700" s="386"/>
      <c r="I700" s="386"/>
    </row>
    <row r="701" spans="5:9">
      <c r="E701" s="386"/>
      <c r="F701" s="222"/>
      <c r="H701" s="386"/>
      <c r="I701" s="386"/>
    </row>
    <row r="702" spans="5:9">
      <c r="E702" s="386"/>
      <c r="F702" s="222"/>
      <c r="H702" s="386"/>
      <c r="I702" s="386"/>
    </row>
    <row r="703" spans="5:9">
      <c r="E703" s="386"/>
      <c r="F703" s="222"/>
      <c r="H703" s="386"/>
      <c r="I703" s="386"/>
    </row>
    <row r="704" spans="5:9">
      <c r="E704" s="386"/>
      <c r="F704" s="222"/>
      <c r="H704" s="386"/>
      <c r="I704" s="386"/>
    </row>
    <row r="705" spans="5:9">
      <c r="E705" s="386"/>
      <c r="F705" s="222"/>
      <c r="H705" s="386"/>
      <c r="I705" s="386"/>
    </row>
    <row r="706" spans="5:9">
      <c r="E706" s="386"/>
      <c r="F706" s="222"/>
      <c r="H706" s="386"/>
      <c r="I706" s="386"/>
    </row>
    <row r="707" spans="5:9">
      <c r="E707" s="386"/>
      <c r="F707" s="222"/>
      <c r="H707" s="386"/>
      <c r="I707" s="386"/>
    </row>
    <row r="708" spans="5:9">
      <c r="E708" s="386"/>
      <c r="F708" s="222"/>
      <c r="H708" s="386"/>
      <c r="I708" s="386"/>
    </row>
    <row r="709" spans="5:9">
      <c r="E709" s="386"/>
      <c r="F709" s="222"/>
      <c r="H709" s="386"/>
      <c r="I709" s="386"/>
    </row>
    <row r="710" spans="5:9">
      <c r="E710" s="386"/>
      <c r="F710" s="222"/>
      <c r="H710" s="386"/>
      <c r="I710" s="386"/>
    </row>
    <row r="711" spans="5:9">
      <c r="E711" s="386"/>
      <c r="F711" s="222"/>
      <c r="H711" s="386"/>
      <c r="I711" s="386"/>
    </row>
    <row r="712" spans="5:9">
      <c r="E712" s="386"/>
      <c r="F712" s="222"/>
      <c r="H712" s="386"/>
      <c r="I712" s="386"/>
    </row>
    <row r="713" spans="5:9">
      <c r="E713" s="386"/>
      <c r="F713" s="222"/>
      <c r="H713" s="386"/>
      <c r="I713" s="386"/>
    </row>
    <row r="714" spans="5:9">
      <c r="E714" s="386"/>
      <c r="F714" s="222"/>
      <c r="H714" s="386"/>
      <c r="I714" s="386"/>
    </row>
    <row r="715" spans="5:9">
      <c r="E715" s="386"/>
      <c r="F715" s="222"/>
      <c r="H715" s="386"/>
      <c r="I715" s="386"/>
    </row>
    <row r="716" spans="5:9">
      <c r="E716" s="386"/>
      <c r="F716" s="222"/>
      <c r="H716" s="386"/>
      <c r="I716" s="386"/>
    </row>
    <row r="717" spans="5:9">
      <c r="E717" s="386"/>
      <c r="F717" s="222"/>
      <c r="H717" s="386"/>
      <c r="I717" s="386"/>
    </row>
    <row r="718" spans="5:9">
      <c r="E718" s="386"/>
      <c r="F718" s="222"/>
      <c r="H718" s="386"/>
      <c r="I718" s="386"/>
    </row>
    <row r="719" spans="5:9">
      <c r="E719" s="386"/>
      <c r="F719" s="222"/>
      <c r="H719" s="386"/>
      <c r="I719" s="386"/>
    </row>
    <row r="720" spans="5:9">
      <c r="E720" s="386"/>
      <c r="F720" s="222"/>
      <c r="H720" s="386"/>
      <c r="I720" s="386"/>
    </row>
    <row r="721" spans="5:9">
      <c r="E721" s="386"/>
      <c r="F721" s="222"/>
      <c r="H721" s="386"/>
      <c r="I721" s="386"/>
    </row>
    <row r="722" spans="5:9">
      <c r="E722" s="386"/>
      <c r="F722" s="222"/>
      <c r="H722" s="386"/>
      <c r="I722" s="386"/>
    </row>
    <row r="723" spans="5:9">
      <c r="E723" s="386"/>
      <c r="F723" s="222"/>
      <c r="H723" s="386"/>
      <c r="I723" s="386"/>
    </row>
    <row r="724" spans="5:9">
      <c r="E724" s="386"/>
      <c r="F724" s="222"/>
      <c r="H724" s="386"/>
      <c r="I724" s="386"/>
    </row>
    <row r="725" spans="5:9">
      <c r="E725" s="386"/>
      <c r="F725" s="222"/>
      <c r="H725" s="386"/>
      <c r="I725" s="386"/>
    </row>
    <row r="726" spans="5:9">
      <c r="E726" s="386"/>
      <c r="F726" s="222"/>
      <c r="H726" s="386"/>
      <c r="I726" s="386"/>
    </row>
    <row r="727" spans="5:9">
      <c r="E727" s="386"/>
      <c r="F727" s="222"/>
      <c r="H727" s="386"/>
      <c r="I727" s="386"/>
    </row>
    <row r="728" spans="5:9">
      <c r="E728" s="386"/>
      <c r="F728" s="222"/>
      <c r="H728" s="386"/>
      <c r="I728" s="386"/>
    </row>
    <row r="729" spans="5:9">
      <c r="E729" s="386"/>
    </row>
    <row r="730" spans="5:9">
      <c r="E730" s="386"/>
    </row>
    <row r="731" spans="5:9">
      <c r="E731" s="386"/>
    </row>
    <row r="732" spans="5:9">
      <c r="E732" s="386"/>
    </row>
    <row r="733" spans="5:9">
      <c r="E733" s="386"/>
    </row>
    <row r="734" spans="5:9">
      <c r="E734" s="386"/>
    </row>
    <row r="735" spans="5:9">
      <c r="E735" s="386"/>
    </row>
    <row r="736" spans="5:9">
      <c r="E736" s="386"/>
    </row>
    <row r="737" spans="5:5">
      <c r="E737" s="386"/>
    </row>
    <row r="738" spans="5:5">
      <c r="E738" s="386"/>
    </row>
    <row r="739" spans="5:5">
      <c r="E739" s="386"/>
    </row>
    <row r="740" spans="5:5">
      <c r="E740" s="386"/>
    </row>
    <row r="741" spans="5:5">
      <c r="E741" s="386"/>
    </row>
    <row r="742" spans="5:5">
      <c r="E742" s="386"/>
    </row>
    <row r="743" spans="5:5">
      <c r="E743" s="386"/>
    </row>
    <row r="744" spans="5:5">
      <c r="E744" s="386"/>
    </row>
    <row r="745" spans="5:5">
      <c r="E745" s="386"/>
    </row>
    <row r="746" spans="5:5">
      <c r="E746" s="386"/>
    </row>
    <row r="747" spans="5:5">
      <c r="E747" s="386"/>
    </row>
    <row r="748" spans="5:5">
      <c r="E748" s="386"/>
    </row>
    <row r="749" spans="5:5">
      <c r="E749" s="386"/>
    </row>
    <row r="750" spans="5:5">
      <c r="E750" s="386"/>
    </row>
    <row r="751" spans="5:5">
      <c r="E751" s="386"/>
    </row>
    <row r="752" spans="5:5">
      <c r="E752" s="386"/>
    </row>
    <row r="753" spans="5:5">
      <c r="E753" s="386"/>
    </row>
    <row r="754" spans="5:5">
      <c r="E754" s="386"/>
    </row>
    <row r="755" spans="5:5">
      <c r="E755" s="386"/>
    </row>
    <row r="756" spans="5:5">
      <c r="E756" s="386"/>
    </row>
    <row r="757" spans="5:5">
      <c r="E757" s="386"/>
    </row>
    <row r="758" spans="5:5">
      <c r="E758" s="386"/>
    </row>
    <row r="759" spans="5:5">
      <c r="E759" s="386"/>
    </row>
    <row r="760" spans="5:5">
      <c r="E760" s="386"/>
    </row>
    <row r="761" spans="5:5">
      <c r="E761" s="386"/>
    </row>
    <row r="762" spans="5:5">
      <c r="E762" s="386"/>
    </row>
    <row r="763" spans="5:5">
      <c r="E763" s="386"/>
    </row>
    <row r="764" spans="5:5">
      <c r="E764" s="386"/>
    </row>
    <row r="765" spans="5:5">
      <c r="E765" s="386"/>
    </row>
    <row r="766" spans="5:5">
      <c r="E766" s="386"/>
    </row>
    <row r="767" spans="5:5">
      <c r="E767" s="386"/>
    </row>
    <row r="768" spans="5:5">
      <c r="E768" s="386"/>
    </row>
    <row r="769" spans="5:5">
      <c r="E769" s="386"/>
    </row>
    <row r="770" spans="5:5">
      <c r="E770" s="386"/>
    </row>
    <row r="771" spans="5:5">
      <c r="E771" s="386"/>
    </row>
    <row r="772" spans="5:5">
      <c r="E772" s="386"/>
    </row>
    <row r="773" spans="5:5">
      <c r="E773" s="386"/>
    </row>
    <row r="774" spans="5:5">
      <c r="E774" s="386"/>
    </row>
    <row r="775" spans="5:5">
      <c r="E775" s="386"/>
    </row>
    <row r="776" spans="5:5">
      <c r="E776" s="386"/>
    </row>
    <row r="777" spans="5:5">
      <c r="E777" s="386"/>
    </row>
    <row r="778" spans="5:5">
      <c r="E778" s="386"/>
    </row>
    <row r="779" spans="5:5">
      <c r="E779" s="386"/>
    </row>
    <row r="780" spans="5:5">
      <c r="E780" s="386"/>
    </row>
    <row r="781" spans="5:5">
      <c r="E781" s="386"/>
    </row>
    <row r="782" spans="5:5">
      <c r="E782" s="386"/>
    </row>
    <row r="783" spans="5:5">
      <c r="E783" s="386"/>
    </row>
    <row r="784" spans="5:5">
      <c r="E784" s="386"/>
    </row>
    <row r="785" spans="5:5">
      <c r="E785" s="386"/>
    </row>
    <row r="786" spans="5:5">
      <c r="E786" s="386"/>
    </row>
    <row r="787" spans="5:5">
      <c r="E787" s="386"/>
    </row>
    <row r="788" spans="5:5">
      <c r="E788" s="386"/>
    </row>
    <row r="789" spans="5:5">
      <c r="E789" s="386"/>
    </row>
    <row r="790" spans="5:5">
      <c r="E790" s="386"/>
    </row>
    <row r="791" spans="5:5">
      <c r="E791" s="386"/>
    </row>
    <row r="792" spans="5:5">
      <c r="E792" s="386"/>
    </row>
    <row r="793" spans="5:5">
      <c r="E793" s="386"/>
    </row>
    <row r="794" spans="5:5">
      <c r="E794" s="386"/>
    </row>
    <row r="795" spans="5:5">
      <c r="E795" s="386"/>
    </row>
    <row r="796" spans="5:5">
      <c r="E796" s="386"/>
    </row>
    <row r="797" spans="5:5">
      <c r="E797" s="386"/>
    </row>
    <row r="798" spans="5:5">
      <c r="E798" s="386"/>
    </row>
    <row r="799" spans="5:5">
      <c r="E799" s="386"/>
    </row>
    <row r="800" spans="5:5">
      <c r="E800" s="386"/>
    </row>
    <row r="801" spans="5:5">
      <c r="E801" s="386"/>
    </row>
    <row r="802" spans="5:5">
      <c r="E802" s="386"/>
    </row>
    <row r="803" spans="5:5">
      <c r="E803" s="386"/>
    </row>
    <row r="804" spans="5:5">
      <c r="E804" s="386"/>
    </row>
    <row r="805" spans="5:5">
      <c r="E805" s="386"/>
    </row>
    <row r="806" spans="5:5">
      <c r="E806" s="386"/>
    </row>
    <row r="807" spans="5:5">
      <c r="E807" s="386"/>
    </row>
    <row r="808" spans="5:5">
      <c r="E808" s="386"/>
    </row>
    <row r="809" spans="5:5">
      <c r="E809" s="386"/>
    </row>
    <row r="810" spans="5:5">
      <c r="E810" s="386"/>
    </row>
    <row r="811" spans="5:5">
      <c r="E811" s="386"/>
    </row>
    <row r="812" spans="5:5">
      <c r="E812" s="386"/>
    </row>
    <row r="813" spans="5:5">
      <c r="E813" s="386"/>
    </row>
    <row r="814" spans="5:5">
      <c r="E814" s="386"/>
    </row>
    <row r="815" spans="5:5">
      <c r="E815" s="386"/>
    </row>
    <row r="816" spans="5:5">
      <c r="E816" s="386"/>
    </row>
    <row r="817" spans="5:5">
      <c r="E817" s="386"/>
    </row>
    <row r="818" spans="5:5">
      <c r="E818" s="386"/>
    </row>
    <row r="819" spans="5:5">
      <c r="E819" s="386"/>
    </row>
    <row r="820" spans="5:5">
      <c r="E820" s="386"/>
    </row>
    <row r="821" spans="5:5">
      <c r="E821" s="386"/>
    </row>
    <row r="822" spans="5:5">
      <c r="E822" s="386"/>
    </row>
    <row r="823" spans="5:5">
      <c r="E823" s="386"/>
    </row>
    <row r="824" spans="5:5">
      <c r="E824" s="386"/>
    </row>
    <row r="825" spans="5:5">
      <c r="E825" s="386"/>
    </row>
    <row r="826" spans="5:5">
      <c r="E826" s="386"/>
    </row>
    <row r="827" spans="5:5">
      <c r="E827" s="386"/>
    </row>
    <row r="828" spans="5:5">
      <c r="E828" s="386"/>
    </row>
    <row r="829" spans="5:5">
      <c r="E829" s="386"/>
    </row>
    <row r="830" spans="5:5">
      <c r="E830" s="386"/>
    </row>
    <row r="831" spans="5:5">
      <c r="E831" s="386"/>
    </row>
    <row r="832" spans="5:5">
      <c r="E832" s="386"/>
    </row>
    <row r="833" spans="5:5">
      <c r="E833" s="386"/>
    </row>
    <row r="834" spans="5:5">
      <c r="E834" s="386"/>
    </row>
    <row r="835" spans="5:5">
      <c r="E835" s="386"/>
    </row>
    <row r="836" spans="5:5">
      <c r="E836" s="386"/>
    </row>
    <row r="837" spans="5:5">
      <c r="E837" s="386"/>
    </row>
    <row r="838" spans="5:5">
      <c r="E838" s="386"/>
    </row>
    <row r="839" spans="5:5">
      <c r="E839" s="386"/>
    </row>
    <row r="840" spans="5:5">
      <c r="E840" s="386"/>
    </row>
    <row r="841" spans="5:5">
      <c r="E841" s="386"/>
    </row>
    <row r="842" spans="5:5">
      <c r="E842" s="386"/>
    </row>
    <row r="843" spans="5:5">
      <c r="E843" s="386"/>
    </row>
    <row r="844" spans="5:5">
      <c r="E844" s="386"/>
    </row>
    <row r="845" spans="5:5">
      <c r="E845" s="386"/>
    </row>
    <row r="846" spans="5:5">
      <c r="E846" s="386"/>
    </row>
    <row r="847" spans="5:5">
      <c r="E847" s="386"/>
    </row>
    <row r="848" spans="5:5">
      <c r="E848" s="386"/>
    </row>
    <row r="849" spans="5:5">
      <c r="E849" s="386"/>
    </row>
    <row r="850" spans="5:5">
      <c r="E850" s="386"/>
    </row>
    <row r="851" spans="5:5">
      <c r="E851" s="386"/>
    </row>
    <row r="852" spans="5:5">
      <c r="E852" s="386"/>
    </row>
    <row r="853" spans="5:5">
      <c r="E853" s="386"/>
    </row>
    <row r="854" spans="5:5">
      <c r="E854" s="386"/>
    </row>
    <row r="855" spans="5:5">
      <c r="E855" s="386"/>
    </row>
    <row r="856" spans="5:5">
      <c r="E856" s="386"/>
    </row>
    <row r="857" spans="5:5">
      <c r="E857" s="386"/>
    </row>
    <row r="858" spans="5:5">
      <c r="E858" s="386"/>
    </row>
    <row r="859" spans="5:5">
      <c r="E859" s="386"/>
    </row>
    <row r="860" spans="5:5">
      <c r="E860" s="386"/>
    </row>
    <row r="861" spans="5:5">
      <c r="E861" s="386"/>
    </row>
    <row r="862" spans="5:5">
      <c r="E862" s="386"/>
    </row>
    <row r="863" spans="5:5">
      <c r="E863" s="386"/>
    </row>
    <row r="864" spans="5:5">
      <c r="E864" s="386"/>
    </row>
    <row r="865" spans="5:5">
      <c r="E865" s="386"/>
    </row>
    <row r="866" spans="5:5">
      <c r="E866" s="386"/>
    </row>
    <row r="867" spans="5:5">
      <c r="E867" s="386"/>
    </row>
    <row r="868" spans="5:5">
      <c r="E868" s="386"/>
    </row>
    <row r="869" spans="5:5">
      <c r="E869" s="386"/>
    </row>
    <row r="870" spans="5:5">
      <c r="E870" s="386"/>
    </row>
    <row r="871" spans="5:5">
      <c r="E871" s="386"/>
    </row>
    <row r="872" spans="5:5">
      <c r="E872" s="386"/>
    </row>
    <row r="873" spans="5:5">
      <c r="E873" s="386"/>
    </row>
    <row r="874" spans="5:5">
      <c r="E874" s="386"/>
    </row>
    <row r="875" spans="5:5">
      <c r="E875" s="386"/>
    </row>
    <row r="876" spans="5:5">
      <c r="E876" s="386"/>
    </row>
    <row r="877" spans="5:5">
      <c r="E877" s="386"/>
    </row>
    <row r="878" spans="5:5">
      <c r="E878" s="386"/>
    </row>
    <row r="879" spans="5:5">
      <c r="E879" s="386"/>
    </row>
    <row r="880" spans="5:5">
      <c r="E880" s="386"/>
    </row>
    <row r="881" spans="5:5">
      <c r="E881" s="386"/>
    </row>
    <row r="882" spans="5:5">
      <c r="E882" s="386"/>
    </row>
    <row r="883" spans="5:5">
      <c r="E883" s="386"/>
    </row>
    <row r="884" spans="5:5">
      <c r="E884" s="386"/>
    </row>
    <row r="885" spans="5:5">
      <c r="E885" s="386"/>
    </row>
    <row r="886" spans="5:5">
      <c r="E886" s="386"/>
    </row>
    <row r="887" spans="5:5">
      <c r="E887" s="386"/>
    </row>
    <row r="888" spans="5:5">
      <c r="E888" s="386"/>
    </row>
    <row r="889" spans="5:5">
      <c r="E889" s="386"/>
    </row>
    <row r="890" spans="5:5">
      <c r="E890" s="386"/>
    </row>
    <row r="891" spans="5:5">
      <c r="E891" s="386"/>
    </row>
    <row r="892" spans="5:5">
      <c r="E892" s="386"/>
    </row>
    <row r="893" spans="5:5">
      <c r="E893" s="386"/>
    </row>
    <row r="894" spans="5:5">
      <c r="E894" s="386"/>
    </row>
    <row r="895" spans="5:5">
      <c r="E895" s="386"/>
    </row>
    <row r="896" spans="5:5">
      <c r="E896" s="386"/>
    </row>
    <row r="897" spans="5:5">
      <c r="E897" s="386"/>
    </row>
    <row r="898" spans="5:5">
      <c r="E898" s="386"/>
    </row>
    <row r="899" spans="5:5">
      <c r="E899" s="386"/>
    </row>
    <row r="900" spans="5:5">
      <c r="E900" s="386"/>
    </row>
    <row r="901" spans="5:5">
      <c r="E901" s="386"/>
    </row>
    <row r="902" spans="5:5">
      <c r="E902" s="386"/>
    </row>
    <row r="903" spans="5:5">
      <c r="E903" s="386"/>
    </row>
    <row r="904" spans="5:5">
      <c r="E904" s="386"/>
    </row>
    <row r="905" spans="5:5">
      <c r="E905" s="386"/>
    </row>
    <row r="906" spans="5:5">
      <c r="E906" s="386"/>
    </row>
    <row r="907" spans="5:5">
      <c r="E907" s="386"/>
    </row>
    <row r="908" spans="5:5">
      <c r="E908" s="386"/>
    </row>
    <row r="909" spans="5:5">
      <c r="E909" s="386"/>
    </row>
    <row r="910" spans="5:5">
      <c r="E910" s="386"/>
    </row>
    <row r="911" spans="5:5">
      <c r="E911" s="386"/>
    </row>
    <row r="912" spans="5:5">
      <c r="E912" s="386"/>
    </row>
    <row r="913" spans="5:5">
      <c r="E913" s="386"/>
    </row>
    <row r="914" spans="5:5">
      <c r="E914" s="386"/>
    </row>
    <row r="915" spans="5:5">
      <c r="E915" s="386"/>
    </row>
    <row r="916" spans="5:5">
      <c r="E916" s="386"/>
    </row>
    <row r="917" spans="5:5">
      <c r="E917" s="386"/>
    </row>
    <row r="918" spans="5:5">
      <c r="E918" s="386"/>
    </row>
    <row r="919" spans="5:5">
      <c r="E919" s="386"/>
    </row>
    <row r="920" spans="5:5">
      <c r="E920" s="386"/>
    </row>
    <row r="921" spans="5:5">
      <c r="E921" s="386"/>
    </row>
    <row r="922" spans="5:5">
      <c r="E922" s="386"/>
    </row>
    <row r="923" spans="5:5">
      <c r="E923" s="386"/>
    </row>
    <row r="924" spans="5:5">
      <c r="E924" s="386"/>
    </row>
    <row r="925" spans="5:5">
      <c r="E925" s="386"/>
    </row>
    <row r="926" spans="5:5">
      <c r="E926" s="386"/>
    </row>
    <row r="927" spans="5:5">
      <c r="E927" s="386"/>
    </row>
    <row r="928" spans="5:5">
      <c r="E928" s="386"/>
    </row>
    <row r="929" spans="5:5">
      <c r="E929" s="386"/>
    </row>
    <row r="930" spans="5:5">
      <c r="E930" s="386"/>
    </row>
    <row r="931" spans="5:5">
      <c r="E931" s="386"/>
    </row>
    <row r="932" spans="5:5">
      <c r="E932" s="386"/>
    </row>
    <row r="933" spans="5:5">
      <c r="E933" s="386"/>
    </row>
    <row r="934" spans="5:5">
      <c r="E934" s="386"/>
    </row>
    <row r="935" spans="5:5">
      <c r="E935" s="386"/>
    </row>
    <row r="936" spans="5:5">
      <c r="E936" s="386"/>
    </row>
    <row r="937" spans="5:5">
      <c r="E937" s="386"/>
    </row>
    <row r="938" spans="5:5">
      <c r="E938" s="386"/>
    </row>
    <row r="939" spans="5:5">
      <c r="E939" s="386"/>
    </row>
    <row r="940" spans="5:5">
      <c r="E940" s="386"/>
    </row>
    <row r="941" spans="5:5">
      <c r="E941" s="386"/>
    </row>
    <row r="942" spans="5:5">
      <c r="E942" s="386"/>
    </row>
    <row r="943" spans="5:5">
      <c r="E943" s="386"/>
    </row>
    <row r="944" spans="5:5">
      <c r="E944" s="386"/>
    </row>
    <row r="945" spans="5:5">
      <c r="E945" s="386"/>
    </row>
    <row r="946" spans="5:5">
      <c r="E946" s="386"/>
    </row>
    <row r="947" spans="5:5">
      <c r="E947" s="386"/>
    </row>
    <row r="948" spans="5:5">
      <c r="E948" s="386"/>
    </row>
    <row r="949" spans="5:5">
      <c r="E949" s="386"/>
    </row>
    <row r="950" spans="5:5">
      <c r="E950" s="386"/>
    </row>
    <row r="951" spans="5:5">
      <c r="E951" s="386"/>
    </row>
    <row r="952" spans="5:5">
      <c r="E952" s="386"/>
    </row>
    <row r="953" spans="5:5">
      <c r="E953" s="386"/>
    </row>
    <row r="954" spans="5:5">
      <c r="E954" s="386"/>
    </row>
    <row r="955" spans="5:5">
      <c r="E955" s="386"/>
    </row>
    <row r="956" spans="5:5">
      <c r="E956" s="386"/>
    </row>
    <row r="957" spans="5:5">
      <c r="E957" s="386"/>
    </row>
    <row r="958" spans="5:5">
      <c r="E958" s="386"/>
    </row>
    <row r="959" spans="5:5">
      <c r="E959" s="386"/>
    </row>
    <row r="960" spans="5:5">
      <c r="E960" s="386"/>
    </row>
    <row r="961" spans="5:5">
      <c r="E961" s="386"/>
    </row>
    <row r="962" spans="5:5">
      <c r="E962" s="386"/>
    </row>
    <row r="963" spans="5:5">
      <c r="E963" s="386"/>
    </row>
    <row r="964" spans="5:5">
      <c r="E964" s="386"/>
    </row>
    <row r="965" spans="5:5">
      <c r="E965" s="386"/>
    </row>
    <row r="966" spans="5:5">
      <c r="E966" s="386"/>
    </row>
    <row r="967" spans="5:5">
      <c r="E967" s="386"/>
    </row>
    <row r="968" spans="5:5">
      <c r="E968" s="386"/>
    </row>
    <row r="969" spans="5:5">
      <c r="E969" s="386"/>
    </row>
    <row r="970" spans="5:5">
      <c r="E970" s="386"/>
    </row>
    <row r="971" spans="5:5">
      <c r="E971" s="386"/>
    </row>
    <row r="972" spans="5:5">
      <c r="E972" s="386"/>
    </row>
    <row r="973" spans="5:5">
      <c r="E973" s="386"/>
    </row>
    <row r="974" spans="5:5">
      <c r="E974" s="386"/>
    </row>
    <row r="975" spans="5:5">
      <c r="E975" s="386"/>
    </row>
    <row r="976" spans="5:5">
      <c r="E976" s="386"/>
    </row>
    <row r="977" spans="5:5">
      <c r="E977" s="386"/>
    </row>
    <row r="978" spans="5:5">
      <c r="E978" s="386"/>
    </row>
    <row r="979" spans="5:5">
      <c r="E979" s="386"/>
    </row>
    <row r="980" spans="5:5">
      <c r="E980" s="386"/>
    </row>
    <row r="981" spans="5:5">
      <c r="E981" s="386"/>
    </row>
    <row r="982" spans="5:5">
      <c r="E982" s="386"/>
    </row>
    <row r="983" spans="5:5">
      <c r="E983" s="386"/>
    </row>
    <row r="984" spans="5:5">
      <c r="E984" s="386"/>
    </row>
    <row r="985" spans="5:5">
      <c r="E985" s="386"/>
    </row>
    <row r="986" spans="5:5">
      <c r="E986" s="386"/>
    </row>
    <row r="987" spans="5:5">
      <c r="E987" s="386"/>
    </row>
    <row r="988" spans="5:5">
      <c r="E988" s="386"/>
    </row>
    <row r="989" spans="5:5">
      <c r="E989" s="386"/>
    </row>
    <row r="990" spans="5:5">
      <c r="E990" s="386"/>
    </row>
    <row r="991" spans="5:5">
      <c r="E991" s="386"/>
    </row>
    <row r="992" spans="5:5">
      <c r="E992" s="386"/>
    </row>
    <row r="993" spans="5:5">
      <c r="E993" s="386"/>
    </row>
    <row r="994" spans="5:5">
      <c r="E994" s="386"/>
    </row>
    <row r="995" spans="5:5">
      <c r="E995" s="386"/>
    </row>
    <row r="996" spans="5:5">
      <c r="E996" s="386"/>
    </row>
    <row r="997" spans="5:5">
      <c r="E997" s="386"/>
    </row>
    <row r="998" spans="5:5">
      <c r="E998" s="386"/>
    </row>
    <row r="999" spans="5:5">
      <c r="E999" s="386"/>
    </row>
    <row r="1000" spans="5:5">
      <c r="E1000" s="386"/>
    </row>
    <row r="1001" spans="5:5">
      <c r="E1001" s="386"/>
    </row>
    <row r="1002" spans="5:5">
      <c r="E1002" s="386"/>
    </row>
    <row r="1003" spans="5:5">
      <c r="E1003" s="386"/>
    </row>
    <row r="1004" spans="5:5">
      <c r="E1004" s="386"/>
    </row>
    <row r="1005" spans="5:5">
      <c r="E1005" s="386"/>
    </row>
    <row r="1006" spans="5:5">
      <c r="E1006" s="386"/>
    </row>
    <row r="1007" spans="5:5">
      <c r="E1007" s="386"/>
    </row>
    <row r="1008" spans="5:5">
      <c r="E1008" s="386"/>
    </row>
    <row r="1009" spans="5:5">
      <c r="E1009" s="386"/>
    </row>
    <row r="1010" spans="5:5">
      <c r="E1010" s="386"/>
    </row>
    <row r="1011" spans="5:5">
      <c r="E1011" s="386"/>
    </row>
    <row r="1012" spans="5:5">
      <c r="E1012" s="386"/>
    </row>
    <row r="1013" spans="5:5">
      <c r="E1013" s="386"/>
    </row>
    <row r="1014" spans="5:5">
      <c r="E1014" s="386"/>
    </row>
    <row r="1015" spans="5:5">
      <c r="E1015" s="386"/>
    </row>
    <row r="1016" spans="5:5">
      <c r="E1016" s="386"/>
    </row>
  </sheetData>
  <mergeCells count="11">
    <mergeCell ref="AP1:BA1"/>
    <mergeCell ref="K1:U1"/>
    <mergeCell ref="W1:AA1"/>
    <mergeCell ref="AB1:AF1"/>
    <mergeCell ref="AG1:AO1"/>
    <mergeCell ref="CN1:DA1"/>
    <mergeCell ref="BB1:BM1"/>
    <mergeCell ref="BN1:BW1"/>
    <mergeCell ref="BX1:CB1"/>
    <mergeCell ref="CC1:CG1"/>
    <mergeCell ref="CH1:CM1"/>
  </mergeCells>
  <phoneticPr fontId="25" type="noConversion"/>
  <conditionalFormatting sqref="J3:J232 J234:J437">
    <cfRule type="cellIs" dxfId="161" priority="55" stopIfTrue="1" operator="equal">
      <formula>" "</formula>
    </cfRule>
  </conditionalFormatting>
  <conditionalFormatting sqref="K3:M232 K234:M437">
    <cfRule type="cellIs" dxfId="160" priority="54" stopIfTrue="1" operator="equal">
      <formula>" "</formula>
    </cfRule>
  </conditionalFormatting>
  <conditionalFormatting sqref="N3:N232 N234:N437">
    <cfRule type="cellIs" dxfId="159" priority="53" stopIfTrue="1" operator="equal">
      <formula>" "</formula>
    </cfRule>
  </conditionalFormatting>
  <conditionalFormatting sqref="O3:P232 O234:P437">
    <cfRule type="cellIs" dxfId="158" priority="52" stopIfTrue="1" operator="equal">
      <formula>" "</formula>
    </cfRule>
  </conditionalFormatting>
  <conditionalFormatting sqref="Q3:R232 Q234:R437">
    <cfRule type="cellIs" dxfId="157" priority="51" stopIfTrue="1" operator="equal">
      <formula>" "</formula>
    </cfRule>
  </conditionalFormatting>
  <conditionalFormatting sqref="S3:T232 S234:T437">
    <cfRule type="cellIs" dxfId="156" priority="50" stopIfTrue="1" operator="equal">
      <formula>" "</formula>
    </cfRule>
  </conditionalFormatting>
  <conditionalFormatting sqref="W3:AA232 W234:AA437">
    <cfRule type="cellIs" dxfId="155" priority="49" stopIfTrue="1" operator="equal">
      <formula>" "</formula>
    </cfRule>
  </conditionalFormatting>
  <conditionalFormatting sqref="AB3:AF232 AB234:AF437">
    <cfRule type="cellIs" dxfId="154" priority="48" stopIfTrue="1" operator="equal">
      <formula>" "</formula>
    </cfRule>
  </conditionalFormatting>
  <conditionalFormatting sqref="AU3:BA232 AU234:BA437">
    <cfRule type="cellIs" dxfId="153" priority="47" stopIfTrue="1" operator="equal">
      <formula>" "</formula>
    </cfRule>
  </conditionalFormatting>
  <conditionalFormatting sqref="BG3:BM232 BG234:BM437">
    <cfRule type="cellIs" dxfId="152" priority="46" stopIfTrue="1" operator="equal">
      <formula>" "</formula>
    </cfRule>
  </conditionalFormatting>
  <conditionalFormatting sqref="AP3:AP232 AP234:AP437">
    <cfRule type="cellIs" dxfId="151" priority="45" stopIfTrue="1" operator="equal">
      <formula>" "</formula>
    </cfRule>
  </conditionalFormatting>
  <conditionalFormatting sqref="AQ3:AQ232 AQ234:AQ437">
    <cfRule type="cellIs" dxfId="150" priority="44" stopIfTrue="1" operator="equal">
      <formula>" "</formula>
    </cfRule>
  </conditionalFormatting>
  <conditionalFormatting sqref="AR3:AS232 AR234:AS437">
    <cfRule type="cellIs" dxfId="149" priority="43" stopIfTrue="1" operator="equal">
      <formula>" "</formula>
    </cfRule>
  </conditionalFormatting>
  <conditionalFormatting sqref="AT3:AT232 AT234:AT437">
    <cfRule type="cellIs" dxfId="148" priority="42" stopIfTrue="1" operator="equal">
      <formula>" "</formula>
    </cfRule>
  </conditionalFormatting>
  <conditionalFormatting sqref="BB3:BB232 BB234:BB437">
    <cfRule type="cellIs" dxfId="147" priority="41" stopIfTrue="1" operator="equal">
      <formula>" "</formula>
    </cfRule>
  </conditionalFormatting>
  <conditionalFormatting sqref="BC3:BC232 BC234:BC437">
    <cfRule type="cellIs" dxfId="146" priority="40" stopIfTrue="1" operator="equal">
      <formula>" "</formula>
    </cfRule>
  </conditionalFormatting>
  <conditionalFormatting sqref="BD3:BE232 BD234:BE437">
    <cfRule type="cellIs" dxfId="145" priority="39" stopIfTrue="1" operator="equal">
      <formula>" "</formula>
    </cfRule>
  </conditionalFormatting>
  <conditionalFormatting sqref="BF3:BF232 BF234:BF375">
    <cfRule type="cellIs" dxfId="144" priority="38" stopIfTrue="1" operator="equal">
      <formula>" "</formula>
    </cfRule>
  </conditionalFormatting>
  <conditionalFormatting sqref="BN3:BS232 BN234:BS437">
    <cfRule type="cellIs" dxfId="143" priority="37" stopIfTrue="1" operator="equal">
      <formula>" "</formula>
    </cfRule>
  </conditionalFormatting>
  <conditionalFormatting sqref="BT3:BU232 BT234:BU436">
    <cfRule type="cellIs" dxfId="142" priority="36" stopIfTrue="1" operator="equal">
      <formula>" "</formula>
    </cfRule>
  </conditionalFormatting>
  <conditionalFormatting sqref="BT437:BU437">
    <cfRule type="cellIs" dxfId="141" priority="35" stopIfTrue="1" operator="equal">
      <formula>" "</formula>
    </cfRule>
  </conditionalFormatting>
  <conditionalFormatting sqref="BV3:BV232 BV234:BV437">
    <cfRule type="cellIs" dxfId="140" priority="34" stopIfTrue="1" operator="equal">
      <formula>" "</formula>
    </cfRule>
  </conditionalFormatting>
  <conditionalFormatting sqref="BW3:BW232 BW234:BW437">
    <cfRule type="cellIs" dxfId="139" priority="33" stopIfTrue="1" operator="equal">
      <formula>" "</formula>
    </cfRule>
  </conditionalFormatting>
  <conditionalFormatting sqref="BX3:CB232 BX234:CB437">
    <cfRule type="cellIs" dxfId="138" priority="32" stopIfTrue="1" operator="equal">
      <formula>" "</formula>
    </cfRule>
  </conditionalFormatting>
  <conditionalFormatting sqref="CC3:CG232 CC234:CG437">
    <cfRule type="cellIs" dxfId="137" priority="31" stopIfTrue="1" operator="equal">
      <formula>" "</formula>
    </cfRule>
  </conditionalFormatting>
  <conditionalFormatting sqref="CI3:CM232 CI234:CM437">
    <cfRule type="cellIs" dxfId="136" priority="29" stopIfTrue="1" operator="equal">
      <formula>" "</formula>
    </cfRule>
  </conditionalFormatting>
  <conditionalFormatting sqref="CH3:CH232 CH234:CH437">
    <cfRule type="cellIs" dxfId="135" priority="28" stopIfTrue="1" operator="equal">
      <formula>" "</formula>
    </cfRule>
  </conditionalFormatting>
  <conditionalFormatting sqref="J233">
    <cfRule type="cellIs" dxfId="134" priority="27" stopIfTrue="1" operator="equal">
      <formula>" "</formula>
    </cfRule>
  </conditionalFormatting>
  <conditionalFormatting sqref="K233:M233">
    <cfRule type="cellIs" dxfId="133" priority="26" stopIfTrue="1" operator="equal">
      <formula>" "</formula>
    </cfRule>
  </conditionalFormatting>
  <conditionalFormatting sqref="N233">
    <cfRule type="cellIs" dxfId="132" priority="25" stopIfTrue="1" operator="equal">
      <formula>" "</formula>
    </cfRule>
  </conditionalFormatting>
  <conditionalFormatting sqref="O233:P233">
    <cfRule type="cellIs" dxfId="131" priority="24" stopIfTrue="1" operator="equal">
      <formula>" "</formula>
    </cfRule>
  </conditionalFormatting>
  <conditionalFormatting sqref="Q233:R233">
    <cfRule type="cellIs" dxfId="130" priority="23" stopIfTrue="1" operator="equal">
      <formula>" "</formula>
    </cfRule>
  </conditionalFormatting>
  <conditionalFormatting sqref="S233:T233">
    <cfRule type="cellIs" dxfId="129" priority="22" stopIfTrue="1" operator="equal">
      <formula>" "</formula>
    </cfRule>
  </conditionalFormatting>
  <conditionalFormatting sqref="W233:AA233">
    <cfRule type="cellIs" dxfId="128" priority="21" stopIfTrue="1" operator="equal">
      <formula>" "</formula>
    </cfRule>
  </conditionalFormatting>
  <conditionalFormatting sqref="AB233:AF233">
    <cfRule type="cellIs" dxfId="127" priority="20" stopIfTrue="1" operator="equal">
      <formula>" "</formula>
    </cfRule>
  </conditionalFormatting>
  <conditionalFormatting sqref="AU233:BA233">
    <cfRule type="cellIs" dxfId="126" priority="19" stopIfTrue="1" operator="equal">
      <formula>" "</formula>
    </cfRule>
  </conditionalFormatting>
  <conditionalFormatting sqref="BG233:BM233">
    <cfRule type="cellIs" dxfId="125" priority="18" stopIfTrue="1" operator="equal">
      <formula>" "</formula>
    </cfRule>
  </conditionalFormatting>
  <conditionalFormatting sqref="AP233">
    <cfRule type="cellIs" dxfId="124" priority="17" stopIfTrue="1" operator="equal">
      <formula>" "</formula>
    </cfRule>
  </conditionalFormatting>
  <conditionalFormatting sqref="AQ233">
    <cfRule type="cellIs" dxfId="123" priority="16" stopIfTrue="1" operator="equal">
      <formula>" "</formula>
    </cfRule>
  </conditionalFormatting>
  <conditionalFormatting sqref="AR233:AS233">
    <cfRule type="cellIs" dxfId="122" priority="15" stopIfTrue="1" operator="equal">
      <formula>" "</formula>
    </cfRule>
  </conditionalFormatting>
  <conditionalFormatting sqref="AT233">
    <cfRule type="cellIs" dxfId="121" priority="14" stopIfTrue="1" operator="equal">
      <formula>" "</formula>
    </cfRule>
  </conditionalFormatting>
  <conditionalFormatting sqref="BB233">
    <cfRule type="cellIs" dxfId="120" priority="13" stopIfTrue="1" operator="equal">
      <formula>" "</formula>
    </cfRule>
  </conditionalFormatting>
  <conditionalFormatting sqref="BC233">
    <cfRule type="cellIs" dxfId="119" priority="12" stopIfTrue="1" operator="equal">
      <formula>" "</formula>
    </cfRule>
  </conditionalFormatting>
  <conditionalFormatting sqref="BD233:BE233">
    <cfRule type="cellIs" dxfId="118" priority="11" stopIfTrue="1" operator="equal">
      <formula>" "</formula>
    </cfRule>
  </conditionalFormatting>
  <conditionalFormatting sqref="BN233:BO233 BQ233:BS233">
    <cfRule type="cellIs" dxfId="117" priority="10" stopIfTrue="1" operator="equal">
      <formula>" "</formula>
    </cfRule>
  </conditionalFormatting>
  <conditionalFormatting sqref="BT233:BU233">
    <cfRule type="cellIs" dxfId="116" priority="9" stopIfTrue="1" operator="equal">
      <formula>" "</formula>
    </cfRule>
  </conditionalFormatting>
  <conditionalFormatting sqref="BV233">
    <cfRule type="cellIs" dxfId="115" priority="8" stopIfTrue="1" operator="equal">
      <formula>" "</formula>
    </cfRule>
  </conditionalFormatting>
  <conditionalFormatting sqref="BW233">
    <cfRule type="cellIs" dxfId="114" priority="7" stopIfTrue="1" operator="equal">
      <formula>" "</formula>
    </cfRule>
  </conditionalFormatting>
  <conditionalFormatting sqref="BX233:CB233">
    <cfRule type="cellIs" dxfId="113" priority="6" stopIfTrue="1" operator="equal">
      <formula>" "</formula>
    </cfRule>
  </conditionalFormatting>
  <conditionalFormatting sqref="CC233:CG233">
    <cfRule type="cellIs" dxfId="112" priority="5" stopIfTrue="1" operator="equal">
      <formula>" "</formula>
    </cfRule>
  </conditionalFormatting>
  <conditionalFormatting sqref="CI233:CM233">
    <cfRule type="cellIs" dxfId="111" priority="4" stopIfTrue="1" operator="equal">
      <formula>" "</formula>
    </cfRule>
  </conditionalFormatting>
  <conditionalFormatting sqref="CH233">
    <cfRule type="cellIs" dxfId="110" priority="3" stopIfTrue="1" operator="equal">
      <formula>" "</formula>
    </cfRule>
  </conditionalFormatting>
  <conditionalFormatting sqref="BF233">
    <cfRule type="cellIs" dxfId="109" priority="2" stopIfTrue="1" operator="equal">
      <formula>" "</formula>
    </cfRule>
  </conditionalFormatting>
  <conditionalFormatting sqref="BP233">
    <cfRule type="cellIs" dxfId="108" priority="1" stopIfTrue="1" operator="equal">
      <formula>" "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59"/>
  <sheetViews>
    <sheetView workbookViewId="0">
      <pane ySplit="4" topLeftCell="A5" activePane="bottomLeft" state="frozen"/>
      <selection pane="bottomLeft" activeCell="AG37" sqref="AG37:AG38"/>
    </sheetView>
  </sheetViews>
  <sheetFormatPr baseColWidth="10" defaultColWidth="10.83203125" defaultRowHeight="16"/>
  <cols>
    <col min="1" max="1" width="36" style="5" customWidth="1"/>
    <col min="2" max="2" width="41" style="5" customWidth="1"/>
    <col min="3" max="3" width="10.83203125" style="5" customWidth="1"/>
    <col min="4" max="4" width="10.83203125" style="5"/>
    <col min="5" max="5" width="13.1640625" style="5" customWidth="1"/>
    <col min="6" max="6" width="11.5" style="5" customWidth="1"/>
    <col min="7" max="7" width="10.83203125" style="5"/>
    <col min="8" max="8" width="12.5" style="5" customWidth="1"/>
    <col min="9" max="9" width="10.83203125" style="5"/>
    <col min="10" max="10" width="12.6640625" style="5" customWidth="1"/>
    <col min="11" max="11" width="12.83203125" style="5" customWidth="1"/>
    <col min="12" max="12" width="13.83203125" style="5" customWidth="1"/>
    <col min="13" max="17" width="10.83203125" style="5"/>
    <col min="18" max="18" width="31.33203125" style="5" customWidth="1"/>
    <col min="19" max="19" width="42.1640625" style="5" customWidth="1"/>
    <col min="20" max="49" width="10.83203125" style="5"/>
    <col min="50" max="50" width="21.1640625" style="5" customWidth="1"/>
    <col min="51" max="51" width="18" style="5" customWidth="1"/>
    <col min="52" max="52" width="19.5" style="5" customWidth="1"/>
    <col min="53" max="53" width="14.33203125" style="5" customWidth="1"/>
    <col min="54" max="54" width="19.5" style="5" customWidth="1"/>
    <col min="55" max="55" width="15.83203125" style="5" customWidth="1"/>
    <col min="56" max="56" width="17.83203125" style="5" customWidth="1"/>
    <col min="57" max="57" width="15.83203125" style="5" customWidth="1"/>
    <col min="58" max="58" width="27.33203125" style="5" customWidth="1"/>
    <col min="59" max="59" width="14.83203125" style="5" customWidth="1"/>
    <col min="60" max="60" width="27.6640625" style="5" customWidth="1"/>
    <col min="61" max="61" width="12.6640625" style="5" customWidth="1"/>
    <col min="62" max="62" width="22.6640625" style="5" customWidth="1"/>
    <col min="63" max="63" width="12.5" style="5" customWidth="1"/>
    <col min="64" max="64" width="22.1640625" style="5" customWidth="1"/>
    <col min="65" max="65" width="10.83203125" style="5"/>
    <col min="66" max="66" width="20" style="5" customWidth="1"/>
    <col min="67" max="67" width="10.83203125" style="5"/>
    <col min="68" max="68" width="19.83203125" style="5" customWidth="1"/>
    <col min="69" max="69" width="10.83203125" style="5"/>
    <col min="70" max="70" width="19.5" style="5" customWidth="1"/>
    <col min="71" max="16384" width="10.83203125" style="5"/>
  </cols>
  <sheetData>
    <row r="1" spans="1:33">
      <c r="A1" s="15"/>
      <c r="R1" s="15"/>
    </row>
    <row r="2" spans="1:33" s="2" customFormat="1" ht="17" thickBot="1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</row>
    <row r="3" spans="1:33" s="2" customFormat="1" ht="27" thickBot="1">
      <c r="A3" s="16" t="s">
        <v>118</v>
      </c>
      <c r="B3" s="17" t="s">
        <v>119</v>
      </c>
      <c r="C3" s="715" t="s">
        <v>120</v>
      </c>
      <c r="D3" s="716"/>
      <c r="E3" s="716"/>
      <c r="F3" s="716"/>
      <c r="G3" s="716"/>
      <c r="H3" s="716"/>
      <c r="I3" s="717"/>
      <c r="J3" s="718" t="s">
        <v>121</v>
      </c>
      <c r="K3" s="716"/>
      <c r="L3" s="716"/>
      <c r="M3" s="716"/>
      <c r="N3" s="716"/>
      <c r="O3" s="716"/>
      <c r="P3" s="719"/>
      <c r="Q3" s="18"/>
      <c r="R3" s="16" t="s">
        <v>118</v>
      </c>
      <c r="S3" s="17" t="s">
        <v>119</v>
      </c>
      <c r="T3" s="715" t="s">
        <v>120</v>
      </c>
      <c r="U3" s="716"/>
      <c r="V3" s="716"/>
      <c r="W3" s="716"/>
      <c r="X3" s="716"/>
      <c r="Y3" s="716"/>
      <c r="Z3" s="717"/>
      <c r="AA3" s="718" t="s">
        <v>121</v>
      </c>
      <c r="AB3" s="716"/>
      <c r="AC3" s="716"/>
      <c r="AD3" s="716"/>
      <c r="AE3" s="716"/>
      <c r="AF3" s="716"/>
      <c r="AG3" s="719"/>
    </row>
    <row r="4" spans="1:33" s="2" customFormat="1" ht="20" thickBot="1">
      <c r="A4" s="19"/>
      <c r="B4" s="20" t="s">
        <v>0</v>
      </c>
      <c r="C4" s="21" t="s">
        <v>122</v>
      </c>
      <c r="D4" s="22" t="s">
        <v>123</v>
      </c>
      <c r="E4" s="22" t="s">
        <v>124</v>
      </c>
      <c r="F4" s="22" t="s">
        <v>125</v>
      </c>
      <c r="G4" s="22" t="s">
        <v>126</v>
      </c>
      <c r="H4" s="22" t="s">
        <v>127</v>
      </c>
      <c r="I4" s="23" t="s">
        <v>128</v>
      </c>
      <c r="J4" s="24" t="s">
        <v>122</v>
      </c>
      <c r="K4" s="22" t="s">
        <v>123</v>
      </c>
      <c r="L4" s="22" t="s">
        <v>124</v>
      </c>
      <c r="M4" s="22" t="s">
        <v>125</v>
      </c>
      <c r="N4" s="22" t="s">
        <v>126</v>
      </c>
      <c r="O4" s="22" t="s">
        <v>127</v>
      </c>
      <c r="P4" s="25" t="s">
        <v>128</v>
      </c>
      <c r="Q4" s="26"/>
      <c r="R4" s="19"/>
      <c r="S4" s="20" t="s">
        <v>0</v>
      </c>
      <c r="T4" s="21" t="s">
        <v>122</v>
      </c>
      <c r="U4" s="22" t="s">
        <v>123</v>
      </c>
      <c r="V4" s="22" t="s">
        <v>124</v>
      </c>
      <c r="W4" s="22" t="s">
        <v>125</v>
      </c>
      <c r="X4" s="22" t="s">
        <v>126</v>
      </c>
      <c r="Y4" s="22" t="s">
        <v>127</v>
      </c>
      <c r="Z4" s="23" t="s">
        <v>128</v>
      </c>
      <c r="AA4" s="24" t="s">
        <v>122</v>
      </c>
      <c r="AB4" s="22" t="s">
        <v>123</v>
      </c>
      <c r="AC4" s="22" t="s">
        <v>124</v>
      </c>
      <c r="AD4" s="22" t="s">
        <v>125</v>
      </c>
      <c r="AE4" s="22" t="s">
        <v>126</v>
      </c>
      <c r="AF4" s="22" t="s">
        <v>127</v>
      </c>
      <c r="AG4" s="25" t="s">
        <v>128</v>
      </c>
    </row>
    <row r="5" spans="1:33" s="2" customFormat="1">
      <c r="A5" s="27">
        <v>2765</v>
      </c>
      <c r="B5" s="28" t="s">
        <v>129</v>
      </c>
      <c r="C5" s="29">
        <v>5.48</v>
      </c>
      <c r="D5" s="30">
        <v>3.18</v>
      </c>
      <c r="E5" s="30">
        <v>0.45</v>
      </c>
      <c r="F5" s="30">
        <v>2.23</v>
      </c>
      <c r="G5" s="30">
        <v>0.89</v>
      </c>
      <c r="H5" s="30">
        <v>7.1</v>
      </c>
      <c r="I5" s="31">
        <v>0.96</v>
      </c>
      <c r="J5" s="32">
        <v>10.9</v>
      </c>
      <c r="K5" s="30">
        <v>1.01</v>
      </c>
      <c r="L5" s="30">
        <v>0.23</v>
      </c>
      <c r="M5" s="30">
        <v>2.65</v>
      </c>
      <c r="N5" s="30">
        <v>2.48</v>
      </c>
      <c r="O5" s="30">
        <v>14.82</v>
      </c>
      <c r="P5" s="33">
        <v>10.53</v>
      </c>
      <c r="Q5" s="1"/>
      <c r="R5" s="27">
        <v>2765</v>
      </c>
      <c r="S5" s="34" t="s">
        <v>140</v>
      </c>
      <c r="T5" s="35">
        <v>78.22</v>
      </c>
      <c r="U5" s="36">
        <v>9</v>
      </c>
      <c r="V5" s="36">
        <v>13.24</v>
      </c>
      <c r="W5" s="36">
        <v>26.48</v>
      </c>
      <c r="X5" s="36">
        <v>29.63</v>
      </c>
      <c r="Y5" s="36">
        <v>46.09</v>
      </c>
      <c r="Z5" s="37">
        <v>42.41</v>
      </c>
      <c r="AA5" s="38">
        <v>73.790000000000006</v>
      </c>
      <c r="AB5" s="36">
        <v>19.21</v>
      </c>
      <c r="AC5" s="36">
        <v>17.03</v>
      </c>
      <c r="AD5" s="36">
        <v>13.86</v>
      </c>
      <c r="AE5" s="36">
        <v>79.73</v>
      </c>
      <c r="AF5" s="36">
        <v>44.08</v>
      </c>
      <c r="AG5" s="39">
        <v>59.7</v>
      </c>
    </row>
    <row r="6" spans="1:33" s="2" customFormat="1" ht="17" thickBot="1">
      <c r="A6" s="40"/>
      <c r="B6" s="34" t="s">
        <v>130</v>
      </c>
      <c r="C6" s="35">
        <v>4.1500000000000004</v>
      </c>
      <c r="D6" s="36">
        <v>3.32</v>
      </c>
      <c r="E6" s="36">
        <v>0.51</v>
      </c>
      <c r="F6" s="36">
        <v>2.2000000000000002</v>
      </c>
      <c r="G6" s="36">
        <v>0.9</v>
      </c>
      <c r="H6" s="36">
        <v>7.29</v>
      </c>
      <c r="I6" s="37">
        <v>1.36</v>
      </c>
      <c r="J6" s="38">
        <v>5.2</v>
      </c>
      <c r="K6" s="36">
        <v>1.25</v>
      </c>
      <c r="L6" s="36">
        <v>0.42</v>
      </c>
      <c r="M6" s="36">
        <v>2.81</v>
      </c>
      <c r="N6" s="36">
        <v>3.08</v>
      </c>
      <c r="O6" s="36">
        <v>14.07</v>
      </c>
      <c r="P6" s="39">
        <v>9.69</v>
      </c>
      <c r="Q6" s="1"/>
      <c r="R6" s="40"/>
      <c r="S6" s="41" t="s">
        <v>141</v>
      </c>
      <c r="T6" s="42">
        <v>77.849999999999994</v>
      </c>
      <c r="U6" s="43">
        <v>8.81</v>
      </c>
      <c r="V6" s="43">
        <v>12.03</v>
      </c>
      <c r="W6" s="43">
        <v>26.33</v>
      </c>
      <c r="X6" s="43">
        <v>31.86</v>
      </c>
      <c r="Y6" s="43">
        <v>45.03</v>
      </c>
      <c r="Z6" s="44">
        <v>41.13</v>
      </c>
      <c r="AA6" s="45">
        <v>74.010000000000005</v>
      </c>
      <c r="AB6" s="43">
        <v>16.850000000000001</v>
      </c>
      <c r="AC6" s="43">
        <v>15.29</v>
      </c>
      <c r="AD6" s="43">
        <v>12.63</v>
      </c>
      <c r="AE6" s="43">
        <v>82.38</v>
      </c>
      <c r="AF6" s="43">
        <v>43.62</v>
      </c>
      <c r="AG6" s="46">
        <v>59.56</v>
      </c>
    </row>
    <row r="7" spans="1:33" s="2" customFormat="1">
      <c r="A7" s="47">
        <v>2766</v>
      </c>
      <c r="B7" s="48" t="s">
        <v>129</v>
      </c>
      <c r="C7" s="49">
        <v>5.89</v>
      </c>
      <c r="D7" s="50">
        <v>3.59</v>
      </c>
      <c r="E7" s="50">
        <v>0.35</v>
      </c>
      <c r="F7" s="50">
        <v>1.74</v>
      </c>
      <c r="G7" s="50">
        <v>1.1000000000000001</v>
      </c>
      <c r="H7" s="50">
        <v>7.46</v>
      </c>
      <c r="I7" s="51">
        <v>0.38</v>
      </c>
      <c r="J7" s="52">
        <v>7.58</v>
      </c>
      <c r="K7" s="50">
        <v>1.03</v>
      </c>
      <c r="L7" s="50">
        <v>0.37</v>
      </c>
      <c r="M7" s="50">
        <v>2.71</v>
      </c>
      <c r="N7" s="50">
        <v>2.5</v>
      </c>
      <c r="O7" s="50">
        <v>14.65</v>
      </c>
      <c r="P7" s="53">
        <v>10.220000000000001</v>
      </c>
      <c r="Q7" s="1"/>
      <c r="R7" s="47">
        <v>2766</v>
      </c>
      <c r="S7" s="34" t="s">
        <v>140</v>
      </c>
      <c r="T7" s="35">
        <v>77.37</v>
      </c>
      <c r="U7" s="36">
        <v>9.6</v>
      </c>
      <c r="V7" s="36">
        <v>11.8</v>
      </c>
      <c r="W7" s="36">
        <v>24.49</v>
      </c>
      <c r="X7" s="36">
        <v>26.73</v>
      </c>
      <c r="Y7" s="36">
        <v>46.67</v>
      </c>
      <c r="Z7" s="37">
        <v>41.55</v>
      </c>
      <c r="AA7" s="38">
        <v>72.459999999999994</v>
      </c>
      <c r="AB7" s="36">
        <v>19.190000000000001</v>
      </c>
      <c r="AC7" s="36">
        <v>14.56</v>
      </c>
      <c r="AD7" s="36">
        <v>12.38</v>
      </c>
      <c r="AE7" s="36">
        <v>79.64</v>
      </c>
      <c r="AF7" s="36">
        <v>43.93</v>
      </c>
      <c r="AG7" s="39">
        <v>58.76</v>
      </c>
    </row>
    <row r="8" spans="1:33" s="2" customFormat="1" ht="17" thickBot="1">
      <c r="A8" s="40"/>
      <c r="B8" s="34" t="s">
        <v>130</v>
      </c>
      <c r="C8" s="35">
        <v>5.31</v>
      </c>
      <c r="D8" s="36">
        <v>3.74</v>
      </c>
      <c r="E8" s="36">
        <v>0.41</v>
      </c>
      <c r="F8" s="36">
        <v>1.82</v>
      </c>
      <c r="G8" s="36">
        <v>1.1200000000000001</v>
      </c>
      <c r="H8" s="36">
        <v>7.6</v>
      </c>
      <c r="I8" s="37">
        <v>0.41</v>
      </c>
      <c r="J8" s="38">
        <v>5.73</v>
      </c>
      <c r="K8" s="36">
        <v>1.22</v>
      </c>
      <c r="L8" s="36">
        <v>0.24</v>
      </c>
      <c r="M8" s="36">
        <v>2.62</v>
      </c>
      <c r="N8" s="36">
        <v>2.59</v>
      </c>
      <c r="O8" s="36">
        <v>13.86</v>
      </c>
      <c r="P8" s="39">
        <v>10.220000000000001</v>
      </c>
      <c r="Q8" s="1"/>
      <c r="R8" s="40"/>
      <c r="S8" s="54" t="s">
        <v>141</v>
      </c>
      <c r="T8" s="55">
        <v>76.56</v>
      </c>
      <c r="U8" s="56">
        <v>9.5500000000000007</v>
      </c>
      <c r="V8" s="56">
        <v>12.59</v>
      </c>
      <c r="W8" s="56">
        <v>23.61</v>
      </c>
      <c r="X8" s="56">
        <v>28.52</v>
      </c>
      <c r="Y8" s="56">
        <v>49.76</v>
      </c>
      <c r="Z8" s="57">
        <v>40.270000000000003</v>
      </c>
      <c r="AA8" s="58">
        <v>71.77</v>
      </c>
      <c r="AB8" s="56">
        <v>18.59</v>
      </c>
      <c r="AC8" s="56">
        <v>14.95</v>
      </c>
      <c r="AD8" s="56">
        <v>12</v>
      </c>
      <c r="AE8" s="56">
        <v>80.53</v>
      </c>
      <c r="AF8" s="56">
        <v>45.47</v>
      </c>
      <c r="AG8" s="59">
        <v>58.29</v>
      </c>
    </row>
    <row r="9" spans="1:33" s="2" customFormat="1">
      <c r="A9" s="47">
        <v>2767</v>
      </c>
      <c r="B9" s="28" t="s">
        <v>129</v>
      </c>
      <c r="C9" s="29">
        <v>5.77</v>
      </c>
      <c r="D9" s="30">
        <v>3.71</v>
      </c>
      <c r="E9" s="30">
        <v>0.37</v>
      </c>
      <c r="F9" s="30">
        <v>1.75</v>
      </c>
      <c r="G9" s="30">
        <v>1.03</v>
      </c>
      <c r="H9" s="30">
        <v>7.56</v>
      </c>
      <c r="I9" s="31">
        <v>0.9</v>
      </c>
      <c r="J9" s="32">
        <v>6.8</v>
      </c>
      <c r="K9" s="30">
        <v>0.89</v>
      </c>
      <c r="L9" s="30">
        <v>0.36</v>
      </c>
      <c r="M9" s="30">
        <v>2.71</v>
      </c>
      <c r="N9" s="30">
        <v>3.3</v>
      </c>
      <c r="O9" s="30">
        <v>14.11</v>
      </c>
      <c r="P9" s="33">
        <v>9.8800000000000008</v>
      </c>
      <c r="Q9" s="1"/>
      <c r="R9" s="47">
        <v>2767</v>
      </c>
      <c r="S9" s="34" t="s">
        <v>140</v>
      </c>
      <c r="T9" s="35">
        <v>72.849999999999994</v>
      </c>
      <c r="U9" s="36">
        <v>8.1</v>
      </c>
      <c r="V9" s="36">
        <v>12.32</v>
      </c>
      <c r="W9" s="36">
        <v>24.22</v>
      </c>
      <c r="X9" s="36">
        <v>29.81</v>
      </c>
      <c r="Y9" s="36">
        <v>48.1</v>
      </c>
      <c r="Z9" s="37">
        <v>41.86</v>
      </c>
      <c r="AA9" s="38">
        <v>68.37</v>
      </c>
      <c r="AB9" s="36">
        <v>14.04</v>
      </c>
      <c r="AC9" s="36">
        <v>15.05</v>
      </c>
      <c r="AD9" s="36">
        <v>13.79</v>
      </c>
      <c r="AE9" s="36">
        <v>79.37</v>
      </c>
      <c r="AF9" s="36">
        <v>45.49</v>
      </c>
      <c r="AG9" s="39">
        <v>56.15</v>
      </c>
    </row>
    <row r="10" spans="1:33" s="2" customFormat="1" ht="17" thickBot="1">
      <c r="A10" s="40"/>
      <c r="B10" s="34" t="s">
        <v>130</v>
      </c>
      <c r="C10" s="35">
        <v>5.53</v>
      </c>
      <c r="D10" s="36">
        <v>3.58</v>
      </c>
      <c r="E10" s="36">
        <v>0.36</v>
      </c>
      <c r="F10" s="36">
        <v>1.7</v>
      </c>
      <c r="G10" s="36">
        <v>0.97</v>
      </c>
      <c r="H10" s="36">
        <v>8.1300000000000008</v>
      </c>
      <c r="I10" s="37">
        <v>0.93</v>
      </c>
      <c r="J10" s="38">
        <v>0.2</v>
      </c>
      <c r="K10" s="36">
        <v>0.74</v>
      </c>
      <c r="L10" s="36">
        <v>0.33</v>
      </c>
      <c r="M10" s="36">
        <v>2.7</v>
      </c>
      <c r="N10" s="36">
        <v>2.6</v>
      </c>
      <c r="O10" s="36">
        <v>15.03</v>
      </c>
      <c r="P10" s="39">
        <v>9.82</v>
      </c>
      <c r="Q10" s="1"/>
      <c r="R10" s="40"/>
      <c r="S10" s="41" t="s">
        <v>141</v>
      </c>
      <c r="T10" s="42">
        <v>75.650000000000006</v>
      </c>
      <c r="U10" s="43">
        <v>9.01</v>
      </c>
      <c r="V10" s="43">
        <v>12.81</v>
      </c>
      <c r="W10" s="43">
        <v>24.78</v>
      </c>
      <c r="X10" s="43">
        <v>30</v>
      </c>
      <c r="Y10" s="43">
        <v>42.81</v>
      </c>
      <c r="Z10" s="44">
        <v>41.51</v>
      </c>
      <c r="AA10" s="45">
        <v>70.180000000000007</v>
      </c>
      <c r="AB10" s="43">
        <v>15.98</v>
      </c>
      <c r="AC10" s="43">
        <v>16.29</v>
      </c>
      <c r="AD10" s="43">
        <v>12.1</v>
      </c>
      <c r="AE10" s="43">
        <v>80.28</v>
      </c>
      <c r="AF10" s="43">
        <v>42.74</v>
      </c>
      <c r="AG10" s="46">
        <v>56.47</v>
      </c>
    </row>
    <row r="11" spans="1:33" s="2" customFormat="1">
      <c r="A11" s="47">
        <v>2768</v>
      </c>
      <c r="B11" s="48" t="s">
        <v>129</v>
      </c>
      <c r="C11" s="49">
        <v>5.43</v>
      </c>
      <c r="D11" s="50">
        <v>3.28</v>
      </c>
      <c r="E11" s="50">
        <v>0.51</v>
      </c>
      <c r="F11" s="50">
        <v>1.87</v>
      </c>
      <c r="G11" s="50">
        <v>0.74</v>
      </c>
      <c r="H11" s="50">
        <v>7.58</v>
      </c>
      <c r="I11" s="51">
        <v>0.82</v>
      </c>
      <c r="J11" s="52">
        <v>3.91</v>
      </c>
      <c r="K11" s="50">
        <v>1.24</v>
      </c>
      <c r="L11" s="50">
        <v>0.2</v>
      </c>
      <c r="M11" s="50">
        <v>2.36</v>
      </c>
      <c r="N11" s="50">
        <v>3.68</v>
      </c>
      <c r="O11" s="50">
        <v>14.83</v>
      </c>
      <c r="P11" s="53">
        <v>9.85</v>
      </c>
      <c r="Q11" s="1"/>
      <c r="R11" s="47">
        <v>2768</v>
      </c>
      <c r="S11" s="34" t="s">
        <v>140</v>
      </c>
      <c r="T11" s="35">
        <v>72.959999999999994</v>
      </c>
      <c r="U11" s="36">
        <v>8.49</v>
      </c>
      <c r="V11" s="36">
        <v>12.69</v>
      </c>
      <c r="W11" s="36">
        <v>25.65</v>
      </c>
      <c r="X11" s="36">
        <v>30.14</v>
      </c>
      <c r="Y11" s="36">
        <v>48.34</v>
      </c>
      <c r="Z11" s="37">
        <v>40.22</v>
      </c>
      <c r="AA11" s="38">
        <v>70.09</v>
      </c>
      <c r="AB11" s="36">
        <v>13.36</v>
      </c>
      <c r="AC11" s="36">
        <v>15.48</v>
      </c>
      <c r="AD11" s="36">
        <v>12.14</v>
      </c>
      <c r="AE11" s="36">
        <v>79.540000000000006</v>
      </c>
      <c r="AF11" s="36">
        <v>44.36</v>
      </c>
      <c r="AG11" s="39">
        <v>53.77</v>
      </c>
    </row>
    <row r="12" spans="1:33" s="2" customFormat="1" ht="17" thickBot="1">
      <c r="A12" s="40"/>
      <c r="B12" s="34" t="s">
        <v>130</v>
      </c>
      <c r="C12" s="35">
        <v>6.54</v>
      </c>
      <c r="D12" s="36">
        <v>3.88</v>
      </c>
      <c r="E12" s="36">
        <v>0.51</v>
      </c>
      <c r="F12" s="36">
        <v>2.02</v>
      </c>
      <c r="G12" s="36">
        <v>0.59</v>
      </c>
      <c r="H12" s="36">
        <v>6.55</v>
      </c>
      <c r="I12" s="37">
        <v>0.79</v>
      </c>
      <c r="J12" s="38">
        <v>5.53</v>
      </c>
      <c r="K12" s="36">
        <v>1.19</v>
      </c>
      <c r="L12" s="36">
        <v>0.23</v>
      </c>
      <c r="M12" s="36">
        <v>2.52</v>
      </c>
      <c r="N12" s="36">
        <v>2.4500000000000002</v>
      </c>
      <c r="O12" s="36">
        <v>12.9</v>
      </c>
      <c r="P12" s="39">
        <v>8.9499999999999993</v>
      </c>
      <c r="Q12" s="1"/>
      <c r="R12" s="40"/>
      <c r="S12" s="54" t="s">
        <v>141</v>
      </c>
      <c r="T12" s="55">
        <v>73.52</v>
      </c>
      <c r="U12" s="56">
        <v>9.1</v>
      </c>
      <c r="V12" s="56">
        <v>11.46</v>
      </c>
      <c r="W12" s="56">
        <v>25.95</v>
      </c>
      <c r="X12" s="56">
        <v>27.93</v>
      </c>
      <c r="Y12" s="56">
        <v>46</v>
      </c>
      <c r="Z12" s="57">
        <v>37.9</v>
      </c>
      <c r="AA12" s="58">
        <v>71.3</v>
      </c>
      <c r="AB12" s="56">
        <v>14.27</v>
      </c>
      <c r="AC12" s="56">
        <v>13.8</v>
      </c>
      <c r="AD12" s="56">
        <v>12.87</v>
      </c>
      <c r="AE12" s="56">
        <v>80.680000000000007</v>
      </c>
      <c r="AF12" s="56">
        <v>42.84</v>
      </c>
      <c r="AG12" s="59">
        <v>53.83</v>
      </c>
    </row>
    <row r="13" spans="1:33" s="2" customFormat="1">
      <c r="A13" s="47">
        <v>2769</v>
      </c>
      <c r="B13" s="28" t="s">
        <v>129</v>
      </c>
      <c r="C13" s="29">
        <v>6.39</v>
      </c>
      <c r="D13" s="30">
        <v>3.94</v>
      </c>
      <c r="E13" s="30">
        <v>0.36</v>
      </c>
      <c r="F13" s="30">
        <v>1.87</v>
      </c>
      <c r="G13" s="30">
        <v>0.64</v>
      </c>
      <c r="H13" s="30">
        <v>7.79</v>
      </c>
      <c r="I13" s="31">
        <v>0.93</v>
      </c>
      <c r="J13" s="32">
        <v>5.66</v>
      </c>
      <c r="K13" s="30">
        <v>0.96</v>
      </c>
      <c r="L13" s="30">
        <v>0.34</v>
      </c>
      <c r="M13" s="30">
        <v>2.67</v>
      </c>
      <c r="N13" s="30">
        <v>3.98</v>
      </c>
      <c r="O13" s="30">
        <v>14.36</v>
      </c>
      <c r="P13" s="33">
        <v>10.18</v>
      </c>
      <c r="Q13" s="1"/>
      <c r="R13" s="47">
        <v>2769</v>
      </c>
      <c r="S13" s="34" t="s">
        <v>140</v>
      </c>
      <c r="T13" s="35">
        <v>77.53</v>
      </c>
      <c r="U13" s="36">
        <v>9.14</v>
      </c>
      <c r="V13" s="36">
        <v>13.47</v>
      </c>
      <c r="W13" s="36">
        <v>26.23</v>
      </c>
      <c r="X13" s="36">
        <v>29.37</v>
      </c>
      <c r="Y13" s="36">
        <v>47.21</v>
      </c>
      <c r="Z13" s="37">
        <v>41.22</v>
      </c>
      <c r="AA13" s="38">
        <v>73.23</v>
      </c>
      <c r="AB13" s="36">
        <v>14.6</v>
      </c>
      <c r="AC13" s="36">
        <v>16.41</v>
      </c>
      <c r="AD13" s="36">
        <v>12.95</v>
      </c>
      <c r="AE13" s="36">
        <v>80.42</v>
      </c>
      <c r="AF13" s="36">
        <v>44.48</v>
      </c>
      <c r="AG13" s="39">
        <v>57.27</v>
      </c>
    </row>
    <row r="14" spans="1:33" s="2" customFormat="1" ht="17" thickBot="1">
      <c r="A14" s="40"/>
      <c r="B14" s="34" t="s">
        <v>130</v>
      </c>
      <c r="C14" s="35">
        <v>6.84</v>
      </c>
      <c r="D14" s="36">
        <v>3.21</v>
      </c>
      <c r="E14" s="36">
        <v>0.31</v>
      </c>
      <c r="F14" s="36">
        <v>1.89</v>
      </c>
      <c r="G14" s="36">
        <v>0.45</v>
      </c>
      <c r="H14" s="36">
        <v>7.95</v>
      </c>
      <c r="I14" s="37">
        <v>0.79</v>
      </c>
      <c r="J14" s="38">
        <v>6.57</v>
      </c>
      <c r="K14" s="36">
        <v>0.4</v>
      </c>
      <c r="L14" s="36">
        <v>0.14000000000000001</v>
      </c>
      <c r="M14" s="36">
        <v>2.4700000000000002</v>
      </c>
      <c r="N14" s="36">
        <v>1.9</v>
      </c>
      <c r="O14" s="36">
        <v>15.02</v>
      </c>
      <c r="P14" s="39">
        <v>8.7899999999999991</v>
      </c>
      <c r="Q14" s="1"/>
      <c r="R14" s="40"/>
      <c r="S14" s="41" t="s">
        <v>141</v>
      </c>
      <c r="T14" s="42">
        <v>79.680000000000007</v>
      </c>
      <c r="U14" s="43">
        <v>9</v>
      </c>
      <c r="V14" s="43">
        <v>12.29</v>
      </c>
      <c r="W14" s="43">
        <v>25.12</v>
      </c>
      <c r="X14" s="43">
        <v>25.53</v>
      </c>
      <c r="Y14" s="43">
        <v>43.75</v>
      </c>
      <c r="Z14" s="44">
        <v>39.1</v>
      </c>
      <c r="AA14" s="45">
        <v>74.02</v>
      </c>
      <c r="AB14" s="43">
        <v>12.89</v>
      </c>
      <c r="AC14" s="43">
        <v>14.81</v>
      </c>
      <c r="AD14" s="43">
        <v>12.04</v>
      </c>
      <c r="AE14" s="43">
        <v>79.95</v>
      </c>
      <c r="AF14" s="43">
        <v>43.67</v>
      </c>
      <c r="AG14" s="46">
        <v>55.5</v>
      </c>
    </row>
    <row r="15" spans="1:33" s="2" customFormat="1">
      <c r="A15" s="47">
        <v>2770</v>
      </c>
      <c r="B15" s="48" t="s">
        <v>129</v>
      </c>
      <c r="C15" s="49">
        <v>5.08</v>
      </c>
      <c r="D15" s="50">
        <v>3.28</v>
      </c>
      <c r="E15" s="50">
        <v>0.33</v>
      </c>
      <c r="F15" s="50">
        <v>1.9</v>
      </c>
      <c r="G15" s="50">
        <v>0.68</v>
      </c>
      <c r="H15" s="50">
        <v>7.67</v>
      </c>
      <c r="I15" s="51">
        <v>0.65</v>
      </c>
      <c r="J15" s="52">
        <v>5.07</v>
      </c>
      <c r="K15" s="50">
        <v>1.1100000000000001</v>
      </c>
      <c r="L15" s="50">
        <v>0.46</v>
      </c>
      <c r="M15" s="50">
        <v>2.88</v>
      </c>
      <c r="N15" s="50">
        <v>2.7</v>
      </c>
      <c r="O15" s="50">
        <v>14.12</v>
      </c>
      <c r="P15" s="53">
        <v>9.99</v>
      </c>
      <c r="Q15" s="1"/>
      <c r="R15" s="47">
        <v>2770</v>
      </c>
      <c r="S15" s="34" t="s">
        <v>140</v>
      </c>
      <c r="T15" s="35">
        <v>74.89</v>
      </c>
      <c r="U15" s="36">
        <v>8.07</v>
      </c>
      <c r="V15" s="36">
        <v>12.21</v>
      </c>
      <c r="W15" s="36">
        <v>26.72</v>
      </c>
      <c r="X15" s="36">
        <v>25.83</v>
      </c>
      <c r="Y15" s="36">
        <v>48.16</v>
      </c>
      <c r="Z15" s="37">
        <v>40.380000000000003</v>
      </c>
      <c r="AA15" s="38">
        <v>70.87</v>
      </c>
      <c r="AB15" s="36">
        <v>11.38</v>
      </c>
      <c r="AC15" s="36">
        <v>14.42</v>
      </c>
      <c r="AD15" s="36">
        <v>12.32</v>
      </c>
      <c r="AE15" s="36">
        <v>78.650000000000006</v>
      </c>
      <c r="AF15" s="36">
        <v>44.39</v>
      </c>
      <c r="AG15" s="39">
        <v>57.46</v>
      </c>
    </row>
    <row r="16" spans="1:33" s="2" customFormat="1" ht="17" thickBot="1">
      <c r="A16" s="40"/>
      <c r="B16" s="34" t="s">
        <v>130</v>
      </c>
      <c r="C16" s="35">
        <v>5.13</v>
      </c>
      <c r="D16" s="36">
        <v>3.33</v>
      </c>
      <c r="E16" s="36">
        <v>0.38</v>
      </c>
      <c r="F16" s="36">
        <v>2.0099999999999998</v>
      </c>
      <c r="G16" s="36">
        <v>0.78</v>
      </c>
      <c r="H16" s="36">
        <v>7.65</v>
      </c>
      <c r="I16" s="37">
        <v>0.79</v>
      </c>
      <c r="J16" s="38">
        <v>5.31</v>
      </c>
      <c r="K16" s="36">
        <v>1.05</v>
      </c>
      <c r="L16" s="36">
        <v>0.51</v>
      </c>
      <c r="M16" s="36">
        <v>2.77</v>
      </c>
      <c r="N16" s="36">
        <v>2.56</v>
      </c>
      <c r="O16" s="36">
        <v>14.35</v>
      </c>
      <c r="P16" s="39">
        <v>9.9700000000000006</v>
      </c>
      <c r="Q16" s="1"/>
      <c r="R16" s="40"/>
      <c r="S16" s="54" t="s">
        <v>141</v>
      </c>
      <c r="T16" s="55">
        <v>75.16</v>
      </c>
      <c r="U16" s="56">
        <v>7.66</v>
      </c>
      <c r="V16" s="56">
        <v>11.27</v>
      </c>
      <c r="W16" s="56">
        <v>26.08</v>
      </c>
      <c r="X16" s="56">
        <v>26.15</v>
      </c>
      <c r="Y16" s="56">
        <v>46.25</v>
      </c>
      <c r="Z16" s="57">
        <v>40.15</v>
      </c>
      <c r="AA16" s="58">
        <v>71.55</v>
      </c>
      <c r="AB16" s="56">
        <v>10.83</v>
      </c>
      <c r="AC16" s="56">
        <v>13.48</v>
      </c>
      <c r="AD16" s="56">
        <v>11.22</v>
      </c>
      <c r="AE16" s="56">
        <v>78.900000000000006</v>
      </c>
      <c r="AF16" s="56">
        <v>44.02</v>
      </c>
      <c r="AG16" s="59">
        <v>56.01</v>
      </c>
    </row>
    <row r="17" spans="1:34" s="2" customFormat="1">
      <c r="A17" s="47">
        <v>2771</v>
      </c>
      <c r="B17" s="28" t="s">
        <v>129</v>
      </c>
      <c r="C17" s="29">
        <v>5.71</v>
      </c>
      <c r="D17" s="30">
        <v>3.87</v>
      </c>
      <c r="E17" s="30">
        <v>0.36</v>
      </c>
      <c r="F17" s="30">
        <v>2.2799999999999998</v>
      </c>
      <c r="G17" s="30">
        <v>0.81</v>
      </c>
      <c r="H17" s="30">
        <v>7.32</v>
      </c>
      <c r="I17" s="31">
        <v>1</v>
      </c>
      <c r="J17" s="32">
        <v>4.1100000000000003</v>
      </c>
      <c r="K17" s="30">
        <v>1.36</v>
      </c>
      <c r="L17" s="30">
        <v>0.56999999999999995</v>
      </c>
      <c r="M17" s="30">
        <v>2.84</v>
      </c>
      <c r="N17" s="30">
        <v>3.03</v>
      </c>
      <c r="O17" s="30">
        <v>14.95</v>
      </c>
      <c r="P17" s="33">
        <v>10.82</v>
      </c>
      <c r="Q17" s="1"/>
      <c r="R17" s="47">
        <v>2771</v>
      </c>
      <c r="S17" s="34" t="s">
        <v>140</v>
      </c>
      <c r="T17" s="35">
        <v>76.75</v>
      </c>
      <c r="U17" s="36">
        <v>9.16</v>
      </c>
      <c r="V17" s="36">
        <v>12.15</v>
      </c>
      <c r="W17" s="36">
        <v>25.13</v>
      </c>
      <c r="X17" s="36">
        <v>26.16</v>
      </c>
      <c r="Y17" s="36">
        <v>45.8</v>
      </c>
      <c r="Z17" s="37">
        <v>41.18</v>
      </c>
      <c r="AA17" s="38">
        <v>72.61</v>
      </c>
      <c r="AB17" s="36">
        <v>14.85</v>
      </c>
      <c r="AC17" s="36">
        <v>15.69</v>
      </c>
      <c r="AD17" s="36">
        <v>11.78</v>
      </c>
      <c r="AE17" s="36">
        <v>78.709999999999994</v>
      </c>
      <c r="AF17" s="36">
        <v>44.59</v>
      </c>
      <c r="AG17" s="39">
        <v>61.35</v>
      </c>
      <c r="AH17" s="5"/>
    </row>
    <row r="18" spans="1:34" s="2" customFormat="1" ht="17" thickBot="1">
      <c r="A18" s="40"/>
      <c r="B18" s="34" t="s">
        <v>130</v>
      </c>
      <c r="C18" s="35">
        <v>5.12</v>
      </c>
      <c r="D18" s="36">
        <v>3.56</v>
      </c>
      <c r="E18" s="36">
        <v>0.36</v>
      </c>
      <c r="F18" s="36">
        <v>2.2200000000000002</v>
      </c>
      <c r="G18" s="36">
        <v>0.7</v>
      </c>
      <c r="H18" s="36">
        <v>7.57</v>
      </c>
      <c r="I18" s="37">
        <v>0.84</v>
      </c>
      <c r="J18" s="38">
        <v>3.19</v>
      </c>
      <c r="K18" s="36">
        <v>0.88</v>
      </c>
      <c r="L18" s="36">
        <v>0.45</v>
      </c>
      <c r="M18" s="36">
        <v>2.88</v>
      </c>
      <c r="N18" s="36">
        <v>2.93</v>
      </c>
      <c r="O18" s="36">
        <v>15.54</v>
      </c>
      <c r="P18" s="39">
        <v>10.220000000000001</v>
      </c>
      <c r="Q18" s="1"/>
      <c r="R18" s="40"/>
      <c r="S18" s="41" t="s">
        <v>141</v>
      </c>
      <c r="T18" s="42">
        <v>76.95</v>
      </c>
      <c r="U18" s="43">
        <v>9.1199999999999992</v>
      </c>
      <c r="V18" s="43">
        <v>12.62</v>
      </c>
      <c r="W18" s="43">
        <v>24.49</v>
      </c>
      <c r="X18" s="43">
        <v>29.2</v>
      </c>
      <c r="Y18" s="43">
        <v>47.08</v>
      </c>
      <c r="Z18" s="44">
        <v>40.42</v>
      </c>
      <c r="AA18" s="45">
        <v>72.400000000000006</v>
      </c>
      <c r="AB18" s="43">
        <v>14.19</v>
      </c>
      <c r="AC18" s="43">
        <v>15.81</v>
      </c>
      <c r="AD18" s="43">
        <v>12.23</v>
      </c>
      <c r="AE18" s="43">
        <v>79.97</v>
      </c>
      <c r="AF18" s="43">
        <v>45.01</v>
      </c>
      <c r="AG18" s="46">
        <v>59.52</v>
      </c>
      <c r="AH18" s="5"/>
    </row>
    <row r="19" spans="1:34" s="2" customFormat="1">
      <c r="A19" s="47">
        <v>2772</v>
      </c>
      <c r="B19" s="48" t="s">
        <v>129</v>
      </c>
      <c r="C19" s="49">
        <v>5.18</v>
      </c>
      <c r="D19" s="50">
        <v>3.48</v>
      </c>
      <c r="E19" s="50">
        <v>0.37</v>
      </c>
      <c r="F19" s="50">
        <v>2.2599999999999998</v>
      </c>
      <c r="G19" s="50">
        <v>0.37</v>
      </c>
      <c r="H19" s="50">
        <v>7.49</v>
      </c>
      <c r="I19" s="51">
        <v>1.2</v>
      </c>
      <c r="J19" s="52">
        <v>2.5099999999999998</v>
      </c>
      <c r="K19" s="50">
        <v>1.2</v>
      </c>
      <c r="L19" s="50">
        <v>0.38</v>
      </c>
      <c r="M19" s="50">
        <v>2.86</v>
      </c>
      <c r="N19" s="50">
        <v>2.25</v>
      </c>
      <c r="O19" s="50">
        <v>14.24</v>
      </c>
      <c r="P19" s="53">
        <v>9</v>
      </c>
      <c r="Q19" s="1"/>
      <c r="R19" s="47">
        <v>2772</v>
      </c>
      <c r="S19" s="34" t="s">
        <v>142</v>
      </c>
      <c r="T19" s="35">
        <v>76.81</v>
      </c>
      <c r="U19" s="36">
        <v>9.1</v>
      </c>
      <c r="V19" s="36">
        <v>10.42</v>
      </c>
      <c r="W19" s="36">
        <v>26.4</v>
      </c>
      <c r="X19" s="36">
        <v>22.15</v>
      </c>
      <c r="Y19" s="36">
        <v>44.89</v>
      </c>
      <c r="Z19" s="37">
        <v>41.6</v>
      </c>
      <c r="AA19" s="38">
        <v>72.55</v>
      </c>
      <c r="AB19" s="36">
        <v>11.86</v>
      </c>
      <c r="AC19" s="36">
        <v>13.52</v>
      </c>
      <c r="AD19" s="36">
        <v>12.35</v>
      </c>
      <c r="AE19" s="36">
        <v>75.930000000000007</v>
      </c>
      <c r="AF19" s="36">
        <v>44.77</v>
      </c>
      <c r="AG19" s="39">
        <v>59.13</v>
      </c>
      <c r="AH19" s="5"/>
    </row>
    <row r="20" spans="1:34" s="2" customFormat="1" ht="17" thickBot="1">
      <c r="A20" s="40"/>
      <c r="B20" s="34" t="s">
        <v>130</v>
      </c>
      <c r="C20" s="35">
        <v>5.18</v>
      </c>
      <c r="D20" s="36">
        <v>3.14</v>
      </c>
      <c r="E20" s="36">
        <v>0.38</v>
      </c>
      <c r="F20" s="36">
        <v>1.99</v>
      </c>
      <c r="G20" s="36">
        <v>0.37</v>
      </c>
      <c r="H20" s="36">
        <v>6.81</v>
      </c>
      <c r="I20" s="37">
        <v>1.33</v>
      </c>
      <c r="J20" s="38">
        <v>3.55</v>
      </c>
      <c r="K20" s="36">
        <v>1.38</v>
      </c>
      <c r="L20" s="36">
        <v>0.45</v>
      </c>
      <c r="M20" s="36">
        <v>2.74</v>
      </c>
      <c r="N20" s="36">
        <v>3.15</v>
      </c>
      <c r="O20" s="36">
        <v>14.12</v>
      </c>
      <c r="P20" s="39">
        <v>9.0299999999999994</v>
      </c>
      <c r="Q20" s="1"/>
      <c r="R20" s="40"/>
      <c r="S20" s="54" t="s">
        <v>143</v>
      </c>
      <c r="T20" s="55">
        <v>77.14</v>
      </c>
      <c r="U20" s="56">
        <v>9.24</v>
      </c>
      <c r="V20" s="56">
        <v>10.34</v>
      </c>
      <c r="W20" s="56">
        <v>25.72</v>
      </c>
      <c r="X20" s="56">
        <v>24.04</v>
      </c>
      <c r="Y20" s="56">
        <v>46.38</v>
      </c>
      <c r="Z20" s="57">
        <v>42.09</v>
      </c>
      <c r="AA20" s="58">
        <v>72.739999999999995</v>
      </c>
      <c r="AB20" s="56">
        <v>12.66</v>
      </c>
      <c r="AC20" s="56">
        <v>13.29</v>
      </c>
      <c r="AD20" s="56">
        <v>11.94</v>
      </c>
      <c r="AE20" s="56">
        <v>77.52</v>
      </c>
      <c r="AF20" s="56">
        <v>44.89</v>
      </c>
      <c r="AG20" s="59">
        <v>59.74</v>
      </c>
      <c r="AH20" s="5"/>
    </row>
    <row r="21" spans="1:34" s="2" customFormat="1">
      <c r="A21" s="47">
        <v>2773</v>
      </c>
      <c r="B21" s="28" t="s">
        <v>129</v>
      </c>
      <c r="C21" s="29">
        <v>5.49</v>
      </c>
      <c r="D21" s="30">
        <v>3.34</v>
      </c>
      <c r="E21" s="30">
        <v>0.28999999999999998</v>
      </c>
      <c r="F21" s="30">
        <v>2.4</v>
      </c>
      <c r="G21" s="30">
        <v>0.99</v>
      </c>
      <c r="H21" s="30">
        <v>7.82</v>
      </c>
      <c r="I21" s="31">
        <v>0.59</v>
      </c>
      <c r="J21" s="32">
        <v>4.45</v>
      </c>
      <c r="K21" s="30">
        <v>0.98</v>
      </c>
      <c r="L21" s="30">
        <v>0.23</v>
      </c>
      <c r="M21" s="30">
        <v>3.13</v>
      </c>
      <c r="N21" s="30">
        <v>2.98</v>
      </c>
      <c r="O21" s="30">
        <v>14.52</v>
      </c>
      <c r="P21" s="33">
        <v>9.61</v>
      </c>
      <c r="Q21" s="1"/>
      <c r="R21" s="47">
        <v>2773</v>
      </c>
      <c r="S21" s="34" t="s">
        <v>142</v>
      </c>
      <c r="T21" s="35">
        <v>77.23</v>
      </c>
      <c r="U21" s="36">
        <v>9.2100000000000009</v>
      </c>
      <c r="V21" s="36">
        <v>11.48</v>
      </c>
      <c r="W21" s="36">
        <v>27.09</v>
      </c>
      <c r="X21" s="36">
        <v>26.85</v>
      </c>
      <c r="Y21" s="36">
        <v>44.74</v>
      </c>
      <c r="Z21" s="37">
        <v>39.590000000000003</v>
      </c>
      <c r="AA21" s="38">
        <v>73.84</v>
      </c>
      <c r="AB21" s="36">
        <v>14.48</v>
      </c>
      <c r="AC21" s="36">
        <v>12.15</v>
      </c>
      <c r="AD21" s="36">
        <v>11.53</v>
      </c>
      <c r="AE21" s="36">
        <v>79.94</v>
      </c>
      <c r="AF21" s="36">
        <v>43.18</v>
      </c>
      <c r="AG21" s="39">
        <v>57.18</v>
      </c>
    </row>
    <row r="22" spans="1:34" s="2" customFormat="1" ht="17" thickBot="1">
      <c r="A22" s="40"/>
      <c r="B22" s="34" t="s">
        <v>130</v>
      </c>
      <c r="C22" s="35">
        <v>5.23</v>
      </c>
      <c r="D22" s="36">
        <v>3.39</v>
      </c>
      <c r="E22" s="36">
        <v>0.32</v>
      </c>
      <c r="F22" s="36">
        <v>2.41</v>
      </c>
      <c r="G22" s="36">
        <v>1</v>
      </c>
      <c r="H22" s="36">
        <v>7.52</v>
      </c>
      <c r="I22" s="37">
        <v>0.51</v>
      </c>
      <c r="J22" s="38">
        <v>3.64</v>
      </c>
      <c r="K22" s="36">
        <v>1.18</v>
      </c>
      <c r="L22" s="36">
        <v>0.28999999999999998</v>
      </c>
      <c r="M22" s="36">
        <v>2.85</v>
      </c>
      <c r="N22" s="36">
        <v>2.72</v>
      </c>
      <c r="O22" s="36">
        <v>14.5</v>
      </c>
      <c r="P22" s="39">
        <v>9.44</v>
      </c>
      <c r="Q22" s="1"/>
      <c r="R22" s="40"/>
      <c r="S22" s="41" t="s">
        <v>143</v>
      </c>
      <c r="T22" s="42">
        <v>74.319999999999993</v>
      </c>
      <c r="U22" s="43">
        <v>7.92</v>
      </c>
      <c r="V22" s="43">
        <v>11.38</v>
      </c>
      <c r="W22" s="43">
        <v>25.43</v>
      </c>
      <c r="X22" s="43">
        <v>29.1</v>
      </c>
      <c r="Y22" s="43">
        <v>48.3</v>
      </c>
      <c r="Z22" s="44">
        <v>39.08</v>
      </c>
      <c r="AA22" s="45">
        <v>71.680000000000007</v>
      </c>
      <c r="AB22" s="43">
        <v>11.51</v>
      </c>
      <c r="AC22" s="43">
        <v>12.5</v>
      </c>
      <c r="AD22" s="43">
        <v>11.99</v>
      </c>
      <c r="AE22" s="43">
        <v>81.22</v>
      </c>
      <c r="AF22" s="43">
        <v>46.7</v>
      </c>
      <c r="AG22" s="46">
        <v>58.06</v>
      </c>
    </row>
    <row r="23" spans="1:34" s="2" customFormat="1">
      <c r="A23" s="47">
        <v>2774</v>
      </c>
      <c r="B23" s="48" t="s">
        <v>129</v>
      </c>
      <c r="C23" s="49">
        <v>4.37</v>
      </c>
      <c r="D23" s="50">
        <v>3.57</v>
      </c>
      <c r="E23" s="50">
        <v>0.46</v>
      </c>
      <c r="F23" s="50">
        <v>2.35</v>
      </c>
      <c r="G23" s="50">
        <v>0.5</v>
      </c>
      <c r="H23" s="50">
        <v>8.17</v>
      </c>
      <c r="I23" s="51">
        <v>0.92</v>
      </c>
      <c r="J23" s="52">
        <v>0.89</v>
      </c>
      <c r="K23" s="50">
        <v>1.3</v>
      </c>
      <c r="L23" s="50">
        <v>0.21</v>
      </c>
      <c r="M23" s="50">
        <v>3.04</v>
      </c>
      <c r="N23" s="50">
        <v>2.57</v>
      </c>
      <c r="O23" s="50">
        <v>14.26</v>
      </c>
      <c r="P23" s="53">
        <v>10.62</v>
      </c>
      <c r="Q23" s="1"/>
      <c r="R23" s="47">
        <v>2774</v>
      </c>
      <c r="S23" s="34" t="s">
        <v>142</v>
      </c>
      <c r="T23" s="35">
        <v>64.150000000000006</v>
      </c>
      <c r="U23" s="36">
        <v>8.93</v>
      </c>
      <c r="V23" s="36">
        <v>13.2</v>
      </c>
      <c r="W23" s="36">
        <v>25.02</v>
      </c>
      <c r="X23" s="36">
        <v>21.64</v>
      </c>
      <c r="Y23" s="36">
        <v>47.38</v>
      </c>
      <c r="Z23" s="37">
        <v>42.75</v>
      </c>
      <c r="AA23" s="38">
        <v>60.03</v>
      </c>
      <c r="AB23" s="36">
        <v>13.8</v>
      </c>
      <c r="AC23" s="36">
        <v>15.17</v>
      </c>
      <c r="AD23" s="36">
        <v>11.86</v>
      </c>
      <c r="AE23" s="36">
        <v>72.349999999999994</v>
      </c>
      <c r="AF23" s="36">
        <v>44.39</v>
      </c>
      <c r="AG23" s="39">
        <v>60.05</v>
      </c>
    </row>
    <row r="24" spans="1:34" s="2" customFormat="1" ht="17" thickBot="1">
      <c r="A24" s="40"/>
      <c r="B24" s="41" t="s">
        <v>130</v>
      </c>
      <c r="C24" s="42">
        <v>3.99</v>
      </c>
      <c r="D24" s="43">
        <v>3.57</v>
      </c>
      <c r="E24" s="43">
        <v>0.35</v>
      </c>
      <c r="F24" s="43">
        <v>2.4300000000000002</v>
      </c>
      <c r="G24" s="43">
        <v>0.42</v>
      </c>
      <c r="H24" s="43">
        <v>8.15</v>
      </c>
      <c r="I24" s="44">
        <v>1.1100000000000001</v>
      </c>
      <c r="J24" s="45">
        <v>0.79</v>
      </c>
      <c r="K24" s="43">
        <v>1.26</v>
      </c>
      <c r="L24" s="43">
        <v>0.26</v>
      </c>
      <c r="M24" s="43">
        <v>2.83</v>
      </c>
      <c r="N24" s="43">
        <v>2.06</v>
      </c>
      <c r="O24" s="43">
        <v>14.11</v>
      </c>
      <c r="P24" s="46">
        <v>10.26</v>
      </c>
      <c r="Q24" s="1"/>
      <c r="R24" s="40"/>
      <c r="S24" s="54" t="s">
        <v>143</v>
      </c>
      <c r="T24" s="55">
        <v>64.040000000000006</v>
      </c>
      <c r="U24" s="56">
        <v>9.44</v>
      </c>
      <c r="V24" s="56">
        <v>13.32</v>
      </c>
      <c r="W24" s="56">
        <v>24.78</v>
      </c>
      <c r="X24" s="56">
        <v>21.42</v>
      </c>
      <c r="Y24" s="56">
        <v>46.92</v>
      </c>
      <c r="Z24" s="57">
        <v>41</v>
      </c>
      <c r="AA24" s="58">
        <v>59.22</v>
      </c>
      <c r="AB24" s="56">
        <v>15.84</v>
      </c>
      <c r="AC24" s="56">
        <v>15.56</v>
      </c>
      <c r="AD24" s="56">
        <v>11.28</v>
      </c>
      <c r="AE24" s="56">
        <v>73.02</v>
      </c>
      <c r="AF24" s="56">
        <v>43.75</v>
      </c>
      <c r="AG24" s="59">
        <v>59.3</v>
      </c>
    </row>
    <row r="25" spans="1:34" s="2" customFormat="1">
      <c r="A25" s="47">
        <v>2775</v>
      </c>
      <c r="B25" s="48" t="s">
        <v>129</v>
      </c>
      <c r="C25" s="49">
        <v>5.32</v>
      </c>
      <c r="D25" s="50">
        <v>3.34</v>
      </c>
      <c r="E25" s="50">
        <v>0.42</v>
      </c>
      <c r="F25" s="50">
        <v>1.87</v>
      </c>
      <c r="G25" s="50">
        <v>0.61</v>
      </c>
      <c r="H25" s="50">
        <v>7.89</v>
      </c>
      <c r="I25" s="51">
        <v>0.95</v>
      </c>
      <c r="J25" s="52">
        <v>5.36</v>
      </c>
      <c r="K25" s="50">
        <v>0.34</v>
      </c>
      <c r="L25" s="50">
        <v>0.2</v>
      </c>
      <c r="M25" s="50">
        <v>2.76</v>
      </c>
      <c r="N25" s="50">
        <v>2.76</v>
      </c>
      <c r="O25" s="50">
        <v>14.99</v>
      </c>
      <c r="P25" s="60">
        <v>10.82</v>
      </c>
      <c r="Q25" s="1"/>
      <c r="R25" s="47">
        <v>2775</v>
      </c>
      <c r="S25" s="34" t="s">
        <v>142</v>
      </c>
      <c r="T25" s="35">
        <v>76.88</v>
      </c>
      <c r="U25" s="36">
        <v>8.75</v>
      </c>
      <c r="V25" s="36">
        <v>13.85</v>
      </c>
      <c r="W25" s="36">
        <v>25.16</v>
      </c>
      <c r="X25" s="36">
        <v>23.18</v>
      </c>
      <c r="Y25" s="36">
        <v>48.48</v>
      </c>
      <c r="Z25" s="37">
        <v>41.76</v>
      </c>
      <c r="AA25" s="38">
        <v>77.260000000000005</v>
      </c>
      <c r="AB25" s="36">
        <v>10.29</v>
      </c>
      <c r="AC25" s="36">
        <v>21.36</v>
      </c>
      <c r="AD25" s="36">
        <v>14.43</v>
      </c>
      <c r="AE25" s="36">
        <v>76.97</v>
      </c>
      <c r="AF25" s="36">
        <v>59.78</v>
      </c>
      <c r="AG25" s="39">
        <v>56.78</v>
      </c>
      <c r="AH25" s="5"/>
    </row>
    <row r="26" spans="1:34" s="2" customFormat="1" ht="17" thickBot="1">
      <c r="A26" s="40"/>
      <c r="B26" s="54" t="s">
        <v>130</v>
      </c>
      <c r="C26" s="55">
        <v>4.99</v>
      </c>
      <c r="D26" s="56">
        <v>3.88</v>
      </c>
      <c r="E26" s="56">
        <v>0.44</v>
      </c>
      <c r="F26" s="56">
        <v>1.99</v>
      </c>
      <c r="G26" s="56">
        <v>0.64</v>
      </c>
      <c r="H26" s="56">
        <v>7.76</v>
      </c>
      <c r="I26" s="57">
        <v>0.81</v>
      </c>
      <c r="J26" s="58">
        <v>5.36</v>
      </c>
      <c r="K26" s="56">
        <v>0.85</v>
      </c>
      <c r="L26" s="56">
        <v>0.24</v>
      </c>
      <c r="M26" s="56">
        <v>2.77</v>
      </c>
      <c r="N26" s="56">
        <v>2.95</v>
      </c>
      <c r="O26" s="56">
        <v>14.79</v>
      </c>
      <c r="P26" s="14">
        <v>10.55</v>
      </c>
      <c r="Q26" s="1"/>
      <c r="R26" s="40"/>
      <c r="S26" s="41" t="s">
        <v>143</v>
      </c>
      <c r="T26" s="42">
        <v>75.58</v>
      </c>
      <c r="U26" s="43">
        <v>8.42</v>
      </c>
      <c r="V26" s="43">
        <v>12.73</v>
      </c>
      <c r="W26" s="43">
        <v>26.33</v>
      </c>
      <c r="X26" s="43">
        <v>23.29</v>
      </c>
      <c r="Y26" s="43">
        <v>48.43</v>
      </c>
      <c r="Z26" s="44">
        <v>41.98</v>
      </c>
      <c r="AA26" s="45">
        <v>71</v>
      </c>
      <c r="AB26" s="43">
        <v>5.89</v>
      </c>
      <c r="AC26" s="43">
        <v>14.53</v>
      </c>
      <c r="AD26" s="43">
        <v>11.09</v>
      </c>
      <c r="AE26" s="43">
        <v>74.540000000000006</v>
      </c>
      <c r="AF26" s="43">
        <v>45.09</v>
      </c>
      <c r="AG26" s="46">
        <v>58.39</v>
      </c>
      <c r="AH26" s="5"/>
    </row>
    <row r="27" spans="1:34" s="2" customFormat="1">
      <c r="A27" s="47">
        <v>2776</v>
      </c>
      <c r="B27" s="48" t="s">
        <v>129</v>
      </c>
      <c r="C27" s="49">
        <v>5.61</v>
      </c>
      <c r="D27" s="50">
        <v>3.34</v>
      </c>
      <c r="E27" s="50">
        <v>0.3</v>
      </c>
      <c r="F27" s="50">
        <v>2.2599999999999998</v>
      </c>
      <c r="G27" s="50">
        <v>0.65</v>
      </c>
      <c r="H27" s="50">
        <v>7.18</v>
      </c>
      <c r="I27" s="51">
        <v>0.47</v>
      </c>
      <c r="J27" s="52">
        <v>4.75</v>
      </c>
      <c r="K27" s="50">
        <v>1.1299999999999999</v>
      </c>
      <c r="L27" s="50">
        <v>0.34</v>
      </c>
      <c r="M27" s="50">
        <v>2.92</v>
      </c>
      <c r="N27" s="50">
        <v>2.71</v>
      </c>
      <c r="O27" s="50">
        <v>13.75</v>
      </c>
      <c r="P27" s="53">
        <v>11.02</v>
      </c>
      <c r="Q27" s="1"/>
      <c r="R27" s="47">
        <v>2776</v>
      </c>
      <c r="S27" s="34" t="s">
        <v>142</v>
      </c>
      <c r="T27" s="35">
        <v>77.239999999999995</v>
      </c>
      <c r="U27" s="36">
        <v>8.68</v>
      </c>
      <c r="V27" s="36">
        <v>11.84</v>
      </c>
      <c r="W27" s="36">
        <v>26.98</v>
      </c>
      <c r="X27" s="36">
        <v>21.67</v>
      </c>
      <c r="Y27" s="36">
        <v>46.22</v>
      </c>
      <c r="Z27" s="37">
        <v>41.16</v>
      </c>
      <c r="AA27" s="38">
        <v>72.13</v>
      </c>
      <c r="AB27" s="36">
        <v>12.24</v>
      </c>
      <c r="AC27" s="36">
        <v>10.41</v>
      </c>
      <c r="AD27" s="36">
        <v>12.34</v>
      </c>
      <c r="AE27" s="36">
        <v>74.72</v>
      </c>
      <c r="AF27" s="36">
        <v>43.22</v>
      </c>
      <c r="AG27" s="39">
        <v>54.76</v>
      </c>
      <c r="AH27" s="5"/>
    </row>
    <row r="28" spans="1:34" s="2" customFormat="1" ht="17" thickBot="1">
      <c r="A28" s="40"/>
      <c r="B28" s="41" t="s">
        <v>130</v>
      </c>
      <c r="C28" s="42">
        <v>5.81</v>
      </c>
      <c r="D28" s="43">
        <v>3.77</v>
      </c>
      <c r="E28" s="43">
        <v>0.3</v>
      </c>
      <c r="F28" s="43">
        <v>2.5099999999999998</v>
      </c>
      <c r="G28" s="43">
        <v>0.91</v>
      </c>
      <c r="H28" s="43">
        <v>7.91</v>
      </c>
      <c r="I28" s="44">
        <v>0.72</v>
      </c>
      <c r="J28" s="45">
        <v>4.08</v>
      </c>
      <c r="K28" s="43">
        <v>1.0900000000000001</v>
      </c>
      <c r="L28" s="43">
        <v>0.26</v>
      </c>
      <c r="M28" s="43">
        <v>3.05</v>
      </c>
      <c r="N28" s="43">
        <v>2.96</v>
      </c>
      <c r="O28" s="43">
        <v>14.6</v>
      </c>
      <c r="P28" s="46">
        <v>9.35</v>
      </c>
      <c r="Q28" s="1"/>
      <c r="R28" s="40"/>
      <c r="S28" s="54" t="s">
        <v>143</v>
      </c>
      <c r="T28" s="55">
        <v>77.77</v>
      </c>
      <c r="U28" s="56">
        <v>9.19</v>
      </c>
      <c r="V28" s="56">
        <v>12.46</v>
      </c>
      <c r="W28" s="56">
        <v>26.73</v>
      </c>
      <c r="X28" s="56">
        <v>21.6</v>
      </c>
      <c r="Y28" s="56">
        <v>50.5</v>
      </c>
      <c r="Z28" s="57">
        <v>42.21</v>
      </c>
      <c r="AA28" s="58">
        <v>71.41</v>
      </c>
      <c r="AB28" s="56">
        <v>15.1</v>
      </c>
      <c r="AC28" s="56">
        <v>9.81</v>
      </c>
      <c r="AD28" s="56">
        <v>13.91</v>
      </c>
      <c r="AE28" s="56">
        <v>74.650000000000006</v>
      </c>
      <c r="AF28" s="56">
        <v>46.66</v>
      </c>
      <c r="AG28" s="59">
        <v>56.47</v>
      </c>
      <c r="AH28" s="5"/>
    </row>
    <row r="29" spans="1:34" s="2" customFormat="1">
      <c r="A29" s="47">
        <v>2777</v>
      </c>
      <c r="B29" s="48" t="s">
        <v>129</v>
      </c>
      <c r="C29" s="49">
        <v>4.22</v>
      </c>
      <c r="D29" s="50">
        <v>3.44</v>
      </c>
      <c r="E29" s="50">
        <v>0.22</v>
      </c>
      <c r="F29" s="50">
        <v>2.4300000000000002</v>
      </c>
      <c r="G29" s="50">
        <v>0.76</v>
      </c>
      <c r="H29" s="50">
        <v>7.48</v>
      </c>
      <c r="I29" s="51">
        <v>0.55000000000000004</v>
      </c>
      <c r="J29" s="52">
        <v>0.95</v>
      </c>
      <c r="K29" s="50">
        <v>0.37</v>
      </c>
      <c r="L29" s="50">
        <v>0.23</v>
      </c>
      <c r="M29" s="50">
        <v>3.15</v>
      </c>
      <c r="N29" s="50">
        <v>2.5099999999999998</v>
      </c>
      <c r="O29" s="50">
        <v>12.9</v>
      </c>
      <c r="P29" s="53">
        <v>8.58</v>
      </c>
      <c r="Q29" s="1"/>
      <c r="R29" s="47">
        <v>2777</v>
      </c>
      <c r="S29" s="34" t="s">
        <v>142</v>
      </c>
      <c r="T29" s="35">
        <v>74.5</v>
      </c>
      <c r="U29" s="36">
        <v>8.58</v>
      </c>
      <c r="V29" s="36">
        <v>9.9600000000000009</v>
      </c>
      <c r="W29" s="36">
        <v>26</v>
      </c>
      <c r="X29" s="36">
        <v>25.52</v>
      </c>
      <c r="Y29" s="36">
        <v>49.93</v>
      </c>
      <c r="Z29" s="37">
        <v>41.64</v>
      </c>
      <c r="AA29" s="38">
        <v>70.8</v>
      </c>
      <c r="AB29" s="36">
        <v>13.24</v>
      </c>
      <c r="AC29" s="36">
        <v>10.78</v>
      </c>
      <c r="AD29" s="36">
        <v>12.88</v>
      </c>
      <c r="AE29" s="36">
        <v>75.63</v>
      </c>
      <c r="AF29" s="36">
        <v>44.48</v>
      </c>
      <c r="AG29" s="39">
        <v>58.55</v>
      </c>
    </row>
    <row r="30" spans="1:34" s="2" customFormat="1" ht="17" thickBot="1">
      <c r="A30" s="61"/>
      <c r="B30" s="54" t="s">
        <v>130</v>
      </c>
      <c r="C30" s="55">
        <v>4.43</v>
      </c>
      <c r="D30" s="56">
        <v>3.63</v>
      </c>
      <c r="E30" s="56">
        <v>0.25</v>
      </c>
      <c r="F30" s="56">
        <v>2.59</v>
      </c>
      <c r="G30" s="56">
        <v>0.94</v>
      </c>
      <c r="H30" s="56">
        <v>7.79</v>
      </c>
      <c r="I30" s="57">
        <v>0.69</v>
      </c>
      <c r="J30" s="58">
        <v>1.06</v>
      </c>
      <c r="K30" s="56">
        <v>0.38</v>
      </c>
      <c r="L30" s="56">
        <v>0.19</v>
      </c>
      <c r="M30" s="56">
        <v>3.47</v>
      </c>
      <c r="N30" s="56">
        <v>3.08</v>
      </c>
      <c r="O30" s="56">
        <v>15.07</v>
      </c>
      <c r="P30" s="59">
        <v>9.44</v>
      </c>
      <c r="Q30" s="1"/>
      <c r="R30" s="61"/>
      <c r="S30" s="54" t="s">
        <v>143</v>
      </c>
      <c r="T30" s="55">
        <v>73.12</v>
      </c>
      <c r="U30" s="56">
        <v>8.11</v>
      </c>
      <c r="V30" s="56">
        <v>8.98</v>
      </c>
      <c r="W30" s="56">
        <v>25.65</v>
      </c>
      <c r="X30" s="56">
        <v>25.38</v>
      </c>
      <c r="Y30" s="56">
        <v>48.27</v>
      </c>
      <c r="Z30" s="57">
        <v>41.55</v>
      </c>
      <c r="AA30" s="58">
        <v>69.62</v>
      </c>
      <c r="AB30" s="56">
        <v>13.28</v>
      </c>
      <c r="AC30" s="56">
        <v>9.5</v>
      </c>
      <c r="AD30" s="56">
        <v>14.4</v>
      </c>
      <c r="AE30" s="56">
        <v>75.83</v>
      </c>
      <c r="AF30" s="56">
        <v>43.94</v>
      </c>
      <c r="AG30" s="59">
        <v>60.21</v>
      </c>
    </row>
    <row r="31" spans="1:34" s="2" customFormat="1">
      <c r="A31" s="47">
        <v>2778</v>
      </c>
      <c r="B31" s="62" t="s">
        <v>129</v>
      </c>
      <c r="C31" s="63">
        <v>4.0999999999999996</v>
      </c>
      <c r="D31" s="64">
        <v>4.2</v>
      </c>
      <c r="E31" s="64">
        <v>0.79</v>
      </c>
      <c r="F31" s="64">
        <v>2.0099999999999998</v>
      </c>
      <c r="G31" s="64">
        <v>0.73</v>
      </c>
      <c r="H31" s="64">
        <v>11.31</v>
      </c>
      <c r="I31" s="65">
        <v>0.63</v>
      </c>
      <c r="J31" s="63">
        <v>1.38</v>
      </c>
      <c r="K31" s="64">
        <v>0.75</v>
      </c>
      <c r="L31" s="64">
        <v>0.5</v>
      </c>
      <c r="M31" s="64">
        <v>3.06</v>
      </c>
      <c r="N31" s="64">
        <v>5.42</v>
      </c>
      <c r="O31" s="64">
        <v>18.39</v>
      </c>
      <c r="P31" s="65">
        <v>10.32</v>
      </c>
      <c r="Q31" s="5"/>
      <c r="R31" s="47">
        <v>2778</v>
      </c>
      <c r="S31" s="66" t="s">
        <v>142</v>
      </c>
      <c r="T31" s="67">
        <v>71.400000000000006</v>
      </c>
      <c r="U31" s="68">
        <v>10.74</v>
      </c>
      <c r="V31" s="68">
        <v>13.16</v>
      </c>
      <c r="W31" s="68">
        <v>24.66</v>
      </c>
      <c r="X31" s="68">
        <v>27.39</v>
      </c>
      <c r="Y31" s="68">
        <v>71.069999999999993</v>
      </c>
      <c r="Z31" s="69">
        <v>42.14</v>
      </c>
      <c r="AA31" s="67">
        <v>63.37</v>
      </c>
      <c r="AB31" s="68">
        <v>8.2899999999999991</v>
      </c>
      <c r="AC31" s="68">
        <v>15.66</v>
      </c>
      <c r="AD31" s="68">
        <v>11.95</v>
      </c>
      <c r="AE31" s="68">
        <v>74.900000000000006</v>
      </c>
      <c r="AF31" s="68">
        <v>49.18</v>
      </c>
      <c r="AG31" s="69">
        <v>59.15</v>
      </c>
    </row>
    <row r="32" spans="1:34" s="2" customFormat="1" ht="15" customHeight="1" thickBot="1">
      <c r="A32" s="61"/>
      <c r="B32" s="70" t="s">
        <v>130</v>
      </c>
      <c r="C32" s="71">
        <v>3.95</v>
      </c>
      <c r="D32" s="72">
        <v>4.2</v>
      </c>
      <c r="E32" s="72">
        <v>0.85</v>
      </c>
      <c r="F32" s="72">
        <v>2.11</v>
      </c>
      <c r="G32" s="72">
        <v>0.9</v>
      </c>
      <c r="H32" s="72">
        <v>11.54</v>
      </c>
      <c r="I32" s="73">
        <v>0.76</v>
      </c>
      <c r="J32" s="71">
        <v>1.19</v>
      </c>
      <c r="K32" s="72">
        <v>0.77</v>
      </c>
      <c r="L32" s="72">
        <v>0.45</v>
      </c>
      <c r="M32" s="72">
        <v>3.07</v>
      </c>
      <c r="N32" s="72">
        <v>4.8499999999999996</v>
      </c>
      <c r="O32" s="72">
        <v>17.93</v>
      </c>
      <c r="P32" s="73">
        <v>10</v>
      </c>
      <c r="Q32" s="5"/>
      <c r="R32" s="61"/>
      <c r="S32" s="70" t="s">
        <v>143</v>
      </c>
      <c r="T32" s="71">
        <v>70.8</v>
      </c>
      <c r="U32" s="72">
        <v>11.27</v>
      </c>
      <c r="V32" s="72">
        <v>12.6</v>
      </c>
      <c r="W32" s="72">
        <v>24.92</v>
      </c>
      <c r="X32" s="72">
        <v>28.62</v>
      </c>
      <c r="Y32" s="72">
        <v>70.5</v>
      </c>
      <c r="Z32" s="73">
        <v>42.16</v>
      </c>
      <c r="AA32" s="71">
        <v>62.85</v>
      </c>
      <c r="AB32" s="72">
        <v>9</v>
      </c>
      <c r="AC32" s="72">
        <v>15.3</v>
      </c>
      <c r="AD32" s="72">
        <v>12.74</v>
      </c>
      <c r="AE32" s="72">
        <v>75.64</v>
      </c>
      <c r="AF32" s="72">
        <v>47.98</v>
      </c>
      <c r="AG32" s="73">
        <v>58.66</v>
      </c>
    </row>
    <row r="33" spans="1:33" s="2" customFormat="1" ht="15" customHeight="1">
      <c r="A33" s="75" t="s">
        <v>152</v>
      </c>
      <c r="B33" s="48" t="s">
        <v>129</v>
      </c>
      <c r="C33" s="52">
        <v>5.82</v>
      </c>
      <c r="D33" s="50">
        <v>4.8099999999999996</v>
      </c>
      <c r="E33" s="50">
        <v>0.34</v>
      </c>
      <c r="F33" s="50">
        <v>2.64</v>
      </c>
      <c r="G33" s="50">
        <v>1.45</v>
      </c>
      <c r="H33" s="50">
        <v>11.01</v>
      </c>
      <c r="I33" s="53">
        <v>0.92</v>
      </c>
      <c r="J33" s="52">
        <v>3.49</v>
      </c>
      <c r="K33" s="50">
        <v>1.1299999999999999</v>
      </c>
      <c r="L33" s="50">
        <v>0.18</v>
      </c>
      <c r="M33" s="50">
        <v>3.35</v>
      </c>
      <c r="N33" s="50">
        <v>5.97</v>
      </c>
      <c r="O33" s="50">
        <v>12.13</v>
      </c>
      <c r="P33" s="53">
        <v>9.4700000000000006</v>
      </c>
      <c r="Q33" s="5"/>
      <c r="R33" s="75" t="s">
        <v>152</v>
      </c>
      <c r="S33" s="48" t="s">
        <v>149</v>
      </c>
      <c r="T33" s="52">
        <v>72.77</v>
      </c>
      <c r="U33" s="50">
        <v>8.3800000000000008</v>
      </c>
      <c r="V33" s="50">
        <v>9.56</v>
      </c>
      <c r="W33" s="50">
        <v>22.33</v>
      </c>
      <c r="X33" s="50">
        <v>25.38</v>
      </c>
      <c r="Y33" s="50">
        <v>31.74</v>
      </c>
      <c r="Z33" s="53">
        <v>34.36</v>
      </c>
      <c r="AA33" s="52">
        <v>55.97</v>
      </c>
      <c r="AB33" s="50">
        <v>5.04</v>
      </c>
      <c r="AC33" s="50">
        <v>6.02</v>
      </c>
      <c r="AD33" s="50">
        <v>10.119999999999999</v>
      </c>
      <c r="AE33" s="50">
        <v>66.17</v>
      </c>
      <c r="AF33" s="50">
        <v>22.42</v>
      </c>
      <c r="AG33" s="53">
        <v>50.94</v>
      </c>
    </row>
    <row r="34" spans="1:33" s="2" customFormat="1" ht="15" customHeight="1" thickBot="1">
      <c r="A34" s="136"/>
      <c r="B34" s="54" t="s">
        <v>130</v>
      </c>
      <c r="C34" s="58">
        <v>6.06</v>
      </c>
      <c r="D34" s="56">
        <v>4.75</v>
      </c>
      <c r="E34" s="56">
        <v>0.24</v>
      </c>
      <c r="F34" s="56">
        <v>2.67</v>
      </c>
      <c r="G34" s="56">
        <v>1.33</v>
      </c>
      <c r="H34" s="56">
        <v>10.89</v>
      </c>
      <c r="I34" s="59">
        <v>1.1499999999999999</v>
      </c>
      <c r="J34" s="58">
        <v>3.68</v>
      </c>
      <c r="K34" s="56">
        <v>1.26</v>
      </c>
      <c r="L34" s="56">
        <v>0.11</v>
      </c>
      <c r="M34" s="56">
        <v>3.54</v>
      </c>
      <c r="N34" s="56">
        <v>4.24</v>
      </c>
      <c r="O34" s="56">
        <v>12.35</v>
      </c>
      <c r="P34" s="59">
        <v>8.42</v>
      </c>
      <c r="Q34" s="5"/>
      <c r="R34" s="13"/>
      <c r="S34" s="41" t="s">
        <v>150</v>
      </c>
      <c r="T34" s="45">
        <v>72.62</v>
      </c>
      <c r="U34" s="43">
        <v>7.39</v>
      </c>
      <c r="V34" s="43">
        <v>12.8</v>
      </c>
      <c r="W34" s="43">
        <v>23.88</v>
      </c>
      <c r="X34" s="43">
        <v>28.13</v>
      </c>
      <c r="Y34" s="43">
        <v>33.340000000000003</v>
      </c>
      <c r="Z34" s="46">
        <v>41.88</v>
      </c>
      <c r="AA34" s="45">
        <v>50.22</v>
      </c>
      <c r="AB34" s="43">
        <v>4.0599999999999996</v>
      </c>
      <c r="AC34" s="43">
        <v>10.65</v>
      </c>
      <c r="AD34" s="43">
        <v>9.27</v>
      </c>
      <c r="AE34" s="43">
        <v>66.08</v>
      </c>
      <c r="AF34" s="43">
        <v>20.79</v>
      </c>
      <c r="AG34" s="46">
        <v>61.85</v>
      </c>
    </row>
    <row r="35" spans="1:33">
      <c r="A35" s="135" t="s">
        <v>207</v>
      </c>
      <c r="B35" s="128" t="s">
        <v>129</v>
      </c>
      <c r="C35" s="126">
        <v>6.82</v>
      </c>
      <c r="D35" s="121">
        <v>5.22</v>
      </c>
      <c r="E35" s="121">
        <v>1.32</v>
      </c>
      <c r="F35" s="121">
        <v>2.96</v>
      </c>
      <c r="G35" s="121">
        <v>1.37</v>
      </c>
      <c r="H35" s="121">
        <v>10.56</v>
      </c>
      <c r="I35" s="130">
        <v>0.81</v>
      </c>
      <c r="J35" s="132">
        <v>1.76</v>
      </c>
      <c r="K35" s="121">
        <v>0.44</v>
      </c>
      <c r="L35" s="121">
        <v>0.42</v>
      </c>
      <c r="M35" s="121">
        <v>3.2</v>
      </c>
      <c r="N35" s="121">
        <v>5.85</v>
      </c>
      <c r="O35" s="121">
        <v>11.43</v>
      </c>
      <c r="P35" s="122">
        <v>21.34</v>
      </c>
      <c r="R35" s="135" t="s">
        <v>207</v>
      </c>
      <c r="S35" s="128" t="s">
        <v>142</v>
      </c>
      <c r="T35" s="126">
        <v>86.33</v>
      </c>
      <c r="U35" s="121">
        <v>9.6999999999999993</v>
      </c>
      <c r="V35" s="121">
        <v>11.97</v>
      </c>
      <c r="W35" s="121">
        <v>26.69</v>
      </c>
      <c r="X35" s="121">
        <v>33.01</v>
      </c>
      <c r="Y35" s="121">
        <v>51.7</v>
      </c>
      <c r="Z35" s="130">
        <v>36.78</v>
      </c>
      <c r="AA35" s="132">
        <v>60.53</v>
      </c>
      <c r="AB35" s="121">
        <v>3.47</v>
      </c>
      <c r="AC35" s="121">
        <v>8.3800000000000008</v>
      </c>
      <c r="AD35" s="121">
        <v>11.82</v>
      </c>
      <c r="AE35" s="121">
        <v>67.680000000000007</v>
      </c>
      <c r="AF35" s="121">
        <v>33.270000000000003</v>
      </c>
      <c r="AG35" s="122">
        <v>56.96</v>
      </c>
    </row>
    <row r="36" spans="1:33" s="2" customFormat="1" ht="17" thickBot="1">
      <c r="A36" s="139"/>
      <c r="B36" s="118" t="s">
        <v>130</v>
      </c>
      <c r="C36" s="140">
        <v>5.66</v>
      </c>
      <c r="D36" s="141">
        <v>4.3099999999999996</v>
      </c>
      <c r="E36" s="141">
        <v>1.1200000000000001</v>
      </c>
      <c r="F36" s="141">
        <v>2.5499999999999998</v>
      </c>
      <c r="G36" s="141">
        <v>1.24</v>
      </c>
      <c r="H36" s="141">
        <v>9.2799999999999994</v>
      </c>
      <c r="I36" s="88">
        <v>0.73</v>
      </c>
      <c r="J36" s="142">
        <v>1.54</v>
      </c>
      <c r="K36" s="141">
        <v>0.31</v>
      </c>
      <c r="L36" s="141">
        <v>0.47</v>
      </c>
      <c r="M36" s="141">
        <v>2.9</v>
      </c>
      <c r="N36" s="141">
        <v>4.72</v>
      </c>
      <c r="O36" s="141">
        <v>10.01</v>
      </c>
      <c r="P36" s="143">
        <v>23.19</v>
      </c>
      <c r="Q36" s="5"/>
      <c r="R36" s="120"/>
      <c r="S36" s="118" t="s">
        <v>143</v>
      </c>
      <c r="T36" s="140">
        <v>85.72</v>
      </c>
      <c r="U36" s="141">
        <v>9.57</v>
      </c>
      <c r="V36" s="141">
        <v>11.95</v>
      </c>
      <c r="W36" s="141">
        <v>25.96</v>
      </c>
      <c r="X36" s="141">
        <v>33.46</v>
      </c>
      <c r="Y36" s="141">
        <v>53.16</v>
      </c>
      <c r="Z36" s="88">
        <v>37.369999999999997</v>
      </c>
      <c r="AA36" s="142">
        <v>60.18</v>
      </c>
      <c r="AB36" s="141">
        <v>2.99</v>
      </c>
      <c r="AC36" s="141">
        <v>8.1</v>
      </c>
      <c r="AD36" s="141">
        <v>10.98</v>
      </c>
      <c r="AE36" s="141">
        <v>67.31</v>
      </c>
      <c r="AF36" s="141">
        <v>32.99</v>
      </c>
      <c r="AG36" s="143">
        <v>56.18</v>
      </c>
    </row>
    <row r="37" spans="1:33" s="12" customFormat="1">
      <c r="A37" s="135" t="s">
        <v>212</v>
      </c>
      <c r="B37" s="128" t="s">
        <v>210</v>
      </c>
      <c r="C37" s="126">
        <v>5.86</v>
      </c>
      <c r="D37" s="121">
        <v>5.71</v>
      </c>
      <c r="E37" s="121">
        <v>1.28</v>
      </c>
      <c r="F37" s="121">
        <v>2.2000000000000002</v>
      </c>
      <c r="G37" s="121">
        <v>8.59</v>
      </c>
      <c r="H37" s="121">
        <v>13.6</v>
      </c>
      <c r="I37" s="130">
        <v>0.62</v>
      </c>
      <c r="J37" s="132">
        <v>1.8</v>
      </c>
      <c r="K37" s="121">
        <v>0.62</v>
      </c>
      <c r="L37" s="121">
        <v>0.46</v>
      </c>
      <c r="M37" s="121">
        <v>2.88</v>
      </c>
      <c r="N37" s="121">
        <v>51.17</v>
      </c>
      <c r="O37" s="121">
        <v>14.68</v>
      </c>
      <c r="P37" s="122">
        <v>26.26</v>
      </c>
      <c r="R37" s="135" t="s">
        <v>212</v>
      </c>
      <c r="S37" s="128" t="s">
        <v>208</v>
      </c>
      <c r="T37" s="126">
        <v>66.8</v>
      </c>
      <c r="U37" s="121">
        <v>18.14</v>
      </c>
      <c r="V37" s="121">
        <v>12.48</v>
      </c>
      <c r="W37" s="121">
        <v>24.84</v>
      </c>
      <c r="X37" s="121">
        <v>78.930000000000007</v>
      </c>
      <c r="Y37" s="121">
        <v>81.39</v>
      </c>
      <c r="Z37" s="130">
        <v>41.08</v>
      </c>
      <c r="AA37" s="132">
        <v>47.47</v>
      </c>
      <c r="AB37" s="121">
        <v>6.56</v>
      </c>
      <c r="AC37" s="121">
        <v>9.11</v>
      </c>
      <c r="AD37" s="121">
        <v>10.130000000000001</v>
      </c>
      <c r="AE37" s="121">
        <v>93.83</v>
      </c>
      <c r="AF37" s="121">
        <v>47.54</v>
      </c>
      <c r="AG37" s="122">
        <v>56.63</v>
      </c>
    </row>
    <row r="38" spans="1:33" ht="17" thickBot="1">
      <c r="A38" s="125"/>
      <c r="B38" s="129" t="s">
        <v>211</v>
      </c>
      <c r="C38" s="127">
        <v>5.89</v>
      </c>
      <c r="D38" s="123">
        <v>5.42</v>
      </c>
      <c r="E38" s="123">
        <v>1.21</v>
      </c>
      <c r="F38" s="123">
        <v>1.99</v>
      </c>
      <c r="G38" s="123">
        <v>9.91</v>
      </c>
      <c r="H38" s="123">
        <v>14.04</v>
      </c>
      <c r="I38" s="131">
        <v>0.83</v>
      </c>
      <c r="J38" s="133">
        <v>2.2799999999999998</v>
      </c>
      <c r="K38" s="123">
        <v>0.52</v>
      </c>
      <c r="L38" s="123">
        <v>0.45</v>
      </c>
      <c r="M38" s="123">
        <v>2.99</v>
      </c>
      <c r="N38" s="123">
        <v>58.34</v>
      </c>
      <c r="O38" s="123">
        <v>15.89</v>
      </c>
      <c r="P38" s="124">
        <v>27.16</v>
      </c>
      <c r="R38" s="134"/>
      <c r="S38" s="129" t="s">
        <v>209</v>
      </c>
      <c r="T38" s="127">
        <v>70.41</v>
      </c>
      <c r="U38" s="123">
        <v>18.23</v>
      </c>
      <c r="V38" s="123">
        <v>12.57</v>
      </c>
      <c r="W38" s="123">
        <v>25.68</v>
      </c>
      <c r="X38" s="123">
        <v>71.540000000000006</v>
      </c>
      <c r="Y38" s="123">
        <v>75.89</v>
      </c>
      <c r="Z38" s="131">
        <v>40.299999999999997</v>
      </c>
      <c r="AA38" s="133">
        <v>49.6</v>
      </c>
      <c r="AB38" s="123">
        <v>6.52</v>
      </c>
      <c r="AC38" s="123">
        <v>9.09</v>
      </c>
      <c r="AD38" s="123">
        <v>10.3</v>
      </c>
      <c r="AE38" s="123">
        <v>90.02</v>
      </c>
      <c r="AF38" s="123">
        <v>42.79</v>
      </c>
      <c r="AG38" s="124">
        <v>56.14</v>
      </c>
    </row>
    <row r="55" spans="1:1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1:1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</row>
    <row r="57" spans="1:1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</row>
    <row r="58" spans="1:1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</row>
    <row r="59" spans="1:1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</row>
  </sheetData>
  <mergeCells count="4">
    <mergeCell ref="T3:Z3"/>
    <mergeCell ref="AA3:AG3"/>
    <mergeCell ref="C3:I3"/>
    <mergeCell ref="J3:P3"/>
  </mergeCells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J534"/>
  <sheetViews>
    <sheetView workbookViewId="0">
      <pane xSplit="2" ySplit="1" topLeftCell="BZ2" activePane="bottomRight" state="frozen"/>
      <selection pane="topRight" activeCell="E1" sqref="E1"/>
      <selection pane="bottomLeft" activeCell="A39" sqref="A39"/>
      <selection pane="bottomRight" sqref="A1:XFD1048576"/>
    </sheetView>
  </sheetViews>
  <sheetFormatPr baseColWidth="10" defaultColWidth="10.83203125" defaultRowHeight="16"/>
  <cols>
    <col min="1" max="1" width="10.83203125" style="6"/>
    <col min="2" max="2" width="33.33203125" style="6" customWidth="1"/>
    <col min="3" max="3" width="10.83203125" style="6"/>
    <col min="4" max="4" width="14" style="180" customWidth="1"/>
    <col min="5" max="16384" width="10.83203125" style="6"/>
  </cols>
  <sheetData>
    <row r="1" spans="1:140" ht="25" thickBot="1">
      <c r="A1" s="157"/>
      <c r="B1" s="158"/>
      <c r="C1" s="159"/>
      <c r="D1" s="160"/>
      <c r="E1" s="159"/>
      <c r="F1" s="159"/>
      <c r="G1" s="159"/>
      <c r="H1" s="159"/>
      <c r="I1" s="159"/>
      <c r="J1" s="159"/>
      <c r="K1" s="158"/>
      <c r="L1" s="720" t="s">
        <v>2</v>
      </c>
      <c r="M1" s="720"/>
      <c r="N1" s="720"/>
      <c r="O1" s="720"/>
      <c r="P1" s="720"/>
      <c r="Q1" s="720"/>
      <c r="R1" s="720"/>
      <c r="S1" s="720"/>
      <c r="T1" s="720"/>
      <c r="U1" s="720"/>
      <c r="V1" s="721" t="s">
        <v>14</v>
      </c>
      <c r="W1" s="722"/>
      <c r="X1" s="723"/>
      <c r="Y1" s="722" t="s">
        <v>17</v>
      </c>
      <c r="Z1" s="722"/>
      <c r="AA1" s="722"/>
      <c r="AB1" s="722"/>
      <c r="AC1" s="722"/>
      <c r="AD1" s="721" t="s">
        <v>18</v>
      </c>
      <c r="AE1" s="722"/>
      <c r="AF1" s="722"/>
      <c r="AG1" s="722"/>
      <c r="AH1" s="723"/>
      <c r="AI1" s="721" t="s">
        <v>19</v>
      </c>
      <c r="AJ1" s="722"/>
      <c r="AK1" s="722"/>
      <c r="AL1" s="722"/>
      <c r="AM1" s="722"/>
      <c r="AN1" s="722"/>
      <c r="AO1" s="722"/>
      <c r="AP1" s="722"/>
      <c r="AQ1" s="723"/>
      <c r="AR1" s="722" t="s">
        <v>20</v>
      </c>
      <c r="AS1" s="722"/>
      <c r="AT1" s="722"/>
      <c r="AU1" s="722"/>
      <c r="AV1" s="722"/>
      <c r="AW1" s="722"/>
      <c r="AX1" s="722"/>
      <c r="AY1" s="722"/>
      <c r="AZ1" s="722"/>
      <c r="BA1" s="722"/>
      <c r="BB1" s="722"/>
      <c r="BC1" s="722"/>
      <c r="BD1" s="721" t="s">
        <v>21</v>
      </c>
      <c r="BE1" s="722"/>
      <c r="BF1" s="722"/>
      <c r="BG1" s="722"/>
      <c r="BH1" s="722"/>
      <c r="BI1" s="722"/>
      <c r="BJ1" s="722"/>
      <c r="BK1" s="722"/>
      <c r="BL1" s="722"/>
      <c r="BM1" s="722"/>
      <c r="BN1" s="722"/>
      <c r="BO1" s="723"/>
      <c r="BP1" s="722" t="s">
        <v>22</v>
      </c>
      <c r="BQ1" s="722"/>
      <c r="BR1" s="722"/>
      <c r="BS1" s="722"/>
      <c r="BT1" s="722"/>
      <c r="BU1" s="722"/>
      <c r="BV1" s="722"/>
      <c r="BW1" s="722"/>
      <c r="BX1" s="722"/>
      <c r="BY1" s="722"/>
      <c r="BZ1" s="722"/>
      <c r="CA1" s="722"/>
      <c r="CB1" s="722"/>
      <c r="CC1" s="721" t="s">
        <v>23</v>
      </c>
      <c r="CD1" s="722"/>
      <c r="CE1" s="722"/>
      <c r="CF1" s="722"/>
      <c r="CG1" s="723"/>
      <c r="CH1" s="722" t="s">
        <v>24</v>
      </c>
      <c r="CI1" s="722"/>
      <c r="CJ1" s="722"/>
      <c r="CK1" s="722"/>
      <c r="CL1" s="722"/>
      <c r="CM1" s="721" t="s">
        <v>25</v>
      </c>
      <c r="CN1" s="722"/>
      <c r="CO1" s="722"/>
      <c r="CP1" s="722"/>
      <c r="CQ1" s="722"/>
      <c r="CR1" s="723"/>
      <c r="CS1" s="722" t="s">
        <v>26</v>
      </c>
      <c r="CT1" s="722"/>
      <c r="CU1" s="722"/>
      <c r="CV1" s="722"/>
      <c r="CW1" s="722"/>
      <c r="CX1" s="722"/>
      <c r="CY1" s="722"/>
      <c r="CZ1" s="722"/>
      <c r="DA1" s="722"/>
      <c r="DB1" s="722"/>
      <c r="DC1" s="722"/>
      <c r="DD1" s="722"/>
      <c r="DE1" s="722"/>
      <c r="DF1" s="723"/>
    </row>
    <row r="2" spans="1:140" s="165" customFormat="1" ht="69" thickBot="1">
      <c r="A2" s="161" t="s">
        <v>136</v>
      </c>
      <c r="B2" s="162" t="s">
        <v>137</v>
      </c>
      <c r="C2" s="144" t="s">
        <v>138</v>
      </c>
      <c r="D2" s="144" t="s">
        <v>1</v>
      </c>
      <c r="E2" s="144" t="s">
        <v>131</v>
      </c>
      <c r="F2" s="144" t="s">
        <v>139</v>
      </c>
      <c r="G2" s="163" t="s">
        <v>116</v>
      </c>
      <c r="H2" s="163" t="s">
        <v>117</v>
      </c>
      <c r="I2" s="164" t="s">
        <v>147</v>
      </c>
      <c r="J2" s="164" t="s">
        <v>148</v>
      </c>
      <c r="K2" s="162" t="s">
        <v>3</v>
      </c>
      <c r="L2" s="144" t="s">
        <v>4</v>
      </c>
      <c r="M2" s="144" t="s">
        <v>5</v>
      </c>
      <c r="N2" s="144" t="s">
        <v>6</v>
      </c>
      <c r="O2" s="144" t="s">
        <v>7</v>
      </c>
      <c r="P2" s="144" t="s">
        <v>8</v>
      </c>
      <c r="Q2" s="144" t="s">
        <v>9</v>
      </c>
      <c r="R2" s="144" t="s">
        <v>10</v>
      </c>
      <c r="S2" s="144" t="s">
        <v>11</v>
      </c>
      <c r="T2" s="144" t="s">
        <v>12</v>
      </c>
      <c r="U2" s="144" t="s">
        <v>13</v>
      </c>
      <c r="V2" s="137" t="s">
        <v>15</v>
      </c>
      <c r="W2" s="105" t="s">
        <v>16</v>
      </c>
      <c r="X2" s="138" t="s">
        <v>135</v>
      </c>
      <c r="Y2" s="105" t="s">
        <v>27</v>
      </c>
      <c r="Z2" s="105" t="s">
        <v>28</v>
      </c>
      <c r="AA2" s="105" t="s">
        <v>29</v>
      </c>
      <c r="AB2" s="105" t="s">
        <v>30</v>
      </c>
      <c r="AC2" s="105" t="s">
        <v>31</v>
      </c>
      <c r="AD2" s="137" t="s">
        <v>32</v>
      </c>
      <c r="AE2" s="105" t="s">
        <v>33</v>
      </c>
      <c r="AF2" s="105" t="s">
        <v>34</v>
      </c>
      <c r="AG2" s="105" t="s">
        <v>35</v>
      </c>
      <c r="AH2" s="138" t="s">
        <v>36</v>
      </c>
      <c r="AI2" s="137" t="s">
        <v>37</v>
      </c>
      <c r="AJ2" s="105" t="s">
        <v>38</v>
      </c>
      <c r="AK2" s="105" t="s">
        <v>39</v>
      </c>
      <c r="AL2" s="105" t="s">
        <v>40</v>
      </c>
      <c r="AM2" s="105" t="s">
        <v>41</v>
      </c>
      <c r="AN2" s="105" t="s">
        <v>42</v>
      </c>
      <c r="AO2" s="105" t="s">
        <v>43</v>
      </c>
      <c r="AP2" s="105" t="s">
        <v>44</v>
      </c>
      <c r="AQ2" s="145" t="s">
        <v>45</v>
      </c>
      <c r="AR2" s="105" t="s">
        <v>46</v>
      </c>
      <c r="AS2" s="105" t="s">
        <v>47</v>
      </c>
      <c r="AT2" s="105" t="s">
        <v>48</v>
      </c>
      <c r="AU2" s="105" t="s">
        <v>49</v>
      </c>
      <c r="AV2" s="105" t="s">
        <v>50</v>
      </c>
      <c r="AW2" s="105" t="s">
        <v>51</v>
      </c>
      <c r="AX2" s="105" t="s">
        <v>52</v>
      </c>
      <c r="AY2" s="105" t="s">
        <v>53</v>
      </c>
      <c r="AZ2" s="105" t="s">
        <v>54</v>
      </c>
      <c r="BA2" s="105" t="s">
        <v>55</v>
      </c>
      <c r="BB2" s="105" t="s">
        <v>56</v>
      </c>
      <c r="BC2" s="105" t="s">
        <v>57</v>
      </c>
      <c r="BD2" s="137" t="s">
        <v>58</v>
      </c>
      <c r="BE2" s="105" t="s">
        <v>59</v>
      </c>
      <c r="BF2" s="105" t="s">
        <v>60</v>
      </c>
      <c r="BG2" s="105" t="s">
        <v>61</v>
      </c>
      <c r="BH2" s="105" t="s">
        <v>62</v>
      </c>
      <c r="BI2" s="105" t="s">
        <v>63</v>
      </c>
      <c r="BJ2" s="105" t="s">
        <v>64</v>
      </c>
      <c r="BK2" s="105" t="s">
        <v>65</v>
      </c>
      <c r="BL2" s="105" t="s">
        <v>66</v>
      </c>
      <c r="BM2" s="105" t="s">
        <v>67</v>
      </c>
      <c r="BN2" s="105" t="s">
        <v>68</v>
      </c>
      <c r="BO2" s="138" t="s">
        <v>69</v>
      </c>
      <c r="BP2" s="105" t="s">
        <v>70</v>
      </c>
      <c r="BQ2" s="105" t="s">
        <v>71</v>
      </c>
      <c r="BR2" s="105" t="s">
        <v>72</v>
      </c>
      <c r="BS2" s="105" t="s">
        <v>73</v>
      </c>
      <c r="BT2" s="105" t="s">
        <v>74</v>
      </c>
      <c r="BU2" s="105" t="s">
        <v>75</v>
      </c>
      <c r="BV2" s="105" t="s">
        <v>76</v>
      </c>
      <c r="BW2" s="105" t="s">
        <v>77</v>
      </c>
      <c r="BX2" s="105" t="s">
        <v>78</v>
      </c>
      <c r="BY2" s="105" t="s">
        <v>79</v>
      </c>
      <c r="BZ2" s="105" t="s">
        <v>80</v>
      </c>
      <c r="CA2" s="105" t="s">
        <v>81</v>
      </c>
      <c r="CB2" s="105" t="s">
        <v>82</v>
      </c>
      <c r="CC2" s="137" t="s">
        <v>83</v>
      </c>
      <c r="CD2" s="105" t="s">
        <v>84</v>
      </c>
      <c r="CE2" s="105" t="s">
        <v>85</v>
      </c>
      <c r="CF2" s="105" t="s">
        <v>86</v>
      </c>
      <c r="CG2" s="138" t="s">
        <v>87</v>
      </c>
      <c r="CH2" s="105" t="s">
        <v>88</v>
      </c>
      <c r="CI2" s="105" t="s">
        <v>89</v>
      </c>
      <c r="CJ2" s="105" t="s">
        <v>90</v>
      </c>
      <c r="CK2" s="105" t="s">
        <v>91</v>
      </c>
      <c r="CL2" s="105" t="s">
        <v>92</v>
      </c>
      <c r="CM2" s="137" t="s">
        <v>93</v>
      </c>
      <c r="CN2" s="105" t="s">
        <v>94</v>
      </c>
      <c r="CO2" s="105" t="s">
        <v>95</v>
      </c>
      <c r="CP2" s="105" t="s">
        <v>96</v>
      </c>
      <c r="CQ2" s="105" t="s">
        <v>97</v>
      </c>
      <c r="CR2" s="138" t="s">
        <v>98</v>
      </c>
      <c r="CS2" s="105" t="s">
        <v>99</v>
      </c>
      <c r="CT2" s="105" t="s">
        <v>100</v>
      </c>
      <c r="CU2" s="105" t="s">
        <v>101</v>
      </c>
      <c r="CV2" s="105" t="s">
        <v>102</v>
      </c>
      <c r="CW2" s="105" t="s">
        <v>103</v>
      </c>
      <c r="CX2" s="105" t="s">
        <v>104</v>
      </c>
      <c r="CY2" s="105" t="s">
        <v>105</v>
      </c>
      <c r="CZ2" s="105" t="s">
        <v>106</v>
      </c>
      <c r="DA2" s="105" t="s">
        <v>107</v>
      </c>
      <c r="DB2" s="105" t="s">
        <v>108</v>
      </c>
      <c r="DC2" s="105" t="s">
        <v>109</v>
      </c>
      <c r="DD2" s="105" t="s">
        <v>110</v>
      </c>
      <c r="DE2" s="105" t="s">
        <v>111</v>
      </c>
      <c r="DF2" s="138" t="s">
        <v>112</v>
      </c>
      <c r="DG2" s="95"/>
      <c r="DH2" s="95"/>
      <c r="DI2" s="95"/>
      <c r="DJ2" s="95"/>
      <c r="DK2" s="95"/>
      <c r="DL2" s="95"/>
      <c r="DM2" s="95"/>
      <c r="DN2" s="95"/>
      <c r="DO2" s="95"/>
      <c r="DP2" s="95"/>
      <c r="DQ2" s="95"/>
      <c r="DR2" s="95"/>
      <c r="DS2" s="95"/>
      <c r="DT2" s="95"/>
      <c r="DU2" s="95"/>
      <c r="DV2" s="95"/>
      <c r="DW2" s="95"/>
      <c r="DX2" s="95"/>
      <c r="DY2" s="95"/>
      <c r="DZ2" s="95"/>
      <c r="EA2" s="95"/>
      <c r="EB2" s="95"/>
      <c r="EC2" s="95"/>
      <c r="ED2" s="95"/>
      <c r="EE2" s="95"/>
      <c r="EF2" s="95"/>
      <c r="EG2" s="95"/>
      <c r="EH2" s="95"/>
      <c r="EI2" s="95"/>
      <c r="EJ2" s="76"/>
    </row>
    <row r="3" spans="1:140">
      <c r="A3" s="146" t="s">
        <v>206</v>
      </c>
      <c r="B3" s="166" t="s">
        <v>154</v>
      </c>
      <c r="C3" s="6" t="s">
        <v>198</v>
      </c>
      <c r="D3" s="167" t="s">
        <v>192</v>
      </c>
      <c r="E3" s="6" t="s">
        <v>113</v>
      </c>
      <c r="F3" s="168">
        <v>42142</v>
      </c>
      <c r="G3" s="6">
        <v>0</v>
      </c>
      <c r="H3" s="6">
        <v>0</v>
      </c>
      <c r="I3" s="6">
        <v>212114</v>
      </c>
      <c r="J3" s="6">
        <v>18729</v>
      </c>
      <c r="K3" s="166">
        <v>21.22</v>
      </c>
      <c r="L3" s="6">
        <v>70.22</v>
      </c>
      <c r="M3" s="6">
        <v>19.25</v>
      </c>
      <c r="N3" s="6">
        <v>9.66</v>
      </c>
      <c r="O3" s="6">
        <v>27.56</v>
      </c>
      <c r="P3" s="6">
        <v>5104.05</v>
      </c>
      <c r="Q3" s="6">
        <v>5.98</v>
      </c>
      <c r="R3" s="6">
        <v>21.84</v>
      </c>
      <c r="S3" s="6">
        <v>1.22</v>
      </c>
      <c r="T3" s="6">
        <v>11.98</v>
      </c>
      <c r="U3" s="6">
        <v>88.02</v>
      </c>
      <c r="V3" s="146">
        <f t="shared" ref="V3:V44" si="0">U3/T3</f>
        <v>7.3472454090150245</v>
      </c>
      <c r="W3" s="6">
        <f t="shared" ref="W3:W44" si="1">T3*L3/100</f>
        <v>8.4123559999999991</v>
      </c>
      <c r="X3" s="147">
        <f t="shared" ref="X3:X44" si="2">BP3/W3</f>
        <v>2.5486320360193986</v>
      </c>
      <c r="Y3" s="6">
        <v>33.81</v>
      </c>
      <c r="Z3" s="6">
        <v>26.67</v>
      </c>
      <c r="AA3" s="6">
        <v>50.31</v>
      </c>
      <c r="AB3" s="6">
        <v>13.75</v>
      </c>
      <c r="AC3" s="6">
        <v>2.96</v>
      </c>
      <c r="AD3" s="146">
        <v>54.94</v>
      </c>
      <c r="AE3" s="6">
        <v>31.15</v>
      </c>
      <c r="AF3" s="6">
        <v>12.64</v>
      </c>
      <c r="AG3" s="6">
        <v>39.869999999999997</v>
      </c>
      <c r="AH3" s="6">
        <v>2.1</v>
      </c>
      <c r="AI3" s="183">
        <f t="shared" ref="AI3:AI44" si="3">Y3*R3/100</f>
        <v>7.3841040000000007</v>
      </c>
      <c r="AJ3" s="184">
        <f t="shared" ref="AJ3:AJ44" si="4">Z3*R3/100</f>
        <v>5.8247280000000003</v>
      </c>
      <c r="AK3" s="184">
        <f t="shared" ref="AK3:AK44" si="5">AB3*R3/100</f>
        <v>3.0030000000000001</v>
      </c>
      <c r="AL3" s="184">
        <f t="shared" ref="AL3:AL44" si="6">AC3*R3/100</f>
        <v>0.64646400000000004</v>
      </c>
      <c r="AM3" s="184">
        <f t="shared" ref="AM3:AM44" si="7">AD3*O3/100</f>
        <v>15.141463999999999</v>
      </c>
      <c r="AN3" s="184">
        <f t="shared" ref="AN3:AN44" si="8">AE3*O3/100</f>
        <v>8.5849399999999996</v>
      </c>
      <c r="AO3" s="184">
        <f t="shared" ref="AO3:AO44" si="9">AF3*O3/100</f>
        <v>3.483584</v>
      </c>
      <c r="AP3" s="184">
        <f t="shared" ref="AP3:AP44" si="10">AG3*O3/100</f>
        <v>10.988171999999999</v>
      </c>
      <c r="AQ3" s="185">
        <f t="shared" ref="AQ3:AQ44" si="11">AH3*O3/100</f>
        <v>0.57875999999999994</v>
      </c>
      <c r="AR3" s="6">
        <v>3156.04</v>
      </c>
      <c r="AS3" s="6">
        <v>397.41</v>
      </c>
      <c r="AT3" s="6">
        <v>354.9</v>
      </c>
      <c r="AU3" s="6">
        <v>1134.24</v>
      </c>
      <c r="AV3" s="6">
        <v>302.76</v>
      </c>
      <c r="AW3" s="6">
        <v>73.97</v>
      </c>
      <c r="AX3" s="6">
        <v>18.100000000000001</v>
      </c>
      <c r="AY3" s="6">
        <v>73.02</v>
      </c>
      <c r="AZ3" s="6">
        <v>4740.03</v>
      </c>
      <c r="BA3" s="6">
        <v>5.14</v>
      </c>
      <c r="BB3" s="6">
        <v>22.48</v>
      </c>
      <c r="BC3" s="6">
        <v>1.02</v>
      </c>
      <c r="BD3" s="146">
        <v>297.45999999999998</v>
      </c>
      <c r="BE3" s="6">
        <v>176.43</v>
      </c>
      <c r="BF3" s="6">
        <v>394.95</v>
      </c>
      <c r="BG3" s="6">
        <v>927.62</v>
      </c>
      <c r="BH3" s="6">
        <v>288.64999999999998</v>
      </c>
      <c r="BI3" s="6">
        <v>11.81</v>
      </c>
      <c r="BJ3" s="6">
        <v>8.51</v>
      </c>
      <c r="BK3" s="6">
        <v>21.37</v>
      </c>
      <c r="BL3" s="6">
        <v>5367.46</v>
      </c>
      <c r="BM3" s="6">
        <v>6.1</v>
      </c>
      <c r="BN3" s="6">
        <v>21.75</v>
      </c>
      <c r="BO3" s="147">
        <v>1.25</v>
      </c>
      <c r="BP3" s="6">
        <v>21.44</v>
      </c>
      <c r="BQ3" s="6">
        <v>302.83999999999997</v>
      </c>
      <c r="BR3" s="6">
        <v>117.16</v>
      </c>
      <c r="BS3" s="6">
        <v>599.53</v>
      </c>
      <c r="BT3" s="6">
        <v>933.76</v>
      </c>
      <c r="BU3" s="6">
        <v>98.32</v>
      </c>
      <c r="BV3" s="6">
        <v>2.57</v>
      </c>
      <c r="BW3" s="6">
        <v>1.77</v>
      </c>
      <c r="BX3" s="6">
        <v>40.119999999999997</v>
      </c>
      <c r="BY3" s="6">
        <v>9159.0300000000007</v>
      </c>
      <c r="BZ3" s="6">
        <v>42.44</v>
      </c>
      <c r="CA3" s="6">
        <v>35.07</v>
      </c>
      <c r="CB3" s="6">
        <v>19.899999999999999</v>
      </c>
      <c r="CC3" s="146">
        <v>5.83</v>
      </c>
      <c r="CD3" s="6">
        <v>4.41</v>
      </c>
      <c r="CE3" s="6">
        <v>66.790000000000006</v>
      </c>
      <c r="CF3" s="6">
        <v>53.2</v>
      </c>
      <c r="CG3" s="147">
        <v>24.95</v>
      </c>
      <c r="CH3" s="6">
        <v>4.1900000000000004</v>
      </c>
      <c r="CI3" s="6">
        <v>3.48</v>
      </c>
      <c r="CJ3" s="6">
        <v>60.87</v>
      </c>
      <c r="CK3" s="6">
        <v>61.93</v>
      </c>
      <c r="CL3" s="6">
        <v>23.08</v>
      </c>
      <c r="CM3" s="146">
        <v>64.930000000000007</v>
      </c>
      <c r="CN3" s="6">
        <v>1.69</v>
      </c>
      <c r="CO3" s="6">
        <v>0.84</v>
      </c>
      <c r="CP3" s="6">
        <v>28.92</v>
      </c>
      <c r="CQ3" s="6">
        <v>31.91</v>
      </c>
      <c r="CR3" s="147">
        <v>18.18</v>
      </c>
      <c r="CS3" s="6">
        <f t="shared" ref="CS3:CS44" si="12">CC3*BX3/100</f>
        <v>2.3389959999999999</v>
      </c>
      <c r="CT3" s="6">
        <f t="shared" ref="CT3:CT44" si="13">CD3*BX3/100</f>
        <v>1.7692919999999999</v>
      </c>
      <c r="CU3" s="6">
        <f t="shared" ref="CU3:CU44" si="14">CE3*BX3/100</f>
        <v>26.796148000000002</v>
      </c>
      <c r="CV3" s="6">
        <f t="shared" ref="CV3:CV44" si="15">CF3*BX3/100</f>
        <v>21.34384</v>
      </c>
      <c r="CW3" s="6">
        <f t="shared" ref="CW3:CW44" si="16">CG3*BX3/100</f>
        <v>10.009939999999999</v>
      </c>
      <c r="CX3" s="6">
        <f t="shared" ref="CX3:CX44" si="17">CH3*CA3/100</f>
        <v>1.4694330000000002</v>
      </c>
      <c r="CY3" s="6">
        <f t="shared" ref="CY3:CY44" si="18">CI3*CA3/100</f>
        <v>1.2204360000000001</v>
      </c>
      <c r="CZ3" s="6">
        <f t="shared" ref="CZ3:CZ44" si="19">CK3*CA3/100</f>
        <v>21.718851000000001</v>
      </c>
      <c r="DA3" s="6">
        <f t="shared" ref="DA3:DA44" si="20">CL3*CA3/100</f>
        <v>8.0941559999999999</v>
      </c>
      <c r="DB3" s="6">
        <f t="shared" ref="DB3:DB44" si="21">CN3*CM3/100</f>
        <v>1.0973170000000001</v>
      </c>
      <c r="DC3" s="6">
        <f t="shared" ref="DC3:DC44" si="22">CO3*CM3/100</f>
        <v>0.54541200000000001</v>
      </c>
      <c r="DD3" s="6">
        <f t="shared" ref="DD3:DD44" si="23">CP3*CM3/100</f>
        <v>18.777756000000004</v>
      </c>
      <c r="DE3" s="6">
        <f t="shared" ref="DE3:DE44" si="24">CQ3*CM3/100</f>
        <v>20.719163000000002</v>
      </c>
      <c r="DF3" s="147">
        <f t="shared" ref="DF3:DF44" si="25">CR3*CM3/100</f>
        <v>11.804273999999999</v>
      </c>
    </row>
    <row r="4" spans="1:140">
      <c r="A4" s="146" t="s">
        <v>206</v>
      </c>
      <c r="B4" s="166" t="s">
        <v>155</v>
      </c>
      <c r="C4" s="6" t="s">
        <v>198</v>
      </c>
      <c r="D4" s="167" t="s">
        <v>192</v>
      </c>
      <c r="E4" s="6" t="s">
        <v>113</v>
      </c>
      <c r="F4" s="168">
        <v>42142</v>
      </c>
      <c r="G4" s="6">
        <v>0</v>
      </c>
      <c r="H4" s="6">
        <v>0</v>
      </c>
      <c r="I4" s="6">
        <v>211333</v>
      </c>
      <c r="J4" s="6">
        <v>20312</v>
      </c>
      <c r="K4" s="166">
        <v>21.69</v>
      </c>
      <c r="L4" s="6">
        <v>70.099999999999994</v>
      </c>
      <c r="M4" s="6">
        <v>20.170000000000002</v>
      </c>
      <c r="N4" s="6">
        <v>9.57</v>
      </c>
      <c r="O4" s="6">
        <v>27.83</v>
      </c>
      <c r="P4" s="6">
        <v>5410.32</v>
      </c>
      <c r="Q4" s="6">
        <v>6.31</v>
      </c>
      <c r="R4" s="6">
        <v>19.920000000000002</v>
      </c>
      <c r="S4" s="6">
        <v>1.4</v>
      </c>
      <c r="T4" s="6">
        <v>12.31</v>
      </c>
      <c r="U4" s="6">
        <v>87.69</v>
      </c>
      <c r="V4" s="146">
        <f t="shared" si="0"/>
        <v>7.1234768480909825</v>
      </c>
      <c r="W4" s="6">
        <f t="shared" si="1"/>
        <v>8.6293099999999985</v>
      </c>
      <c r="X4" s="147">
        <f t="shared" si="2"/>
        <v>2.4683317669663047</v>
      </c>
      <c r="Y4" s="6">
        <v>35.369999999999997</v>
      </c>
      <c r="Z4" s="6">
        <v>27.26</v>
      </c>
      <c r="AA4" s="6">
        <v>51.69</v>
      </c>
      <c r="AB4" s="6">
        <v>14.6</v>
      </c>
      <c r="AC4" s="6">
        <v>3.6</v>
      </c>
      <c r="AD4" s="146">
        <v>57.38</v>
      </c>
      <c r="AE4" s="6">
        <v>30.81</v>
      </c>
      <c r="AF4" s="6">
        <v>13</v>
      </c>
      <c r="AG4" s="6">
        <v>36.99</v>
      </c>
      <c r="AH4" s="6">
        <v>2.5</v>
      </c>
      <c r="AI4" s="146">
        <f t="shared" si="3"/>
        <v>7.0457040000000006</v>
      </c>
      <c r="AJ4" s="6">
        <f t="shared" si="4"/>
        <v>5.4301920000000008</v>
      </c>
      <c r="AK4" s="6">
        <f t="shared" si="5"/>
        <v>2.9083199999999998</v>
      </c>
      <c r="AL4" s="6">
        <f t="shared" si="6"/>
        <v>0.71711999999999998</v>
      </c>
      <c r="AM4" s="6">
        <f t="shared" si="7"/>
        <v>15.968853999999999</v>
      </c>
      <c r="AN4" s="6">
        <f t="shared" si="8"/>
        <v>8.5744229999999995</v>
      </c>
      <c r="AO4" s="6">
        <f t="shared" si="9"/>
        <v>3.6178999999999997</v>
      </c>
      <c r="AP4" s="6">
        <f t="shared" si="10"/>
        <v>10.294317000000001</v>
      </c>
      <c r="AQ4" s="147">
        <f t="shared" si="11"/>
        <v>0.69574999999999987</v>
      </c>
      <c r="AR4" s="6">
        <v>3330.55</v>
      </c>
      <c r="AS4" s="6">
        <v>393.71</v>
      </c>
      <c r="AT4" s="6">
        <v>357.92</v>
      </c>
      <c r="AU4" s="6">
        <v>1058.82</v>
      </c>
      <c r="AV4" s="6">
        <v>333.75</v>
      </c>
      <c r="AW4" s="6">
        <v>76.33</v>
      </c>
      <c r="AX4" s="6">
        <v>16.89</v>
      </c>
      <c r="AY4" s="6">
        <v>73.819999999999993</v>
      </c>
      <c r="AZ4" s="6">
        <v>5036.9799999999996</v>
      </c>
      <c r="BA4" s="6">
        <v>5.48</v>
      </c>
      <c r="BB4" s="6">
        <v>20.54</v>
      </c>
      <c r="BC4" s="6">
        <v>1.31</v>
      </c>
      <c r="BD4" s="146">
        <v>262.43</v>
      </c>
      <c r="BE4" s="6">
        <v>171.14</v>
      </c>
      <c r="BF4" s="6">
        <v>408.73</v>
      </c>
      <c r="BG4" s="6">
        <v>844.13</v>
      </c>
      <c r="BH4" s="6">
        <v>307.85000000000002</v>
      </c>
      <c r="BI4" s="6">
        <v>12.29</v>
      </c>
      <c r="BJ4" s="6">
        <v>8.5500000000000007</v>
      </c>
      <c r="BK4" s="6">
        <v>21.38</v>
      </c>
      <c r="BL4" s="6">
        <v>5644.96</v>
      </c>
      <c r="BM4" s="6">
        <v>6.42</v>
      </c>
      <c r="BN4" s="6">
        <v>19.829999999999998</v>
      </c>
      <c r="BO4" s="147">
        <v>1.41</v>
      </c>
      <c r="BP4" s="6">
        <v>21.3</v>
      </c>
      <c r="BQ4" s="6">
        <v>299.25</v>
      </c>
      <c r="BR4" s="6">
        <v>116.34</v>
      </c>
      <c r="BS4" s="6">
        <v>613.22</v>
      </c>
      <c r="BT4" s="6">
        <v>878.09</v>
      </c>
      <c r="BU4" s="6">
        <v>91.32</v>
      </c>
      <c r="BV4" s="6">
        <v>2.31</v>
      </c>
      <c r="BW4" s="6">
        <v>1.27</v>
      </c>
      <c r="BX4" s="6">
        <v>39.5</v>
      </c>
      <c r="BY4" s="6">
        <v>8939.98</v>
      </c>
      <c r="BZ4" s="6">
        <v>43.54</v>
      </c>
      <c r="CA4" s="6">
        <v>34.94</v>
      </c>
      <c r="CB4" s="6">
        <v>18.97</v>
      </c>
      <c r="CC4" s="146">
        <v>5.15</v>
      </c>
      <c r="CD4" s="6">
        <v>3.16</v>
      </c>
      <c r="CE4" s="6">
        <v>66.650000000000006</v>
      </c>
      <c r="CF4" s="6">
        <v>53.6</v>
      </c>
      <c r="CG4" s="147">
        <v>23.76</v>
      </c>
      <c r="CH4" s="6">
        <v>3.84</v>
      </c>
      <c r="CI4" s="6">
        <v>2.84</v>
      </c>
      <c r="CJ4" s="6">
        <v>60.58</v>
      </c>
      <c r="CK4" s="6">
        <v>63.89</v>
      </c>
      <c r="CL4" s="6">
        <v>23.21</v>
      </c>
      <c r="CM4" s="146">
        <v>65.06</v>
      </c>
      <c r="CN4" s="6">
        <v>1.49</v>
      </c>
      <c r="CO4" s="6">
        <v>0.43</v>
      </c>
      <c r="CP4" s="6">
        <v>28.17</v>
      </c>
      <c r="CQ4" s="6">
        <v>32.61</v>
      </c>
      <c r="CR4" s="147">
        <v>16.7</v>
      </c>
      <c r="CS4" s="6">
        <f t="shared" si="12"/>
        <v>2.0342500000000001</v>
      </c>
      <c r="CT4" s="6">
        <f t="shared" si="13"/>
        <v>1.2482</v>
      </c>
      <c r="CU4" s="6">
        <f t="shared" si="14"/>
        <v>26.326750000000001</v>
      </c>
      <c r="CV4" s="6">
        <f t="shared" si="15"/>
        <v>21.172000000000004</v>
      </c>
      <c r="CW4" s="6">
        <f t="shared" si="16"/>
        <v>9.3852000000000011</v>
      </c>
      <c r="CX4" s="6">
        <f t="shared" si="17"/>
        <v>1.3416959999999998</v>
      </c>
      <c r="CY4" s="6">
        <f t="shared" si="18"/>
        <v>0.99229599999999996</v>
      </c>
      <c r="CZ4" s="6">
        <f t="shared" si="19"/>
        <v>22.323165999999997</v>
      </c>
      <c r="DA4" s="6">
        <f t="shared" si="20"/>
        <v>8.1095740000000003</v>
      </c>
      <c r="DB4" s="6">
        <f t="shared" si="21"/>
        <v>0.96939400000000009</v>
      </c>
      <c r="DC4" s="6">
        <f t="shared" si="22"/>
        <v>0.27975800000000001</v>
      </c>
      <c r="DD4" s="6">
        <f t="shared" si="23"/>
        <v>18.327402000000003</v>
      </c>
      <c r="DE4" s="6">
        <f t="shared" si="24"/>
        <v>21.216066000000001</v>
      </c>
      <c r="DF4" s="147">
        <f t="shared" si="25"/>
        <v>10.865019999999999</v>
      </c>
    </row>
    <row r="5" spans="1:140">
      <c r="A5" s="146" t="s">
        <v>206</v>
      </c>
      <c r="B5" s="166" t="s">
        <v>157</v>
      </c>
      <c r="C5" s="6" t="s">
        <v>198</v>
      </c>
      <c r="D5" s="167" t="s">
        <v>192</v>
      </c>
      <c r="E5" s="6" t="s">
        <v>114</v>
      </c>
      <c r="F5" s="169">
        <v>42152</v>
      </c>
      <c r="G5" s="6">
        <v>1.4</v>
      </c>
      <c r="H5" s="170" t="s">
        <v>205</v>
      </c>
      <c r="I5" s="6">
        <v>349891</v>
      </c>
      <c r="J5" s="6">
        <v>32462</v>
      </c>
      <c r="K5" s="166">
        <v>22.1</v>
      </c>
      <c r="L5" s="6">
        <v>63</v>
      </c>
      <c r="M5" s="6">
        <v>8.7899999999999991</v>
      </c>
      <c r="N5" s="6">
        <v>5.01</v>
      </c>
      <c r="O5" s="6">
        <v>8.57</v>
      </c>
      <c r="P5" s="6">
        <v>2417.92</v>
      </c>
      <c r="Q5" s="6">
        <v>10.73</v>
      </c>
      <c r="R5" s="6">
        <v>15.71</v>
      </c>
      <c r="S5" s="6">
        <v>0.64</v>
      </c>
      <c r="T5" s="6">
        <v>2.04</v>
      </c>
      <c r="U5" s="6">
        <v>97.96</v>
      </c>
      <c r="V5" s="146">
        <f t="shared" si="0"/>
        <v>48.019607843137251</v>
      </c>
      <c r="W5" s="6">
        <f t="shared" si="1"/>
        <v>1.2852000000000001</v>
      </c>
      <c r="X5" s="147">
        <f t="shared" si="2"/>
        <v>21.942110177404292</v>
      </c>
      <c r="Y5" s="6">
        <v>16.37</v>
      </c>
      <c r="Z5" s="6">
        <v>15.94</v>
      </c>
      <c r="AA5" s="6">
        <v>20.2</v>
      </c>
      <c r="AB5" s="6">
        <v>14.97</v>
      </c>
      <c r="AC5" s="6">
        <v>1.43</v>
      </c>
      <c r="AD5" s="146">
        <v>33.49</v>
      </c>
      <c r="AE5" s="6">
        <v>33.49</v>
      </c>
      <c r="AF5" s="6">
        <v>17</v>
      </c>
      <c r="AG5" s="6">
        <v>37.020000000000003</v>
      </c>
      <c r="AH5" s="6">
        <v>1.25</v>
      </c>
      <c r="AI5" s="146">
        <f t="shared" si="3"/>
        <v>2.5717270000000001</v>
      </c>
      <c r="AJ5" s="6">
        <f t="shared" si="4"/>
        <v>2.5041740000000003</v>
      </c>
      <c r="AK5" s="6">
        <f t="shared" si="5"/>
        <v>2.3517870000000003</v>
      </c>
      <c r="AL5" s="6">
        <f t="shared" si="6"/>
        <v>0.22465299999999999</v>
      </c>
      <c r="AM5" s="6">
        <f t="shared" si="7"/>
        <v>2.8700930000000007</v>
      </c>
      <c r="AN5" s="6">
        <f t="shared" si="8"/>
        <v>2.8700930000000007</v>
      </c>
      <c r="AO5" s="6">
        <f t="shared" si="9"/>
        <v>1.4569000000000001</v>
      </c>
      <c r="AP5" s="6">
        <f t="shared" si="10"/>
        <v>3.1726140000000003</v>
      </c>
      <c r="AQ5" s="147">
        <f t="shared" si="11"/>
        <v>0.107125</v>
      </c>
      <c r="AR5" s="6">
        <v>1426.38</v>
      </c>
      <c r="AS5" s="6">
        <v>229.17</v>
      </c>
      <c r="AT5" s="6">
        <v>416.24</v>
      </c>
      <c r="AU5" s="6">
        <v>1063.52</v>
      </c>
      <c r="AV5" s="6">
        <v>243.81</v>
      </c>
      <c r="AW5" s="6">
        <v>53.24</v>
      </c>
      <c r="AX5" s="6">
        <v>12.95</v>
      </c>
      <c r="AY5" s="6">
        <v>10.07</v>
      </c>
      <c r="AZ5" s="6">
        <v>4426.1099999999997</v>
      </c>
      <c r="BA5" s="6">
        <v>11.75</v>
      </c>
      <c r="BB5" s="6">
        <v>17.03</v>
      </c>
      <c r="BC5" s="6">
        <v>0.48</v>
      </c>
      <c r="BD5" s="146">
        <v>274.54000000000002</v>
      </c>
      <c r="BE5" s="6">
        <v>131.24</v>
      </c>
      <c r="BF5" s="6">
        <v>457.13</v>
      </c>
      <c r="BG5" s="6">
        <v>952.42</v>
      </c>
      <c r="BH5" s="6">
        <v>254.71</v>
      </c>
      <c r="BI5" s="6">
        <v>7.86</v>
      </c>
      <c r="BJ5" s="6">
        <v>4.84</v>
      </c>
      <c r="BK5" s="6">
        <v>8.5399999999999991</v>
      </c>
      <c r="BL5" s="6">
        <v>2405.61</v>
      </c>
      <c r="BM5" s="6">
        <v>10.71</v>
      </c>
      <c r="BN5" s="6">
        <v>15.68</v>
      </c>
      <c r="BO5" s="147">
        <v>0.64</v>
      </c>
      <c r="BP5" s="6">
        <v>28.2</v>
      </c>
      <c r="BQ5" s="6">
        <v>259</v>
      </c>
      <c r="BR5" s="6">
        <v>82.16</v>
      </c>
      <c r="BS5" s="6">
        <v>578.1</v>
      </c>
      <c r="BT5" s="6">
        <v>1080.1500000000001</v>
      </c>
      <c r="BU5" s="6">
        <v>59.15</v>
      </c>
      <c r="BV5" s="6">
        <v>2.4900000000000002</v>
      </c>
      <c r="BW5" s="6">
        <v>0.55000000000000004</v>
      </c>
      <c r="BX5" s="6">
        <v>28.89</v>
      </c>
      <c r="BY5" s="6">
        <v>2720.36</v>
      </c>
      <c r="BZ5" s="6">
        <v>36.82</v>
      </c>
      <c r="CA5" s="6">
        <v>38.159999999999997</v>
      </c>
      <c r="CB5" s="6">
        <v>11.93</v>
      </c>
      <c r="CC5" s="146">
        <v>2.19</v>
      </c>
      <c r="CD5" s="6">
        <v>1.82</v>
      </c>
      <c r="CE5" s="6">
        <v>44.82</v>
      </c>
      <c r="CF5" s="6">
        <v>59.3</v>
      </c>
      <c r="CG5" s="147">
        <v>7.34</v>
      </c>
      <c r="CH5" s="6">
        <v>1.89</v>
      </c>
      <c r="CI5" s="6">
        <v>1.1200000000000001</v>
      </c>
      <c r="CJ5" s="6">
        <v>44.89</v>
      </c>
      <c r="CK5" s="6">
        <v>48.47</v>
      </c>
      <c r="CL5" s="6">
        <v>9.36</v>
      </c>
      <c r="CM5" s="146">
        <v>61.84</v>
      </c>
      <c r="CN5" s="6">
        <v>0.53</v>
      </c>
      <c r="CO5" s="6">
        <v>0.19</v>
      </c>
      <c r="CP5" s="6">
        <v>19.010000000000002</v>
      </c>
      <c r="CQ5" s="6">
        <v>29.63</v>
      </c>
      <c r="CR5" s="147">
        <v>8.9</v>
      </c>
      <c r="CS5" s="6">
        <f t="shared" si="12"/>
        <v>0.632691</v>
      </c>
      <c r="CT5" s="6">
        <f t="shared" si="13"/>
        <v>0.5257980000000001</v>
      </c>
      <c r="CU5" s="6">
        <f t="shared" si="14"/>
        <v>12.948497999999999</v>
      </c>
      <c r="CV5" s="6">
        <f t="shared" si="15"/>
        <v>17.131769999999999</v>
      </c>
      <c r="CW5" s="6">
        <f t="shared" si="16"/>
        <v>2.1205259999999999</v>
      </c>
      <c r="CX5" s="6">
        <f t="shared" si="17"/>
        <v>0.72122399999999987</v>
      </c>
      <c r="CY5" s="6">
        <f t="shared" si="18"/>
        <v>0.42739199999999999</v>
      </c>
      <c r="CZ5" s="6">
        <f t="shared" si="19"/>
        <v>18.496151999999999</v>
      </c>
      <c r="DA5" s="6">
        <f t="shared" si="20"/>
        <v>3.5717759999999994</v>
      </c>
      <c r="DB5" s="6">
        <f t="shared" si="21"/>
        <v>0.32775200000000004</v>
      </c>
      <c r="DC5" s="6">
        <f t="shared" si="22"/>
        <v>0.117496</v>
      </c>
      <c r="DD5" s="6">
        <f t="shared" si="23"/>
        <v>11.755784</v>
      </c>
      <c r="DE5" s="6">
        <f t="shared" si="24"/>
        <v>18.323192000000002</v>
      </c>
      <c r="DF5" s="147">
        <f t="shared" si="25"/>
        <v>5.5037600000000007</v>
      </c>
    </row>
    <row r="6" spans="1:140">
      <c r="A6" s="146" t="s">
        <v>206</v>
      </c>
      <c r="B6" s="166" t="s">
        <v>158</v>
      </c>
      <c r="C6" s="6" t="s">
        <v>198</v>
      </c>
      <c r="D6" s="167" t="s">
        <v>192</v>
      </c>
      <c r="E6" s="6" t="s">
        <v>114</v>
      </c>
      <c r="F6" s="169">
        <v>42152</v>
      </c>
      <c r="G6" s="6">
        <v>1.4</v>
      </c>
      <c r="H6" s="170" t="s">
        <v>205</v>
      </c>
      <c r="I6" s="6">
        <v>213165</v>
      </c>
      <c r="J6" s="6">
        <v>21760</v>
      </c>
      <c r="K6" s="166">
        <v>22</v>
      </c>
      <c r="L6" s="6">
        <v>62.63</v>
      </c>
      <c r="M6" s="6">
        <v>7.92</v>
      </c>
      <c r="N6" s="6">
        <v>4.95</v>
      </c>
      <c r="O6" s="6">
        <v>9.85</v>
      </c>
      <c r="P6" s="6">
        <v>2315.36</v>
      </c>
      <c r="Q6" s="6">
        <v>10.050000000000001</v>
      </c>
      <c r="R6" s="6">
        <v>17.010000000000002</v>
      </c>
      <c r="S6" s="6">
        <v>0.42</v>
      </c>
      <c r="T6" s="6">
        <v>1.91</v>
      </c>
      <c r="U6" s="6">
        <v>98.09</v>
      </c>
      <c r="V6" s="146">
        <f t="shared" si="0"/>
        <v>51.356020942408378</v>
      </c>
      <c r="W6" s="6">
        <f t="shared" si="1"/>
        <v>1.1962330000000001</v>
      </c>
      <c r="X6" s="147">
        <f t="shared" si="2"/>
        <v>23.440249516607548</v>
      </c>
      <c r="Y6" s="6">
        <v>14.58</v>
      </c>
      <c r="Z6" s="6">
        <v>15.27</v>
      </c>
      <c r="AA6" s="6">
        <v>21.61</v>
      </c>
      <c r="AB6" s="6">
        <v>14.32</v>
      </c>
      <c r="AC6" s="6">
        <v>0.91</v>
      </c>
      <c r="AD6" s="146">
        <v>29.81</v>
      </c>
      <c r="AE6" s="6">
        <v>29.73</v>
      </c>
      <c r="AF6" s="6">
        <v>15.95</v>
      </c>
      <c r="AG6" s="6">
        <v>37.33</v>
      </c>
      <c r="AH6" s="6">
        <v>0.6</v>
      </c>
      <c r="AI6" s="146">
        <f t="shared" si="3"/>
        <v>2.4800580000000001</v>
      </c>
      <c r="AJ6" s="6">
        <f t="shared" si="4"/>
        <v>2.5974270000000002</v>
      </c>
      <c r="AK6" s="6">
        <f t="shared" si="5"/>
        <v>2.4358320000000004</v>
      </c>
      <c r="AL6" s="6">
        <f t="shared" si="6"/>
        <v>0.15479100000000001</v>
      </c>
      <c r="AM6" s="6">
        <f t="shared" si="7"/>
        <v>2.9362849999999998</v>
      </c>
      <c r="AN6" s="6">
        <f t="shared" si="8"/>
        <v>2.9284050000000001</v>
      </c>
      <c r="AO6" s="6">
        <f t="shared" si="9"/>
        <v>1.5710749999999998</v>
      </c>
      <c r="AP6" s="6">
        <f t="shared" si="10"/>
        <v>3.6770049999999999</v>
      </c>
      <c r="AQ6" s="147">
        <f t="shared" si="11"/>
        <v>5.9099999999999993E-2</v>
      </c>
      <c r="AR6" s="6">
        <v>1134.51</v>
      </c>
      <c r="AS6" s="6">
        <v>188.8</v>
      </c>
      <c r="AT6" s="6">
        <v>432.57</v>
      </c>
      <c r="AU6" s="6">
        <v>1152.07</v>
      </c>
      <c r="AV6" s="6">
        <v>174.65</v>
      </c>
      <c r="AW6" s="6">
        <v>45.38</v>
      </c>
      <c r="AX6" s="6">
        <v>10</v>
      </c>
      <c r="AY6" s="6">
        <v>11.54</v>
      </c>
      <c r="AZ6" s="6">
        <v>2577.6</v>
      </c>
      <c r="BA6" s="6">
        <v>10.38</v>
      </c>
      <c r="BB6" s="6">
        <v>19.62</v>
      </c>
      <c r="BC6" s="6">
        <v>0</v>
      </c>
      <c r="BD6" s="146">
        <v>263.29000000000002</v>
      </c>
      <c r="BE6" s="6">
        <v>139.80000000000001</v>
      </c>
      <c r="BF6" s="6">
        <v>472</v>
      </c>
      <c r="BG6" s="6">
        <v>1024.28</v>
      </c>
      <c r="BH6" s="6">
        <v>200.88</v>
      </c>
      <c r="BI6" s="6">
        <v>7.19</v>
      </c>
      <c r="BJ6" s="6">
        <v>4.8499999999999996</v>
      </c>
      <c r="BK6" s="6">
        <v>9.81</v>
      </c>
      <c r="BL6" s="6">
        <v>2315.36</v>
      </c>
      <c r="BM6" s="6">
        <v>10.050000000000001</v>
      </c>
      <c r="BN6" s="6">
        <v>16.96</v>
      </c>
      <c r="BO6" s="147">
        <v>0.43</v>
      </c>
      <c r="BP6" s="6">
        <v>28.04</v>
      </c>
      <c r="BQ6" s="6">
        <v>259.86</v>
      </c>
      <c r="BR6" s="6">
        <v>85.91</v>
      </c>
      <c r="BS6" s="6">
        <v>574.15</v>
      </c>
      <c r="BT6" s="6">
        <v>1119.21</v>
      </c>
      <c r="BU6" s="6">
        <v>54.7</v>
      </c>
      <c r="BV6" s="6">
        <v>2.59</v>
      </c>
      <c r="BW6" s="6">
        <v>0.98</v>
      </c>
      <c r="BX6" s="6">
        <v>30.59</v>
      </c>
      <c r="BY6" s="6">
        <v>3000.34</v>
      </c>
      <c r="BZ6" s="6">
        <v>34.17</v>
      </c>
      <c r="CA6" s="6">
        <v>38.47</v>
      </c>
      <c r="CB6" s="6">
        <v>11.03</v>
      </c>
      <c r="CC6" s="146">
        <v>1.61</v>
      </c>
      <c r="CD6" s="6">
        <v>3</v>
      </c>
      <c r="CE6" s="6">
        <v>41</v>
      </c>
      <c r="CF6" s="6">
        <v>58.36</v>
      </c>
      <c r="CG6" s="147">
        <v>6.54</v>
      </c>
      <c r="CH6" s="6">
        <v>1.45</v>
      </c>
      <c r="CI6" s="6">
        <v>2</v>
      </c>
      <c r="CJ6" s="6">
        <v>46.4</v>
      </c>
      <c r="CK6" s="6">
        <v>41.8</v>
      </c>
      <c r="CL6" s="6">
        <v>8.52</v>
      </c>
      <c r="CM6" s="146">
        <v>61.53</v>
      </c>
      <c r="CN6" s="6">
        <v>0.56000000000000005</v>
      </c>
      <c r="CO6" s="6">
        <v>0.35</v>
      </c>
      <c r="CP6" s="6">
        <v>20.7</v>
      </c>
      <c r="CQ6" s="6">
        <v>29.41</v>
      </c>
      <c r="CR6" s="147">
        <v>8.1999999999999993</v>
      </c>
      <c r="CS6" s="6">
        <f t="shared" si="12"/>
        <v>0.49249900000000002</v>
      </c>
      <c r="CT6" s="6">
        <f t="shared" si="13"/>
        <v>0.91769999999999996</v>
      </c>
      <c r="CU6" s="6">
        <f t="shared" si="14"/>
        <v>12.5419</v>
      </c>
      <c r="CV6" s="6">
        <f t="shared" si="15"/>
        <v>17.852323999999999</v>
      </c>
      <c r="CW6" s="6">
        <f t="shared" si="16"/>
        <v>2.0005860000000002</v>
      </c>
      <c r="CX6" s="6">
        <f t="shared" si="17"/>
        <v>0.55781499999999995</v>
      </c>
      <c r="CY6" s="6">
        <f t="shared" si="18"/>
        <v>0.76939999999999997</v>
      </c>
      <c r="CZ6" s="6">
        <f t="shared" si="19"/>
        <v>16.080459999999999</v>
      </c>
      <c r="DA6" s="6">
        <f t="shared" si="20"/>
        <v>3.2776439999999996</v>
      </c>
      <c r="DB6" s="6">
        <f t="shared" si="21"/>
        <v>0.34456799999999999</v>
      </c>
      <c r="DC6" s="6">
        <f t="shared" si="22"/>
        <v>0.21535499999999999</v>
      </c>
      <c r="DD6" s="6">
        <f t="shared" si="23"/>
        <v>12.73671</v>
      </c>
      <c r="DE6" s="6">
        <f t="shared" si="24"/>
        <v>18.095973000000001</v>
      </c>
      <c r="DF6" s="147">
        <f t="shared" si="25"/>
        <v>5.0454600000000003</v>
      </c>
    </row>
    <row r="7" spans="1:140">
      <c r="A7" s="146" t="s">
        <v>206</v>
      </c>
      <c r="B7" s="166"/>
      <c r="D7" s="167"/>
      <c r="F7" s="169"/>
      <c r="H7" s="6">
        <v>3</v>
      </c>
      <c r="K7" s="166"/>
      <c r="V7" s="146"/>
      <c r="X7" s="147"/>
      <c r="AD7" s="146"/>
      <c r="AI7" s="146"/>
      <c r="AQ7" s="147"/>
      <c r="BD7" s="146"/>
      <c r="BO7" s="147"/>
      <c r="CC7" s="146"/>
      <c r="CG7" s="147"/>
      <c r="CM7" s="146"/>
      <c r="CR7" s="147"/>
      <c r="DF7" s="147"/>
    </row>
    <row r="8" spans="1:140">
      <c r="A8" s="146" t="s">
        <v>206</v>
      </c>
      <c r="B8" s="166"/>
      <c r="D8" s="167"/>
      <c r="F8" s="169"/>
      <c r="H8" s="6">
        <v>3</v>
      </c>
      <c r="K8" s="166"/>
      <c r="V8" s="146"/>
      <c r="X8" s="147"/>
      <c r="AD8" s="146"/>
      <c r="AI8" s="146"/>
      <c r="AQ8" s="147"/>
      <c r="BD8" s="146"/>
      <c r="BO8" s="147"/>
      <c r="CC8" s="146"/>
      <c r="CG8" s="147"/>
      <c r="CM8" s="146"/>
      <c r="CR8" s="147"/>
      <c r="DF8" s="147"/>
    </row>
    <row r="9" spans="1:140">
      <c r="A9" s="146" t="s">
        <v>206</v>
      </c>
      <c r="B9" s="166" t="s">
        <v>160</v>
      </c>
      <c r="C9" s="6" t="s">
        <v>198</v>
      </c>
      <c r="D9" s="167" t="s">
        <v>192</v>
      </c>
      <c r="E9" s="6" t="s">
        <v>115</v>
      </c>
      <c r="F9" s="171">
        <v>42177</v>
      </c>
      <c r="G9" s="6">
        <v>5</v>
      </c>
      <c r="H9" s="6">
        <v>5</v>
      </c>
      <c r="I9" s="6">
        <v>216490</v>
      </c>
      <c r="J9" s="6">
        <v>15606</v>
      </c>
      <c r="K9" s="166">
        <v>17.850000000000001</v>
      </c>
      <c r="L9" s="6">
        <v>68.16</v>
      </c>
      <c r="M9" s="6">
        <v>10.31</v>
      </c>
      <c r="N9" s="6">
        <v>5.57</v>
      </c>
      <c r="O9" s="6">
        <v>9.75</v>
      </c>
      <c r="P9" s="6">
        <v>5381.71</v>
      </c>
      <c r="Q9" s="6">
        <v>8.7100000000000009</v>
      </c>
      <c r="R9" s="6">
        <v>12.91</v>
      </c>
      <c r="S9" s="6">
        <v>0.86</v>
      </c>
      <c r="T9" s="6">
        <v>3.86</v>
      </c>
      <c r="U9" s="6">
        <v>96.14</v>
      </c>
      <c r="V9" s="146">
        <f t="shared" si="0"/>
        <v>24.906735751295336</v>
      </c>
      <c r="W9" s="6">
        <f t="shared" si="1"/>
        <v>2.630976</v>
      </c>
      <c r="X9" s="147">
        <f t="shared" si="2"/>
        <v>7.3850920722956044</v>
      </c>
      <c r="Y9" s="6">
        <v>30.74</v>
      </c>
      <c r="Z9" s="6">
        <v>27.53</v>
      </c>
      <c r="AA9" s="6">
        <v>35.69</v>
      </c>
      <c r="AB9" s="6">
        <v>18.57</v>
      </c>
      <c r="AC9" s="6">
        <v>2.99</v>
      </c>
      <c r="AD9" s="146">
        <v>54</v>
      </c>
      <c r="AE9" s="6">
        <v>46.09</v>
      </c>
      <c r="AF9" s="6">
        <v>27.77</v>
      </c>
      <c r="AG9" s="6">
        <v>47.25</v>
      </c>
      <c r="AH9" s="6">
        <v>2.99</v>
      </c>
      <c r="AI9" s="146">
        <f t="shared" si="3"/>
        <v>3.9685339999999996</v>
      </c>
      <c r="AJ9" s="6">
        <f t="shared" si="4"/>
        <v>3.5541230000000001</v>
      </c>
      <c r="AK9" s="6">
        <f t="shared" si="5"/>
        <v>2.3973870000000002</v>
      </c>
      <c r="AL9" s="6">
        <f t="shared" si="6"/>
        <v>0.38600900000000005</v>
      </c>
      <c r="AM9" s="6">
        <f t="shared" si="7"/>
        <v>5.2649999999999997</v>
      </c>
      <c r="AN9" s="6">
        <f t="shared" si="8"/>
        <v>4.4937750000000003</v>
      </c>
      <c r="AO9" s="6">
        <f t="shared" si="9"/>
        <v>2.7075749999999998</v>
      </c>
      <c r="AP9" s="6">
        <f t="shared" si="10"/>
        <v>4.6068749999999996</v>
      </c>
      <c r="AQ9" s="147">
        <f t="shared" si="11"/>
        <v>0.29152500000000003</v>
      </c>
      <c r="AR9" s="6">
        <v>1618.96</v>
      </c>
      <c r="AS9" s="6">
        <v>272.83999999999997</v>
      </c>
      <c r="AT9" s="6">
        <v>427.09</v>
      </c>
      <c r="AU9" s="6">
        <v>1097.05</v>
      </c>
      <c r="AV9" s="6">
        <v>313.77</v>
      </c>
      <c r="AW9" s="6">
        <v>55.72</v>
      </c>
      <c r="AX9" s="6">
        <v>18.489999999999998</v>
      </c>
      <c r="AY9" s="6">
        <v>33.33</v>
      </c>
      <c r="AZ9" s="6">
        <v>4665.59</v>
      </c>
      <c r="BA9" s="6">
        <v>21.9</v>
      </c>
      <c r="BB9" s="6">
        <v>22.14</v>
      </c>
      <c r="BC9" s="6">
        <v>3.16</v>
      </c>
      <c r="BD9" s="146">
        <v>290.33999999999997</v>
      </c>
      <c r="BE9" s="6">
        <v>124.54</v>
      </c>
      <c r="BF9" s="6">
        <v>435.87</v>
      </c>
      <c r="BG9" s="6">
        <v>853.43</v>
      </c>
      <c r="BH9" s="6">
        <v>283.18</v>
      </c>
      <c r="BI9" s="6">
        <v>8.49</v>
      </c>
      <c r="BJ9" s="6">
        <v>5.0599999999999996</v>
      </c>
      <c r="BK9" s="6">
        <v>8.8000000000000007</v>
      </c>
      <c r="BL9" s="6">
        <v>5585.33</v>
      </c>
      <c r="BM9" s="6">
        <v>8.18</v>
      </c>
      <c r="BN9" s="6">
        <v>12.54</v>
      </c>
      <c r="BO9" s="147">
        <v>0.76</v>
      </c>
      <c r="BP9" s="6">
        <v>19.43</v>
      </c>
      <c r="BQ9" s="6">
        <v>253.88</v>
      </c>
      <c r="BR9" s="6">
        <v>62.37</v>
      </c>
      <c r="BS9" s="6">
        <v>496.62</v>
      </c>
      <c r="BT9" s="6">
        <v>738.54</v>
      </c>
      <c r="BU9" s="6">
        <v>51.55</v>
      </c>
      <c r="BV9" s="6">
        <v>2.1800000000000002</v>
      </c>
      <c r="BW9" s="6">
        <v>0.73</v>
      </c>
      <c r="BX9" s="6">
        <v>3.96</v>
      </c>
      <c r="BY9" s="6">
        <v>4426.1099999999997</v>
      </c>
      <c r="BZ9" s="6">
        <v>21.6</v>
      </c>
      <c r="CA9" s="6">
        <v>19.62</v>
      </c>
      <c r="CB9" s="6">
        <v>7.98</v>
      </c>
      <c r="CC9" s="146">
        <v>20</v>
      </c>
      <c r="CD9" s="6">
        <v>14.17</v>
      </c>
      <c r="CE9" s="6">
        <v>38.33</v>
      </c>
      <c r="CF9" s="6">
        <v>45</v>
      </c>
      <c r="CG9" s="147">
        <v>10.83</v>
      </c>
      <c r="CH9" s="6">
        <v>2.52</v>
      </c>
      <c r="CI9" s="6">
        <v>1.85</v>
      </c>
      <c r="CJ9" s="6">
        <v>9.08</v>
      </c>
      <c r="CK9" s="6">
        <v>32.94</v>
      </c>
      <c r="CL9" s="6">
        <v>4.2</v>
      </c>
      <c r="CM9" s="146">
        <v>80.38</v>
      </c>
      <c r="CN9" s="6">
        <v>0.74</v>
      </c>
      <c r="CO9" s="6">
        <v>0.45</v>
      </c>
      <c r="CP9" s="6">
        <v>2.71</v>
      </c>
      <c r="CQ9" s="6">
        <v>18.829999999999998</v>
      </c>
      <c r="CR9" s="147">
        <v>6.11</v>
      </c>
      <c r="CS9" s="6">
        <f t="shared" si="12"/>
        <v>0.79200000000000004</v>
      </c>
      <c r="CT9" s="6">
        <f t="shared" si="13"/>
        <v>0.56113199999999996</v>
      </c>
      <c r="CU9" s="6">
        <f t="shared" si="14"/>
        <v>1.517868</v>
      </c>
      <c r="CV9" s="6">
        <f t="shared" si="15"/>
        <v>1.7819999999999998</v>
      </c>
      <c r="CW9" s="6">
        <f t="shared" si="16"/>
        <v>0.42886800000000003</v>
      </c>
      <c r="CX9" s="6">
        <f t="shared" si="17"/>
        <v>0.49442400000000009</v>
      </c>
      <c r="CY9" s="6">
        <f t="shared" si="18"/>
        <v>0.36297000000000001</v>
      </c>
      <c r="CZ9" s="6">
        <f t="shared" si="19"/>
        <v>6.4628279999999991</v>
      </c>
      <c r="DA9" s="6">
        <f t="shared" si="20"/>
        <v>0.82404000000000011</v>
      </c>
      <c r="DB9" s="6">
        <f t="shared" si="21"/>
        <v>0.5948119999999999</v>
      </c>
      <c r="DC9" s="6">
        <f t="shared" si="22"/>
        <v>0.36170999999999998</v>
      </c>
      <c r="DD9" s="6">
        <f t="shared" si="23"/>
        <v>2.1782979999999998</v>
      </c>
      <c r="DE9" s="6">
        <f t="shared" si="24"/>
        <v>15.135553999999997</v>
      </c>
      <c r="DF9" s="147">
        <f t="shared" si="25"/>
        <v>4.9112179999999999</v>
      </c>
    </row>
    <row r="10" spans="1:140">
      <c r="A10" s="146" t="s">
        <v>206</v>
      </c>
      <c r="B10" s="166" t="s">
        <v>161</v>
      </c>
      <c r="C10" s="6" t="s">
        <v>198</v>
      </c>
      <c r="D10" s="167" t="s">
        <v>192</v>
      </c>
      <c r="E10" s="6" t="s">
        <v>115</v>
      </c>
      <c r="F10" s="171">
        <v>42177</v>
      </c>
      <c r="G10" s="6">
        <v>5</v>
      </c>
      <c r="H10" s="6">
        <v>5</v>
      </c>
      <c r="I10" s="6">
        <v>215612</v>
      </c>
      <c r="J10" s="6">
        <v>16763</v>
      </c>
      <c r="K10" s="166">
        <v>18</v>
      </c>
      <c r="L10" s="6">
        <v>68.040000000000006</v>
      </c>
      <c r="M10" s="6">
        <v>11.17</v>
      </c>
      <c r="N10" s="6">
        <v>5.17</v>
      </c>
      <c r="O10" s="6">
        <v>10.199999999999999</v>
      </c>
      <c r="P10" s="6">
        <v>5968.96</v>
      </c>
      <c r="Q10" s="6">
        <v>8.9499999999999993</v>
      </c>
      <c r="R10" s="6">
        <v>14.58</v>
      </c>
      <c r="S10" s="6">
        <v>0.89</v>
      </c>
      <c r="T10" s="6">
        <v>3.92</v>
      </c>
      <c r="U10" s="6">
        <v>96.08</v>
      </c>
      <c r="V10" s="146">
        <f t="shared" si="0"/>
        <v>24.510204081632654</v>
      </c>
      <c r="W10" s="6">
        <f t="shared" si="1"/>
        <v>2.6671680000000002</v>
      </c>
      <c r="X10" s="147">
        <f t="shared" si="2"/>
        <v>7.1836494738989067</v>
      </c>
      <c r="Y10" s="6">
        <v>30.79</v>
      </c>
      <c r="Z10" s="6">
        <v>22.85</v>
      </c>
      <c r="AA10" s="6">
        <v>33.67</v>
      </c>
      <c r="AB10" s="6">
        <v>17.739999999999998</v>
      </c>
      <c r="AC10" s="6">
        <v>2.83</v>
      </c>
      <c r="AD10" s="146">
        <v>55.8</v>
      </c>
      <c r="AE10" s="6">
        <v>42.39</v>
      </c>
      <c r="AF10" s="6">
        <v>26.31</v>
      </c>
      <c r="AG10" s="6">
        <v>48.15</v>
      </c>
      <c r="AH10" s="6">
        <v>3.27</v>
      </c>
      <c r="AI10" s="146">
        <f t="shared" si="3"/>
        <v>4.4891820000000004</v>
      </c>
      <c r="AJ10" s="6">
        <f t="shared" si="4"/>
        <v>3.3315300000000003</v>
      </c>
      <c r="AK10" s="6">
        <f t="shared" si="5"/>
        <v>2.5864919999999993</v>
      </c>
      <c r="AL10" s="6">
        <f t="shared" si="6"/>
        <v>0.41261400000000004</v>
      </c>
      <c r="AM10" s="6">
        <f t="shared" si="7"/>
        <v>5.6915999999999993</v>
      </c>
      <c r="AN10" s="6">
        <f t="shared" si="8"/>
        <v>4.3237800000000002</v>
      </c>
      <c r="AO10" s="6">
        <f t="shared" si="9"/>
        <v>2.6836199999999995</v>
      </c>
      <c r="AP10" s="6">
        <f t="shared" si="10"/>
        <v>4.9112999999999998</v>
      </c>
      <c r="AQ10" s="147">
        <f t="shared" si="11"/>
        <v>0.33354</v>
      </c>
      <c r="AR10" s="6">
        <v>1671.48</v>
      </c>
      <c r="AS10" s="6">
        <v>278.82</v>
      </c>
      <c r="AT10" s="6">
        <v>418.4</v>
      </c>
      <c r="AU10" s="6">
        <v>1180.69</v>
      </c>
      <c r="AV10" s="6">
        <v>314.51</v>
      </c>
      <c r="AW10" s="6">
        <v>56.38</v>
      </c>
      <c r="AX10" s="6">
        <v>17.670000000000002</v>
      </c>
      <c r="AY10" s="6">
        <v>33.33</v>
      </c>
      <c r="AZ10" s="6">
        <v>5185.75</v>
      </c>
      <c r="BA10" s="6">
        <v>20.58</v>
      </c>
      <c r="BB10" s="6">
        <v>22.6</v>
      </c>
      <c r="BC10" s="6">
        <v>2.0099999999999998</v>
      </c>
      <c r="BD10" s="146">
        <v>330.27</v>
      </c>
      <c r="BE10" s="6">
        <v>127.04</v>
      </c>
      <c r="BF10" s="6">
        <v>452.61</v>
      </c>
      <c r="BG10" s="6">
        <v>950.32</v>
      </c>
      <c r="BH10" s="6">
        <v>282.5</v>
      </c>
      <c r="BI10" s="6">
        <v>9.33</v>
      </c>
      <c r="BJ10" s="6">
        <v>4.66</v>
      </c>
      <c r="BK10" s="6">
        <v>9.25</v>
      </c>
      <c r="BL10" s="6">
        <v>6195.58</v>
      </c>
      <c r="BM10" s="6">
        <v>8.48</v>
      </c>
      <c r="BN10" s="6">
        <v>14.25</v>
      </c>
      <c r="BO10" s="147">
        <v>0.85</v>
      </c>
      <c r="BP10" s="6">
        <v>19.16</v>
      </c>
      <c r="BQ10" s="6">
        <v>271.93</v>
      </c>
      <c r="BR10" s="6">
        <v>66.34</v>
      </c>
      <c r="BS10" s="6">
        <v>503.8</v>
      </c>
      <c r="BT10" s="6">
        <v>849.69</v>
      </c>
      <c r="BU10" s="6">
        <v>49.97</v>
      </c>
      <c r="BV10" s="6">
        <v>2.4300000000000002</v>
      </c>
      <c r="BW10" s="6">
        <v>0.87</v>
      </c>
      <c r="BX10" s="6">
        <v>5.01</v>
      </c>
      <c r="BY10" s="6">
        <v>3974.31</v>
      </c>
      <c r="BZ10" s="6">
        <v>22.3</v>
      </c>
      <c r="CA10" s="6">
        <v>22.11</v>
      </c>
      <c r="CB10" s="6">
        <v>8.5299999999999994</v>
      </c>
      <c r="CC10" s="146">
        <v>11.18</v>
      </c>
      <c r="CD10" s="6">
        <v>4.3499999999999996</v>
      </c>
      <c r="CE10" s="6">
        <v>39.130000000000003</v>
      </c>
      <c r="CF10" s="6">
        <v>37.89</v>
      </c>
      <c r="CG10" s="147">
        <v>9.32</v>
      </c>
      <c r="CH10" s="6">
        <v>1.83</v>
      </c>
      <c r="CI10" s="6">
        <v>0.7</v>
      </c>
      <c r="CJ10" s="6">
        <v>8.59</v>
      </c>
      <c r="CK10" s="6">
        <v>33.94</v>
      </c>
      <c r="CL10" s="6">
        <v>3.1</v>
      </c>
      <c r="CM10" s="146">
        <v>77.89</v>
      </c>
      <c r="CN10" s="6">
        <v>0.8</v>
      </c>
      <c r="CO10" s="6">
        <v>0.16</v>
      </c>
      <c r="CP10" s="6">
        <v>4</v>
      </c>
      <c r="CQ10" s="6">
        <v>18.989999999999998</v>
      </c>
      <c r="CR10" s="147">
        <v>6.88</v>
      </c>
      <c r="CS10" s="6">
        <f t="shared" si="12"/>
        <v>0.56011799999999989</v>
      </c>
      <c r="CT10" s="6">
        <f t="shared" si="13"/>
        <v>0.21793499999999999</v>
      </c>
      <c r="CU10" s="6">
        <f t="shared" si="14"/>
        <v>1.960413</v>
      </c>
      <c r="CV10" s="6">
        <f t="shared" si="15"/>
        <v>1.8982890000000001</v>
      </c>
      <c r="CW10" s="6">
        <f t="shared" si="16"/>
        <v>0.46693199999999996</v>
      </c>
      <c r="CX10" s="6">
        <f t="shared" si="17"/>
        <v>0.404613</v>
      </c>
      <c r="CY10" s="6">
        <f t="shared" si="18"/>
        <v>0.15476999999999999</v>
      </c>
      <c r="CZ10" s="6">
        <f t="shared" si="19"/>
        <v>7.5041339999999987</v>
      </c>
      <c r="DA10" s="6">
        <f t="shared" si="20"/>
        <v>0.68540999999999996</v>
      </c>
      <c r="DB10" s="6">
        <f t="shared" si="21"/>
        <v>0.62312000000000001</v>
      </c>
      <c r="DC10" s="6">
        <f t="shared" si="22"/>
        <v>0.12462400000000001</v>
      </c>
      <c r="DD10" s="6">
        <f t="shared" si="23"/>
        <v>3.1156000000000001</v>
      </c>
      <c r="DE10" s="6">
        <f t="shared" si="24"/>
        <v>14.791310999999999</v>
      </c>
      <c r="DF10" s="147">
        <f t="shared" si="25"/>
        <v>5.3588319999999996</v>
      </c>
    </row>
    <row r="11" spans="1:140">
      <c r="A11" s="148" t="s">
        <v>206</v>
      </c>
      <c r="B11" s="172" t="s">
        <v>163</v>
      </c>
      <c r="C11" s="149" t="s">
        <v>199</v>
      </c>
      <c r="D11" s="173" t="s">
        <v>193</v>
      </c>
      <c r="E11" s="149" t="s">
        <v>113</v>
      </c>
      <c r="F11" s="174">
        <v>42229</v>
      </c>
      <c r="G11" s="149">
        <v>0</v>
      </c>
      <c r="H11" s="149">
        <v>0</v>
      </c>
      <c r="I11" s="149">
        <v>208075</v>
      </c>
      <c r="J11" s="149">
        <v>72732</v>
      </c>
      <c r="K11" s="172">
        <v>47.22</v>
      </c>
      <c r="L11" s="149">
        <v>56.34</v>
      </c>
      <c r="M11" s="149">
        <v>10.039999999999999</v>
      </c>
      <c r="N11" s="149">
        <v>2.59</v>
      </c>
      <c r="O11" s="149">
        <v>3.47</v>
      </c>
      <c r="P11" s="149">
        <v>2167.35</v>
      </c>
      <c r="Q11" s="149">
        <v>3.51</v>
      </c>
      <c r="R11" s="149">
        <v>40.880000000000003</v>
      </c>
      <c r="S11" s="149">
        <v>0.54</v>
      </c>
      <c r="T11" s="149">
        <v>3.19</v>
      </c>
      <c r="U11" s="149">
        <v>96.81</v>
      </c>
      <c r="V11" s="148">
        <f t="shared" si="0"/>
        <v>30.347962382445143</v>
      </c>
      <c r="W11" s="149">
        <f t="shared" si="1"/>
        <v>1.7972460000000001</v>
      </c>
      <c r="X11" s="150">
        <f t="shared" si="2"/>
        <v>21.315946731833037</v>
      </c>
      <c r="Y11" s="149">
        <v>12.16</v>
      </c>
      <c r="Z11" s="149">
        <v>4.0199999999999996</v>
      </c>
      <c r="AA11" s="149">
        <v>4.9400000000000004</v>
      </c>
      <c r="AB11" s="149">
        <v>5.55</v>
      </c>
      <c r="AC11" s="149">
        <v>0.75</v>
      </c>
      <c r="AD11" s="148">
        <v>44.55</v>
      </c>
      <c r="AE11" s="149">
        <v>31.27</v>
      </c>
      <c r="AF11" s="149">
        <v>11.74</v>
      </c>
      <c r="AG11" s="149">
        <v>58.19</v>
      </c>
      <c r="AH11" s="149">
        <v>1.26</v>
      </c>
      <c r="AI11" s="148">
        <f t="shared" si="3"/>
        <v>4.9710080000000003</v>
      </c>
      <c r="AJ11" s="149">
        <f t="shared" si="4"/>
        <v>1.6433759999999997</v>
      </c>
      <c r="AK11" s="149">
        <f t="shared" si="5"/>
        <v>2.26884</v>
      </c>
      <c r="AL11" s="149">
        <f t="shared" si="6"/>
        <v>0.30660000000000004</v>
      </c>
      <c r="AM11" s="149">
        <f t="shared" si="7"/>
        <v>1.5458850000000002</v>
      </c>
      <c r="AN11" s="149">
        <f t="shared" si="8"/>
        <v>1.0850690000000001</v>
      </c>
      <c r="AO11" s="149">
        <f t="shared" si="9"/>
        <v>0.40737800000000002</v>
      </c>
      <c r="AP11" s="149">
        <f t="shared" si="10"/>
        <v>2.019193</v>
      </c>
      <c r="AQ11" s="150">
        <f t="shared" si="11"/>
        <v>4.3722000000000004E-2</v>
      </c>
      <c r="AR11" s="149">
        <v>1927.94</v>
      </c>
      <c r="AS11" s="149">
        <v>273.5</v>
      </c>
      <c r="AT11" s="149">
        <v>327.22000000000003</v>
      </c>
      <c r="AU11" s="149">
        <v>1886.1</v>
      </c>
      <c r="AV11" s="149">
        <v>218.24</v>
      </c>
      <c r="AW11" s="149">
        <v>67.23</v>
      </c>
      <c r="AX11" s="149">
        <v>17.23</v>
      </c>
      <c r="AY11" s="149">
        <v>21.13</v>
      </c>
      <c r="AZ11" s="149">
        <v>2251.4699999999998</v>
      </c>
      <c r="BA11" s="149">
        <v>6.89</v>
      </c>
      <c r="BB11" s="149">
        <v>43.95</v>
      </c>
      <c r="BC11" s="149">
        <v>0.69</v>
      </c>
      <c r="BD11" s="148">
        <v>253.88</v>
      </c>
      <c r="BE11" s="149">
        <v>103.58</v>
      </c>
      <c r="BF11" s="149">
        <v>356.91</v>
      </c>
      <c r="BG11" s="149">
        <v>1734.27</v>
      </c>
      <c r="BH11" s="149">
        <v>251.03</v>
      </c>
      <c r="BI11" s="149">
        <v>8.16</v>
      </c>
      <c r="BJ11" s="149">
        <v>2.11</v>
      </c>
      <c r="BK11" s="149">
        <v>2.89</v>
      </c>
      <c r="BL11" s="149">
        <v>2140.06</v>
      </c>
      <c r="BM11" s="149">
        <v>3.4</v>
      </c>
      <c r="BN11" s="149">
        <v>40.78</v>
      </c>
      <c r="BO11" s="150">
        <v>0.53</v>
      </c>
      <c r="BP11" s="149">
        <v>38.31</v>
      </c>
      <c r="BQ11" s="149">
        <v>257.29000000000002</v>
      </c>
      <c r="BR11" s="149">
        <v>66.34</v>
      </c>
      <c r="BS11" s="149">
        <v>438.09</v>
      </c>
      <c r="BT11" s="149">
        <v>1262.75</v>
      </c>
      <c r="BU11" s="149">
        <v>41.25</v>
      </c>
      <c r="BV11" s="149">
        <v>1.6</v>
      </c>
      <c r="BW11" s="149">
        <v>0.53</v>
      </c>
      <c r="BX11" s="149">
        <v>3.54</v>
      </c>
      <c r="BY11" s="149">
        <v>2055.17</v>
      </c>
      <c r="BZ11" s="149">
        <v>25.09</v>
      </c>
      <c r="CA11" s="149">
        <v>41.31</v>
      </c>
      <c r="CB11" s="149">
        <v>6.88</v>
      </c>
      <c r="CC11" s="148">
        <v>9.42</v>
      </c>
      <c r="CD11" s="149">
        <v>6.79</v>
      </c>
      <c r="CE11" s="149">
        <v>42.05</v>
      </c>
      <c r="CF11" s="149">
        <v>56.53</v>
      </c>
      <c r="CG11" s="150">
        <v>23.4</v>
      </c>
      <c r="CH11" s="149">
        <v>2.3199999999999998</v>
      </c>
      <c r="CI11" s="149">
        <v>0.75</v>
      </c>
      <c r="CJ11" s="149">
        <v>4.8499999999999996</v>
      </c>
      <c r="CK11" s="149">
        <v>33.47</v>
      </c>
      <c r="CL11" s="149">
        <v>12.72</v>
      </c>
      <c r="CM11" s="148">
        <v>58.69</v>
      </c>
      <c r="CN11" s="149">
        <v>1.1000000000000001</v>
      </c>
      <c r="CO11" s="149">
        <v>0.37</v>
      </c>
      <c r="CP11" s="149">
        <v>2.62</v>
      </c>
      <c r="CQ11" s="149">
        <v>19.2</v>
      </c>
      <c r="CR11" s="150">
        <v>3.6</v>
      </c>
      <c r="CS11" s="149">
        <f t="shared" si="12"/>
        <v>0.33346800000000004</v>
      </c>
      <c r="CT11" s="149">
        <f t="shared" si="13"/>
        <v>0.240366</v>
      </c>
      <c r="CU11" s="149">
        <f t="shared" si="14"/>
        <v>1.4885699999999999</v>
      </c>
      <c r="CV11" s="149">
        <f t="shared" si="15"/>
        <v>2.0011619999999999</v>
      </c>
      <c r="CW11" s="149">
        <f t="shared" si="16"/>
        <v>0.82835999999999999</v>
      </c>
      <c r="CX11" s="149">
        <f t="shared" si="17"/>
        <v>0.95839200000000002</v>
      </c>
      <c r="CY11" s="149">
        <f t="shared" si="18"/>
        <v>0.30982500000000002</v>
      </c>
      <c r="CZ11" s="149">
        <f t="shared" si="19"/>
        <v>13.826457</v>
      </c>
      <c r="DA11" s="149">
        <f t="shared" si="20"/>
        <v>5.254632</v>
      </c>
      <c r="DB11" s="149">
        <f t="shared" si="21"/>
        <v>0.64559</v>
      </c>
      <c r="DC11" s="149">
        <f t="shared" si="22"/>
        <v>0.21715299999999998</v>
      </c>
      <c r="DD11" s="149">
        <f t="shared" si="23"/>
        <v>1.5376779999999999</v>
      </c>
      <c r="DE11" s="149">
        <f t="shared" si="24"/>
        <v>11.26848</v>
      </c>
      <c r="DF11" s="150">
        <f t="shared" si="25"/>
        <v>2.1128399999999998</v>
      </c>
    </row>
    <row r="12" spans="1:140">
      <c r="A12" s="146" t="s">
        <v>206</v>
      </c>
      <c r="B12" s="166" t="s">
        <v>164</v>
      </c>
      <c r="C12" s="6" t="s">
        <v>199</v>
      </c>
      <c r="D12" s="167" t="s">
        <v>193</v>
      </c>
      <c r="E12" s="6" t="s">
        <v>113</v>
      </c>
      <c r="F12" s="169">
        <v>42229</v>
      </c>
      <c r="G12" s="6">
        <v>0</v>
      </c>
      <c r="H12" s="6">
        <v>0</v>
      </c>
      <c r="I12" s="6">
        <v>208431</v>
      </c>
      <c r="J12" s="6">
        <v>72405</v>
      </c>
      <c r="K12" s="166">
        <v>47.08</v>
      </c>
      <c r="L12" s="6">
        <v>56.03</v>
      </c>
      <c r="M12" s="6">
        <v>9.2200000000000006</v>
      </c>
      <c r="N12" s="6">
        <v>2.4700000000000002</v>
      </c>
      <c r="O12" s="6">
        <v>3.49</v>
      </c>
      <c r="P12" s="6">
        <v>2393.36</v>
      </c>
      <c r="Q12" s="6">
        <v>2.95</v>
      </c>
      <c r="R12" s="6">
        <v>39.39</v>
      </c>
      <c r="S12" s="6">
        <v>0.71</v>
      </c>
      <c r="T12" s="6">
        <v>3.34</v>
      </c>
      <c r="U12" s="6">
        <v>96.66</v>
      </c>
      <c r="V12" s="146">
        <f t="shared" si="0"/>
        <v>28.940119760479043</v>
      </c>
      <c r="W12" s="6">
        <f t="shared" si="1"/>
        <v>1.871402</v>
      </c>
      <c r="X12" s="147">
        <f t="shared" si="2"/>
        <v>20.61555988504875</v>
      </c>
      <c r="Y12" s="6">
        <v>11.28</v>
      </c>
      <c r="Z12" s="6">
        <v>4.07</v>
      </c>
      <c r="AA12" s="6">
        <v>5.24</v>
      </c>
      <c r="AB12" s="6">
        <v>4.67</v>
      </c>
      <c r="AC12" s="6">
        <v>1</v>
      </c>
      <c r="AD12" s="146">
        <v>42.13</v>
      </c>
      <c r="AE12" s="6">
        <v>29.85</v>
      </c>
      <c r="AF12" s="6">
        <v>9.4600000000000009</v>
      </c>
      <c r="AG12" s="6">
        <v>59.07</v>
      </c>
      <c r="AH12" s="6">
        <v>1.41</v>
      </c>
      <c r="AI12" s="146">
        <f t="shared" si="3"/>
        <v>4.4431919999999998</v>
      </c>
      <c r="AJ12" s="6">
        <f t="shared" si="4"/>
        <v>1.6031730000000002</v>
      </c>
      <c r="AK12" s="6">
        <f t="shared" si="5"/>
        <v>1.839513</v>
      </c>
      <c r="AL12" s="6">
        <f t="shared" si="6"/>
        <v>0.39390000000000003</v>
      </c>
      <c r="AM12" s="6">
        <f t="shared" si="7"/>
        <v>1.470337</v>
      </c>
      <c r="AN12" s="6">
        <f t="shared" si="8"/>
        <v>1.0417650000000001</v>
      </c>
      <c r="AO12" s="6">
        <f t="shared" si="9"/>
        <v>0.33015400000000006</v>
      </c>
      <c r="AP12" s="6">
        <f t="shared" si="10"/>
        <v>2.0615429999999999</v>
      </c>
      <c r="AQ12" s="147">
        <f t="shared" si="11"/>
        <v>4.9208999999999996E-2</v>
      </c>
      <c r="AR12" s="6">
        <v>1954.99</v>
      </c>
      <c r="AS12" s="6">
        <v>247.51</v>
      </c>
      <c r="AT12" s="6">
        <v>311.76</v>
      </c>
      <c r="AU12" s="6">
        <v>1825.38</v>
      </c>
      <c r="AV12" s="6">
        <v>239.68</v>
      </c>
      <c r="AW12" s="6">
        <v>65.41</v>
      </c>
      <c r="AX12" s="6">
        <v>15.04</v>
      </c>
      <c r="AY12" s="6">
        <v>18.579999999999998</v>
      </c>
      <c r="AZ12" s="6">
        <v>3302.25</v>
      </c>
      <c r="BA12" s="6">
        <v>5.83</v>
      </c>
      <c r="BB12" s="6">
        <v>42.63</v>
      </c>
      <c r="BC12" s="6">
        <v>0.88</v>
      </c>
      <c r="BD12" s="146">
        <v>219.58</v>
      </c>
      <c r="BE12" s="6">
        <v>103.58</v>
      </c>
      <c r="BF12" s="6">
        <v>335.04</v>
      </c>
      <c r="BG12" s="6">
        <v>1698.46</v>
      </c>
      <c r="BH12" s="6">
        <v>282.5</v>
      </c>
      <c r="BI12" s="6">
        <v>7.27</v>
      </c>
      <c r="BJ12" s="6">
        <v>2.0299999999999998</v>
      </c>
      <c r="BK12" s="6">
        <v>2.97</v>
      </c>
      <c r="BL12" s="6">
        <v>2206.1799999999998</v>
      </c>
      <c r="BM12" s="6">
        <v>2.85</v>
      </c>
      <c r="BN12" s="6">
        <v>39.28</v>
      </c>
      <c r="BO12" s="147">
        <v>0.7</v>
      </c>
      <c r="BP12" s="6">
        <v>38.58</v>
      </c>
      <c r="BQ12" s="6">
        <v>254.73</v>
      </c>
      <c r="BR12" s="6">
        <v>65.25</v>
      </c>
      <c r="BS12" s="6">
        <v>419.48</v>
      </c>
      <c r="BT12" s="6">
        <v>1212.79</v>
      </c>
      <c r="BU12" s="6">
        <v>40.32</v>
      </c>
      <c r="BV12" s="6">
        <v>1.52</v>
      </c>
      <c r="BW12" s="6">
        <v>0.42</v>
      </c>
      <c r="BX12" s="6">
        <v>3.79</v>
      </c>
      <c r="BY12" s="6">
        <v>1858.29</v>
      </c>
      <c r="BZ12" s="6">
        <v>22.2</v>
      </c>
      <c r="CA12" s="6">
        <v>39.76</v>
      </c>
      <c r="CB12" s="6">
        <v>7</v>
      </c>
      <c r="CC12" s="146">
        <v>8.77</v>
      </c>
      <c r="CD12" s="6">
        <v>4.72</v>
      </c>
      <c r="CE12" s="6">
        <v>38.770000000000003</v>
      </c>
      <c r="CF12" s="6">
        <v>52.45</v>
      </c>
      <c r="CG12" s="147">
        <v>21.42</v>
      </c>
      <c r="CH12" s="6">
        <v>2.38</v>
      </c>
      <c r="CI12" s="6">
        <v>0.66</v>
      </c>
      <c r="CJ12" s="6">
        <v>5.01</v>
      </c>
      <c r="CK12" s="6">
        <v>30.48</v>
      </c>
      <c r="CL12" s="6">
        <v>13.14</v>
      </c>
      <c r="CM12" s="146">
        <v>60.24</v>
      </c>
      <c r="CN12" s="6">
        <v>0.96</v>
      </c>
      <c r="CO12" s="6">
        <v>0.26</v>
      </c>
      <c r="CP12" s="6">
        <v>3</v>
      </c>
      <c r="CQ12" s="6">
        <v>16.739999999999998</v>
      </c>
      <c r="CR12" s="147">
        <v>3.68</v>
      </c>
      <c r="CS12" s="6">
        <f t="shared" si="12"/>
        <v>0.33238299999999993</v>
      </c>
      <c r="CT12" s="6">
        <f t="shared" si="13"/>
        <v>0.17888799999999999</v>
      </c>
      <c r="CU12" s="6">
        <f t="shared" si="14"/>
        <v>1.4693830000000003</v>
      </c>
      <c r="CV12" s="6">
        <f t="shared" si="15"/>
        <v>1.9878550000000001</v>
      </c>
      <c r="CW12" s="6">
        <f t="shared" si="16"/>
        <v>0.81181800000000015</v>
      </c>
      <c r="CX12" s="6">
        <f t="shared" si="17"/>
        <v>0.9462879999999998</v>
      </c>
      <c r="CY12" s="6">
        <f t="shared" si="18"/>
        <v>0.26241599999999998</v>
      </c>
      <c r="CZ12" s="6">
        <f t="shared" si="19"/>
        <v>12.118848</v>
      </c>
      <c r="DA12" s="6">
        <f t="shared" si="20"/>
        <v>5.2244640000000002</v>
      </c>
      <c r="DB12" s="6">
        <f t="shared" si="21"/>
        <v>0.57830399999999993</v>
      </c>
      <c r="DC12" s="6">
        <f t="shared" si="22"/>
        <v>0.15662400000000001</v>
      </c>
      <c r="DD12" s="6">
        <f t="shared" si="23"/>
        <v>1.8071999999999999</v>
      </c>
      <c r="DE12" s="6">
        <f t="shared" si="24"/>
        <v>10.084175999999999</v>
      </c>
      <c r="DF12" s="147">
        <f t="shared" si="25"/>
        <v>2.2168320000000001</v>
      </c>
    </row>
    <row r="13" spans="1:140">
      <c r="A13" s="146" t="s">
        <v>206</v>
      </c>
      <c r="B13" s="166"/>
      <c r="D13" s="167"/>
      <c r="F13" s="169"/>
      <c r="H13" s="170" t="s">
        <v>205</v>
      </c>
      <c r="K13" s="166"/>
      <c r="V13" s="146"/>
      <c r="X13" s="147"/>
      <c r="AD13" s="146"/>
      <c r="AI13" s="146"/>
      <c r="AQ13" s="147"/>
      <c r="BD13" s="146"/>
      <c r="BO13" s="147"/>
      <c r="CC13" s="146"/>
      <c r="CG13" s="147"/>
      <c r="CM13" s="146"/>
      <c r="CR13" s="147"/>
      <c r="DF13" s="147"/>
    </row>
    <row r="14" spans="1:140">
      <c r="A14" s="146" t="s">
        <v>206</v>
      </c>
      <c r="B14" s="166"/>
      <c r="D14" s="167"/>
      <c r="F14" s="169"/>
      <c r="H14" s="170" t="s">
        <v>205</v>
      </c>
      <c r="K14" s="166"/>
      <c r="V14" s="146"/>
      <c r="X14" s="147"/>
      <c r="AD14" s="146"/>
      <c r="AI14" s="146"/>
      <c r="AQ14" s="147"/>
      <c r="BD14" s="146"/>
      <c r="BO14" s="147"/>
      <c r="CC14" s="146"/>
      <c r="CG14" s="147"/>
      <c r="CM14" s="146"/>
      <c r="CR14" s="147"/>
      <c r="DF14" s="147"/>
    </row>
    <row r="15" spans="1:140">
      <c r="A15" s="146" t="s">
        <v>206</v>
      </c>
      <c r="B15" s="166"/>
      <c r="D15" s="167"/>
      <c r="F15" s="169"/>
      <c r="H15" s="6">
        <v>3</v>
      </c>
      <c r="K15" s="166"/>
      <c r="V15" s="146"/>
      <c r="X15" s="147"/>
      <c r="AD15" s="146"/>
      <c r="AI15" s="146"/>
      <c r="AQ15" s="147"/>
      <c r="BD15" s="146"/>
      <c r="BO15" s="147"/>
      <c r="CC15" s="146"/>
      <c r="CG15" s="147"/>
      <c r="CM15" s="146"/>
      <c r="CR15" s="147"/>
      <c r="DF15" s="147"/>
    </row>
    <row r="16" spans="1:140">
      <c r="A16" s="146" t="s">
        <v>206</v>
      </c>
      <c r="B16" s="166"/>
      <c r="D16" s="167"/>
      <c r="F16" s="169"/>
      <c r="H16" s="6">
        <v>3</v>
      </c>
      <c r="K16" s="166"/>
      <c r="V16" s="146"/>
      <c r="X16" s="147"/>
      <c r="AD16" s="146"/>
      <c r="AI16" s="146"/>
      <c r="AQ16" s="147"/>
      <c r="BD16" s="146"/>
      <c r="BO16" s="147"/>
      <c r="CC16" s="146"/>
      <c r="CG16" s="147"/>
      <c r="CM16" s="146"/>
      <c r="CR16" s="147"/>
      <c r="DF16" s="147"/>
    </row>
    <row r="17" spans="1:110">
      <c r="A17" s="146" t="s">
        <v>206</v>
      </c>
      <c r="B17" s="166"/>
      <c r="D17" s="167"/>
      <c r="F17" s="169"/>
      <c r="H17" s="6">
        <v>5</v>
      </c>
      <c r="K17" s="166"/>
      <c r="V17" s="146"/>
      <c r="X17" s="147"/>
      <c r="AD17" s="146"/>
      <c r="AI17" s="146"/>
      <c r="AQ17" s="147"/>
      <c r="BD17" s="146"/>
      <c r="BO17" s="147"/>
      <c r="CC17" s="146"/>
      <c r="CG17" s="147"/>
      <c r="CM17" s="146"/>
      <c r="CR17" s="147"/>
      <c r="DF17" s="147"/>
    </row>
    <row r="18" spans="1:110">
      <c r="A18" s="151" t="s">
        <v>206</v>
      </c>
      <c r="B18" s="175"/>
      <c r="C18" s="152"/>
      <c r="D18" s="176"/>
      <c r="E18" s="152"/>
      <c r="F18" s="177"/>
      <c r="G18" s="152"/>
      <c r="H18" s="152">
        <v>5</v>
      </c>
      <c r="I18" s="152"/>
      <c r="J18" s="152"/>
      <c r="K18" s="175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1"/>
      <c r="W18" s="152"/>
      <c r="X18" s="153"/>
      <c r="Y18" s="152"/>
      <c r="Z18" s="152"/>
      <c r="AA18" s="152"/>
      <c r="AB18" s="152"/>
      <c r="AC18" s="152"/>
      <c r="AD18" s="151"/>
      <c r="AE18" s="152"/>
      <c r="AF18" s="152"/>
      <c r="AG18" s="152"/>
      <c r="AH18" s="152"/>
      <c r="AI18" s="151"/>
      <c r="AJ18" s="152"/>
      <c r="AK18" s="152"/>
      <c r="AL18" s="152"/>
      <c r="AM18" s="152"/>
      <c r="AN18" s="152"/>
      <c r="AO18" s="152"/>
      <c r="AP18" s="152"/>
      <c r="AQ18" s="153"/>
      <c r="AR18" s="152"/>
      <c r="AS18" s="152"/>
      <c r="AT18" s="152"/>
      <c r="AU18" s="152"/>
      <c r="AV18" s="152"/>
      <c r="AW18" s="152"/>
      <c r="AX18" s="152"/>
      <c r="AY18" s="152"/>
      <c r="AZ18" s="152"/>
      <c r="BA18" s="152"/>
      <c r="BB18" s="152"/>
      <c r="BC18" s="152"/>
      <c r="BD18" s="151"/>
      <c r="BE18" s="152"/>
      <c r="BF18" s="152"/>
      <c r="BG18" s="152"/>
      <c r="BH18" s="152"/>
      <c r="BI18" s="152"/>
      <c r="BJ18" s="152"/>
      <c r="BK18" s="152"/>
      <c r="BL18" s="152"/>
      <c r="BM18" s="152"/>
      <c r="BN18" s="152"/>
      <c r="BO18" s="153"/>
      <c r="BP18" s="152"/>
      <c r="BQ18" s="152"/>
      <c r="BR18" s="152"/>
      <c r="BS18" s="152"/>
      <c r="BT18" s="152"/>
      <c r="BU18" s="152"/>
      <c r="BV18" s="152"/>
      <c r="BW18" s="152"/>
      <c r="BX18" s="152"/>
      <c r="BY18" s="152"/>
      <c r="BZ18" s="152"/>
      <c r="CA18" s="152"/>
      <c r="CB18" s="152"/>
      <c r="CC18" s="151"/>
      <c r="CD18" s="152"/>
      <c r="CE18" s="152"/>
      <c r="CF18" s="152"/>
      <c r="CG18" s="153"/>
      <c r="CH18" s="152"/>
      <c r="CI18" s="152"/>
      <c r="CJ18" s="152"/>
      <c r="CK18" s="152"/>
      <c r="CL18" s="152"/>
      <c r="CM18" s="151"/>
      <c r="CN18" s="152"/>
      <c r="CO18" s="152"/>
      <c r="CP18" s="152"/>
      <c r="CQ18" s="152"/>
      <c r="CR18" s="153"/>
      <c r="CS18" s="152"/>
      <c r="CT18" s="152"/>
      <c r="CU18" s="152"/>
      <c r="CV18" s="152"/>
      <c r="CW18" s="152"/>
      <c r="CX18" s="152"/>
      <c r="CY18" s="152"/>
      <c r="CZ18" s="152"/>
      <c r="DA18" s="152"/>
      <c r="DB18" s="152"/>
      <c r="DC18" s="152"/>
      <c r="DD18" s="152"/>
      <c r="DE18" s="152"/>
      <c r="DF18" s="153"/>
    </row>
    <row r="19" spans="1:110">
      <c r="A19" s="146" t="s">
        <v>206</v>
      </c>
      <c r="B19" s="166" t="s">
        <v>167</v>
      </c>
      <c r="C19" s="6" t="s">
        <v>200</v>
      </c>
      <c r="D19" s="167" t="s">
        <v>194</v>
      </c>
      <c r="E19" s="6" t="s">
        <v>113</v>
      </c>
      <c r="F19" s="169">
        <v>42286</v>
      </c>
      <c r="G19" s="6">
        <v>0</v>
      </c>
      <c r="H19" s="6">
        <v>0</v>
      </c>
      <c r="I19" s="6">
        <v>182316</v>
      </c>
      <c r="J19" s="6">
        <v>86923</v>
      </c>
      <c r="K19" s="166">
        <v>60.29</v>
      </c>
      <c r="L19" s="6">
        <v>63.49</v>
      </c>
      <c r="M19" s="6">
        <v>7.22</v>
      </c>
      <c r="N19" s="6">
        <v>1.4</v>
      </c>
      <c r="O19" s="6">
        <v>8.23</v>
      </c>
      <c r="P19" s="6">
        <v>3742.18</v>
      </c>
      <c r="Q19" s="6">
        <v>10.19</v>
      </c>
      <c r="R19" s="6">
        <v>15.46</v>
      </c>
      <c r="S19" s="6">
        <v>0.61</v>
      </c>
      <c r="T19" s="6">
        <v>2.29</v>
      </c>
      <c r="U19" s="6">
        <v>97.71</v>
      </c>
      <c r="V19" s="146">
        <f t="shared" si="0"/>
        <v>42.668122270742352</v>
      </c>
      <c r="W19" s="6">
        <f t="shared" si="1"/>
        <v>1.453921</v>
      </c>
      <c r="X19" s="147">
        <f t="shared" si="2"/>
        <v>19.003783561830389</v>
      </c>
      <c r="Y19" s="6">
        <v>13.02</v>
      </c>
      <c r="Z19" s="6">
        <v>5.14</v>
      </c>
      <c r="AA19" s="6">
        <v>17.62</v>
      </c>
      <c r="AB19" s="6">
        <v>17.260000000000002</v>
      </c>
      <c r="AC19" s="6">
        <v>1.35</v>
      </c>
      <c r="AD19" s="146">
        <v>26.28</v>
      </c>
      <c r="AE19" s="6">
        <v>13.77</v>
      </c>
      <c r="AF19" s="6">
        <v>32.450000000000003</v>
      </c>
      <c r="AG19" s="6">
        <v>33.14</v>
      </c>
      <c r="AH19" s="6">
        <v>1.87</v>
      </c>
      <c r="AI19" s="146">
        <f t="shared" si="3"/>
        <v>2.0128919999999999</v>
      </c>
      <c r="AJ19" s="6">
        <f t="shared" si="4"/>
        <v>0.79464400000000002</v>
      </c>
      <c r="AK19" s="6">
        <f t="shared" si="5"/>
        <v>2.668396</v>
      </c>
      <c r="AL19" s="6">
        <f t="shared" si="6"/>
        <v>0.20871000000000003</v>
      </c>
      <c r="AM19" s="6">
        <f t="shared" si="7"/>
        <v>2.1628440000000002</v>
      </c>
      <c r="AN19" s="6">
        <f t="shared" si="8"/>
        <v>1.1332709999999999</v>
      </c>
      <c r="AO19" s="6">
        <f t="shared" si="9"/>
        <v>2.6706350000000003</v>
      </c>
      <c r="AP19" s="6">
        <f t="shared" si="10"/>
        <v>2.7274220000000002</v>
      </c>
      <c r="AQ19" s="147">
        <f t="shared" si="11"/>
        <v>0.15390100000000001</v>
      </c>
      <c r="AR19" s="6">
        <v>1394.72</v>
      </c>
      <c r="AS19" s="6">
        <v>279.5</v>
      </c>
      <c r="AT19" s="6">
        <v>331.12</v>
      </c>
      <c r="AU19" s="6">
        <v>1770.92</v>
      </c>
      <c r="AV19" s="6">
        <v>230.45</v>
      </c>
      <c r="AW19" s="6">
        <v>57.87</v>
      </c>
      <c r="AX19" s="6">
        <v>12.02</v>
      </c>
      <c r="AY19" s="6">
        <v>20.32</v>
      </c>
      <c r="AZ19" s="6">
        <v>3293.68</v>
      </c>
      <c r="BA19" s="6">
        <v>6.64</v>
      </c>
      <c r="BB19" s="6">
        <v>19.760000000000002</v>
      </c>
      <c r="BC19" s="6">
        <v>1.1100000000000001</v>
      </c>
      <c r="BD19" s="146">
        <v>279.77</v>
      </c>
      <c r="BE19" s="6">
        <v>109.11</v>
      </c>
      <c r="BF19" s="6">
        <v>388.67</v>
      </c>
      <c r="BG19" s="6">
        <v>1416.97</v>
      </c>
      <c r="BH19" s="6">
        <v>226.51</v>
      </c>
      <c r="BI19" s="6">
        <v>6.04</v>
      </c>
      <c r="BJ19" s="6">
        <v>1.1499999999999999</v>
      </c>
      <c r="BK19" s="6">
        <v>7.94</v>
      </c>
      <c r="BL19" s="6">
        <v>3771.64</v>
      </c>
      <c r="BM19" s="6">
        <v>10.28</v>
      </c>
      <c r="BN19" s="6">
        <v>15.36</v>
      </c>
      <c r="BO19" s="147">
        <v>0.6</v>
      </c>
      <c r="BP19" s="6">
        <v>27.63</v>
      </c>
      <c r="BQ19" s="6">
        <v>253.88</v>
      </c>
      <c r="BR19" s="6">
        <v>69.98</v>
      </c>
      <c r="BS19" s="6">
        <v>451.48</v>
      </c>
      <c r="BT19" s="6">
        <v>1070.6099999999999</v>
      </c>
      <c r="BU19" s="6">
        <v>45.91</v>
      </c>
      <c r="BV19" s="6">
        <v>1.19</v>
      </c>
      <c r="BW19" s="6">
        <v>0.32</v>
      </c>
      <c r="BX19" s="6">
        <v>8.0399999999999991</v>
      </c>
      <c r="BY19" s="6">
        <v>4058.54</v>
      </c>
      <c r="BZ19" s="6">
        <v>23.72</v>
      </c>
      <c r="CA19" s="6">
        <v>13.35</v>
      </c>
      <c r="CB19" s="6">
        <v>9.92</v>
      </c>
      <c r="CC19" s="146">
        <v>4.5599999999999996</v>
      </c>
      <c r="CD19" s="6">
        <v>3.52</v>
      </c>
      <c r="CE19" s="6">
        <v>34.72</v>
      </c>
      <c r="CF19" s="6">
        <v>18.600000000000001</v>
      </c>
      <c r="CG19" s="147">
        <v>16.37</v>
      </c>
      <c r="CH19" s="6">
        <v>2.46</v>
      </c>
      <c r="CI19" s="6">
        <v>1.1200000000000001</v>
      </c>
      <c r="CJ19" s="6">
        <v>11.2</v>
      </c>
      <c r="CK19" s="6">
        <v>31.47</v>
      </c>
      <c r="CL19" s="6">
        <v>23.11</v>
      </c>
      <c r="CM19" s="146">
        <v>86.65</v>
      </c>
      <c r="CN19" s="6">
        <v>0.99</v>
      </c>
      <c r="CO19" s="6">
        <v>0.19</v>
      </c>
      <c r="CP19" s="6">
        <v>7.55</v>
      </c>
      <c r="CQ19" s="6">
        <v>22.53</v>
      </c>
      <c r="CR19" s="147">
        <v>7.89</v>
      </c>
      <c r="CS19" s="6">
        <f t="shared" si="12"/>
        <v>0.36662399999999989</v>
      </c>
      <c r="CT19" s="6">
        <f t="shared" si="13"/>
        <v>0.28300799999999998</v>
      </c>
      <c r="CU19" s="6">
        <f t="shared" si="14"/>
        <v>2.7914879999999993</v>
      </c>
      <c r="CV19" s="6">
        <f t="shared" si="15"/>
        <v>1.4954399999999999</v>
      </c>
      <c r="CW19" s="6">
        <f t="shared" si="16"/>
        <v>1.3161480000000001</v>
      </c>
      <c r="CX19" s="6">
        <f t="shared" si="17"/>
        <v>0.32841000000000004</v>
      </c>
      <c r="CY19" s="6">
        <f t="shared" si="18"/>
        <v>0.14952000000000001</v>
      </c>
      <c r="CZ19" s="6">
        <f t="shared" si="19"/>
        <v>4.2012449999999992</v>
      </c>
      <c r="DA19" s="6">
        <f t="shared" si="20"/>
        <v>3.0851849999999996</v>
      </c>
      <c r="DB19" s="6">
        <f t="shared" si="21"/>
        <v>0.85783500000000001</v>
      </c>
      <c r="DC19" s="6">
        <f t="shared" si="22"/>
        <v>0.164635</v>
      </c>
      <c r="DD19" s="6">
        <f t="shared" si="23"/>
        <v>6.5420749999999996</v>
      </c>
      <c r="DE19" s="6">
        <f t="shared" si="24"/>
        <v>19.522245000000002</v>
      </c>
      <c r="DF19" s="147">
        <f t="shared" si="25"/>
        <v>6.8366850000000001</v>
      </c>
    </row>
    <row r="20" spans="1:110">
      <c r="A20" s="146" t="s">
        <v>206</v>
      </c>
      <c r="B20" s="166" t="s">
        <v>168</v>
      </c>
      <c r="C20" s="6" t="s">
        <v>200</v>
      </c>
      <c r="D20" s="167" t="s">
        <v>194</v>
      </c>
      <c r="E20" s="6" t="s">
        <v>113</v>
      </c>
      <c r="F20" s="169">
        <v>42286</v>
      </c>
      <c r="G20" s="6">
        <v>0</v>
      </c>
      <c r="H20" s="6">
        <v>0</v>
      </c>
      <c r="I20" s="6">
        <v>149788</v>
      </c>
      <c r="J20" s="6">
        <v>69119</v>
      </c>
      <c r="K20" s="166">
        <v>60.24</v>
      </c>
      <c r="L20" s="6">
        <v>63.36</v>
      </c>
      <c r="M20" s="6">
        <v>6.54</v>
      </c>
      <c r="N20" s="6">
        <v>1.45</v>
      </c>
      <c r="O20" s="6">
        <v>8.18</v>
      </c>
      <c r="P20" s="6">
        <v>3693.62</v>
      </c>
      <c r="Q20" s="6">
        <v>8.5500000000000007</v>
      </c>
      <c r="R20" s="6">
        <v>16.16</v>
      </c>
      <c r="S20" s="6">
        <v>0.81</v>
      </c>
      <c r="T20" s="6">
        <v>2.6</v>
      </c>
      <c r="U20" s="6">
        <v>97.4</v>
      </c>
      <c r="V20" s="146">
        <f t="shared" si="0"/>
        <v>37.46153846153846</v>
      </c>
      <c r="W20" s="6">
        <f t="shared" si="1"/>
        <v>1.6473599999999999</v>
      </c>
      <c r="X20" s="147">
        <f t="shared" si="2"/>
        <v>16.814782439782441</v>
      </c>
      <c r="Y20" s="6">
        <v>11.88</v>
      </c>
      <c r="Z20" s="6">
        <v>5.24</v>
      </c>
      <c r="AA20" s="6">
        <v>17.82</v>
      </c>
      <c r="AB20" s="6">
        <v>15.01</v>
      </c>
      <c r="AC20" s="6">
        <v>1.65</v>
      </c>
      <c r="AD20" s="146">
        <v>23.8</v>
      </c>
      <c r="AE20" s="6">
        <v>14.09</v>
      </c>
      <c r="AF20" s="6">
        <v>28.96</v>
      </c>
      <c r="AG20" s="6">
        <v>35.18</v>
      </c>
      <c r="AH20" s="6">
        <v>2.1800000000000002</v>
      </c>
      <c r="AI20" s="146">
        <f t="shared" si="3"/>
        <v>1.9198080000000002</v>
      </c>
      <c r="AJ20" s="6">
        <f t="shared" si="4"/>
        <v>0.84678400000000009</v>
      </c>
      <c r="AK20" s="6">
        <f t="shared" si="5"/>
        <v>2.4256159999999998</v>
      </c>
      <c r="AL20" s="6">
        <f t="shared" si="6"/>
        <v>0.26663999999999999</v>
      </c>
      <c r="AM20" s="6">
        <f t="shared" si="7"/>
        <v>1.9468399999999999</v>
      </c>
      <c r="AN20" s="6">
        <f t="shared" si="8"/>
        <v>1.1525619999999999</v>
      </c>
      <c r="AO20" s="6">
        <f t="shared" si="9"/>
        <v>2.3689279999999999</v>
      </c>
      <c r="AP20" s="6">
        <f t="shared" si="10"/>
        <v>2.8777240000000002</v>
      </c>
      <c r="AQ20" s="147">
        <f t="shared" si="11"/>
        <v>0.17832400000000001</v>
      </c>
      <c r="AR20" s="6">
        <v>1269.94</v>
      </c>
      <c r="AS20" s="6">
        <v>303.89</v>
      </c>
      <c r="AT20" s="6">
        <v>323.33</v>
      </c>
      <c r="AU20" s="6">
        <v>1808.43</v>
      </c>
      <c r="AV20" s="6">
        <v>291.42</v>
      </c>
      <c r="AW20" s="6">
        <v>53.3</v>
      </c>
      <c r="AX20" s="6">
        <v>12.14</v>
      </c>
      <c r="AY20" s="6">
        <v>19.7</v>
      </c>
      <c r="AZ20" s="6">
        <v>4727.54</v>
      </c>
      <c r="BA20" s="6">
        <v>4.22</v>
      </c>
      <c r="BB20" s="6">
        <v>22.78</v>
      </c>
      <c r="BC20" s="6">
        <v>1.41</v>
      </c>
      <c r="BD20" s="146">
        <v>243.72</v>
      </c>
      <c r="BE20" s="6">
        <v>114.32</v>
      </c>
      <c r="BF20" s="6">
        <v>375.21</v>
      </c>
      <c r="BG20" s="6">
        <v>1469.53</v>
      </c>
      <c r="BH20" s="6">
        <v>262.85000000000002</v>
      </c>
      <c r="BI20" s="6">
        <v>5.29</v>
      </c>
      <c r="BJ20" s="6">
        <v>1.17</v>
      </c>
      <c r="BK20" s="6">
        <v>7.88</v>
      </c>
      <c r="BL20" s="6">
        <v>3655.24</v>
      </c>
      <c r="BM20" s="6">
        <v>8.67</v>
      </c>
      <c r="BN20" s="6">
        <v>15.98</v>
      </c>
      <c r="BO20" s="147">
        <v>0.79</v>
      </c>
      <c r="BP20" s="6">
        <v>27.7</v>
      </c>
      <c r="BQ20" s="6">
        <v>245.41</v>
      </c>
      <c r="BR20" s="6">
        <v>71.81</v>
      </c>
      <c r="BS20" s="6">
        <v>434.77</v>
      </c>
      <c r="BT20" s="6">
        <v>1134.24</v>
      </c>
      <c r="BU20" s="6">
        <v>46.22</v>
      </c>
      <c r="BV20" s="6">
        <v>1.06</v>
      </c>
      <c r="BW20" s="6">
        <v>0.32</v>
      </c>
      <c r="BX20" s="6">
        <v>7.98</v>
      </c>
      <c r="BY20" s="6">
        <v>4299.88</v>
      </c>
      <c r="BZ20" s="6">
        <v>19.98</v>
      </c>
      <c r="CA20" s="6">
        <v>14.21</v>
      </c>
      <c r="CB20" s="6">
        <v>10.029999999999999</v>
      </c>
      <c r="CC20" s="146">
        <v>4.78</v>
      </c>
      <c r="CD20" s="6">
        <v>3.53</v>
      </c>
      <c r="CE20" s="6">
        <v>31.35</v>
      </c>
      <c r="CF20" s="6">
        <v>20.88</v>
      </c>
      <c r="CG20" s="147">
        <v>18</v>
      </c>
      <c r="CH20" s="6">
        <v>2.46</v>
      </c>
      <c r="CI20" s="6">
        <v>1.21</v>
      </c>
      <c r="CJ20" s="6">
        <v>11.73</v>
      </c>
      <c r="CK20" s="6">
        <v>25.74</v>
      </c>
      <c r="CL20" s="6">
        <v>21.88</v>
      </c>
      <c r="CM20" s="146">
        <v>85.79</v>
      </c>
      <c r="CN20" s="6">
        <v>0.82</v>
      </c>
      <c r="CO20" s="6">
        <v>0.18</v>
      </c>
      <c r="CP20" s="6">
        <v>7.36</v>
      </c>
      <c r="CQ20" s="6">
        <v>19.02</v>
      </c>
      <c r="CR20" s="147">
        <v>8.07</v>
      </c>
      <c r="CS20" s="6">
        <f t="shared" si="12"/>
        <v>0.38144400000000006</v>
      </c>
      <c r="CT20" s="6">
        <f t="shared" si="13"/>
        <v>0.281694</v>
      </c>
      <c r="CU20" s="6">
        <f t="shared" si="14"/>
        <v>2.5017300000000002</v>
      </c>
      <c r="CV20" s="6">
        <f t="shared" si="15"/>
        <v>1.6662239999999999</v>
      </c>
      <c r="CW20" s="6">
        <f t="shared" si="16"/>
        <v>1.4364000000000001</v>
      </c>
      <c r="CX20" s="6">
        <f t="shared" si="17"/>
        <v>0.34956600000000004</v>
      </c>
      <c r="CY20" s="6">
        <f t="shared" si="18"/>
        <v>0.17194099999999998</v>
      </c>
      <c r="CZ20" s="6">
        <f t="shared" si="19"/>
        <v>3.657654</v>
      </c>
      <c r="DA20" s="6">
        <f t="shared" si="20"/>
        <v>3.1091480000000002</v>
      </c>
      <c r="DB20" s="6">
        <f t="shared" si="21"/>
        <v>0.70347800000000005</v>
      </c>
      <c r="DC20" s="6">
        <f t="shared" si="22"/>
        <v>0.154422</v>
      </c>
      <c r="DD20" s="6">
        <f t="shared" si="23"/>
        <v>6.3141440000000015</v>
      </c>
      <c r="DE20" s="6">
        <f t="shared" si="24"/>
        <v>16.317258000000002</v>
      </c>
      <c r="DF20" s="147">
        <f t="shared" si="25"/>
        <v>6.9232530000000008</v>
      </c>
    </row>
    <row r="21" spans="1:110">
      <c r="A21" s="146" t="s">
        <v>206</v>
      </c>
      <c r="B21" s="166"/>
      <c r="D21" s="167"/>
      <c r="F21" s="169"/>
      <c r="H21" s="170" t="s">
        <v>205</v>
      </c>
      <c r="K21" s="166"/>
      <c r="V21" s="146"/>
      <c r="X21" s="147"/>
      <c r="AD21" s="146"/>
      <c r="AI21" s="146"/>
      <c r="AQ21" s="147"/>
      <c r="BD21" s="146"/>
      <c r="BO21" s="147"/>
      <c r="CC21" s="146"/>
      <c r="CG21" s="147"/>
      <c r="CM21" s="146"/>
      <c r="CR21" s="147"/>
      <c r="DF21" s="147"/>
    </row>
    <row r="22" spans="1:110">
      <c r="A22" s="146" t="s">
        <v>206</v>
      </c>
      <c r="B22" s="166"/>
      <c r="D22" s="167"/>
      <c r="F22" s="169"/>
      <c r="H22" s="170" t="s">
        <v>205</v>
      </c>
      <c r="K22" s="166"/>
      <c r="V22" s="146"/>
      <c r="X22" s="147"/>
      <c r="AD22" s="146"/>
      <c r="AI22" s="146"/>
      <c r="AQ22" s="147"/>
      <c r="BD22" s="146"/>
      <c r="BO22" s="147"/>
      <c r="CC22" s="146"/>
      <c r="CG22" s="147"/>
      <c r="CM22" s="146"/>
      <c r="CR22" s="147"/>
      <c r="DF22" s="147"/>
    </row>
    <row r="23" spans="1:110">
      <c r="A23" s="146" t="s">
        <v>206</v>
      </c>
      <c r="B23" s="166" t="s">
        <v>169</v>
      </c>
      <c r="C23" s="6" t="s">
        <v>200</v>
      </c>
      <c r="D23" s="167" t="s">
        <v>194</v>
      </c>
      <c r="E23" s="6" t="s">
        <v>114</v>
      </c>
      <c r="F23" s="169">
        <v>42307</v>
      </c>
      <c r="G23" s="6">
        <v>3</v>
      </c>
      <c r="H23" s="6">
        <v>3</v>
      </c>
      <c r="I23" s="6">
        <v>204906</v>
      </c>
      <c r="J23" s="6">
        <v>80112</v>
      </c>
      <c r="K23" s="166">
        <v>44.56</v>
      </c>
      <c r="L23" s="6">
        <v>54.34</v>
      </c>
      <c r="M23" s="6">
        <v>10.99</v>
      </c>
      <c r="N23" s="6">
        <v>5.91</v>
      </c>
      <c r="O23" s="6">
        <v>11.7</v>
      </c>
      <c r="P23" s="6">
        <v>8159.7</v>
      </c>
      <c r="Q23" s="6">
        <v>6.75</v>
      </c>
      <c r="R23" s="6">
        <v>20.36</v>
      </c>
      <c r="S23" s="6">
        <v>2.82</v>
      </c>
      <c r="T23" s="6">
        <v>4.87</v>
      </c>
      <c r="U23" s="6">
        <v>95.13</v>
      </c>
      <c r="V23" s="146">
        <f t="shared" si="0"/>
        <v>19.533880903490758</v>
      </c>
      <c r="W23" s="6">
        <f t="shared" si="1"/>
        <v>2.6463580000000002</v>
      </c>
      <c r="X23" s="147">
        <f t="shared" si="2"/>
        <v>12.851624761275684</v>
      </c>
      <c r="Y23" s="6">
        <v>29.17</v>
      </c>
      <c r="Z23" s="6">
        <v>24.95</v>
      </c>
      <c r="AA23" s="6">
        <v>43.2</v>
      </c>
      <c r="AB23" s="6">
        <v>19.440000000000001</v>
      </c>
      <c r="AC23" s="6">
        <v>7.73</v>
      </c>
      <c r="AD23" s="146">
        <v>52.47</v>
      </c>
      <c r="AE23" s="6">
        <v>46.03</v>
      </c>
      <c r="AF23" s="6">
        <v>31.06</v>
      </c>
      <c r="AG23" s="6">
        <v>75.150000000000006</v>
      </c>
      <c r="AH23" s="6">
        <v>10.82</v>
      </c>
      <c r="AI23" s="146">
        <f t="shared" si="3"/>
        <v>5.939012</v>
      </c>
      <c r="AJ23" s="6">
        <f t="shared" si="4"/>
        <v>5.0798199999999998</v>
      </c>
      <c r="AK23" s="6">
        <f t="shared" si="5"/>
        <v>3.9579840000000002</v>
      </c>
      <c r="AL23" s="6">
        <f t="shared" si="6"/>
        <v>1.573828</v>
      </c>
      <c r="AM23" s="6">
        <f t="shared" si="7"/>
        <v>6.1389899999999997</v>
      </c>
      <c r="AN23" s="6">
        <f t="shared" si="8"/>
        <v>5.3855099999999991</v>
      </c>
      <c r="AO23" s="6">
        <f t="shared" si="9"/>
        <v>3.63402</v>
      </c>
      <c r="AP23" s="6">
        <f t="shared" si="10"/>
        <v>8.7925500000000003</v>
      </c>
      <c r="AQ23" s="147">
        <f t="shared" si="11"/>
        <v>1.2659399999999998</v>
      </c>
      <c r="AR23" s="6">
        <v>1233.83</v>
      </c>
      <c r="AS23" s="6">
        <v>346.07</v>
      </c>
      <c r="AT23" s="6">
        <v>300.32</v>
      </c>
      <c r="AU23" s="6">
        <v>1976.77</v>
      </c>
      <c r="AV23" s="6">
        <v>413.08</v>
      </c>
      <c r="AW23" s="6">
        <v>52</v>
      </c>
      <c r="AX23" s="6">
        <v>18.95</v>
      </c>
      <c r="AY23" s="6">
        <v>28.57</v>
      </c>
      <c r="AZ23" s="6">
        <v>6097.39</v>
      </c>
      <c r="BA23" s="6">
        <v>7.12</v>
      </c>
      <c r="BB23" s="6">
        <v>30.79</v>
      </c>
      <c r="BC23" s="6">
        <v>4.38</v>
      </c>
      <c r="BD23" s="146">
        <v>195.97</v>
      </c>
      <c r="BE23" s="6">
        <v>133.36000000000001</v>
      </c>
      <c r="BF23" s="6">
        <v>303.17</v>
      </c>
      <c r="BG23" s="6">
        <v>1510.36</v>
      </c>
      <c r="BH23" s="6">
        <v>353.29</v>
      </c>
      <c r="BI23" s="6">
        <v>8.89</v>
      </c>
      <c r="BJ23" s="6">
        <v>5.24</v>
      </c>
      <c r="BK23" s="6">
        <v>10.84</v>
      </c>
      <c r="BL23" s="6">
        <v>8426.7999999999993</v>
      </c>
      <c r="BM23" s="6">
        <v>6.73</v>
      </c>
      <c r="BN23" s="6">
        <v>19.82</v>
      </c>
      <c r="BO23" s="147">
        <v>2.74</v>
      </c>
      <c r="BP23" s="6">
        <v>34.01</v>
      </c>
      <c r="BQ23" s="6">
        <v>235.33</v>
      </c>
      <c r="BR23" s="6">
        <v>82.16</v>
      </c>
      <c r="BS23" s="6">
        <v>411.94</v>
      </c>
      <c r="BT23" s="6">
        <v>1049.49</v>
      </c>
      <c r="BU23" s="6">
        <v>73.75</v>
      </c>
      <c r="BV23" s="6">
        <v>2.29</v>
      </c>
      <c r="BW23" s="6">
        <v>1.37</v>
      </c>
      <c r="BX23" s="6">
        <v>12.5</v>
      </c>
      <c r="BY23" s="6">
        <v>7232.94</v>
      </c>
      <c r="BZ23" s="6">
        <v>23.63</v>
      </c>
      <c r="CA23" s="6">
        <v>13.27</v>
      </c>
      <c r="CB23" s="6">
        <v>15.14</v>
      </c>
      <c r="CC23" s="146">
        <v>12.18</v>
      </c>
      <c r="CD23" s="6">
        <v>10.6</v>
      </c>
      <c r="CE23" s="6">
        <v>50.92</v>
      </c>
      <c r="CF23" s="6">
        <v>50.57</v>
      </c>
      <c r="CG23" s="147">
        <v>33.58</v>
      </c>
      <c r="CH23" s="6">
        <v>7.99</v>
      </c>
      <c r="CI23" s="6">
        <v>7.77</v>
      </c>
      <c r="CJ23" s="6">
        <v>47.66</v>
      </c>
      <c r="CK23" s="6">
        <v>42.57</v>
      </c>
      <c r="CL23" s="6">
        <v>32.479999999999997</v>
      </c>
      <c r="CM23" s="146">
        <v>86.73</v>
      </c>
      <c r="CN23" s="6">
        <v>1.41</v>
      </c>
      <c r="CO23" s="6">
        <v>0.39</v>
      </c>
      <c r="CP23" s="6">
        <v>7.13</v>
      </c>
      <c r="CQ23" s="6">
        <v>20.73</v>
      </c>
      <c r="CR23" s="147">
        <v>12.49</v>
      </c>
      <c r="CS23" s="6">
        <f t="shared" si="12"/>
        <v>1.5225</v>
      </c>
      <c r="CT23" s="6">
        <f t="shared" si="13"/>
        <v>1.325</v>
      </c>
      <c r="CU23" s="6">
        <f t="shared" si="14"/>
        <v>6.3650000000000002</v>
      </c>
      <c r="CV23" s="6">
        <f t="shared" si="15"/>
        <v>6.32125</v>
      </c>
      <c r="CW23" s="6">
        <f t="shared" si="16"/>
        <v>4.1974999999999998</v>
      </c>
      <c r="CX23" s="6">
        <f t="shared" si="17"/>
        <v>1.060273</v>
      </c>
      <c r="CY23" s="6">
        <f t="shared" si="18"/>
        <v>1.0310789999999999</v>
      </c>
      <c r="CZ23" s="6">
        <f t="shared" si="19"/>
        <v>5.6490390000000001</v>
      </c>
      <c r="DA23" s="6">
        <f t="shared" si="20"/>
        <v>4.3100959999999988</v>
      </c>
      <c r="DB23" s="6">
        <f t="shared" si="21"/>
        <v>1.222893</v>
      </c>
      <c r="DC23" s="6">
        <f t="shared" si="22"/>
        <v>0.33824700000000002</v>
      </c>
      <c r="DD23" s="6">
        <f t="shared" si="23"/>
        <v>6.1838490000000004</v>
      </c>
      <c r="DE23" s="6">
        <f t="shared" si="24"/>
        <v>17.979129</v>
      </c>
      <c r="DF23" s="147">
        <f t="shared" si="25"/>
        <v>10.832577000000001</v>
      </c>
    </row>
    <row r="24" spans="1:110">
      <c r="A24" s="146" t="s">
        <v>206</v>
      </c>
      <c r="B24" s="166" t="s">
        <v>170</v>
      </c>
      <c r="C24" s="6" t="s">
        <v>200</v>
      </c>
      <c r="D24" s="167" t="s">
        <v>194</v>
      </c>
      <c r="E24" s="6" t="s">
        <v>114</v>
      </c>
      <c r="F24" s="169">
        <v>42307</v>
      </c>
      <c r="G24" s="6">
        <v>3</v>
      </c>
      <c r="H24" s="6">
        <v>3</v>
      </c>
      <c r="I24" s="6">
        <v>204340</v>
      </c>
      <c r="J24" s="6">
        <v>79370</v>
      </c>
      <c r="K24" s="166">
        <v>44.05</v>
      </c>
      <c r="L24" s="6">
        <v>54.11</v>
      </c>
      <c r="M24" s="6">
        <v>10.67</v>
      </c>
      <c r="N24" s="6">
        <v>6.28</v>
      </c>
      <c r="O24" s="6">
        <v>11.94</v>
      </c>
      <c r="P24" s="6">
        <v>8050.97</v>
      </c>
      <c r="Q24" s="6">
        <v>6.87</v>
      </c>
      <c r="R24" s="6">
        <v>20</v>
      </c>
      <c r="S24" s="6">
        <v>1.71</v>
      </c>
      <c r="T24" s="6">
        <v>5.51</v>
      </c>
      <c r="U24" s="6">
        <v>94.49</v>
      </c>
      <c r="V24" s="146">
        <f t="shared" si="0"/>
        <v>17.148820326678766</v>
      </c>
      <c r="W24" s="6">
        <f t="shared" si="1"/>
        <v>2.9814609999999999</v>
      </c>
      <c r="X24" s="147">
        <f t="shared" si="2"/>
        <v>11.350140082328766</v>
      </c>
      <c r="Y24" s="6">
        <v>28.8</v>
      </c>
      <c r="Z24" s="6">
        <v>27.12</v>
      </c>
      <c r="AA24" s="6">
        <v>44.69</v>
      </c>
      <c r="AB24" s="6">
        <v>20.56</v>
      </c>
      <c r="AC24" s="6">
        <v>5.22</v>
      </c>
      <c r="AD24" s="146">
        <v>49.73</v>
      </c>
      <c r="AE24" s="6">
        <v>47.93</v>
      </c>
      <c r="AF24" s="6">
        <v>31.05</v>
      </c>
      <c r="AG24" s="6">
        <v>74.84</v>
      </c>
      <c r="AH24" s="6">
        <v>7.41</v>
      </c>
      <c r="AI24" s="146">
        <f t="shared" si="3"/>
        <v>5.76</v>
      </c>
      <c r="AJ24" s="6">
        <f t="shared" si="4"/>
        <v>5.4239999999999995</v>
      </c>
      <c r="AK24" s="6">
        <f t="shared" si="5"/>
        <v>4.1120000000000001</v>
      </c>
      <c r="AL24" s="6">
        <f t="shared" si="6"/>
        <v>1.0439999999999998</v>
      </c>
      <c r="AM24" s="6">
        <f t="shared" si="7"/>
        <v>5.9377619999999993</v>
      </c>
      <c r="AN24" s="6">
        <f t="shared" si="8"/>
        <v>5.7228419999999991</v>
      </c>
      <c r="AO24" s="6">
        <f t="shared" si="9"/>
        <v>3.7073699999999996</v>
      </c>
      <c r="AP24" s="6">
        <f t="shared" si="10"/>
        <v>8.9358959999999996</v>
      </c>
      <c r="AQ24" s="147">
        <f t="shared" si="11"/>
        <v>0.88475399999999993</v>
      </c>
      <c r="AR24" s="6">
        <v>1100.1099999999999</v>
      </c>
      <c r="AS24" s="6">
        <v>338.02</v>
      </c>
      <c r="AT24" s="6">
        <v>317.52999999999997</v>
      </c>
      <c r="AU24" s="6">
        <v>1912.81</v>
      </c>
      <c r="AV24" s="6">
        <v>306.39</v>
      </c>
      <c r="AW24" s="6">
        <v>48.92</v>
      </c>
      <c r="AX24" s="6">
        <v>19.18</v>
      </c>
      <c r="AY24" s="6">
        <v>28.64</v>
      </c>
      <c r="AZ24" s="6">
        <v>7291.23</v>
      </c>
      <c r="BA24" s="6">
        <v>7.1</v>
      </c>
      <c r="BB24" s="6">
        <v>29.4</v>
      </c>
      <c r="BC24" s="6">
        <v>2.62</v>
      </c>
      <c r="BD24" s="146">
        <v>164.93</v>
      </c>
      <c r="BE24" s="6">
        <v>144.6</v>
      </c>
      <c r="BF24" s="6">
        <v>319.45999999999998</v>
      </c>
      <c r="BG24" s="6">
        <v>1462.84</v>
      </c>
      <c r="BH24" s="6">
        <v>269.91000000000003</v>
      </c>
      <c r="BI24" s="6">
        <v>8.44</v>
      </c>
      <c r="BJ24" s="6">
        <v>5.53</v>
      </c>
      <c r="BK24" s="6">
        <v>10.97</v>
      </c>
      <c r="BL24" s="6">
        <v>8137.83</v>
      </c>
      <c r="BM24" s="6">
        <v>6.86</v>
      </c>
      <c r="BN24" s="6">
        <v>19.45</v>
      </c>
      <c r="BO24" s="147">
        <v>1.65</v>
      </c>
      <c r="BP24" s="6">
        <v>33.840000000000003</v>
      </c>
      <c r="BQ24" s="6">
        <v>256.44</v>
      </c>
      <c r="BR24" s="6">
        <v>88.94</v>
      </c>
      <c r="BS24" s="6">
        <v>426</v>
      </c>
      <c r="BT24" s="6">
        <v>1017.51</v>
      </c>
      <c r="BU24" s="6">
        <v>70.47</v>
      </c>
      <c r="BV24" s="6">
        <v>2.27</v>
      </c>
      <c r="BW24" s="6">
        <v>1.54</v>
      </c>
      <c r="BX24" s="6">
        <v>12.36</v>
      </c>
      <c r="BY24" s="6">
        <v>7754.38</v>
      </c>
      <c r="BZ24" s="6">
        <v>24.19</v>
      </c>
      <c r="CA24" s="6">
        <v>12.8</v>
      </c>
      <c r="CB24" s="6">
        <v>14.8</v>
      </c>
      <c r="CC24" s="146">
        <v>11.35</v>
      </c>
      <c r="CD24" s="6">
        <v>12.01</v>
      </c>
      <c r="CE24" s="6">
        <v>51.82</v>
      </c>
      <c r="CF24" s="6">
        <v>49.59</v>
      </c>
      <c r="CG24" s="147">
        <v>32.340000000000003</v>
      </c>
      <c r="CH24" s="6">
        <v>7.82</v>
      </c>
      <c r="CI24" s="6">
        <v>8.35</v>
      </c>
      <c r="CJ24" s="6">
        <v>47.91</v>
      </c>
      <c r="CK24" s="6">
        <v>45.55</v>
      </c>
      <c r="CL24" s="6">
        <v>32.08</v>
      </c>
      <c r="CM24" s="146">
        <v>87.2</v>
      </c>
      <c r="CN24" s="6">
        <v>1.46</v>
      </c>
      <c r="CO24" s="6">
        <v>0.54</v>
      </c>
      <c r="CP24" s="6">
        <v>7.15</v>
      </c>
      <c r="CQ24" s="6">
        <v>21.06</v>
      </c>
      <c r="CR24" s="147">
        <v>12.26</v>
      </c>
      <c r="CS24" s="6">
        <f t="shared" si="12"/>
        <v>1.40286</v>
      </c>
      <c r="CT24" s="6">
        <f t="shared" si="13"/>
        <v>1.4844360000000001</v>
      </c>
      <c r="CU24" s="6">
        <f t="shared" si="14"/>
        <v>6.4049519999999998</v>
      </c>
      <c r="CV24" s="6">
        <f t="shared" si="15"/>
        <v>6.1293240000000004</v>
      </c>
      <c r="CW24" s="6">
        <f t="shared" si="16"/>
        <v>3.9972240000000006</v>
      </c>
      <c r="CX24" s="6">
        <f t="shared" si="17"/>
        <v>1.0009600000000001</v>
      </c>
      <c r="CY24" s="6">
        <f t="shared" si="18"/>
        <v>1.0688</v>
      </c>
      <c r="CZ24" s="6">
        <f t="shared" si="19"/>
        <v>5.8304</v>
      </c>
      <c r="DA24" s="6">
        <f t="shared" si="20"/>
        <v>4.1062400000000006</v>
      </c>
      <c r="DB24" s="6">
        <f t="shared" si="21"/>
        <v>1.27312</v>
      </c>
      <c r="DC24" s="6">
        <f t="shared" si="22"/>
        <v>0.47088000000000008</v>
      </c>
      <c r="DD24" s="6">
        <f t="shared" si="23"/>
        <v>6.2347999999999999</v>
      </c>
      <c r="DE24" s="6">
        <f t="shared" si="24"/>
        <v>18.364319999999999</v>
      </c>
      <c r="DF24" s="147">
        <f t="shared" si="25"/>
        <v>10.690720000000001</v>
      </c>
    </row>
    <row r="25" spans="1:110">
      <c r="A25" s="146" t="s">
        <v>206</v>
      </c>
      <c r="B25" s="166"/>
      <c r="D25" s="167"/>
      <c r="F25" s="169"/>
      <c r="H25" s="6">
        <v>5</v>
      </c>
      <c r="K25" s="166"/>
      <c r="V25" s="146"/>
      <c r="X25" s="147"/>
      <c r="AD25" s="146"/>
      <c r="AI25" s="146"/>
      <c r="AQ25" s="147"/>
      <c r="BD25" s="146"/>
      <c r="BO25" s="147"/>
      <c r="CC25" s="146"/>
      <c r="CG25" s="147"/>
      <c r="CM25" s="146"/>
      <c r="CR25" s="147"/>
      <c r="DF25" s="147"/>
    </row>
    <row r="26" spans="1:110">
      <c r="A26" s="146" t="s">
        <v>206</v>
      </c>
      <c r="B26" s="166"/>
      <c r="D26" s="167"/>
      <c r="F26" s="169"/>
      <c r="H26" s="6">
        <v>5</v>
      </c>
      <c r="K26" s="166"/>
      <c r="V26" s="146"/>
      <c r="X26" s="147"/>
      <c r="AD26" s="146"/>
      <c r="AI26" s="146"/>
      <c r="AQ26" s="147"/>
      <c r="BD26" s="146"/>
      <c r="BO26" s="147"/>
      <c r="CC26" s="146"/>
      <c r="CG26" s="147"/>
      <c r="CM26" s="146"/>
      <c r="CR26" s="147"/>
      <c r="DF26" s="147"/>
    </row>
    <row r="27" spans="1:110">
      <c r="A27" s="148" t="s">
        <v>206</v>
      </c>
      <c r="B27" s="172" t="s">
        <v>172</v>
      </c>
      <c r="C27" s="149" t="s">
        <v>201</v>
      </c>
      <c r="D27" s="173" t="s">
        <v>195</v>
      </c>
      <c r="E27" s="149" t="s">
        <v>113</v>
      </c>
      <c r="F27" s="174">
        <v>42445</v>
      </c>
      <c r="G27" s="149">
        <v>0</v>
      </c>
      <c r="H27" s="149">
        <v>0</v>
      </c>
      <c r="I27" s="149">
        <v>209547</v>
      </c>
      <c r="J27" s="149">
        <v>40552</v>
      </c>
      <c r="K27" s="172">
        <v>25.99</v>
      </c>
      <c r="L27" s="149">
        <v>38.85</v>
      </c>
      <c r="M27" s="149">
        <v>17.16</v>
      </c>
      <c r="N27" s="149">
        <v>4.6100000000000003</v>
      </c>
      <c r="O27" s="149">
        <v>9.1300000000000008</v>
      </c>
      <c r="P27" s="149">
        <v>3881.74</v>
      </c>
      <c r="Q27" s="149">
        <v>6.41</v>
      </c>
      <c r="R27" s="149">
        <v>24.3</v>
      </c>
      <c r="S27" s="149">
        <v>0.2</v>
      </c>
      <c r="T27" s="149">
        <v>4.24</v>
      </c>
      <c r="U27" s="149">
        <v>95.76</v>
      </c>
      <c r="V27" s="148">
        <f t="shared" si="0"/>
        <v>22.584905660377359</v>
      </c>
      <c r="W27" s="149">
        <f t="shared" si="1"/>
        <v>1.6472400000000003</v>
      </c>
      <c r="X27" s="150">
        <f t="shared" si="2"/>
        <v>30.517714479978629</v>
      </c>
      <c r="Y27" s="149">
        <v>30.41</v>
      </c>
      <c r="Z27" s="149">
        <v>11.15</v>
      </c>
      <c r="AA27" s="149">
        <v>18.05</v>
      </c>
      <c r="AB27" s="149">
        <v>12.04</v>
      </c>
      <c r="AC27" s="149">
        <v>0.63</v>
      </c>
      <c r="AD27" s="148">
        <v>51.42</v>
      </c>
      <c r="AE27" s="149">
        <v>36.21</v>
      </c>
      <c r="AF27" s="149">
        <v>23.49</v>
      </c>
      <c r="AG27" s="149">
        <v>48.02</v>
      </c>
      <c r="AH27" s="149">
        <v>1.53</v>
      </c>
      <c r="AI27" s="148">
        <f t="shared" si="3"/>
        <v>7.3896300000000004</v>
      </c>
      <c r="AJ27" s="149">
        <f t="shared" si="4"/>
        <v>2.7094499999999999</v>
      </c>
      <c r="AK27" s="149">
        <f t="shared" si="5"/>
        <v>2.9257200000000001</v>
      </c>
      <c r="AL27" s="149">
        <f t="shared" si="6"/>
        <v>0.15309</v>
      </c>
      <c r="AM27" s="149">
        <f t="shared" si="7"/>
        <v>4.6946460000000005</v>
      </c>
      <c r="AN27" s="149">
        <f t="shared" si="8"/>
        <v>3.3059730000000003</v>
      </c>
      <c r="AO27" s="149">
        <f t="shared" si="9"/>
        <v>2.1446370000000003</v>
      </c>
      <c r="AP27" s="149">
        <f t="shared" si="10"/>
        <v>4.3842260000000008</v>
      </c>
      <c r="AQ27" s="150">
        <f t="shared" si="11"/>
        <v>0.13968900000000001</v>
      </c>
      <c r="AR27" s="149">
        <v>2702.79</v>
      </c>
      <c r="AS27" s="149">
        <v>415.48</v>
      </c>
      <c r="AT27" s="149">
        <v>336.03</v>
      </c>
      <c r="AU27" s="149">
        <v>2057.62</v>
      </c>
      <c r="AV27" s="149">
        <v>366.07</v>
      </c>
      <c r="AW27" s="149">
        <v>73.95</v>
      </c>
      <c r="AX27" s="149">
        <v>29.04</v>
      </c>
      <c r="AY27" s="149">
        <v>35.93</v>
      </c>
      <c r="AZ27" s="149">
        <v>6587.3</v>
      </c>
      <c r="BA27" s="149">
        <v>10.78</v>
      </c>
      <c r="BB27" s="149">
        <v>20.51</v>
      </c>
      <c r="BC27" s="149">
        <v>1.35</v>
      </c>
      <c r="BD27" s="148">
        <v>336.8</v>
      </c>
      <c r="BE27" s="149">
        <v>136.35</v>
      </c>
      <c r="BF27" s="149">
        <v>352.9</v>
      </c>
      <c r="BG27" s="149">
        <v>1804.22</v>
      </c>
      <c r="BH27" s="149">
        <v>290.73</v>
      </c>
      <c r="BI27" s="149">
        <v>14.64</v>
      </c>
      <c r="BJ27" s="149">
        <v>3.53</v>
      </c>
      <c r="BK27" s="149">
        <v>7.95</v>
      </c>
      <c r="BL27" s="149">
        <v>3406.89</v>
      </c>
      <c r="BM27" s="149">
        <v>6.22</v>
      </c>
      <c r="BN27" s="149">
        <v>24.47</v>
      </c>
      <c r="BO27" s="150">
        <v>0.15</v>
      </c>
      <c r="BP27" s="149">
        <v>50.27</v>
      </c>
      <c r="BQ27" s="149">
        <v>295.68</v>
      </c>
      <c r="BR27" s="149">
        <v>108.72</v>
      </c>
      <c r="BS27" s="149">
        <v>480.12</v>
      </c>
      <c r="BT27" s="149">
        <v>1119.21</v>
      </c>
      <c r="BU27" s="149">
        <v>53.12</v>
      </c>
      <c r="BV27" s="149">
        <v>4.71</v>
      </c>
      <c r="BW27" s="149">
        <v>1.25</v>
      </c>
      <c r="BX27" s="149">
        <v>13.7</v>
      </c>
      <c r="BY27" s="149">
        <v>6162.67</v>
      </c>
      <c r="BZ27" s="149">
        <v>22.17</v>
      </c>
      <c r="CA27" s="149">
        <v>12.04</v>
      </c>
      <c r="CB27" s="149">
        <v>6.06</v>
      </c>
      <c r="CC27" s="148">
        <v>19.55</v>
      </c>
      <c r="CD27" s="149">
        <v>8.3800000000000008</v>
      </c>
      <c r="CE27" s="149">
        <v>57.25</v>
      </c>
      <c r="CF27" s="149">
        <v>33.19</v>
      </c>
      <c r="CG27" s="150">
        <v>17.940000000000001</v>
      </c>
      <c r="CH27" s="149">
        <v>14.38</v>
      </c>
      <c r="CI27" s="149">
        <v>6.23</v>
      </c>
      <c r="CJ27" s="149">
        <v>37.76</v>
      </c>
      <c r="CK27" s="149">
        <v>48.96</v>
      </c>
      <c r="CL27" s="149">
        <v>22.69</v>
      </c>
      <c r="CM27" s="148">
        <v>87.96</v>
      </c>
      <c r="CN27" s="149">
        <v>3.39</v>
      </c>
      <c r="CO27" s="149">
        <v>0.56000000000000005</v>
      </c>
      <c r="CP27" s="149">
        <v>10.41</v>
      </c>
      <c r="CQ27" s="149">
        <v>18.5</v>
      </c>
      <c r="CR27" s="150">
        <v>3.79</v>
      </c>
      <c r="CS27" s="149">
        <f t="shared" si="12"/>
        <v>2.67835</v>
      </c>
      <c r="CT27" s="149">
        <f t="shared" si="13"/>
        <v>1.1480600000000001</v>
      </c>
      <c r="CU27" s="149">
        <f t="shared" si="14"/>
        <v>7.8432499999999994</v>
      </c>
      <c r="CV27" s="149">
        <f t="shared" si="15"/>
        <v>4.5470299999999995</v>
      </c>
      <c r="CW27" s="149">
        <f t="shared" si="16"/>
        <v>2.4577800000000001</v>
      </c>
      <c r="CX27" s="149">
        <f t="shared" si="17"/>
        <v>1.731352</v>
      </c>
      <c r="CY27" s="149">
        <f t="shared" si="18"/>
        <v>0.75009199999999998</v>
      </c>
      <c r="CZ27" s="149">
        <f t="shared" si="19"/>
        <v>5.8947839999999996</v>
      </c>
      <c r="DA27" s="149">
        <f t="shared" si="20"/>
        <v>2.7318759999999997</v>
      </c>
      <c r="DB27" s="149">
        <f t="shared" si="21"/>
        <v>2.9818439999999997</v>
      </c>
      <c r="DC27" s="149">
        <f t="shared" si="22"/>
        <v>0.49257600000000001</v>
      </c>
      <c r="DD27" s="149">
        <f t="shared" si="23"/>
        <v>9.1566359999999989</v>
      </c>
      <c r="DE27" s="149">
        <f t="shared" si="24"/>
        <v>16.272600000000001</v>
      </c>
      <c r="DF27" s="150">
        <f t="shared" si="25"/>
        <v>3.3336839999999994</v>
      </c>
    </row>
    <row r="28" spans="1:110">
      <c r="A28" s="146" t="s">
        <v>206</v>
      </c>
      <c r="B28" s="166" t="s">
        <v>173</v>
      </c>
      <c r="C28" s="6" t="s">
        <v>201</v>
      </c>
      <c r="D28" s="167" t="s">
        <v>195</v>
      </c>
      <c r="E28" s="6" t="s">
        <v>113</v>
      </c>
      <c r="F28" s="169">
        <v>42445</v>
      </c>
      <c r="G28" s="6">
        <v>0</v>
      </c>
      <c r="H28" s="6">
        <v>0</v>
      </c>
      <c r="I28" s="6">
        <v>208316</v>
      </c>
      <c r="J28" s="6">
        <v>41688</v>
      </c>
      <c r="K28" s="166">
        <v>26.02</v>
      </c>
      <c r="L28" s="6">
        <v>39.159999999999997</v>
      </c>
      <c r="M28" s="6">
        <v>16.04</v>
      </c>
      <c r="N28" s="6">
        <v>4.42</v>
      </c>
      <c r="O28" s="6">
        <v>9.19</v>
      </c>
      <c r="P28" s="6">
        <v>3515.01</v>
      </c>
      <c r="Q28" s="6">
        <v>5.74</v>
      </c>
      <c r="R28" s="6">
        <v>23.84</v>
      </c>
      <c r="S28" s="6">
        <v>0.21</v>
      </c>
      <c r="T28" s="6">
        <v>3.95</v>
      </c>
      <c r="U28" s="6">
        <v>96.05</v>
      </c>
      <c r="V28" s="146">
        <f t="shared" si="0"/>
        <v>24.316455696202532</v>
      </c>
      <c r="W28" s="6">
        <f t="shared" si="1"/>
        <v>1.5468199999999999</v>
      </c>
      <c r="X28" s="147">
        <f t="shared" si="2"/>
        <v>32.350241139886997</v>
      </c>
      <c r="Y28" s="6">
        <v>28.95</v>
      </c>
      <c r="Z28" s="6">
        <v>11.23</v>
      </c>
      <c r="AA28" s="6">
        <v>17.440000000000001</v>
      </c>
      <c r="AB28" s="6">
        <v>11.23</v>
      </c>
      <c r="AC28" s="6">
        <v>0.64</v>
      </c>
      <c r="AD28" s="146">
        <v>52.63</v>
      </c>
      <c r="AE28" s="6">
        <v>34.04</v>
      </c>
      <c r="AF28" s="6">
        <v>20.65</v>
      </c>
      <c r="AG28" s="6">
        <v>45.24</v>
      </c>
      <c r="AH28" s="6">
        <v>1.6</v>
      </c>
      <c r="AI28" s="146">
        <f t="shared" si="3"/>
        <v>6.9016799999999998</v>
      </c>
      <c r="AJ28" s="6">
        <f t="shared" si="4"/>
        <v>2.6772320000000001</v>
      </c>
      <c r="AK28" s="6">
        <f t="shared" si="5"/>
        <v>2.6772320000000001</v>
      </c>
      <c r="AL28" s="6">
        <f t="shared" si="6"/>
        <v>0.15257599999999999</v>
      </c>
      <c r="AM28" s="6">
        <f t="shared" si="7"/>
        <v>4.836697</v>
      </c>
      <c r="AN28" s="6">
        <f t="shared" si="8"/>
        <v>3.1282759999999996</v>
      </c>
      <c r="AO28" s="6">
        <f t="shared" si="9"/>
        <v>1.8977349999999999</v>
      </c>
      <c r="AP28" s="6">
        <f t="shared" si="10"/>
        <v>4.1575560000000005</v>
      </c>
      <c r="AQ28" s="147">
        <f t="shared" si="11"/>
        <v>0.14704</v>
      </c>
      <c r="AR28" s="6">
        <v>2644.99</v>
      </c>
      <c r="AS28" s="6">
        <v>357.65</v>
      </c>
      <c r="AT28" s="6">
        <v>313.68</v>
      </c>
      <c r="AU28" s="6">
        <v>1967.49</v>
      </c>
      <c r="AV28" s="6">
        <v>372.19</v>
      </c>
      <c r="AW28" s="6">
        <v>74.11</v>
      </c>
      <c r="AX28" s="6">
        <v>26.51</v>
      </c>
      <c r="AY28" s="6">
        <v>37.520000000000003</v>
      </c>
      <c r="AZ28" s="6">
        <v>5282.79</v>
      </c>
      <c r="BA28" s="6">
        <v>11.16</v>
      </c>
      <c r="BB28" s="6">
        <v>17.52</v>
      </c>
      <c r="BC28" s="6">
        <v>0.78</v>
      </c>
      <c r="BD28" s="146">
        <v>313.7</v>
      </c>
      <c r="BE28" s="6">
        <v>133.36000000000001</v>
      </c>
      <c r="BF28" s="6">
        <v>346.91</v>
      </c>
      <c r="BG28" s="6">
        <v>1738.3</v>
      </c>
      <c r="BH28" s="6">
        <v>305.66000000000003</v>
      </c>
      <c r="BI28" s="6">
        <v>13.65</v>
      </c>
      <c r="BJ28" s="6">
        <v>3.51</v>
      </c>
      <c r="BK28" s="6">
        <v>8.0299999999999994</v>
      </c>
      <c r="BL28" s="6">
        <v>3302.25</v>
      </c>
      <c r="BM28" s="6">
        <v>5.52</v>
      </c>
      <c r="BN28" s="6">
        <v>24.1</v>
      </c>
      <c r="BO28" s="147">
        <v>0.18</v>
      </c>
      <c r="BP28" s="6">
        <v>50.04</v>
      </c>
      <c r="BQ28" s="6">
        <v>278.89999999999998</v>
      </c>
      <c r="BR28" s="6">
        <v>102.02</v>
      </c>
      <c r="BS28" s="6">
        <v>470.84</v>
      </c>
      <c r="BT28" s="6">
        <v>1049.49</v>
      </c>
      <c r="BU28" s="6">
        <v>49.03</v>
      </c>
      <c r="BV28" s="6">
        <v>4.4000000000000004</v>
      </c>
      <c r="BW28" s="6">
        <v>1.1299999999999999</v>
      </c>
      <c r="BX28" s="6">
        <v>13.52</v>
      </c>
      <c r="BY28" s="6">
        <v>5858.88</v>
      </c>
      <c r="BZ28" s="6">
        <v>21.77</v>
      </c>
      <c r="CA28" s="6">
        <v>11.14</v>
      </c>
      <c r="CB28" s="6">
        <v>5.94</v>
      </c>
      <c r="CC28" s="146">
        <v>19.989999999999998</v>
      </c>
      <c r="CD28" s="6">
        <v>7.59</v>
      </c>
      <c r="CE28" s="6">
        <v>56.04</v>
      </c>
      <c r="CF28" s="6">
        <v>30.88</v>
      </c>
      <c r="CG28" s="147">
        <v>18.61</v>
      </c>
      <c r="CH28" s="6">
        <v>14.64</v>
      </c>
      <c r="CI28" s="6">
        <v>5.85</v>
      </c>
      <c r="CJ28" s="6">
        <v>37.49</v>
      </c>
      <c r="CK28" s="6">
        <v>49.72</v>
      </c>
      <c r="CL28" s="6">
        <v>24.06</v>
      </c>
      <c r="CM28" s="146">
        <v>88.86</v>
      </c>
      <c r="CN28" s="6">
        <v>3.11</v>
      </c>
      <c r="CO28" s="6">
        <v>0.53</v>
      </c>
      <c r="CP28" s="6">
        <v>10.52</v>
      </c>
      <c r="CQ28" s="6">
        <v>18.260000000000002</v>
      </c>
      <c r="CR28" s="147">
        <v>3.67</v>
      </c>
      <c r="CS28" s="6">
        <f t="shared" si="12"/>
        <v>2.7026479999999999</v>
      </c>
      <c r="CT28" s="6">
        <f t="shared" si="13"/>
        <v>1.026168</v>
      </c>
      <c r="CU28" s="6">
        <f t="shared" si="14"/>
        <v>7.5766080000000002</v>
      </c>
      <c r="CV28" s="6">
        <f t="shared" si="15"/>
        <v>4.174976</v>
      </c>
      <c r="CW28" s="6">
        <f t="shared" si="16"/>
        <v>2.5160719999999999</v>
      </c>
      <c r="CX28" s="6">
        <f t="shared" si="17"/>
        <v>1.6308960000000001</v>
      </c>
      <c r="CY28" s="6">
        <f t="shared" si="18"/>
        <v>0.65168999999999999</v>
      </c>
      <c r="CZ28" s="6">
        <f t="shared" si="19"/>
        <v>5.5388080000000004</v>
      </c>
      <c r="DA28" s="6">
        <f t="shared" si="20"/>
        <v>2.6802839999999999</v>
      </c>
      <c r="DB28" s="6">
        <f t="shared" si="21"/>
        <v>2.7635459999999998</v>
      </c>
      <c r="DC28" s="6">
        <f t="shared" si="22"/>
        <v>0.47095800000000004</v>
      </c>
      <c r="DD28" s="6">
        <f t="shared" si="23"/>
        <v>9.3480720000000002</v>
      </c>
      <c r="DE28" s="6">
        <f t="shared" si="24"/>
        <v>16.225836000000001</v>
      </c>
      <c r="DF28" s="147">
        <f t="shared" si="25"/>
        <v>3.2611620000000001</v>
      </c>
    </row>
    <row r="29" spans="1:110">
      <c r="A29" s="146" t="s">
        <v>206</v>
      </c>
      <c r="B29" s="166" t="s">
        <v>175</v>
      </c>
      <c r="C29" s="6" t="s">
        <v>201</v>
      </c>
      <c r="D29" s="167" t="s">
        <v>195</v>
      </c>
      <c r="E29" s="6" t="s">
        <v>114</v>
      </c>
      <c r="F29" s="169">
        <v>42458</v>
      </c>
      <c r="G29" s="6">
        <v>1.9</v>
      </c>
      <c r="H29" s="170" t="s">
        <v>205</v>
      </c>
      <c r="I29" s="6">
        <v>213472</v>
      </c>
      <c r="J29" s="6">
        <v>34632</v>
      </c>
      <c r="K29" s="166">
        <v>24.73</v>
      </c>
      <c r="L29" s="6">
        <v>33.43</v>
      </c>
      <c r="M29" s="6">
        <v>16.66</v>
      </c>
      <c r="N29" s="6">
        <v>6.2</v>
      </c>
      <c r="O29" s="6">
        <v>10.33</v>
      </c>
      <c r="P29" s="6">
        <v>3674.38</v>
      </c>
      <c r="Q29" s="6">
        <v>5.32</v>
      </c>
      <c r="R29" s="6">
        <v>23.15</v>
      </c>
      <c r="S29" s="6">
        <v>0.39</v>
      </c>
      <c r="T29" s="6">
        <v>4.3</v>
      </c>
      <c r="U29" s="6">
        <v>95.7</v>
      </c>
      <c r="V29" s="146">
        <f t="shared" si="0"/>
        <v>22.255813953488374</v>
      </c>
      <c r="W29" s="6">
        <f t="shared" si="1"/>
        <v>1.4374899999999999</v>
      </c>
      <c r="X29" s="147">
        <f t="shared" si="2"/>
        <v>38.901140181844745</v>
      </c>
      <c r="Y29" s="6">
        <v>26.01</v>
      </c>
      <c r="Z29" s="6">
        <v>17.57</v>
      </c>
      <c r="AA29" s="6">
        <v>22.31</v>
      </c>
      <c r="AB29" s="6">
        <v>8.36</v>
      </c>
      <c r="AC29" s="6">
        <v>0.82</v>
      </c>
      <c r="AD29" s="146">
        <v>64.209999999999994</v>
      </c>
      <c r="AE29" s="6">
        <v>39.97</v>
      </c>
      <c r="AF29" s="6">
        <v>17.559999999999999</v>
      </c>
      <c r="AG29" s="6">
        <v>50</v>
      </c>
      <c r="AH29" s="6">
        <v>1.25</v>
      </c>
      <c r="AI29" s="146">
        <f t="shared" si="3"/>
        <v>6.0213149999999995</v>
      </c>
      <c r="AJ29" s="6">
        <f t="shared" si="4"/>
        <v>4.0674549999999998</v>
      </c>
      <c r="AK29" s="6">
        <f t="shared" si="5"/>
        <v>1.9353399999999996</v>
      </c>
      <c r="AL29" s="6">
        <f t="shared" si="6"/>
        <v>0.18982999999999997</v>
      </c>
      <c r="AM29" s="6">
        <f t="shared" si="7"/>
        <v>6.6328929999999993</v>
      </c>
      <c r="AN29" s="6">
        <f t="shared" si="8"/>
        <v>4.1289009999999999</v>
      </c>
      <c r="AO29" s="6">
        <f t="shared" si="9"/>
        <v>1.8139479999999997</v>
      </c>
      <c r="AP29" s="6">
        <f t="shared" si="10"/>
        <v>5.165</v>
      </c>
      <c r="AQ29" s="147">
        <f t="shared" si="11"/>
        <v>0.12912499999999999</v>
      </c>
      <c r="AR29" s="6">
        <v>2509.36</v>
      </c>
      <c r="AS29" s="6">
        <v>391.87</v>
      </c>
      <c r="AT29" s="6">
        <v>306.02999999999997</v>
      </c>
      <c r="AU29" s="6">
        <v>1775.05</v>
      </c>
      <c r="AV29" s="6">
        <v>535.54999999999995</v>
      </c>
      <c r="AW29" s="6">
        <v>74.7</v>
      </c>
      <c r="AX29" s="6">
        <v>24.3</v>
      </c>
      <c r="AY29" s="6">
        <v>37.950000000000003</v>
      </c>
      <c r="AZ29" s="6">
        <v>3589.09</v>
      </c>
      <c r="BA29" s="6">
        <v>7.83</v>
      </c>
      <c r="BB29" s="6">
        <v>15.26</v>
      </c>
      <c r="BC29" s="6">
        <v>1</v>
      </c>
      <c r="BD29" s="146">
        <v>298.36</v>
      </c>
      <c r="BE29" s="6">
        <v>132.51</v>
      </c>
      <c r="BF29" s="6">
        <v>322.36</v>
      </c>
      <c r="BG29" s="6">
        <v>1730.25</v>
      </c>
      <c r="BH29" s="6">
        <v>433.16</v>
      </c>
      <c r="BI29" s="6">
        <v>14.05</v>
      </c>
      <c r="BJ29" s="6">
        <v>5.39</v>
      </c>
      <c r="BK29" s="6">
        <v>9.09</v>
      </c>
      <c r="BL29" s="6">
        <v>3674.38</v>
      </c>
      <c r="BM29" s="6">
        <v>5.21</v>
      </c>
      <c r="BN29" s="6">
        <v>23.5</v>
      </c>
      <c r="BO29" s="147">
        <v>0.36</v>
      </c>
      <c r="BP29" s="6">
        <v>55.92</v>
      </c>
      <c r="BQ29" s="6">
        <v>282.41000000000003</v>
      </c>
      <c r="BR29" s="6">
        <v>86.67</v>
      </c>
      <c r="BS29" s="6">
        <v>406.59</v>
      </c>
      <c r="BT29" s="6">
        <v>1031.0899999999999</v>
      </c>
      <c r="BU29" s="6">
        <v>61.07</v>
      </c>
      <c r="BV29" s="6">
        <v>3.59</v>
      </c>
      <c r="BW29" s="6">
        <v>0.51</v>
      </c>
      <c r="BX29" s="6">
        <v>6.47</v>
      </c>
      <c r="BY29" s="6">
        <v>3891.91</v>
      </c>
      <c r="BZ29" s="6">
        <v>10.26</v>
      </c>
      <c r="CA29" s="6">
        <v>9.02</v>
      </c>
      <c r="CB29" s="6">
        <v>5.5</v>
      </c>
      <c r="CC29" s="146">
        <v>23.16</v>
      </c>
      <c r="CD29" s="6">
        <v>6.55</v>
      </c>
      <c r="CE29" s="6">
        <v>34.979999999999997</v>
      </c>
      <c r="CF29" s="6">
        <v>30.83</v>
      </c>
      <c r="CG29" s="147">
        <v>13.42</v>
      </c>
      <c r="CH29" s="6">
        <v>11.11</v>
      </c>
      <c r="CI29" s="6">
        <v>2.69</v>
      </c>
      <c r="CJ29" s="6">
        <v>22.11</v>
      </c>
      <c r="CK29" s="6">
        <v>24.51</v>
      </c>
      <c r="CL29" s="6">
        <v>20.16</v>
      </c>
      <c r="CM29" s="146">
        <v>90.98</v>
      </c>
      <c r="CN29" s="6">
        <v>2.84</v>
      </c>
      <c r="CO29" s="6">
        <v>0.28999999999999998</v>
      </c>
      <c r="CP29" s="6">
        <v>4.92</v>
      </c>
      <c r="CQ29" s="6">
        <v>8.85</v>
      </c>
      <c r="CR29" s="147">
        <v>4.05</v>
      </c>
      <c r="CS29" s="6">
        <f t="shared" si="12"/>
        <v>1.4984520000000001</v>
      </c>
      <c r="CT29" s="6">
        <f t="shared" si="13"/>
        <v>0.42378499999999997</v>
      </c>
      <c r="CU29" s="6">
        <f t="shared" si="14"/>
        <v>2.2632059999999998</v>
      </c>
      <c r="CV29" s="6">
        <f t="shared" si="15"/>
        <v>1.9947009999999998</v>
      </c>
      <c r="CW29" s="6">
        <f t="shared" si="16"/>
        <v>0.86827399999999999</v>
      </c>
      <c r="CX29" s="6">
        <f t="shared" si="17"/>
        <v>1.002122</v>
      </c>
      <c r="CY29" s="6">
        <f t="shared" si="18"/>
        <v>0.24263799999999999</v>
      </c>
      <c r="CZ29" s="6">
        <f t="shared" si="19"/>
        <v>2.2108019999999997</v>
      </c>
      <c r="DA29" s="6">
        <f t="shared" si="20"/>
        <v>1.818432</v>
      </c>
      <c r="DB29" s="6">
        <f t="shared" si="21"/>
        <v>2.5838319999999997</v>
      </c>
      <c r="DC29" s="6">
        <f t="shared" si="22"/>
        <v>0.26384200000000002</v>
      </c>
      <c r="DD29" s="6">
        <f t="shared" si="23"/>
        <v>4.476216</v>
      </c>
      <c r="DE29" s="6">
        <f t="shared" si="24"/>
        <v>8.0517299999999992</v>
      </c>
      <c r="DF29" s="147">
        <f t="shared" si="25"/>
        <v>3.6846899999999998</v>
      </c>
    </row>
    <row r="30" spans="1:110">
      <c r="A30" s="146" t="s">
        <v>206</v>
      </c>
      <c r="B30" s="166" t="s">
        <v>176</v>
      </c>
      <c r="C30" s="6" t="s">
        <v>201</v>
      </c>
      <c r="D30" s="167" t="s">
        <v>195</v>
      </c>
      <c r="E30" s="6" t="s">
        <v>114</v>
      </c>
      <c r="F30" s="169">
        <v>42458</v>
      </c>
      <c r="G30" s="6">
        <v>1.9</v>
      </c>
      <c r="H30" s="170" t="s">
        <v>205</v>
      </c>
      <c r="I30" s="6">
        <v>213026</v>
      </c>
      <c r="J30" s="6">
        <v>35054</v>
      </c>
      <c r="K30" s="166">
        <v>24.36</v>
      </c>
      <c r="L30" s="6">
        <v>33.56</v>
      </c>
      <c r="M30" s="6">
        <v>16.010000000000002</v>
      </c>
      <c r="N30" s="6">
        <v>5.33</v>
      </c>
      <c r="O30" s="6">
        <v>9.6</v>
      </c>
      <c r="P30" s="6">
        <v>3285.14</v>
      </c>
      <c r="Q30" s="6">
        <v>4.46</v>
      </c>
      <c r="R30" s="6">
        <v>22.07</v>
      </c>
      <c r="S30" s="6">
        <v>0.27</v>
      </c>
      <c r="T30" s="6">
        <v>3.97</v>
      </c>
      <c r="U30" s="6">
        <v>96.03</v>
      </c>
      <c r="V30" s="146">
        <f t="shared" si="0"/>
        <v>24.188916876574307</v>
      </c>
      <c r="W30" s="6">
        <f t="shared" si="1"/>
        <v>1.3323320000000001</v>
      </c>
      <c r="X30" s="147">
        <f t="shared" si="2"/>
        <v>42.03156570584509</v>
      </c>
      <c r="Y30" s="6">
        <v>25.96</v>
      </c>
      <c r="Z30" s="6">
        <v>16.18</v>
      </c>
      <c r="AA30" s="6">
        <v>20.8</v>
      </c>
      <c r="AB30" s="6">
        <v>8.32</v>
      </c>
      <c r="AC30" s="6">
        <v>0.73</v>
      </c>
      <c r="AD30" s="146">
        <v>63.68</v>
      </c>
      <c r="AE30" s="6">
        <v>37.020000000000003</v>
      </c>
      <c r="AF30" s="6">
        <v>15.5</v>
      </c>
      <c r="AG30" s="6">
        <v>47.83</v>
      </c>
      <c r="AH30" s="6">
        <v>1.1499999999999999</v>
      </c>
      <c r="AI30" s="146">
        <f t="shared" si="3"/>
        <v>5.7293720000000006</v>
      </c>
      <c r="AJ30" s="6">
        <f t="shared" si="4"/>
        <v>3.570926</v>
      </c>
      <c r="AK30" s="6">
        <f t="shared" si="5"/>
        <v>1.8362240000000001</v>
      </c>
      <c r="AL30" s="6">
        <f t="shared" si="6"/>
        <v>0.161111</v>
      </c>
      <c r="AM30" s="6">
        <f t="shared" si="7"/>
        <v>6.1132799999999996</v>
      </c>
      <c r="AN30" s="6">
        <f t="shared" si="8"/>
        <v>3.5539199999999997</v>
      </c>
      <c r="AO30" s="6">
        <f t="shared" si="9"/>
        <v>1.4879999999999998</v>
      </c>
      <c r="AP30" s="6">
        <f t="shared" si="10"/>
        <v>4.5916799999999993</v>
      </c>
      <c r="AQ30" s="147">
        <f t="shared" si="11"/>
        <v>0.1104</v>
      </c>
      <c r="AR30" s="6">
        <v>2491.4699999999998</v>
      </c>
      <c r="AS30" s="6">
        <v>347.71</v>
      </c>
      <c r="AT30" s="6">
        <v>291.83</v>
      </c>
      <c r="AU30" s="6">
        <v>1859.81</v>
      </c>
      <c r="AV30" s="6">
        <v>487.87</v>
      </c>
      <c r="AW30" s="6">
        <v>74.3</v>
      </c>
      <c r="AX30" s="6">
        <v>23.77</v>
      </c>
      <c r="AY30" s="6">
        <v>40.04</v>
      </c>
      <c r="AZ30" s="6">
        <v>3000.34</v>
      </c>
      <c r="BA30" s="6">
        <v>7.28</v>
      </c>
      <c r="BB30" s="6">
        <v>13.92</v>
      </c>
      <c r="BC30" s="6">
        <v>0.86</v>
      </c>
      <c r="BD30" s="146">
        <v>307.35000000000002</v>
      </c>
      <c r="BE30" s="6">
        <v>120.83</v>
      </c>
      <c r="BF30" s="6">
        <v>304.12</v>
      </c>
      <c r="BG30" s="6">
        <v>1714.28</v>
      </c>
      <c r="BH30" s="6">
        <v>413.08</v>
      </c>
      <c r="BI30" s="6">
        <v>13.6</v>
      </c>
      <c r="BJ30" s="6">
        <v>4.57</v>
      </c>
      <c r="BK30" s="6">
        <v>8.34</v>
      </c>
      <c r="BL30" s="6">
        <v>3380.41</v>
      </c>
      <c r="BM30" s="6">
        <v>4.3499999999999996</v>
      </c>
      <c r="BN30" s="6">
        <v>22.4</v>
      </c>
      <c r="BO30" s="147">
        <v>0.25</v>
      </c>
      <c r="BP30" s="6">
        <v>56</v>
      </c>
      <c r="BQ30" s="6">
        <v>266.74</v>
      </c>
      <c r="BR30" s="6">
        <v>79.55</v>
      </c>
      <c r="BS30" s="6">
        <v>382.43</v>
      </c>
      <c r="BT30" s="6">
        <v>1026.54</v>
      </c>
      <c r="BU30" s="6">
        <v>58.83</v>
      </c>
      <c r="BV30" s="6">
        <v>3.19</v>
      </c>
      <c r="BW30" s="6">
        <v>0.39</v>
      </c>
      <c r="BX30" s="6">
        <v>6.28</v>
      </c>
      <c r="BY30" s="6">
        <v>4069.19</v>
      </c>
      <c r="BZ30" s="6">
        <v>8.4700000000000006</v>
      </c>
      <c r="CA30" s="6">
        <v>7.91</v>
      </c>
      <c r="CB30" s="6">
        <v>5.1100000000000003</v>
      </c>
      <c r="CC30" s="146">
        <v>23.03</v>
      </c>
      <c r="CD30" s="6">
        <v>5.1100000000000003</v>
      </c>
      <c r="CE30" s="6">
        <v>32.68</v>
      </c>
      <c r="CF30" s="6">
        <v>28.14</v>
      </c>
      <c r="CG30" s="147">
        <v>13.63</v>
      </c>
      <c r="CH30" s="6">
        <v>11.27</v>
      </c>
      <c r="CI30" s="6">
        <v>2.5099999999999998</v>
      </c>
      <c r="CJ30" s="6">
        <v>22.34</v>
      </c>
      <c r="CK30" s="6">
        <v>26.53</v>
      </c>
      <c r="CL30" s="6">
        <v>20.41</v>
      </c>
      <c r="CM30" s="146">
        <v>92.09</v>
      </c>
      <c r="CN30" s="6">
        <v>2.5</v>
      </c>
      <c r="CO30" s="6">
        <v>0.2</v>
      </c>
      <c r="CP30" s="6">
        <v>4.9000000000000004</v>
      </c>
      <c r="CQ30" s="6">
        <v>6.92</v>
      </c>
      <c r="CR30" s="147">
        <v>3.8</v>
      </c>
      <c r="CS30" s="6">
        <f t="shared" si="12"/>
        <v>1.4462839999999999</v>
      </c>
      <c r="CT30" s="6">
        <f t="shared" si="13"/>
        <v>0.32090800000000003</v>
      </c>
      <c r="CU30" s="6">
        <f t="shared" si="14"/>
        <v>2.0523039999999999</v>
      </c>
      <c r="CV30" s="6">
        <f t="shared" si="15"/>
        <v>1.7671920000000001</v>
      </c>
      <c r="CW30" s="6">
        <f t="shared" si="16"/>
        <v>0.85596400000000006</v>
      </c>
      <c r="CX30" s="6">
        <f t="shared" si="17"/>
        <v>0.89145700000000005</v>
      </c>
      <c r="CY30" s="6">
        <f t="shared" si="18"/>
        <v>0.198541</v>
      </c>
      <c r="CZ30" s="6">
        <f t="shared" si="19"/>
        <v>2.0985230000000001</v>
      </c>
      <c r="DA30" s="6">
        <f t="shared" si="20"/>
        <v>1.6144310000000002</v>
      </c>
      <c r="DB30" s="6">
        <f t="shared" si="21"/>
        <v>2.3022500000000004</v>
      </c>
      <c r="DC30" s="6">
        <f t="shared" si="22"/>
        <v>0.18418000000000004</v>
      </c>
      <c r="DD30" s="6">
        <f t="shared" si="23"/>
        <v>4.51241</v>
      </c>
      <c r="DE30" s="6">
        <f t="shared" si="24"/>
        <v>6.3726279999999997</v>
      </c>
      <c r="DF30" s="147">
        <f t="shared" si="25"/>
        <v>3.4994200000000002</v>
      </c>
    </row>
    <row r="31" spans="1:110">
      <c r="A31" s="146" t="s">
        <v>206</v>
      </c>
      <c r="B31" s="166"/>
      <c r="D31" s="167"/>
      <c r="F31" s="169"/>
      <c r="H31" s="6">
        <v>3</v>
      </c>
      <c r="K31" s="166"/>
      <c r="V31" s="146"/>
      <c r="X31" s="147"/>
      <c r="AD31" s="146"/>
      <c r="AI31" s="146"/>
      <c r="AQ31" s="147"/>
      <c r="BD31" s="146"/>
      <c r="BO31" s="147"/>
      <c r="CC31" s="146"/>
      <c r="CG31" s="147"/>
      <c r="CM31" s="146"/>
      <c r="CR31" s="147"/>
      <c r="DF31" s="147"/>
    </row>
    <row r="32" spans="1:110">
      <c r="A32" s="146" t="s">
        <v>206</v>
      </c>
      <c r="B32" s="166"/>
      <c r="D32" s="167"/>
      <c r="F32" s="169"/>
      <c r="H32" s="6">
        <v>3</v>
      </c>
      <c r="K32" s="166"/>
      <c r="V32" s="146"/>
      <c r="X32" s="147"/>
      <c r="AD32" s="146"/>
      <c r="AI32" s="146"/>
      <c r="AQ32" s="147"/>
      <c r="BD32" s="146"/>
      <c r="BO32" s="147"/>
      <c r="CC32" s="146"/>
      <c r="CG32" s="147"/>
      <c r="CM32" s="146"/>
      <c r="CR32" s="147"/>
      <c r="DF32" s="147"/>
    </row>
    <row r="33" spans="1:110">
      <c r="A33" s="146" t="s">
        <v>206</v>
      </c>
      <c r="B33" s="166" t="s">
        <v>178</v>
      </c>
      <c r="C33" s="6" t="s">
        <v>201</v>
      </c>
      <c r="D33" s="167" t="s">
        <v>195</v>
      </c>
      <c r="E33" s="6" t="s">
        <v>115</v>
      </c>
      <c r="F33" s="178">
        <v>42479</v>
      </c>
      <c r="G33" s="6">
        <v>4.9000000000000004</v>
      </c>
      <c r="H33" s="6">
        <v>5</v>
      </c>
      <c r="I33" s="6">
        <v>202374</v>
      </c>
      <c r="J33" s="6">
        <v>87661</v>
      </c>
      <c r="K33" s="166">
        <v>51.28</v>
      </c>
      <c r="L33" s="6">
        <v>32.729999999999997</v>
      </c>
      <c r="M33" s="6">
        <v>23.74</v>
      </c>
      <c r="N33" s="6">
        <v>16.21</v>
      </c>
      <c r="O33" s="6">
        <v>21.33</v>
      </c>
      <c r="P33" s="6">
        <v>4016.19</v>
      </c>
      <c r="Q33" s="6">
        <v>8.59</v>
      </c>
      <c r="R33" s="6">
        <v>31.01</v>
      </c>
      <c r="S33" s="6">
        <v>1.43</v>
      </c>
      <c r="T33" s="6">
        <v>5.09</v>
      </c>
      <c r="U33" s="6">
        <v>94.91</v>
      </c>
      <c r="V33" s="146">
        <f t="shared" si="0"/>
        <v>18.646365422396855</v>
      </c>
      <c r="W33" s="6">
        <f t="shared" si="1"/>
        <v>1.6659569999999997</v>
      </c>
      <c r="X33" s="147">
        <f t="shared" si="2"/>
        <v>35.571146194049433</v>
      </c>
      <c r="Y33" s="6">
        <v>41.74</v>
      </c>
      <c r="Z33" s="6">
        <v>39.83</v>
      </c>
      <c r="AA33" s="6">
        <v>44.55</v>
      </c>
      <c r="AB33" s="6">
        <v>21.57</v>
      </c>
      <c r="AC33" s="6">
        <v>3.93</v>
      </c>
      <c r="AD33" s="146">
        <v>68.959999999999994</v>
      </c>
      <c r="AE33" s="6">
        <v>61.59</v>
      </c>
      <c r="AF33" s="6">
        <v>31.02</v>
      </c>
      <c r="AG33" s="6">
        <v>64.739999999999995</v>
      </c>
      <c r="AH33" s="6">
        <v>4.6900000000000004</v>
      </c>
      <c r="AI33" s="146">
        <f t="shared" si="3"/>
        <v>12.943574000000002</v>
      </c>
      <c r="AJ33" s="6">
        <f t="shared" si="4"/>
        <v>12.351283</v>
      </c>
      <c r="AK33" s="6">
        <f t="shared" si="5"/>
        <v>6.6888570000000005</v>
      </c>
      <c r="AL33" s="6">
        <f t="shared" si="6"/>
        <v>1.218693</v>
      </c>
      <c r="AM33" s="6">
        <f t="shared" si="7"/>
        <v>14.709167999999998</v>
      </c>
      <c r="AN33" s="6">
        <f t="shared" si="8"/>
        <v>13.137147000000001</v>
      </c>
      <c r="AO33" s="6">
        <f t="shared" si="9"/>
        <v>6.6165659999999988</v>
      </c>
      <c r="AP33" s="6">
        <f t="shared" si="10"/>
        <v>13.809041999999998</v>
      </c>
      <c r="AQ33" s="147">
        <f t="shared" si="11"/>
        <v>1.0003770000000001</v>
      </c>
      <c r="AR33" s="6">
        <v>2545.58</v>
      </c>
      <c r="AS33" s="6">
        <v>577.15</v>
      </c>
      <c r="AT33" s="6">
        <v>327.22000000000003</v>
      </c>
      <c r="AU33" s="6">
        <v>1939.94</v>
      </c>
      <c r="AV33" s="6">
        <v>548.54999999999995</v>
      </c>
      <c r="AW33" s="6">
        <v>74.98</v>
      </c>
      <c r="AX33" s="6">
        <v>37.56</v>
      </c>
      <c r="AY33" s="6">
        <v>51.06</v>
      </c>
      <c r="AZ33" s="6">
        <v>2946.57</v>
      </c>
      <c r="BA33" s="6">
        <v>6.44</v>
      </c>
      <c r="BB33" s="6">
        <v>14.46</v>
      </c>
      <c r="BC33" s="6">
        <v>0.21</v>
      </c>
      <c r="BD33" s="146">
        <v>449.78</v>
      </c>
      <c r="BE33" s="6">
        <v>175.46</v>
      </c>
      <c r="BF33" s="6">
        <v>338.98</v>
      </c>
      <c r="BG33" s="6">
        <v>2111.88</v>
      </c>
      <c r="BH33" s="6">
        <v>521.62</v>
      </c>
      <c r="BI33" s="6">
        <v>21</v>
      </c>
      <c r="BJ33" s="6">
        <v>15.07</v>
      </c>
      <c r="BK33" s="6">
        <v>19.739999999999998</v>
      </c>
      <c r="BL33" s="6">
        <v>4144.62</v>
      </c>
      <c r="BM33" s="6">
        <v>8.7100000000000009</v>
      </c>
      <c r="BN33" s="6">
        <v>31.89</v>
      </c>
      <c r="BO33" s="147">
        <v>1.49</v>
      </c>
      <c r="BP33" s="6">
        <v>59.26</v>
      </c>
      <c r="BQ33" s="6">
        <v>335.86</v>
      </c>
      <c r="BR33" s="6">
        <v>156.22999999999999</v>
      </c>
      <c r="BS33" s="6">
        <v>473.15</v>
      </c>
      <c r="BT33" s="6">
        <v>1407.34</v>
      </c>
      <c r="BU33" s="6">
        <v>86.85</v>
      </c>
      <c r="BV33" s="6">
        <v>16.89</v>
      </c>
      <c r="BW33" s="6">
        <v>3.32</v>
      </c>
      <c r="BX33" s="6">
        <v>39.99</v>
      </c>
      <c r="BY33" s="6">
        <v>6819.9</v>
      </c>
      <c r="BZ33" s="6">
        <v>25.12</v>
      </c>
      <c r="CA33" s="6">
        <v>24</v>
      </c>
      <c r="CB33" s="6">
        <v>19.440000000000001</v>
      </c>
      <c r="CC33" s="146">
        <v>39.99</v>
      </c>
      <c r="CD33" s="6">
        <v>7.96</v>
      </c>
      <c r="CE33" s="6">
        <v>52.71</v>
      </c>
      <c r="CF33" s="6">
        <v>45.9</v>
      </c>
      <c r="CG33" s="147">
        <v>42.71</v>
      </c>
      <c r="CH33" s="6">
        <v>34.200000000000003</v>
      </c>
      <c r="CI33" s="6">
        <v>9.99</v>
      </c>
      <c r="CJ33" s="6">
        <v>76.47</v>
      </c>
      <c r="CK33" s="6">
        <v>51.97</v>
      </c>
      <c r="CL33" s="6">
        <v>39.869999999999997</v>
      </c>
      <c r="CM33" s="146">
        <v>76</v>
      </c>
      <c r="CN33" s="6">
        <v>11.42</v>
      </c>
      <c r="CO33" s="6">
        <v>1.22</v>
      </c>
      <c r="CP33" s="6">
        <v>28.47</v>
      </c>
      <c r="CQ33" s="6">
        <v>16.64</v>
      </c>
      <c r="CR33" s="147">
        <v>12.98</v>
      </c>
      <c r="CS33" s="6">
        <f t="shared" si="12"/>
        <v>15.992001000000002</v>
      </c>
      <c r="CT33" s="6">
        <f t="shared" si="13"/>
        <v>3.1832039999999999</v>
      </c>
      <c r="CU33" s="6">
        <f t="shared" si="14"/>
        <v>21.078729000000003</v>
      </c>
      <c r="CV33" s="6">
        <f t="shared" si="15"/>
        <v>18.355409999999999</v>
      </c>
      <c r="CW33" s="6">
        <f t="shared" si="16"/>
        <v>17.079729</v>
      </c>
      <c r="CX33" s="6">
        <f t="shared" si="17"/>
        <v>8.2080000000000002</v>
      </c>
      <c r="CY33" s="6">
        <f t="shared" si="18"/>
        <v>2.3975999999999997</v>
      </c>
      <c r="CZ33" s="6">
        <f t="shared" si="19"/>
        <v>12.472799999999999</v>
      </c>
      <c r="DA33" s="6">
        <f t="shared" si="20"/>
        <v>9.5687999999999995</v>
      </c>
      <c r="DB33" s="6">
        <f t="shared" si="21"/>
        <v>8.6791999999999998</v>
      </c>
      <c r="DC33" s="6">
        <f t="shared" si="22"/>
        <v>0.92720000000000002</v>
      </c>
      <c r="DD33" s="6">
        <f t="shared" si="23"/>
        <v>21.637199999999996</v>
      </c>
      <c r="DE33" s="6">
        <f t="shared" si="24"/>
        <v>12.646400000000002</v>
      </c>
      <c r="DF33" s="147">
        <f t="shared" si="25"/>
        <v>9.8648000000000007</v>
      </c>
    </row>
    <row r="34" spans="1:110">
      <c r="A34" s="151" t="s">
        <v>206</v>
      </c>
      <c r="B34" s="175" t="s">
        <v>179</v>
      </c>
      <c r="C34" s="152" t="s">
        <v>201</v>
      </c>
      <c r="D34" s="176" t="s">
        <v>195</v>
      </c>
      <c r="E34" s="152" t="s">
        <v>115</v>
      </c>
      <c r="F34" s="179">
        <v>42479</v>
      </c>
      <c r="G34" s="152">
        <v>4.9000000000000004</v>
      </c>
      <c r="H34" s="152">
        <v>5</v>
      </c>
      <c r="I34" s="152">
        <v>201209</v>
      </c>
      <c r="J34" s="152">
        <v>88361</v>
      </c>
      <c r="K34" s="175">
        <v>51.43</v>
      </c>
      <c r="L34" s="152">
        <v>32.43</v>
      </c>
      <c r="M34" s="152">
        <v>22.34</v>
      </c>
      <c r="N34" s="152">
        <v>15.37</v>
      </c>
      <c r="O34" s="152">
        <v>21.57</v>
      </c>
      <c r="P34" s="152">
        <v>4277.33</v>
      </c>
      <c r="Q34" s="152">
        <v>7.82</v>
      </c>
      <c r="R34" s="152">
        <v>29.41</v>
      </c>
      <c r="S34" s="152">
        <v>1.5</v>
      </c>
      <c r="T34" s="152">
        <v>6.13</v>
      </c>
      <c r="U34" s="152">
        <v>93.87</v>
      </c>
      <c r="V34" s="151">
        <f t="shared" si="0"/>
        <v>15.313213703099512</v>
      </c>
      <c r="W34" s="152">
        <f t="shared" si="1"/>
        <v>1.9879589999999998</v>
      </c>
      <c r="X34" s="153">
        <f t="shared" si="2"/>
        <v>29.814498186330809</v>
      </c>
      <c r="Y34" s="152">
        <v>41.3</v>
      </c>
      <c r="Z34" s="152">
        <v>39.79</v>
      </c>
      <c r="AA34" s="152">
        <v>47.15</v>
      </c>
      <c r="AB34" s="152">
        <v>20.86</v>
      </c>
      <c r="AC34" s="152">
        <v>4.1100000000000003</v>
      </c>
      <c r="AD34" s="151">
        <v>66.72</v>
      </c>
      <c r="AE34" s="152">
        <v>58.81</v>
      </c>
      <c r="AF34" s="152">
        <v>28.88</v>
      </c>
      <c r="AG34" s="152">
        <v>64.28</v>
      </c>
      <c r="AH34" s="152">
        <v>4.8099999999999996</v>
      </c>
      <c r="AI34" s="151">
        <f t="shared" si="3"/>
        <v>12.146329999999999</v>
      </c>
      <c r="AJ34" s="152">
        <f t="shared" si="4"/>
        <v>11.702238999999999</v>
      </c>
      <c r="AK34" s="152">
        <f t="shared" si="5"/>
        <v>6.1349260000000001</v>
      </c>
      <c r="AL34" s="152">
        <f t="shared" si="6"/>
        <v>1.2087510000000001</v>
      </c>
      <c r="AM34" s="152">
        <f t="shared" si="7"/>
        <v>14.391503999999999</v>
      </c>
      <c r="AN34" s="152">
        <f t="shared" si="8"/>
        <v>12.685317</v>
      </c>
      <c r="AO34" s="152">
        <f t="shared" si="9"/>
        <v>6.2294159999999996</v>
      </c>
      <c r="AP34" s="152">
        <f t="shared" si="10"/>
        <v>13.865196000000001</v>
      </c>
      <c r="AQ34" s="153">
        <f t="shared" si="11"/>
        <v>1.037517</v>
      </c>
      <c r="AR34" s="152">
        <v>2421.29</v>
      </c>
      <c r="AS34" s="152">
        <v>549.24</v>
      </c>
      <c r="AT34" s="152">
        <v>304.12</v>
      </c>
      <c r="AU34" s="152">
        <v>1816.88</v>
      </c>
      <c r="AV34" s="152">
        <v>505.66</v>
      </c>
      <c r="AW34" s="152">
        <v>70.349999999999994</v>
      </c>
      <c r="AX34" s="152">
        <v>34.950000000000003</v>
      </c>
      <c r="AY34" s="152">
        <v>48.66</v>
      </c>
      <c r="AZ34" s="152">
        <v>3176.18</v>
      </c>
      <c r="BA34" s="152">
        <v>5.52</v>
      </c>
      <c r="BB34" s="152">
        <v>14.51</v>
      </c>
      <c r="BC34" s="152">
        <v>0.63</v>
      </c>
      <c r="BD34" s="151">
        <v>380.17</v>
      </c>
      <c r="BE34" s="152">
        <v>174.5</v>
      </c>
      <c r="BF34" s="152">
        <v>328.19</v>
      </c>
      <c r="BG34" s="152">
        <v>2023.89</v>
      </c>
      <c r="BH34" s="152">
        <v>505.66</v>
      </c>
      <c r="BI34" s="152">
        <v>19.21</v>
      </c>
      <c r="BJ34" s="152">
        <v>14.1</v>
      </c>
      <c r="BK34" s="152">
        <v>19.8</v>
      </c>
      <c r="BL34" s="152">
        <v>4449.47</v>
      </c>
      <c r="BM34" s="152">
        <v>7.97</v>
      </c>
      <c r="BN34" s="152">
        <v>30.38</v>
      </c>
      <c r="BO34" s="153">
        <v>1.55</v>
      </c>
      <c r="BP34" s="152">
        <v>59.27</v>
      </c>
      <c r="BQ34" s="152">
        <v>324.70999999999998</v>
      </c>
      <c r="BR34" s="152">
        <v>156.22999999999999</v>
      </c>
      <c r="BS34" s="152">
        <v>454.86</v>
      </c>
      <c r="BT34" s="152">
        <v>1369.56</v>
      </c>
      <c r="BU34" s="152">
        <v>85.83</v>
      </c>
      <c r="BV34" s="152">
        <v>16.600000000000001</v>
      </c>
      <c r="BW34" s="152">
        <v>3.18</v>
      </c>
      <c r="BX34" s="152">
        <v>40.07</v>
      </c>
      <c r="BY34" s="152">
        <v>7213.62</v>
      </c>
      <c r="BZ34" s="152">
        <v>22.61</v>
      </c>
      <c r="CA34" s="152">
        <v>23.28</v>
      </c>
      <c r="CB34" s="152">
        <v>19.399999999999999</v>
      </c>
      <c r="CC34" s="151">
        <v>39.200000000000003</v>
      </c>
      <c r="CD34" s="152">
        <v>7.66</v>
      </c>
      <c r="CE34" s="152">
        <v>48.19</v>
      </c>
      <c r="CF34" s="152">
        <v>45.23</v>
      </c>
      <c r="CG34" s="153">
        <v>43.06</v>
      </c>
      <c r="CH34" s="152">
        <v>35.049999999999997</v>
      </c>
      <c r="CI34" s="152">
        <v>9.9499999999999993</v>
      </c>
      <c r="CJ34" s="152">
        <v>77.84</v>
      </c>
      <c r="CK34" s="152">
        <v>49.5</v>
      </c>
      <c r="CL34" s="152">
        <v>40.42</v>
      </c>
      <c r="CM34" s="151">
        <v>76.72</v>
      </c>
      <c r="CN34" s="152">
        <v>11.01</v>
      </c>
      <c r="CO34" s="152">
        <v>1.1299999999999999</v>
      </c>
      <c r="CP34" s="152">
        <v>28.61</v>
      </c>
      <c r="CQ34" s="152">
        <v>14.45</v>
      </c>
      <c r="CR34" s="153">
        <v>13.02</v>
      </c>
      <c r="CS34" s="152">
        <f t="shared" si="12"/>
        <v>15.707440000000002</v>
      </c>
      <c r="CT34" s="152">
        <f t="shared" si="13"/>
        <v>3.0693619999999999</v>
      </c>
      <c r="CU34" s="152">
        <f t="shared" si="14"/>
        <v>19.309732999999998</v>
      </c>
      <c r="CV34" s="152">
        <f t="shared" si="15"/>
        <v>18.123660999999998</v>
      </c>
      <c r="CW34" s="152">
        <f t="shared" si="16"/>
        <v>17.254142000000002</v>
      </c>
      <c r="CX34" s="152">
        <f t="shared" si="17"/>
        <v>8.1596399999999996</v>
      </c>
      <c r="CY34" s="152">
        <f t="shared" si="18"/>
        <v>2.31636</v>
      </c>
      <c r="CZ34" s="152">
        <f t="shared" si="19"/>
        <v>11.523600000000002</v>
      </c>
      <c r="DA34" s="152">
        <f t="shared" si="20"/>
        <v>9.4097760000000008</v>
      </c>
      <c r="DB34" s="152">
        <f t="shared" si="21"/>
        <v>8.446871999999999</v>
      </c>
      <c r="DC34" s="152">
        <f t="shared" si="22"/>
        <v>0.86693599999999993</v>
      </c>
      <c r="DD34" s="152">
        <f t="shared" si="23"/>
        <v>21.949591999999999</v>
      </c>
      <c r="DE34" s="152">
        <f t="shared" si="24"/>
        <v>11.086040000000001</v>
      </c>
      <c r="DF34" s="153">
        <f t="shared" si="25"/>
        <v>9.9889439999999983</v>
      </c>
    </row>
    <row r="35" spans="1:110">
      <c r="A35" s="146" t="s">
        <v>206</v>
      </c>
      <c r="B35" s="166" t="s">
        <v>181</v>
      </c>
      <c r="C35" s="6" t="s">
        <v>202</v>
      </c>
      <c r="D35" s="167" t="s">
        <v>196</v>
      </c>
      <c r="E35" s="6" t="s">
        <v>113</v>
      </c>
      <c r="F35" s="169">
        <v>42496</v>
      </c>
      <c r="G35" s="6">
        <v>0</v>
      </c>
      <c r="H35" s="6">
        <v>0</v>
      </c>
      <c r="I35" s="6">
        <v>274339</v>
      </c>
      <c r="J35" s="6">
        <v>48407</v>
      </c>
      <c r="K35" s="166">
        <v>37.42</v>
      </c>
      <c r="L35" s="6">
        <v>51.19</v>
      </c>
      <c r="M35" s="6">
        <v>6.93</v>
      </c>
      <c r="N35" s="6">
        <v>2.8</v>
      </c>
      <c r="O35" s="6">
        <v>4.9800000000000004</v>
      </c>
      <c r="P35" s="6">
        <v>3424.67</v>
      </c>
      <c r="Q35" s="6">
        <v>2.83</v>
      </c>
      <c r="R35" s="6">
        <v>6.16</v>
      </c>
      <c r="S35" s="6">
        <v>0.72</v>
      </c>
      <c r="T35" s="6">
        <v>4.45</v>
      </c>
      <c r="U35" s="6">
        <v>95.55</v>
      </c>
      <c r="V35" s="146">
        <f t="shared" si="0"/>
        <v>21.471910112359549</v>
      </c>
      <c r="W35" s="6">
        <f t="shared" si="1"/>
        <v>2.277955</v>
      </c>
      <c r="X35" s="147">
        <f t="shared" si="2"/>
        <v>16.356776143514686</v>
      </c>
      <c r="Y35" s="6">
        <v>16.37</v>
      </c>
      <c r="Z35" s="6">
        <v>14.41</v>
      </c>
      <c r="AA35" s="6">
        <v>20.63</v>
      </c>
      <c r="AB35" s="6">
        <v>8.19</v>
      </c>
      <c r="AC35" s="6">
        <v>1.83</v>
      </c>
      <c r="AD35" s="146">
        <v>43.39</v>
      </c>
      <c r="AE35" s="6">
        <v>26.44</v>
      </c>
      <c r="AF35" s="6">
        <v>11.92</v>
      </c>
      <c r="AG35" s="6">
        <v>30.33</v>
      </c>
      <c r="AH35" s="6">
        <v>1.87</v>
      </c>
      <c r="AI35" s="146">
        <f t="shared" si="3"/>
        <v>1.008392</v>
      </c>
      <c r="AJ35" s="6">
        <f t="shared" si="4"/>
        <v>0.88765600000000011</v>
      </c>
      <c r="AK35" s="6">
        <f t="shared" si="5"/>
        <v>0.50450399999999995</v>
      </c>
      <c r="AL35" s="6">
        <f t="shared" si="6"/>
        <v>0.11272799999999999</v>
      </c>
      <c r="AM35" s="6">
        <f t="shared" si="7"/>
        <v>2.1608220000000005</v>
      </c>
      <c r="AN35" s="6">
        <f t="shared" si="8"/>
        <v>1.3167120000000003</v>
      </c>
      <c r="AO35" s="6">
        <f t="shared" si="9"/>
        <v>0.59361600000000003</v>
      </c>
      <c r="AP35" s="6">
        <f t="shared" si="10"/>
        <v>1.5104339999999998</v>
      </c>
      <c r="AQ35" s="147">
        <f t="shared" si="11"/>
        <v>9.3126000000000014E-2</v>
      </c>
      <c r="AR35" s="6">
        <v>1010.03</v>
      </c>
      <c r="AS35" s="6">
        <v>267.61</v>
      </c>
      <c r="AT35" s="6">
        <v>291.83</v>
      </c>
      <c r="AU35" s="6">
        <v>1690.62</v>
      </c>
      <c r="AV35" s="6">
        <v>502.05</v>
      </c>
      <c r="AW35" s="6">
        <v>45.87</v>
      </c>
      <c r="AX35" s="6">
        <v>12.69</v>
      </c>
      <c r="AY35" s="6">
        <v>27.92</v>
      </c>
      <c r="AZ35" s="6">
        <v>3505.87</v>
      </c>
      <c r="BA35" s="6">
        <v>3.72</v>
      </c>
      <c r="BB35" s="6">
        <v>7.89</v>
      </c>
      <c r="BC35" s="6">
        <v>0.45</v>
      </c>
      <c r="BD35" s="146">
        <v>207.31</v>
      </c>
      <c r="BE35" s="6">
        <v>105.55</v>
      </c>
      <c r="BF35" s="6">
        <v>310.8</v>
      </c>
      <c r="BG35" s="6">
        <v>1496.62</v>
      </c>
      <c r="BH35" s="6">
        <v>504.45</v>
      </c>
      <c r="BI35" s="6">
        <v>5.59</v>
      </c>
      <c r="BJ35" s="6">
        <v>1.68</v>
      </c>
      <c r="BK35" s="6">
        <v>3.96</v>
      </c>
      <c r="BL35" s="6">
        <v>3234.37</v>
      </c>
      <c r="BM35" s="6">
        <v>2.0699999999999998</v>
      </c>
      <c r="BN35" s="6">
        <v>7.76</v>
      </c>
      <c r="BO35" s="147">
        <v>0.73</v>
      </c>
      <c r="BP35" s="6">
        <v>37.26</v>
      </c>
      <c r="BQ35" s="6">
        <v>195.97</v>
      </c>
      <c r="BR35" s="6">
        <v>99.29</v>
      </c>
      <c r="BS35" s="6">
        <v>343.93</v>
      </c>
      <c r="BT35" s="6">
        <v>1265.5899999999999</v>
      </c>
      <c r="BU35" s="6">
        <v>43.73</v>
      </c>
      <c r="BV35" s="6">
        <v>1.71</v>
      </c>
      <c r="BW35" s="6">
        <v>1.77</v>
      </c>
      <c r="BX35" s="6">
        <v>19.96</v>
      </c>
      <c r="BY35" s="6">
        <v>2538.2800000000002</v>
      </c>
      <c r="BZ35" s="6">
        <v>6.13</v>
      </c>
      <c r="CA35" s="6">
        <v>17.100000000000001</v>
      </c>
      <c r="CB35" s="6">
        <v>1.87</v>
      </c>
      <c r="CC35" s="146">
        <v>4.05</v>
      </c>
      <c r="CD35" s="6">
        <v>7.05</v>
      </c>
      <c r="CE35" s="6">
        <v>15.8</v>
      </c>
      <c r="CF35" s="6">
        <v>54.9</v>
      </c>
      <c r="CG35" s="147">
        <v>4.6399999999999997</v>
      </c>
      <c r="CH35" s="6">
        <v>2.4300000000000002</v>
      </c>
      <c r="CI35" s="6">
        <v>3.76</v>
      </c>
      <c r="CJ35" s="6">
        <v>64.11</v>
      </c>
      <c r="CK35" s="6">
        <v>15.05</v>
      </c>
      <c r="CL35" s="6">
        <v>4.9000000000000004</v>
      </c>
      <c r="CM35" s="146">
        <v>82.9</v>
      </c>
      <c r="CN35" s="6">
        <v>1.56</v>
      </c>
      <c r="CO35" s="6">
        <v>1.36</v>
      </c>
      <c r="CP35" s="6">
        <v>10.86</v>
      </c>
      <c r="CQ35" s="6">
        <v>4.29</v>
      </c>
      <c r="CR35" s="147">
        <v>1.25</v>
      </c>
      <c r="CS35" s="6">
        <f t="shared" si="12"/>
        <v>0.80837999999999999</v>
      </c>
      <c r="CT35" s="6">
        <f t="shared" si="13"/>
        <v>1.4071799999999999</v>
      </c>
      <c r="CU35" s="6">
        <f t="shared" si="14"/>
        <v>3.1536800000000005</v>
      </c>
      <c r="CV35" s="6">
        <f t="shared" si="15"/>
        <v>10.95804</v>
      </c>
      <c r="CW35" s="6">
        <f t="shared" si="16"/>
        <v>0.92614400000000008</v>
      </c>
      <c r="CX35" s="6">
        <f t="shared" si="17"/>
        <v>0.41553000000000007</v>
      </c>
      <c r="CY35" s="6">
        <f t="shared" si="18"/>
        <v>0.64296000000000009</v>
      </c>
      <c r="CZ35" s="6">
        <f t="shared" si="19"/>
        <v>2.57355</v>
      </c>
      <c r="DA35" s="6">
        <f t="shared" si="20"/>
        <v>0.83790000000000009</v>
      </c>
      <c r="DB35" s="6">
        <f t="shared" si="21"/>
        <v>1.2932400000000002</v>
      </c>
      <c r="DC35" s="6">
        <f t="shared" si="22"/>
        <v>1.1274400000000002</v>
      </c>
      <c r="DD35" s="6">
        <f t="shared" si="23"/>
        <v>9.0029400000000006</v>
      </c>
      <c r="DE35" s="6">
        <f t="shared" si="24"/>
        <v>3.5564100000000001</v>
      </c>
      <c r="DF35" s="147">
        <f t="shared" si="25"/>
        <v>1.0362499999999999</v>
      </c>
    </row>
    <row r="36" spans="1:110">
      <c r="A36" s="146" t="s">
        <v>206</v>
      </c>
      <c r="B36" s="166" t="s">
        <v>182</v>
      </c>
      <c r="C36" s="6" t="s">
        <v>202</v>
      </c>
      <c r="D36" s="167" t="s">
        <v>196</v>
      </c>
      <c r="E36" s="6" t="s">
        <v>113</v>
      </c>
      <c r="F36" s="169">
        <v>42496</v>
      </c>
      <c r="G36" s="6">
        <v>0</v>
      </c>
      <c r="H36" s="6">
        <v>0</v>
      </c>
      <c r="I36" s="6">
        <v>250237</v>
      </c>
      <c r="J36" s="6">
        <v>43750</v>
      </c>
      <c r="K36" s="166">
        <v>37.35</v>
      </c>
      <c r="L36" s="6">
        <v>51.07</v>
      </c>
      <c r="M36" s="6">
        <v>6.62</v>
      </c>
      <c r="N36" s="6">
        <v>2.21</v>
      </c>
      <c r="O36" s="6">
        <v>4.75</v>
      </c>
      <c r="P36" s="6">
        <v>3015.89</v>
      </c>
      <c r="Q36" s="6">
        <v>2.58</v>
      </c>
      <c r="R36" s="6">
        <v>5.73</v>
      </c>
      <c r="S36" s="6">
        <v>0.55000000000000004</v>
      </c>
      <c r="T36" s="6">
        <v>3.01</v>
      </c>
      <c r="U36" s="6">
        <v>96.99</v>
      </c>
      <c r="V36" s="146">
        <f t="shared" si="0"/>
        <v>32.222591362126245</v>
      </c>
      <c r="W36" s="6">
        <f t="shared" si="1"/>
        <v>1.537207</v>
      </c>
      <c r="X36" s="147">
        <f t="shared" si="2"/>
        <v>24.290807939334133</v>
      </c>
      <c r="Y36" s="6">
        <v>15.16</v>
      </c>
      <c r="Z36" s="6">
        <v>11.72</v>
      </c>
      <c r="AA36" s="6">
        <v>23.2</v>
      </c>
      <c r="AB36" s="6">
        <v>8.0500000000000007</v>
      </c>
      <c r="AC36" s="6">
        <v>1.25</v>
      </c>
      <c r="AD36" s="146">
        <v>39.17</v>
      </c>
      <c r="AE36" s="6">
        <v>21.94</v>
      </c>
      <c r="AF36" s="6">
        <v>12.05</v>
      </c>
      <c r="AG36" s="6">
        <v>33.15</v>
      </c>
      <c r="AH36" s="6">
        <v>1.22</v>
      </c>
      <c r="AI36" s="146">
        <f t="shared" si="3"/>
        <v>0.86866800000000011</v>
      </c>
      <c r="AJ36" s="6">
        <f t="shared" si="4"/>
        <v>0.67155600000000004</v>
      </c>
      <c r="AK36" s="6">
        <f t="shared" si="5"/>
        <v>0.46126500000000009</v>
      </c>
      <c r="AL36" s="6">
        <f t="shared" si="6"/>
        <v>7.1625000000000008E-2</v>
      </c>
      <c r="AM36" s="6">
        <f t="shared" si="7"/>
        <v>1.8605750000000001</v>
      </c>
      <c r="AN36" s="6">
        <f t="shared" si="8"/>
        <v>1.0421500000000001</v>
      </c>
      <c r="AO36" s="6">
        <f t="shared" si="9"/>
        <v>0.57237500000000008</v>
      </c>
      <c r="AP36" s="6">
        <f t="shared" si="10"/>
        <v>1.5746250000000002</v>
      </c>
      <c r="AQ36" s="147">
        <f t="shared" si="11"/>
        <v>5.7950000000000002E-2</v>
      </c>
      <c r="AR36" s="6">
        <v>1201.48</v>
      </c>
      <c r="AS36" s="6">
        <v>234.38</v>
      </c>
      <c r="AT36" s="6">
        <v>278.76</v>
      </c>
      <c r="AU36" s="6">
        <v>1779.18</v>
      </c>
      <c r="AV36" s="6">
        <v>489.04</v>
      </c>
      <c r="AW36" s="6">
        <v>52.15</v>
      </c>
      <c r="AX36" s="6">
        <v>13.22</v>
      </c>
      <c r="AY36" s="6">
        <v>29.57</v>
      </c>
      <c r="AZ36" s="6">
        <v>3285.14</v>
      </c>
      <c r="BA36" s="6">
        <v>4.46</v>
      </c>
      <c r="BB36" s="6">
        <v>9.2100000000000009</v>
      </c>
      <c r="BC36" s="6">
        <v>0.3</v>
      </c>
      <c r="BD36" s="146">
        <v>235.33</v>
      </c>
      <c r="BE36" s="6">
        <v>89.31</v>
      </c>
      <c r="BF36" s="6">
        <v>295.60000000000002</v>
      </c>
      <c r="BG36" s="6">
        <v>1606.9</v>
      </c>
      <c r="BH36" s="6">
        <v>514.19000000000005</v>
      </c>
      <c r="BI36" s="6">
        <v>5.65</v>
      </c>
      <c r="BJ36" s="6">
        <v>1.36</v>
      </c>
      <c r="BK36" s="6">
        <v>4.01</v>
      </c>
      <c r="BL36" s="6">
        <v>2916.29</v>
      </c>
      <c r="BM36" s="6">
        <v>1.98</v>
      </c>
      <c r="BN36" s="6">
        <v>7.65</v>
      </c>
      <c r="BO36" s="147">
        <v>0.56000000000000005</v>
      </c>
      <c r="BP36" s="6">
        <v>37.340000000000003</v>
      </c>
      <c r="BQ36" s="6">
        <v>167.3</v>
      </c>
      <c r="BR36" s="6">
        <v>87.8</v>
      </c>
      <c r="BS36" s="6">
        <v>328.19</v>
      </c>
      <c r="BT36" s="6">
        <v>1354.15</v>
      </c>
      <c r="BU36" s="6">
        <v>48.41</v>
      </c>
      <c r="BV36" s="6">
        <v>1.44</v>
      </c>
      <c r="BW36" s="6">
        <v>1.3</v>
      </c>
      <c r="BX36" s="6">
        <v>18.989999999999998</v>
      </c>
      <c r="BY36" s="6">
        <v>2387.2600000000002</v>
      </c>
      <c r="BZ36" s="6">
        <v>5.56</v>
      </c>
      <c r="CA36" s="6">
        <v>16.579999999999998</v>
      </c>
      <c r="CB36" s="6">
        <v>1.99</v>
      </c>
      <c r="CC36" s="146">
        <v>3.9</v>
      </c>
      <c r="CD36" s="6">
        <v>5.67</v>
      </c>
      <c r="CE36" s="6">
        <v>14.86</v>
      </c>
      <c r="CF36" s="6">
        <v>53.55</v>
      </c>
      <c r="CG36" s="147">
        <v>4.4800000000000004</v>
      </c>
      <c r="CH36" s="6">
        <v>2.1800000000000002</v>
      </c>
      <c r="CI36" s="6">
        <v>2.88</v>
      </c>
      <c r="CJ36" s="6">
        <v>61.31</v>
      </c>
      <c r="CK36" s="6">
        <v>14.03</v>
      </c>
      <c r="CL36" s="6">
        <v>5.28</v>
      </c>
      <c r="CM36" s="146">
        <v>83.42</v>
      </c>
      <c r="CN36" s="6">
        <v>1.3</v>
      </c>
      <c r="CO36" s="6">
        <v>0.99</v>
      </c>
      <c r="CP36" s="6">
        <v>10.57</v>
      </c>
      <c r="CQ36" s="6">
        <v>3.87</v>
      </c>
      <c r="CR36" s="147">
        <v>1.34</v>
      </c>
      <c r="CS36" s="6">
        <f t="shared" si="12"/>
        <v>0.74060999999999988</v>
      </c>
      <c r="CT36" s="6">
        <f t="shared" si="13"/>
        <v>1.0767329999999999</v>
      </c>
      <c r="CU36" s="6">
        <f t="shared" si="14"/>
        <v>2.821914</v>
      </c>
      <c r="CV36" s="6">
        <f t="shared" si="15"/>
        <v>10.169144999999999</v>
      </c>
      <c r="CW36" s="6">
        <f t="shared" si="16"/>
        <v>0.85075199999999995</v>
      </c>
      <c r="CX36" s="6">
        <f t="shared" si="17"/>
        <v>0.36144399999999999</v>
      </c>
      <c r="CY36" s="6">
        <f t="shared" si="18"/>
        <v>0.47750399999999993</v>
      </c>
      <c r="CZ36" s="6">
        <f t="shared" si="19"/>
        <v>2.326174</v>
      </c>
      <c r="DA36" s="6">
        <f t="shared" si="20"/>
        <v>0.87542399999999998</v>
      </c>
      <c r="DB36" s="6">
        <f t="shared" si="21"/>
        <v>1.0844600000000002</v>
      </c>
      <c r="DC36" s="6">
        <f t="shared" si="22"/>
        <v>0.82585800000000009</v>
      </c>
      <c r="DD36" s="6">
        <f t="shared" si="23"/>
        <v>8.8174939999999999</v>
      </c>
      <c r="DE36" s="6">
        <f t="shared" si="24"/>
        <v>3.2283539999999999</v>
      </c>
      <c r="DF36" s="147">
        <f t="shared" si="25"/>
        <v>1.117828</v>
      </c>
    </row>
    <row r="37" spans="1:110">
      <c r="A37" s="146" t="s">
        <v>206</v>
      </c>
      <c r="B37" s="166"/>
      <c r="D37" s="167"/>
      <c r="F37" s="169"/>
      <c r="H37" s="170" t="s">
        <v>205</v>
      </c>
      <c r="K37" s="166"/>
      <c r="V37" s="146"/>
      <c r="X37" s="147"/>
      <c r="AD37" s="146"/>
      <c r="AI37" s="146"/>
      <c r="AQ37" s="147"/>
      <c r="BD37" s="146"/>
      <c r="BO37" s="147"/>
      <c r="CC37" s="146"/>
      <c r="CG37" s="147"/>
      <c r="CM37" s="146"/>
      <c r="CR37" s="147"/>
      <c r="DF37" s="147"/>
    </row>
    <row r="38" spans="1:110">
      <c r="A38" s="146" t="s">
        <v>206</v>
      </c>
      <c r="B38" s="166"/>
      <c r="D38" s="167"/>
      <c r="F38" s="169"/>
      <c r="H38" s="170" t="s">
        <v>205</v>
      </c>
      <c r="K38" s="166"/>
      <c r="V38" s="146"/>
      <c r="X38" s="147"/>
      <c r="AD38" s="146"/>
      <c r="AI38" s="146"/>
      <c r="AQ38" s="147"/>
      <c r="BD38" s="146"/>
      <c r="BO38" s="147"/>
      <c r="CC38" s="146"/>
      <c r="CG38" s="147"/>
      <c r="CM38" s="146"/>
      <c r="CR38" s="147"/>
      <c r="DF38" s="147"/>
    </row>
    <row r="39" spans="1:110">
      <c r="A39" s="146" t="s">
        <v>206</v>
      </c>
      <c r="B39" s="166" t="s">
        <v>184</v>
      </c>
      <c r="C39" s="6" t="s">
        <v>202</v>
      </c>
      <c r="D39" s="167" t="s">
        <v>196</v>
      </c>
      <c r="E39" s="6" t="s">
        <v>114</v>
      </c>
      <c r="F39" s="169">
        <v>42517</v>
      </c>
      <c r="G39" s="6">
        <v>3</v>
      </c>
      <c r="H39" s="6">
        <v>3</v>
      </c>
      <c r="I39" s="6">
        <v>222014</v>
      </c>
      <c r="J39" s="6">
        <v>49940</v>
      </c>
      <c r="K39" s="166">
        <v>30.95</v>
      </c>
      <c r="L39" s="6">
        <v>56.5</v>
      </c>
      <c r="M39" s="6">
        <v>12.17</v>
      </c>
      <c r="N39" s="6">
        <v>4.5</v>
      </c>
      <c r="O39" s="6">
        <v>8.81</v>
      </c>
      <c r="P39" s="6">
        <v>4653.3</v>
      </c>
      <c r="Q39" s="6">
        <v>2.1800000000000002</v>
      </c>
      <c r="R39" s="6">
        <v>10.27</v>
      </c>
      <c r="S39" s="6">
        <v>1.28</v>
      </c>
      <c r="T39" s="6">
        <v>6.98</v>
      </c>
      <c r="U39" s="6">
        <v>93.02</v>
      </c>
      <c r="V39" s="146">
        <f t="shared" si="0"/>
        <v>13.326647564469912</v>
      </c>
      <c r="W39" s="6">
        <f t="shared" si="1"/>
        <v>3.9437000000000002</v>
      </c>
      <c r="X39" s="147">
        <f t="shared" si="2"/>
        <v>7.8631741765347263</v>
      </c>
      <c r="Y39" s="6">
        <v>23.08</v>
      </c>
      <c r="Z39" s="6">
        <v>17.18</v>
      </c>
      <c r="AA39" s="6">
        <v>31.77</v>
      </c>
      <c r="AB39" s="6">
        <v>9.73</v>
      </c>
      <c r="AC39" s="6">
        <v>3.17</v>
      </c>
      <c r="AD39" s="146">
        <v>47.49</v>
      </c>
      <c r="AE39" s="6">
        <v>25.57</v>
      </c>
      <c r="AF39" s="6">
        <v>13.55</v>
      </c>
      <c r="AG39" s="6">
        <v>41.54</v>
      </c>
      <c r="AH39" s="6">
        <v>1.93</v>
      </c>
      <c r="AI39" s="146">
        <f t="shared" si="3"/>
        <v>2.3703159999999999</v>
      </c>
      <c r="AJ39" s="6">
        <f t="shared" si="4"/>
        <v>1.7643859999999998</v>
      </c>
      <c r="AK39" s="6">
        <f t="shared" si="5"/>
        <v>0.99927099999999991</v>
      </c>
      <c r="AL39" s="6">
        <f t="shared" si="6"/>
        <v>0.32555899999999999</v>
      </c>
      <c r="AM39" s="6">
        <f t="shared" si="7"/>
        <v>4.1838690000000005</v>
      </c>
      <c r="AN39" s="6">
        <f t="shared" si="8"/>
        <v>2.2527170000000001</v>
      </c>
      <c r="AO39" s="6">
        <f t="shared" si="9"/>
        <v>1.1937550000000001</v>
      </c>
      <c r="AP39" s="6">
        <f t="shared" si="10"/>
        <v>3.6596739999999999</v>
      </c>
      <c r="AQ39" s="147">
        <f t="shared" si="11"/>
        <v>0.17003299999999999</v>
      </c>
      <c r="AR39" s="6">
        <v>1183.04</v>
      </c>
      <c r="AS39" s="6">
        <v>246.29</v>
      </c>
      <c r="AT39" s="6">
        <v>252.18</v>
      </c>
      <c r="AU39" s="6">
        <v>1855.47</v>
      </c>
      <c r="AV39" s="6">
        <v>592.42999999999995</v>
      </c>
      <c r="AW39" s="6">
        <v>52.23</v>
      </c>
      <c r="AX39" s="6">
        <v>10</v>
      </c>
      <c r="AY39" s="6">
        <v>24.92</v>
      </c>
      <c r="AZ39" s="6">
        <v>2486.85</v>
      </c>
      <c r="BA39" s="6">
        <v>1.27</v>
      </c>
      <c r="BB39" s="6">
        <v>9.9</v>
      </c>
      <c r="BC39" s="6">
        <v>0.71</v>
      </c>
      <c r="BD39" s="146">
        <v>335.86</v>
      </c>
      <c r="BE39" s="6">
        <v>124.54</v>
      </c>
      <c r="BF39" s="6">
        <v>275.98</v>
      </c>
      <c r="BG39" s="6">
        <v>1738.3</v>
      </c>
      <c r="BH39" s="6">
        <v>578.33000000000004</v>
      </c>
      <c r="BI39" s="6">
        <v>10.039999999999999</v>
      </c>
      <c r="BJ39" s="6">
        <v>3.11</v>
      </c>
      <c r="BK39" s="6">
        <v>7.71</v>
      </c>
      <c r="BL39" s="6">
        <v>5339.08</v>
      </c>
      <c r="BM39" s="6">
        <v>1.8</v>
      </c>
      <c r="BN39" s="6">
        <v>13.11</v>
      </c>
      <c r="BO39" s="147">
        <v>1.33</v>
      </c>
      <c r="BP39" s="6">
        <v>31.01</v>
      </c>
      <c r="BQ39" s="6">
        <v>218.76</v>
      </c>
      <c r="BR39" s="6">
        <v>98.13</v>
      </c>
      <c r="BS39" s="6">
        <v>300.32</v>
      </c>
      <c r="BT39" s="6">
        <v>1341.96</v>
      </c>
      <c r="BU39" s="6">
        <v>47.47</v>
      </c>
      <c r="BV39" s="6">
        <v>2.62</v>
      </c>
      <c r="BW39" s="6">
        <v>1.55</v>
      </c>
      <c r="BX39" s="6">
        <v>7.91</v>
      </c>
      <c r="BY39" s="6">
        <v>3636.21</v>
      </c>
      <c r="BZ39" s="6">
        <v>2.2000000000000002</v>
      </c>
      <c r="CA39" s="6">
        <v>6.72</v>
      </c>
      <c r="CB39" s="6">
        <v>2.76</v>
      </c>
      <c r="CC39" s="146">
        <v>15.27</v>
      </c>
      <c r="CD39" s="6">
        <v>13.71</v>
      </c>
      <c r="CE39" s="6">
        <v>14.78</v>
      </c>
      <c r="CF39" s="6">
        <v>23.84</v>
      </c>
      <c r="CG39" s="147">
        <v>15.1</v>
      </c>
      <c r="CH39" s="6">
        <v>6.25</v>
      </c>
      <c r="CI39" s="6">
        <v>4.04</v>
      </c>
      <c r="CJ39" s="6">
        <v>28.08</v>
      </c>
      <c r="CK39" s="6">
        <v>10.29</v>
      </c>
      <c r="CL39" s="6">
        <v>8.08</v>
      </c>
      <c r="CM39" s="146">
        <v>93.28</v>
      </c>
      <c r="CN39" s="6">
        <v>2.35</v>
      </c>
      <c r="CO39" s="6">
        <v>1.37</v>
      </c>
      <c r="CP39" s="6">
        <v>6.46</v>
      </c>
      <c r="CQ39" s="6">
        <v>1.62</v>
      </c>
      <c r="CR39" s="147">
        <v>2.38</v>
      </c>
      <c r="CS39" s="6">
        <f t="shared" si="12"/>
        <v>1.207857</v>
      </c>
      <c r="CT39" s="6">
        <f t="shared" si="13"/>
        <v>1.0844610000000001</v>
      </c>
      <c r="CU39" s="6">
        <f t="shared" si="14"/>
        <v>1.169098</v>
      </c>
      <c r="CV39" s="6">
        <f t="shared" si="15"/>
        <v>1.8857439999999999</v>
      </c>
      <c r="CW39" s="6">
        <f t="shared" si="16"/>
        <v>1.19441</v>
      </c>
      <c r="CX39" s="6">
        <f t="shared" si="17"/>
        <v>0.42</v>
      </c>
      <c r="CY39" s="6">
        <f t="shared" si="18"/>
        <v>0.27148799999999995</v>
      </c>
      <c r="CZ39" s="6">
        <f t="shared" si="19"/>
        <v>0.69148799999999999</v>
      </c>
      <c r="DA39" s="6">
        <f t="shared" si="20"/>
        <v>0.5429759999999999</v>
      </c>
      <c r="DB39" s="6">
        <f t="shared" si="21"/>
        <v>2.1920799999999998</v>
      </c>
      <c r="DC39" s="6">
        <f t="shared" si="22"/>
        <v>1.2779360000000002</v>
      </c>
      <c r="DD39" s="6">
        <f t="shared" si="23"/>
        <v>6.0258880000000001</v>
      </c>
      <c r="DE39" s="6">
        <f t="shared" si="24"/>
        <v>1.5111360000000003</v>
      </c>
      <c r="DF39" s="147">
        <f t="shared" si="25"/>
        <v>2.2200639999999998</v>
      </c>
    </row>
    <row r="40" spans="1:110">
      <c r="A40" s="146" t="s">
        <v>206</v>
      </c>
      <c r="B40" s="166" t="s">
        <v>185</v>
      </c>
      <c r="C40" s="6" t="s">
        <v>202</v>
      </c>
      <c r="D40" s="167" t="s">
        <v>196</v>
      </c>
      <c r="E40" s="6" t="s">
        <v>114</v>
      </c>
      <c r="F40" s="169">
        <v>42517</v>
      </c>
      <c r="G40" s="6">
        <v>3</v>
      </c>
      <c r="H40" s="6">
        <v>3</v>
      </c>
      <c r="I40" s="6">
        <v>221868</v>
      </c>
      <c r="J40" s="6">
        <v>49872</v>
      </c>
      <c r="K40" s="166">
        <v>31.03</v>
      </c>
      <c r="L40" s="6">
        <v>36.61</v>
      </c>
      <c r="M40" s="6">
        <v>11.71</v>
      </c>
      <c r="N40" s="6">
        <v>4.07</v>
      </c>
      <c r="O40" s="6">
        <v>8.86</v>
      </c>
      <c r="P40" s="6">
        <v>3861.47</v>
      </c>
      <c r="Q40" s="6">
        <v>1.79</v>
      </c>
      <c r="R40" s="6">
        <v>9.74</v>
      </c>
      <c r="S40" s="6">
        <v>0.62</v>
      </c>
      <c r="T40" s="6">
        <v>6.96</v>
      </c>
      <c r="U40" s="6">
        <v>93.04</v>
      </c>
      <c r="V40" s="146">
        <f t="shared" si="0"/>
        <v>13.367816091954024</v>
      </c>
      <c r="W40" s="6">
        <f t="shared" si="1"/>
        <v>2.5480559999999999</v>
      </c>
      <c r="X40" s="147">
        <f t="shared" si="2"/>
        <v>8.4142577714147571</v>
      </c>
      <c r="Y40" s="6">
        <v>24.45</v>
      </c>
      <c r="Z40" s="6">
        <v>17.43</v>
      </c>
      <c r="AA40" s="6">
        <v>35.299999999999997</v>
      </c>
      <c r="AB40" s="6">
        <v>9.56</v>
      </c>
      <c r="AC40" s="6">
        <v>1.63</v>
      </c>
      <c r="AD40" s="146">
        <v>46.97</v>
      </c>
      <c r="AE40" s="6">
        <v>24.66</v>
      </c>
      <c r="AF40" s="6">
        <v>11.5</v>
      </c>
      <c r="AG40" s="6">
        <v>42.77</v>
      </c>
      <c r="AH40" s="6">
        <v>1.48</v>
      </c>
      <c r="AI40" s="146">
        <f t="shared" si="3"/>
        <v>2.3814299999999999</v>
      </c>
      <c r="AJ40" s="6">
        <f t="shared" si="4"/>
        <v>1.6976820000000001</v>
      </c>
      <c r="AK40" s="6">
        <f t="shared" si="5"/>
        <v>0.93114400000000008</v>
      </c>
      <c r="AL40" s="6">
        <f t="shared" si="6"/>
        <v>0.15876199999999999</v>
      </c>
      <c r="AM40" s="6">
        <f t="shared" si="7"/>
        <v>4.1615419999999999</v>
      </c>
      <c r="AN40" s="6">
        <f t="shared" si="8"/>
        <v>2.184876</v>
      </c>
      <c r="AO40" s="6">
        <f t="shared" si="9"/>
        <v>1.0188999999999999</v>
      </c>
      <c r="AP40" s="6">
        <f t="shared" si="10"/>
        <v>3.7894220000000001</v>
      </c>
      <c r="AQ40" s="147">
        <f t="shared" si="11"/>
        <v>0.13112799999999999</v>
      </c>
      <c r="AR40" s="6">
        <v>1147.07</v>
      </c>
      <c r="AS40" s="6">
        <v>241.47</v>
      </c>
      <c r="AT40" s="6">
        <v>235.1</v>
      </c>
      <c r="AU40" s="6">
        <v>1800.02</v>
      </c>
      <c r="AV40" s="6">
        <v>456.4</v>
      </c>
      <c r="AW40" s="6">
        <v>50</v>
      </c>
      <c r="AX40" s="6">
        <v>7.72</v>
      </c>
      <c r="AY40" s="6">
        <v>25.35</v>
      </c>
      <c r="AZ40" s="6">
        <v>1821.4</v>
      </c>
      <c r="BA40" s="6">
        <v>0.87</v>
      </c>
      <c r="BB40" s="6">
        <v>6.93</v>
      </c>
      <c r="BC40" s="6">
        <v>0.47</v>
      </c>
      <c r="BD40" s="146">
        <v>329.34</v>
      </c>
      <c r="BE40" s="6">
        <v>118.78</v>
      </c>
      <c r="BF40" s="6">
        <v>257.63</v>
      </c>
      <c r="BG40" s="6">
        <v>1651.98</v>
      </c>
      <c r="BH40" s="6">
        <v>464.06</v>
      </c>
      <c r="BI40" s="6">
        <v>9.7100000000000009</v>
      </c>
      <c r="BJ40" s="6">
        <v>2.86</v>
      </c>
      <c r="BK40" s="6">
        <v>7.77</v>
      </c>
      <c r="BL40" s="6">
        <v>4496.58</v>
      </c>
      <c r="BM40" s="6">
        <v>1.65</v>
      </c>
      <c r="BN40" s="6">
        <v>12.57</v>
      </c>
      <c r="BO40" s="147">
        <v>0.64</v>
      </c>
      <c r="BP40" s="6">
        <v>21.44</v>
      </c>
      <c r="BQ40" s="6">
        <v>222.88</v>
      </c>
      <c r="BR40" s="6">
        <v>93.12</v>
      </c>
      <c r="BS40" s="6">
        <v>279.69</v>
      </c>
      <c r="BT40" s="6">
        <v>1226.45</v>
      </c>
      <c r="BU40" s="6">
        <v>44.35</v>
      </c>
      <c r="BV40" s="6">
        <v>2.56</v>
      </c>
      <c r="BW40" s="6">
        <v>1.4</v>
      </c>
      <c r="BX40" s="6">
        <v>7.34</v>
      </c>
      <c r="BY40" s="6">
        <v>3703.28</v>
      </c>
      <c r="BZ40" s="6">
        <v>1.7</v>
      </c>
      <c r="CA40" s="6">
        <v>5.66</v>
      </c>
      <c r="CB40" s="6">
        <v>2.44</v>
      </c>
      <c r="CC40" s="146">
        <v>14.27</v>
      </c>
      <c r="CD40" s="6">
        <v>14.14</v>
      </c>
      <c r="CE40" s="6">
        <v>12.36</v>
      </c>
      <c r="CF40" s="6">
        <v>23.06</v>
      </c>
      <c r="CG40" s="147">
        <v>11.46</v>
      </c>
      <c r="CH40" s="6">
        <v>5.95</v>
      </c>
      <c r="CI40" s="6">
        <v>4.79</v>
      </c>
      <c r="CJ40" s="6">
        <v>29.92</v>
      </c>
      <c r="CK40" s="6">
        <v>8.6</v>
      </c>
      <c r="CL40" s="6">
        <v>8.76</v>
      </c>
      <c r="CM40" s="146">
        <v>94.34</v>
      </c>
      <c r="CN40" s="6">
        <v>2.36</v>
      </c>
      <c r="CO40" s="6">
        <v>1.2</v>
      </c>
      <c r="CP40" s="6">
        <v>5.99</v>
      </c>
      <c r="CQ40" s="6">
        <v>1.29</v>
      </c>
      <c r="CR40" s="147">
        <v>2.06</v>
      </c>
      <c r="CS40" s="6">
        <f t="shared" si="12"/>
        <v>1.047418</v>
      </c>
      <c r="CT40" s="6">
        <f t="shared" si="13"/>
        <v>1.037876</v>
      </c>
      <c r="CU40" s="6">
        <f t="shared" si="14"/>
        <v>0.90722399999999992</v>
      </c>
      <c r="CV40" s="6">
        <f t="shared" si="15"/>
        <v>1.6926039999999998</v>
      </c>
      <c r="CW40" s="6">
        <f t="shared" si="16"/>
        <v>0.84116400000000002</v>
      </c>
      <c r="CX40" s="6">
        <f t="shared" si="17"/>
        <v>0.33677000000000001</v>
      </c>
      <c r="CY40" s="6">
        <f t="shared" si="18"/>
        <v>0.27111400000000002</v>
      </c>
      <c r="CZ40" s="6">
        <f t="shared" si="19"/>
        <v>0.48676000000000003</v>
      </c>
      <c r="DA40" s="6">
        <f t="shared" si="20"/>
        <v>0.49581600000000003</v>
      </c>
      <c r="DB40" s="6">
        <f t="shared" si="21"/>
        <v>2.2264240000000002</v>
      </c>
      <c r="DC40" s="6">
        <f t="shared" si="22"/>
        <v>1.13208</v>
      </c>
      <c r="DD40" s="6">
        <f t="shared" si="23"/>
        <v>5.6509660000000004</v>
      </c>
      <c r="DE40" s="6">
        <f t="shared" si="24"/>
        <v>1.2169860000000001</v>
      </c>
      <c r="DF40" s="147">
        <f t="shared" si="25"/>
        <v>1.9434040000000001</v>
      </c>
    </row>
    <row r="41" spans="1:110">
      <c r="A41" s="146" t="s">
        <v>206</v>
      </c>
      <c r="B41" s="166"/>
      <c r="D41" s="167"/>
      <c r="F41" s="169"/>
      <c r="H41" s="6">
        <v>5</v>
      </c>
      <c r="K41" s="166"/>
      <c r="V41" s="146"/>
      <c r="X41" s="147"/>
      <c r="AD41" s="146"/>
      <c r="AI41" s="146"/>
      <c r="AQ41" s="147"/>
      <c r="BD41" s="146"/>
      <c r="BO41" s="147"/>
      <c r="CC41" s="146"/>
      <c r="CG41" s="147"/>
      <c r="CM41" s="146"/>
      <c r="CR41" s="147"/>
      <c r="DF41" s="147"/>
    </row>
    <row r="42" spans="1:110">
      <c r="A42" s="146" t="s">
        <v>206</v>
      </c>
      <c r="B42" s="166"/>
      <c r="D42" s="167"/>
      <c r="F42" s="169"/>
      <c r="H42" s="6">
        <v>5</v>
      </c>
      <c r="K42" s="166"/>
      <c r="V42" s="146"/>
      <c r="X42" s="147"/>
      <c r="AD42" s="146"/>
      <c r="AI42" s="146"/>
      <c r="AQ42" s="147"/>
      <c r="BD42" s="146"/>
      <c r="BO42" s="147"/>
      <c r="CC42" s="146"/>
      <c r="CG42" s="147"/>
      <c r="CM42" s="146"/>
      <c r="CR42" s="147"/>
      <c r="DF42" s="147"/>
    </row>
    <row r="43" spans="1:110">
      <c r="A43" s="148" t="s">
        <v>206</v>
      </c>
      <c r="B43" s="172" t="s">
        <v>187</v>
      </c>
      <c r="C43" s="149" t="s">
        <v>203</v>
      </c>
      <c r="D43" s="173" t="s">
        <v>197</v>
      </c>
      <c r="E43" s="149" t="s">
        <v>113</v>
      </c>
      <c r="F43" s="174">
        <v>42608</v>
      </c>
      <c r="G43" s="149">
        <v>0</v>
      </c>
      <c r="H43" s="149">
        <v>0</v>
      </c>
      <c r="I43" s="149">
        <v>250764</v>
      </c>
      <c r="J43" s="149">
        <v>69469</v>
      </c>
      <c r="K43" s="172">
        <v>62.24</v>
      </c>
      <c r="L43" s="149">
        <v>26.71</v>
      </c>
      <c r="M43" s="149">
        <v>37.909999999999997</v>
      </c>
      <c r="N43" s="149">
        <v>13.04</v>
      </c>
      <c r="O43" s="149">
        <v>23.77</v>
      </c>
      <c r="P43" s="149">
        <v>2678.73</v>
      </c>
      <c r="Q43" s="149">
        <v>7.36</v>
      </c>
      <c r="R43" s="149">
        <v>17.77</v>
      </c>
      <c r="S43" s="149">
        <v>0.21</v>
      </c>
      <c r="T43" s="149">
        <v>4.03</v>
      </c>
      <c r="U43" s="149">
        <v>95.97</v>
      </c>
      <c r="V43" s="148">
        <f t="shared" si="0"/>
        <v>23.813895781637715</v>
      </c>
      <c r="W43" s="149">
        <f t="shared" si="1"/>
        <v>1.0764130000000001</v>
      </c>
      <c r="X43" s="150">
        <f t="shared" si="2"/>
        <v>63.479352256057844</v>
      </c>
      <c r="Y43" s="149">
        <v>47.45</v>
      </c>
      <c r="Z43" s="149">
        <v>15.01</v>
      </c>
      <c r="AA43" s="149">
        <v>21.62</v>
      </c>
      <c r="AB43" s="149">
        <v>13.98</v>
      </c>
      <c r="AC43" s="149">
        <v>0.55000000000000004</v>
      </c>
      <c r="AD43" s="148">
        <v>72.45</v>
      </c>
      <c r="AE43" s="149">
        <v>40.840000000000003</v>
      </c>
      <c r="AF43" s="149">
        <v>12.2</v>
      </c>
      <c r="AG43" s="149">
        <v>16.170000000000002</v>
      </c>
      <c r="AH43" s="149">
        <v>0.14000000000000001</v>
      </c>
      <c r="AI43" s="148">
        <f t="shared" si="3"/>
        <v>8.4318650000000002</v>
      </c>
      <c r="AJ43" s="149">
        <f t="shared" si="4"/>
        <v>2.6672769999999999</v>
      </c>
      <c r="AK43" s="149">
        <f t="shared" si="5"/>
        <v>2.4842460000000002</v>
      </c>
      <c r="AL43" s="149">
        <f t="shared" si="6"/>
        <v>9.7735000000000002E-2</v>
      </c>
      <c r="AM43" s="149">
        <f t="shared" si="7"/>
        <v>17.221365000000002</v>
      </c>
      <c r="AN43" s="149">
        <f t="shared" si="8"/>
        <v>9.7076680000000017</v>
      </c>
      <c r="AO43" s="149">
        <f t="shared" si="9"/>
        <v>2.8999399999999995</v>
      </c>
      <c r="AP43" s="149">
        <f t="shared" si="10"/>
        <v>3.8436090000000003</v>
      </c>
      <c r="AQ43" s="150">
        <f t="shared" si="11"/>
        <v>3.3278000000000002E-2</v>
      </c>
      <c r="AR43" s="149">
        <v>1945.93</v>
      </c>
      <c r="AS43" s="149">
        <v>198.02</v>
      </c>
      <c r="AT43" s="149">
        <v>301.27</v>
      </c>
      <c r="AU43" s="149">
        <v>1886.1</v>
      </c>
      <c r="AV43" s="149">
        <v>595.29999999999995</v>
      </c>
      <c r="AW43" s="149">
        <v>70.319999999999993</v>
      </c>
      <c r="AX43" s="149">
        <v>12.17</v>
      </c>
      <c r="AY43" s="149">
        <v>21.66</v>
      </c>
      <c r="AZ43" s="149">
        <v>2257.1999999999998</v>
      </c>
      <c r="BA43" s="149">
        <v>8.82</v>
      </c>
      <c r="BB43" s="149">
        <v>11.36</v>
      </c>
      <c r="BC43" s="149">
        <v>0</v>
      </c>
      <c r="BD43" s="148">
        <v>805.26</v>
      </c>
      <c r="BE43" s="149">
        <v>160.81</v>
      </c>
      <c r="BF43" s="149">
        <v>297.49</v>
      </c>
      <c r="BG43" s="149">
        <v>1746.4</v>
      </c>
      <c r="BH43" s="149">
        <v>602.52</v>
      </c>
      <c r="BI43" s="149">
        <v>36.549999999999997</v>
      </c>
      <c r="BJ43" s="149">
        <v>13.07</v>
      </c>
      <c r="BK43" s="149">
        <v>23.86</v>
      </c>
      <c r="BL43" s="149">
        <v>2685.62</v>
      </c>
      <c r="BM43" s="149">
        <v>7.3</v>
      </c>
      <c r="BN43" s="149">
        <v>18.04</v>
      </c>
      <c r="BO43" s="150">
        <v>0.22</v>
      </c>
      <c r="BP43" s="149">
        <v>68.33</v>
      </c>
      <c r="BQ43" s="149">
        <v>191.15</v>
      </c>
      <c r="BR43" s="149">
        <v>68.52</v>
      </c>
      <c r="BS43" s="149">
        <v>352.9</v>
      </c>
      <c r="BT43" s="149">
        <v>2472.4699999999998</v>
      </c>
      <c r="BU43" s="149">
        <v>57.24</v>
      </c>
      <c r="BV43" s="149">
        <v>3.46</v>
      </c>
      <c r="BW43" s="149">
        <v>0.95</v>
      </c>
      <c r="BX43" s="149">
        <v>8.18</v>
      </c>
      <c r="BY43" s="149">
        <v>3831.28</v>
      </c>
      <c r="BZ43" s="149">
        <v>27.02</v>
      </c>
      <c r="CA43" s="149">
        <v>48.66</v>
      </c>
      <c r="CB43" s="149">
        <v>7.53</v>
      </c>
      <c r="CC43" s="148">
        <v>19.38</v>
      </c>
      <c r="CD43" s="149">
        <v>8.98</v>
      </c>
      <c r="CE43" s="149">
        <v>70.22</v>
      </c>
      <c r="CF43" s="149">
        <v>43.27</v>
      </c>
      <c r="CG43" s="150">
        <v>31.38</v>
      </c>
      <c r="CH43" s="149">
        <v>3.49</v>
      </c>
      <c r="CI43" s="149">
        <v>1.03</v>
      </c>
      <c r="CJ43" s="149">
        <v>7.28</v>
      </c>
      <c r="CK43" s="149">
        <v>28.77</v>
      </c>
      <c r="CL43" s="149">
        <v>7.7</v>
      </c>
      <c r="CM43" s="148">
        <v>51.34</v>
      </c>
      <c r="CN43" s="149">
        <v>3.42</v>
      </c>
      <c r="CO43" s="149">
        <v>0.88</v>
      </c>
      <c r="CP43" s="149">
        <v>9.0399999999999991</v>
      </c>
      <c r="CQ43" s="149">
        <v>25.37</v>
      </c>
      <c r="CR43" s="150">
        <v>7.38</v>
      </c>
      <c r="CS43" s="149">
        <f t="shared" si="12"/>
        <v>1.5852839999999997</v>
      </c>
      <c r="CT43" s="149">
        <f t="shared" si="13"/>
        <v>0.73456399999999999</v>
      </c>
      <c r="CU43" s="149">
        <f t="shared" si="14"/>
        <v>5.7439959999999992</v>
      </c>
      <c r="CV43" s="149">
        <f t="shared" si="15"/>
        <v>3.5394860000000001</v>
      </c>
      <c r="CW43" s="149">
        <f t="shared" si="16"/>
        <v>2.5668839999999999</v>
      </c>
      <c r="CX43" s="149">
        <f t="shared" si="17"/>
        <v>1.698234</v>
      </c>
      <c r="CY43" s="149">
        <f t="shared" si="18"/>
        <v>0.50119800000000003</v>
      </c>
      <c r="CZ43" s="149">
        <f t="shared" si="19"/>
        <v>13.999481999999999</v>
      </c>
      <c r="DA43" s="149">
        <f t="shared" si="20"/>
        <v>3.7468199999999996</v>
      </c>
      <c r="DB43" s="149">
        <f t="shared" si="21"/>
        <v>1.7558280000000002</v>
      </c>
      <c r="DC43" s="149">
        <f t="shared" si="22"/>
        <v>0.45179200000000003</v>
      </c>
      <c r="DD43" s="149">
        <f t="shared" si="23"/>
        <v>4.6411359999999995</v>
      </c>
      <c r="DE43" s="149">
        <f t="shared" si="24"/>
        <v>13.024958000000002</v>
      </c>
      <c r="DF43" s="150">
        <f t="shared" si="25"/>
        <v>3.7888920000000001</v>
      </c>
    </row>
    <row r="44" spans="1:110">
      <c r="A44" s="146" t="s">
        <v>206</v>
      </c>
      <c r="B44" s="166" t="s">
        <v>188</v>
      </c>
      <c r="C44" s="6" t="s">
        <v>203</v>
      </c>
      <c r="D44" s="167" t="s">
        <v>197</v>
      </c>
      <c r="E44" s="6" t="s">
        <v>113</v>
      </c>
      <c r="F44" s="169">
        <v>42608</v>
      </c>
      <c r="G44" s="6">
        <v>0</v>
      </c>
      <c r="H44" s="6">
        <v>0</v>
      </c>
      <c r="I44" s="6">
        <v>246995</v>
      </c>
      <c r="J44" s="6">
        <v>76682</v>
      </c>
      <c r="K44" s="166">
        <v>62.68</v>
      </c>
      <c r="L44" s="6">
        <v>22.8</v>
      </c>
      <c r="M44" s="6">
        <v>36.86</v>
      </c>
      <c r="N44" s="6">
        <v>11.39</v>
      </c>
      <c r="O44" s="6">
        <v>22.87</v>
      </c>
      <c r="P44" s="6">
        <v>2467.84</v>
      </c>
      <c r="Q44" s="6">
        <v>6.26</v>
      </c>
      <c r="R44" s="6">
        <v>17</v>
      </c>
      <c r="S44" s="6">
        <v>0.09</v>
      </c>
      <c r="T44" s="6">
        <v>3.02</v>
      </c>
      <c r="U44" s="6">
        <v>96.98</v>
      </c>
      <c r="V44" s="146">
        <f t="shared" si="0"/>
        <v>32.112582781456958</v>
      </c>
      <c r="W44" s="6">
        <f t="shared" si="1"/>
        <v>0.68856000000000006</v>
      </c>
      <c r="X44" s="147">
        <f t="shared" si="2"/>
        <v>86.092715231788077</v>
      </c>
      <c r="Y44" s="6">
        <v>45.49</v>
      </c>
      <c r="Z44" s="6">
        <v>14.84</v>
      </c>
      <c r="AA44" s="6">
        <v>22.07</v>
      </c>
      <c r="AB44" s="6">
        <v>11.71</v>
      </c>
      <c r="AC44" s="6">
        <v>0.3</v>
      </c>
      <c r="AD44" s="146">
        <v>72.14</v>
      </c>
      <c r="AE44" s="6">
        <v>36.94</v>
      </c>
      <c r="AF44" s="6">
        <v>10.029999999999999</v>
      </c>
      <c r="AG44" s="6">
        <v>16.41</v>
      </c>
      <c r="AH44" s="6">
        <v>0.05</v>
      </c>
      <c r="AI44" s="146">
        <f t="shared" si="3"/>
        <v>7.7333000000000007</v>
      </c>
      <c r="AJ44" s="6">
        <f t="shared" si="4"/>
        <v>2.5228000000000002</v>
      </c>
      <c r="AK44" s="6">
        <f t="shared" si="5"/>
        <v>1.9907000000000001</v>
      </c>
      <c r="AL44" s="6">
        <f t="shared" si="6"/>
        <v>5.0999999999999997E-2</v>
      </c>
      <c r="AM44" s="6">
        <f t="shared" si="7"/>
        <v>16.498418000000001</v>
      </c>
      <c r="AN44" s="6">
        <f t="shared" si="8"/>
        <v>8.4481780000000004</v>
      </c>
      <c r="AO44" s="6">
        <f t="shared" si="9"/>
        <v>2.2938610000000001</v>
      </c>
      <c r="AP44" s="6">
        <f t="shared" si="10"/>
        <v>3.7529670000000004</v>
      </c>
      <c r="AQ44" s="147">
        <f t="shared" si="11"/>
        <v>1.1435000000000002E-2</v>
      </c>
      <c r="AR44" s="6">
        <v>1923.47</v>
      </c>
      <c r="AS44" s="6">
        <v>189.81</v>
      </c>
      <c r="AT44" s="6">
        <v>264.94</v>
      </c>
      <c r="AU44" s="6">
        <v>1864.16</v>
      </c>
      <c r="AV44" s="6">
        <v>492.55</v>
      </c>
      <c r="AW44" s="6">
        <v>72.92</v>
      </c>
      <c r="AX44" s="6">
        <v>9.4700000000000006</v>
      </c>
      <c r="AY44" s="6">
        <v>20.079999999999998</v>
      </c>
      <c r="AZ44" s="6">
        <v>2113.14</v>
      </c>
      <c r="BA44" s="6">
        <v>9.09</v>
      </c>
      <c r="BB44" s="6">
        <v>8.7100000000000009</v>
      </c>
      <c r="BC44" s="6">
        <v>0</v>
      </c>
      <c r="BD44" s="146">
        <v>779.36</v>
      </c>
      <c r="BE44" s="6">
        <v>147.24</v>
      </c>
      <c r="BF44" s="6">
        <v>258.54000000000002</v>
      </c>
      <c r="BG44" s="6">
        <v>1734.27</v>
      </c>
      <c r="BH44" s="6">
        <v>461.86</v>
      </c>
      <c r="BI44" s="6">
        <v>35.729999999999997</v>
      </c>
      <c r="BJ44" s="6">
        <v>11.45</v>
      </c>
      <c r="BK44" s="6">
        <v>22.96</v>
      </c>
      <c r="BL44" s="6">
        <v>2474.16</v>
      </c>
      <c r="BM44" s="6">
        <v>6.17</v>
      </c>
      <c r="BN44" s="6">
        <v>17.260000000000002</v>
      </c>
      <c r="BO44" s="147">
        <v>0.09</v>
      </c>
      <c r="BP44" s="6">
        <v>59.28</v>
      </c>
      <c r="BQ44" s="6">
        <v>170.45</v>
      </c>
      <c r="BR44" s="6">
        <v>60.93</v>
      </c>
      <c r="BS44" s="6">
        <v>311.76</v>
      </c>
      <c r="BT44" s="6">
        <v>2362.17</v>
      </c>
      <c r="BU44" s="6">
        <v>54.38</v>
      </c>
      <c r="BV44" s="6">
        <v>2.89</v>
      </c>
      <c r="BW44" s="6">
        <v>0.91</v>
      </c>
      <c r="BX44" s="6">
        <v>7.96</v>
      </c>
      <c r="BY44" s="6">
        <v>3693.62</v>
      </c>
      <c r="BZ44" s="6">
        <v>20.63</v>
      </c>
      <c r="CA44" s="6">
        <v>45.16</v>
      </c>
      <c r="CB44" s="6">
        <v>6.15</v>
      </c>
      <c r="CC44" s="146">
        <v>19.309999999999999</v>
      </c>
      <c r="CD44" s="6">
        <v>9.6199999999999992</v>
      </c>
      <c r="CE44" s="6">
        <v>63.8</v>
      </c>
      <c r="CF44" s="6">
        <v>43.27</v>
      </c>
      <c r="CG44" s="147">
        <v>27.83</v>
      </c>
      <c r="CH44" s="6">
        <v>3.1</v>
      </c>
      <c r="CI44" s="6">
        <v>0.97</v>
      </c>
      <c r="CJ44" s="6">
        <v>7.63</v>
      </c>
      <c r="CK44" s="6">
        <v>22.91</v>
      </c>
      <c r="CL44" s="6">
        <v>6.49</v>
      </c>
      <c r="CM44" s="146">
        <v>54.84</v>
      </c>
      <c r="CN44" s="6">
        <v>2.72</v>
      </c>
      <c r="CO44" s="6">
        <v>0.85</v>
      </c>
      <c r="CP44" s="6">
        <v>8.24</v>
      </c>
      <c r="CQ44" s="6">
        <v>18.75</v>
      </c>
      <c r="CR44" s="147">
        <v>5.86</v>
      </c>
      <c r="CS44" s="6">
        <f t="shared" si="12"/>
        <v>1.5370759999999999</v>
      </c>
      <c r="CT44" s="6">
        <f t="shared" si="13"/>
        <v>0.76575199999999999</v>
      </c>
      <c r="CU44" s="6">
        <f t="shared" si="14"/>
        <v>5.0784799999999999</v>
      </c>
      <c r="CV44" s="6">
        <f t="shared" si="15"/>
        <v>3.4442920000000004</v>
      </c>
      <c r="CW44" s="6">
        <f t="shared" si="16"/>
        <v>2.215268</v>
      </c>
      <c r="CX44" s="6">
        <f t="shared" si="17"/>
        <v>1.3999599999999999</v>
      </c>
      <c r="CY44" s="6">
        <f t="shared" si="18"/>
        <v>0.43805199999999994</v>
      </c>
      <c r="CZ44" s="6">
        <f t="shared" si="19"/>
        <v>10.346155999999999</v>
      </c>
      <c r="DA44" s="6">
        <f t="shared" si="20"/>
        <v>2.9308839999999998</v>
      </c>
      <c r="DB44" s="6">
        <f t="shared" si="21"/>
        <v>1.4916480000000001</v>
      </c>
      <c r="DC44" s="6">
        <f t="shared" si="22"/>
        <v>0.46614000000000005</v>
      </c>
      <c r="DD44" s="6">
        <f t="shared" si="23"/>
        <v>4.5188160000000002</v>
      </c>
      <c r="DE44" s="6">
        <f t="shared" si="24"/>
        <v>10.282500000000001</v>
      </c>
      <c r="DF44" s="147">
        <f t="shared" si="25"/>
        <v>3.2136240000000003</v>
      </c>
    </row>
    <row r="45" spans="1:110">
      <c r="A45" s="146" t="s">
        <v>206</v>
      </c>
      <c r="B45" s="166"/>
      <c r="D45" s="167"/>
      <c r="F45" s="169"/>
      <c r="H45" s="170" t="s">
        <v>205</v>
      </c>
      <c r="K45" s="166"/>
      <c r="V45" s="146"/>
      <c r="X45" s="147"/>
      <c r="AD45" s="146"/>
      <c r="AI45" s="146"/>
      <c r="AQ45" s="147"/>
      <c r="BD45" s="146"/>
      <c r="BO45" s="147"/>
      <c r="CC45" s="146"/>
      <c r="CG45" s="147"/>
      <c r="CM45" s="146"/>
      <c r="CR45" s="147"/>
      <c r="DF45" s="147"/>
    </row>
    <row r="46" spans="1:110">
      <c r="A46" s="146" t="s">
        <v>206</v>
      </c>
      <c r="B46" s="166"/>
      <c r="D46" s="167"/>
      <c r="F46" s="169"/>
      <c r="H46" s="170" t="s">
        <v>205</v>
      </c>
      <c r="K46" s="166"/>
      <c r="V46" s="146"/>
      <c r="X46" s="147"/>
      <c r="AD46" s="146"/>
      <c r="AI46" s="146"/>
      <c r="AQ46" s="147"/>
      <c r="BD46" s="146"/>
      <c r="BO46" s="147"/>
      <c r="CC46" s="146"/>
      <c r="CG46" s="147"/>
      <c r="CM46" s="146"/>
      <c r="CR46" s="147"/>
      <c r="DF46" s="147"/>
    </row>
    <row r="47" spans="1:110">
      <c r="A47" s="146" t="s">
        <v>206</v>
      </c>
      <c r="B47" s="166" t="s">
        <v>190</v>
      </c>
      <c r="C47" s="6" t="s">
        <v>203</v>
      </c>
      <c r="D47" s="167" t="s">
        <v>197</v>
      </c>
      <c r="E47" s="6" t="s">
        <v>114</v>
      </c>
      <c r="F47" s="169">
        <v>42628</v>
      </c>
      <c r="G47" s="6">
        <v>2.9</v>
      </c>
      <c r="H47" s="6">
        <v>3</v>
      </c>
      <c r="I47" s="6">
        <v>207190</v>
      </c>
      <c r="J47" s="6">
        <v>92111</v>
      </c>
      <c r="K47" s="166">
        <v>50.27</v>
      </c>
      <c r="L47" s="6">
        <v>56.9</v>
      </c>
      <c r="M47" s="6">
        <v>20.86</v>
      </c>
      <c r="N47" s="6">
        <v>4.63</v>
      </c>
      <c r="O47" s="6">
        <v>12.06</v>
      </c>
      <c r="P47" s="6">
        <v>2393.36</v>
      </c>
      <c r="Q47" s="6">
        <v>1.83</v>
      </c>
      <c r="R47" s="6">
        <v>8.81</v>
      </c>
      <c r="S47" s="6">
        <v>0.05</v>
      </c>
      <c r="T47" s="6">
        <v>0.89</v>
      </c>
      <c r="U47" s="6">
        <v>99.11</v>
      </c>
      <c r="V47" s="146">
        <f t="shared" ref="V47:V48" si="26">U47/T47</f>
        <v>111.35955056179775</v>
      </c>
      <c r="W47" s="6">
        <f t="shared" ref="W47:W48" si="27">T47*L47/100</f>
        <v>0.50641000000000003</v>
      </c>
      <c r="X47" s="147">
        <f t="shared" ref="X47:X48" si="28">BP47/W47</f>
        <v>76.973203530735958</v>
      </c>
      <c r="Y47" s="6">
        <v>29.85</v>
      </c>
      <c r="Z47" s="6">
        <v>8.1199999999999992</v>
      </c>
      <c r="AA47" s="6">
        <v>17.010000000000002</v>
      </c>
      <c r="AB47" s="6">
        <v>6.15</v>
      </c>
      <c r="AC47" s="6">
        <v>0.15</v>
      </c>
      <c r="AD47" s="146">
        <v>45.18</v>
      </c>
      <c r="AE47" s="6">
        <v>29.23</v>
      </c>
      <c r="AF47" s="6">
        <v>5.82</v>
      </c>
      <c r="AG47" s="6">
        <v>12.42</v>
      </c>
      <c r="AH47" s="6">
        <v>0.13</v>
      </c>
      <c r="AI47" s="146">
        <f t="shared" ref="AI47:AI48" si="29">Y47*R47/100</f>
        <v>2.6297850000000005</v>
      </c>
      <c r="AJ47" s="6">
        <f t="shared" ref="AJ47:AJ48" si="30">Z47*R47/100</f>
        <v>0.71537200000000001</v>
      </c>
      <c r="AK47" s="6">
        <f t="shared" ref="AK47:AK48" si="31">AB47*R47/100</f>
        <v>0.54181500000000005</v>
      </c>
      <c r="AL47" s="6">
        <f t="shared" ref="AL47:AL48" si="32">AC47*R47/100</f>
        <v>1.3215000000000001E-2</v>
      </c>
      <c r="AM47" s="6">
        <f t="shared" ref="AM47:AM48" si="33">AD47*O47/100</f>
        <v>5.4487079999999999</v>
      </c>
      <c r="AN47" s="6">
        <f t="shared" ref="AN47:AN48" si="34">AE47*O47/100</f>
        <v>3.5251380000000001</v>
      </c>
      <c r="AO47" s="6">
        <f t="shared" ref="AO47:AO48" si="35">AF47*O47/100</f>
        <v>0.70189199999999996</v>
      </c>
      <c r="AP47" s="6">
        <f t="shared" ref="AP47:AP48" si="36">AG47*O47/100</f>
        <v>1.497852</v>
      </c>
      <c r="AQ47" s="147">
        <f t="shared" ref="AQ47:AQ48" si="37">AH47*O47/100</f>
        <v>1.5678000000000001E-2</v>
      </c>
      <c r="AR47" s="6">
        <v>1407.29</v>
      </c>
      <c r="AS47" s="6">
        <v>170.66</v>
      </c>
      <c r="AT47" s="6">
        <v>266.77</v>
      </c>
      <c r="AU47" s="6">
        <v>1930.85</v>
      </c>
      <c r="AV47" s="6">
        <v>432.13</v>
      </c>
      <c r="AW47" s="6">
        <v>55.25</v>
      </c>
      <c r="AX47" s="6">
        <v>10.49</v>
      </c>
      <c r="AY47" s="6">
        <v>19.059999999999999</v>
      </c>
      <c r="AZ47" s="6">
        <v>5511.71</v>
      </c>
      <c r="BA47" s="6">
        <v>6</v>
      </c>
      <c r="BB47" s="6">
        <v>10.28</v>
      </c>
      <c r="BC47" s="6">
        <v>0</v>
      </c>
      <c r="BD47" s="146">
        <v>578.44000000000005</v>
      </c>
      <c r="BE47" s="6">
        <v>105.95</v>
      </c>
      <c r="BF47" s="6">
        <v>248.57</v>
      </c>
      <c r="BG47" s="6">
        <v>1595.85</v>
      </c>
      <c r="BH47" s="6">
        <v>464.06</v>
      </c>
      <c r="BI47" s="6">
        <v>20.55</v>
      </c>
      <c r="BJ47" s="6">
        <v>4.58</v>
      </c>
      <c r="BK47" s="6">
        <v>11.99</v>
      </c>
      <c r="BL47" s="6">
        <v>2381.1799999999998</v>
      </c>
      <c r="BM47" s="6">
        <v>1.79</v>
      </c>
      <c r="BN47" s="6">
        <v>8.7899999999999991</v>
      </c>
      <c r="BO47" s="147">
        <v>0.05</v>
      </c>
      <c r="BP47" s="6">
        <v>38.979999999999997</v>
      </c>
      <c r="BQ47" s="6">
        <v>184.74</v>
      </c>
      <c r="BR47" s="6">
        <v>62.73</v>
      </c>
      <c r="BS47" s="6">
        <v>306.98</v>
      </c>
      <c r="BT47" s="6">
        <v>1855.47</v>
      </c>
      <c r="BU47" s="6">
        <v>50.92</v>
      </c>
      <c r="BV47" s="6">
        <v>2.8</v>
      </c>
      <c r="BW47" s="6">
        <v>0.92</v>
      </c>
      <c r="BX47" s="6">
        <v>8.2200000000000006</v>
      </c>
      <c r="BY47" s="6">
        <v>3751.97</v>
      </c>
      <c r="BZ47" s="6">
        <v>16.88</v>
      </c>
      <c r="CA47" s="6">
        <v>28.48</v>
      </c>
      <c r="CB47" s="6">
        <v>5.4</v>
      </c>
      <c r="CC47" s="146">
        <v>10.71</v>
      </c>
      <c r="CD47" s="6">
        <v>9.1199999999999992</v>
      </c>
      <c r="CE47" s="6">
        <v>44.34</v>
      </c>
      <c r="CF47" s="6">
        <v>29.93</v>
      </c>
      <c r="CG47" s="147">
        <v>7.86</v>
      </c>
      <c r="CH47" s="6">
        <v>3.33</v>
      </c>
      <c r="CI47" s="6">
        <v>1.37</v>
      </c>
      <c r="CJ47" s="6">
        <v>8.64</v>
      </c>
      <c r="CK47" s="6">
        <v>21.62</v>
      </c>
      <c r="CL47" s="6">
        <v>7.34</v>
      </c>
      <c r="CM47" s="146">
        <v>71.52</v>
      </c>
      <c r="CN47" s="6">
        <v>2.59</v>
      </c>
      <c r="CO47" s="6">
        <v>0.75</v>
      </c>
      <c r="CP47" s="6">
        <v>8.0500000000000007</v>
      </c>
      <c r="CQ47" s="6">
        <v>14.99</v>
      </c>
      <c r="CR47" s="147">
        <v>4.63</v>
      </c>
      <c r="CS47" s="6">
        <f t="shared" ref="CS47:CS48" si="38">CC47*BX47/100</f>
        <v>0.88036200000000009</v>
      </c>
      <c r="CT47" s="6">
        <f t="shared" ref="CT47:CT48" si="39">CD47*BX47/100</f>
        <v>0.74966399999999989</v>
      </c>
      <c r="CU47" s="6">
        <f t="shared" ref="CU47:CU48" si="40">CE47*BX47/100</f>
        <v>3.6447480000000008</v>
      </c>
      <c r="CV47" s="6">
        <f t="shared" ref="CV47:CV48" si="41">CF47*BX47/100</f>
        <v>2.4602460000000002</v>
      </c>
      <c r="CW47" s="6">
        <f t="shared" ref="CW47:CW48" si="42">CG47*BX47/100</f>
        <v>0.646092</v>
      </c>
      <c r="CX47" s="6">
        <f t="shared" ref="CX47:CX48" si="43">CH47*CA47/100</f>
        <v>0.94838400000000012</v>
      </c>
      <c r="CY47" s="6">
        <f t="shared" ref="CY47:CY48" si="44">CI47*CA47/100</f>
        <v>0.39017600000000002</v>
      </c>
      <c r="CZ47" s="6">
        <f t="shared" ref="CZ47:CZ48" si="45">CK47*CA47/100</f>
        <v>6.1573760000000002</v>
      </c>
      <c r="DA47" s="6">
        <f t="shared" ref="DA47:DA48" si="46">CL47*CA47/100</f>
        <v>2.0904320000000003</v>
      </c>
      <c r="DB47" s="6">
        <f t="shared" ref="DB47:DB48" si="47">CN47*CM47/100</f>
        <v>1.8523679999999998</v>
      </c>
      <c r="DC47" s="6">
        <f t="shared" ref="DC47:DC48" si="48">CO47*CM47/100</f>
        <v>0.53639999999999999</v>
      </c>
      <c r="DD47" s="6">
        <f t="shared" ref="DD47:DD48" si="49">CP47*CM47/100</f>
        <v>5.7573600000000003</v>
      </c>
      <c r="DE47" s="6">
        <f t="shared" ref="DE47:DE48" si="50">CQ47*CM47/100</f>
        <v>10.720847999999998</v>
      </c>
      <c r="DF47" s="147">
        <f t="shared" ref="DF47:DF48" si="51">CR47*CM47/100</f>
        <v>3.3113759999999997</v>
      </c>
    </row>
    <row r="48" spans="1:110">
      <c r="A48" s="146" t="s">
        <v>206</v>
      </c>
      <c r="B48" s="166" t="s">
        <v>191</v>
      </c>
      <c r="C48" s="6" t="s">
        <v>203</v>
      </c>
      <c r="D48" s="167" t="s">
        <v>197</v>
      </c>
      <c r="E48" s="6" t="s">
        <v>114</v>
      </c>
      <c r="F48" s="169">
        <v>42628</v>
      </c>
      <c r="G48" s="6">
        <v>2.9</v>
      </c>
      <c r="H48" s="6">
        <v>3</v>
      </c>
      <c r="I48" s="6">
        <v>206532</v>
      </c>
      <c r="J48" s="6">
        <v>93115</v>
      </c>
      <c r="K48" s="166">
        <v>50.63</v>
      </c>
      <c r="L48" s="6">
        <v>56.76</v>
      </c>
      <c r="M48" s="6">
        <v>19.600000000000001</v>
      </c>
      <c r="N48" s="6">
        <v>4.5199999999999996</v>
      </c>
      <c r="O48" s="6">
        <v>11.89</v>
      </c>
      <c r="P48" s="6">
        <v>2345.0300000000002</v>
      </c>
      <c r="Q48" s="6">
        <v>1.36</v>
      </c>
      <c r="R48" s="6">
        <v>8.83</v>
      </c>
      <c r="S48" s="6">
        <v>0.02</v>
      </c>
      <c r="T48" s="6">
        <v>0.92</v>
      </c>
      <c r="U48" s="6">
        <v>99.08</v>
      </c>
      <c r="V48" s="146">
        <f t="shared" si="26"/>
        <v>107.69565217391303</v>
      </c>
      <c r="W48" s="6">
        <f t="shared" si="27"/>
        <v>0.52219199999999999</v>
      </c>
      <c r="X48" s="147">
        <f t="shared" si="28"/>
        <v>75.355424824585597</v>
      </c>
      <c r="Y48" s="6">
        <v>28.74</v>
      </c>
      <c r="Z48" s="6">
        <v>8.32</v>
      </c>
      <c r="AA48" s="6">
        <v>17.45</v>
      </c>
      <c r="AB48" s="6">
        <v>4.5</v>
      </c>
      <c r="AC48" s="6">
        <v>0.09</v>
      </c>
      <c r="AD48" s="146">
        <v>45.05</v>
      </c>
      <c r="AE48" s="6">
        <v>29.42</v>
      </c>
      <c r="AF48" s="6">
        <v>4.2</v>
      </c>
      <c r="AG48" s="6">
        <v>12.96</v>
      </c>
      <c r="AH48" s="6">
        <v>0.05</v>
      </c>
      <c r="AI48" s="146">
        <f t="shared" si="29"/>
        <v>2.5377419999999997</v>
      </c>
      <c r="AJ48" s="6">
        <f t="shared" si="30"/>
        <v>0.73465600000000009</v>
      </c>
      <c r="AK48" s="6">
        <f t="shared" si="31"/>
        <v>0.39734999999999998</v>
      </c>
      <c r="AL48" s="6">
        <f t="shared" si="32"/>
        <v>7.9469999999999992E-3</v>
      </c>
      <c r="AM48" s="6">
        <f t="shared" si="33"/>
        <v>5.3564449999999999</v>
      </c>
      <c r="AN48" s="6">
        <f t="shared" si="34"/>
        <v>3.4980380000000002</v>
      </c>
      <c r="AO48" s="6">
        <f t="shared" si="35"/>
        <v>0.49938000000000005</v>
      </c>
      <c r="AP48" s="6">
        <f t="shared" si="36"/>
        <v>1.5409440000000001</v>
      </c>
      <c r="AQ48" s="147">
        <f t="shared" si="37"/>
        <v>5.9450000000000006E-3</v>
      </c>
      <c r="AR48" s="6">
        <v>1382.28</v>
      </c>
      <c r="AS48" s="6">
        <v>164.53</v>
      </c>
      <c r="AT48" s="6">
        <v>260.36</v>
      </c>
      <c r="AU48" s="6">
        <v>1859.81</v>
      </c>
      <c r="AV48" s="6">
        <v>420.99</v>
      </c>
      <c r="AW48" s="6">
        <v>54.73</v>
      </c>
      <c r="AX48" s="6">
        <v>12.35</v>
      </c>
      <c r="AY48" s="6">
        <v>21.19</v>
      </c>
      <c r="AZ48" s="6">
        <v>4628.83</v>
      </c>
      <c r="BA48" s="6">
        <v>4.32</v>
      </c>
      <c r="BB48" s="6">
        <v>14.81</v>
      </c>
      <c r="BC48" s="6">
        <v>0.21</v>
      </c>
      <c r="BD48" s="146">
        <v>551.54999999999995</v>
      </c>
      <c r="BE48" s="6">
        <v>103.58</v>
      </c>
      <c r="BF48" s="6">
        <v>235.99</v>
      </c>
      <c r="BG48" s="6">
        <v>1614.32</v>
      </c>
      <c r="BH48" s="6">
        <v>444.62</v>
      </c>
      <c r="BI48" s="6">
        <v>19.27</v>
      </c>
      <c r="BJ48" s="6">
        <v>4.45</v>
      </c>
      <c r="BK48" s="6">
        <v>11.8</v>
      </c>
      <c r="BL48" s="6">
        <v>2321.2600000000002</v>
      </c>
      <c r="BM48" s="6">
        <v>1.33</v>
      </c>
      <c r="BN48" s="6">
        <v>8.77</v>
      </c>
      <c r="BO48" s="147">
        <v>0.02</v>
      </c>
      <c r="BP48" s="6">
        <v>39.35</v>
      </c>
      <c r="BQ48" s="6">
        <v>173.61</v>
      </c>
      <c r="BR48" s="6">
        <v>60.93</v>
      </c>
      <c r="BS48" s="6">
        <v>293.70999999999998</v>
      </c>
      <c r="BT48" s="6">
        <v>1859.81</v>
      </c>
      <c r="BU48" s="6">
        <v>49.03</v>
      </c>
      <c r="BV48" s="6">
        <v>2.48</v>
      </c>
      <c r="BW48" s="6">
        <v>0.79</v>
      </c>
      <c r="BX48" s="6">
        <v>7.59</v>
      </c>
      <c r="BY48" s="6">
        <v>3524.18</v>
      </c>
      <c r="BZ48" s="6">
        <v>14.62</v>
      </c>
      <c r="CA48" s="6">
        <v>28.07</v>
      </c>
      <c r="CB48" s="6">
        <v>5.38</v>
      </c>
      <c r="CC48" s="146">
        <v>10.82</v>
      </c>
      <c r="CD48" s="6">
        <v>8.52</v>
      </c>
      <c r="CE48" s="6">
        <v>42.72</v>
      </c>
      <c r="CF48" s="6">
        <v>29.99</v>
      </c>
      <c r="CG48" s="147">
        <v>8.09</v>
      </c>
      <c r="CH48" s="6">
        <v>3.01</v>
      </c>
      <c r="CI48" s="6">
        <v>1.1399999999999999</v>
      </c>
      <c r="CJ48" s="6">
        <v>8.11</v>
      </c>
      <c r="CK48" s="6">
        <v>18.88</v>
      </c>
      <c r="CL48" s="6">
        <v>7.48</v>
      </c>
      <c r="CM48" s="146">
        <v>71.930000000000007</v>
      </c>
      <c r="CN48" s="6">
        <v>2.27</v>
      </c>
      <c r="CO48" s="6">
        <v>0.65</v>
      </c>
      <c r="CP48" s="6">
        <v>7.39</v>
      </c>
      <c r="CQ48" s="6">
        <v>12.95</v>
      </c>
      <c r="CR48" s="147">
        <v>4.57</v>
      </c>
      <c r="CS48" s="6">
        <f t="shared" si="38"/>
        <v>0.82123800000000002</v>
      </c>
      <c r="CT48" s="6">
        <f t="shared" si="39"/>
        <v>0.64666799999999991</v>
      </c>
      <c r="CU48" s="6">
        <f t="shared" si="40"/>
        <v>3.242448</v>
      </c>
      <c r="CV48" s="6">
        <f t="shared" si="41"/>
        <v>2.2762409999999997</v>
      </c>
      <c r="CW48" s="6">
        <f t="shared" si="42"/>
        <v>0.61403099999999999</v>
      </c>
      <c r="CX48" s="6">
        <f t="shared" si="43"/>
        <v>0.84490699999999985</v>
      </c>
      <c r="CY48" s="6">
        <f t="shared" si="44"/>
        <v>0.31999799999999995</v>
      </c>
      <c r="CZ48" s="6">
        <f t="shared" si="45"/>
        <v>5.2996159999999994</v>
      </c>
      <c r="DA48" s="6">
        <f t="shared" si="46"/>
        <v>2.0996360000000003</v>
      </c>
      <c r="DB48" s="6">
        <f t="shared" si="47"/>
        <v>1.632811</v>
      </c>
      <c r="DC48" s="6">
        <f t="shared" si="48"/>
        <v>0.4675450000000001</v>
      </c>
      <c r="DD48" s="6">
        <f t="shared" si="49"/>
        <v>5.315627000000001</v>
      </c>
      <c r="DE48" s="6">
        <f t="shared" si="50"/>
        <v>9.3149350000000002</v>
      </c>
      <c r="DF48" s="147">
        <f t="shared" si="51"/>
        <v>3.2872010000000005</v>
      </c>
    </row>
    <row r="49" spans="1:110">
      <c r="A49" s="146" t="s">
        <v>206</v>
      </c>
      <c r="B49" s="166"/>
      <c r="H49" s="6">
        <v>5</v>
      </c>
      <c r="K49" s="166"/>
      <c r="V49" s="146"/>
      <c r="X49" s="147"/>
      <c r="AD49" s="146"/>
      <c r="AI49" s="146"/>
      <c r="AQ49" s="147"/>
      <c r="BD49" s="146"/>
      <c r="BO49" s="147"/>
      <c r="CC49" s="146"/>
      <c r="CG49" s="147"/>
      <c r="CM49" s="146"/>
      <c r="CR49" s="147"/>
      <c r="DF49" s="147"/>
    </row>
    <row r="50" spans="1:110" ht="17" thickBot="1">
      <c r="A50" s="154" t="s">
        <v>206</v>
      </c>
      <c r="B50" s="181"/>
      <c r="C50" s="155"/>
      <c r="D50" s="182"/>
      <c r="E50" s="155"/>
      <c r="F50" s="155"/>
      <c r="G50" s="155"/>
      <c r="H50" s="155">
        <v>5</v>
      </c>
      <c r="I50" s="155"/>
      <c r="J50" s="155"/>
      <c r="K50" s="181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4"/>
      <c r="W50" s="155"/>
      <c r="X50" s="156"/>
      <c r="Y50" s="155"/>
      <c r="Z50" s="155"/>
      <c r="AA50" s="155"/>
      <c r="AB50" s="155"/>
      <c r="AC50" s="155"/>
      <c r="AD50" s="154"/>
      <c r="AE50" s="155"/>
      <c r="AF50" s="155"/>
      <c r="AG50" s="155"/>
      <c r="AH50" s="155"/>
      <c r="AI50" s="154"/>
      <c r="AJ50" s="155"/>
      <c r="AK50" s="155"/>
      <c r="AL50" s="155"/>
      <c r="AM50" s="155"/>
      <c r="AN50" s="155"/>
      <c r="AO50" s="155"/>
      <c r="AP50" s="155"/>
      <c r="AQ50" s="156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4"/>
      <c r="BE50" s="155"/>
      <c r="BF50" s="155"/>
      <c r="BG50" s="155"/>
      <c r="BH50" s="155"/>
      <c r="BI50" s="155"/>
      <c r="BJ50" s="155"/>
      <c r="BK50" s="155"/>
      <c r="BL50" s="155"/>
      <c r="BM50" s="155"/>
      <c r="BN50" s="155"/>
      <c r="BO50" s="156"/>
      <c r="BP50" s="155"/>
      <c r="BQ50" s="155"/>
      <c r="BR50" s="155"/>
      <c r="BS50" s="155"/>
      <c r="BT50" s="155"/>
      <c r="BU50" s="155"/>
      <c r="BV50" s="155"/>
      <c r="BW50" s="155"/>
      <c r="BX50" s="155"/>
      <c r="BY50" s="155"/>
      <c r="BZ50" s="155"/>
      <c r="CA50" s="155"/>
      <c r="CB50" s="155"/>
      <c r="CC50" s="154"/>
      <c r="CD50" s="155"/>
      <c r="CE50" s="155"/>
      <c r="CF50" s="155"/>
      <c r="CG50" s="156"/>
      <c r="CH50" s="155"/>
      <c r="CI50" s="155"/>
      <c r="CJ50" s="155"/>
      <c r="CK50" s="155"/>
      <c r="CL50" s="155"/>
      <c r="CM50" s="154"/>
      <c r="CN50" s="155"/>
      <c r="CO50" s="155"/>
      <c r="CP50" s="155"/>
      <c r="CQ50" s="155"/>
      <c r="CR50" s="156"/>
      <c r="CS50" s="155"/>
      <c r="CT50" s="155"/>
      <c r="CU50" s="155"/>
      <c r="CV50" s="155"/>
      <c r="CW50" s="155"/>
      <c r="CX50" s="155"/>
      <c r="CY50" s="155"/>
      <c r="CZ50" s="155"/>
      <c r="DA50" s="155"/>
      <c r="DB50" s="155"/>
      <c r="DC50" s="155"/>
      <c r="DD50" s="155"/>
      <c r="DE50" s="155"/>
      <c r="DF50" s="156"/>
    </row>
    <row r="57" spans="1:110">
      <c r="D57" s="6"/>
    </row>
    <row r="58" spans="1:110">
      <c r="D58" s="6"/>
    </row>
    <row r="59" spans="1:110">
      <c r="D59" s="6"/>
    </row>
    <row r="60" spans="1:110">
      <c r="D60" s="6"/>
    </row>
    <row r="61" spans="1:110">
      <c r="D61" s="6"/>
    </row>
    <row r="62" spans="1:110">
      <c r="D62" s="6"/>
    </row>
    <row r="63" spans="1:110">
      <c r="D63" s="6"/>
    </row>
    <row r="64" spans="1:110">
      <c r="D64" s="6"/>
    </row>
    <row r="65" s="6" customFormat="1"/>
    <row r="66" s="6" customFormat="1"/>
    <row r="67" s="6" customFormat="1"/>
    <row r="68" s="6" customFormat="1"/>
    <row r="69" s="6" customFormat="1"/>
    <row r="70" s="6" customFormat="1"/>
    <row r="71" s="6" customFormat="1"/>
    <row r="72" s="6" customFormat="1"/>
    <row r="73" s="6" customFormat="1"/>
    <row r="74" s="6" customFormat="1"/>
    <row r="75" s="6" customFormat="1"/>
    <row r="76" s="6" customFormat="1"/>
    <row r="77" s="6" customFormat="1"/>
    <row r="78" s="6" customFormat="1"/>
    <row r="79" s="6" customFormat="1"/>
    <row r="80" s="6" customFormat="1"/>
    <row r="81" s="6" customFormat="1"/>
    <row r="82" s="6" customFormat="1"/>
    <row r="83" s="6" customFormat="1"/>
    <row r="84" s="6" customFormat="1"/>
    <row r="85" s="6" customFormat="1"/>
    <row r="86" s="6" customFormat="1"/>
    <row r="87" s="6" customFormat="1"/>
    <row r="88" s="6" customFormat="1"/>
    <row r="89" s="6" customFormat="1"/>
    <row r="90" s="6" customFormat="1"/>
    <row r="91" s="6" customFormat="1"/>
    <row r="92" s="6" customFormat="1"/>
    <row r="93" s="6" customFormat="1"/>
    <row r="94" s="6" customFormat="1"/>
    <row r="95" s="6" customFormat="1"/>
    <row r="96" s="6" customFormat="1"/>
    <row r="97" s="6" customFormat="1"/>
    <row r="98" s="6" customFormat="1"/>
    <row r="99" s="6" customFormat="1"/>
    <row r="100" s="6" customFormat="1"/>
    <row r="101" s="6" customFormat="1"/>
    <row r="102" s="6" customFormat="1"/>
    <row r="103" s="6" customFormat="1"/>
    <row r="104" s="6" customFormat="1"/>
    <row r="105" s="6" customFormat="1"/>
    <row r="106" s="6" customFormat="1"/>
    <row r="107" s="6" customFormat="1"/>
    <row r="108" s="6" customFormat="1"/>
    <row r="109" s="6" customFormat="1"/>
    <row r="110" s="6" customFormat="1"/>
    <row r="111" s="6" customFormat="1"/>
    <row r="112" s="6" customFormat="1"/>
    <row r="113" s="6" customFormat="1"/>
    <row r="114" s="6" customFormat="1"/>
    <row r="115" s="6" customFormat="1"/>
    <row r="116" s="6" customFormat="1"/>
    <row r="117" s="6" customFormat="1"/>
    <row r="118" s="6" customFormat="1"/>
    <row r="119" s="6" customFormat="1"/>
    <row r="120" s="6" customFormat="1"/>
    <row r="121" s="6" customFormat="1"/>
    <row r="122" s="6" customFormat="1"/>
    <row r="123" s="6" customFormat="1"/>
    <row r="124" s="6" customFormat="1"/>
    <row r="125" s="6" customFormat="1"/>
    <row r="126" s="6" customFormat="1"/>
    <row r="127" s="6" customFormat="1"/>
    <row r="128" s="6" customFormat="1"/>
    <row r="129" s="6" customFormat="1"/>
    <row r="130" s="6" customFormat="1"/>
    <row r="131" s="6" customFormat="1"/>
    <row r="132" s="6" customFormat="1"/>
    <row r="133" s="6" customFormat="1"/>
    <row r="134" s="6" customFormat="1"/>
    <row r="135" s="6" customFormat="1"/>
    <row r="136" s="6" customFormat="1"/>
    <row r="137" s="6" customFormat="1"/>
    <row r="138" s="6" customFormat="1"/>
    <row r="139" s="6" customFormat="1"/>
    <row r="140" s="6" customFormat="1"/>
    <row r="141" s="6" customFormat="1"/>
    <row r="142" s="6" customFormat="1"/>
    <row r="143" s="6" customFormat="1"/>
    <row r="144" s="6" customFormat="1"/>
    <row r="145" s="6" customFormat="1"/>
    <row r="146" s="6" customFormat="1"/>
    <row r="147" s="6" customFormat="1"/>
    <row r="148" s="6" customFormat="1"/>
    <row r="149" s="6" customFormat="1"/>
    <row r="150" s="6" customFormat="1"/>
    <row r="151" s="6" customFormat="1"/>
    <row r="152" s="6" customFormat="1"/>
    <row r="153" s="6" customFormat="1"/>
    <row r="154" s="6" customFormat="1"/>
    <row r="155" s="6" customFormat="1"/>
    <row r="156" s="6" customFormat="1"/>
    <row r="157" s="6" customFormat="1"/>
    <row r="158" s="6" customFormat="1"/>
    <row r="159" s="6" customFormat="1"/>
    <row r="160" s="6" customFormat="1"/>
    <row r="161" s="6" customFormat="1"/>
    <row r="162" s="6" customFormat="1"/>
    <row r="163" s="6" customFormat="1"/>
    <row r="164" s="6" customFormat="1"/>
    <row r="165" s="6" customFormat="1"/>
    <row r="166" s="6" customFormat="1"/>
    <row r="167" s="6" customFormat="1"/>
    <row r="168" s="6" customFormat="1"/>
    <row r="169" s="6" customFormat="1"/>
    <row r="170" s="6" customFormat="1"/>
    <row r="171" s="6" customFormat="1"/>
    <row r="172" s="6" customFormat="1"/>
    <row r="173" s="6" customFormat="1"/>
    <row r="174" s="6" customFormat="1"/>
    <row r="175" s="6" customFormat="1"/>
    <row r="176" s="6" customFormat="1"/>
    <row r="177" s="6" customFormat="1"/>
    <row r="178" s="6" customFormat="1"/>
    <row r="179" s="6" customFormat="1"/>
    <row r="180" s="6" customFormat="1"/>
    <row r="181" s="6" customFormat="1"/>
    <row r="182" s="6" customFormat="1"/>
    <row r="183" s="6" customFormat="1"/>
    <row r="184" s="6" customFormat="1"/>
    <row r="185" s="6" customFormat="1"/>
    <row r="186" s="6" customFormat="1"/>
    <row r="187" s="6" customFormat="1"/>
    <row r="188" s="6" customFormat="1"/>
    <row r="189" s="6" customFormat="1"/>
    <row r="190" s="6" customFormat="1"/>
    <row r="191" s="6" customFormat="1"/>
    <row r="192" s="6" customFormat="1"/>
    <row r="193" s="6" customFormat="1"/>
    <row r="194" s="6" customFormat="1"/>
    <row r="195" s="6" customFormat="1"/>
    <row r="196" s="6" customFormat="1"/>
    <row r="197" s="6" customFormat="1"/>
    <row r="198" s="6" customFormat="1"/>
    <row r="199" s="6" customFormat="1"/>
    <row r="200" s="6" customFormat="1"/>
    <row r="201" s="6" customFormat="1"/>
    <row r="202" s="6" customFormat="1"/>
    <row r="203" s="6" customFormat="1"/>
    <row r="204" s="6" customFormat="1"/>
    <row r="205" s="6" customFormat="1"/>
    <row r="206" s="6" customFormat="1"/>
    <row r="207" s="6" customFormat="1"/>
    <row r="208" s="6" customFormat="1"/>
    <row r="209" s="6" customFormat="1"/>
    <row r="210" s="6" customFormat="1"/>
    <row r="211" s="6" customFormat="1"/>
    <row r="212" s="6" customFormat="1"/>
    <row r="213" s="6" customFormat="1"/>
    <row r="214" s="6" customFormat="1"/>
    <row r="215" s="6" customFormat="1"/>
    <row r="216" s="6" customFormat="1"/>
    <row r="217" s="6" customFormat="1"/>
    <row r="218" s="6" customFormat="1"/>
    <row r="219" s="6" customFormat="1"/>
    <row r="220" s="6" customFormat="1"/>
    <row r="221" s="6" customFormat="1"/>
    <row r="222" s="6" customFormat="1"/>
    <row r="223" s="6" customFormat="1"/>
    <row r="224" s="6" customFormat="1"/>
    <row r="225" s="6" customFormat="1"/>
    <row r="226" s="6" customFormat="1"/>
    <row r="227" s="6" customFormat="1"/>
    <row r="228" s="6" customFormat="1"/>
    <row r="229" s="6" customFormat="1"/>
    <row r="230" s="6" customFormat="1"/>
    <row r="231" s="6" customFormat="1"/>
    <row r="232" s="6" customFormat="1"/>
    <row r="233" s="6" customFormat="1"/>
    <row r="234" s="6" customFormat="1"/>
    <row r="235" s="6" customFormat="1"/>
    <row r="236" s="6" customFormat="1"/>
    <row r="237" s="6" customFormat="1"/>
    <row r="238" s="6" customFormat="1"/>
    <row r="239" s="6" customFormat="1"/>
    <row r="240" s="6" customFormat="1"/>
    <row r="241" s="6" customFormat="1"/>
    <row r="242" s="6" customFormat="1"/>
    <row r="243" s="6" customFormat="1"/>
    <row r="244" s="6" customFormat="1"/>
    <row r="245" s="6" customFormat="1"/>
    <row r="246" s="6" customFormat="1"/>
    <row r="247" s="6" customFormat="1"/>
    <row r="248" s="6" customFormat="1"/>
    <row r="249" s="6" customFormat="1"/>
    <row r="250" s="6" customFormat="1"/>
    <row r="251" s="6" customFormat="1"/>
    <row r="252" s="6" customFormat="1"/>
    <row r="253" s="6" customFormat="1"/>
    <row r="254" s="6" customFormat="1"/>
    <row r="255" s="6" customFormat="1"/>
    <row r="256" s="6" customFormat="1"/>
    <row r="257" s="6" customFormat="1"/>
    <row r="258" s="6" customFormat="1"/>
    <row r="259" s="6" customFormat="1"/>
    <row r="260" s="6" customFormat="1"/>
    <row r="261" s="6" customFormat="1"/>
    <row r="262" s="6" customFormat="1"/>
    <row r="263" s="6" customFormat="1"/>
    <row r="264" s="6" customFormat="1"/>
    <row r="265" s="6" customFormat="1"/>
    <row r="266" s="6" customFormat="1"/>
    <row r="267" s="6" customFormat="1"/>
    <row r="268" s="6" customFormat="1"/>
    <row r="269" s="6" customFormat="1"/>
    <row r="270" s="6" customFormat="1"/>
    <row r="271" s="6" customFormat="1"/>
    <row r="272" s="6" customFormat="1"/>
    <row r="273" s="6" customFormat="1"/>
    <row r="274" s="6" customFormat="1"/>
    <row r="275" s="6" customFormat="1"/>
    <row r="276" s="6" customFormat="1"/>
    <row r="277" s="6" customFormat="1"/>
    <row r="278" s="6" customFormat="1"/>
    <row r="279" s="6" customFormat="1"/>
    <row r="280" s="6" customFormat="1"/>
    <row r="281" s="6" customFormat="1"/>
    <row r="282" s="6" customFormat="1"/>
    <row r="283" s="6" customFormat="1"/>
    <row r="284" s="6" customFormat="1"/>
    <row r="285" s="6" customFormat="1"/>
    <row r="286" s="6" customFormat="1"/>
    <row r="287" s="6" customFormat="1"/>
    <row r="288" s="6" customFormat="1"/>
    <row r="289" s="6" customFormat="1"/>
    <row r="290" s="6" customFormat="1"/>
    <row r="291" s="6" customFormat="1"/>
    <row r="292" s="6" customFormat="1"/>
    <row r="293" s="6" customFormat="1"/>
    <row r="294" s="6" customFormat="1"/>
    <row r="295" s="6" customFormat="1"/>
    <row r="296" s="6" customFormat="1"/>
    <row r="297" s="6" customFormat="1"/>
    <row r="298" s="6" customFormat="1"/>
    <row r="299" s="6" customFormat="1"/>
    <row r="300" s="6" customFormat="1"/>
    <row r="301" s="6" customFormat="1"/>
    <row r="302" s="6" customFormat="1"/>
    <row r="303" s="6" customFormat="1"/>
    <row r="304" s="6" customFormat="1"/>
    <row r="305" s="6" customFormat="1"/>
    <row r="306" s="6" customFormat="1"/>
    <row r="307" s="6" customFormat="1"/>
    <row r="308" s="6" customFormat="1"/>
    <row r="309" s="6" customFormat="1"/>
    <row r="310" s="6" customFormat="1"/>
    <row r="311" s="6" customFormat="1"/>
    <row r="312" s="6" customFormat="1"/>
    <row r="313" s="6" customFormat="1"/>
    <row r="314" s="6" customFormat="1"/>
    <row r="315" s="6" customFormat="1"/>
    <row r="316" s="6" customFormat="1"/>
    <row r="317" s="6" customFormat="1"/>
    <row r="318" s="6" customFormat="1"/>
    <row r="319" s="6" customFormat="1"/>
    <row r="320" s="6" customFormat="1"/>
    <row r="321" s="6" customFormat="1"/>
    <row r="322" s="6" customFormat="1"/>
    <row r="323" s="6" customFormat="1"/>
    <row r="324" s="6" customFormat="1"/>
    <row r="325" s="6" customFormat="1"/>
    <row r="326" s="6" customFormat="1"/>
    <row r="327" s="6" customFormat="1"/>
    <row r="328" s="6" customFormat="1"/>
    <row r="329" s="6" customFormat="1"/>
    <row r="330" s="6" customFormat="1"/>
    <row r="331" s="6" customFormat="1"/>
    <row r="332" s="6" customFormat="1"/>
    <row r="333" s="6" customFormat="1"/>
    <row r="334" s="6" customFormat="1"/>
    <row r="335" s="6" customFormat="1"/>
    <row r="336" s="6" customFormat="1"/>
    <row r="337" s="6" customFormat="1"/>
    <row r="338" s="6" customFormat="1"/>
    <row r="339" s="6" customFormat="1"/>
    <row r="340" s="6" customFormat="1"/>
    <row r="341" s="6" customFormat="1"/>
    <row r="342" s="6" customFormat="1"/>
    <row r="343" s="6" customFormat="1"/>
    <row r="344" s="6" customFormat="1"/>
    <row r="345" s="6" customFormat="1"/>
    <row r="346" s="6" customFormat="1"/>
    <row r="347" s="6" customFormat="1"/>
    <row r="348" s="6" customFormat="1"/>
    <row r="349" s="6" customFormat="1"/>
    <row r="350" s="6" customFormat="1"/>
    <row r="351" s="6" customFormat="1"/>
    <row r="352" s="6" customFormat="1"/>
    <row r="353" s="6" customFormat="1"/>
    <row r="354" s="6" customFormat="1"/>
    <row r="355" s="6" customFormat="1"/>
    <row r="356" s="6" customFormat="1"/>
    <row r="357" s="6" customFormat="1"/>
    <row r="358" s="6" customFormat="1"/>
    <row r="359" s="6" customFormat="1"/>
    <row r="360" s="6" customFormat="1"/>
    <row r="361" s="6" customFormat="1"/>
    <row r="362" s="6" customFormat="1"/>
    <row r="363" s="6" customFormat="1"/>
    <row r="364" s="6" customFormat="1"/>
    <row r="365" s="6" customFormat="1"/>
    <row r="366" s="6" customFormat="1"/>
    <row r="367" s="6" customFormat="1"/>
    <row r="368" s="6" customFormat="1"/>
    <row r="369" s="6" customFormat="1"/>
    <row r="370" s="6" customFormat="1"/>
    <row r="371" s="6" customFormat="1"/>
    <row r="372" s="6" customFormat="1"/>
    <row r="373" s="6" customFormat="1"/>
    <row r="374" s="6" customFormat="1"/>
    <row r="375" s="6" customFormat="1"/>
    <row r="376" s="6" customFormat="1"/>
    <row r="377" s="6" customFormat="1"/>
    <row r="378" s="6" customFormat="1"/>
    <row r="379" s="6" customFormat="1"/>
    <row r="380" s="6" customFormat="1"/>
    <row r="381" s="6" customFormat="1"/>
    <row r="382" s="6" customFormat="1"/>
    <row r="383" s="6" customFormat="1"/>
    <row r="384" s="6" customFormat="1"/>
    <row r="385" s="6" customFormat="1"/>
    <row r="386" s="6" customFormat="1"/>
    <row r="387" s="6" customFormat="1"/>
    <row r="388" s="6" customFormat="1"/>
    <row r="389" s="6" customFormat="1"/>
    <row r="390" s="6" customFormat="1"/>
    <row r="391" s="6" customFormat="1"/>
    <row r="392" s="6" customFormat="1"/>
    <row r="393" s="6" customFormat="1"/>
    <row r="394" s="6" customFormat="1"/>
    <row r="395" s="6" customFormat="1"/>
    <row r="396" s="6" customFormat="1"/>
    <row r="397" s="6" customFormat="1"/>
    <row r="398" s="6" customFormat="1"/>
    <row r="399" s="6" customFormat="1"/>
    <row r="400" s="6" customFormat="1"/>
    <row r="401" s="6" customFormat="1"/>
    <row r="402" s="6" customFormat="1"/>
    <row r="403" s="6" customFormat="1"/>
    <row r="404" s="6" customFormat="1"/>
    <row r="405" s="6" customFormat="1"/>
    <row r="406" s="6" customFormat="1"/>
    <row r="407" s="6" customFormat="1"/>
    <row r="408" s="6" customFormat="1"/>
    <row r="409" s="6" customFormat="1"/>
    <row r="410" s="6" customFormat="1"/>
    <row r="411" s="6" customFormat="1"/>
    <row r="412" s="6" customFormat="1"/>
    <row r="413" s="6" customFormat="1"/>
    <row r="414" s="6" customFormat="1"/>
    <row r="415" s="6" customFormat="1"/>
    <row r="416" s="6" customFormat="1"/>
    <row r="417" s="6" customFormat="1"/>
    <row r="418" s="6" customFormat="1"/>
    <row r="419" s="6" customFormat="1"/>
    <row r="420" s="6" customFormat="1"/>
    <row r="421" s="6" customFormat="1"/>
    <row r="422" s="6" customFormat="1"/>
    <row r="423" s="6" customFormat="1"/>
    <row r="424" s="6" customFormat="1"/>
    <row r="425" s="6" customFormat="1"/>
    <row r="426" s="6" customFormat="1"/>
    <row r="427" s="6" customFormat="1"/>
    <row r="428" s="6" customFormat="1"/>
    <row r="429" s="6" customFormat="1"/>
    <row r="430" s="6" customFormat="1"/>
    <row r="431" s="6" customFormat="1"/>
    <row r="432" s="6" customFormat="1"/>
    <row r="433" s="6" customFormat="1"/>
    <row r="434" s="6" customFormat="1"/>
    <row r="435" s="6" customFormat="1"/>
    <row r="436" s="6" customFormat="1"/>
    <row r="437" s="6" customFormat="1"/>
    <row r="438" s="6" customFormat="1"/>
    <row r="439" s="6" customFormat="1"/>
    <row r="440" s="6" customFormat="1"/>
    <row r="441" s="6" customFormat="1"/>
    <row r="442" s="6" customFormat="1"/>
    <row r="443" s="6" customFormat="1"/>
    <row r="444" s="6" customFormat="1"/>
    <row r="445" s="6" customFormat="1"/>
    <row r="446" s="6" customFormat="1"/>
    <row r="447" s="6" customFormat="1"/>
    <row r="448" s="6" customFormat="1"/>
    <row r="449" s="6" customFormat="1"/>
    <row r="450" s="6" customFormat="1"/>
    <row r="451" s="6" customFormat="1"/>
    <row r="452" s="6" customFormat="1"/>
    <row r="453" s="6" customFormat="1"/>
    <row r="454" s="6" customFormat="1"/>
    <row r="455" s="6" customFormat="1"/>
    <row r="456" s="6" customFormat="1"/>
    <row r="457" s="6" customFormat="1"/>
    <row r="458" s="6" customFormat="1"/>
    <row r="459" s="6" customFormat="1"/>
    <row r="460" s="6" customFormat="1"/>
    <row r="461" s="6" customFormat="1"/>
    <row r="462" s="6" customFormat="1"/>
    <row r="463" s="6" customFormat="1"/>
    <row r="464" s="6" customFormat="1"/>
    <row r="465" s="6" customFormat="1"/>
    <row r="466" s="6" customFormat="1"/>
    <row r="467" s="6" customFormat="1"/>
    <row r="468" s="6" customFormat="1"/>
    <row r="469" s="6" customFormat="1"/>
    <row r="470" s="6" customFormat="1"/>
    <row r="471" s="6" customFormat="1"/>
    <row r="472" s="6" customFormat="1"/>
    <row r="473" s="6" customFormat="1"/>
    <row r="474" s="6" customFormat="1"/>
    <row r="475" s="6" customFormat="1"/>
    <row r="476" s="6" customFormat="1"/>
    <row r="477" s="6" customFormat="1"/>
    <row r="478" s="6" customFormat="1"/>
    <row r="479" s="6" customFormat="1"/>
    <row r="480" s="6" customFormat="1"/>
    <row r="481" s="6" customFormat="1"/>
    <row r="482" s="6" customFormat="1"/>
    <row r="483" s="6" customFormat="1"/>
    <row r="484" s="6" customFormat="1"/>
    <row r="485" s="6" customFormat="1"/>
    <row r="486" s="6" customFormat="1"/>
    <row r="487" s="6" customFormat="1"/>
    <row r="488" s="6" customFormat="1"/>
    <row r="489" s="6" customFormat="1"/>
    <row r="490" s="6" customFormat="1"/>
    <row r="491" s="6" customFormat="1"/>
    <row r="492" s="6" customFormat="1"/>
    <row r="493" s="6" customFormat="1"/>
    <row r="494" s="6" customFormat="1"/>
    <row r="495" s="6" customFormat="1"/>
    <row r="496" s="6" customFormat="1"/>
    <row r="497" s="6" customFormat="1"/>
    <row r="498" s="6" customFormat="1"/>
    <row r="499" s="6" customFormat="1"/>
    <row r="500" s="6" customFormat="1"/>
    <row r="501" s="6" customFormat="1"/>
    <row r="502" s="6" customFormat="1"/>
    <row r="503" s="6" customFormat="1"/>
    <row r="504" s="6" customFormat="1"/>
    <row r="505" s="6" customFormat="1"/>
    <row r="506" s="6" customFormat="1"/>
    <row r="507" s="6" customFormat="1"/>
    <row r="508" s="6" customFormat="1"/>
    <row r="509" s="6" customFormat="1"/>
    <row r="510" s="6" customFormat="1"/>
    <row r="511" s="6" customFormat="1"/>
    <row r="512" s="6" customFormat="1"/>
    <row r="513" s="6" customFormat="1"/>
    <row r="514" s="6" customFormat="1"/>
    <row r="515" s="6" customFormat="1"/>
    <row r="516" s="6" customFormat="1"/>
    <row r="517" s="6" customFormat="1"/>
    <row r="518" s="6" customFormat="1"/>
    <row r="519" s="6" customFormat="1"/>
    <row r="520" s="6" customFormat="1"/>
    <row r="521" s="6" customFormat="1"/>
    <row r="522" s="6" customFormat="1"/>
    <row r="523" s="6" customFormat="1"/>
    <row r="524" s="6" customFormat="1"/>
    <row r="525" s="6" customFormat="1"/>
    <row r="526" s="6" customFormat="1"/>
    <row r="527" s="6" customFormat="1"/>
    <row r="528" s="6" customFormat="1"/>
    <row r="529" s="6" customFormat="1"/>
    <row r="530" s="6" customFormat="1"/>
    <row r="531" s="6" customFormat="1"/>
    <row r="532" s="6" customFormat="1"/>
    <row r="533" s="6" customFormat="1"/>
    <row r="534" s="6" customFormat="1"/>
  </sheetData>
  <mergeCells count="12">
    <mergeCell ref="CM1:CR1"/>
    <mergeCell ref="CS1:DF1"/>
    <mergeCell ref="AR1:BC1"/>
    <mergeCell ref="BD1:BO1"/>
    <mergeCell ref="BP1:CB1"/>
    <mergeCell ref="CC1:CG1"/>
    <mergeCell ref="CH1:CL1"/>
    <mergeCell ref="L1:U1"/>
    <mergeCell ref="V1:X1"/>
    <mergeCell ref="Y1:AC1"/>
    <mergeCell ref="AD1:AH1"/>
    <mergeCell ref="AI1:AQ1"/>
  </mergeCells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J558"/>
  <sheetViews>
    <sheetView topLeftCell="A2" workbookViewId="0">
      <selection sqref="A1:XFD1048576"/>
    </sheetView>
  </sheetViews>
  <sheetFormatPr baseColWidth="10" defaultColWidth="10.83203125" defaultRowHeight="16"/>
  <cols>
    <col min="1" max="1" width="10.83203125" style="83"/>
    <col min="2" max="2" width="33.33203125" style="83" customWidth="1"/>
    <col min="3" max="3" width="10.83203125" style="83"/>
    <col min="4" max="4" width="14" style="87" customWidth="1"/>
    <col min="5" max="16384" width="10.83203125" style="83"/>
  </cols>
  <sheetData>
    <row r="1" spans="1:140" ht="24">
      <c r="A1" s="89"/>
      <c r="B1" s="112"/>
      <c r="C1" s="90"/>
      <c r="D1" s="96"/>
      <c r="E1" s="90"/>
      <c r="F1" s="90"/>
      <c r="G1" s="90"/>
      <c r="H1" s="90"/>
      <c r="I1" s="90"/>
      <c r="J1" s="90"/>
      <c r="K1" s="90"/>
      <c r="L1" s="726" t="s">
        <v>2</v>
      </c>
      <c r="M1" s="726"/>
      <c r="N1" s="726"/>
      <c r="O1" s="726"/>
      <c r="P1" s="726"/>
      <c r="Q1" s="726"/>
      <c r="R1" s="726"/>
      <c r="S1" s="726"/>
      <c r="T1" s="726"/>
      <c r="U1" s="726"/>
      <c r="V1" s="727" t="s">
        <v>14</v>
      </c>
      <c r="W1" s="727"/>
      <c r="X1" s="727"/>
      <c r="Y1" s="724" t="s">
        <v>17</v>
      </c>
      <c r="Z1" s="724"/>
      <c r="AA1" s="724"/>
      <c r="AB1" s="724"/>
      <c r="AC1" s="724"/>
      <c r="AD1" s="724" t="s">
        <v>18</v>
      </c>
      <c r="AE1" s="724"/>
      <c r="AF1" s="724"/>
      <c r="AG1" s="724"/>
      <c r="AH1" s="724"/>
      <c r="AI1" s="724" t="s">
        <v>19</v>
      </c>
      <c r="AJ1" s="724"/>
      <c r="AK1" s="724"/>
      <c r="AL1" s="724"/>
      <c r="AM1" s="724"/>
      <c r="AN1" s="724"/>
      <c r="AO1" s="724"/>
      <c r="AP1" s="724"/>
      <c r="AQ1" s="724"/>
      <c r="AR1" s="724" t="s">
        <v>20</v>
      </c>
      <c r="AS1" s="724"/>
      <c r="AT1" s="724"/>
      <c r="AU1" s="724"/>
      <c r="AV1" s="724"/>
      <c r="AW1" s="724"/>
      <c r="AX1" s="724"/>
      <c r="AY1" s="724"/>
      <c r="AZ1" s="724"/>
      <c r="BA1" s="724"/>
      <c r="BB1" s="724"/>
      <c r="BC1" s="724"/>
      <c r="BD1" s="724" t="s">
        <v>21</v>
      </c>
      <c r="BE1" s="724"/>
      <c r="BF1" s="724"/>
      <c r="BG1" s="724"/>
      <c r="BH1" s="724"/>
      <c r="BI1" s="724"/>
      <c r="BJ1" s="724"/>
      <c r="BK1" s="724"/>
      <c r="BL1" s="724"/>
      <c r="BM1" s="724"/>
      <c r="BN1" s="724"/>
      <c r="BO1" s="724"/>
      <c r="BP1" s="724" t="s">
        <v>22</v>
      </c>
      <c r="BQ1" s="724"/>
      <c r="BR1" s="724"/>
      <c r="BS1" s="724"/>
      <c r="BT1" s="724"/>
      <c r="BU1" s="724"/>
      <c r="BV1" s="724"/>
      <c r="BW1" s="724"/>
      <c r="BX1" s="724"/>
      <c r="BY1" s="724"/>
      <c r="BZ1" s="724"/>
      <c r="CA1" s="724"/>
      <c r="CB1" s="724"/>
      <c r="CC1" s="724" t="s">
        <v>23</v>
      </c>
      <c r="CD1" s="724"/>
      <c r="CE1" s="724"/>
      <c r="CF1" s="724"/>
      <c r="CG1" s="724"/>
      <c r="CH1" s="724" t="s">
        <v>24</v>
      </c>
      <c r="CI1" s="724"/>
      <c r="CJ1" s="724"/>
      <c r="CK1" s="724"/>
      <c r="CL1" s="724"/>
      <c r="CM1" s="724" t="s">
        <v>25</v>
      </c>
      <c r="CN1" s="724"/>
      <c r="CO1" s="724"/>
      <c r="CP1" s="724"/>
      <c r="CQ1" s="724"/>
      <c r="CR1" s="724"/>
      <c r="CS1" s="724" t="s">
        <v>26</v>
      </c>
      <c r="CT1" s="724"/>
      <c r="CU1" s="724"/>
      <c r="CV1" s="724"/>
      <c r="CW1" s="724"/>
      <c r="CX1" s="724"/>
      <c r="CY1" s="724"/>
      <c r="CZ1" s="724"/>
      <c r="DA1" s="724"/>
      <c r="DB1" s="724"/>
      <c r="DC1" s="724"/>
      <c r="DD1" s="724"/>
      <c r="DE1" s="724"/>
      <c r="DF1" s="725"/>
    </row>
    <row r="2" spans="1:140" s="81" customFormat="1" ht="69" thickBot="1">
      <c r="A2" s="97" t="s">
        <v>136</v>
      </c>
      <c r="B2" s="113" t="s">
        <v>137</v>
      </c>
      <c r="C2" s="98" t="s">
        <v>138</v>
      </c>
      <c r="D2" s="99" t="s">
        <v>1</v>
      </c>
      <c r="E2" s="98" t="s">
        <v>131</v>
      </c>
      <c r="F2" s="99" t="s">
        <v>139</v>
      </c>
      <c r="G2" s="100" t="s">
        <v>116</v>
      </c>
      <c r="H2" s="100" t="s">
        <v>117</v>
      </c>
      <c r="I2" s="101" t="s">
        <v>147</v>
      </c>
      <c r="J2" s="101" t="s">
        <v>148</v>
      </c>
      <c r="K2" s="102" t="s">
        <v>3</v>
      </c>
      <c r="L2" s="103" t="s">
        <v>4</v>
      </c>
      <c r="M2" s="98" t="s">
        <v>5</v>
      </c>
      <c r="N2" s="98" t="s">
        <v>6</v>
      </c>
      <c r="O2" s="98" t="s">
        <v>7</v>
      </c>
      <c r="P2" s="104" t="s">
        <v>8</v>
      </c>
      <c r="Q2" s="98" t="s">
        <v>9</v>
      </c>
      <c r="R2" s="98" t="s">
        <v>10</v>
      </c>
      <c r="S2" s="98" t="s">
        <v>11</v>
      </c>
      <c r="T2" s="98" t="s">
        <v>12</v>
      </c>
      <c r="U2" s="98" t="s">
        <v>13</v>
      </c>
      <c r="V2" s="105" t="s">
        <v>15</v>
      </c>
      <c r="W2" s="105" t="s">
        <v>16</v>
      </c>
      <c r="X2" s="105" t="s">
        <v>135</v>
      </c>
      <c r="Y2" s="106" t="s">
        <v>27</v>
      </c>
      <c r="Z2" s="106" t="s">
        <v>28</v>
      </c>
      <c r="AA2" s="106" t="s">
        <v>29</v>
      </c>
      <c r="AB2" s="106" t="s">
        <v>30</v>
      </c>
      <c r="AC2" s="106" t="s">
        <v>31</v>
      </c>
      <c r="AD2" s="106" t="s">
        <v>32</v>
      </c>
      <c r="AE2" s="106" t="s">
        <v>33</v>
      </c>
      <c r="AF2" s="106" t="s">
        <v>34</v>
      </c>
      <c r="AG2" s="106" t="s">
        <v>35</v>
      </c>
      <c r="AH2" s="106" t="s">
        <v>36</v>
      </c>
      <c r="AI2" s="107" t="s">
        <v>37</v>
      </c>
      <c r="AJ2" s="107" t="s">
        <v>38</v>
      </c>
      <c r="AK2" s="107" t="s">
        <v>39</v>
      </c>
      <c r="AL2" s="107" t="s">
        <v>40</v>
      </c>
      <c r="AM2" s="107" t="s">
        <v>41</v>
      </c>
      <c r="AN2" s="107" t="s">
        <v>42</v>
      </c>
      <c r="AO2" s="107" t="s">
        <v>43</v>
      </c>
      <c r="AP2" s="107" t="s">
        <v>44</v>
      </c>
      <c r="AQ2" s="108" t="s">
        <v>45</v>
      </c>
      <c r="AR2" s="109" t="s">
        <v>46</v>
      </c>
      <c r="AS2" s="109" t="s">
        <v>47</v>
      </c>
      <c r="AT2" s="109" t="s">
        <v>48</v>
      </c>
      <c r="AU2" s="109" t="s">
        <v>49</v>
      </c>
      <c r="AV2" s="109" t="s">
        <v>50</v>
      </c>
      <c r="AW2" s="106" t="s">
        <v>51</v>
      </c>
      <c r="AX2" s="106" t="s">
        <v>52</v>
      </c>
      <c r="AY2" s="106" t="s">
        <v>53</v>
      </c>
      <c r="AZ2" s="109" t="s">
        <v>54</v>
      </c>
      <c r="BA2" s="106" t="s">
        <v>55</v>
      </c>
      <c r="BB2" s="106" t="s">
        <v>56</v>
      </c>
      <c r="BC2" s="106" t="s">
        <v>57</v>
      </c>
      <c r="BD2" s="109" t="s">
        <v>58</v>
      </c>
      <c r="BE2" s="109" t="s">
        <v>59</v>
      </c>
      <c r="BF2" s="109" t="s">
        <v>60</v>
      </c>
      <c r="BG2" s="109" t="s">
        <v>61</v>
      </c>
      <c r="BH2" s="109" t="s">
        <v>62</v>
      </c>
      <c r="BI2" s="106" t="s">
        <v>63</v>
      </c>
      <c r="BJ2" s="106" t="s">
        <v>64</v>
      </c>
      <c r="BK2" s="106" t="s">
        <v>65</v>
      </c>
      <c r="BL2" s="109" t="s">
        <v>66</v>
      </c>
      <c r="BM2" s="106" t="s">
        <v>67</v>
      </c>
      <c r="BN2" s="106" t="s">
        <v>68</v>
      </c>
      <c r="BO2" s="106" t="s">
        <v>69</v>
      </c>
      <c r="BP2" s="110" t="s">
        <v>70</v>
      </c>
      <c r="BQ2" s="109" t="s">
        <v>71</v>
      </c>
      <c r="BR2" s="109" t="s">
        <v>72</v>
      </c>
      <c r="BS2" s="109" t="s">
        <v>73</v>
      </c>
      <c r="BT2" s="109" t="s">
        <v>74</v>
      </c>
      <c r="BU2" s="109" t="s">
        <v>75</v>
      </c>
      <c r="BV2" s="106" t="s">
        <v>76</v>
      </c>
      <c r="BW2" s="106" t="s">
        <v>77</v>
      </c>
      <c r="BX2" s="106" t="s">
        <v>78</v>
      </c>
      <c r="BY2" s="109" t="s">
        <v>79</v>
      </c>
      <c r="BZ2" s="106" t="s">
        <v>80</v>
      </c>
      <c r="CA2" s="106" t="s">
        <v>81</v>
      </c>
      <c r="CB2" s="106" t="s">
        <v>82</v>
      </c>
      <c r="CC2" s="106" t="s">
        <v>83</v>
      </c>
      <c r="CD2" s="106" t="s">
        <v>84</v>
      </c>
      <c r="CE2" s="106" t="s">
        <v>85</v>
      </c>
      <c r="CF2" s="106" t="s">
        <v>86</v>
      </c>
      <c r="CG2" s="106" t="s">
        <v>87</v>
      </c>
      <c r="CH2" s="106" t="s">
        <v>88</v>
      </c>
      <c r="CI2" s="106" t="s">
        <v>89</v>
      </c>
      <c r="CJ2" s="106" t="s">
        <v>90</v>
      </c>
      <c r="CK2" s="106" t="s">
        <v>91</v>
      </c>
      <c r="CL2" s="106" t="s">
        <v>92</v>
      </c>
      <c r="CM2" s="106" t="s">
        <v>93</v>
      </c>
      <c r="CN2" s="106" t="s">
        <v>94</v>
      </c>
      <c r="CO2" s="106" t="s">
        <v>95</v>
      </c>
      <c r="CP2" s="106" t="s">
        <v>96</v>
      </c>
      <c r="CQ2" s="106" t="s">
        <v>97</v>
      </c>
      <c r="CR2" s="106" t="s">
        <v>98</v>
      </c>
      <c r="CS2" s="106" t="s">
        <v>99</v>
      </c>
      <c r="CT2" s="106" t="s">
        <v>100</v>
      </c>
      <c r="CU2" s="106" t="s">
        <v>101</v>
      </c>
      <c r="CV2" s="106" t="s">
        <v>102</v>
      </c>
      <c r="CW2" s="106" t="s">
        <v>103</v>
      </c>
      <c r="CX2" s="106" t="s">
        <v>104</v>
      </c>
      <c r="CY2" s="106" t="s">
        <v>105</v>
      </c>
      <c r="CZ2" s="106" t="s">
        <v>106</v>
      </c>
      <c r="DA2" s="106" t="s">
        <v>107</v>
      </c>
      <c r="DB2" s="106" t="s">
        <v>108</v>
      </c>
      <c r="DC2" s="106" t="s">
        <v>109</v>
      </c>
      <c r="DD2" s="106" t="s">
        <v>110</v>
      </c>
      <c r="DE2" s="106" t="s">
        <v>111</v>
      </c>
      <c r="DF2" s="111" t="s">
        <v>112</v>
      </c>
      <c r="DG2" s="78"/>
      <c r="DH2" s="78"/>
      <c r="DI2" s="78"/>
      <c r="DJ2" s="78"/>
      <c r="DK2" s="78"/>
      <c r="DL2" s="78"/>
      <c r="DM2" s="78"/>
      <c r="DN2" s="78"/>
      <c r="DO2" s="78"/>
      <c r="DP2" s="78"/>
      <c r="DQ2" s="78"/>
      <c r="DR2" s="78"/>
      <c r="DS2" s="78"/>
      <c r="DT2" s="78"/>
      <c r="DU2" s="78"/>
      <c r="DV2" s="78"/>
      <c r="DW2" s="78"/>
      <c r="DX2" s="78"/>
      <c r="DY2" s="78"/>
      <c r="DZ2" s="78"/>
      <c r="EA2" s="78"/>
      <c r="EB2" s="79"/>
      <c r="EC2" s="79"/>
      <c r="ED2" s="79"/>
      <c r="EE2" s="79"/>
      <c r="EF2" s="79"/>
      <c r="EG2" s="79"/>
      <c r="EH2" s="79"/>
      <c r="EI2" s="79"/>
      <c r="EJ2" s="80"/>
    </row>
    <row r="3" spans="1:140">
      <c r="A3" s="91" t="s">
        <v>206</v>
      </c>
      <c r="B3" s="114" t="s">
        <v>153</v>
      </c>
      <c r="C3" s="83" t="s">
        <v>198</v>
      </c>
      <c r="D3" s="77" t="s">
        <v>192</v>
      </c>
      <c r="E3" s="83" t="s">
        <v>113</v>
      </c>
      <c r="F3" s="84">
        <v>42142</v>
      </c>
      <c r="G3" s="83">
        <v>0</v>
      </c>
      <c r="H3" s="83">
        <v>0</v>
      </c>
      <c r="I3" s="83">
        <v>211225</v>
      </c>
      <c r="J3" s="83">
        <v>20056</v>
      </c>
      <c r="K3" s="83">
        <v>21.4</v>
      </c>
      <c r="L3" s="83">
        <v>70.180000000000007</v>
      </c>
      <c r="M3" s="83">
        <v>0.32</v>
      </c>
      <c r="N3" s="83">
        <v>0.34</v>
      </c>
      <c r="O3" s="83">
        <v>28.5</v>
      </c>
      <c r="P3" s="83">
        <v>5353.25</v>
      </c>
      <c r="Q3" s="83">
        <v>0.31</v>
      </c>
      <c r="R3" s="83">
        <v>0.18</v>
      </c>
      <c r="S3" s="83">
        <v>0.31</v>
      </c>
      <c r="T3" s="83">
        <v>0.21</v>
      </c>
      <c r="U3" s="83">
        <v>99.79</v>
      </c>
      <c r="V3" s="83">
        <f>U3/T3</f>
        <v>475.19047619047626</v>
      </c>
      <c r="W3" s="83">
        <f>T3*L3/100</f>
        <v>0.14737800000000001</v>
      </c>
      <c r="X3" s="83">
        <f>BP3/W3</f>
        <v>142.42288536959381</v>
      </c>
      <c r="Y3" s="83">
        <v>42.31</v>
      </c>
      <c r="Z3" s="83">
        <v>15.38</v>
      </c>
      <c r="AA3" s="83">
        <v>50</v>
      </c>
      <c r="AB3" s="83">
        <v>46.15</v>
      </c>
      <c r="AC3" s="83">
        <v>19.23</v>
      </c>
      <c r="AD3" s="83">
        <v>0.55000000000000004</v>
      </c>
      <c r="AE3" s="83">
        <v>1.1499999999999999</v>
      </c>
      <c r="AF3" s="83">
        <v>0.5</v>
      </c>
      <c r="AG3" s="83">
        <v>0.32</v>
      </c>
      <c r="AH3" s="83">
        <v>0.4</v>
      </c>
      <c r="AI3" s="83">
        <f>Y3*R3/100</f>
        <v>7.6158000000000003E-2</v>
      </c>
      <c r="AJ3" s="83">
        <f>Z3*R3/100</f>
        <v>2.7684E-2</v>
      </c>
      <c r="AK3" s="83">
        <f>AB3*R3/100</f>
        <v>8.3069999999999991E-2</v>
      </c>
      <c r="AL3" s="83">
        <f>AC3*R3/100</f>
        <v>3.4613999999999999E-2</v>
      </c>
      <c r="AM3" s="83">
        <f>AD3*O3/100</f>
        <v>0.15675</v>
      </c>
      <c r="AN3" s="83">
        <f>AE3*O3/100</f>
        <v>0.32774999999999999</v>
      </c>
      <c r="AO3" s="83">
        <f>AF3*O3/100</f>
        <v>0.14249999999999999</v>
      </c>
      <c r="AP3" s="83">
        <f>AG3*O3/100</f>
        <v>9.1200000000000003E-2</v>
      </c>
      <c r="AQ3" s="83">
        <f>AH3*O3/100</f>
        <v>0.114</v>
      </c>
      <c r="AR3" s="83">
        <v>-73.77</v>
      </c>
      <c r="AS3" s="83">
        <v>72.17</v>
      </c>
      <c r="AT3" s="83">
        <v>374.18</v>
      </c>
      <c r="AU3" s="83">
        <v>895.6</v>
      </c>
      <c r="AV3" s="83">
        <v>228.19</v>
      </c>
      <c r="AW3" s="83">
        <v>10.34</v>
      </c>
      <c r="AX3" s="83">
        <v>6.9</v>
      </c>
      <c r="AY3" s="83">
        <v>27.59</v>
      </c>
      <c r="AZ3" s="83">
        <v>10536.51</v>
      </c>
      <c r="BA3" s="83">
        <v>6.9</v>
      </c>
      <c r="BB3" s="83">
        <v>6.9</v>
      </c>
      <c r="BC3" s="83">
        <v>0</v>
      </c>
      <c r="BD3" s="83">
        <v>6.68</v>
      </c>
      <c r="BE3" s="83">
        <v>69.61</v>
      </c>
      <c r="BF3" s="83">
        <v>284.33999999999997</v>
      </c>
      <c r="BG3" s="83">
        <v>517.05999999999995</v>
      </c>
      <c r="BH3" s="83">
        <v>180.74</v>
      </c>
      <c r="BI3" s="83">
        <v>0.3</v>
      </c>
      <c r="BJ3" s="83">
        <v>0.33</v>
      </c>
      <c r="BK3" s="83">
        <v>28.5</v>
      </c>
      <c r="BL3" s="83">
        <v>5353.25</v>
      </c>
      <c r="BM3" s="83">
        <v>0.28999999999999998</v>
      </c>
      <c r="BN3" s="83">
        <v>0.17</v>
      </c>
      <c r="BO3" s="83">
        <v>0.31</v>
      </c>
      <c r="BP3" s="83">
        <v>20.99</v>
      </c>
      <c r="BQ3" s="83">
        <v>217.12</v>
      </c>
      <c r="BR3" s="83">
        <v>75.11</v>
      </c>
      <c r="BS3" s="83">
        <v>272.29000000000002</v>
      </c>
      <c r="BT3" s="83">
        <v>368.03</v>
      </c>
      <c r="BU3" s="83">
        <v>22.59</v>
      </c>
      <c r="BV3" s="83">
        <v>0.33</v>
      </c>
      <c r="BW3" s="83">
        <v>0.26</v>
      </c>
      <c r="BX3" s="83">
        <v>39.67</v>
      </c>
      <c r="BY3" s="83">
        <v>9159.0300000000007</v>
      </c>
      <c r="BZ3" s="83">
        <v>0.33</v>
      </c>
      <c r="CA3" s="83">
        <v>0.17</v>
      </c>
      <c r="CB3" s="83">
        <v>0.28999999999999998</v>
      </c>
      <c r="CC3" s="83">
        <v>0.48</v>
      </c>
      <c r="CD3" s="83">
        <v>0.66</v>
      </c>
      <c r="CE3" s="83">
        <v>0.48</v>
      </c>
      <c r="CF3" s="83">
        <v>0.12</v>
      </c>
      <c r="CG3" s="83">
        <v>0.54</v>
      </c>
      <c r="CH3" s="83">
        <v>28.57</v>
      </c>
      <c r="CI3" s="83">
        <v>14.29</v>
      </c>
      <c r="CJ3" s="83">
        <v>28.57</v>
      </c>
      <c r="CK3" s="83">
        <v>42.86</v>
      </c>
      <c r="CL3" s="83">
        <v>14.29</v>
      </c>
      <c r="CM3" s="83">
        <v>99.83</v>
      </c>
      <c r="CN3" s="83">
        <v>0.28999999999999998</v>
      </c>
      <c r="CO3" s="83">
        <v>0.24</v>
      </c>
      <c r="CP3" s="83">
        <v>39.69</v>
      </c>
      <c r="CQ3" s="83">
        <v>0.26</v>
      </c>
      <c r="CR3" s="83">
        <v>0.26</v>
      </c>
      <c r="CS3" s="83">
        <f>CC3*BX3/100</f>
        <v>0.190416</v>
      </c>
      <c r="CT3" s="83">
        <f>CD3*BX3/100</f>
        <v>0.261822</v>
      </c>
      <c r="CU3" s="83">
        <f>CE3*BX3/100</f>
        <v>0.190416</v>
      </c>
      <c r="CV3" s="83">
        <f>CF3*BX3/100</f>
        <v>4.7604E-2</v>
      </c>
      <c r="CW3" s="83">
        <f>CG3*BX3/100</f>
        <v>0.21421800000000002</v>
      </c>
      <c r="CX3" s="83">
        <f>CH3*CA3/100</f>
        <v>4.8569000000000001E-2</v>
      </c>
      <c r="CY3" s="83">
        <f>CI3*CA3/100</f>
        <v>2.4292999999999999E-2</v>
      </c>
      <c r="CZ3" s="83">
        <f>CK3*CA3/100</f>
        <v>7.2861999999999996E-2</v>
      </c>
      <c r="DA3" s="83">
        <f>CL3*CA3/100</f>
        <v>2.4292999999999999E-2</v>
      </c>
      <c r="DB3" s="83">
        <f>CN3*CM3/100</f>
        <v>0.28950699999999996</v>
      </c>
      <c r="DC3" s="83">
        <f>CO3*CM3/100</f>
        <v>0.239592</v>
      </c>
      <c r="DD3" s="83">
        <f>CP3*CM3/100</f>
        <v>39.622526999999998</v>
      </c>
      <c r="DE3" s="83">
        <f>CQ3*CM3/100</f>
        <v>0.25955800000000001</v>
      </c>
      <c r="DF3" s="116">
        <f>CR3*CM3/100</f>
        <v>0.25955800000000001</v>
      </c>
    </row>
    <row r="4" spans="1:140">
      <c r="A4" s="91" t="s">
        <v>206</v>
      </c>
      <c r="B4" s="114" t="s">
        <v>154</v>
      </c>
      <c r="C4" s="83" t="s">
        <v>198</v>
      </c>
      <c r="D4" s="77" t="s">
        <v>192</v>
      </c>
      <c r="E4" s="83" t="s">
        <v>113</v>
      </c>
      <c r="F4" s="84">
        <v>42142</v>
      </c>
      <c r="G4" s="83">
        <v>0</v>
      </c>
      <c r="H4" s="83">
        <v>0</v>
      </c>
      <c r="I4" s="83">
        <v>212114</v>
      </c>
      <c r="J4" s="83">
        <v>18729</v>
      </c>
      <c r="K4" s="83">
        <v>21.22</v>
      </c>
      <c r="L4" s="83">
        <v>70.22</v>
      </c>
      <c r="M4" s="83">
        <v>19.25</v>
      </c>
      <c r="N4" s="83">
        <v>9.66</v>
      </c>
      <c r="O4" s="83">
        <v>27.56</v>
      </c>
      <c r="P4" s="83">
        <v>5104.05</v>
      </c>
      <c r="Q4" s="83">
        <v>5.98</v>
      </c>
      <c r="R4" s="83">
        <v>21.84</v>
      </c>
      <c r="S4" s="83">
        <v>1.22</v>
      </c>
      <c r="T4" s="83">
        <v>11.98</v>
      </c>
      <c r="U4" s="83">
        <v>88.02</v>
      </c>
      <c r="V4" s="83">
        <f t="shared" ref="V4:V65" si="0">U4/T4</f>
        <v>7.3472454090150245</v>
      </c>
      <c r="W4" s="83">
        <f t="shared" ref="W4:W65" si="1">T4*L4/100</f>
        <v>8.4123559999999991</v>
      </c>
      <c r="X4" s="83">
        <f t="shared" ref="X4:X65" si="2">BP4/W4</f>
        <v>2.5486320360193986</v>
      </c>
      <c r="Y4" s="83">
        <v>33.81</v>
      </c>
      <c r="Z4" s="83">
        <v>26.67</v>
      </c>
      <c r="AA4" s="83">
        <v>50.31</v>
      </c>
      <c r="AB4" s="83">
        <v>13.75</v>
      </c>
      <c r="AC4" s="83">
        <v>2.96</v>
      </c>
      <c r="AD4" s="83">
        <v>54.94</v>
      </c>
      <c r="AE4" s="83">
        <v>31.15</v>
      </c>
      <c r="AF4" s="83">
        <v>12.64</v>
      </c>
      <c r="AG4" s="83">
        <v>39.869999999999997</v>
      </c>
      <c r="AH4" s="83">
        <v>2.1</v>
      </c>
      <c r="AI4" s="83">
        <f t="shared" ref="AI4:AI67" si="3">Y4*R4/100</f>
        <v>7.3841040000000007</v>
      </c>
      <c r="AJ4" s="83">
        <f t="shared" ref="AJ4:AJ67" si="4">Z4*R4/100</f>
        <v>5.8247280000000003</v>
      </c>
      <c r="AK4" s="83">
        <f t="shared" ref="AK4:AK67" si="5">AB4*R4/100</f>
        <v>3.0030000000000001</v>
      </c>
      <c r="AL4" s="83">
        <f t="shared" ref="AL4:AL67" si="6">AC4*R4/100</f>
        <v>0.64646400000000004</v>
      </c>
      <c r="AM4" s="83">
        <f t="shared" ref="AM4:AM67" si="7">AD4*O4/100</f>
        <v>15.141463999999999</v>
      </c>
      <c r="AN4" s="83">
        <f t="shared" ref="AN4:AN67" si="8">AE4*O4/100</f>
        <v>8.5849399999999996</v>
      </c>
      <c r="AO4" s="83">
        <f t="shared" ref="AO4:AO67" si="9">AF4*O4/100</f>
        <v>3.483584</v>
      </c>
      <c r="AP4" s="83">
        <f t="shared" ref="AP4:AP67" si="10">AG4*O4/100</f>
        <v>10.988171999999999</v>
      </c>
      <c r="AQ4" s="83">
        <f t="shared" ref="AQ4:AQ67" si="11">AH4*O4/100</f>
        <v>0.57875999999999994</v>
      </c>
      <c r="AR4" s="83">
        <v>3156.04</v>
      </c>
      <c r="AS4" s="83">
        <v>397.41</v>
      </c>
      <c r="AT4" s="83">
        <v>354.9</v>
      </c>
      <c r="AU4" s="83">
        <v>1134.24</v>
      </c>
      <c r="AV4" s="83">
        <v>302.76</v>
      </c>
      <c r="AW4" s="83">
        <v>73.97</v>
      </c>
      <c r="AX4" s="83">
        <v>18.100000000000001</v>
      </c>
      <c r="AY4" s="83">
        <v>73.02</v>
      </c>
      <c r="AZ4" s="83">
        <v>4740.03</v>
      </c>
      <c r="BA4" s="83">
        <v>5.14</v>
      </c>
      <c r="BB4" s="83">
        <v>22.48</v>
      </c>
      <c r="BC4" s="83">
        <v>1.02</v>
      </c>
      <c r="BD4" s="83">
        <v>297.45999999999998</v>
      </c>
      <c r="BE4" s="83">
        <v>176.43</v>
      </c>
      <c r="BF4" s="83">
        <v>394.95</v>
      </c>
      <c r="BG4" s="83">
        <v>927.62</v>
      </c>
      <c r="BH4" s="83">
        <v>288.64999999999998</v>
      </c>
      <c r="BI4" s="83">
        <v>11.81</v>
      </c>
      <c r="BJ4" s="83">
        <v>8.51</v>
      </c>
      <c r="BK4" s="83">
        <v>21.37</v>
      </c>
      <c r="BL4" s="83">
        <v>5367.46</v>
      </c>
      <c r="BM4" s="83">
        <v>6.1</v>
      </c>
      <c r="BN4" s="83">
        <v>21.75</v>
      </c>
      <c r="BO4" s="83">
        <v>1.25</v>
      </c>
      <c r="BP4" s="83">
        <v>21.44</v>
      </c>
      <c r="BQ4" s="83">
        <v>302.83999999999997</v>
      </c>
      <c r="BR4" s="83">
        <v>117.16</v>
      </c>
      <c r="BS4" s="83">
        <v>599.53</v>
      </c>
      <c r="BT4" s="83">
        <v>933.76</v>
      </c>
      <c r="BU4" s="83">
        <v>98.32</v>
      </c>
      <c r="BV4" s="83">
        <v>2.57</v>
      </c>
      <c r="BW4" s="83">
        <v>1.77</v>
      </c>
      <c r="BX4" s="83">
        <v>40.119999999999997</v>
      </c>
      <c r="BY4" s="83">
        <v>9159.0300000000007</v>
      </c>
      <c r="BZ4" s="83">
        <v>42.44</v>
      </c>
      <c r="CA4" s="83">
        <v>35.07</v>
      </c>
      <c r="CB4" s="83">
        <v>19.899999999999999</v>
      </c>
      <c r="CC4" s="83">
        <v>5.83</v>
      </c>
      <c r="CD4" s="83">
        <v>4.41</v>
      </c>
      <c r="CE4" s="83">
        <v>66.790000000000006</v>
      </c>
      <c r="CF4" s="83">
        <v>53.2</v>
      </c>
      <c r="CG4" s="83">
        <v>24.95</v>
      </c>
      <c r="CH4" s="83">
        <v>4.1900000000000004</v>
      </c>
      <c r="CI4" s="83">
        <v>3.48</v>
      </c>
      <c r="CJ4" s="83">
        <v>60.87</v>
      </c>
      <c r="CK4" s="83">
        <v>61.93</v>
      </c>
      <c r="CL4" s="83">
        <v>23.08</v>
      </c>
      <c r="CM4" s="83">
        <v>64.930000000000007</v>
      </c>
      <c r="CN4" s="83">
        <v>1.69</v>
      </c>
      <c r="CO4" s="83">
        <v>0.84</v>
      </c>
      <c r="CP4" s="83">
        <v>28.92</v>
      </c>
      <c r="CQ4" s="83">
        <v>31.91</v>
      </c>
      <c r="CR4" s="83">
        <v>18.18</v>
      </c>
      <c r="CS4" s="83">
        <f t="shared" ref="CS4:CS67" si="12">CC4*BX4/100</f>
        <v>2.3389959999999999</v>
      </c>
      <c r="CT4" s="83">
        <f t="shared" ref="CT4:CT67" si="13">CD4*BX4/100</f>
        <v>1.7692919999999999</v>
      </c>
      <c r="CU4" s="83">
        <f t="shared" ref="CU4:CU67" si="14">CE4*BX4/100</f>
        <v>26.796148000000002</v>
      </c>
      <c r="CV4" s="83">
        <f t="shared" ref="CV4:CV67" si="15">CF4*BX4/100</f>
        <v>21.34384</v>
      </c>
      <c r="CW4" s="83">
        <f t="shared" ref="CW4:CW67" si="16">CG4*BX4/100</f>
        <v>10.009939999999999</v>
      </c>
      <c r="CX4" s="83">
        <f t="shared" ref="CX4:CX67" si="17">CH4*CA4/100</f>
        <v>1.4694330000000002</v>
      </c>
      <c r="CY4" s="83">
        <f t="shared" ref="CY4:CY67" si="18">CI4*CA4/100</f>
        <v>1.2204360000000001</v>
      </c>
      <c r="CZ4" s="83">
        <f t="shared" ref="CZ4:CZ67" si="19">CK4*CA4/100</f>
        <v>21.718851000000001</v>
      </c>
      <c r="DA4" s="83">
        <f t="shared" ref="DA4:DA67" si="20">CL4*CA4/100</f>
        <v>8.0941559999999999</v>
      </c>
      <c r="DB4" s="83">
        <f t="shared" ref="DB4:DB67" si="21">CN4*CM4/100</f>
        <v>1.0973170000000001</v>
      </c>
      <c r="DC4" s="83">
        <f t="shared" ref="DC4:DC67" si="22">CO4*CM4/100</f>
        <v>0.54541200000000001</v>
      </c>
      <c r="DD4" s="83">
        <f t="shared" ref="DD4:DD67" si="23">CP4*CM4/100</f>
        <v>18.777756000000004</v>
      </c>
      <c r="DE4" s="83">
        <f t="shared" ref="DE4:DE67" si="24">CQ4*CM4/100</f>
        <v>20.719163000000002</v>
      </c>
      <c r="DF4" s="116">
        <f t="shared" ref="DF4:DF67" si="25">CR4*CM4/100</f>
        <v>11.804273999999999</v>
      </c>
    </row>
    <row r="5" spans="1:140">
      <c r="A5" s="91" t="s">
        <v>206</v>
      </c>
      <c r="B5" s="114" t="s">
        <v>155</v>
      </c>
      <c r="C5" s="83" t="s">
        <v>198</v>
      </c>
      <c r="D5" s="77" t="s">
        <v>192</v>
      </c>
      <c r="E5" s="83" t="s">
        <v>113</v>
      </c>
      <c r="F5" s="84">
        <v>42142</v>
      </c>
      <c r="G5" s="83">
        <v>0</v>
      </c>
      <c r="H5" s="83">
        <v>0</v>
      </c>
      <c r="I5" s="83">
        <v>211333</v>
      </c>
      <c r="J5" s="83">
        <v>20312</v>
      </c>
      <c r="K5" s="83">
        <v>21.69</v>
      </c>
      <c r="L5" s="83">
        <v>70.099999999999994</v>
      </c>
      <c r="M5" s="83">
        <v>20.170000000000002</v>
      </c>
      <c r="N5" s="83">
        <v>9.57</v>
      </c>
      <c r="O5" s="83">
        <v>27.83</v>
      </c>
      <c r="P5" s="83">
        <v>5410.32</v>
      </c>
      <c r="Q5" s="83">
        <v>6.31</v>
      </c>
      <c r="R5" s="83">
        <v>19.920000000000002</v>
      </c>
      <c r="S5" s="83">
        <v>1.4</v>
      </c>
      <c r="T5" s="83">
        <v>12.31</v>
      </c>
      <c r="U5" s="83">
        <v>87.69</v>
      </c>
      <c r="V5" s="83">
        <f t="shared" si="0"/>
        <v>7.1234768480909825</v>
      </c>
      <c r="W5" s="83">
        <f t="shared" si="1"/>
        <v>8.6293099999999985</v>
      </c>
      <c r="X5" s="83">
        <f t="shared" si="2"/>
        <v>2.4683317669663047</v>
      </c>
      <c r="Y5" s="83">
        <v>35.369999999999997</v>
      </c>
      <c r="Z5" s="83">
        <v>27.26</v>
      </c>
      <c r="AA5" s="83">
        <v>51.69</v>
      </c>
      <c r="AB5" s="83">
        <v>14.6</v>
      </c>
      <c r="AC5" s="83">
        <v>3.6</v>
      </c>
      <c r="AD5" s="83">
        <v>57.38</v>
      </c>
      <c r="AE5" s="83">
        <v>30.81</v>
      </c>
      <c r="AF5" s="83">
        <v>13</v>
      </c>
      <c r="AG5" s="83">
        <v>36.99</v>
      </c>
      <c r="AH5" s="83">
        <v>2.5</v>
      </c>
      <c r="AI5" s="83">
        <f t="shared" si="3"/>
        <v>7.0457040000000006</v>
      </c>
      <c r="AJ5" s="83">
        <f t="shared" si="4"/>
        <v>5.4301920000000008</v>
      </c>
      <c r="AK5" s="83">
        <f t="shared" si="5"/>
        <v>2.9083199999999998</v>
      </c>
      <c r="AL5" s="83">
        <f t="shared" si="6"/>
        <v>0.71711999999999998</v>
      </c>
      <c r="AM5" s="83">
        <f t="shared" si="7"/>
        <v>15.968853999999999</v>
      </c>
      <c r="AN5" s="83">
        <f t="shared" si="8"/>
        <v>8.5744229999999995</v>
      </c>
      <c r="AO5" s="83">
        <f t="shared" si="9"/>
        <v>3.6178999999999997</v>
      </c>
      <c r="AP5" s="83">
        <f t="shared" si="10"/>
        <v>10.294317000000001</v>
      </c>
      <c r="AQ5" s="83">
        <f t="shared" si="11"/>
        <v>0.69574999999999987</v>
      </c>
      <c r="AR5" s="83">
        <v>3330.55</v>
      </c>
      <c r="AS5" s="83">
        <v>393.71</v>
      </c>
      <c r="AT5" s="83">
        <v>357.92</v>
      </c>
      <c r="AU5" s="83">
        <v>1058.82</v>
      </c>
      <c r="AV5" s="83">
        <v>333.75</v>
      </c>
      <c r="AW5" s="83">
        <v>76.33</v>
      </c>
      <c r="AX5" s="83">
        <v>16.89</v>
      </c>
      <c r="AY5" s="83">
        <v>73.819999999999993</v>
      </c>
      <c r="AZ5" s="83">
        <v>5036.9799999999996</v>
      </c>
      <c r="BA5" s="83">
        <v>5.48</v>
      </c>
      <c r="BB5" s="83">
        <v>20.54</v>
      </c>
      <c r="BC5" s="83">
        <v>1.31</v>
      </c>
      <c r="BD5" s="83">
        <v>262.43</v>
      </c>
      <c r="BE5" s="83">
        <v>171.14</v>
      </c>
      <c r="BF5" s="83">
        <v>408.73</v>
      </c>
      <c r="BG5" s="83">
        <v>844.13</v>
      </c>
      <c r="BH5" s="83">
        <v>307.85000000000002</v>
      </c>
      <c r="BI5" s="83">
        <v>12.29</v>
      </c>
      <c r="BJ5" s="83">
        <v>8.5500000000000007</v>
      </c>
      <c r="BK5" s="83">
        <v>21.38</v>
      </c>
      <c r="BL5" s="83">
        <v>5644.96</v>
      </c>
      <c r="BM5" s="83">
        <v>6.42</v>
      </c>
      <c r="BN5" s="83">
        <v>19.829999999999998</v>
      </c>
      <c r="BO5" s="83">
        <v>1.41</v>
      </c>
      <c r="BP5" s="83">
        <v>21.3</v>
      </c>
      <c r="BQ5" s="83">
        <v>299.25</v>
      </c>
      <c r="BR5" s="83">
        <v>116.34</v>
      </c>
      <c r="BS5" s="83">
        <v>613.22</v>
      </c>
      <c r="BT5" s="83">
        <v>878.09</v>
      </c>
      <c r="BU5" s="83">
        <v>91.32</v>
      </c>
      <c r="BV5" s="83">
        <v>2.31</v>
      </c>
      <c r="BW5" s="83">
        <v>1.27</v>
      </c>
      <c r="BX5" s="83">
        <v>39.5</v>
      </c>
      <c r="BY5" s="83">
        <v>8939.98</v>
      </c>
      <c r="BZ5" s="83">
        <v>43.54</v>
      </c>
      <c r="CA5" s="83">
        <v>34.94</v>
      </c>
      <c r="CB5" s="83">
        <v>18.97</v>
      </c>
      <c r="CC5" s="83">
        <v>5.15</v>
      </c>
      <c r="CD5" s="83">
        <v>3.16</v>
      </c>
      <c r="CE5" s="83">
        <v>66.650000000000006</v>
      </c>
      <c r="CF5" s="83">
        <v>53.6</v>
      </c>
      <c r="CG5" s="83">
        <v>23.76</v>
      </c>
      <c r="CH5" s="83">
        <v>3.84</v>
      </c>
      <c r="CI5" s="83">
        <v>2.84</v>
      </c>
      <c r="CJ5" s="83">
        <v>60.58</v>
      </c>
      <c r="CK5" s="83">
        <v>63.89</v>
      </c>
      <c r="CL5" s="83">
        <v>23.21</v>
      </c>
      <c r="CM5" s="83">
        <v>65.06</v>
      </c>
      <c r="CN5" s="83">
        <v>1.49</v>
      </c>
      <c r="CO5" s="83">
        <v>0.43</v>
      </c>
      <c r="CP5" s="83">
        <v>28.17</v>
      </c>
      <c r="CQ5" s="83">
        <v>32.61</v>
      </c>
      <c r="CR5" s="83">
        <v>16.7</v>
      </c>
      <c r="CS5" s="83">
        <f t="shared" si="12"/>
        <v>2.0342500000000001</v>
      </c>
      <c r="CT5" s="83">
        <f t="shared" si="13"/>
        <v>1.2482</v>
      </c>
      <c r="CU5" s="83">
        <f t="shared" si="14"/>
        <v>26.326750000000001</v>
      </c>
      <c r="CV5" s="83">
        <f t="shared" si="15"/>
        <v>21.172000000000004</v>
      </c>
      <c r="CW5" s="83">
        <f t="shared" si="16"/>
        <v>9.3852000000000011</v>
      </c>
      <c r="CX5" s="83">
        <f t="shared" si="17"/>
        <v>1.3416959999999998</v>
      </c>
      <c r="CY5" s="83">
        <f t="shared" si="18"/>
        <v>0.99229599999999996</v>
      </c>
      <c r="CZ5" s="83">
        <f t="shared" si="19"/>
        <v>22.323165999999997</v>
      </c>
      <c r="DA5" s="83">
        <f t="shared" si="20"/>
        <v>8.1095740000000003</v>
      </c>
      <c r="DB5" s="83">
        <f t="shared" si="21"/>
        <v>0.96939400000000009</v>
      </c>
      <c r="DC5" s="83">
        <f t="shared" si="22"/>
        <v>0.27975800000000001</v>
      </c>
      <c r="DD5" s="83">
        <f t="shared" si="23"/>
        <v>18.327402000000003</v>
      </c>
      <c r="DE5" s="83">
        <f t="shared" si="24"/>
        <v>21.216066000000001</v>
      </c>
      <c r="DF5" s="116">
        <f t="shared" si="25"/>
        <v>10.865019999999999</v>
      </c>
    </row>
    <row r="6" spans="1:140">
      <c r="A6" s="91" t="s">
        <v>206</v>
      </c>
      <c r="B6" s="114" t="s">
        <v>156</v>
      </c>
      <c r="C6" s="83" t="s">
        <v>198</v>
      </c>
      <c r="D6" s="77" t="s">
        <v>192</v>
      </c>
      <c r="E6" s="83" t="s">
        <v>114</v>
      </c>
      <c r="F6" s="85">
        <v>42152</v>
      </c>
      <c r="G6" s="83">
        <v>1.4</v>
      </c>
      <c r="H6" s="83" t="s">
        <v>204</v>
      </c>
      <c r="I6" s="83">
        <v>211178</v>
      </c>
      <c r="J6" s="83">
        <v>19882</v>
      </c>
      <c r="K6" s="83">
        <v>21.9</v>
      </c>
      <c r="L6" s="83">
        <v>62</v>
      </c>
      <c r="M6" s="83">
        <v>0.08</v>
      </c>
      <c r="N6" s="83">
        <v>0.27</v>
      </c>
      <c r="O6" s="83">
        <v>9.26</v>
      </c>
      <c r="P6" s="83">
        <v>2381.1799999999998</v>
      </c>
      <c r="Q6" s="83">
        <v>0.1</v>
      </c>
      <c r="R6" s="83">
        <v>0.28000000000000003</v>
      </c>
      <c r="S6" s="83">
        <v>0.19</v>
      </c>
      <c r="T6" s="83">
        <v>0.34</v>
      </c>
      <c r="U6" s="83">
        <v>99.66</v>
      </c>
      <c r="V6" s="83">
        <f t="shared" si="0"/>
        <v>293.11764705882348</v>
      </c>
      <c r="W6" s="83">
        <f t="shared" si="1"/>
        <v>0.21080000000000002</v>
      </c>
      <c r="X6" s="83">
        <f t="shared" si="2"/>
        <v>128.88994307400378</v>
      </c>
      <c r="Y6" s="83">
        <v>2.94</v>
      </c>
      <c r="Z6" s="83">
        <v>0</v>
      </c>
      <c r="AA6" s="83">
        <v>29.41</v>
      </c>
      <c r="AB6" s="83">
        <v>2.94</v>
      </c>
      <c r="AC6" s="83">
        <v>0</v>
      </c>
      <c r="AD6" s="83">
        <v>0.18</v>
      </c>
      <c r="AE6" s="83">
        <v>1.49</v>
      </c>
      <c r="AF6" s="83">
        <v>0.18</v>
      </c>
      <c r="AG6" s="83">
        <v>0.88</v>
      </c>
      <c r="AH6" s="83">
        <v>0.26</v>
      </c>
      <c r="AI6" s="83">
        <f t="shared" si="3"/>
        <v>8.2319999999999997E-3</v>
      </c>
      <c r="AJ6" s="83">
        <f t="shared" si="4"/>
        <v>0</v>
      </c>
      <c r="AK6" s="83">
        <f t="shared" si="5"/>
        <v>8.2319999999999997E-3</v>
      </c>
      <c r="AL6" s="83">
        <f t="shared" si="6"/>
        <v>0</v>
      </c>
      <c r="AM6" s="83">
        <f t="shared" si="7"/>
        <v>1.6667999999999999E-2</v>
      </c>
      <c r="AN6" s="83">
        <f t="shared" si="8"/>
        <v>0.13797399999999999</v>
      </c>
      <c r="AO6" s="83">
        <f t="shared" si="9"/>
        <v>1.6667999999999999E-2</v>
      </c>
      <c r="AP6" s="83">
        <f t="shared" si="10"/>
        <v>8.1487999999999991E-2</v>
      </c>
      <c r="AQ6" s="83">
        <f t="shared" si="11"/>
        <v>2.4076E-2</v>
      </c>
      <c r="AR6" s="83">
        <v>157.09</v>
      </c>
      <c r="AS6" s="83">
        <v>94.27</v>
      </c>
      <c r="AT6" s="83">
        <v>318.49</v>
      </c>
      <c r="AU6" s="83">
        <v>699.1</v>
      </c>
      <c r="AV6" s="83">
        <v>122.59</v>
      </c>
      <c r="AW6" s="83">
        <v>4.76</v>
      </c>
      <c r="AX6" s="83">
        <v>0</v>
      </c>
      <c r="AY6" s="83">
        <v>4.76</v>
      </c>
      <c r="AZ6" s="83">
        <v>13439.8</v>
      </c>
      <c r="BA6" s="83">
        <v>0</v>
      </c>
      <c r="BB6" s="83">
        <v>2.38</v>
      </c>
      <c r="BC6" s="83">
        <v>0</v>
      </c>
      <c r="BD6" s="83">
        <v>-6.68</v>
      </c>
      <c r="BE6" s="83">
        <v>60.57</v>
      </c>
      <c r="BF6" s="83">
        <v>285.27999999999997</v>
      </c>
      <c r="BG6" s="83">
        <v>586.89</v>
      </c>
      <c r="BH6" s="83">
        <v>156.75</v>
      </c>
      <c r="BI6" s="83">
        <v>7.0000000000000007E-2</v>
      </c>
      <c r="BJ6" s="83">
        <v>0.27</v>
      </c>
      <c r="BK6" s="83">
        <v>9.2799999999999994</v>
      </c>
      <c r="BL6" s="83">
        <v>2369.0700000000002</v>
      </c>
      <c r="BM6" s="83">
        <v>0.1</v>
      </c>
      <c r="BN6" s="83">
        <v>0.27</v>
      </c>
      <c r="BO6" s="83">
        <v>0.2</v>
      </c>
      <c r="BP6" s="83">
        <v>27.17</v>
      </c>
      <c r="BQ6" s="83">
        <v>187.14</v>
      </c>
      <c r="BR6" s="83">
        <v>53.06</v>
      </c>
      <c r="BS6" s="83">
        <v>254</v>
      </c>
      <c r="BT6" s="83">
        <v>431.59</v>
      </c>
      <c r="BU6" s="83">
        <v>19.260000000000002</v>
      </c>
      <c r="BV6" s="83">
        <v>0.35</v>
      </c>
      <c r="BW6" s="83">
        <v>0.13</v>
      </c>
      <c r="BX6" s="83">
        <v>29.29</v>
      </c>
      <c r="BY6" s="83">
        <v>2961.83</v>
      </c>
      <c r="BZ6" s="83">
        <v>0.19</v>
      </c>
      <c r="CA6" s="83">
        <v>0.3</v>
      </c>
      <c r="CB6" s="83">
        <v>0.26</v>
      </c>
      <c r="CC6" s="83">
        <v>0.13</v>
      </c>
      <c r="CD6" s="83">
        <v>0.44</v>
      </c>
      <c r="CE6" s="83">
        <v>0.38</v>
      </c>
      <c r="CF6" s="83">
        <v>0.44</v>
      </c>
      <c r="CG6" s="83">
        <v>0.19</v>
      </c>
      <c r="CH6" s="83">
        <v>0</v>
      </c>
      <c r="CI6" s="83">
        <v>0</v>
      </c>
      <c r="CJ6" s="83">
        <v>43.75</v>
      </c>
      <c r="CK6" s="83">
        <v>12.5</v>
      </c>
      <c r="CL6" s="83">
        <v>6.25</v>
      </c>
      <c r="CM6" s="83">
        <v>99.7</v>
      </c>
      <c r="CN6" s="83">
        <v>0.04</v>
      </c>
      <c r="CO6" s="83">
        <v>0.13</v>
      </c>
      <c r="CP6" s="83">
        <v>29.24</v>
      </c>
      <c r="CQ6" s="83">
        <v>0.15</v>
      </c>
      <c r="CR6" s="83">
        <v>0.09</v>
      </c>
      <c r="CS6" s="83">
        <f t="shared" si="12"/>
        <v>3.8077E-2</v>
      </c>
      <c r="CT6" s="83">
        <f t="shared" si="13"/>
        <v>0.12887599999999999</v>
      </c>
      <c r="CU6" s="83">
        <f t="shared" si="14"/>
        <v>0.111302</v>
      </c>
      <c r="CV6" s="83">
        <f t="shared" si="15"/>
        <v>0.12887599999999999</v>
      </c>
      <c r="CW6" s="83">
        <f t="shared" si="16"/>
        <v>5.5650999999999999E-2</v>
      </c>
      <c r="CX6" s="83">
        <f t="shared" si="17"/>
        <v>0</v>
      </c>
      <c r="CY6" s="83">
        <f t="shared" si="18"/>
        <v>0</v>
      </c>
      <c r="CZ6" s="83">
        <f t="shared" si="19"/>
        <v>3.7499999999999999E-2</v>
      </c>
      <c r="DA6" s="83">
        <f t="shared" si="20"/>
        <v>1.8749999999999999E-2</v>
      </c>
      <c r="DB6" s="83">
        <f t="shared" si="21"/>
        <v>3.9879999999999999E-2</v>
      </c>
      <c r="DC6" s="83">
        <f t="shared" si="22"/>
        <v>0.12961</v>
      </c>
      <c r="DD6" s="83">
        <f t="shared" si="23"/>
        <v>29.152280000000001</v>
      </c>
      <c r="DE6" s="83">
        <f t="shared" si="24"/>
        <v>0.14954999999999999</v>
      </c>
      <c r="DF6" s="116">
        <f t="shared" si="25"/>
        <v>8.9730000000000004E-2</v>
      </c>
    </row>
    <row r="7" spans="1:140">
      <c r="A7" s="91" t="s">
        <v>206</v>
      </c>
      <c r="B7" s="114" t="s">
        <v>157</v>
      </c>
      <c r="C7" s="83" t="s">
        <v>198</v>
      </c>
      <c r="D7" s="77" t="s">
        <v>192</v>
      </c>
      <c r="E7" s="83" t="s">
        <v>114</v>
      </c>
      <c r="F7" s="85">
        <v>42152</v>
      </c>
      <c r="G7" s="83">
        <v>1.4</v>
      </c>
      <c r="H7" s="83" t="s">
        <v>204</v>
      </c>
      <c r="I7" s="83">
        <v>349891</v>
      </c>
      <c r="J7" s="83">
        <v>32462</v>
      </c>
      <c r="K7" s="83">
        <v>22.1</v>
      </c>
      <c r="L7" s="83">
        <v>63</v>
      </c>
      <c r="M7" s="83">
        <v>8.7899999999999991</v>
      </c>
      <c r="N7" s="83">
        <v>5.01</v>
      </c>
      <c r="O7" s="83">
        <v>8.57</v>
      </c>
      <c r="P7" s="83">
        <v>2417.92</v>
      </c>
      <c r="Q7" s="83">
        <v>10.73</v>
      </c>
      <c r="R7" s="83">
        <v>15.71</v>
      </c>
      <c r="S7" s="83">
        <v>0.64</v>
      </c>
      <c r="T7" s="83">
        <v>2.04</v>
      </c>
      <c r="U7" s="83">
        <v>97.96</v>
      </c>
      <c r="V7" s="83">
        <f t="shared" si="0"/>
        <v>48.019607843137251</v>
      </c>
      <c r="W7" s="83">
        <f t="shared" si="1"/>
        <v>1.2852000000000001</v>
      </c>
      <c r="X7" s="83">
        <f t="shared" si="2"/>
        <v>21.942110177404292</v>
      </c>
      <c r="Y7" s="83">
        <v>16.37</v>
      </c>
      <c r="Z7" s="83">
        <v>15.94</v>
      </c>
      <c r="AA7" s="83">
        <v>20.2</v>
      </c>
      <c r="AB7" s="83">
        <v>14.97</v>
      </c>
      <c r="AC7" s="83">
        <v>1.43</v>
      </c>
      <c r="AD7" s="83">
        <v>33.49</v>
      </c>
      <c r="AE7" s="83">
        <v>33.49</v>
      </c>
      <c r="AF7" s="83">
        <v>17</v>
      </c>
      <c r="AG7" s="83">
        <v>37.020000000000003</v>
      </c>
      <c r="AH7" s="83">
        <v>1.25</v>
      </c>
      <c r="AI7" s="83">
        <f t="shared" si="3"/>
        <v>2.5717270000000001</v>
      </c>
      <c r="AJ7" s="83">
        <f t="shared" si="4"/>
        <v>2.5041740000000003</v>
      </c>
      <c r="AK7" s="83">
        <f t="shared" si="5"/>
        <v>2.3517870000000003</v>
      </c>
      <c r="AL7" s="83">
        <f t="shared" si="6"/>
        <v>0.22465299999999999</v>
      </c>
      <c r="AM7" s="83">
        <f t="shared" si="7"/>
        <v>2.8700930000000007</v>
      </c>
      <c r="AN7" s="83">
        <f t="shared" si="8"/>
        <v>2.8700930000000007</v>
      </c>
      <c r="AO7" s="83">
        <f t="shared" si="9"/>
        <v>1.4569000000000001</v>
      </c>
      <c r="AP7" s="83">
        <f t="shared" si="10"/>
        <v>3.1726140000000003</v>
      </c>
      <c r="AQ7" s="83">
        <f t="shared" si="11"/>
        <v>0.107125</v>
      </c>
      <c r="AR7" s="83">
        <v>1426.38</v>
      </c>
      <c r="AS7" s="83">
        <v>229.17</v>
      </c>
      <c r="AT7" s="83">
        <v>416.24</v>
      </c>
      <c r="AU7" s="83">
        <v>1063.52</v>
      </c>
      <c r="AV7" s="83">
        <v>243.81</v>
      </c>
      <c r="AW7" s="83">
        <v>53.24</v>
      </c>
      <c r="AX7" s="83">
        <v>12.95</v>
      </c>
      <c r="AY7" s="83">
        <v>10.07</v>
      </c>
      <c r="AZ7" s="83">
        <v>4426.1099999999997</v>
      </c>
      <c r="BA7" s="83">
        <v>11.75</v>
      </c>
      <c r="BB7" s="83">
        <v>17.03</v>
      </c>
      <c r="BC7" s="83">
        <v>0.48</v>
      </c>
      <c r="BD7" s="83">
        <v>274.54000000000002</v>
      </c>
      <c r="BE7" s="83">
        <v>131.24</v>
      </c>
      <c r="BF7" s="83">
        <v>457.13</v>
      </c>
      <c r="BG7" s="83">
        <v>952.42</v>
      </c>
      <c r="BH7" s="83">
        <v>254.71</v>
      </c>
      <c r="BI7" s="83">
        <v>7.86</v>
      </c>
      <c r="BJ7" s="83">
        <v>4.84</v>
      </c>
      <c r="BK7" s="83">
        <v>8.5399999999999991</v>
      </c>
      <c r="BL7" s="83">
        <v>2405.61</v>
      </c>
      <c r="BM7" s="83">
        <v>10.71</v>
      </c>
      <c r="BN7" s="83">
        <v>15.68</v>
      </c>
      <c r="BO7" s="83">
        <v>0.64</v>
      </c>
      <c r="BP7" s="83">
        <v>28.2</v>
      </c>
      <c r="BQ7" s="83">
        <v>259</v>
      </c>
      <c r="BR7" s="83">
        <v>82.16</v>
      </c>
      <c r="BS7" s="83">
        <v>578.1</v>
      </c>
      <c r="BT7" s="83">
        <v>1080.1500000000001</v>
      </c>
      <c r="BU7" s="83">
        <v>59.15</v>
      </c>
      <c r="BV7" s="83">
        <v>2.4900000000000002</v>
      </c>
      <c r="BW7" s="83">
        <v>0.55000000000000004</v>
      </c>
      <c r="BX7" s="83">
        <v>28.89</v>
      </c>
      <c r="BY7" s="83">
        <v>2720.36</v>
      </c>
      <c r="BZ7" s="83">
        <v>36.82</v>
      </c>
      <c r="CA7" s="83">
        <v>38.159999999999997</v>
      </c>
      <c r="CB7" s="83">
        <v>11.93</v>
      </c>
      <c r="CC7" s="83">
        <v>2.19</v>
      </c>
      <c r="CD7" s="83">
        <v>1.82</v>
      </c>
      <c r="CE7" s="83">
        <v>44.82</v>
      </c>
      <c r="CF7" s="83">
        <v>59.3</v>
      </c>
      <c r="CG7" s="83">
        <v>7.34</v>
      </c>
      <c r="CH7" s="83">
        <v>1.89</v>
      </c>
      <c r="CI7" s="83">
        <v>1.1200000000000001</v>
      </c>
      <c r="CJ7" s="83">
        <v>44.89</v>
      </c>
      <c r="CK7" s="83">
        <v>48.47</v>
      </c>
      <c r="CL7" s="83">
        <v>9.36</v>
      </c>
      <c r="CM7" s="83">
        <v>61.84</v>
      </c>
      <c r="CN7" s="83">
        <v>0.53</v>
      </c>
      <c r="CO7" s="83">
        <v>0.19</v>
      </c>
      <c r="CP7" s="83">
        <v>19.010000000000002</v>
      </c>
      <c r="CQ7" s="83">
        <v>29.63</v>
      </c>
      <c r="CR7" s="83">
        <v>8.9</v>
      </c>
      <c r="CS7" s="83">
        <f t="shared" si="12"/>
        <v>0.632691</v>
      </c>
      <c r="CT7" s="83">
        <f t="shared" si="13"/>
        <v>0.5257980000000001</v>
      </c>
      <c r="CU7" s="83">
        <f t="shared" si="14"/>
        <v>12.948497999999999</v>
      </c>
      <c r="CV7" s="83">
        <f t="shared" si="15"/>
        <v>17.131769999999999</v>
      </c>
      <c r="CW7" s="83">
        <f t="shared" si="16"/>
        <v>2.1205259999999999</v>
      </c>
      <c r="CX7" s="83">
        <f t="shared" si="17"/>
        <v>0.72122399999999987</v>
      </c>
      <c r="CY7" s="83">
        <f t="shared" si="18"/>
        <v>0.42739199999999999</v>
      </c>
      <c r="CZ7" s="83">
        <f t="shared" si="19"/>
        <v>18.496151999999999</v>
      </c>
      <c r="DA7" s="83">
        <f t="shared" si="20"/>
        <v>3.5717759999999994</v>
      </c>
      <c r="DB7" s="83">
        <f t="shared" si="21"/>
        <v>0.32775200000000004</v>
      </c>
      <c r="DC7" s="83">
        <f t="shared" si="22"/>
        <v>0.117496</v>
      </c>
      <c r="DD7" s="83">
        <f t="shared" si="23"/>
        <v>11.755784</v>
      </c>
      <c r="DE7" s="83">
        <f t="shared" si="24"/>
        <v>18.323192000000002</v>
      </c>
      <c r="DF7" s="116">
        <f t="shared" si="25"/>
        <v>5.5037600000000007</v>
      </c>
    </row>
    <row r="8" spans="1:140">
      <c r="A8" s="91" t="s">
        <v>206</v>
      </c>
      <c r="B8" s="114" t="s">
        <v>158</v>
      </c>
      <c r="C8" s="83" t="s">
        <v>198</v>
      </c>
      <c r="D8" s="77" t="s">
        <v>192</v>
      </c>
      <c r="E8" s="83" t="s">
        <v>114</v>
      </c>
      <c r="F8" s="85">
        <v>42152</v>
      </c>
      <c r="G8" s="83">
        <v>1.4</v>
      </c>
      <c r="H8" s="83" t="s">
        <v>204</v>
      </c>
      <c r="I8" s="83">
        <v>213165</v>
      </c>
      <c r="J8" s="83">
        <v>21760</v>
      </c>
      <c r="K8" s="83">
        <v>22</v>
      </c>
      <c r="L8" s="83">
        <v>62.63</v>
      </c>
      <c r="M8" s="83">
        <v>7.92</v>
      </c>
      <c r="N8" s="83">
        <v>4.95</v>
      </c>
      <c r="O8" s="83">
        <v>9.85</v>
      </c>
      <c r="P8" s="83">
        <v>2315.36</v>
      </c>
      <c r="Q8" s="83">
        <v>10.050000000000001</v>
      </c>
      <c r="R8" s="83">
        <v>17.010000000000002</v>
      </c>
      <c r="S8" s="83">
        <v>0.42</v>
      </c>
      <c r="T8" s="83">
        <v>1.91</v>
      </c>
      <c r="U8" s="83">
        <v>98.09</v>
      </c>
      <c r="V8" s="83">
        <f t="shared" si="0"/>
        <v>51.356020942408378</v>
      </c>
      <c r="W8" s="83">
        <f t="shared" si="1"/>
        <v>1.1962330000000001</v>
      </c>
      <c r="X8" s="83">
        <f t="shared" si="2"/>
        <v>23.440249516607548</v>
      </c>
      <c r="Y8" s="83">
        <v>14.58</v>
      </c>
      <c r="Z8" s="83">
        <v>15.27</v>
      </c>
      <c r="AA8" s="83">
        <v>21.61</v>
      </c>
      <c r="AB8" s="83">
        <v>14.32</v>
      </c>
      <c r="AC8" s="83">
        <v>0.91</v>
      </c>
      <c r="AD8" s="83">
        <v>29.81</v>
      </c>
      <c r="AE8" s="83">
        <v>29.73</v>
      </c>
      <c r="AF8" s="83">
        <v>15.95</v>
      </c>
      <c r="AG8" s="83">
        <v>37.33</v>
      </c>
      <c r="AH8" s="83">
        <v>0.6</v>
      </c>
      <c r="AI8" s="83">
        <f t="shared" si="3"/>
        <v>2.4800580000000001</v>
      </c>
      <c r="AJ8" s="83">
        <f t="shared" si="4"/>
        <v>2.5974270000000002</v>
      </c>
      <c r="AK8" s="83">
        <f t="shared" si="5"/>
        <v>2.4358320000000004</v>
      </c>
      <c r="AL8" s="83">
        <f t="shared" si="6"/>
        <v>0.15479100000000001</v>
      </c>
      <c r="AM8" s="83">
        <f t="shared" si="7"/>
        <v>2.9362849999999998</v>
      </c>
      <c r="AN8" s="83">
        <f t="shared" si="8"/>
        <v>2.9284050000000001</v>
      </c>
      <c r="AO8" s="83">
        <f t="shared" si="9"/>
        <v>1.5710749999999998</v>
      </c>
      <c r="AP8" s="83">
        <f t="shared" si="10"/>
        <v>3.6770049999999999</v>
      </c>
      <c r="AQ8" s="83">
        <f t="shared" si="11"/>
        <v>5.9099999999999993E-2</v>
      </c>
      <c r="AR8" s="83">
        <v>1134.51</v>
      </c>
      <c r="AS8" s="83">
        <v>188.8</v>
      </c>
      <c r="AT8" s="83">
        <v>432.57</v>
      </c>
      <c r="AU8" s="83">
        <v>1152.07</v>
      </c>
      <c r="AV8" s="83">
        <v>174.65</v>
      </c>
      <c r="AW8" s="83">
        <v>45.38</v>
      </c>
      <c r="AX8" s="83">
        <v>10</v>
      </c>
      <c r="AY8" s="83">
        <v>11.54</v>
      </c>
      <c r="AZ8" s="83">
        <v>2577.6</v>
      </c>
      <c r="BA8" s="83">
        <v>10.38</v>
      </c>
      <c r="BB8" s="83">
        <v>19.62</v>
      </c>
      <c r="BC8" s="83">
        <v>0</v>
      </c>
      <c r="BD8" s="83">
        <v>263.29000000000002</v>
      </c>
      <c r="BE8" s="83">
        <v>139.80000000000001</v>
      </c>
      <c r="BF8" s="83">
        <v>472</v>
      </c>
      <c r="BG8" s="83">
        <v>1024.28</v>
      </c>
      <c r="BH8" s="83">
        <v>200.88</v>
      </c>
      <c r="BI8" s="83">
        <v>7.19</v>
      </c>
      <c r="BJ8" s="83">
        <v>4.8499999999999996</v>
      </c>
      <c r="BK8" s="83">
        <v>9.81</v>
      </c>
      <c r="BL8" s="83">
        <v>2315.36</v>
      </c>
      <c r="BM8" s="83">
        <v>10.050000000000001</v>
      </c>
      <c r="BN8" s="83">
        <v>16.96</v>
      </c>
      <c r="BO8" s="83">
        <v>0.43</v>
      </c>
      <c r="BP8" s="83">
        <v>28.04</v>
      </c>
      <c r="BQ8" s="83">
        <v>259.86</v>
      </c>
      <c r="BR8" s="83">
        <v>85.91</v>
      </c>
      <c r="BS8" s="83">
        <v>574.15</v>
      </c>
      <c r="BT8" s="83">
        <v>1119.21</v>
      </c>
      <c r="BU8" s="83">
        <v>54.7</v>
      </c>
      <c r="BV8" s="83">
        <v>2.59</v>
      </c>
      <c r="BW8" s="83">
        <v>0.98</v>
      </c>
      <c r="BX8" s="83">
        <v>30.59</v>
      </c>
      <c r="BY8" s="83">
        <v>3000.34</v>
      </c>
      <c r="BZ8" s="83">
        <v>34.17</v>
      </c>
      <c r="CA8" s="83">
        <v>38.47</v>
      </c>
      <c r="CB8" s="83">
        <v>11.03</v>
      </c>
      <c r="CC8" s="83">
        <v>1.61</v>
      </c>
      <c r="CD8" s="83">
        <v>3</v>
      </c>
      <c r="CE8" s="83">
        <v>41</v>
      </c>
      <c r="CF8" s="83">
        <v>58.36</v>
      </c>
      <c r="CG8" s="83">
        <v>6.54</v>
      </c>
      <c r="CH8" s="83">
        <v>1.45</v>
      </c>
      <c r="CI8" s="83">
        <v>2</v>
      </c>
      <c r="CJ8" s="83">
        <v>46.4</v>
      </c>
      <c r="CK8" s="83">
        <v>41.8</v>
      </c>
      <c r="CL8" s="83">
        <v>8.52</v>
      </c>
      <c r="CM8" s="83">
        <v>61.53</v>
      </c>
      <c r="CN8" s="83">
        <v>0.56000000000000005</v>
      </c>
      <c r="CO8" s="83">
        <v>0.35</v>
      </c>
      <c r="CP8" s="83">
        <v>20.7</v>
      </c>
      <c r="CQ8" s="83">
        <v>29.41</v>
      </c>
      <c r="CR8" s="83">
        <v>8.1999999999999993</v>
      </c>
      <c r="CS8" s="83">
        <f t="shared" si="12"/>
        <v>0.49249900000000002</v>
      </c>
      <c r="CT8" s="83">
        <f t="shared" si="13"/>
        <v>0.91769999999999996</v>
      </c>
      <c r="CU8" s="83">
        <f t="shared" si="14"/>
        <v>12.5419</v>
      </c>
      <c r="CV8" s="83">
        <f t="shared" si="15"/>
        <v>17.852323999999999</v>
      </c>
      <c r="CW8" s="83">
        <f t="shared" si="16"/>
        <v>2.0005860000000002</v>
      </c>
      <c r="CX8" s="83">
        <f t="shared" si="17"/>
        <v>0.55781499999999995</v>
      </c>
      <c r="CY8" s="83">
        <f t="shared" si="18"/>
        <v>0.76939999999999997</v>
      </c>
      <c r="CZ8" s="83">
        <f t="shared" si="19"/>
        <v>16.080459999999999</v>
      </c>
      <c r="DA8" s="83">
        <f t="shared" si="20"/>
        <v>3.2776439999999996</v>
      </c>
      <c r="DB8" s="83">
        <f t="shared" si="21"/>
        <v>0.34456799999999999</v>
      </c>
      <c r="DC8" s="83">
        <f t="shared" si="22"/>
        <v>0.21535499999999999</v>
      </c>
      <c r="DD8" s="83">
        <f t="shared" si="23"/>
        <v>12.73671</v>
      </c>
      <c r="DE8" s="83">
        <f t="shared" si="24"/>
        <v>18.095973000000001</v>
      </c>
      <c r="DF8" s="116">
        <f t="shared" si="25"/>
        <v>5.0454600000000003</v>
      </c>
    </row>
    <row r="9" spans="1:140">
      <c r="A9" s="91" t="s">
        <v>206</v>
      </c>
      <c r="B9" s="114"/>
      <c r="D9" s="77"/>
      <c r="F9" s="85"/>
      <c r="H9" s="83">
        <v>3</v>
      </c>
      <c r="CS9" s="83">
        <f t="shared" si="12"/>
        <v>0</v>
      </c>
      <c r="CT9" s="83">
        <f t="shared" si="13"/>
        <v>0</v>
      </c>
      <c r="CU9" s="83">
        <f t="shared" si="14"/>
        <v>0</v>
      </c>
      <c r="CV9" s="83">
        <f t="shared" si="15"/>
        <v>0</v>
      </c>
      <c r="CW9" s="83">
        <f t="shared" si="16"/>
        <v>0</v>
      </c>
      <c r="CX9" s="83">
        <f t="shared" si="17"/>
        <v>0</v>
      </c>
      <c r="CY9" s="83">
        <f t="shared" si="18"/>
        <v>0</v>
      </c>
      <c r="CZ9" s="83">
        <f t="shared" si="19"/>
        <v>0</v>
      </c>
      <c r="DA9" s="83">
        <f t="shared" si="20"/>
        <v>0</v>
      </c>
      <c r="DB9" s="83">
        <f t="shared" si="21"/>
        <v>0</v>
      </c>
      <c r="DC9" s="83">
        <f t="shared" si="22"/>
        <v>0</v>
      </c>
      <c r="DD9" s="83">
        <f t="shared" si="23"/>
        <v>0</v>
      </c>
      <c r="DE9" s="83">
        <f t="shared" si="24"/>
        <v>0</v>
      </c>
      <c r="DF9" s="116">
        <f t="shared" si="25"/>
        <v>0</v>
      </c>
    </row>
    <row r="10" spans="1:140">
      <c r="A10" s="91" t="s">
        <v>206</v>
      </c>
      <c r="B10" s="114"/>
      <c r="D10" s="77"/>
      <c r="F10" s="85"/>
      <c r="H10" s="83">
        <v>3</v>
      </c>
      <c r="CS10" s="83">
        <f t="shared" si="12"/>
        <v>0</v>
      </c>
      <c r="CT10" s="83">
        <f t="shared" si="13"/>
        <v>0</v>
      </c>
      <c r="CU10" s="83">
        <f t="shared" si="14"/>
        <v>0</v>
      </c>
      <c r="CV10" s="83">
        <f t="shared" si="15"/>
        <v>0</v>
      </c>
      <c r="CW10" s="83">
        <f t="shared" si="16"/>
        <v>0</v>
      </c>
      <c r="CX10" s="83">
        <f t="shared" si="17"/>
        <v>0</v>
      </c>
      <c r="CY10" s="83">
        <f t="shared" si="18"/>
        <v>0</v>
      </c>
      <c r="CZ10" s="83">
        <f t="shared" si="19"/>
        <v>0</v>
      </c>
      <c r="DA10" s="83">
        <f t="shared" si="20"/>
        <v>0</v>
      </c>
      <c r="DB10" s="83">
        <f t="shared" si="21"/>
        <v>0</v>
      </c>
      <c r="DC10" s="83">
        <f t="shared" si="22"/>
        <v>0</v>
      </c>
      <c r="DD10" s="83">
        <f t="shared" si="23"/>
        <v>0</v>
      </c>
      <c r="DE10" s="83">
        <f t="shared" si="24"/>
        <v>0</v>
      </c>
      <c r="DF10" s="116">
        <f t="shared" si="25"/>
        <v>0</v>
      </c>
    </row>
    <row r="11" spans="1:140">
      <c r="A11" s="91" t="s">
        <v>206</v>
      </c>
      <c r="B11" s="114"/>
      <c r="D11" s="77"/>
      <c r="F11" s="85"/>
      <c r="H11" s="83">
        <v>3</v>
      </c>
      <c r="CS11" s="83">
        <f t="shared" si="12"/>
        <v>0</v>
      </c>
      <c r="CT11" s="83">
        <f t="shared" si="13"/>
        <v>0</v>
      </c>
      <c r="CU11" s="83">
        <f t="shared" si="14"/>
        <v>0</v>
      </c>
      <c r="CV11" s="83">
        <f t="shared" si="15"/>
        <v>0</v>
      </c>
      <c r="CW11" s="83">
        <f t="shared" si="16"/>
        <v>0</v>
      </c>
      <c r="CX11" s="83">
        <f t="shared" si="17"/>
        <v>0</v>
      </c>
      <c r="CY11" s="83">
        <f t="shared" si="18"/>
        <v>0</v>
      </c>
      <c r="CZ11" s="83">
        <f t="shared" si="19"/>
        <v>0</v>
      </c>
      <c r="DA11" s="83">
        <f t="shared" si="20"/>
        <v>0</v>
      </c>
      <c r="DB11" s="83">
        <f t="shared" si="21"/>
        <v>0</v>
      </c>
      <c r="DC11" s="83">
        <f t="shared" si="22"/>
        <v>0</v>
      </c>
      <c r="DD11" s="83">
        <f t="shared" si="23"/>
        <v>0</v>
      </c>
      <c r="DE11" s="83">
        <f t="shared" si="24"/>
        <v>0</v>
      </c>
      <c r="DF11" s="116">
        <f t="shared" si="25"/>
        <v>0</v>
      </c>
    </row>
    <row r="12" spans="1:140">
      <c r="A12" s="91" t="s">
        <v>206</v>
      </c>
      <c r="B12" s="114" t="s">
        <v>159</v>
      </c>
      <c r="C12" s="83" t="s">
        <v>198</v>
      </c>
      <c r="D12" s="77" t="s">
        <v>192</v>
      </c>
      <c r="E12" s="83" t="s">
        <v>115</v>
      </c>
      <c r="F12" s="86">
        <v>42177</v>
      </c>
      <c r="G12" s="83">
        <v>5</v>
      </c>
      <c r="H12" s="83">
        <v>5</v>
      </c>
      <c r="I12" s="83">
        <v>217385</v>
      </c>
      <c r="J12" s="83">
        <v>15697</v>
      </c>
      <c r="K12" s="83">
        <v>17.440000000000001</v>
      </c>
      <c r="L12" s="83">
        <v>65.91</v>
      </c>
      <c r="M12" s="83">
        <v>7.0000000000000007E-2</v>
      </c>
      <c r="N12" s="83">
        <v>0.35</v>
      </c>
      <c r="O12" s="83">
        <v>9.07</v>
      </c>
      <c r="P12" s="83">
        <v>5705.24</v>
      </c>
      <c r="Q12" s="83">
        <v>0.37</v>
      </c>
      <c r="R12" s="83">
        <v>0.28000000000000003</v>
      </c>
      <c r="S12" s="83">
        <v>0.27</v>
      </c>
      <c r="T12" s="83">
        <v>0.42</v>
      </c>
      <c r="U12" s="83">
        <v>99.58</v>
      </c>
      <c r="V12" s="83">
        <f t="shared" si="0"/>
        <v>237.0952380952381</v>
      </c>
      <c r="W12" s="83">
        <f t="shared" si="1"/>
        <v>0.27682199999999996</v>
      </c>
      <c r="X12" s="83">
        <f t="shared" si="2"/>
        <v>66.685451300835936</v>
      </c>
      <c r="Y12" s="83">
        <v>0</v>
      </c>
      <c r="Z12" s="83">
        <v>6.9</v>
      </c>
      <c r="AA12" s="83">
        <v>34.479999999999997</v>
      </c>
      <c r="AB12" s="83">
        <v>17.239999999999998</v>
      </c>
      <c r="AC12" s="83">
        <v>0</v>
      </c>
      <c r="AD12" s="83">
        <v>0</v>
      </c>
      <c r="AE12" s="83">
        <v>3.41</v>
      </c>
      <c r="AF12" s="83">
        <v>1.39</v>
      </c>
      <c r="AG12" s="83">
        <v>1.07</v>
      </c>
      <c r="AH12" s="83">
        <v>0.43</v>
      </c>
      <c r="AI12" s="83">
        <f t="shared" si="3"/>
        <v>0</v>
      </c>
      <c r="AJ12" s="83">
        <f t="shared" si="4"/>
        <v>1.9320000000000004E-2</v>
      </c>
      <c r="AK12" s="83">
        <f t="shared" si="5"/>
        <v>4.8272000000000002E-2</v>
      </c>
      <c r="AL12" s="83">
        <f t="shared" si="6"/>
        <v>0</v>
      </c>
      <c r="AM12" s="83">
        <f t="shared" si="7"/>
        <v>0</v>
      </c>
      <c r="AN12" s="83">
        <f t="shared" si="8"/>
        <v>0.30928700000000003</v>
      </c>
      <c r="AO12" s="83">
        <f t="shared" si="9"/>
        <v>0.12607299999999999</v>
      </c>
      <c r="AP12" s="83">
        <f t="shared" si="10"/>
        <v>9.7048999999999996E-2</v>
      </c>
      <c r="AQ12" s="83">
        <f t="shared" si="11"/>
        <v>3.9001000000000001E-2</v>
      </c>
      <c r="AR12" s="83">
        <v>382.15</v>
      </c>
      <c r="AS12" s="83">
        <v>105.55</v>
      </c>
      <c r="AT12" s="83">
        <v>648.52</v>
      </c>
      <c r="AU12" s="83">
        <v>766.57</v>
      </c>
      <c r="AV12" s="83">
        <v>176.04</v>
      </c>
      <c r="AW12" s="83">
        <v>0</v>
      </c>
      <c r="AX12" s="83">
        <v>0</v>
      </c>
      <c r="AY12" s="83">
        <v>27.91</v>
      </c>
      <c r="AZ12" s="83">
        <v>845.36</v>
      </c>
      <c r="BA12" s="83">
        <v>41.86</v>
      </c>
      <c r="BB12" s="83">
        <v>9.3000000000000007</v>
      </c>
      <c r="BC12" s="83">
        <v>0</v>
      </c>
      <c r="BD12" s="83">
        <v>61.78</v>
      </c>
      <c r="BE12" s="83">
        <v>51.29</v>
      </c>
      <c r="BF12" s="83">
        <v>303.17</v>
      </c>
      <c r="BG12" s="83">
        <v>601.48</v>
      </c>
      <c r="BH12" s="83">
        <v>208.11</v>
      </c>
      <c r="BI12" s="83">
        <v>7.0000000000000007E-2</v>
      </c>
      <c r="BJ12" s="83">
        <v>0.35</v>
      </c>
      <c r="BK12" s="83">
        <v>8.99</v>
      </c>
      <c r="BL12" s="83">
        <v>5796.92</v>
      </c>
      <c r="BM12" s="83">
        <v>0.19</v>
      </c>
      <c r="BN12" s="83">
        <v>0.24</v>
      </c>
      <c r="BO12" s="83">
        <v>0.27</v>
      </c>
      <c r="BP12" s="83">
        <v>18.46</v>
      </c>
      <c r="BQ12" s="83">
        <v>162.58000000000001</v>
      </c>
      <c r="BR12" s="83">
        <v>40.380000000000003</v>
      </c>
      <c r="BS12" s="83">
        <v>266.77</v>
      </c>
      <c r="BT12" s="83">
        <v>437.87</v>
      </c>
      <c r="BU12" s="83">
        <v>17.149999999999999</v>
      </c>
      <c r="BV12" s="83">
        <v>0.14000000000000001</v>
      </c>
      <c r="BW12" s="83">
        <v>0.31</v>
      </c>
      <c r="BX12" s="83">
        <v>4.21</v>
      </c>
      <c r="BY12" s="83">
        <v>4016.19</v>
      </c>
      <c r="BZ12" s="83">
        <v>7.0000000000000007E-2</v>
      </c>
      <c r="CA12" s="83">
        <v>0.24</v>
      </c>
      <c r="CB12" s="83">
        <v>0.21</v>
      </c>
      <c r="CC12" s="83">
        <v>0</v>
      </c>
      <c r="CD12" s="83">
        <v>6.56</v>
      </c>
      <c r="CE12" s="83">
        <v>0</v>
      </c>
      <c r="CF12" s="83">
        <v>0</v>
      </c>
      <c r="CG12" s="83">
        <v>0</v>
      </c>
      <c r="CH12" s="83">
        <v>0</v>
      </c>
      <c r="CI12" s="83">
        <v>0</v>
      </c>
      <c r="CJ12" s="83">
        <v>0</v>
      </c>
      <c r="CK12" s="83">
        <v>14.29</v>
      </c>
      <c r="CL12" s="83">
        <v>0</v>
      </c>
      <c r="CM12" s="83">
        <v>99.76</v>
      </c>
      <c r="CN12" s="83">
        <v>0</v>
      </c>
      <c r="CO12" s="83">
        <v>0.31</v>
      </c>
      <c r="CP12" s="83">
        <v>4.22</v>
      </c>
      <c r="CQ12" s="83">
        <v>0.03</v>
      </c>
      <c r="CR12" s="83">
        <v>7.0000000000000007E-2</v>
      </c>
      <c r="CS12" s="83">
        <f t="shared" si="12"/>
        <v>0</v>
      </c>
      <c r="CT12" s="83">
        <f t="shared" si="13"/>
        <v>0.27617599999999998</v>
      </c>
      <c r="CU12" s="83">
        <f t="shared" si="14"/>
        <v>0</v>
      </c>
      <c r="CV12" s="83">
        <f t="shared" si="15"/>
        <v>0</v>
      </c>
      <c r="CW12" s="83">
        <f t="shared" si="16"/>
        <v>0</v>
      </c>
      <c r="CX12" s="83">
        <f t="shared" si="17"/>
        <v>0</v>
      </c>
      <c r="CY12" s="83">
        <f t="shared" si="18"/>
        <v>0</v>
      </c>
      <c r="CZ12" s="83">
        <f t="shared" si="19"/>
        <v>3.4296E-2</v>
      </c>
      <c r="DA12" s="83">
        <f t="shared" si="20"/>
        <v>0</v>
      </c>
      <c r="DB12" s="83">
        <f t="shared" si="21"/>
        <v>0</v>
      </c>
      <c r="DC12" s="83">
        <f t="shared" si="22"/>
        <v>0.30925600000000003</v>
      </c>
      <c r="DD12" s="83">
        <f t="shared" si="23"/>
        <v>4.2098719999999998</v>
      </c>
      <c r="DE12" s="83">
        <f t="shared" si="24"/>
        <v>2.9928E-2</v>
      </c>
      <c r="DF12" s="116">
        <f t="shared" si="25"/>
        <v>6.9832000000000005E-2</v>
      </c>
    </row>
    <row r="13" spans="1:140">
      <c r="A13" s="91" t="s">
        <v>206</v>
      </c>
      <c r="B13" s="114" t="s">
        <v>160</v>
      </c>
      <c r="C13" s="83" t="s">
        <v>198</v>
      </c>
      <c r="D13" s="77" t="s">
        <v>192</v>
      </c>
      <c r="E13" s="83" t="s">
        <v>115</v>
      </c>
      <c r="F13" s="86">
        <v>42177</v>
      </c>
      <c r="G13" s="83">
        <v>5</v>
      </c>
      <c r="H13" s="83">
        <v>5</v>
      </c>
      <c r="I13" s="83">
        <v>216490</v>
      </c>
      <c r="J13" s="83">
        <v>15606</v>
      </c>
      <c r="K13" s="83">
        <v>17.850000000000001</v>
      </c>
      <c r="L13" s="83">
        <v>68.16</v>
      </c>
      <c r="M13" s="83">
        <v>10.31</v>
      </c>
      <c r="N13" s="83">
        <v>5.57</v>
      </c>
      <c r="O13" s="83">
        <v>9.75</v>
      </c>
      <c r="P13" s="83">
        <v>5381.71</v>
      </c>
      <c r="Q13" s="83">
        <v>8.7100000000000009</v>
      </c>
      <c r="R13" s="83">
        <v>12.91</v>
      </c>
      <c r="S13" s="83">
        <v>0.86</v>
      </c>
      <c r="T13" s="83">
        <v>3.86</v>
      </c>
      <c r="U13" s="83">
        <v>96.14</v>
      </c>
      <c r="V13" s="83">
        <f t="shared" si="0"/>
        <v>24.906735751295336</v>
      </c>
      <c r="W13" s="83">
        <f t="shared" si="1"/>
        <v>2.630976</v>
      </c>
      <c r="X13" s="83">
        <f t="shared" si="2"/>
        <v>7.3850920722956044</v>
      </c>
      <c r="Y13" s="83">
        <v>30.74</v>
      </c>
      <c r="Z13" s="83">
        <v>27.53</v>
      </c>
      <c r="AA13" s="83">
        <v>35.69</v>
      </c>
      <c r="AB13" s="83">
        <v>18.57</v>
      </c>
      <c r="AC13" s="83">
        <v>2.99</v>
      </c>
      <c r="AD13" s="83">
        <v>54</v>
      </c>
      <c r="AE13" s="83">
        <v>46.09</v>
      </c>
      <c r="AF13" s="83">
        <v>27.77</v>
      </c>
      <c r="AG13" s="83">
        <v>47.25</v>
      </c>
      <c r="AH13" s="83">
        <v>2.99</v>
      </c>
      <c r="AI13" s="83">
        <f t="shared" si="3"/>
        <v>3.9685339999999996</v>
      </c>
      <c r="AJ13" s="83">
        <f t="shared" si="4"/>
        <v>3.5541230000000001</v>
      </c>
      <c r="AK13" s="83">
        <f t="shared" si="5"/>
        <v>2.3973870000000002</v>
      </c>
      <c r="AL13" s="83">
        <f t="shared" si="6"/>
        <v>0.38600900000000005</v>
      </c>
      <c r="AM13" s="83">
        <f t="shared" si="7"/>
        <v>5.2649999999999997</v>
      </c>
      <c r="AN13" s="83">
        <f t="shared" si="8"/>
        <v>4.4937750000000003</v>
      </c>
      <c r="AO13" s="83">
        <f t="shared" si="9"/>
        <v>2.7075749999999998</v>
      </c>
      <c r="AP13" s="83">
        <f t="shared" si="10"/>
        <v>4.6068749999999996</v>
      </c>
      <c r="AQ13" s="83">
        <f t="shared" si="11"/>
        <v>0.29152500000000003</v>
      </c>
      <c r="AR13" s="83">
        <v>1618.96</v>
      </c>
      <c r="AS13" s="83">
        <v>272.83999999999997</v>
      </c>
      <c r="AT13" s="83">
        <v>427.09</v>
      </c>
      <c r="AU13" s="83">
        <v>1097.05</v>
      </c>
      <c r="AV13" s="83">
        <v>313.77</v>
      </c>
      <c r="AW13" s="83">
        <v>55.72</v>
      </c>
      <c r="AX13" s="83">
        <v>18.489999999999998</v>
      </c>
      <c r="AY13" s="83">
        <v>33.33</v>
      </c>
      <c r="AZ13" s="83">
        <v>4665.59</v>
      </c>
      <c r="BA13" s="83">
        <v>21.9</v>
      </c>
      <c r="BB13" s="83">
        <v>22.14</v>
      </c>
      <c r="BC13" s="83">
        <v>3.16</v>
      </c>
      <c r="BD13" s="83">
        <v>290.33999999999997</v>
      </c>
      <c r="BE13" s="83">
        <v>124.54</v>
      </c>
      <c r="BF13" s="83">
        <v>435.87</v>
      </c>
      <c r="BG13" s="83">
        <v>853.43</v>
      </c>
      <c r="BH13" s="83">
        <v>283.18</v>
      </c>
      <c r="BI13" s="83">
        <v>8.49</v>
      </c>
      <c r="BJ13" s="83">
        <v>5.0599999999999996</v>
      </c>
      <c r="BK13" s="83">
        <v>8.8000000000000007</v>
      </c>
      <c r="BL13" s="83">
        <v>5585.33</v>
      </c>
      <c r="BM13" s="83">
        <v>8.18</v>
      </c>
      <c r="BN13" s="83">
        <v>12.54</v>
      </c>
      <c r="BO13" s="83">
        <v>0.76</v>
      </c>
      <c r="BP13" s="83">
        <v>19.43</v>
      </c>
      <c r="BQ13" s="83">
        <v>253.88</v>
      </c>
      <c r="BR13" s="83">
        <v>62.37</v>
      </c>
      <c r="BS13" s="83">
        <v>496.62</v>
      </c>
      <c r="BT13" s="83">
        <v>738.54</v>
      </c>
      <c r="BU13" s="83">
        <v>51.55</v>
      </c>
      <c r="BV13" s="83">
        <v>2.1800000000000002</v>
      </c>
      <c r="BW13" s="83">
        <v>0.73</v>
      </c>
      <c r="BX13" s="83">
        <v>3.96</v>
      </c>
      <c r="BY13" s="83">
        <v>4426.1099999999997</v>
      </c>
      <c r="BZ13" s="83">
        <v>21.6</v>
      </c>
      <c r="CA13" s="83">
        <v>19.62</v>
      </c>
      <c r="CB13" s="83">
        <v>7.98</v>
      </c>
      <c r="CC13" s="83">
        <v>20</v>
      </c>
      <c r="CD13" s="83">
        <v>14.17</v>
      </c>
      <c r="CE13" s="83">
        <v>38.33</v>
      </c>
      <c r="CF13" s="83">
        <v>45</v>
      </c>
      <c r="CG13" s="83">
        <v>10.83</v>
      </c>
      <c r="CH13" s="83">
        <v>2.52</v>
      </c>
      <c r="CI13" s="83">
        <v>1.85</v>
      </c>
      <c r="CJ13" s="83">
        <v>9.08</v>
      </c>
      <c r="CK13" s="83">
        <v>32.94</v>
      </c>
      <c r="CL13" s="83">
        <v>4.2</v>
      </c>
      <c r="CM13" s="83">
        <v>80.38</v>
      </c>
      <c r="CN13" s="83">
        <v>0.74</v>
      </c>
      <c r="CO13" s="83">
        <v>0.45</v>
      </c>
      <c r="CP13" s="83">
        <v>2.71</v>
      </c>
      <c r="CQ13" s="83">
        <v>18.829999999999998</v>
      </c>
      <c r="CR13" s="83">
        <v>6.11</v>
      </c>
      <c r="CS13" s="83">
        <f t="shared" si="12"/>
        <v>0.79200000000000004</v>
      </c>
      <c r="CT13" s="83">
        <f t="shared" si="13"/>
        <v>0.56113199999999996</v>
      </c>
      <c r="CU13" s="83">
        <f t="shared" si="14"/>
        <v>1.517868</v>
      </c>
      <c r="CV13" s="83">
        <f t="shared" si="15"/>
        <v>1.7819999999999998</v>
      </c>
      <c r="CW13" s="83">
        <f t="shared" si="16"/>
        <v>0.42886800000000003</v>
      </c>
      <c r="CX13" s="83">
        <f t="shared" si="17"/>
        <v>0.49442400000000009</v>
      </c>
      <c r="CY13" s="83">
        <f t="shared" si="18"/>
        <v>0.36297000000000001</v>
      </c>
      <c r="CZ13" s="83">
        <f t="shared" si="19"/>
        <v>6.4628279999999991</v>
      </c>
      <c r="DA13" s="83">
        <f t="shared" si="20"/>
        <v>0.82404000000000011</v>
      </c>
      <c r="DB13" s="83">
        <f t="shared" si="21"/>
        <v>0.5948119999999999</v>
      </c>
      <c r="DC13" s="83">
        <f t="shared" si="22"/>
        <v>0.36170999999999998</v>
      </c>
      <c r="DD13" s="83">
        <f t="shared" si="23"/>
        <v>2.1782979999999998</v>
      </c>
      <c r="DE13" s="83">
        <f t="shared" si="24"/>
        <v>15.135553999999997</v>
      </c>
      <c r="DF13" s="116">
        <f t="shared" si="25"/>
        <v>4.9112179999999999</v>
      </c>
    </row>
    <row r="14" spans="1:140">
      <c r="A14" s="91" t="s">
        <v>206</v>
      </c>
      <c r="B14" s="114" t="s">
        <v>161</v>
      </c>
      <c r="C14" s="83" t="s">
        <v>198</v>
      </c>
      <c r="D14" s="77" t="s">
        <v>192</v>
      </c>
      <c r="E14" s="83" t="s">
        <v>115</v>
      </c>
      <c r="F14" s="86">
        <v>42177</v>
      </c>
      <c r="G14" s="83">
        <v>5</v>
      </c>
      <c r="H14" s="83">
        <v>5</v>
      </c>
      <c r="I14" s="83">
        <v>215612</v>
      </c>
      <c r="J14" s="83">
        <v>16763</v>
      </c>
      <c r="K14" s="83">
        <v>18</v>
      </c>
      <c r="L14" s="83">
        <v>68.040000000000006</v>
      </c>
      <c r="M14" s="83">
        <v>11.17</v>
      </c>
      <c r="N14" s="83">
        <v>5.17</v>
      </c>
      <c r="O14" s="83">
        <v>10.199999999999999</v>
      </c>
      <c r="P14" s="83">
        <v>5968.96</v>
      </c>
      <c r="Q14" s="83">
        <v>8.9499999999999993</v>
      </c>
      <c r="R14" s="83">
        <v>14.58</v>
      </c>
      <c r="S14" s="83">
        <v>0.89</v>
      </c>
      <c r="T14" s="83">
        <v>3.92</v>
      </c>
      <c r="U14" s="83">
        <v>96.08</v>
      </c>
      <c r="V14" s="83">
        <f t="shared" si="0"/>
        <v>24.510204081632654</v>
      </c>
      <c r="W14" s="83">
        <f t="shared" si="1"/>
        <v>2.6671680000000002</v>
      </c>
      <c r="X14" s="83">
        <f t="shared" si="2"/>
        <v>7.1836494738989067</v>
      </c>
      <c r="Y14" s="83">
        <v>30.79</v>
      </c>
      <c r="Z14" s="83">
        <v>22.85</v>
      </c>
      <c r="AA14" s="83">
        <v>33.67</v>
      </c>
      <c r="AB14" s="83">
        <v>17.739999999999998</v>
      </c>
      <c r="AC14" s="83">
        <v>2.83</v>
      </c>
      <c r="AD14" s="83">
        <v>55.8</v>
      </c>
      <c r="AE14" s="83">
        <v>42.39</v>
      </c>
      <c r="AF14" s="83">
        <v>26.31</v>
      </c>
      <c r="AG14" s="83">
        <v>48.15</v>
      </c>
      <c r="AH14" s="83">
        <v>3.27</v>
      </c>
      <c r="AI14" s="83">
        <f t="shared" si="3"/>
        <v>4.4891820000000004</v>
      </c>
      <c r="AJ14" s="83">
        <f t="shared" si="4"/>
        <v>3.3315300000000003</v>
      </c>
      <c r="AK14" s="83">
        <f t="shared" si="5"/>
        <v>2.5864919999999993</v>
      </c>
      <c r="AL14" s="83">
        <f t="shared" si="6"/>
        <v>0.41261400000000004</v>
      </c>
      <c r="AM14" s="83">
        <f t="shared" si="7"/>
        <v>5.6915999999999993</v>
      </c>
      <c r="AN14" s="83">
        <f t="shared" si="8"/>
        <v>4.3237800000000002</v>
      </c>
      <c r="AO14" s="83">
        <f t="shared" si="9"/>
        <v>2.6836199999999995</v>
      </c>
      <c r="AP14" s="83">
        <f t="shared" si="10"/>
        <v>4.9112999999999998</v>
      </c>
      <c r="AQ14" s="83">
        <f t="shared" si="11"/>
        <v>0.33354</v>
      </c>
      <c r="AR14" s="83">
        <v>1671.48</v>
      </c>
      <c r="AS14" s="83">
        <v>278.82</v>
      </c>
      <c r="AT14" s="83">
        <v>418.4</v>
      </c>
      <c r="AU14" s="83">
        <v>1180.69</v>
      </c>
      <c r="AV14" s="83">
        <v>314.51</v>
      </c>
      <c r="AW14" s="83">
        <v>56.38</v>
      </c>
      <c r="AX14" s="83">
        <v>17.670000000000002</v>
      </c>
      <c r="AY14" s="83">
        <v>33.33</v>
      </c>
      <c r="AZ14" s="83">
        <v>5185.75</v>
      </c>
      <c r="BA14" s="83">
        <v>20.58</v>
      </c>
      <c r="BB14" s="83">
        <v>22.6</v>
      </c>
      <c r="BC14" s="83">
        <v>2.0099999999999998</v>
      </c>
      <c r="BD14" s="83">
        <v>330.27</v>
      </c>
      <c r="BE14" s="83">
        <v>127.04</v>
      </c>
      <c r="BF14" s="83">
        <v>452.61</v>
      </c>
      <c r="BG14" s="83">
        <v>950.32</v>
      </c>
      <c r="BH14" s="83">
        <v>282.5</v>
      </c>
      <c r="BI14" s="83">
        <v>9.33</v>
      </c>
      <c r="BJ14" s="83">
        <v>4.66</v>
      </c>
      <c r="BK14" s="83">
        <v>9.25</v>
      </c>
      <c r="BL14" s="83">
        <v>6195.58</v>
      </c>
      <c r="BM14" s="83">
        <v>8.48</v>
      </c>
      <c r="BN14" s="83">
        <v>14.25</v>
      </c>
      <c r="BO14" s="83">
        <v>0.85</v>
      </c>
      <c r="BP14" s="83">
        <v>19.16</v>
      </c>
      <c r="BQ14" s="83">
        <v>271.93</v>
      </c>
      <c r="BR14" s="83">
        <v>66.34</v>
      </c>
      <c r="BS14" s="83">
        <v>503.8</v>
      </c>
      <c r="BT14" s="83">
        <v>849.69</v>
      </c>
      <c r="BU14" s="83">
        <v>49.97</v>
      </c>
      <c r="BV14" s="83">
        <v>2.4300000000000002</v>
      </c>
      <c r="BW14" s="83">
        <v>0.87</v>
      </c>
      <c r="BX14" s="83">
        <v>5.01</v>
      </c>
      <c r="BY14" s="83">
        <v>3974.31</v>
      </c>
      <c r="BZ14" s="83">
        <v>22.3</v>
      </c>
      <c r="CA14" s="83">
        <v>22.11</v>
      </c>
      <c r="CB14" s="83">
        <v>8.5299999999999994</v>
      </c>
      <c r="CC14" s="83">
        <v>11.18</v>
      </c>
      <c r="CD14" s="83">
        <v>4.3499999999999996</v>
      </c>
      <c r="CE14" s="83">
        <v>39.130000000000003</v>
      </c>
      <c r="CF14" s="83">
        <v>37.89</v>
      </c>
      <c r="CG14" s="83">
        <v>9.32</v>
      </c>
      <c r="CH14" s="83">
        <v>1.83</v>
      </c>
      <c r="CI14" s="83">
        <v>0.7</v>
      </c>
      <c r="CJ14" s="83">
        <v>8.59</v>
      </c>
      <c r="CK14" s="83">
        <v>33.94</v>
      </c>
      <c r="CL14" s="83">
        <v>3.1</v>
      </c>
      <c r="CM14" s="83">
        <v>77.89</v>
      </c>
      <c r="CN14" s="83">
        <v>0.8</v>
      </c>
      <c r="CO14" s="83">
        <v>0.16</v>
      </c>
      <c r="CP14" s="83">
        <v>4</v>
      </c>
      <c r="CQ14" s="83">
        <v>18.989999999999998</v>
      </c>
      <c r="CR14" s="83">
        <v>6.88</v>
      </c>
      <c r="CS14" s="83">
        <f t="shared" si="12"/>
        <v>0.56011799999999989</v>
      </c>
      <c r="CT14" s="83">
        <f t="shared" si="13"/>
        <v>0.21793499999999999</v>
      </c>
      <c r="CU14" s="83">
        <f t="shared" si="14"/>
        <v>1.960413</v>
      </c>
      <c r="CV14" s="83">
        <f t="shared" si="15"/>
        <v>1.8982890000000001</v>
      </c>
      <c r="CW14" s="83">
        <f t="shared" si="16"/>
        <v>0.46693199999999996</v>
      </c>
      <c r="CX14" s="83">
        <f t="shared" si="17"/>
        <v>0.404613</v>
      </c>
      <c r="CY14" s="83">
        <f t="shared" si="18"/>
        <v>0.15476999999999999</v>
      </c>
      <c r="CZ14" s="83">
        <f t="shared" si="19"/>
        <v>7.5041339999999987</v>
      </c>
      <c r="DA14" s="83">
        <f t="shared" si="20"/>
        <v>0.68540999999999996</v>
      </c>
      <c r="DB14" s="83">
        <f t="shared" si="21"/>
        <v>0.62312000000000001</v>
      </c>
      <c r="DC14" s="83">
        <f t="shared" si="22"/>
        <v>0.12462400000000001</v>
      </c>
      <c r="DD14" s="83">
        <f t="shared" si="23"/>
        <v>3.1156000000000001</v>
      </c>
      <c r="DE14" s="83">
        <f t="shared" si="24"/>
        <v>14.791310999999999</v>
      </c>
      <c r="DF14" s="116">
        <f t="shared" si="25"/>
        <v>5.3588319999999996</v>
      </c>
    </row>
    <row r="15" spans="1:140">
      <c r="A15" s="91" t="s">
        <v>206</v>
      </c>
      <c r="B15" s="114" t="s">
        <v>162</v>
      </c>
      <c r="C15" s="83" t="s">
        <v>199</v>
      </c>
      <c r="D15" s="77" t="s">
        <v>193</v>
      </c>
      <c r="E15" s="83" t="s">
        <v>113</v>
      </c>
      <c r="F15" s="85">
        <v>42229</v>
      </c>
      <c r="G15" s="83">
        <v>0</v>
      </c>
      <c r="H15" s="83">
        <v>0</v>
      </c>
      <c r="I15" s="83">
        <v>208034</v>
      </c>
      <c r="J15" s="83">
        <v>72381</v>
      </c>
      <c r="K15" s="83">
        <v>46.82</v>
      </c>
      <c r="L15" s="83">
        <v>55.24</v>
      </c>
      <c r="M15" s="83">
        <v>0.25</v>
      </c>
      <c r="N15" s="83">
        <v>0.33</v>
      </c>
      <c r="O15" s="83">
        <v>3.59</v>
      </c>
      <c r="P15" s="83">
        <v>2357.02</v>
      </c>
      <c r="Q15" s="83">
        <v>0.31</v>
      </c>
      <c r="R15" s="83">
        <v>0.2</v>
      </c>
      <c r="S15" s="83">
        <v>0.31</v>
      </c>
      <c r="T15" s="83">
        <v>0.35</v>
      </c>
      <c r="U15" s="83">
        <v>99.65</v>
      </c>
      <c r="V15" s="83">
        <f t="shared" si="0"/>
        <v>284.71428571428572</v>
      </c>
      <c r="W15" s="83">
        <f t="shared" si="1"/>
        <v>0.19333999999999998</v>
      </c>
      <c r="X15" s="83">
        <f t="shared" si="2"/>
        <v>195.35533257473884</v>
      </c>
      <c r="Y15" s="83">
        <v>2.4700000000000002</v>
      </c>
      <c r="Z15" s="83">
        <v>3.7</v>
      </c>
      <c r="AA15" s="83">
        <v>17.28</v>
      </c>
      <c r="AB15" s="83">
        <v>6.17</v>
      </c>
      <c r="AC15" s="83">
        <v>1.23</v>
      </c>
      <c r="AD15" s="83">
        <v>0.7</v>
      </c>
      <c r="AE15" s="83">
        <v>4.25</v>
      </c>
      <c r="AF15" s="83">
        <v>2.44</v>
      </c>
      <c r="AG15" s="83">
        <v>0.98</v>
      </c>
      <c r="AH15" s="83">
        <v>0.21</v>
      </c>
      <c r="AI15" s="83">
        <f t="shared" si="3"/>
        <v>4.9400000000000008E-3</v>
      </c>
      <c r="AJ15" s="83">
        <f t="shared" si="4"/>
        <v>7.4000000000000012E-3</v>
      </c>
      <c r="AK15" s="83">
        <f t="shared" si="5"/>
        <v>1.234E-2</v>
      </c>
      <c r="AL15" s="83">
        <f t="shared" si="6"/>
        <v>2.4599999999999999E-3</v>
      </c>
      <c r="AM15" s="83">
        <f t="shared" si="7"/>
        <v>2.513E-2</v>
      </c>
      <c r="AN15" s="83">
        <f t="shared" si="8"/>
        <v>0.15257500000000002</v>
      </c>
      <c r="AO15" s="83">
        <f t="shared" si="9"/>
        <v>8.7595999999999993E-2</v>
      </c>
      <c r="AP15" s="83">
        <f t="shared" si="10"/>
        <v>3.5181999999999998E-2</v>
      </c>
      <c r="AQ15" s="83">
        <f t="shared" si="11"/>
        <v>7.5389999999999988E-3</v>
      </c>
      <c r="AR15" s="83">
        <v>153.96</v>
      </c>
      <c r="AS15" s="83">
        <v>121.24</v>
      </c>
      <c r="AT15" s="83">
        <v>402.34</v>
      </c>
      <c r="AU15" s="83">
        <v>840.44</v>
      </c>
      <c r="AV15" s="83">
        <v>114.65</v>
      </c>
      <c r="AW15" s="83">
        <v>0</v>
      </c>
      <c r="AX15" s="83">
        <v>2.88</v>
      </c>
      <c r="AY15" s="83">
        <v>10.07</v>
      </c>
      <c r="AZ15" s="83">
        <v>724.39</v>
      </c>
      <c r="BA15" s="83">
        <v>20.86</v>
      </c>
      <c r="BB15" s="83">
        <v>2.16</v>
      </c>
      <c r="BC15" s="83">
        <v>0</v>
      </c>
      <c r="BD15" s="83">
        <v>-5.2</v>
      </c>
      <c r="BE15" s="83">
        <v>64.53</v>
      </c>
      <c r="BF15" s="83">
        <v>297.49</v>
      </c>
      <c r="BG15" s="83">
        <v>683.89</v>
      </c>
      <c r="BH15" s="83">
        <v>232.16</v>
      </c>
      <c r="BI15" s="83">
        <v>0.25</v>
      </c>
      <c r="BJ15" s="83">
        <v>0.32</v>
      </c>
      <c r="BK15" s="83">
        <v>3.56</v>
      </c>
      <c r="BL15" s="83">
        <v>2387.2600000000002</v>
      </c>
      <c r="BM15" s="83">
        <v>0.24</v>
      </c>
      <c r="BN15" s="83">
        <v>0.2</v>
      </c>
      <c r="BO15" s="83">
        <v>0.31</v>
      </c>
      <c r="BP15" s="83">
        <v>37.770000000000003</v>
      </c>
      <c r="BQ15" s="83">
        <v>203.25</v>
      </c>
      <c r="BR15" s="83">
        <v>53.06</v>
      </c>
      <c r="BS15" s="83">
        <v>277.83999999999997</v>
      </c>
      <c r="BT15" s="83">
        <v>552.32000000000005</v>
      </c>
      <c r="BU15" s="83">
        <v>21.68</v>
      </c>
      <c r="BV15" s="83">
        <v>0.28999999999999998</v>
      </c>
      <c r="BW15" s="83">
        <v>0.26</v>
      </c>
      <c r="BX15" s="83">
        <v>3.84</v>
      </c>
      <c r="BY15" s="83">
        <v>2055.17</v>
      </c>
      <c r="BZ15" s="83">
        <v>0.34</v>
      </c>
      <c r="CA15" s="83">
        <v>0.31</v>
      </c>
      <c r="CB15" s="83">
        <v>0.27</v>
      </c>
      <c r="CC15" s="83">
        <v>0.95</v>
      </c>
      <c r="CD15" s="83">
        <v>3.14</v>
      </c>
      <c r="CE15" s="83">
        <v>0.76</v>
      </c>
      <c r="CF15" s="83">
        <v>0.48</v>
      </c>
      <c r="CG15" s="83">
        <v>1.24</v>
      </c>
      <c r="CH15" s="83">
        <v>0</v>
      </c>
      <c r="CI15" s="83">
        <v>0</v>
      </c>
      <c r="CJ15" s="83">
        <v>5.81</v>
      </c>
      <c r="CK15" s="83">
        <v>1.1599999999999999</v>
      </c>
      <c r="CL15" s="83">
        <v>1.1599999999999999</v>
      </c>
      <c r="CM15" s="83">
        <v>99.68</v>
      </c>
      <c r="CN15" s="83">
        <v>0.28000000000000003</v>
      </c>
      <c r="CO15" s="83">
        <v>0.25</v>
      </c>
      <c r="CP15" s="83">
        <v>3.84</v>
      </c>
      <c r="CQ15" s="83">
        <v>0.33</v>
      </c>
      <c r="CR15" s="83">
        <v>0.38</v>
      </c>
      <c r="CS15" s="83">
        <f t="shared" si="12"/>
        <v>3.6479999999999999E-2</v>
      </c>
      <c r="CT15" s="83">
        <f t="shared" si="13"/>
        <v>0.120576</v>
      </c>
      <c r="CU15" s="83">
        <f t="shared" si="14"/>
        <v>2.9184000000000002E-2</v>
      </c>
      <c r="CV15" s="83">
        <f t="shared" si="15"/>
        <v>1.8432E-2</v>
      </c>
      <c r="CW15" s="83">
        <f t="shared" si="16"/>
        <v>4.7615999999999999E-2</v>
      </c>
      <c r="CX15" s="83">
        <f t="shared" si="17"/>
        <v>0</v>
      </c>
      <c r="CY15" s="83">
        <f t="shared" si="18"/>
        <v>0</v>
      </c>
      <c r="CZ15" s="83">
        <f t="shared" si="19"/>
        <v>3.5959999999999998E-3</v>
      </c>
      <c r="DA15" s="83">
        <f t="shared" si="20"/>
        <v>3.5959999999999998E-3</v>
      </c>
      <c r="DB15" s="83">
        <f t="shared" si="21"/>
        <v>0.27910400000000007</v>
      </c>
      <c r="DC15" s="83">
        <f t="shared" si="22"/>
        <v>0.2492</v>
      </c>
      <c r="DD15" s="83">
        <f t="shared" si="23"/>
        <v>3.827712</v>
      </c>
      <c r="DE15" s="83">
        <f t="shared" si="24"/>
        <v>0.32894400000000007</v>
      </c>
      <c r="DF15" s="116">
        <f t="shared" si="25"/>
        <v>0.37878400000000007</v>
      </c>
    </row>
    <row r="16" spans="1:140">
      <c r="A16" s="91" t="s">
        <v>206</v>
      </c>
      <c r="B16" s="114" t="s">
        <v>163</v>
      </c>
      <c r="C16" s="83" t="s">
        <v>199</v>
      </c>
      <c r="D16" s="77" t="s">
        <v>193</v>
      </c>
      <c r="E16" s="83" t="s">
        <v>113</v>
      </c>
      <c r="F16" s="85">
        <v>42229</v>
      </c>
      <c r="G16" s="83">
        <v>0</v>
      </c>
      <c r="H16" s="83">
        <v>0</v>
      </c>
      <c r="I16" s="83">
        <v>208075</v>
      </c>
      <c r="J16" s="83">
        <v>72732</v>
      </c>
      <c r="K16" s="83">
        <v>47.22</v>
      </c>
      <c r="L16" s="83">
        <v>56.34</v>
      </c>
      <c r="M16" s="83">
        <v>10.039999999999999</v>
      </c>
      <c r="N16" s="83">
        <v>2.59</v>
      </c>
      <c r="O16" s="83">
        <v>3.47</v>
      </c>
      <c r="P16" s="83">
        <v>2167.35</v>
      </c>
      <c r="Q16" s="83">
        <v>3.51</v>
      </c>
      <c r="R16" s="83">
        <v>40.880000000000003</v>
      </c>
      <c r="S16" s="83">
        <v>0.54</v>
      </c>
      <c r="T16" s="83">
        <v>3.19</v>
      </c>
      <c r="U16" s="83">
        <v>96.81</v>
      </c>
      <c r="V16" s="83">
        <f t="shared" si="0"/>
        <v>30.347962382445143</v>
      </c>
      <c r="W16" s="83">
        <f t="shared" si="1"/>
        <v>1.7972460000000001</v>
      </c>
      <c r="X16" s="83">
        <f t="shared" si="2"/>
        <v>21.315946731833037</v>
      </c>
      <c r="Y16" s="83">
        <v>12.16</v>
      </c>
      <c r="Z16" s="83">
        <v>4.0199999999999996</v>
      </c>
      <c r="AA16" s="83">
        <v>4.9400000000000004</v>
      </c>
      <c r="AB16" s="83">
        <v>5.55</v>
      </c>
      <c r="AC16" s="83">
        <v>0.75</v>
      </c>
      <c r="AD16" s="83">
        <v>44.55</v>
      </c>
      <c r="AE16" s="83">
        <v>31.27</v>
      </c>
      <c r="AF16" s="83">
        <v>11.74</v>
      </c>
      <c r="AG16" s="83">
        <v>58.19</v>
      </c>
      <c r="AH16" s="83">
        <v>1.26</v>
      </c>
      <c r="AI16" s="83">
        <f t="shared" si="3"/>
        <v>4.9710080000000003</v>
      </c>
      <c r="AJ16" s="83">
        <f t="shared" si="4"/>
        <v>1.6433759999999997</v>
      </c>
      <c r="AK16" s="83">
        <f t="shared" si="5"/>
        <v>2.26884</v>
      </c>
      <c r="AL16" s="83">
        <f t="shared" si="6"/>
        <v>0.30660000000000004</v>
      </c>
      <c r="AM16" s="83">
        <f t="shared" si="7"/>
        <v>1.5458850000000002</v>
      </c>
      <c r="AN16" s="83">
        <f t="shared" si="8"/>
        <v>1.0850690000000001</v>
      </c>
      <c r="AO16" s="83">
        <f t="shared" si="9"/>
        <v>0.40737800000000002</v>
      </c>
      <c r="AP16" s="83">
        <f t="shared" si="10"/>
        <v>2.019193</v>
      </c>
      <c r="AQ16" s="83">
        <f t="shared" si="11"/>
        <v>4.3722000000000004E-2</v>
      </c>
      <c r="AR16" s="83">
        <v>1927.94</v>
      </c>
      <c r="AS16" s="83">
        <v>273.5</v>
      </c>
      <c r="AT16" s="83">
        <v>327.22000000000003</v>
      </c>
      <c r="AU16" s="83">
        <v>1886.1</v>
      </c>
      <c r="AV16" s="83">
        <v>218.24</v>
      </c>
      <c r="AW16" s="83">
        <v>67.23</v>
      </c>
      <c r="AX16" s="83">
        <v>17.23</v>
      </c>
      <c r="AY16" s="83">
        <v>21.13</v>
      </c>
      <c r="AZ16" s="83">
        <v>2251.4699999999998</v>
      </c>
      <c r="BA16" s="83">
        <v>6.89</v>
      </c>
      <c r="BB16" s="83">
        <v>43.95</v>
      </c>
      <c r="BC16" s="83">
        <v>0.69</v>
      </c>
      <c r="BD16" s="83">
        <v>253.88</v>
      </c>
      <c r="BE16" s="83">
        <v>103.58</v>
      </c>
      <c r="BF16" s="83">
        <v>356.91</v>
      </c>
      <c r="BG16" s="83">
        <v>1734.27</v>
      </c>
      <c r="BH16" s="83">
        <v>251.03</v>
      </c>
      <c r="BI16" s="83">
        <v>8.16</v>
      </c>
      <c r="BJ16" s="83">
        <v>2.11</v>
      </c>
      <c r="BK16" s="83">
        <v>2.89</v>
      </c>
      <c r="BL16" s="83">
        <v>2140.06</v>
      </c>
      <c r="BM16" s="83">
        <v>3.4</v>
      </c>
      <c r="BN16" s="83">
        <v>40.78</v>
      </c>
      <c r="BO16" s="83">
        <v>0.53</v>
      </c>
      <c r="BP16" s="83">
        <v>38.31</v>
      </c>
      <c r="BQ16" s="83">
        <v>257.29000000000002</v>
      </c>
      <c r="BR16" s="83">
        <v>66.34</v>
      </c>
      <c r="BS16" s="83">
        <v>438.09</v>
      </c>
      <c r="BT16" s="83">
        <v>1262.75</v>
      </c>
      <c r="BU16" s="83">
        <v>41.25</v>
      </c>
      <c r="BV16" s="83">
        <v>1.6</v>
      </c>
      <c r="BW16" s="83">
        <v>0.53</v>
      </c>
      <c r="BX16" s="83">
        <v>3.54</v>
      </c>
      <c r="BY16" s="83">
        <v>2055.17</v>
      </c>
      <c r="BZ16" s="83">
        <v>25.09</v>
      </c>
      <c r="CA16" s="83">
        <v>41.31</v>
      </c>
      <c r="CB16" s="83">
        <v>6.88</v>
      </c>
      <c r="CC16" s="83">
        <v>9.42</v>
      </c>
      <c r="CD16" s="83">
        <v>6.79</v>
      </c>
      <c r="CE16" s="83">
        <v>42.05</v>
      </c>
      <c r="CF16" s="83">
        <v>56.53</v>
      </c>
      <c r="CG16" s="83">
        <v>23.4</v>
      </c>
      <c r="CH16" s="83">
        <v>2.3199999999999998</v>
      </c>
      <c r="CI16" s="83">
        <v>0.75</v>
      </c>
      <c r="CJ16" s="83">
        <v>4.8499999999999996</v>
      </c>
      <c r="CK16" s="83">
        <v>33.47</v>
      </c>
      <c r="CL16" s="83">
        <v>12.72</v>
      </c>
      <c r="CM16" s="83">
        <v>58.69</v>
      </c>
      <c r="CN16" s="83">
        <v>1.1000000000000001</v>
      </c>
      <c r="CO16" s="83">
        <v>0.37</v>
      </c>
      <c r="CP16" s="83">
        <v>2.62</v>
      </c>
      <c r="CQ16" s="83">
        <v>19.2</v>
      </c>
      <c r="CR16" s="83">
        <v>3.6</v>
      </c>
      <c r="CS16" s="83">
        <f t="shared" si="12"/>
        <v>0.33346800000000004</v>
      </c>
      <c r="CT16" s="83">
        <f t="shared" si="13"/>
        <v>0.240366</v>
      </c>
      <c r="CU16" s="83">
        <f t="shared" si="14"/>
        <v>1.4885699999999999</v>
      </c>
      <c r="CV16" s="83">
        <f t="shared" si="15"/>
        <v>2.0011619999999999</v>
      </c>
      <c r="CW16" s="83">
        <f t="shared" si="16"/>
        <v>0.82835999999999999</v>
      </c>
      <c r="CX16" s="83">
        <f t="shared" si="17"/>
        <v>0.95839200000000002</v>
      </c>
      <c r="CY16" s="83">
        <f t="shared" si="18"/>
        <v>0.30982500000000002</v>
      </c>
      <c r="CZ16" s="83">
        <f t="shared" si="19"/>
        <v>13.826457</v>
      </c>
      <c r="DA16" s="83">
        <f t="shared" si="20"/>
        <v>5.254632</v>
      </c>
      <c r="DB16" s="83">
        <f t="shared" si="21"/>
        <v>0.64559</v>
      </c>
      <c r="DC16" s="83">
        <f t="shared" si="22"/>
        <v>0.21715299999999998</v>
      </c>
      <c r="DD16" s="83">
        <f t="shared" si="23"/>
        <v>1.5376779999999999</v>
      </c>
      <c r="DE16" s="83">
        <f t="shared" si="24"/>
        <v>11.26848</v>
      </c>
      <c r="DF16" s="116">
        <f t="shared" si="25"/>
        <v>2.1128399999999998</v>
      </c>
    </row>
    <row r="17" spans="1:110">
      <c r="A17" s="91" t="s">
        <v>206</v>
      </c>
      <c r="B17" s="114" t="s">
        <v>164</v>
      </c>
      <c r="C17" s="83" t="s">
        <v>199</v>
      </c>
      <c r="D17" s="77" t="s">
        <v>193</v>
      </c>
      <c r="E17" s="83" t="s">
        <v>113</v>
      </c>
      <c r="F17" s="85">
        <v>42229</v>
      </c>
      <c r="G17" s="83">
        <v>0</v>
      </c>
      <c r="H17" s="83">
        <v>0</v>
      </c>
      <c r="I17" s="83">
        <v>208431</v>
      </c>
      <c r="J17" s="83">
        <v>72405</v>
      </c>
      <c r="K17" s="83">
        <v>47.08</v>
      </c>
      <c r="L17" s="83">
        <v>56.03</v>
      </c>
      <c r="M17" s="83">
        <v>9.2200000000000006</v>
      </c>
      <c r="N17" s="83">
        <v>2.4700000000000002</v>
      </c>
      <c r="O17" s="83">
        <v>3.49</v>
      </c>
      <c r="P17" s="83">
        <v>2393.36</v>
      </c>
      <c r="Q17" s="83">
        <v>2.95</v>
      </c>
      <c r="R17" s="83">
        <v>39.39</v>
      </c>
      <c r="S17" s="83">
        <v>0.71</v>
      </c>
      <c r="T17" s="83">
        <v>3.34</v>
      </c>
      <c r="U17" s="83">
        <v>96.66</v>
      </c>
      <c r="V17" s="83">
        <f t="shared" si="0"/>
        <v>28.940119760479043</v>
      </c>
      <c r="W17" s="83">
        <f t="shared" si="1"/>
        <v>1.871402</v>
      </c>
      <c r="X17" s="83">
        <f t="shared" si="2"/>
        <v>20.61555988504875</v>
      </c>
      <c r="Y17" s="83">
        <v>11.28</v>
      </c>
      <c r="Z17" s="83">
        <v>4.07</v>
      </c>
      <c r="AA17" s="83">
        <v>5.24</v>
      </c>
      <c r="AB17" s="83">
        <v>4.67</v>
      </c>
      <c r="AC17" s="83">
        <v>1</v>
      </c>
      <c r="AD17" s="83">
        <v>42.13</v>
      </c>
      <c r="AE17" s="83">
        <v>29.85</v>
      </c>
      <c r="AF17" s="83">
        <v>9.4600000000000009</v>
      </c>
      <c r="AG17" s="83">
        <v>59.07</v>
      </c>
      <c r="AH17" s="83">
        <v>1.41</v>
      </c>
      <c r="AI17" s="83">
        <f t="shared" si="3"/>
        <v>4.4431919999999998</v>
      </c>
      <c r="AJ17" s="83">
        <f t="shared" si="4"/>
        <v>1.6031730000000002</v>
      </c>
      <c r="AK17" s="83">
        <f t="shared" si="5"/>
        <v>1.839513</v>
      </c>
      <c r="AL17" s="83">
        <f t="shared" si="6"/>
        <v>0.39390000000000003</v>
      </c>
      <c r="AM17" s="83">
        <f t="shared" si="7"/>
        <v>1.470337</v>
      </c>
      <c r="AN17" s="83">
        <f t="shared" si="8"/>
        <v>1.0417650000000001</v>
      </c>
      <c r="AO17" s="83">
        <f t="shared" si="9"/>
        <v>0.33015400000000006</v>
      </c>
      <c r="AP17" s="83">
        <f t="shared" si="10"/>
        <v>2.0615429999999999</v>
      </c>
      <c r="AQ17" s="83">
        <f t="shared" si="11"/>
        <v>4.9208999999999996E-2</v>
      </c>
      <c r="AR17" s="83">
        <v>1954.99</v>
      </c>
      <c r="AS17" s="83">
        <v>247.51</v>
      </c>
      <c r="AT17" s="83">
        <v>311.76</v>
      </c>
      <c r="AU17" s="83">
        <v>1825.38</v>
      </c>
      <c r="AV17" s="83">
        <v>239.68</v>
      </c>
      <c r="AW17" s="83">
        <v>65.41</v>
      </c>
      <c r="AX17" s="83">
        <v>15.04</v>
      </c>
      <c r="AY17" s="83">
        <v>18.579999999999998</v>
      </c>
      <c r="AZ17" s="83">
        <v>3302.25</v>
      </c>
      <c r="BA17" s="83">
        <v>5.83</v>
      </c>
      <c r="BB17" s="83">
        <v>42.63</v>
      </c>
      <c r="BC17" s="83">
        <v>0.88</v>
      </c>
      <c r="BD17" s="83">
        <v>219.58</v>
      </c>
      <c r="BE17" s="83">
        <v>103.58</v>
      </c>
      <c r="BF17" s="83">
        <v>335.04</v>
      </c>
      <c r="BG17" s="83">
        <v>1698.46</v>
      </c>
      <c r="BH17" s="83">
        <v>282.5</v>
      </c>
      <c r="BI17" s="83">
        <v>7.27</v>
      </c>
      <c r="BJ17" s="83">
        <v>2.0299999999999998</v>
      </c>
      <c r="BK17" s="83">
        <v>2.97</v>
      </c>
      <c r="BL17" s="83">
        <v>2206.1799999999998</v>
      </c>
      <c r="BM17" s="83">
        <v>2.85</v>
      </c>
      <c r="BN17" s="83">
        <v>39.28</v>
      </c>
      <c r="BO17" s="83">
        <v>0.7</v>
      </c>
      <c r="BP17" s="83">
        <v>38.58</v>
      </c>
      <c r="BQ17" s="83">
        <v>254.73</v>
      </c>
      <c r="BR17" s="83">
        <v>65.25</v>
      </c>
      <c r="BS17" s="83">
        <v>419.48</v>
      </c>
      <c r="BT17" s="83">
        <v>1212.79</v>
      </c>
      <c r="BU17" s="83">
        <v>40.32</v>
      </c>
      <c r="BV17" s="83">
        <v>1.52</v>
      </c>
      <c r="BW17" s="83">
        <v>0.42</v>
      </c>
      <c r="BX17" s="83">
        <v>3.79</v>
      </c>
      <c r="BY17" s="83">
        <v>1858.29</v>
      </c>
      <c r="BZ17" s="83">
        <v>22.2</v>
      </c>
      <c r="CA17" s="83">
        <v>39.76</v>
      </c>
      <c r="CB17" s="83">
        <v>7</v>
      </c>
      <c r="CC17" s="83">
        <v>8.77</v>
      </c>
      <c r="CD17" s="83">
        <v>4.72</v>
      </c>
      <c r="CE17" s="83">
        <v>38.770000000000003</v>
      </c>
      <c r="CF17" s="83">
        <v>52.45</v>
      </c>
      <c r="CG17" s="83">
        <v>21.42</v>
      </c>
      <c r="CH17" s="83">
        <v>2.38</v>
      </c>
      <c r="CI17" s="83">
        <v>0.66</v>
      </c>
      <c r="CJ17" s="83">
        <v>5.01</v>
      </c>
      <c r="CK17" s="83">
        <v>30.48</v>
      </c>
      <c r="CL17" s="83">
        <v>13.14</v>
      </c>
      <c r="CM17" s="83">
        <v>60.24</v>
      </c>
      <c r="CN17" s="83">
        <v>0.96</v>
      </c>
      <c r="CO17" s="83">
        <v>0.26</v>
      </c>
      <c r="CP17" s="83">
        <v>3</v>
      </c>
      <c r="CQ17" s="83">
        <v>16.739999999999998</v>
      </c>
      <c r="CR17" s="83">
        <v>3.68</v>
      </c>
      <c r="CS17" s="83">
        <f t="shared" si="12"/>
        <v>0.33238299999999993</v>
      </c>
      <c r="CT17" s="83">
        <f t="shared" si="13"/>
        <v>0.17888799999999999</v>
      </c>
      <c r="CU17" s="83">
        <f t="shared" si="14"/>
        <v>1.4693830000000003</v>
      </c>
      <c r="CV17" s="83">
        <f t="shared" si="15"/>
        <v>1.9878550000000001</v>
      </c>
      <c r="CW17" s="83">
        <f t="shared" si="16"/>
        <v>0.81181800000000015</v>
      </c>
      <c r="CX17" s="83">
        <f t="shared" si="17"/>
        <v>0.9462879999999998</v>
      </c>
      <c r="CY17" s="83">
        <f t="shared" si="18"/>
        <v>0.26241599999999998</v>
      </c>
      <c r="CZ17" s="83">
        <f t="shared" si="19"/>
        <v>12.118848</v>
      </c>
      <c r="DA17" s="83">
        <f t="shared" si="20"/>
        <v>5.2244640000000002</v>
      </c>
      <c r="DB17" s="83">
        <f t="shared" si="21"/>
        <v>0.57830399999999993</v>
      </c>
      <c r="DC17" s="83">
        <f t="shared" si="22"/>
        <v>0.15662400000000001</v>
      </c>
      <c r="DD17" s="83">
        <f t="shared" si="23"/>
        <v>1.8071999999999999</v>
      </c>
      <c r="DE17" s="83">
        <f t="shared" si="24"/>
        <v>10.084175999999999</v>
      </c>
      <c r="DF17" s="116">
        <f t="shared" si="25"/>
        <v>2.2168320000000001</v>
      </c>
    </row>
    <row r="18" spans="1:110">
      <c r="A18" s="91" t="s">
        <v>206</v>
      </c>
      <c r="B18" s="114"/>
      <c r="D18" s="77"/>
      <c r="F18" s="85"/>
      <c r="H18" s="83" t="s">
        <v>204</v>
      </c>
      <c r="DF18" s="116"/>
    </row>
    <row r="19" spans="1:110">
      <c r="A19" s="91" t="s">
        <v>206</v>
      </c>
      <c r="B19" s="114"/>
      <c r="D19" s="77"/>
      <c r="F19" s="85"/>
      <c r="H19" s="83" t="s">
        <v>204</v>
      </c>
      <c r="DF19" s="116"/>
    </row>
    <row r="20" spans="1:110">
      <c r="A20" s="91" t="s">
        <v>206</v>
      </c>
      <c r="B20" s="114"/>
      <c r="D20" s="77"/>
      <c r="F20" s="85"/>
      <c r="H20" s="83" t="s">
        <v>204</v>
      </c>
      <c r="DF20" s="116"/>
    </row>
    <row r="21" spans="1:110">
      <c r="A21" s="91" t="s">
        <v>206</v>
      </c>
      <c r="B21" s="114"/>
      <c r="D21" s="77"/>
      <c r="F21" s="85"/>
      <c r="H21" s="83">
        <v>3</v>
      </c>
      <c r="DF21" s="116"/>
    </row>
    <row r="22" spans="1:110">
      <c r="A22" s="91" t="s">
        <v>206</v>
      </c>
      <c r="B22" s="114"/>
      <c r="D22" s="77"/>
      <c r="F22" s="85"/>
      <c r="H22" s="83">
        <v>3</v>
      </c>
      <c r="DF22" s="116"/>
    </row>
    <row r="23" spans="1:110">
      <c r="A23" s="91" t="s">
        <v>206</v>
      </c>
      <c r="B23" s="114"/>
      <c r="D23" s="77"/>
      <c r="F23" s="85"/>
      <c r="H23" s="83">
        <v>3</v>
      </c>
      <c r="DF23" s="116"/>
    </row>
    <row r="24" spans="1:110">
      <c r="A24" s="91" t="s">
        <v>206</v>
      </c>
      <c r="B24" s="114"/>
      <c r="D24" s="77"/>
      <c r="F24" s="85"/>
      <c r="H24" s="83">
        <v>5</v>
      </c>
      <c r="DF24" s="116"/>
    </row>
    <row r="25" spans="1:110">
      <c r="A25" s="91" t="s">
        <v>206</v>
      </c>
      <c r="B25" s="114"/>
      <c r="D25" s="77"/>
      <c r="F25" s="85"/>
      <c r="H25" s="83">
        <v>5</v>
      </c>
      <c r="DF25" s="116"/>
    </row>
    <row r="26" spans="1:110">
      <c r="A26" s="91" t="s">
        <v>206</v>
      </c>
      <c r="B26" s="114"/>
      <c r="D26" s="77"/>
      <c r="F26" s="85"/>
      <c r="H26" s="83">
        <v>5</v>
      </c>
      <c r="DF26" s="116"/>
    </row>
    <row r="27" spans="1:110">
      <c r="A27" s="91" t="s">
        <v>206</v>
      </c>
      <c r="B27" s="114" t="s">
        <v>165</v>
      </c>
      <c r="C27" s="83" t="s">
        <v>200</v>
      </c>
      <c r="D27" s="77" t="s">
        <v>194</v>
      </c>
      <c r="E27" s="83" t="s">
        <v>113</v>
      </c>
      <c r="F27" s="85">
        <v>42286</v>
      </c>
      <c r="G27" s="83">
        <v>0</v>
      </c>
      <c r="H27" s="83">
        <v>0</v>
      </c>
      <c r="I27" s="83">
        <v>203856</v>
      </c>
      <c r="J27" s="83">
        <v>94941</v>
      </c>
      <c r="K27" s="83">
        <v>60.9</v>
      </c>
      <c r="L27" s="83">
        <v>61.56</v>
      </c>
      <c r="M27" s="83">
        <v>0.28999999999999998</v>
      </c>
      <c r="N27" s="83">
        <v>0.16</v>
      </c>
      <c r="O27" s="83">
        <v>8.6300000000000008</v>
      </c>
      <c r="P27" s="83">
        <v>4122.92</v>
      </c>
      <c r="Q27" s="83">
        <v>0.21</v>
      </c>
      <c r="R27" s="83">
        <v>0.06</v>
      </c>
      <c r="S27" s="83">
        <v>0.25</v>
      </c>
      <c r="T27" s="83">
        <v>0.28000000000000003</v>
      </c>
      <c r="U27" s="83">
        <v>99.72</v>
      </c>
      <c r="V27" s="83">
        <f t="shared" si="0"/>
        <v>356.14285714285711</v>
      </c>
      <c r="W27" s="83">
        <f t="shared" si="1"/>
        <v>0.17236800000000002</v>
      </c>
      <c r="X27" s="83">
        <f t="shared" si="2"/>
        <v>155.77137287663604</v>
      </c>
      <c r="Y27" s="83">
        <v>13.51</v>
      </c>
      <c r="Z27" s="83">
        <v>8.11</v>
      </c>
      <c r="AA27" s="83">
        <v>18.920000000000002</v>
      </c>
      <c r="AB27" s="83">
        <v>18.920000000000002</v>
      </c>
      <c r="AC27" s="83">
        <v>0</v>
      </c>
      <c r="AD27" s="83">
        <v>0.4</v>
      </c>
      <c r="AE27" s="83">
        <v>1.69</v>
      </c>
      <c r="AF27" s="83">
        <v>0.99</v>
      </c>
      <c r="AG27" s="83">
        <v>0.14000000000000001</v>
      </c>
      <c r="AH27" s="83">
        <v>0.38</v>
      </c>
      <c r="AI27" s="83">
        <f t="shared" si="3"/>
        <v>8.1060000000000004E-3</v>
      </c>
      <c r="AJ27" s="83">
        <f t="shared" si="4"/>
        <v>4.8659999999999988E-3</v>
      </c>
      <c r="AK27" s="83">
        <f t="shared" si="5"/>
        <v>1.1351999999999999E-2</v>
      </c>
      <c r="AL27" s="83">
        <f t="shared" si="6"/>
        <v>0</v>
      </c>
      <c r="AM27" s="83">
        <f t="shared" si="7"/>
        <v>3.4520000000000002E-2</v>
      </c>
      <c r="AN27" s="83">
        <f t="shared" si="8"/>
        <v>0.145847</v>
      </c>
      <c r="AO27" s="83">
        <f t="shared" si="9"/>
        <v>8.5437000000000013E-2</v>
      </c>
      <c r="AP27" s="83">
        <f t="shared" si="10"/>
        <v>1.2082000000000002E-2</v>
      </c>
      <c r="AQ27" s="83">
        <f t="shared" si="11"/>
        <v>3.2794000000000004E-2</v>
      </c>
      <c r="AR27" s="83">
        <v>38.65</v>
      </c>
      <c r="AS27" s="83">
        <v>140.66</v>
      </c>
      <c r="AT27" s="83">
        <v>355.91</v>
      </c>
      <c r="AU27" s="83">
        <v>1080.1500000000001</v>
      </c>
      <c r="AV27" s="83">
        <v>152.88</v>
      </c>
      <c r="AW27" s="83">
        <v>1.21</v>
      </c>
      <c r="AX27" s="83">
        <v>0.61</v>
      </c>
      <c r="AY27" s="83">
        <v>26.06</v>
      </c>
      <c r="AZ27" s="83">
        <v>5675.02</v>
      </c>
      <c r="BA27" s="83">
        <v>1.21</v>
      </c>
      <c r="BB27" s="83">
        <v>1.82</v>
      </c>
      <c r="BC27" s="83">
        <v>0</v>
      </c>
      <c r="BD27" s="83">
        <v>55.8</v>
      </c>
      <c r="BE27" s="83">
        <v>60.57</v>
      </c>
      <c r="BF27" s="83">
        <v>289.02</v>
      </c>
      <c r="BG27" s="83">
        <v>746.68</v>
      </c>
      <c r="BH27" s="83">
        <v>183.11</v>
      </c>
      <c r="BI27" s="83">
        <v>0.28000000000000003</v>
      </c>
      <c r="BJ27" s="83">
        <v>0.16</v>
      </c>
      <c r="BK27" s="83">
        <v>8.58</v>
      </c>
      <c r="BL27" s="83">
        <v>4101.34</v>
      </c>
      <c r="BM27" s="83">
        <v>0.2</v>
      </c>
      <c r="BN27" s="83">
        <v>0.06</v>
      </c>
      <c r="BO27" s="83">
        <v>0.25</v>
      </c>
      <c r="BP27" s="83">
        <v>26.85</v>
      </c>
      <c r="BQ27" s="83">
        <v>201.63</v>
      </c>
      <c r="BR27" s="83">
        <v>51.64</v>
      </c>
      <c r="BS27" s="83">
        <v>289.95999999999998</v>
      </c>
      <c r="BT27" s="83">
        <v>581.65</v>
      </c>
      <c r="BU27" s="83">
        <v>16.850000000000001</v>
      </c>
      <c r="BV27" s="83">
        <v>0.33</v>
      </c>
      <c r="BW27" s="83">
        <v>0.18</v>
      </c>
      <c r="BX27" s="83">
        <v>8.1199999999999992</v>
      </c>
      <c r="BY27" s="83">
        <v>4288.59</v>
      </c>
      <c r="BZ27" s="83">
        <v>0.25</v>
      </c>
      <c r="CA27" s="83">
        <v>7.0000000000000007E-2</v>
      </c>
      <c r="CB27" s="83">
        <v>0.19</v>
      </c>
      <c r="CC27" s="83">
        <v>0.87</v>
      </c>
      <c r="CD27" s="83">
        <v>2.17</v>
      </c>
      <c r="CE27" s="83">
        <v>1.06</v>
      </c>
      <c r="CF27" s="83">
        <v>0.1</v>
      </c>
      <c r="CG27" s="83">
        <v>1.45</v>
      </c>
      <c r="CH27" s="83">
        <v>5.88</v>
      </c>
      <c r="CI27" s="83">
        <v>0</v>
      </c>
      <c r="CJ27" s="83">
        <v>11.76</v>
      </c>
      <c r="CK27" s="83">
        <v>23.53</v>
      </c>
      <c r="CL27" s="83">
        <v>5.88</v>
      </c>
      <c r="CM27" s="83">
        <v>99.93</v>
      </c>
      <c r="CN27" s="83">
        <v>0.33</v>
      </c>
      <c r="CO27" s="83">
        <v>0.18</v>
      </c>
      <c r="CP27" s="83">
        <v>8.11</v>
      </c>
      <c r="CQ27" s="83">
        <v>0.24</v>
      </c>
      <c r="CR27" s="83">
        <v>0.19</v>
      </c>
      <c r="CS27" s="83">
        <f t="shared" si="12"/>
        <v>7.0643999999999985E-2</v>
      </c>
      <c r="CT27" s="83">
        <f t="shared" si="13"/>
        <v>0.17620399999999997</v>
      </c>
      <c r="CU27" s="83">
        <f t="shared" si="14"/>
        <v>8.6071999999999982E-2</v>
      </c>
      <c r="CV27" s="83">
        <f t="shared" si="15"/>
        <v>8.1199999999999987E-3</v>
      </c>
      <c r="CW27" s="83">
        <f t="shared" si="16"/>
        <v>0.11774</v>
      </c>
      <c r="CX27" s="83">
        <f t="shared" si="17"/>
        <v>4.1159999999999999E-3</v>
      </c>
      <c r="CY27" s="83">
        <f t="shared" si="18"/>
        <v>0</v>
      </c>
      <c r="CZ27" s="83">
        <f t="shared" si="19"/>
        <v>1.6471000000000003E-2</v>
      </c>
      <c r="DA27" s="83">
        <f t="shared" si="20"/>
        <v>4.1159999999999999E-3</v>
      </c>
      <c r="DB27" s="83">
        <f t="shared" si="21"/>
        <v>0.32976899999999998</v>
      </c>
      <c r="DC27" s="83">
        <f t="shared" si="22"/>
        <v>0.17987400000000001</v>
      </c>
      <c r="DD27" s="83">
        <f t="shared" si="23"/>
        <v>8.1043230000000008</v>
      </c>
      <c r="DE27" s="83">
        <f t="shared" si="24"/>
        <v>0.23983199999999999</v>
      </c>
      <c r="DF27" s="116">
        <f t="shared" si="25"/>
        <v>0.18986700000000004</v>
      </c>
    </row>
    <row r="28" spans="1:110">
      <c r="A28" s="91" t="s">
        <v>206</v>
      </c>
      <c r="B28" s="114" t="s">
        <v>167</v>
      </c>
      <c r="C28" s="83" t="s">
        <v>200</v>
      </c>
      <c r="D28" s="77" t="s">
        <v>194</v>
      </c>
      <c r="E28" s="83" t="s">
        <v>113</v>
      </c>
      <c r="F28" s="85">
        <v>42286</v>
      </c>
      <c r="G28" s="83">
        <v>0</v>
      </c>
      <c r="H28" s="83">
        <v>0</v>
      </c>
      <c r="I28" s="83">
        <v>182316</v>
      </c>
      <c r="J28" s="83">
        <v>86923</v>
      </c>
      <c r="K28" s="83">
        <v>60.29</v>
      </c>
      <c r="L28" s="83">
        <v>63.49</v>
      </c>
      <c r="M28" s="83">
        <v>7.22</v>
      </c>
      <c r="N28" s="83">
        <v>1.4</v>
      </c>
      <c r="O28" s="83">
        <v>8.23</v>
      </c>
      <c r="P28" s="83">
        <v>3742.18</v>
      </c>
      <c r="Q28" s="83">
        <v>10.19</v>
      </c>
      <c r="R28" s="83">
        <v>15.46</v>
      </c>
      <c r="S28" s="83">
        <v>0.61</v>
      </c>
      <c r="T28" s="83">
        <v>2.29</v>
      </c>
      <c r="U28" s="83">
        <v>97.71</v>
      </c>
      <c r="V28" s="83">
        <f t="shared" si="0"/>
        <v>42.668122270742352</v>
      </c>
      <c r="W28" s="83">
        <f t="shared" si="1"/>
        <v>1.453921</v>
      </c>
      <c r="X28" s="83">
        <f t="shared" si="2"/>
        <v>19.003783561830389</v>
      </c>
      <c r="Y28" s="83">
        <v>13.02</v>
      </c>
      <c r="Z28" s="83">
        <v>5.14</v>
      </c>
      <c r="AA28" s="83">
        <v>17.62</v>
      </c>
      <c r="AB28" s="83">
        <v>17.260000000000002</v>
      </c>
      <c r="AC28" s="83">
        <v>1.35</v>
      </c>
      <c r="AD28" s="83">
        <v>26.28</v>
      </c>
      <c r="AE28" s="83">
        <v>13.77</v>
      </c>
      <c r="AF28" s="83">
        <v>32.450000000000003</v>
      </c>
      <c r="AG28" s="83">
        <v>33.14</v>
      </c>
      <c r="AH28" s="83">
        <v>1.87</v>
      </c>
      <c r="AI28" s="83">
        <f t="shared" si="3"/>
        <v>2.0128919999999999</v>
      </c>
      <c r="AJ28" s="83">
        <f t="shared" si="4"/>
        <v>0.79464400000000002</v>
      </c>
      <c r="AK28" s="83">
        <f t="shared" si="5"/>
        <v>2.668396</v>
      </c>
      <c r="AL28" s="83">
        <f t="shared" si="6"/>
        <v>0.20871000000000003</v>
      </c>
      <c r="AM28" s="83">
        <f t="shared" si="7"/>
        <v>2.1628440000000002</v>
      </c>
      <c r="AN28" s="83">
        <f t="shared" si="8"/>
        <v>1.1332709999999999</v>
      </c>
      <c r="AO28" s="83">
        <f t="shared" si="9"/>
        <v>2.6706350000000003</v>
      </c>
      <c r="AP28" s="83">
        <f t="shared" si="10"/>
        <v>2.7274220000000002</v>
      </c>
      <c r="AQ28" s="83">
        <f t="shared" si="11"/>
        <v>0.15390100000000001</v>
      </c>
      <c r="AR28" s="83">
        <v>1394.72</v>
      </c>
      <c r="AS28" s="83">
        <v>279.5</v>
      </c>
      <c r="AT28" s="83">
        <v>331.12</v>
      </c>
      <c r="AU28" s="83">
        <v>1770.92</v>
      </c>
      <c r="AV28" s="83">
        <v>230.45</v>
      </c>
      <c r="AW28" s="83">
        <v>57.87</v>
      </c>
      <c r="AX28" s="83">
        <v>12.02</v>
      </c>
      <c r="AY28" s="83">
        <v>20.32</v>
      </c>
      <c r="AZ28" s="83">
        <v>3293.68</v>
      </c>
      <c r="BA28" s="83">
        <v>6.64</v>
      </c>
      <c r="BB28" s="83">
        <v>19.760000000000002</v>
      </c>
      <c r="BC28" s="83">
        <v>1.1100000000000001</v>
      </c>
      <c r="BD28" s="83">
        <v>279.77</v>
      </c>
      <c r="BE28" s="83">
        <v>109.11</v>
      </c>
      <c r="BF28" s="83">
        <v>388.67</v>
      </c>
      <c r="BG28" s="83">
        <v>1416.97</v>
      </c>
      <c r="BH28" s="83">
        <v>226.51</v>
      </c>
      <c r="BI28" s="83">
        <v>6.04</v>
      </c>
      <c r="BJ28" s="83">
        <v>1.1499999999999999</v>
      </c>
      <c r="BK28" s="83">
        <v>7.94</v>
      </c>
      <c r="BL28" s="83">
        <v>3771.64</v>
      </c>
      <c r="BM28" s="83">
        <v>10.28</v>
      </c>
      <c r="BN28" s="83">
        <v>15.36</v>
      </c>
      <c r="BO28" s="83">
        <v>0.6</v>
      </c>
      <c r="BP28" s="83">
        <v>27.63</v>
      </c>
      <c r="BQ28" s="83">
        <v>253.88</v>
      </c>
      <c r="BR28" s="83">
        <v>69.98</v>
      </c>
      <c r="BS28" s="83">
        <v>451.48</v>
      </c>
      <c r="BT28" s="83">
        <v>1070.6099999999999</v>
      </c>
      <c r="BU28" s="83">
        <v>45.91</v>
      </c>
      <c r="BV28" s="83">
        <v>1.19</v>
      </c>
      <c r="BW28" s="83">
        <v>0.32</v>
      </c>
      <c r="BX28" s="83">
        <v>8.0399999999999991</v>
      </c>
      <c r="BY28" s="83">
        <v>4058.54</v>
      </c>
      <c r="BZ28" s="83">
        <v>23.72</v>
      </c>
      <c r="CA28" s="83">
        <v>13.35</v>
      </c>
      <c r="CB28" s="83">
        <v>9.92</v>
      </c>
      <c r="CC28" s="83">
        <v>4.5599999999999996</v>
      </c>
      <c r="CD28" s="83">
        <v>3.52</v>
      </c>
      <c r="CE28" s="83">
        <v>34.72</v>
      </c>
      <c r="CF28" s="83">
        <v>18.600000000000001</v>
      </c>
      <c r="CG28" s="83">
        <v>16.37</v>
      </c>
      <c r="CH28" s="83">
        <v>2.46</v>
      </c>
      <c r="CI28" s="83">
        <v>1.1200000000000001</v>
      </c>
      <c r="CJ28" s="83">
        <v>11.2</v>
      </c>
      <c r="CK28" s="83">
        <v>31.47</v>
      </c>
      <c r="CL28" s="83">
        <v>23.11</v>
      </c>
      <c r="CM28" s="83">
        <v>86.65</v>
      </c>
      <c r="CN28" s="83">
        <v>0.99</v>
      </c>
      <c r="CO28" s="83">
        <v>0.19</v>
      </c>
      <c r="CP28" s="83">
        <v>7.55</v>
      </c>
      <c r="CQ28" s="83">
        <v>22.53</v>
      </c>
      <c r="CR28" s="83">
        <v>7.89</v>
      </c>
      <c r="CS28" s="83">
        <f t="shared" si="12"/>
        <v>0.36662399999999989</v>
      </c>
      <c r="CT28" s="83">
        <f t="shared" si="13"/>
        <v>0.28300799999999998</v>
      </c>
      <c r="CU28" s="83">
        <f t="shared" si="14"/>
        <v>2.7914879999999993</v>
      </c>
      <c r="CV28" s="83">
        <f t="shared" si="15"/>
        <v>1.4954399999999999</v>
      </c>
      <c r="CW28" s="83">
        <f t="shared" si="16"/>
        <v>1.3161480000000001</v>
      </c>
      <c r="CX28" s="83">
        <f t="shared" si="17"/>
        <v>0.32841000000000004</v>
      </c>
      <c r="CY28" s="83">
        <f t="shared" si="18"/>
        <v>0.14952000000000001</v>
      </c>
      <c r="CZ28" s="83">
        <f t="shared" si="19"/>
        <v>4.2012449999999992</v>
      </c>
      <c r="DA28" s="83">
        <f t="shared" si="20"/>
        <v>3.0851849999999996</v>
      </c>
      <c r="DB28" s="83">
        <f t="shared" si="21"/>
        <v>0.85783500000000001</v>
      </c>
      <c r="DC28" s="83">
        <f t="shared" si="22"/>
        <v>0.164635</v>
      </c>
      <c r="DD28" s="83">
        <f t="shared" si="23"/>
        <v>6.5420749999999996</v>
      </c>
      <c r="DE28" s="83">
        <f t="shared" si="24"/>
        <v>19.522245000000002</v>
      </c>
      <c r="DF28" s="116">
        <f t="shared" si="25"/>
        <v>6.8366850000000001</v>
      </c>
    </row>
    <row r="29" spans="1:110">
      <c r="A29" s="91" t="s">
        <v>206</v>
      </c>
      <c r="B29" s="114" t="s">
        <v>168</v>
      </c>
      <c r="C29" s="83" t="s">
        <v>200</v>
      </c>
      <c r="D29" s="77" t="s">
        <v>194</v>
      </c>
      <c r="E29" s="83" t="s">
        <v>113</v>
      </c>
      <c r="F29" s="85">
        <v>42286</v>
      </c>
      <c r="G29" s="83">
        <v>0</v>
      </c>
      <c r="H29" s="83">
        <v>0</v>
      </c>
      <c r="I29" s="83">
        <v>149788</v>
      </c>
      <c r="J29" s="83">
        <v>69119</v>
      </c>
      <c r="K29" s="83">
        <v>60.24</v>
      </c>
      <c r="L29" s="83">
        <v>63.36</v>
      </c>
      <c r="M29" s="83">
        <v>6.54</v>
      </c>
      <c r="N29" s="83">
        <v>1.45</v>
      </c>
      <c r="O29" s="83">
        <v>8.18</v>
      </c>
      <c r="P29" s="83">
        <v>3693.62</v>
      </c>
      <c r="Q29" s="83">
        <v>8.5500000000000007</v>
      </c>
      <c r="R29" s="83">
        <v>16.16</v>
      </c>
      <c r="S29" s="83">
        <v>0.81</v>
      </c>
      <c r="T29" s="83">
        <v>2.6</v>
      </c>
      <c r="U29" s="83">
        <v>97.4</v>
      </c>
      <c r="V29" s="83">
        <f t="shared" si="0"/>
        <v>37.46153846153846</v>
      </c>
      <c r="W29" s="83">
        <f t="shared" si="1"/>
        <v>1.6473599999999999</v>
      </c>
      <c r="X29" s="83">
        <f t="shared" si="2"/>
        <v>16.814782439782441</v>
      </c>
      <c r="Y29" s="83">
        <v>11.88</v>
      </c>
      <c r="Z29" s="83">
        <v>5.24</v>
      </c>
      <c r="AA29" s="83">
        <v>17.82</v>
      </c>
      <c r="AB29" s="83">
        <v>15.01</v>
      </c>
      <c r="AC29" s="83">
        <v>1.65</v>
      </c>
      <c r="AD29" s="83">
        <v>23.8</v>
      </c>
      <c r="AE29" s="83">
        <v>14.09</v>
      </c>
      <c r="AF29" s="83">
        <v>28.96</v>
      </c>
      <c r="AG29" s="83">
        <v>35.18</v>
      </c>
      <c r="AH29" s="83">
        <v>2.1800000000000002</v>
      </c>
      <c r="AI29" s="83">
        <f t="shared" si="3"/>
        <v>1.9198080000000002</v>
      </c>
      <c r="AJ29" s="83">
        <f t="shared" si="4"/>
        <v>0.84678400000000009</v>
      </c>
      <c r="AK29" s="83">
        <f t="shared" si="5"/>
        <v>2.4256159999999998</v>
      </c>
      <c r="AL29" s="83">
        <f t="shared" si="6"/>
        <v>0.26663999999999999</v>
      </c>
      <c r="AM29" s="83">
        <f t="shared" si="7"/>
        <v>1.9468399999999999</v>
      </c>
      <c r="AN29" s="83">
        <f t="shared" si="8"/>
        <v>1.1525619999999999</v>
      </c>
      <c r="AO29" s="83">
        <f t="shared" si="9"/>
        <v>2.3689279999999999</v>
      </c>
      <c r="AP29" s="83">
        <f t="shared" si="10"/>
        <v>2.8777240000000002</v>
      </c>
      <c r="AQ29" s="83">
        <f t="shared" si="11"/>
        <v>0.17832400000000001</v>
      </c>
      <c r="AR29" s="83">
        <v>1269.94</v>
      </c>
      <c r="AS29" s="83">
        <v>303.89</v>
      </c>
      <c r="AT29" s="83">
        <v>323.33</v>
      </c>
      <c r="AU29" s="83">
        <v>1808.43</v>
      </c>
      <c r="AV29" s="83">
        <v>291.42</v>
      </c>
      <c r="AW29" s="83">
        <v>53.3</v>
      </c>
      <c r="AX29" s="83">
        <v>12.14</v>
      </c>
      <c r="AY29" s="83">
        <v>19.7</v>
      </c>
      <c r="AZ29" s="83">
        <v>4727.54</v>
      </c>
      <c r="BA29" s="83">
        <v>4.22</v>
      </c>
      <c r="BB29" s="83">
        <v>22.78</v>
      </c>
      <c r="BC29" s="83">
        <v>1.41</v>
      </c>
      <c r="BD29" s="83">
        <v>243.72</v>
      </c>
      <c r="BE29" s="83">
        <v>114.32</v>
      </c>
      <c r="BF29" s="83">
        <v>375.21</v>
      </c>
      <c r="BG29" s="83">
        <v>1469.53</v>
      </c>
      <c r="BH29" s="83">
        <v>262.85000000000002</v>
      </c>
      <c r="BI29" s="83">
        <v>5.29</v>
      </c>
      <c r="BJ29" s="83">
        <v>1.17</v>
      </c>
      <c r="BK29" s="83">
        <v>7.88</v>
      </c>
      <c r="BL29" s="83">
        <v>3655.24</v>
      </c>
      <c r="BM29" s="83">
        <v>8.67</v>
      </c>
      <c r="BN29" s="83">
        <v>15.98</v>
      </c>
      <c r="BO29" s="83">
        <v>0.79</v>
      </c>
      <c r="BP29" s="83">
        <v>27.7</v>
      </c>
      <c r="BQ29" s="83">
        <v>245.41</v>
      </c>
      <c r="BR29" s="83">
        <v>71.81</v>
      </c>
      <c r="BS29" s="83">
        <v>434.77</v>
      </c>
      <c r="BT29" s="83">
        <v>1134.24</v>
      </c>
      <c r="BU29" s="83">
        <v>46.22</v>
      </c>
      <c r="BV29" s="83">
        <v>1.06</v>
      </c>
      <c r="BW29" s="83">
        <v>0.32</v>
      </c>
      <c r="BX29" s="83">
        <v>7.98</v>
      </c>
      <c r="BY29" s="83">
        <v>4299.88</v>
      </c>
      <c r="BZ29" s="83">
        <v>19.98</v>
      </c>
      <c r="CA29" s="83">
        <v>14.21</v>
      </c>
      <c r="CB29" s="83">
        <v>10.029999999999999</v>
      </c>
      <c r="CC29" s="83">
        <v>4.78</v>
      </c>
      <c r="CD29" s="83">
        <v>3.53</v>
      </c>
      <c r="CE29" s="83">
        <v>31.35</v>
      </c>
      <c r="CF29" s="83">
        <v>20.88</v>
      </c>
      <c r="CG29" s="83">
        <v>18</v>
      </c>
      <c r="CH29" s="83">
        <v>2.46</v>
      </c>
      <c r="CI29" s="83">
        <v>1.21</v>
      </c>
      <c r="CJ29" s="83">
        <v>11.73</v>
      </c>
      <c r="CK29" s="83">
        <v>25.74</v>
      </c>
      <c r="CL29" s="83">
        <v>21.88</v>
      </c>
      <c r="CM29" s="83">
        <v>85.79</v>
      </c>
      <c r="CN29" s="83">
        <v>0.82</v>
      </c>
      <c r="CO29" s="83">
        <v>0.18</v>
      </c>
      <c r="CP29" s="83">
        <v>7.36</v>
      </c>
      <c r="CQ29" s="83">
        <v>19.02</v>
      </c>
      <c r="CR29" s="83">
        <v>8.07</v>
      </c>
      <c r="CS29" s="83">
        <f t="shared" si="12"/>
        <v>0.38144400000000006</v>
      </c>
      <c r="CT29" s="83">
        <f t="shared" si="13"/>
        <v>0.281694</v>
      </c>
      <c r="CU29" s="83">
        <f t="shared" si="14"/>
        <v>2.5017300000000002</v>
      </c>
      <c r="CV29" s="83">
        <f t="shared" si="15"/>
        <v>1.6662239999999999</v>
      </c>
      <c r="CW29" s="83">
        <f t="shared" si="16"/>
        <v>1.4364000000000001</v>
      </c>
      <c r="CX29" s="83">
        <f t="shared" si="17"/>
        <v>0.34956600000000004</v>
      </c>
      <c r="CY29" s="83">
        <f t="shared" si="18"/>
        <v>0.17194099999999998</v>
      </c>
      <c r="CZ29" s="83">
        <f t="shared" si="19"/>
        <v>3.657654</v>
      </c>
      <c r="DA29" s="83">
        <f t="shared" si="20"/>
        <v>3.1091480000000002</v>
      </c>
      <c r="DB29" s="83">
        <f t="shared" si="21"/>
        <v>0.70347800000000005</v>
      </c>
      <c r="DC29" s="83">
        <f t="shared" si="22"/>
        <v>0.154422</v>
      </c>
      <c r="DD29" s="83">
        <f t="shared" si="23"/>
        <v>6.3141440000000015</v>
      </c>
      <c r="DE29" s="83">
        <f t="shared" si="24"/>
        <v>16.317258000000002</v>
      </c>
      <c r="DF29" s="116">
        <f t="shared" si="25"/>
        <v>6.9232530000000008</v>
      </c>
    </row>
    <row r="30" spans="1:110">
      <c r="A30" s="91" t="s">
        <v>206</v>
      </c>
      <c r="B30" s="114"/>
      <c r="D30" s="77"/>
      <c r="F30" s="85"/>
      <c r="H30" s="83" t="s">
        <v>204</v>
      </c>
      <c r="AI30" s="83">
        <f t="shared" si="3"/>
        <v>0</v>
      </c>
      <c r="AJ30" s="83">
        <f t="shared" si="4"/>
        <v>0</v>
      </c>
      <c r="AK30" s="83">
        <f t="shared" si="5"/>
        <v>0</v>
      </c>
      <c r="AL30" s="83">
        <f t="shared" si="6"/>
        <v>0</v>
      </c>
      <c r="AM30" s="83">
        <f t="shared" si="7"/>
        <v>0</v>
      </c>
      <c r="AN30" s="83">
        <f t="shared" si="8"/>
        <v>0</v>
      </c>
      <c r="AO30" s="83">
        <f t="shared" si="9"/>
        <v>0</v>
      </c>
      <c r="AP30" s="83">
        <f t="shared" si="10"/>
        <v>0</v>
      </c>
      <c r="AQ30" s="83">
        <f t="shared" si="11"/>
        <v>0</v>
      </c>
      <c r="CS30" s="83">
        <f t="shared" si="12"/>
        <v>0</v>
      </c>
      <c r="CT30" s="83">
        <f t="shared" si="13"/>
        <v>0</v>
      </c>
      <c r="CU30" s="83">
        <f t="shared" si="14"/>
        <v>0</v>
      </c>
      <c r="CV30" s="83">
        <f t="shared" si="15"/>
        <v>0</v>
      </c>
      <c r="CW30" s="83">
        <f t="shared" si="16"/>
        <v>0</v>
      </c>
      <c r="CX30" s="83">
        <f t="shared" si="17"/>
        <v>0</v>
      </c>
      <c r="CY30" s="83">
        <f t="shared" si="18"/>
        <v>0</v>
      </c>
      <c r="CZ30" s="83">
        <f t="shared" si="19"/>
        <v>0</v>
      </c>
      <c r="DA30" s="83">
        <f t="shared" si="20"/>
        <v>0</v>
      </c>
      <c r="DB30" s="83">
        <f t="shared" si="21"/>
        <v>0</v>
      </c>
      <c r="DC30" s="83">
        <f t="shared" si="22"/>
        <v>0</v>
      </c>
      <c r="DD30" s="83">
        <f t="shared" si="23"/>
        <v>0</v>
      </c>
      <c r="DE30" s="83">
        <f t="shared" si="24"/>
        <v>0</v>
      </c>
      <c r="DF30" s="116">
        <f t="shared" si="25"/>
        <v>0</v>
      </c>
    </row>
    <row r="31" spans="1:110">
      <c r="A31" s="91" t="s">
        <v>206</v>
      </c>
      <c r="B31" s="114"/>
      <c r="D31" s="77"/>
      <c r="F31" s="85"/>
      <c r="H31" s="83" t="s">
        <v>204</v>
      </c>
      <c r="AI31" s="83">
        <f t="shared" si="3"/>
        <v>0</v>
      </c>
      <c r="AJ31" s="83">
        <f t="shared" si="4"/>
        <v>0</v>
      </c>
      <c r="AK31" s="83">
        <f t="shared" si="5"/>
        <v>0</v>
      </c>
      <c r="AL31" s="83">
        <f t="shared" si="6"/>
        <v>0</v>
      </c>
      <c r="AM31" s="83">
        <f t="shared" si="7"/>
        <v>0</v>
      </c>
      <c r="AN31" s="83">
        <f t="shared" si="8"/>
        <v>0</v>
      </c>
      <c r="AO31" s="83">
        <f t="shared" si="9"/>
        <v>0</v>
      </c>
      <c r="AP31" s="83">
        <f t="shared" si="10"/>
        <v>0</v>
      </c>
      <c r="AQ31" s="83">
        <f t="shared" si="11"/>
        <v>0</v>
      </c>
      <c r="CS31" s="83">
        <f t="shared" si="12"/>
        <v>0</v>
      </c>
      <c r="CT31" s="83">
        <f t="shared" si="13"/>
        <v>0</v>
      </c>
      <c r="CU31" s="83">
        <f t="shared" si="14"/>
        <v>0</v>
      </c>
      <c r="CV31" s="83">
        <f t="shared" si="15"/>
        <v>0</v>
      </c>
      <c r="CW31" s="83">
        <f t="shared" si="16"/>
        <v>0</v>
      </c>
      <c r="CX31" s="83">
        <f t="shared" si="17"/>
        <v>0</v>
      </c>
      <c r="CY31" s="83">
        <f t="shared" si="18"/>
        <v>0</v>
      </c>
      <c r="CZ31" s="83">
        <f t="shared" si="19"/>
        <v>0</v>
      </c>
      <c r="DA31" s="83">
        <f t="shared" si="20"/>
        <v>0</v>
      </c>
      <c r="DB31" s="83">
        <f t="shared" si="21"/>
        <v>0</v>
      </c>
      <c r="DC31" s="83">
        <f t="shared" si="22"/>
        <v>0</v>
      </c>
      <c r="DD31" s="83">
        <f t="shared" si="23"/>
        <v>0</v>
      </c>
      <c r="DE31" s="83">
        <f t="shared" si="24"/>
        <v>0</v>
      </c>
      <c r="DF31" s="116">
        <f t="shared" si="25"/>
        <v>0</v>
      </c>
    </row>
    <row r="32" spans="1:110">
      <c r="A32" s="91" t="s">
        <v>206</v>
      </c>
      <c r="B32" s="114"/>
      <c r="D32" s="77"/>
      <c r="F32" s="85"/>
      <c r="H32" s="83" t="s">
        <v>204</v>
      </c>
      <c r="AI32" s="83">
        <f t="shared" si="3"/>
        <v>0</v>
      </c>
      <c r="AJ32" s="83">
        <f t="shared" si="4"/>
        <v>0</v>
      </c>
      <c r="AK32" s="83">
        <f t="shared" si="5"/>
        <v>0</v>
      </c>
      <c r="AL32" s="83">
        <f t="shared" si="6"/>
        <v>0</v>
      </c>
      <c r="AM32" s="83">
        <f t="shared" si="7"/>
        <v>0</v>
      </c>
      <c r="AN32" s="83">
        <f t="shared" si="8"/>
        <v>0</v>
      </c>
      <c r="AO32" s="83">
        <f t="shared" si="9"/>
        <v>0</v>
      </c>
      <c r="AP32" s="83">
        <f t="shared" si="10"/>
        <v>0</v>
      </c>
      <c r="AQ32" s="83">
        <f t="shared" si="11"/>
        <v>0</v>
      </c>
      <c r="CS32" s="83">
        <f t="shared" si="12"/>
        <v>0</v>
      </c>
      <c r="CT32" s="83">
        <f t="shared" si="13"/>
        <v>0</v>
      </c>
      <c r="CU32" s="83">
        <f t="shared" si="14"/>
        <v>0</v>
      </c>
      <c r="CV32" s="83">
        <f t="shared" si="15"/>
        <v>0</v>
      </c>
      <c r="CW32" s="83">
        <f t="shared" si="16"/>
        <v>0</v>
      </c>
      <c r="CX32" s="83">
        <f t="shared" si="17"/>
        <v>0</v>
      </c>
      <c r="CY32" s="83">
        <f t="shared" si="18"/>
        <v>0</v>
      </c>
      <c r="CZ32" s="83">
        <f t="shared" si="19"/>
        <v>0</v>
      </c>
      <c r="DA32" s="83">
        <f t="shared" si="20"/>
        <v>0</v>
      </c>
      <c r="DB32" s="83">
        <f t="shared" si="21"/>
        <v>0</v>
      </c>
      <c r="DC32" s="83">
        <f t="shared" si="22"/>
        <v>0</v>
      </c>
      <c r="DD32" s="83">
        <f t="shared" si="23"/>
        <v>0</v>
      </c>
      <c r="DE32" s="83">
        <f t="shared" si="24"/>
        <v>0</v>
      </c>
      <c r="DF32" s="116">
        <f t="shared" si="25"/>
        <v>0</v>
      </c>
    </row>
    <row r="33" spans="1:110">
      <c r="A33" s="91" t="s">
        <v>206</v>
      </c>
      <c r="B33" s="114" t="s">
        <v>166</v>
      </c>
      <c r="C33" s="83" t="s">
        <v>200</v>
      </c>
      <c r="D33" s="77" t="s">
        <v>194</v>
      </c>
      <c r="E33" s="83" t="s">
        <v>114</v>
      </c>
      <c r="F33" s="85">
        <v>42307</v>
      </c>
      <c r="G33" s="83">
        <v>3</v>
      </c>
      <c r="H33" s="83">
        <v>3</v>
      </c>
      <c r="I33" s="83">
        <v>203623</v>
      </c>
      <c r="J33" s="83">
        <v>79497</v>
      </c>
      <c r="K33" s="83">
        <v>44.25</v>
      </c>
      <c r="L33" s="83">
        <v>53.71</v>
      </c>
      <c r="M33" s="83">
        <v>0.3</v>
      </c>
      <c r="N33" s="83">
        <v>0.32</v>
      </c>
      <c r="O33" s="83">
        <v>11.67</v>
      </c>
      <c r="P33" s="83">
        <v>8159.7</v>
      </c>
      <c r="Q33" s="83">
        <v>0.32</v>
      </c>
      <c r="R33" s="83">
        <v>0.37</v>
      </c>
      <c r="S33" s="83">
        <v>0.36</v>
      </c>
      <c r="T33" s="83">
        <v>0.48</v>
      </c>
      <c r="U33" s="83">
        <v>99.52</v>
      </c>
      <c r="V33" s="83">
        <f t="shared" si="0"/>
        <v>207.33333333333334</v>
      </c>
      <c r="W33" s="83">
        <f t="shared" si="1"/>
        <v>0.25780799999999998</v>
      </c>
      <c r="X33" s="83">
        <f t="shared" si="2"/>
        <v>126.91615465772979</v>
      </c>
      <c r="Y33" s="83">
        <v>7.64</v>
      </c>
      <c r="Z33" s="83">
        <v>6.37</v>
      </c>
      <c r="AA33" s="83">
        <v>21.66</v>
      </c>
      <c r="AB33" s="83">
        <v>15.92</v>
      </c>
      <c r="AC33" s="83">
        <v>1.27</v>
      </c>
      <c r="AD33" s="83">
        <v>0.57999999999999996</v>
      </c>
      <c r="AE33" s="83">
        <v>2.57</v>
      </c>
      <c r="AF33" s="83">
        <v>1.22</v>
      </c>
      <c r="AG33" s="83">
        <v>0.68</v>
      </c>
      <c r="AH33" s="83">
        <v>1.52</v>
      </c>
      <c r="AI33" s="83">
        <f t="shared" si="3"/>
        <v>2.8268000000000001E-2</v>
      </c>
      <c r="AJ33" s="83">
        <f t="shared" si="4"/>
        <v>2.3569E-2</v>
      </c>
      <c r="AK33" s="83">
        <f t="shared" si="5"/>
        <v>5.8903999999999998E-2</v>
      </c>
      <c r="AL33" s="83">
        <f t="shared" si="6"/>
        <v>4.6990000000000001E-3</v>
      </c>
      <c r="AM33" s="83">
        <f t="shared" si="7"/>
        <v>6.7685999999999996E-2</v>
      </c>
      <c r="AN33" s="83">
        <f t="shared" si="8"/>
        <v>0.29991899999999999</v>
      </c>
      <c r="AO33" s="83">
        <f t="shared" si="9"/>
        <v>0.142374</v>
      </c>
      <c r="AP33" s="83">
        <f t="shared" si="10"/>
        <v>7.935600000000001E-2</v>
      </c>
      <c r="AQ33" s="83">
        <f t="shared" si="11"/>
        <v>0.17738399999999999</v>
      </c>
      <c r="AR33" s="83">
        <v>58.79</v>
      </c>
      <c r="AS33" s="83">
        <v>119.6</v>
      </c>
      <c r="AT33" s="83">
        <v>316.56</v>
      </c>
      <c r="AU33" s="83">
        <v>1385.17</v>
      </c>
      <c r="AV33" s="83">
        <v>124.12</v>
      </c>
      <c r="AW33" s="83">
        <v>3.45</v>
      </c>
      <c r="AX33" s="83">
        <v>1.48</v>
      </c>
      <c r="AY33" s="83">
        <v>19.7</v>
      </c>
      <c r="AZ33" s="83">
        <v>14979.76</v>
      </c>
      <c r="BA33" s="83">
        <v>1.48</v>
      </c>
      <c r="BB33" s="83">
        <v>2.96</v>
      </c>
      <c r="BC33" s="83">
        <v>0</v>
      </c>
      <c r="BD33" s="83">
        <v>0</v>
      </c>
      <c r="BE33" s="83">
        <v>70.709999999999994</v>
      </c>
      <c r="BF33" s="83">
        <v>263.10000000000002</v>
      </c>
      <c r="BG33" s="83">
        <v>1056.48</v>
      </c>
      <c r="BH33" s="83">
        <v>191.36</v>
      </c>
      <c r="BI33" s="83">
        <v>0.28000000000000003</v>
      </c>
      <c r="BJ33" s="83">
        <v>0.32</v>
      </c>
      <c r="BK33" s="83">
        <v>11.64</v>
      </c>
      <c r="BL33" s="83">
        <v>8116.03</v>
      </c>
      <c r="BM33" s="83">
        <v>0.31</v>
      </c>
      <c r="BN33" s="83">
        <v>0.36</v>
      </c>
      <c r="BO33" s="83">
        <v>0.36</v>
      </c>
      <c r="BP33" s="83">
        <v>32.72</v>
      </c>
      <c r="BQ33" s="83">
        <v>157.09</v>
      </c>
      <c r="BR33" s="83">
        <v>62.37</v>
      </c>
      <c r="BS33" s="83">
        <v>271.37</v>
      </c>
      <c r="BT33" s="83">
        <v>834.93</v>
      </c>
      <c r="BU33" s="83">
        <v>19.87</v>
      </c>
      <c r="BV33" s="83">
        <v>0.26</v>
      </c>
      <c r="BW33" s="83">
        <v>0.4</v>
      </c>
      <c r="BX33" s="83">
        <v>11.88</v>
      </c>
      <c r="BY33" s="83">
        <v>7252.32</v>
      </c>
      <c r="BZ33" s="83">
        <v>0.43</v>
      </c>
      <c r="CA33" s="83">
        <v>0.35</v>
      </c>
      <c r="CB33" s="83">
        <v>0.37</v>
      </c>
      <c r="CC33" s="83">
        <v>0.94</v>
      </c>
      <c r="CD33" s="83">
        <v>3.14</v>
      </c>
      <c r="CE33" s="83">
        <v>1.78</v>
      </c>
      <c r="CF33" s="83">
        <v>1.04</v>
      </c>
      <c r="CG33" s="83">
        <v>1.97</v>
      </c>
      <c r="CH33" s="83">
        <v>1.1000000000000001</v>
      </c>
      <c r="CI33" s="83">
        <v>5.49</v>
      </c>
      <c r="CJ33" s="83">
        <v>35.159999999999997</v>
      </c>
      <c r="CK33" s="83">
        <v>14.29</v>
      </c>
      <c r="CL33" s="83">
        <v>4.4000000000000004</v>
      </c>
      <c r="CM33" s="83">
        <v>99.65</v>
      </c>
      <c r="CN33" s="83">
        <v>0.25</v>
      </c>
      <c r="CO33" s="83">
        <v>0.38</v>
      </c>
      <c r="CP33" s="83">
        <v>11.79</v>
      </c>
      <c r="CQ33" s="83">
        <v>0.38</v>
      </c>
      <c r="CR33" s="83">
        <v>0.35</v>
      </c>
      <c r="CS33" s="83">
        <f t="shared" si="12"/>
        <v>0.11167199999999999</v>
      </c>
      <c r="CT33" s="83">
        <f t="shared" si="13"/>
        <v>0.37303200000000003</v>
      </c>
      <c r="CU33" s="83">
        <f t="shared" si="14"/>
        <v>0.21146400000000004</v>
      </c>
      <c r="CV33" s="83">
        <f t="shared" si="15"/>
        <v>0.12355200000000002</v>
      </c>
      <c r="CW33" s="83">
        <f t="shared" si="16"/>
        <v>0.23403600000000002</v>
      </c>
      <c r="CX33" s="83">
        <f t="shared" si="17"/>
        <v>3.8500000000000001E-3</v>
      </c>
      <c r="CY33" s="83">
        <f t="shared" si="18"/>
        <v>1.9214999999999999E-2</v>
      </c>
      <c r="CZ33" s="83">
        <f t="shared" si="19"/>
        <v>5.001499999999999E-2</v>
      </c>
      <c r="DA33" s="83">
        <f t="shared" si="20"/>
        <v>1.54E-2</v>
      </c>
      <c r="DB33" s="83">
        <f t="shared" si="21"/>
        <v>0.24912500000000001</v>
      </c>
      <c r="DC33" s="83">
        <f t="shared" si="22"/>
        <v>0.37867000000000006</v>
      </c>
      <c r="DD33" s="83">
        <f t="shared" si="23"/>
        <v>11.748735</v>
      </c>
      <c r="DE33" s="83">
        <f t="shared" si="24"/>
        <v>0.37867000000000006</v>
      </c>
      <c r="DF33" s="116">
        <f t="shared" si="25"/>
        <v>0.348775</v>
      </c>
    </row>
    <row r="34" spans="1:110">
      <c r="A34" s="91" t="s">
        <v>206</v>
      </c>
      <c r="B34" s="114" t="s">
        <v>169</v>
      </c>
      <c r="C34" s="83" t="s">
        <v>200</v>
      </c>
      <c r="D34" s="77" t="s">
        <v>194</v>
      </c>
      <c r="E34" s="83" t="s">
        <v>114</v>
      </c>
      <c r="F34" s="85">
        <v>42307</v>
      </c>
      <c r="G34" s="83">
        <v>3</v>
      </c>
      <c r="H34" s="83">
        <v>3</v>
      </c>
      <c r="I34" s="83">
        <v>204906</v>
      </c>
      <c r="J34" s="83">
        <v>80112</v>
      </c>
      <c r="K34" s="83">
        <v>44.56</v>
      </c>
      <c r="L34" s="83">
        <v>54.34</v>
      </c>
      <c r="M34" s="83">
        <v>10.99</v>
      </c>
      <c r="N34" s="83">
        <v>5.91</v>
      </c>
      <c r="O34" s="83">
        <v>11.7</v>
      </c>
      <c r="P34" s="83">
        <v>8159.7</v>
      </c>
      <c r="Q34" s="83">
        <v>6.75</v>
      </c>
      <c r="R34" s="83">
        <v>20.36</v>
      </c>
      <c r="S34" s="83">
        <v>2.82</v>
      </c>
      <c r="T34" s="83">
        <v>4.87</v>
      </c>
      <c r="U34" s="83">
        <v>95.13</v>
      </c>
      <c r="V34" s="83">
        <f t="shared" si="0"/>
        <v>19.533880903490758</v>
      </c>
      <c r="W34" s="83">
        <f t="shared" si="1"/>
        <v>2.6463580000000002</v>
      </c>
      <c r="X34" s="83">
        <f t="shared" si="2"/>
        <v>12.851624761275684</v>
      </c>
      <c r="Y34" s="83">
        <v>29.17</v>
      </c>
      <c r="Z34" s="83">
        <v>24.95</v>
      </c>
      <c r="AA34" s="83">
        <v>43.2</v>
      </c>
      <c r="AB34" s="83">
        <v>19.440000000000001</v>
      </c>
      <c r="AC34" s="83">
        <v>7.73</v>
      </c>
      <c r="AD34" s="83">
        <v>52.47</v>
      </c>
      <c r="AE34" s="83">
        <v>46.03</v>
      </c>
      <c r="AF34" s="83">
        <v>31.06</v>
      </c>
      <c r="AG34" s="83">
        <v>75.150000000000006</v>
      </c>
      <c r="AH34" s="83">
        <v>10.82</v>
      </c>
      <c r="AI34" s="83">
        <f t="shared" si="3"/>
        <v>5.939012</v>
      </c>
      <c r="AJ34" s="83">
        <f t="shared" si="4"/>
        <v>5.0798199999999998</v>
      </c>
      <c r="AK34" s="83">
        <f t="shared" si="5"/>
        <v>3.9579840000000002</v>
      </c>
      <c r="AL34" s="83">
        <f t="shared" si="6"/>
        <v>1.573828</v>
      </c>
      <c r="AM34" s="83">
        <f t="shared" si="7"/>
        <v>6.1389899999999997</v>
      </c>
      <c r="AN34" s="83">
        <f t="shared" si="8"/>
        <v>5.3855099999999991</v>
      </c>
      <c r="AO34" s="83">
        <f t="shared" si="9"/>
        <v>3.63402</v>
      </c>
      <c r="AP34" s="83">
        <f t="shared" si="10"/>
        <v>8.7925500000000003</v>
      </c>
      <c r="AQ34" s="83">
        <f t="shared" si="11"/>
        <v>1.2659399999999998</v>
      </c>
      <c r="AR34" s="83">
        <v>1233.83</v>
      </c>
      <c r="AS34" s="83">
        <v>346.07</v>
      </c>
      <c r="AT34" s="83">
        <v>300.32</v>
      </c>
      <c r="AU34" s="83">
        <v>1976.77</v>
      </c>
      <c r="AV34" s="83">
        <v>413.08</v>
      </c>
      <c r="AW34" s="83">
        <v>52</v>
      </c>
      <c r="AX34" s="83">
        <v>18.95</v>
      </c>
      <c r="AY34" s="83">
        <v>28.57</v>
      </c>
      <c r="AZ34" s="83">
        <v>6097.39</v>
      </c>
      <c r="BA34" s="83">
        <v>7.12</v>
      </c>
      <c r="BB34" s="83">
        <v>30.79</v>
      </c>
      <c r="BC34" s="83">
        <v>4.38</v>
      </c>
      <c r="BD34" s="83">
        <v>195.97</v>
      </c>
      <c r="BE34" s="83">
        <v>133.36000000000001</v>
      </c>
      <c r="BF34" s="83">
        <v>303.17</v>
      </c>
      <c r="BG34" s="83">
        <v>1510.36</v>
      </c>
      <c r="BH34" s="83">
        <v>353.29</v>
      </c>
      <c r="BI34" s="83">
        <v>8.89</v>
      </c>
      <c r="BJ34" s="83">
        <v>5.24</v>
      </c>
      <c r="BK34" s="83">
        <v>10.84</v>
      </c>
      <c r="BL34" s="83">
        <v>8426.7999999999993</v>
      </c>
      <c r="BM34" s="83">
        <v>6.73</v>
      </c>
      <c r="BN34" s="83">
        <v>19.82</v>
      </c>
      <c r="BO34" s="83">
        <v>2.74</v>
      </c>
      <c r="BP34" s="83">
        <v>34.01</v>
      </c>
      <c r="BQ34" s="83">
        <v>235.33</v>
      </c>
      <c r="BR34" s="83">
        <v>82.16</v>
      </c>
      <c r="BS34" s="83">
        <v>411.94</v>
      </c>
      <c r="BT34" s="83">
        <v>1049.49</v>
      </c>
      <c r="BU34" s="83">
        <v>73.75</v>
      </c>
      <c r="BV34" s="83">
        <v>2.29</v>
      </c>
      <c r="BW34" s="83">
        <v>1.37</v>
      </c>
      <c r="BX34" s="83">
        <v>12.5</v>
      </c>
      <c r="BY34" s="83">
        <v>7232.94</v>
      </c>
      <c r="BZ34" s="83">
        <v>23.63</v>
      </c>
      <c r="CA34" s="83">
        <v>13.27</v>
      </c>
      <c r="CB34" s="83">
        <v>15.14</v>
      </c>
      <c r="CC34" s="83">
        <v>12.18</v>
      </c>
      <c r="CD34" s="83">
        <v>10.6</v>
      </c>
      <c r="CE34" s="83">
        <v>50.92</v>
      </c>
      <c r="CF34" s="83">
        <v>50.57</v>
      </c>
      <c r="CG34" s="83">
        <v>33.58</v>
      </c>
      <c r="CH34" s="83">
        <v>7.99</v>
      </c>
      <c r="CI34" s="83">
        <v>7.77</v>
      </c>
      <c r="CJ34" s="83">
        <v>47.66</v>
      </c>
      <c r="CK34" s="83">
        <v>42.57</v>
      </c>
      <c r="CL34" s="83">
        <v>32.479999999999997</v>
      </c>
      <c r="CM34" s="83">
        <v>86.73</v>
      </c>
      <c r="CN34" s="83">
        <v>1.41</v>
      </c>
      <c r="CO34" s="83">
        <v>0.39</v>
      </c>
      <c r="CP34" s="83">
        <v>7.13</v>
      </c>
      <c r="CQ34" s="83">
        <v>20.73</v>
      </c>
      <c r="CR34" s="83">
        <v>12.49</v>
      </c>
      <c r="CS34" s="83">
        <f t="shared" si="12"/>
        <v>1.5225</v>
      </c>
      <c r="CT34" s="83">
        <f t="shared" si="13"/>
        <v>1.325</v>
      </c>
      <c r="CU34" s="83">
        <f t="shared" si="14"/>
        <v>6.3650000000000002</v>
      </c>
      <c r="CV34" s="83">
        <f t="shared" si="15"/>
        <v>6.32125</v>
      </c>
      <c r="CW34" s="83">
        <f t="shared" si="16"/>
        <v>4.1974999999999998</v>
      </c>
      <c r="CX34" s="83">
        <f t="shared" si="17"/>
        <v>1.060273</v>
      </c>
      <c r="CY34" s="83">
        <f t="shared" si="18"/>
        <v>1.0310789999999999</v>
      </c>
      <c r="CZ34" s="83">
        <f t="shared" si="19"/>
        <v>5.6490390000000001</v>
      </c>
      <c r="DA34" s="83">
        <f t="shared" si="20"/>
        <v>4.3100959999999988</v>
      </c>
      <c r="DB34" s="83">
        <f t="shared" si="21"/>
        <v>1.222893</v>
      </c>
      <c r="DC34" s="83">
        <f t="shared" si="22"/>
        <v>0.33824700000000002</v>
      </c>
      <c r="DD34" s="83">
        <f t="shared" si="23"/>
        <v>6.1838490000000004</v>
      </c>
      <c r="DE34" s="83">
        <f t="shared" si="24"/>
        <v>17.979129</v>
      </c>
      <c r="DF34" s="116">
        <f t="shared" si="25"/>
        <v>10.832577000000001</v>
      </c>
    </row>
    <row r="35" spans="1:110">
      <c r="A35" s="91" t="s">
        <v>206</v>
      </c>
      <c r="B35" s="114" t="s">
        <v>170</v>
      </c>
      <c r="C35" s="83" t="s">
        <v>200</v>
      </c>
      <c r="D35" s="77" t="s">
        <v>194</v>
      </c>
      <c r="E35" s="83" t="s">
        <v>114</v>
      </c>
      <c r="F35" s="85">
        <v>42307</v>
      </c>
      <c r="G35" s="83">
        <v>3</v>
      </c>
      <c r="H35" s="83">
        <v>3</v>
      </c>
      <c r="I35" s="83">
        <v>204340</v>
      </c>
      <c r="J35" s="83">
        <v>79370</v>
      </c>
      <c r="K35" s="83">
        <v>44.05</v>
      </c>
      <c r="L35" s="83">
        <v>54.11</v>
      </c>
      <c r="M35" s="83">
        <v>10.67</v>
      </c>
      <c r="N35" s="83">
        <v>6.28</v>
      </c>
      <c r="O35" s="83">
        <v>11.94</v>
      </c>
      <c r="P35" s="83">
        <v>8050.97</v>
      </c>
      <c r="Q35" s="83">
        <v>6.87</v>
      </c>
      <c r="R35" s="83">
        <v>20</v>
      </c>
      <c r="S35" s="83">
        <v>1.71</v>
      </c>
      <c r="T35" s="83">
        <v>5.51</v>
      </c>
      <c r="U35" s="83">
        <v>94.49</v>
      </c>
      <c r="V35" s="83">
        <f t="shared" si="0"/>
        <v>17.148820326678766</v>
      </c>
      <c r="W35" s="83">
        <f t="shared" si="1"/>
        <v>2.9814609999999999</v>
      </c>
      <c r="X35" s="83">
        <f t="shared" si="2"/>
        <v>11.350140082328766</v>
      </c>
      <c r="Y35" s="83">
        <v>28.8</v>
      </c>
      <c r="Z35" s="83">
        <v>27.12</v>
      </c>
      <c r="AA35" s="83">
        <v>44.69</v>
      </c>
      <c r="AB35" s="83">
        <v>20.56</v>
      </c>
      <c r="AC35" s="83">
        <v>5.22</v>
      </c>
      <c r="AD35" s="83">
        <v>49.73</v>
      </c>
      <c r="AE35" s="83">
        <v>47.93</v>
      </c>
      <c r="AF35" s="83">
        <v>31.05</v>
      </c>
      <c r="AG35" s="83">
        <v>74.84</v>
      </c>
      <c r="AH35" s="83">
        <v>7.41</v>
      </c>
      <c r="AI35" s="83">
        <f t="shared" si="3"/>
        <v>5.76</v>
      </c>
      <c r="AJ35" s="83">
        <f t="shared" si="4"/>
        <v>5.4239999999999995</v>
      </c>
      <c r="AK35" s="83">
        <f t="shared" si="5"/>
        <v>4.1120000000000001</v>
      </c>
      <c r="AL35" s="83">
        <f t="shared" si="6"/>
        <v>1.0439999999999998</v>
      </c>
      <c r="AM35" s="83">
        <f t="shared" si="7"/>
        <v>5.9377619999999993</v>
      </c>
      <c r="AN35" s="83">
        <f t="shared" si="8"/>
        <v>5.7228419999999991</v>
      </c>
      <c r="AO35" s="83">
        <f t="shared" si="9"/>
        <v>3.7073699999999996</v>
      </c>
      <c r="AP35" s="83">
        <f t="shared" si="10"/>
        <v>8.9358959999999996</v>
      </c>
      <c r="AQ35" s="83">
        <f t="shared" si="11"/>
        <v>0.88475399999999993</v>
      </c>
      <c r="AR35" s="83">
        <v>1100.1099999999999</v>
      </c>
      <c r="AS35" s="83">
        <v>338.02</v>
      </c>
      <c r="AT35" s="83">
        <v>317.52999999999997</v>
      </c>
      <c r="AU35" s="83">
        <v>1912.81</v>
      </c>
      <c r="AV35" s="83">
        <v>306.39</v>
      </c>
      <c r="AW35" s="83">
        <v>48.92</v>
      </c>
      <c r="AX35" s="83">
        <v>19.18</v>
      </c>
      <c r="AY35" s="83">
        <v>28.64</v>
      </c>
      <c r="AZ35" s="83">
        <v>7291.23</v>
      </c>
      <c r="BA35" s="83">
        <v>7.1</v>
      </c>
      <c r="BB35" s="83">
        <v>29.4</v>
      </c>
      <c r="BC35" s="83">
        <v>2.62</v>
      </c>
      <c r="BD35" s="83">
        <v>164.93</v>
      </c>
      <c r="BE35" s="83">
        <v>144.6</v>
      </c>
      <c r="BF35" s="83">
        <v>319.45999999999998</v>
      </c>
      <c r="BG35" s="83">
        <v>1462.84</v>
      </c>
      <c r="BH35" s="83">
        <v>269.91000000000003</v>
      </c>
      <c r="BI35" s="83">
        <v>8.44</v>
      </c>
      <c r="BJ35" s="83">
        <v>5.53</v>
      </c>
      <c r="BK35" s="83">
        <v>10.97</v>
      </c>
      <c r="BL35" s="83">
        <v>8137.83</v>
      </c>
      <c r="BM35" s="83">
        <v>6.86</v>
      </c>
      <c r="BN35" s="83">
        <v>19.45</v>
      </c>
      <c r="BO35" s="83">
        <v>1.65</v>
      </c>
      <c r="BP35" s="83">
        <v>33.840000000000003</v>
      </c>
      <c r="BQ35" s="83">
        <v>256.44</v>
      </c>
      <c r="BR35" s="83">
        <v>88.94</v>
      </c>
      <c r="BS35" s="83">
        <v>426</v>
      </c>
      <c r="BT35" s="83">
        <v>1017.51</v>
      </c>
      <c r="BU35" s="83">
        <v>70.47</v>
      </c>
      <c r="BV35" s="83">
        <v>2.27</v>
      </c>
      <c r="BW35" s="83">
        <v>1.54</v>
      </c>
      <c r="BX35" s="83">
        <v>12.36</v>
      </c>
      <c r="BY35" s="83">
        <v>7754.38</v>
      </c>
      <c r="BZ35" s="83">
        <v>24.19</v>
      </c>
      <c r="CA35" s="83">
        <v>12.8</v>
      </c>
      <c r="CB35" s="83">
        <v>14.8</v>
      </c>
      <c r="CC35" s="83">
        <v>11.35</v>
      </c>
      <c r="CD35" s="83">
        <v>12.01</v>
      </c>
      <c r="CE35" s="83">
        <v>51.82</v>
      </c>
      <c r="CF35" s="83">
        <v>49.59</v>
      </c>
      <c r="CG35" s="83">
        <v>32.340000000000003</v>
      </c>
      <c r="CH35" s="83">
        <v>7.82</v>
      </c>
      <c r="CI35" s="83">
        <v>8.35</v>
      </c>
      <c r="CJ35" s="83">
        <v>47.91</v>
      </c>
      <c r="CK35" s="83">
        <v>45.55</v>
      </c>
      <c r="CL35" s="83">
        <v>32.08</v>
      </c>
      <c r="CM35" s="83">
        <v>87.2</v>
      </c>
      <c r="CN35" s="83">
        <v>1.46</v>
      </c>
      <c r="CO35" s="83">
        <v>0.54</v>
      </c>
      <c r="CP35" s="83">
        <v>7.15</v>
      </c>
      <c r="CQ35" s="83">
        <v>21.06</v>
      </c>
      <c r="CR35" s="83">
        <v>12.26</v>
      </c>
      <c r="CS35" s="83">
        <f t="shared" si="12"/>
        <v>1.40286</v>
      </c>
      <c r="CT35" s="83">
        <f t="shared" si="13"/>
        <v>1.4844360000000001</v>
      </c>
      <c r="CU35" s="83">
        <f t="shared" si="14"/>
        <v>6.4049519999999998</v>
      </c>
      <c r="CV35" s="83">
        <f t="shared" si="15"/>
        <v>6.1293240000000004</v>
      </c>
      <c r="CW35" s="83">
        <f t="shared" si="16"/>
        <v>3.9972240000000006</v>
      </c>
      <c r="CX35" s="83">
        <f t="shared" si="17"/>
        <v>1.0009600000000001</v>
      </c>
      <c r="CY35" s="83">
        <f t="shared" si="18"/>
        <v>1.0688</v>
      </c>
      <c r="CZ35" s="83">
        <f t="shared" si="19"/>
        <v>5.8304</v>
      </c>
      <c r="DA35" s="83">
        <f t="shared" si="20"/>
        <v>4.1062400000000006</v>
      </c>
      <c r="DB35" s="83">
        <f t="shared" si="21"/>
        <v>1.27312</v>
      </c>
      <c r="DC35" s="83">
        <f t="shared" si="22"/>
        <v>0.47088000000000008</v>
      </c>
      <c r="DD35" s="83">
        <f t="shared" si="23"/>
        <v>6.2347999999999999</v>
      </c>
      <c r="DE35" s="83">
        <f t="shared" si="24"/>
        <v>18.364319999999999</v>
      </c>
      <c r="DF35" s="116">
        <f t="shared" si="25"/>
        <v>10.690720000000001</v>
      </c>
    </row>
    <row r="36" spans="1:110">
      <c r="A36" s="91" t="s">
        <v>206</v>
      </c>
      <c r="B36" s="114"/>
      <c r="D36" s="77"/>
      <c r="F36" s="85"/>
      <c r="H36" s="83">
        <v>5</v>
      </c>
      <c r="AI36" s="83">
        <f t="shared" si="3"/>
        <v>0</v>
      </c>
      <c r="AJ36" s="83">
        <f t="shared" si="4"/>
        <v>0</v>
      </c>
      <c r="AK36" s="83">
        <f t="shared" si="5"/>
        <v>0</v>
      </c>
      <c r="AL36" s="83">
        <f t="shared" si="6"/>
        <v>0</v>
      </c>
      <c r="AM36" s="83">
        <f t="shared" si="7"/>
        <v>0</v>
      </c>
      <c r="AN36" s="83">
        <f t="shared" si="8"/>
        <v>0</v>
      </c>
      <c r="AO36" s="83">
        <f t="shared" si="9"/>
        <v>0</v>
      </c>
      <c r="AP36" s="83">
        <f t="shared" si="10"/>
        <v>0</v>
      </c>
      <c r="AQ36" s="83">
        <f t="shared" si="11"/>
        <v>0</v>
      </c>
      <c r="CS36" s="83">
        <f t="shared" si="12"/>
        <v>0</v>
      </c>
      <c r="CT36" s="83">
        <f t="shared" si="13"/>
        <v>0</v>
      </c>
      <c r="CU36" s="83">
        <f t="shared" si="14"/>
        <v>0</v>
      </c>
      <c r="CV36" s="83">
        <f t="shared" si="15"/>
        <v>0</v>
      </c>
      <c r="CW36" s="83">
        <f t="shared" si="16"/>
        <v>0</v>
      </c>
      <c r="CX36" s="83">
        <f t="shared" si="17"/>
        <v>0</v>
      </c>
      <c r="CY36" s="83">
        <f t="shared" si="18"/>
        <v>0</v>
      </c>
      <c r="CZ36" s="83">
        <f t="shared" si="19"/>
        <v>0</v>
      </c>
      <c r="DA36" s="83">
        <f t="shared" si="20"/>
        <v>0</v>
      </c>
      <c r="DB36" s="83">
        <f t="shared" si="21"/>
        <v>0</v>
      </c>
      <c r="DC36" s="83">
        <f t="shared" si="22"/>
        <v>0</v>
      </c>
      <c r="DD36" s="83">
        <f t="shared" si="23"/>
        <v>0</v>
      </c>
      <c r="DE36" s="83">
        <f t="shared" si="24"/>
        <v>0</v>
      </c>
      <c r="DF36" s="116">
        <f t="shared" si="25"/>
        <v>0</v>
      </c>
    </row>
    <row r="37" spans="1:110">
      <c r="A37" s="91" t="s">
        <v>206</v>
      </c>
      <c r="B37" s="114"/>
      <c r="D37" s="77"/>
      <c r="F37" s="85"/>
      <c r="H37" s="83">
        <v>5</v>
      </c>
      <c r="AI37" s="83">
        <f t="shared" si="3"/>
        <v>0</v>
      </c>
      <c r="AJ37" s="83">
        <f t="shared" si="4"/>
        <v>0</v>
      </c>
      <c r="AK37" s="83">
        <f t="shared" si="5"/>
        <v>0</v>
      </c>
      <c r="AL37" s="83">
        <f t="shared" si="6"/>
        <v>0</v>
      </c>
      <c r="AM37" s="83">
        <f t="shared" si="7"/>
        <v>0</v>
      </c>
      <c r="AN37" s="83">
        <f t="shared" si="8"/>
        <v>0</v>
      </c>
      <c r="AO37" s="83">
        <f t="shared" si="9"/>
        <v>0</v>
      </c>
      <c r="AP37" s="83">
        <f t="shared" si="10"/>
        <v>0</v>
      </c>
      <c r="AQ37" s="83">
        <f t="shared" si="11"/>
        <v>0</v>
      </c>
      <c r="CS37" s="83">
        <f t="shared" si="12"/>
        <v>0</v>
      </c>
      <c r="CT37" s="83">
        <f t="shared" si="13"/>
        <v>0</v>
      </c>
      <c r="CU37" s="83">
        <f t="shared" si="14"/>
        <v>0</v>
      </c>
      <c r="CV37" s="83">
        <f t="shared" si="15"/>
        <v>0</v>
      </c>
      <c r="CW37" s="83">
        <f t="shared" si="16"/>
        <v>0</v>
      </c>
      <c r="CX37" s="83">
        <f t="shared" si="17"/>
        <v>0</v>
      </c>
      <c r="CY37" s="83">
        <f t="shared" si="18"/>
        <v>0</v>
      </c>
      <c r="CZ37" s="83">
        <f t="shared" si="19"/>
        <v>0</v>
      </c>
      <c r="DA37" s="83">
        <f t="shared" si="20"/>
        <v>0</v>
      </c>
      <c r="DB37" s="83">
        <f t="shared" si="21"/>
        <v>0</v>
      </c>
      <c r="DC37" s="83">
        <f t="shared" si="22"/>
        <v>0</v>
      </c>
      <c r="DD37" s="83">
        <f t="shared" si="23"/>
        <v>0</v>
      </c>
      <c r="DE37" s="83">
        <f t="shared" si="24"/>
        <v>0</v>
      </c>
      <c r="DF37" s="116">
        <f t="shared" si="25"/>
        <v>0</v>
      </c>
    </row>
    <row r="38" spans="1:110">
      <c r="A38" s="91" t="s">
        <v>206</v>
      </c>
      <c r="B38" s="114"/>
      <c r="D38" s="77"/>
      <c r="F38" s="85"/>
      <c r="H38" s="83">
        <v>5</v>
      </c>
      <c r="AI38" s="83">
        <f t="shared" si="3"/>
        <v>0</v>
      </c>
      <c r="AJ38" s="83">
        <f t="shared" si="4"/>
        <v>0</v>
      </c>
      <c r="AK38" s="83">
        <f t="shared" si="5"/>
        <v>0</v>
      </c>
      <c r="AL38" s="83">
        <f t="shared" si="6"/>
        <v>0</v>
      </c>
      <c r="AM38" s="83">
        <f t="shared" si="7"/>
        <v>0</v>
      </c>
      <c r="AN38" s="83">
        <f t="shared" si="8"/>
        <v>0</v>
      </c>
      <c r="AO38" s="83">
        <f t="shared" si="9"/>
        <v>0</v>
      </c>
      <c r="AP38" s="83">
        <f t="shared" si="10"/>
        <v>0</v>
      </c>
      <c r="AQ38" s="83">
        <f t="shared" si="11"/>
        <v>0</v>
      </c>
      <c r="CS38" s="83">
        <f t="shared" si="12"/>
        <v>0</v>
      </c>
      <c r="CT38" s="83">
        <f t="shared" si="13"/>
        <v>0</v>
      </c>
      <c r="CU38" s="83">
        <f t="shared" si="14"/>
        <v>0</v>
      </c>
      <c r="CV38" s="83">
        <f t="shared" si="15"/>
        <v>0</v>
      </c>
      <c r="CW38" s="83">
        <f t="shared" si="16"/>
        <v>0</v>
      </c>
      <c r="CX38" s="83">
        <f t="shared" si="17"/>
        <v>0</v>
      </c>
      <c r="CY38" s="83">
        <f t="shared" si="18"/>
        <v>0</v>
      </c>
      <c r="CZ38" s="83">
        <f t="shared" si="19"/>
        <v>0</v>
      </c>
      <c r="DA38" s="83">
        <f t="shared" si="20"/>
        <v>0</v>
      </c>
      <c r="DB38" s="83">
        <f t="shared" si="21"/>
        <v>0</v>
      </c>
      <c r="DC38" s="83">
        <f t="shared" si="22"/>
        <v>0</v>
      </c>
      <c r="DD38" s="83">
        <f t="shared" si="23"/>
        <v>0</v>
      </c>
      <c r="DE38" s="83">
        <f t="shared" si="24"/>
        <v>0</v>
      </c>
      <c r="DF38" s="116">
        <f t="shared" si="25"/>
        <v>0</v>
      </c>
    </row>
    <row r="39" spans="1:110">
      <c r="A39" s="91" t="s">
        <v>206</v>
      </c>
      <c r="B39" s="114" t="s">
        <v>171</v>
      </c>
      <c r="C39" s="83" t="s">
        <v>201</v>
      </c>
      <c r="D39" s="77" t="s">
        <v>195</v>
      </c>
      <c r="E39" s="83" t="s">
        <v>113</v>
      </c>
      <c r="F39" s="85">
        <v>42445</v>
      </c>
      <c r="G39" s="83">
        <v>0</v>
      </c>
      <c r="H39" s="83">
        <v>0</v>
      </c>
      <c r="I39" s="83">
        <v>209111</v>
      </c>
      <c r="J39" s="83">
        <v>40925</v>
      </c>
      <c r="K39" s="83">
        <v>26.02</v>
      </c>
      <c r="L39" s="83">
        <v>38.5</v>
      </c>
      <c r="M39" s="83">
        <v>0.18</v>
      </c>
      <c r="N39" s="83">
        <v>0.37</v>
      </c>
      <c r="O39" s="83">
        <v>9.51</v>
      </c>
      <c r="P39" s="83">
        <v>3598.46</v>
      </c>
      <c r="Q39" s="83">
        <v>0.38</v>
      </c>
      <c r="R39" s="83">
        <v>0.16</v>
      </c>
      <c r="S39" s="83">
        <v>0.06</v>
      </c>
      <c r="T39" s="83">
        <v>0.26</v>
      </c>
      <c r="U39" s="83">
        <v>99.74</v>
      </c>
      <c r="V39" s="83">
        <f t="shared" si="0"/>
        <v>383.61538461538458</v>
      </c>
      <c r="W39" s="83">
        <f t="shared" si="1"/>
        <v>0.10009999999999999</v>
      </c>
      <c r="X39" s="83">
        <f t="shared" si="2"/>
        <v>490.60939060939063</v>
      </c>
      <c r="Y39" s="83">
        <v>0</v>
      </c>
      <c r="Z39" s="83">
        <v>0</v>
      </c>
      <c r="AA39" s="83">
        <v>19.23</v>
      </c>
      <c r="AB39" s="83">
        <v>0</v>
      </c>
      <c r="AC39" s="83">
        <v>0</v>
      </c>
      <c r="AD39" s="83">
        <v>0.33</v>
      </c>
      <c r="AE39" s="83">
        <v>3.8</v>
      </c>
      <c r="AF39" s="83">
        <v>1.53</v>
      </c>
      <c r="AG39" s="83">
        <v>0.33</v>
      </c>
      <c r="AH39" s="83">
        <v>0.13</v>
      </c>
      <c r="AI39" s="83">
        <f t="shared" si="3"/>
        <v>0</v>
      </c>
      <c r="AJ39" s="83">
        <f t="shared" si="4"/>
        <v>0</v>
      </c>
      <c r="AK39" s="83">
        <f t="shared" si="5"/>
        <v>0</v>
      </c>
      <c r="AL39" s="83">
        <f t="shared" si="6"/>
        <v>0</v>
      </c>
      <c r="AM39" s="83">
        <f t="shared" si="7"/>
        <v>3.1383000000000001E-2</v>
      </c>
      <c r="AN39" s="83">
        <f t="shared" si="8"/>
        <v>0.36137999999999998</v>
      </c>
      <c r="AO39" s="83">
        <f t="shared" si="9"/>
        <v>0.14550299999999999</v>
      </c>
      <c r="AP39" s="83">
        <f t="shared" si="10"/>
        <v>3.1383000000000001E-2</v>
      </c>
      <c r="AQ39" s="83">
        <f t="shared" si="11"/>
        <v>1.2362999999999999E-2</v>
      </c>
      <c r="AR39" s="83">
        <v>-89.58</v>
      </c>
      <c r="AS39" s="83">
        <v>98.9</v>
      </c>
      <c r="AT39" s="83">
        <v>324.3</v>
      </c>
      <c r="AU39" s="83">
        <v>1787.48</v>
      </c>
      <c r="AV39" s="83">
        <v>216.62</v>
      </c>
      <c r="AW39" s="83">
        <v>0</v>
      </c>
      <c r="AX39" s="83">
        <v>0</v>
      </c>
      <c r="AY39" s="83">
        <v>9.76</v>
      </c>
      <c r="AZ39" s="83">
        <v>12125.81</v>
      </c>
      <c r="BA39" s="83">
        <v>2.44</v>
      </c>
      <c r="BB39" s="83">
        <v>9.76</v>
      </c>
      <c r="BC39" s="83">
        <v>0</v>
      </c>
      <c r="BD39" s="83">
        <v>52.07</v>
      </c>
      <c r="BE39" s="83">
        <v>68.16</v>
      </c>
      <c r="BF39" s="83">
        <v>288.08</v>
      </c>
      <c r="BG39" s="83">
        <v>1139.31</v>
      </c>
      <c r="BH39" s="83">
        <v>243.81</v>
      </c>
      <c r="BI39" s="83">
        <v>0.18</v>
      </c>
      <c r="BJ39" s="83">
        <v>0.37</v>
      </c>
      <c r="BK39" s="83">
        <v>9.51</v>
      </c>
      <c r="BL39" s="83">
        <v>3598.46</v>
      </c>
      <c r="BM39" s="83">
        <v>0.38</v>
      </c>
      <c r="BN39" s="83">
        <v>0.14000000000000001</v>
      </c>
      <c r="BO39" s="83">
        <v>0.06</v>
      </c>
      <c r="BP39" s="83">
        <v>49.11</v>
      </c>
      <c r="BQ39" s="83">
        <v>179.96</v>
      </c>
      <c r="BR39" s="83">
        <v>67.430000000000007</v>
      </c>
      <c r="BS39" s="83">
        <v>320.42</v>
      </c>
      <c r="BT39" s="83">
        <v>857.17</v>
      </c>
      <c r="BU39" s="83">
        <v>25.32</v>
      </c>
      <c r="BV39" s="83">
        <v>0.26</v>
      </c>
      <c r="BW39" s="83">
        <v>0.22</v>
      </c>
      <c r="BX39" s="83">
        <v>13.24</v>
      </c>
      <c r="BY39" s="83">
        <v>6065.02</v>
      </c>
      <c r="BZ39" s="83">
        <v>0.38</v>
      </c>
      <c r="CA39" s="83">
        <v>0.18</v>
      </c>
      <c r="CB39" s="83">
        <v>0.19</v>
      </c>
      <c r="CC39" s="83">
        <v>0.79</v>
      </c>
      <c r="CD39" s="83">
        <v>1.62</v>
      </c>
      <c r="CE39" s="83">
        <v>1.69</v>
      </c>
      <c r="CF39" s="83">
        <v>1.05</v>
      </c>
      <c r="CG39" s="83">
        <v>0.86</v>
      </c>
      <c r="CH39" s="83">
        <v>0</v>
      </c>
      <c r="CI39" s="83">
        <v>5.41</v>
      </c>
      <c r="CJ39" s="83">
        <v>75.680000000000007</v>
      </c>
      <c r="CK39" s="83">
        <v>13.51</v>
      </c>
      <c r="CL39" s="83">
        <v>0</v>
      </c>
      <c r="CM39" s="83">
        <v>99.82</v>
      </c>
      <c r="CN39" s="83">
        <v>0.26</v>
      </c>
      <c r="CO39" s="83">
        <v>0.21</v>
      </c>
      <c r="CP39" s="83">
        <v>13.13</v>
      </c>
      <c r="CQ39" s="83">
        <v>0.36</v>
      </c>
      <c r="CR39" s="83">
        <v>0.19</v>
      </c>
      <c r="CS39" s="83">
        <f t="shared" si="12"/>
        <v>0.10459599999999999</v>
      </c>
      <c r="CT39" s="83">
        <f t="shared" si="13"/>
        <v>0.21448800000000001</v>
      </c>
      <c r="CU39" s="83">
        <f t="shared" si="14"/>
        <v>0.22375599999999998</v>
      </c>
      <c r="CV39" s="83">
        <f t="shared" si="15"/>
        <v>0.13902</v>
      </c>
      <c r="CW39" s="83">
        <f t="shared" si="16"/>
        <v>0.11386400000000001</v>
      </c>
      <c r="CX39" s="83">
        <f t="shared" si="17"/>
        <v>0</v>
      </c>
      <c r="CY39" s="83">
        <f t="shared" si="18"/>
        <v>9.7380000000000001E-3</v>
      </c>
      <c r="CZ39" s="83">
        <f t="shared" si="19"/>
        <v>2.4317999999999999E-2</v>
      </c>
      <c r="DA39" s="83">
        <f t="shared" si="20"/>
        <v>0</v>
      </c>
      <c r="DB39" s="83">
        <f t="shared" si="21"/>
        <v>0.25953199999999998</v>
      </c>
      <c r="DC39" s="83">
        <f t="shared" si="22"/>
        <v>0.209622</v>
      </c>
      <c r="DD39" s="83">
        <f t="shared" si="23"/>
        <v>13.106366000000001</v>
      </c>
      <c r="DE39" s="83">
        <f t="shared" si="24"/>
        <v>0.35935199999999995</v>
      </c>
      <c r="DF39" s="116">
        <f t="shared" si="25"/>
        <v>0.18965799999999999</v>
      </c>
    </row>
    <row r="40" spans="1:110">
      <c r="A40" s="91" t="s">
        <v>206</v>
      </c>
      <c r="B40" s="114" t="s">
        <v>172</v>
      </c>
      <c r="C40" s="83" t="s">
        <v>201</v>
      </c>
      <c r="D40" s="77" t="s">
        <v>195</v>
      </c>
      <c r="E40" s="83" t="s">
        <v>113</v>
      </c>
      <c r="F40" s="85">
        <v>42445</v>
      </c>
      <c r="G40" s="83">
        <v>0</v>
      </c>
      <c r="H40" s="83">
        <v>0</v>
      </c>
      <c r="I40" s="83">
        <v>209547</v>
      </c>
      <c r="J40" s="83">
        <v>40552</v>
      </c>
      <c r="K40" s="83">
        <v>25.99</v>
      </c>
      <c r="L40" s="83">
        <v>38.85</v>
      </c>
      <c r="M40" s="83">
        <v>17.16</v>
      </c>
      <c r="N40" s="83">
        <v>4.6100000000000003</v>
      </c>
      <c r="O40" s="83">
        <v>9.1300000000000008</v>
      </c>
      <c r="P40" s="83">
        <v>3881.74</v>
      </c>
      <c r="Q40" s="83">
        <v>6.41</v>
      </c>
      <c r="R40" s="83">
        <v>24.3</v>
      </c>
      <c r="S40" s="83">
        <v>0.2</v>
      </c>
      <c r="T40" s="83">
        <v>4.24</v>
      </c>
      <c r="U40" s="83">
        <v>95.76</v>
      </c>
      <c r="V40" s="83">
        <f t="shared" si="0"/>
        <v>22.584905660377359</v>
      </c>
      <c r="W40" s="83">
        <f t="shared" si="1"/>
        <v>1.6472400000000003</v>
      </c>
      <c r="X40" s="83">
        <f t="shared" si="2"/>
        <v>30.517714479978629</v>
      </c>
      <c r="Y40" s="83">
        <v>30.41</v>
      </c>
      <c r="Z40" s="83">
        <v>11.15</v>
      </c>
      <c r="AA40" s="83">
        <v>18.05</v>
      </c>
      <c r="AB40" s="83">
        <v>12.04</v>
      </c>
      <c r="AC40" s="83">
        <v>0.63</v>
      </c>
      <c r="AD40" s="83">
        <v>51.42</v>
      </c>
      <c r="AE40" s="83">
        <v>36.21</v>
      </c>
      <c r="AF40" s="83">
        <v>23.49</v>
      </c>
      <c r="AG40" s="83">
        <v>48.02</v>
      </c>
      <c r="AH40" s="83">
        <v>1.53</v>
      </c>
      <c r="AI40" s="83">
        <f t="shared" si="3"/>
        <v>7.3896300000000004</v>
      </c>
      <c r="AJ40" s="83">
        <f t="shared" si="4"/>
        <v>2.7094499999999999</v>
      </c>
      <c r="AK40" s="83">
        <f t="shared" si="5"/>
        <v>2.9257200000000001</v>
      </c>
      <c r="AL40" s="83">
        <f t="shared" si="6"/>
        <v>0.15309</v>
      </c>
      <c r="AM40" s="83">
        <f t="shared" si="7"/>
        <v>4.6946460000000005</v>
      </c>
      <c r="AN40" s="83">
        <f t="shared" si="8"/>
        <v>3.3059730000000003</v>
      </c>
      <c r="AO40" s="83">
        <f t="shared" si="9"/>
        <v>2.1446370000000003</v>
      </c>
      <c r="AP40" s="83">
        <f t="shared" si="10"/>
        <v>4.3842260000000008</v>
      </c>
      <c r="AQ40" s="83">
        <f t="shared" si="11"/>
        <v>0.13968900000000001</v>
      </c>
      <c r="AR40" s="83">
        <v>2702.79</v>
      </c>
      <c r="AS40" s="83">
        <v>415.48</v>
      </c>
      <c r="AT40" s="83">
        <v>336.03</v>
      </c>
      <c r="AU40" s="83">
        <v>2057.62</v>
      </c>
      <c r="AV40" s="83">
        <v>366.07</v>
      </c>
      <c r="AW40" s="83">
        <v>73.95</v>
      </c>
      <c r="AX40" s="83">
        <v>29.04</v>
      </c>
      <c r="AY40" s="83">
        <v>35.93</v>
      </c>
      <c r="AZ40" s="83">
        <v>6587.3</v>
      </c>
      <c r="BA40" s="83">
        <v>10.78</v>
      </c>
      <c r="BB40" s="83">
        <v>20.51</v>
      </c>
      <c r="BC40" s="83">
        <v>1.35</v>
      </c>
      <c r="BD40" s="83">
        <v>336.8</v>
      </c>
      <c r="BE40" s="83">
        <v>136.35</v>
      </c>
      <c r="BF40" s="83">
        <v>352.9</v>
      </c>
      <c r="BG40" s="83">
        <v>1804.22</v>
      </c>
      <c r="BH40" s="83">
        <v>290.73</v>
      </c>
      <c r="BI40" s="83">
        <v>14.64</v>
      </c>
      <c r="BJ40" s="83">
        <v>3.53</v>
      </c>
      <c r="BK40" s="83">
        <v>7.95</v>
      </c>
      <c r="BL40" s="83">
        <v>3406.89</v>
      </c>
      <c r="BM40" s="83">
        <v>6.22</v>
      </c>
      <c r="BN40" s="83">
        <v>24.47</v>
      </c>
      <c r="BO40" s="83">
        <v>0.15</v>
      </c>
      <c r="BP40" s="83">
        <v>50.27</v>
      </c>
      <c r="BQ40" s="83">
        <v>295.68</v>
      </c>
      <c r="BR40" s="83">
        <v>108.72</v>
      </c>
      <c r="BS40" s="83">
        <v>480.12</v>
      </c>
      <c r="BT40" s="83">
        <v>1119.21</v>
      </c>
      <c r="BU40" s="83">
        <v>53.12</v>
      </c>
      <c r="BV40" s="83">
        <v>4.71</v>
      </c>
      <c r="BW40" s="83">
        <v>1.25</v>
      </c>
      <c r="BX40" s="83">
        <v>13.7</v>
      </c>
      <c r="BY40" s="83">
        <v>6162.67</v>
      </c>
      <c r="BZ40" s="83">
        <v>22.17</v>
      </c>
      <c r="CA40" s="83">
        <v>12.04</v>
      </c>
      <c r="CB40" s="83">
        <v>6.06</v>
      </c>
      <c r="CC40" s="83">
        <v>19.55</v>
      </c>
      <c r="CD40" s="83">
        <v>8.3800000000000008</v>
      </c>
      <c r="CE40" s="83">
        <v>57.25</v>
      </c>
      <c r="CF40" s="83">
        <v>33.19</v>
      </c>
      <c r="CG40" s="83">
        <v>17.940000000000001</v>
      </c>
      <c r="CH40" s="83">
        <v>14.38</v>
      </c>
      <c r="CI40" s="83">
        <v>6.23</v>
      </c>
      <c r="CJ40" s="83">
        <v>37.76</v>
      </c>
      <c r="CK40" s="83">
        <v>48.96</v>
      </c>
      <c r="CL40" s="83">
        <v>22.69</v>
      </c>
      <c r="CM40" s="83">
        <v>87.96</v>
      </c>
      <c r="CN40" s="83">
        <v>3.39</v>
      </c>
      <c r="CO40" s="83">
        <v>0.56000000000000005</v>
      </c>
      <c r="CP40" s="83">
        <v>10.41</v>
      </c>
      <c r="CQ40" s="83">
        <v>18.5</v>
      </c>
      <c r="CR40" s="83">
        <v>3.79</v>
      </c>
      <c r="CS40" s="83">
        <f t="shared" si="12"/>
        <v>2.67835</v>
      </c>
      <c r="CT40" s="83">
        <f t="shared" si="13"/>
        <v>1.1480600000000001</v>
      </c>
      <c r="CU40" s="83">
        <f t="shared" si="14"/>
        <v>7.8432499999999994</v>
      </c>
      <c r="CV40" s="83">
        <f t="shared" si="15"/>
        <v>4.5470299999999995</v>
      </c>
      <c r="CW40" s="83">
        <f t="shared" si="16"/>
        <v>2.4577800000000001</v>
      </c>
      <c r="CX40" s="83">
        <f t="shared" si="17"/>
        <v>1.731352</v>
      </c>
      <c r="CY40" s="83">
        <f t="shared" si="18"/>
        <v>0.75009199999999998</v>
      </c>
      <c r="CZ40" s="83">
        <f t="shared" si="19"/>
        <v>5.8947839999999996</v>
      </c>
      <c r="DA40" s="83">
        <f t="shared" si="20"/>
        <v>2.7318759999999997</v>
      </c>
      <c r="DB40" s="83">
        <f t="shared" si="21"/>
        <v>2.9818439999999997</v>
      </c>
      <c r="DC40" s="83">
        <f t="shared" si="22"/>
        <v>0.49257600000000001</v>
      </c>
      <c r="DD40" s="83">
        <f t="shared" si="23"/>
        <v>9.1566359999999989</v>
      </c>
      <c r="DE40" s="83">
        <f t="shared" si="24"/>
        <v>16.272600000000001</v>
      </c>
      <c r="DF40" s="116">
        <f t="shared" si="25"/>
        <v>3.3336839999999994</v>
      </c>
    </row>
    <row r="41" spans="1:110">
      <c r="A41" s="91" t="s">
        <v>206</v>
      </c>
      <c r="B41" s="114" t="s">
        <v>173</v>
      </c>
      <c r="C41" s="83" t="s">
        <v>201</v>
      </c>
      <c r="D41" s="77" t="s">
        <v>195</v>
      </c>
      <c r="E41" s="83" t="s">
        <v>113</v>
      </c>
      <c r="F41" s="85">
        <v>42445</v>
      </c>
      <c r="G41" s="83">
        <v>0</v>
      </c>
      <c r="H41" s="83">
        <v>0</v>
      </c>
      <c r="I41" s="83">
        <v>208316</v>
      </c>
      <c r="J41" s="83">
        <v>41688</v>
      </c>
      <c r="K41" s="83">
        <v>26.02</v>
      </c>
      <c r="L41" s="83">
        <v>39.159999999999997</v>
      </c>
      <c r="M41" s="83">
        <v>16.04</v>
      </c>
      <c r="N41" s="83">
        <v>4.42</v>
      </c>
      <c r="O41" s="83">
        <v>9.19</v>
      </c>
      <c r="P41" s="83">
        <v>3515.01</v>
      </c>
      <c r="Q41" s="83">
        <v>5.74</v>
      </c>
      <c r="R41" s="83">
        <v>23.84</v>
      </c>
      <c r="S41" s="83">
        <v>0.21</v>
      </c>
      <c r="T41" s="83">
        <v>3.95</v>
      </c>
      <c r="U41" s="83">
        <v>96.05</v>
      </c>
      <c r="V41" s="83">
        <f t="shared" si="0"/>
        <v>24.316455696202532</v>
      </c>
      <c r="W41" s="83">
        <f t="shared" si="1"/>
        <v>1.5468199999999999</v>
      </c>
      <c r="X41" s="83">
        <f t="shared" si="2"/>
        <v>32.350241139886997</v>
      </c>
      <c r="Y41" s="83">
        <v>28.95</v>
      </c>
      <c r="Z41" s="83">
        <v>11.23</v>
      </c>
      <c r="AA41" s="83">
        <v>17.440000000000001</v>
      </c>
      <c r="AB41" s="83">
        <v>11.23</v>
      </c>
      <c r="AC41" s="83">
        <v>0.64</v>
      </c>
      <c r="AD41" s="83">
        <v>52.63</v>
      </c>
      <c r="AE41" s="83">
        <v>34.04</v>
      </c>
      <c r="AF41" s="83">
        <v>20.65</v>
      </c>
      <c r="AG41" s="83">
        <v>45.24</v>
      </c>
      <c r="AH41" s="83">
        <v>1.6</v>
      </c>
      <c r="AI41" s="83">
        <f t="shared" si="3"/>
        <v>6.9016799999999998</v>
      </c>
      <c r="AJ41" s="83">
        <f t="shared" si="4"/>
        <v>2.6772320000000001</v>
      </c>
      <c r="AK41" s="83">
        <f t="shared" si="5"/>
        <v>2.6772320000000001</v>
      </c>
      <c r="AL41" s="83">
        <f t="shared" si="6"/>
        <v>0.15257599999999999</v>
      </c>
      <c r="AM41" s="83">
        <f t="shared" si="7"/>
        <v>4.836697</v>
      </c>
      <c r="AN41" s="83">
        <f t="shared" si="8"/>
        <v>3.1282759999999996</v>
      </c>
      <c r="AO41" s="83">
        <f t="shared" si="9"/>
        <v>1.8977349999999999</v>
      </c>
      <c r="AP41" s="83">
        <f t="shared" si="10"/>
        <v>4.1575560000000005</v>
      </c>
      <c r="AQ41" s="83">
        <f t="shared" si="11"/>
        <v>0.14704</v>
      </c>
      <c r="AR41" s="83">
        <v>2644.99</v>
      </c>
      <c r="AS41" s="83">
        <v>357.65</v>
      </c>
      <c r="AT41" s="83">
        <v>313.68</v>
      </c>
      <c r="AU41" s="83">
        <v>1967.49</v>
      </c>
      <c r="AV41" s="83">
        <v>372.19</v>
      </c>
      <c r="AW41" s="83">
        <v>74.11</v>
      </c>
      <c r="AX41" s="83">
        <v>26.51</v>
      </c>
      <c r="AY41" s="83">
        <v>37.520000000000003</v>
      </c>
      <c r="AZ41" s="83">
        <v>5282.79</v>
      </c>
      <c r="BA41" s="83">
        <v>11.16</v>
      </c>
      <c r="BB41" s="83">
        <v>17.52</v>
      </c>
      <c r="BC41" s="83">
        <v>0.78</v>
      </c>
      <c r="BD41" s="83">
        <v>313.7</v>
      </c>
      <c r="BE41" s="83">
        <v>133.36000000000001</v>
      </c>
      <c r="BF41" s="83">
        <v>346.91</v>
      </c>
      <c r="BG41" s="83">
        <v>1738.3</v>
      </c>
      <c r="BH41" s="83">
        <v>305.66000000000003</v>
      </c>
      <c r="BI41" s="83">
        <v>13.65</v>
      </c>
      <c r="BJ41" s="83">
        <v>3.51</v>
      </c>
      <c r="BK41" s="83">
        <v>8.0299999999999994</v>
      </c>
      <c r="BL41" s="83">
        <v>3302.25</v>
      </c>
      <c r="BM41" s="83">
        <v>5.52</v>
      </c>
      <c r="BN41" s="83">
        <v>24.1</v>
      </c>
      <c r="BO41" s="83">
        <v>0.18</v>
      </c>
      <c r="BP41" s="83">
        <v>50.04</v>
      </c>
      <c r="BQ41" s="83">
        <v>278.89999999999998</v>
      </c>
      <c r="BR41" s="83">
        <v>102.02</v>
      </c>
      <c r="BS41" s="83">
        <v>470.84</v>
      </c>
      <c r="BT41" s="83">
        <v>1049.49</v>
      </c>
      <c r="BU41" s="83">
        <v>49.03</v>
      </c>
      <c r="BV41" s="83">
        <v>4.4000000000000004</v>
      </c>
      <c r="BW41" s="83">
        <v>1.1299999999999999</v>
      </c>
      <c r="BX41" s="83">
        <v>13.52</v>
      </c>
      <c r="BY41" s="83">
        <v>5858.88</v>
      </c>
      <c r="BZ41" s="83">
        <v>21.77</v>
      </c>
      <c r="CA41" s="83">
        <v>11.14</v>
      </c>
      <c r="CB41" s="83">
        <v>5.94</v>
      </c>
      <c r="CC41" s="83">
        <v>19.989999999999998</v>
      </c>
      <c r="CD41" s="83">
        <v>7.59</v>
      </c>
      <c r="CE41" s="83">
        <v>56.04</v>
      </c>
      <c r="CF41" s="83">
        <v>30.88</v>
      </c>
      <c r="CG41" s="83">
        <v>18.61</v>
      </c>
      <c r="CH41" s="83">
        <v>14.64</v>
      </c>
      <c r="CI41" s="83">
        <v>5.85</v>
      </c>
      <c r="CJ41" s="83">
        <v>37.49</v>
      </c>
      <c r="CK41" s="83">
        <v>49.72</v>
      </c>
      <c r="CL41" s="83">
        <v>24.06</v>
      </c>
      <c r="CM41" s="83">
        <v>88.86</v>
      </c>
      <c r="CN41" s="83">
        <v>3.11</v>
      </c>
      <c r="CO41" s="83">
        <v>0.53</v>
      </c>
      <c r="CP41" s="83">
        <v>10.52</v>
      </c>
      <c r="CQ41" s="83">
        <v>18.260000000000002</v>
      </c>
      <c r="CR41" s="83">
        <v>3.67</v>
      </c>
      <c r="CS41" s="83">
        <f t="shared" si="12"/>
        <v>2.7026479999999999</v>
      </c>
      <c r="CT41" s="83">
        <f t="shared" si="13"/>
        <v>1.026168</v>
      </c>
      <c r="CU41" s="83">
        <f t="shared" si="14"/>
        <v>7.5766080000000002</v>
      </c>
      <c r="CV41" s="83">
        <f t="shared" si="15"/>
        <v>4.174976</v>
      </c>
      <c r="CW41" s="83">
        <f t="shared" si="16"/>
        <v>2.5160719999999999</v>
      </c>
      <c r="CX41" s="83">
        <f t="shared" si="17"/>
        <v>1.6308960000000001</v>
      </c>
      <c r="CY41" s="83">
        <f t="shared" si="18"/>
        <v>0.65168999999999999</v>
      </c>
      <c r="CZ41" s="83">
        <f t="shared" si="19"/>
        <v>5.5388080000000004</v>
      </c>
      <c r="DA41" s="83">
        <f t="shared" si="20"/>
        <v>2.6802839999999999</v>
      </c>
      <c r="DB41" s="83">
        <f t="shared" si="21"/>
        <v>2.7635459999999998</v>
      </c>
      <c r="DC41" s="83">
        <f t="shared" si="22"/>
        <v>0.47095800000000004</v>
      </c>
      <c r="DD41" s="83">
        <f t="shared" si="23"/>
        <v>9.3480720000000002</v>
      </c>
      <c r="DE41" s="83">
        <f t="shared" si="24"/>
        <v>16.225836000000001</v>
      </c>
      <c r="DF41" s="116">
        <f t="shared" si="25"/>
        <v>3.2611620000000001</v>
      </c>
    </row>
    <row r="42" spans="1:110">
      <c r="A42" s="91" t="s">
        <v>206</v>
      </c>
      <c r="B42" s="114" t="s">
        <v>174</v>
      </c>
      <c r="C42" s="83" t="s">
        <v>201</v>
      </c>
      <c r="D42" s="77" t="s">
        <v>195</v>
      </c>
      <c r="E42" s="83" t="s">
        <v>114</v>
      </c>
      <c r="F42" s="85">
        <v>42458</v>
      </c>
      <c r="G42" s="83">
        <v>1.9</v>
      </c>
      <c r="H42" s="83" t="s">
        <v>204</v>
      </c>
      <c r="I42" s="83">
        <v>214264</v>
      </c>
      <c r="J42" s="83">
        <v>34221</v>
      </c>
      <c r="K42" s="83">
        <v>24.74</v>
      </c>
      <c r="L42" s="83">
        <v>33.090000000000003</v>
      </c>
      <c r="M42" s="83">
        <v>0.21</v>
      </c>
      <c r="N42" s="83">
        <v>0.25</v>
      </c>
      <c r="O42" s="83">
        <v>9.48</v>
      </c>
      <c r="P42" s="83">
        <v>4122.92</v>
      </c>
      <c r="Q42" s="83">
        <v>0.22</v>
      </c>
      <c r="R42" s="83">
        <v>0.44</v>
      </c>
      <c r="S42" s="83">
        <v>0.08</v>
      </c>
      <c r="T42" s="83">
        <v>0.39</v>
      </c>
      <c r="U42" s="83">
        <v>99.61</v>
      </c>
      <c r="V42" s="83">
        <f t="shared" si="0"/>
        <v>255.41025641025641</v>
      </c>
      <c r="W42" s="83">
        <f t="shared" si="1"/>
        <v>0.129051</v>
      </c>
      <c r="X42" s="83">
        <f t="shared" si="2"/>
        <v>420.45392906680303</v>
      </c>
      <c r="Y42" s="83">
        <v>0</v>
      </c>
      <c r="Z42" s="83">
        <v>4</v>
      </c>
      <c r="AA42" s="83">
        <v>24</v>
      </c>
      <c r="AB42" s="83">
        <v>2</v>
      </c>
      <c r="AC42" s="83">
        <v>0</v>
      </c>
      <c r="AD42" s="83">
        <v>0</v>
      </c>
      <c r="AE42" s="83">
        <v>1.86</v>
      </c>
      <c r="AF42" s="83">
        <v>0.56000000000000005</v>
      </c>
      <c r="AG42" s="83">
        <v>1.1200000000000001</v>
      </c>
      <c r="AH42" s="83">
        <v>0.28000000000000003</v>
      </c>
      <c r="AI42" s="83">
        <f t="shared" si="3"/>
        <v>0</v>
      </c>
      <c r="AJ42" s="83">
        <f t="shared" si="4"/>
        <v>1.7600000000000001E-2</v>
      </c>
      <c r="AK42" s="83">
        <f t="shared" si="5"/>
        <v>8.8000000000000005E-3</v>
      </c>
      <c r="AL42" s="83">
        <f t="shared" si="6"/>
        <v>0</v>
      </c>
      <c r="AM42" s="83">
        <f t="shared" si="7"/>
        <v>0</v>
      </c>
      <c r="AN42" s="83">
        <f t="shared" si="8"/>
        <v>0.17632800000000004</v>
      </c>
      <c r="AO42" s="83">
        <f t="shared" si="9"/>
        <v>5.3088000000000003E-2</v>
      </c>
      <c r="AP42" s="83">
        <f t="shared" si="10"/>
        <v>0.10617600000000001</v>
      </c>
      <c r="AQ42" s="83">
        <f t="shared" si="11"/>
        <v>2.6544000000000002E-2</v>
      </c>
      <c r="AR42" s="83">
        <v>113.1</v>
      </c>
      <c r="AS42" s="83">
        <v>145.47999999999999</v>
      </c>
      <c r="AT42" s="83">
        <v>343.93</v>
      </c>
      <c r="AU42" s="83">
        <v>1577.61</v>
      </c>
      <c r="AV42" s="83">
        <v>210.74</v>
      </c>
      <c r="AW42" s="83">
        <v>2.27</v>
      </c>
      <c r="AX42" s="83">
        <v>0</v>
      </c>
      <c r="AY42" s="83">
        <v>11.36</v>
      </c>
      <c r="AZ42" s="83">
        <v>4641.05</v>
      </c>
      <c r="BA42" s="83">
        <v>11.36</v>
      </c>
      <c r="BB42" s="83">
        <v>9.09</v>
      </c>
      <c r="BC42" s="83">
        <v>0</v>
      </c>
      <c r="BD42" s="83">
        <v>-9.65</v>
      </c>
      <c r="BE42" s="83">
        <v>67.069999999999993</v>
      </c>
      <c r="BF42" s="83">
        <v>255.81</v>
      </c>
      <c r="BG42" s="83">
        <v>1243.06</v>
      </c>
      <c r="BH42" s="83">
        <v>332.17</v>
      </c>
      <c r="BI42" s="83">
        <v>0.2</v>
      </c>
      <c r="BJ42" s="83">
        <v>0.25</v>
      </c>
      <c r="BK42" s="83">
        <v>9.4700000000000006</v>
      </c>
      <c r="BL42" s="83">
        <v>4122.92</v>
      </c>
      <c r="BM42" s="83">
        <v>0.18</v>
      </c>
      <c r="BN42" s="83">
        <v>0.41</v>
      </c>
      <c r="BO42" s="83">
        <v>0.08</v>
      </c>
      <c r="BP42" s="83">
        <v>54.26</v>
      </c>
      <c r="BQ42" s="83">
        <v>180.76</v>
      </c>
      <c r="BR42" s="83">
        <v>53.42</v>
      </c>
      <c r="BS42" s="83">
        <v>281.55</v>
      </c>
      <c r="BT42" s="83">
        <v>939.93</v>
      </c>
      <c r="BU42" s="83">
        <v>33.86</v>
      </c>
      <c r="BV42" s="83">
        <v>0.31</v>
      </c>
      <c r="BW42" s="83">
        <v>0.04</v>
      </c>
      <c r="BX42" s="83">
        <v>6.45</v>
      </c>
      <c r="BY42" s="83">
        <v>3781.51</v>
      </c>
      <c r="BZ42" s="83">
        <v>0.13</v>
      </c>
      <c r="CA42" s="83">
        <v>0.33</v>
      </c>
      <c r="CB42" s="83">
        <v>0.13</v>
      </c>
      <c r="CC42" s="83">
        <v>0.42</v>
      </c>
      <c r="CD42" s="83">
        <v>0.57999999999999996</v>
      </c>
      <c r="CE42" s="83">
        <v>0.42</v>
      </c>
      <c r="CF42" s="83">
        <v>2.2599999999999998</v>
      </c>
      <c r="CG42" s="83">
        <v>0.42</v>
      </c>
      <c r="CH42" s="83">
        <v>0</v>
      </c>
      <c r="CI42" s="83">
        <v>0</v>
      </c>
      <c r="CJ42" s="83">
        <v>44.26</v>
      </c>
      <c r="CK42" s="83">
        <v>3.28</v>
      </c>
      <c r="CL42" s="83">
        <v>1.64</v>
      </c>
      <c r="CM42" s="83">
        <v>99.67</v>
      </c>
      <c r="CN42" s="83">
        <v>0.31</v>
      </c>
      <c r="CO42" s="83">
        <v>0.04</v>
      </c>
      <c r="CP42" s="83">
        <v>6.32</v>
      </c>
      <c r="CQ42" s="83">
        <v>0.12</v>
      </c>
      <c r="CR42" s="83">
        <v>0.13</v>
      </c>
      <c r="CS42" s="83">
        <f t="shared" si="12"/>
        <v>2.7089999999999999E-2</v>
      </c>
      <c r="CT42" s="83">
        <f t="shared" si="13"/>
        <v>3.7409999999999999E-2</v>
      </c>
      <c r="CU42" s="83">
        <f t="shared" si="14"/>
        <v>2.7089999999999999E-2</v>
      </c>
      <c r="CV42" s="83">
        <f t="shared" si="15"/>
        <v>0.14576999999999998</v>
      </c>
      <c r="CW42" s="83">
        <f t="shared" si="16"/>
        <v>2.7089999999999999E-2</v>
      </c>
      <c r="CX42" s="83">
        <f t="shared" si="17"/>
        <v>0</v>
      </c>
      <c r="CY42" s="83">
        <f t="shared" si="18"/>
        <v>0</v>
      </c>
      <c r="CZ42" s="83">
        <f t="shared" si="19"/>
        <v>1.0824E-2</v>
      </c>
      <c r="DA42" s="83">
        <f t="shared" si="20"/>
        <v>5.4120000000000001E-3</v>
      </c>
      <c r="DB42" s="83">
        <f t="shared" si="21"/>
        <v>0.308977</v>
      </c>
      <c r="DC42" s="83">
        <f t="shared" si="22"/>
        <v>3.9868000000000001E-2</v>
      </c>
      <c r="DD42" s="83">
        <f t="shared" si="23"/>
        <v>6.2991440000000001</v>
      </c>
      <c r="DE42" s="83">
        <f t="shared" si="24"/>
        <v>0.119604</v>
      </c>
      <c r="DF42" s="116">
        <f t="shared" si="25"/>
        <v>0.12957099999999999</v>
      </c>
    </row>
    <row r="43" spans="1:110">
      <c r="A43" s="91" t="s">
        <v>206</v>
      </c>
      <c r="B43" s="114" t="s">
        <v>175</v>
      </c>
      <c r="C43" s="83" t="s">
        <v>201</v>
      </c>
      <c r="D43" s="77" t="s">
        <v>195</v>
      </c>
      <c r="E43" s="83" t="s">
        <v>114</v>
      </c>
      <c r="F43" s="85">
        <v>42458</v>
      </c>
      <c r="G43" s="83">
        <v>1.9</v>
      </c>
      <c r="H43" s="83" t="s">
        <v>204</v>
      </c>
      <c r="I43" s="83">
        <v>213472</v>
      </c>
      <c r="J43" s="83">
        <v>34632</v>
      </c>
      <c r="K43" s="83">
        <v>24.73</v>
      </c>
      <c r="L43" s="83">
        <v>33.43</v>
      </c>
      <c r="M43" s="83">
        <v>16.66</v>
      </c>
      <c r="N43" s="83">
        <v>6.2</v>
      </c>
      <c r="O43" s="83">
        <v>10.33</v>
      </c>
      <c r="P43" s="83">
        <v>3674.38</v>
      </c>
      <c r="Q43" s="83">
        <v>5.32</v>
      </c>
      <c r="R43" s="83">
        <v>23.15</v>
      </c>
      <c r="S43" s="83">
        <v>0.39</v>
      </c>
      <c r="T43" s="83">
        <v>4.3</v>
      </c>
      <c r="U43" s="83">
        <v>95.7</v>
      </c>
      <c r="V43" s="83">
        <f t="shared" si="0"/>
        <v>22.255813953488374</v>
      </c>
      <c r="W43" s="83">
        <f t="shared" si="1"/>
        <v>1.4374899999999999</v>
      </c>
      <c r="X43" s="83">
        <f t="shared" si="2"/>
        <v>38.901140181844745</v>
      </c>
      <c r="Y43" s="83">
        <v>26.01</v>
      </c>
      <c r="Z43" s="83">
        <v>17.57</v>
      </c>
      <c r="AA43" s="83">
        <v>22.31</v>
      </c>
      <c r="AB43" s="83">
        <v>8.36</v>
      </c>
      <c r="AC43" s="83">
        <v>0.82</v>
      </c>
      <c r="AD43" s="83">
        <v>64.209999999999994</v>
      </c>
      <c r="AE43" s="83">
        <v>39.97</v>
      </c>
      <c r="AF43" s="83">
        <v>17.559999999999999</v>
      </c>
      <c r="AG43" s="83">
        <v>50</v>
      </c>
      <c r="AH43" s="83">
        <v>1.25</v>
      </c>
      <c r="AI43" s="83">
        <f t="shared" si="3"/>
        <v>6.0213149999999995</v>
      </c>
      <c r="AJ43" s="83">
        <f t="shared" si="4"/>
        <v>4.0674549999999998</v>
      </c>
      <c r="AK43" s="83">
        <f t="shared" si="5"/>
        <v>1.9353399999999996</v>
      </c>
      <c r="AL43" s="83">
        <f t="shared" si="6"/>
        <v>0.18982999999999997</v>
      </c>
      <c r="AM43" s="83">
        <f t="shared" si="7"/>
        <v>6.6328929999999993</v>
      </c>
      <c r="AN43" s="83">
        <f t="shared" si="8"/>
        <v>4.1289009999999999</v>
      </c>
      <c r="AO43" s="83">
        <f t="shared" si="9"/>
        <v>1.8139479999999997</v>
      </c>
      <c r="AP43" s="83">
        <f t="shared" si="10"/>
        <v>5.165</v>
      </c>
      <c r="AQ43" s="83">
        <f t="shared" si="11"/>
        <v>0.12912499999999999</v>
      </c>
      <c r="AR43" s="83">
        <v>2509.36</v>
      </c>
      <c r="AS43" s="83">
        <v>391.87</v>
      </c>
      <c r="AT43" s="83">
        <v>306.02999999999997</v>
      </c>
      <c r="AU43" s="83">
        <v>1775.05</v>
      </c>
      <c r="AV43" s="83">
        <v>535.54999999999995</v>
      </c>
      <c r="AW43" s="83">
        <v>74.7</v>
      </c>
      <c r="AX43" s="83">
        <v>24.3</v>
      </c>
      <c r="AY43" s="83">
        <v>37.950000000000003</v>
      </c>
      <c r="AZ43" s="83">
        <v>3589.09</v>
      </c>
      <c r="BA43" s="83">
        <v>7.83</v>
      </c>
      <c r="BB43" s="83">
        <v>15.26</v>
      </c>
      <c r="BC43" s="83">
        <v>1</v>
      </c>
      <c r="BD43" s="83">
        <v>298.36</v>
      </c>
      <c r="BE43" s="83">
        <v>132.51</v>
      </c>
      <c r="BF43" s="83">
        <v>322.36</v>
      </c>
      <c r="BG43" s="83">
        <v>1730.25</v>
      </c>
      <c r="BH43" s="83">
        <v>433.16</v>
      </c>
      <c r="BI43" s="83">
        <v>14.05</v>
      </c>
      <c r="BJ43" s="83">
        <v>5.39</v>
      </c>
      <c r="BK43" s="83">
        <v>9.09</v>
      </c>
      <c r="BL43" s="83">
        <v>3674.38</v>
      </c>
      <c r="BM43" s="83">
        <v>5.21</v>
      </c>
      <c r="BN43" s="83">
        <v>23.5</v>
      </c>
      <c r="BO43" s="83">
        <v>0.36</v>
      </c>
      <c r="BP43" s="83">
        <v>55.92</v>
      </c>
      <c r="BQ43" s="83">
        <v>282.41000000000003</v>
      </c>
      <c r="BR43" s="83">
        <v>86.67</v>
      </c>
      <c r="BS43" s="83">
        <v>406.59</v>
      </c>
      <c r="BT43" s="83">
        <v>1031.0899999999999</v>
      </c>
      <c r="BU43" s="83">
        <v>61.07</v>
      </c>
      <c r="BV43" s="83">
        <v>3.59</v>
      </c>
      <c r="BW43" s="83">
        <v>0.51</v>
      </c>
      <c r="BX43" s="83">
        <v>6.47</v>
      </c>
      <c r="BY43" s="83">
        <v>3891.91</v>
      </c>
      <c r="BZ43" s="83">
        <v>10.26</v>
      </c>
      <c r="CA43" s="83">
        <v>9.02</v>
      </c>
      <c r="CB43" s="83">
        <v>5.5</v>
      </c>
      <c r="CC43" s="83">
        <v>23.16</v>
      </c>
      <c r="CD43" s="83">
        <v>6.55</v>
      </c>
      <c r="CE43" s="83">
        <v>34.979999999999997</v>
      </c>
      <c r="CF43" s="83">
        <v>30.83</v>
      </c>
      <c r="CG43" s="83">
        <v>13.42</v>
      </c>
      <c r="CH43" s="83">
        <v>11.11</v>
      </c>
      <c r="CI43" s="83">
        <v>2.69</v>
      </c>
      <c r="CJ43" s="83">
        <v>22.11</v>
      </c>
      <c r="CK43" s="83">
        <v>24.51</v>
      </c>
      <c r="CL43" s="83">
        <v>20.16</v>
      </c>
      <c r="CM43" s="83">
        <v>90.98</v>
      </c>
      <c r="CN43" s="83">
        <v>2.84</v>
      </c>
      <c r="CO43" s="83">
        <v>0.28999999999999998</v>
      </c>
      <c r="CP43" s="83">
        <v>4.92</v>
      </c>
      <c r="CQ43" s="83">
        <v>8.85</v>
      </c>
      <c r="CR43" s="83">
        <v>4.05</v>
      </c>
      <c r="CS43" s="83">
        <f t="shared" si="12"/>
        <v>1.4984520000000001</v>
      </c>
      <c r="CT43" s="83">
        <f t="shared" si="13"/>
        <v>0.42378499999999997</v>
      </c>
      <c r="CU43" s="83">
        <f t="shared" si="14"/>
        <v>2.2632059999999998</v>
      </c>
      <c r="CV43" s="83">
        <f t="shared" si="15"/>
        <v>1.9947009999999998</v>
      </c>
      <c r="CW43" s="83">
        <f t="shared" si="16"/>
        <v>0.86827399999999999</v>
      </c>
      <c r="CX43" s="83">
        <f t="shared" si="17"/>
        <v>1.002122</v>
      </c>
      <c r="CY43" s="83">
        <f t="shared" si="18"/>
        <v>0.24263799999999999</v>
      </c>
      <c r="CZ43" s="83">
        <f t="shared" si="19"/>
        <v>2.2108019999999997</v>
      </c>
      <c r="DA43" s="83">
        <f t="shared" si="20"/>
        <v>1.818432</v>
      </c>
      <c r="DB43" s="83">
        <f t="shared" si="21"/>
        <v>2.5838319999999997</v>
      </c>
      <c r="DC43" s="83">
        <f t="shared" si="22"/>
        <v>0.26384200000000002</v>
      </c>
      <c r="DD43" s="83">
        <f t="shared" si="23"/>
        <v>4.476216</v>
      </c>
      <c r="DE43" s="83">
        <f t="shared" si="24"/>
        <v>8.0517299999999992</v>
      </c>
      <c r="DF43" s="116">
        <f t="shared" si="25"/>
        <v>3.6846899999999998</v>
      </c>
    </row>
    <row r="44" spans="1:110">
      <c r="A44" s="91" t="s">
        <v>206</v>
      </c>
      <c r="B44" s="114" t="s">
        <v>176</v>
      </c>
      <c r="C44" s="83" t="s">
        <v>201</v>
      </c>
      <c r="D44" s="77" t="s">
        <v>195</v>
      </c>
      <c r="E44" s="83" t="s">
        <v>114</v>
      </c>
      <c r="F44" s="85">
        <v>42458</v>
      </c>
      <c r="G44" s="83">
        <v>1.9</v>
      </c>
      <c r="H44" s="83" t="s">
        <v>204</v>
      </c>
      <c r="I44" s="83">
        <v>213026</v>
      </c>
      <c r="J44" s="83">
        <v>35054</v>
      </c>
      <c r="K44" s="83">
        <v>24.36</v>
      </c>
      <c r="L44" s="83">
        <v>33.56</v>
      </c>
      <c r="M44" s="83">
        <v>16.010000000000002</v>
      </c>
      <c r="N44" s="83">
        <v>5.33</v>
      </c>
      <c r="O44" s="83">
        <v>9.6</v>
      </c>
      <c r="P44" s="83">
        <v>3285.14</v>
      </c>
      <c r="Q44" s="83">
        <v>4.46</v>
      </c>
      <c r="R44" s="83">
        <v>22.07</v>
      </c>
      <c r="S44" s="83">
        <v>0.27</v>
      </c>
      <c r="T44" s="83">
        <v>3.97</v>
      </c>
      <c r="U44" s="83">
        <v>96.03</v>
      </c>
      <c r="V44" s="83">
        <f t="shared" si="0"/>
        <v>24.188916876574307</v>
      </c>
      <c r="W44" s="83">
        <f t="shared" si="1"/>
        <v>1.3323320000000001</v>
      </c>
      <c r="X44" s="83">
        <f t="shared" si="2"/>
        <v>42.03156570584509</v>
      </c>
      <c r="Y44" s="83">
        <v>25.96</v>
      </c>
      <c r="Z44" s="83">
        <v>16.18</v>
      </c>
      <c r="AA44" s="83">
        <v>20.8</v>
      </c>
      <c r="AB44" s="83">
        <v>8.32</v>
      </c>
      <c r="AC44" s="83">
        <v>0.73</v>
      </c>
      <c r="AD44" s="83">
        <v>63.68</v>
      </c>
      <c r="AE44" s="83">
        <v>37.020000000000003</v>
      </c>
      <c r="AF44" s="83">
        <v>15.5</v>
      </c>
      <c r="AG44" s="83">
        <v>47.83</v>
      </c>
      <c r="AH44" s="83">
        <v>1.1499999999999999</v>
      </c>
      <c r="AI44" s="83">
        <f t="shared" si="3"/>
        <v>5.7293720000000006</v>
      </c>
      <c r="AJ44" s="83">
        <f t="shared" si="4"/>
        <v>3.570926</v>
      </c>
      <c r="AK44" s="83">
        <f t="shared" si="5"/>
        <v>1.8362240000000001</v>
      </c>
      <c r="AL44" s="83">
        <f t="shared" si="6"/>
        <v>0.161111</v>
      </c>
      <c r="AM44" s="83">
        <f t="shared" si="7"/>
        <v>6.1132799999999996</v>
      </c>
      <c r="AN44" s="83">
        <f t="shared" si="8"/>
        <v>3.5539199999999997</v>
      </c>
      <c r="AO44" s="83">
        <f t="shared" si="9"/>
        <v>1.4879999999999998</v>
      </c>
      <c r="AP44" s="83">
        <f t="shared" si="10"/>
        <v>4.5916799999999993</v>
      </c>
      <c r="AQ44" s="83">
        <f t="shared" si="11"/>
        <v>0.1104</v>
      </c>
      <c r="AR44" s="83">
        <v>2491.4699999999998</v>
      </c>
      <c r="AS44" s="83">
        <v>347.71</v>
      </c>
      <c r="AT44" s="83">
        <v>291.83</v>
      </c>
      <c r="AU44" s="83">
        <v>1859.81</v>
      </c>
      <c r="AV44" s="83">
        <v>487.87</v>
      </c>
      <c r="AW44" s="83">
        <v>74.3</v>
      </c>
      <c r="AX44" s="83">
        <v>23.77</v>
      </c>
      <c r="AY44" s="83">
        <v>40.04</v>
      </c>
      <c r="AZ44" s="83">
        <v>3000.34</v>
      </c>
      <c r="BA44" s="83">
        <v>7.28</v>
      </c>
      <c r="BB44" s="83">
        <v>13.92</v>
      </c>
      <c r="BC44" s="83">
        <v>0.86</v>
      </c>
      <c r="BD44" s="83">
        <v>307.35000000000002</v>
      </c>
      <c r="BE44" s="83">
        <v>120.83</v>
      </c>
      <c r="BF44" s="83">
        <v>304.12</v>
      </c>
      <c r="BG44" s="83">
        <v>1714.28</v>
      </c>
      <c r="BH44" s="83">
        <v>413.08</v>
      </c>
      <c r="BI44" s="83">
        <v>13.6</v>
      </c>
      <c r="BJ44" s="83">
        <v>4.57</v>
      </c>
      <c r="BK44" s="83">
        <v>8.34</v>
      </c>
      <c r="BL44" s="83">
        <v>3380.41</v>
      </c>
      <c r="BM44" s="83">
        <v>4.3499999999999996</v>
      </c>
      <c r="BN44" s="83">
        <v>22.4</v>
      </c>
      <c r="BO44" s="83">
        <v>0.25</v>
      </c>
      <c r="BP44" s="83">
        <v>56</v>
      </c>
      <c r="BQ44" s="83">
        <v>266.74</v>
      </c>
      <c r="BR44" s="83">
        <v>79.55</v>
      </c>
      <c r="BS44" s="83">
        <v>382.43</v>
      </c>
      <c r="BT44" s="83">
        <v>1026.54</v>
      </c>
      <c r="BU44" s="83">
        <v>58.83</v>
      </c>
      <c r="BV44" s="83">
        <v>3.19</v>
      </c>
      <c r="BW44" s="83">
        <v>0.39</v>
      </c>
      <c r="BX44" s="83">
        <v>6.28</v>
      </c>
      <c r="BY44" s="83">
        <v>4069.19</v>
      </c>
      <c r="BZ44" s="83">
        <v>8.4700000000000006</v>
      </c>
      <c r="CA44" s="83">
        <v>7.91</v>
      </c>
      <c r="CB44" s="83">
        <v>5.1100000000000003</v>
      </c>
      <c r="CC44" s="83">
        <v>23.03</v>
      </c>
      <c r="CD44" s="83">
        <v>5.1100000000000003</v>
      </c>
      <c r="CE44" s="83">
        <v>32.68</v>
      </c>
      <c r="CF44" s="83">
        <v>28.14</v>
      </c>
      <c r="CG44" s="83">
        <v>13.63</v>
      </c>
      <c r="CH44" s="83">
        <v>11.27</v>
      </c>
      <c r="CI44" s="83">
        <v>2.5099999999999998</v>
      </c>
      <c r="CJ44" s="83">
        <v>22.34</v>
      </c>
      <c r="CK44" s="83">
        <v>26.53</v>
      </c>
      <c r="CL44" s="83">
        <v>20.41</v>
      </c>
      <c r="CM44" s="83">
        <v>92.09</v>
      </c>
      <c r="CN44" s="83">
        <v>2.5</v>
      </c>
      <c r="CO44" s="83">
        <v>0.2</v>
      </c>
      <c r="CP44" s="83">
        <v>4.9000000000000004</v>
      </c>
      <c r="CQ44" s="83">
        <v>6.92</v>
      </c>
      <c r="CR44" s="83">
        <v>3.8</v>
      </c>
      <c r="CS44" s="83">
        <f t="shared" si="12"/>
        <v>1.4462839999999999</v>
      </c>
      <c r="CT44" s="83">
        <f t="shared" si="13"/>
        <v>0.32090800000000003</v>
      </c>
      <c r="CU44" s="83">
        <f t="shared" si="14"/>
        <v>2.0523039999999999</v>
      </c>
      <c r="CV44" s="83">
        <f t="shared" si="15"/>
        <v>1.7671920000000001</v>
      </c>
      <c r="CW44" s="83">
        <f t="shared" si="16"/>
        <v>0.85596400000000006</v>
      </c>
      <c r="CX44" s="83">
        <f t="shared" si="17"/>
        <v>0.89145700000000005</v>
      </c>
      <c r="CY44" s="83">
        <f t="shared" si="18"/>
        <v>0.198541</v>
      </c>
      <c r="CZ44" s="83">
        <f t="shared" si="19"/>
        <v>2.0985230000000001</v>
      </c>
      <c r="DA44" s="83">
        <f t="shared" si="20"/>
        <v>1.6144310000000002</v>
      </c>
      <c r="DB44" s="83">
        <f t="shared" si="21"/>
        <v>2.3022500000000004</v>
      </c>
      <c r="DC44" s="83">
        <f t="shared" si="22"/>
        <v>0.18418000000000004</v>
      </c>
      <c r="DD44" s="83">
        <f t="shared" si="23"/>
        <v>4.51241</v>
      </c>
      <c r="DE44" s="83">
        <f t="shared" si="24"/>
        <v>6.3726279999999997</v>
      </c>
      <c r="DF44" s="116">
        <f t="shared" si="25"/>
        <v>3.4994200000000002</v>
      </c>
    </row>
    <row r="45" spans="1:110">
      <c r="A45" s="91" t="s">
        <v>206</v>
      </c>
      <c r="B45" s="114"/>
      <c r="D45" s="77"/>
      <c r="F45" s="85"/>
      <c r="H45" s="83">
        <v>3</v>
      </c>
      <c r="AI45" s="83">
        <f t="shared" si="3"/>
        <v>0</v>
      </c>
      <c r="AJ45" s="83">
        <f t="shared" si="4"/>
        <v>0</v>
      </c>
      <c r="AK45" s="83">
        <f t="shared" si="5"/>
        <v>0</v>
      </c>
      <c r="AL45" s="83">
        <f t="shared" si="6"/>
        <v>0</v>
      </c>
      <c r="AM45" s="83">
        <f t="shared" si="7"/>
        <v>0</v>
      </c>
      <c r="AN45" s="83">
        <f t="shared" si="8"/>
        <v>0</v>
      </c>
      <c r="AO45" s="83">
        <f t="shared" si="9"/>
        <v>0</v>
      </c>
      <c r="AP45" s="83">
        <f t="shared" si="10"/>
        <v>0</v>
      </c>
      <c r="AQ45" s="83">
        <f t="shared" si="11"/>
        <v>0</v>
      </c>
      <c r="CS45" s="83">
        <f t="shared" si="12"/>
        <v>0</v>
      </c>
      <c r="CT45" s="83">
        <f t="shared" si="13"/>
        <v>0</v>
      </c>
      <c r="CU45" s="83">
        <f t="shared" si="14"/>
        <v>0</v>
      </c>
      <c r="CV45" s="83">
        <f t="shared" si="15"/>
        <v>0</v>
      </c>
      <c r="CW45" s="83">
        <f t="shared" si="16"/>
        <v>0</v>
      </c>
      <c r="CX45" s="83">
        <f t="shared" si="17"/>
        <v>0</v>
      </c>
      <c r="CY45" s="83">
        <f t="shared" si="18"/>
        <v>0</v>
      </c>
      <c r="CZ45" s="83">
        <f t="shared" si="19"/>
        <v>0</v>
      </c>
      <c r="DA45" s="83">
        <f t="shared" si="20"/>
        <v>0</v>
      </c>
      <c r="DB45" s="83">
        <f t="shared" si="21"/>
        <v>0</v>
      </c>
      <c r="DC45" s="83">
        <f t="shared" si="22"/>
        <v>0</v>
      </c>
      <c r="DD45" s="83">
        <f t="shared" si="23"/>
        <v>0</v>
      </c>
      <c r="DE45" s="83">
        <f t="shared" si="24"/>
        <v>0</v>
      </c>
      <c r="DF45" s="116">
        <f t="shared" si="25"/>
        <v>0</v>
      </c>
    </row>
    <row r="46" spans="1:110">
      <c r="A46" s="91" t="s">
        <v>206</v>
      </c>
      <c r="B46" s="114"/>
      <c r="D46" s="77"/>
      <c r="F46" s="85"/>
      <c r="H46" s="83">
        <v>3</v>
      </c>
      <c r="AI46" s="83">
        <f t="shared" si="3"/>
        <v>0</v>
      </c>
      <c r="AJ46" s="83">
        <f t="shared" si="4"/>
        <v>0</v>
      </c>
      <c r="AK46" s="83">
        <f t="shared" si="5"/>
        <v>0</v>
      </c>
      <c r="AL46" s="83">
        <f t="shared" si="6"/>
        <v>0</v>
      </c>
      <c r="AM46" s="83">
        <f t="shared" si="7"/>
        <v>0</v>
      </c>
      <c r="AN46" s="83">
        <f t="shared" si="8"/>
        <v>0</v>
      </c>
      <c r="AO46" s="83">
        <f t="shared" si="9"/>
        <v>0</v>
      </c>
      <c r="AP46" s="83">
        <f t="shared" si="10"/>
        <v>0</v>
      </c>
      <c r="AQ46" s="83">
        <f t="shared" si="11"/>
        <v>0</v>
      </c>
      <c r="CS46" s="83">
        <f t="shared" si="12"/>
        <v>0</v>
      </c>
      <c r="CT46" s="83">
        <f t="shared" si="13"/>
        <v>0</v>
      </c>
      <c r="CU46" s="83">
        <f t="shared" si="14"/>
        <v>0</v>
      </c>
      <c r="CV46" s="83">
        <f t="shared" si="15"/>
        <v>0</v>
      </c>
      <c r="CW46" s="83">
        <f t="shared" si="16"/>
        <v>0</v>
      </c>
      <c r="CX46" s="83">
        <f t="shared" si="17"/>
        <v>0</v>
      </c>
      <c r="CY46" s="83">
        <f t="shared" si="18"/>
        <v>0</v>
      </c>
      <c r="CZ46" s="83">
        <f t="shared" si="19"/>
        <v>0</v>
      </c>
      <c r="DA46" s="83">
        <f t="shared" si="20"/>
        <v>0</v>
      </c>
      <c r="DB46" s="83">
        <f t="shared" si="21"/>
        <v>0</v>
      </c>
      <c r="DC46" s="83">
        <f t="shared" si="22"/>
        <v>0</v>
      </c>
      <c r="DD46" s="83">
        <f t="shared" si="23"/>
        <v>0</v>
      </c>
      <c r="DE46" s="83">
        <f t="shared" si="24"/>
        <v>0</v>
      </c>
      <c r="DF46" s="116">
        <f t="shared" si="25"/>
        <v>0</v>
      </c>
    </row>
    <row r="47" spans="1:110">
      <c r="A47" s="91" t="s">
        <v>206</v>
      </c>
      <c r="B47" s="114"/>
      <c r="D47" s="77"/>
      <c r="F47" s="85"/>
      <c r="H47" s="83">
        <v>3</v>
      </c>
      <c r="AI47" s="83">
        <f t="shared" si="3"/>
        <v>0</v>
      </c>
      <c r="AJ47" s="83">
        <f t="shared" si="4"/>
        <v>0</v>
      </c>
      <c r="AK47" s="83">
        <f t="shared" si="5"/>
        <v>0</v>
      </c>
      <c r="AL47" s="83">
        <f t="shared" si="6"/>
        <v>0</v>
      </c>
      <c r="AM47" s="83">
        <f t="shared" si="7"/>
        <v>0</v>
      </c>
      <c r="AN47" s="83">
        <f t="shared" si="8"/>
        <v>0</v>
      </c>
      <c r="AO47" s="83">
        <f t="shared" si="9"/>
        <v>0</v>
      </c>
      <c r="AP47" s="83">
        <f t="shared" si="10"/>
        <v>0</v>
      </c>
      <c r="AQ47" s="83">
        <f t="shared" si="11"/>
        <v>0</v>
      </c>
      <c r="CS47" s="83">
        <f t="shared" si="12"/>
        <v>0</v>
      </c>
      <c r="CT47" s="83">
        <f t="shared" si="13"/>
        <v>0</v>
      </c>
      <c r="CU47" s="83">
        <f t="shared" si="14"/>
        <v>0</v>
      </c>
      <c r="CV47" s="83">
        <f t="shared" si="15"/>
        <v>0</v>
      </c>
      <c r="CW47" s="83">
        <f t="shared" si="16"/>
        <v>0</v>
      </c>
      <c r="CX47" s="83">
        <f t="shared" si="17"/>
        <v>0</v>
      </c>
      <c r="CY47" s="83">
        <f t="shared" si="18"/>
        <v>0</v>
      </c>
      <c r="CZ47" s="83">
        <f t="shared" si="19"/>
        <v>0</v>
      </c>
      <c r="DA47" s="83">
        <f t="shared" si="20"/>
        <v>0</v>
      </c>
      <c r="DB47" s="83">
        <f t="shared" si="21"/>
        <v>0</v>
      </c>
      <c r="DC47" s="83">
        <f t="shared" si="22"/>
        <v>0</v>
      </c>
      <c r="DD47" s="83">
        <f t="shared" si="23"/>
        <v>0</v>
      </c>
      <c r="DE47" s="83">
        <f t="shared" si="24"/>
        <v>0</v>
      </c>
      <c r="DF47" s="116">
        <f t="shared" si="25"/>
        <v>0</v>
      </c>
    </row>
    <row r="48" spans="1:110">
      <c r="A48" s="91" t="s">
        <v>206</v>
      </c>
      <c r="B48" s="114" t="s">
        <v>177</v>
      </c>
      <c r="C48" s="83" t="s">
        <v>201</v>
      </c>
      <c r="D48" s="77" t="s">
        <v>195</v>
      </c>
      <c r="E48" s="83" t="s">
        <v>115</v>
      </c>
      <c r="F48" s="7">
        <v>42479</v>
      </c>
      <c r="G48" s="83">
        <v>4.9000000000000004</v>
      </c>
      <c r="H48" s="83">
        <v>5</v>
      </c>
      <c r="I48" s="83">
        <v>202281</v>
      </c>
      <c r="J48" s="83">
        <v>86818</v>
      </c>
      <c r="K48" s="83">
        <v>50.83</v>
      </c>
      <c r="L48" s="83">
        <v>32.39</v>
      </c>
      <c r="M48" s="83">
        <v>0.41</v>
      </c>
      <c r="N48" s="83">
        <v>0.31</v>
      </c>
      <c r="O48" s="83">
        <v>21.19</v>
      </c>
      <c r="P48" s="83">
        <v>4016.19</v>
      </c>
      <c r="Q48" s="83">
        <v>0.14000000000000001</v>
      </c>
      <c r="R48" s="83">
        <v>0.1</v>
      </c>
      <c r="S48" s="83">
        <v>0.35</v>
      </c>
      <c r="T48" s="83">
        <v>0.2</v>
      </c>
      <c r="U48" s="83">
        <v>99.8</v>
      </c>
      <c r="V48" s="83">
        <f t="shared" si="0"/>
        <v>498.99999999999994</v>
      </c>
      <c r="W48" s="83">
        <f t="shared" si="1"/>
        <v>6.4780000000000004E-2</v>
      </c>
      <c r="X48" s="83">
        <f t="shared" si="2"/>
        <v>896.88175362766287</v>
      </c>
      <c r="Y48" s="83">
        <v>6.9</v>
      </c>
      <c r="Z48" s="83">
        <v>6.9</v>
      </c>
      <c r="AA48" s="83">
        <v>27.59</v>
      </c>
      <c r="AB48" s="83">
        <v>6.9</v>
      </c>
      <c r="AC48" s="83">
        <v>0</v>
      </c>
      <c r="AD48" s="83">
        <v>0.55000000000000004</v>
      </c>
      <c r="AE48" s="83">
        <v>1.28</v>
      </c>
      <c r="AF48" s="83">
        <v>0.22</v>
      </c>
      <c r="AG48" s="83">
        <v>0.13</v>
      </c>
      <c r="AH48" s="83">
        <v>0.72</v>
      </c>
      <c r="AI48" s="83">
        <f t="shared" si="3"/>
        <v>6.9000000000000008E-3</v>
      </c>
      <c r="AJ48" s="83">
        <f t="shared" si="4"/>
        <v>6.9000000000000008E-3</v>
      </c>
      <c r="AK48" s="83">
        <f t="shared" si="5"/>
        <v>6.9000000000000008E-3</v>
      </c>
      <c r="AL48" s="83">
        <f t="shared" si="6"/>
        <v>0</v>
      </c>
      <c r="AM48" s="83">
        <f t="shared" si="7"/>
        <v>0.11654500000000002</v>
      </c>
      <c r="AN48" s="83">
        <f t="shared" si="8"/>
        <v>0.27123200000000003</v>
      </c>
      <c r="AO48" s="83">
        <f t="shared" si="9"/>
        <v>4.6618000000000007E-2</v>
      </c>
      <c r="AP48" s="83">
        <f t="shared" si="10"/>
        <v>2.7547000000000002E-2</v>
      </c>
      <c r="AQ48" s="83">
        <f t="shared" si="11"/>
        <v>0.15256800000000001</v>
      </c>
      <c r="AR48" s="83">
        <v>166.51</v>
      </c>
      <c r="AS48" s="83">
        <v>101.24</v>
      </c>
      <c r="AT48" s="83">
        <v>326.25</v>
      </c>
      <c r="AU48" s="83">
        <v>1257.0899999999999</v>
      </c>
      <c r="AV48" s="83">
        <v>401.5</v>
      </c>
      <c r="AW48" s="83">
        <v>0</v>
      </c>
      <c r="AX48" s="83">
        <v>0</v>
      </c>
      <c r="AY48" s="83">
        <v>33.93</v>
      </c>
      <c r="AZ48" s="83">
        <v>3310.84</v>
      </c>
      <c r="BA48" s="83">
        <v>5.36</v>
      </c>
      <c r="BB48" s="83">
        <v>1.79</v>
      </c>
      <c r="BC48" s="83">
        <v>0</v>
      </c>
      <c r="BD48" s="83">
        <v>70.77</v>
      </c>
      <c r="BE48" s="83">
        <v>59.85</v>
      </c>
      <c r="BF48" s="83">
        <v>248.57</v>
      </c>
      <c r="BG48" s="83">
        <v>1134.24</v>
      </c>
      <c r="BH48" s="83">
        <v>430.08</v>
      </c>
      <c r="BI48" s="83">
        <v>0.41</v>
      </c>
      <c r="BJ48" s="83">
        <v>0.31</v>
      </c>
      <c r="BK48" s="83">
        <v>21.16</v>
      </c>
      <c r="BL48" s="83">
        <v>4016.19</v>
      </c>
      <c r="BM48" s="83">
        <v>0.12</v>
      </c>
      <c r="BN48" s="83">
        <v>0.1</v>
      </c>
      <c r="BO48" s="83">
        <v>0.35</v>
      </c>
      <c r="BP48" s="83">
        <v>58.1</v>
      </c>
      <c r="BQ48" s="83">
        <v>153.96</v>
      </c>
      <c r="BR48" s="83">
        <v>77.33</v>
      </c>
      <c r="BS48" s="83">
        <v>274.13</v>
      </c>
      <c r="BT48" s="83">
        <v>905.48</v>
      </c>
      <c r="BU48" s="83">
        <v>37.86</v>
      </c>
      <c r="BV48" s="83">
        <v>0.26</v>
      </c>
      <c r="BW48" s="83">
        <v>0.25</v>
      </c>
      <c r="BX48" s="83">
        <v>39.840000000000003</v>
      </c>
      <c r="BY48" s="83">
        <v>6874.76</v>
      </c>
      <c r="BZ48" s="83">
        <v>0.2</v>
      </c>
      <c r="CA48" s="83">
        <v>0.27</v>
      </c>
      <c r="CB48" s="83">
        <v>0.4</v>
      </c>
      <c r="CC48" s="83">
        <v>0.41</v>
      </c>
      <c r="CD48" s="83">
        <v>0.63</v>
      </c>
      <c r="CE48" s="83">
        <v>0.44</v>
      </c>
      <c r="CF48" s="83">
        <v>0.47</v>
      </c>
      <c r="CG48" s="83">
        <v>0.81</v>
      </c>
      <c r="CH48" s="83">
        <v>0</v>
      </c>
      <c r="CI48" s="83">
        <v>1.48</v>
      </c>
      <c r="CJ48" s="83">
        <v>70.37</v>
      </c>
      <c r="CK48" s="83">
        <v>4.4400000000000004</v>
      </c>
      <c r="CL48" s="83">
        <v>4.4400000000000004</v>
      </c>
      <c r="CM48" s="83">
        <v>99.73</v>
      </c>
      <c r="CN48" s="83">
        <v>0.26</v>
      </c>
      <c r="CO48" s="83">
        <v>0.25</v>
      </c>
      <c r="CP48" s="83">
        <v>39.76</v>
      </c>
      <c r="CQ48" s="83">
        <v>0.19</v>
      </c>
      <c r="CR48" s="83">
        <v>0.39</v>
      </c>
      <c r="CS48" s="83">
        <f t="shared" si="12"/>
        <v>0.16334399999999999</v>
      </c>
      <c r="CT48" s="83">
        <f t="shared" si="13"/>
        <v>0.25099200000000005</v>
      </c>
      <c r="CU48" s="83">
        <f t="shared" si="14"/>
        <v>0.17529600000000001</v>
      </c>
      <c r="CV48" s="83">
        <f t="shared" si="15"/>
        <v>0.18724800000000003</v>
      </c>
      <c r="CW48" s="83">
        <f t="shared" si="16"/>
        <v>0.32270400000000005</v>
      </c>
      <c r="CX48" s="83">
        <f t="shared" si="17"/>
        <v>0</v>
      </c>
      <c r="CY48" s="83">
        <f t="shared" si="18"/>
        <v>3.9960000000000004E-3</v>
      </c>
      <c r="CZ48" s="83">
        <f t="shared" si="19"/>
        <v>1.1988E-2</v>
      </c>
      <c r="DA48" s="83">
        <f t="shared" si="20"/>
        <v>1.1988E-2</v>
      </c>
      <c r="DB48" s="83">
        <f t="shared" si="21"/>
        <v>0.25929800000000003</v>
      </c>
      <c r="DC48" s="83">
        <f t="shared" si="22"/>
        <v>0.24932500000000002</v>
      </c>
      <c r="DD48" s="83">
        <f t="shared" si="23"/>
        <v>39.652647999999999</v>
      </c>
      <c r="DE48" s="83">
        <f t="shared" si="24"/>
        <v>0.18948700000000002</v>
      </c>
      <c r="DF48" s="116">
        <f t="shared" si="25"/>
        <v>0.38894699999999999</v>
      </c>
    </row>
    <row r="49" spans="1:110">
      <c r="A49" s="91" t="s">
        <v>206</v>
      </c>
      <c r="B49" s="114" t="s">
        <v>178</v>
      </c>
      <c r="C49" s="83" t="s">
        <v>201</v>
      </c>
      <c r="D49" s="77" t="s">
        <v>195</v>
      </c>
      <c r="E49" s="83" t="s">
        <v>115</v>
      </c>
      <c r="F49" s="7">
        <v>42479</v>
      </c>
      <c r="G49" s="83">
        <v>4.9000000000000004</v>
      </c>
      <c r="H49" s="83">
        <v>5</v>
      </c>
      <c r="I49" s="83">
        <v>202374</v>
      </c>
      <c r="J49" s="83">
        <v>87661</v>
      </c>
      <c r="K49" s="83">
        <v>51.28</v>
      </c>
      <c r="L49" s="83">
        <v>32.729999999999997</v>
      </c>
      <c r="M49" s="83">
        <v>23.74</v>
      </c>
      <c r="N49" s="83">
        <v>16.21</v>
      </c>
      <c r="O49" s="83">
        <v>21.33</v>
      </c>
      <c r="P49" s="83">
        <v>4016.19</v>
      </c>
      <c r="Q49" s="83">
        <v>8.59</v>
      </c>
      <c r="R49" s="83">
        <v>31.01</v>
      </c>
      <c r="S49" s="83">
        <v>1.43</v>
      </c>
      <c r="T49" s="83">
        <v>5.09</v>
      </c>
      <c r="U49" s="83">
        <v>94.91</v>
      </c>
      <c r="V49" s="83">
        <f t="shared" si="0"/>
        <v>18.646365422396855</v>
      </c>
      <c r="W49" s="83">
        <f t="shared" si="1"/>
        <v>1.6659569999999997</v>
      </c>
      <c r="X49" s="83">
        <f t="shared" si="2"/>
        <v>35.571146194049433</v>
      </c>
      <c r="Y49" s="83">
        <v>41.74</v>
      </c>
      <c r="Z49" s="83">
        <v>39.83</v>
      </c>
      <c r="AA49" s="83">
        <v>44.55</v>
      </c>
      <c r="AB49" s="83">
        <v>21.57</v>
      </c>
      <c r="AC49" s="83">
        <v>3.93</v>
      </c>
      <c r="AD49" s="83">
        <v>68.959999999999994</v>
      </c>
      <c r="AE49" s="83">
        <v>61.59</v>
      </c>
      <c r="AF49" s="83">
        <v>31.02</v>
      </c>
      <c r="AG49" s="83">
        <v>64.739999999999995</v>
      </c>
      <c r="AH49" s="83">
        <v>4.6900000000000004</v>
      </c>
      <c r="AI49" s="83">
        <f t="shared" si="3"/>
        <v>12.943574000000002</v>
      </c>
      <c r="AJ49" s="83">
        <f t="shared" si="4"/>
        <v>12.351283</v>
      </c>
      <c r="AK49" s="83">
        <f t="shared" si="5"/>
        <v>6.6888570000000005</v>
      </c>
      <c r="AL49" s="83">
        <f t="shared" si="6"/>
        <v>1.218693</v>
      </c>
      <c r="AM49" s="83">
        <f t="shared" si="7"/>
        <v>14.709167999999998</v>
      </c>
      <c r="AN49" s="83">
        <f t="shared" si="8"/>
        <v>13.137147000000001</v>
      </c>
      <c r="AO49" s="83">
        <f t="shared" si="9"/>
        <v>6.6165659999999988</v>
      </c>
      <c r="AP49" s="83">
        <f t="shared" si="10"/>
        <v>13.809041999999998</v>
      </c>
      <c r="AQ49" s="83">
        <f t="shared" si="11"/>
        <v>1.0003770000000001</v>
      </c>
      <c r="AR49" s="83">
        <v>2545.58</v>
      </c>
      <c r="AS49" s="83">
        <v>577.15</v>
      </c>
      <c r="AT49" s="83">
        <v>327.22000000000003</v>
      </c>
      <c r="AU49" s="83">
        <v>1939.94</v>
      </c>
      <c r="AV49" s="83">
        <v>548.54999999999995</v>
      </c>
      <c r="AW49" s="83">
        <v>74.98</v>
      </c>
      <c r="AX49" s="83">
        <v>37.56</v>
      </c>
      <c r="AY49" s="83">
        <v>51.06</v>
      </c>
      <c r="AZ49" s="83">
        <v>2946.57</v>
      </c>
      <c r="BA49" s="83">
        <v>6.44</v>
      </c>
      <c r="BB49" s="83">
        <v>14.46</v>
      </c>
      <c r="BC49" s="83">
        <v>0.21</v>
      </c>
      <c r="BD49" s="83">
        <v>449.78</v>
      </c>
      <c r="BE49" s="83">
        <v>175.46</v>
      </c>
      <c r="BF49" s="83">
        <v>338.98</v>
      </c>
      <c r="BG49" s="83">
        <v>2111.88</v>
      </c>
      <c r="BH49" s="83">
        <v>521.62</v>
      </c>
      <c r="BI49" s="83">
        <v>21</v>
      </c>
      <c r="BJ49" s="83">
        <v>15.07</v>
      </c>
      <c r="BK49" s="83">
        <v>19.739999999999998</v>
      </c>
      <c r="BL49" s="83">
        <v>4144.62</v>
      </c>
      <c r="BM49" s="83">
        <v>8.7100000000000009</v>
      </c>
      <c r="BN49" s="83">
        <v>31.89</v>
      </c>
      <c r="BO49" s="83">
        <v>1.49</v>
      </c>
      <c r="BP49" s="83">
        <v>59.26</v>
      </c>
      <c r="BQ49" s="83">
        <v>335.86</v>
      </c>
      <c r="BR49" s="83">
        <v>156.22999999999999</v>
      </c>
      <c r="BS49" s="83">
        <v>473.15</v>
      </c>
      <c r="BT49" s="83">
        <v>1407.34</v>
      </c>
      <c r="BU49" s="83">
        <v>86.85</v>
      </c>
      <c r="BV49" s="83">
        <v>16.89</v>
      </c>
      <c r="BW49" s="83">
        <v>3.32</v>
      </c>
      <c r="BX49" s="83">
        <v>39.99</v>
      </c>
      <c r="BY49" s="83">
        <v>6819.9</v>
      </c>
      <c r="BZ49" s="83">
        <v>25.12</v>
      </c>
      <c r="CA49" s="83">
        <v>24</v>
      </c>
      <c r="CB49" s="83">
        <v>19.440000000000001</v>
      </c>
      <c r="CC49" s="83">
        <v>39.99</v>
      </c>
      <c r="CD49" s="83">
        <v>7.96</v>
      </c>
      <c r="CE49" s="83">
        <v>52.71</v>
      </c>
      <c r="CF49" s="83">
        <v>45.9</v>
      </c>
      <c r="CG49" s="83">
        <v>42.71</v>
      </c>
      <c r="CH49" s="83">
        <v>34.200000000000003</v>
      </c>
      <c r="CI49" s="83">
        <v>9.99</v>
      </c>
      <c r="CJ49" s="83">
        <v>76.47</v>
      </c>
      <c r="CK49" s="83">
        <v>51.97</v>
      </c>
      <c r="CL49" s="83">
        <v>39.869999999999997</v>
      </c>
      <c r="CM49" s="83">
        <v>76</v>
      </c>
      <c r="CN49" s="83">
        <v>11.42</v>
      </c>
      <c r="CO49" s="83">
        <v>1.22</v>
      </c>
      <c r="CP49" s="83">
        <v>28.47</v>
      </c>
      <c r="CQ49" s="83">
        <v>16.64</v>
      </c>
      <c r="CR49" s="83">
        <v>12.98</v>
      </c>
      <c r="CS49" s="83">
        <f t="shared" si="12"/>
        <v>15.992001000000002</v>
      </c>
      <c r="CT49" s="83">
        <f t="shared" si="13"/>
        <v>3.1832039999999999</v>
      </c>
      <c r="CU49" s="83">
        <f t="shared" si="14"/>
        <v>21.078729000000003</v>
      </c>
      <c r="CV49" s="83">
        <f t="shared" si="15"/>
        <v>18.355409999999999</v>
      </c>
      <c r="CW49" s="83">
        <f t="shared" si="16"/>
        <v>17.079729</v>
      </c>
      <c r="CX49" s="83">
        <f t="shared" si="17"/>
        <v>8.2080000000000002</v>
      </c>
      <c r="CY49" s="83">
        <f t="shared" si="18"/>
        <v>2.3975999999999997</v>
      </c>
      <c r="CZ49" s="83">
        <f t="shared" si="19"/>
        <v>12.472799999999999</v>
      </c>
      <c r="DA49" s="83">
        <f t="shared" si="20"/>
        <v>9.5687999999999995</v>
      </c>
      <c r="DB49" s="83">
        <f t="shared" si="21"/>
        <v>8.6791999999999998</v>
      </c>
      <c r="DC49" s="83">
        <f t="shared" si="22"/>
        <v>0.92720000000000002</v>
      </c>
      <c r="DD49" s="83">
        <f t="shared" si="23"/>
        <v>21.637199999999996</v>
      </c>
      <c r="DE49" s="83">
        <f t="shared" si="24"/>
        <v>12.646400000000002</v>
      </c>
      <c r="DF49" s="116">
        <f t="shared" si="25"/>
        <v>9.8648000000000007</v>
      </c>
    </row>
    <row r="50" spans="1:110">
      <c r="A50" s="91" t="s">
        <v>206</v>
      </c>
      <c r="B50" s="114" t="s">
        <v>179</v>
      </c>
      <c r="C50" s="83" t="s">
        <v>201</v>
      </c>
      <c r="D50" s="77" t="s">
        <v>195</v>
      </c>
      <c r="E50" s="83" t="s">
        <v>115</v>
      </c>
      <c r="F50" s="7">
        <v>42479</v>
      </c>
      <c r="G50" s="83">
        <v>4.9000000000000004</v>
      </c>
      <c r="H50" s="83">
        <v>5</v>
      </c>
      <c r="I50" s="83">
        <v>201209</v>
      </c>
      <c r="J50" s="83">
        <v>88361</v>
      </c>
      <c r="K50" s="83">
        <v>51.43</v>
      </c>
      <c r="L50" s="83">
        <v>32.43</v>
      </c>
      <c r="M50" s="83">
        <v>22.34</v>
      </c>
      <c r="N50" s="83">
        <v>15.37</v>
      </c>
      <c r="O50" s="83">
        <v>21.57</v>
      </c>
      <c r="P50" s="83">
        <v>4277.33</v>
      </c>
      <c r="Q50" s="83">
        <v>7.82</v>
      </c>
      <c r="R50" s="83">
        <v>29.41</v>
      </c>
      <c r="S50" s="83">
        <v>1.5</v>
      </c>
      <c r="T50" s="83">
        <v>6.13</v>
      </c>
      <c r="U50" s="83">
        <v>93.87</v>
      </c>
      <c r="V50" s="83">
        <f t="shared" si="0"/>
        <v>15.313213703099512</v>
      </c>
      <c r="W50" s="83">
        <f t="shared" si="1"/>
        <v>1.9879589999999998</v>
      </c>
      <c r="X50" s="83">
        <f t="shared" si="2"/>
        <v>29.814498186330809</v>
      </c>
      <c r="Y50" s="83">
        <v>41.3</v>
      </c>
      <c r="Z50" s="83">
        <v>39.79</v>
      </c>
      <c r="AA50" s="83">
        <v>47.15</v>
      </c>
      <c r="AB50" s="83">
        <v>20.86</v>
      </c>
      <c r="AC50" s="83">
        <v>4.1100000000000003</v>
      </c>
      <c r="AD50" s="83">
        <v>66.72</v>
      </c>
      <c r="AE50" s="83">
        <v>58.81</v>
      </c>
      <c r="AF50" s="83">
        <v>28.88</v>
      </c>
      <c r="AG50" s="83">
        <v>64.28</v>
      </c>
      <c r="AH50" s="83">
        <v>4.8099999999999996</v>
      </c>
      <c r="AI50" s="83">
        <f t="shared" si="3"/>
        <v>12.146329999999999</v>
      </c>
      <c r="AJ50" s="83">
        <f t="shared" si="4"/>
        <v>11.702238999999999</v>
      </c>
      <c r="AK50" s="83">
        <f t="shared" si="5"/>
        <v>6.1349260000000001</v>
      </c>
      <c r="AL50" s="83">
        <f t="shared" si="6"/>
        <v>1.2087510000000001</v>
      </c>
      <c r="AM50" s="83">
        <f t="shared" si="7"/>
        <v>14.391503999999999</v>
      </c>
      <c r="AN50" s="83">
        <f t="shared" si="8"/>
        <v>12.685317</v>
      </c>
      <c r="AO50" s="83">
        <f t="shared" si="9"/>
        <v>6.2294159999999996</v>
      </c>
      <c r="AP50" s="83">
        <f t="shared" si="10"/>
        <v>13.865196000000001</v>
      </c>
      <c r="AQ50" s="83">
        <f t="shared" si="11"/>
        <v>1.037517</v>
      </c>
      <c r="AR50" s="83">
        <v>2421.29</v>
      </c>
      <c r="AS50" s="83">
        <v>549.24</v>
      </c>
      <c r="AT50" s="83">
        <v>304.12</v>
      </c>
      <c r="AU50" s="83">
        <v>1816.88</v>
      </c>
      <c r="AV50" s="83">
        <v>505.66</v>
      </c>
      <c r="AW50" s="83">
        <v>70.349999999999994</v>
      </c>
      <c r="AX50" s="83">
        <v>34.950000000000003</v>
      </c>
      <c r="AY50" s="83">
        <v>48.66</v>
      </c>
      <c r="AZ50" s="83">
        <v>3176.18</v>
      </c>
      <c r="BA50" s="83">
        <v>5.52</v>
      </c>
      <c r="BB50" s="83">
        <v>14.51</v>
      </c>
      <c r="BC50" s="83">
        <v>0.63</v>
      </c>
      <c r="BD50" s="83">
        <v>380.17</v>
      </c>
      <c r="BE50" s="83">
        <v>174.5</v>
      </c>
      <c r="BF50" s="83">
        <v>328.19</v>
      </c>
      <c r="BG50" s="83">
        <v>2023.89</v>
      </c>
      <c r="BH50" s="83">
        <v>505.66</v>
      </c>
      <c r="BI50" s="83">
        <v>19.21</v>
      </c>
      <c r="BJ50" s="83">
        <v>14.1</v>
      </c>
      <c r="BK50" s="83">
        <v>19.8</v>
      </c>
      <c r="BL50" s="83">
        <v>4449.47</v>
      </c>
      <c r="BM50" s="83">
        <v>7.97</v>
      </c>
      <c r="BN50" s="83">
        <v>30.38</v>
      </c>
      <c r="BO50" s="83">
        <v>1.55</v>
      </c>
      <c r="BP50" s="83">
        <v>59.27</v>
      </c>
      <c r="BQ50" s="83">
        <v>324.70999999999998</v>
      </c>
      <c r="BR50" s="83">
        <v>156.22999999999999</v>
      </c>
      <c r="BS50" s="83">
        <v>454.86</v>
      </c>
      <c r="BT50" s="83">
        <v>1369.56</v>
      </c>
      <c r="BU50" s="83">
        <v>85.83</v>
      </c>
      <c r="BV50" s="83">
        <v>16.600000000000001</v>
      </c>
      <c r="BW50" s="83">
        <v>3.18</v>
      </c>
      <c r="BX50" s="83">
        <v>40.07</v>
      </c>
      <c r="BY50" s="83">
        <v>7213.62</v>
      </c>
      <c r="BZ50" s="83">
        <v>22.61</v>
      </c>
      <c r="CA50" s="83">
        <v>23.28</v>
      </c>
      <c r="CB50" s="83">
        <v>19.399999999999999</v>
      </c>
      <c r="CC50" s="83">
        <v>39.200000000000003</v>
      </c>
      <c r="CD50" s="83">
        <v>7.66</v>
      </c>
      <c r="CE50" s="83">
        <v>48.19</v>
      </c>
      <c r="CF50" s="83">
        <v>45.23</v>
      </c>
      <c r="CG50" s="83">
        <v>43.06</v>
      </c>
      <c r="CH50" s="83">
        <v>35.049999999999997</v>
      </c>
      <c r="CI50" s="83">
        <v>9.9499999999999993</v>
      </c>
      <c r="CJ50" s="83">
        <v>77.84</v>
      </c>
      <c r="CK50" s="83">
        <v>49.5</v>
      </c>
      <c r="CL50" s="83">
        <v>40.42</v>
      </c>
      <c r="CM50" s="83">
        <v>76.72</v>
      </c>
      <c r="CN50" s="83">
        <v>11.01</v>
      </c>
      <c r="CO50" s="83">
        <v>1.1299999999999999</v>
      </c>
      <c r="CP50" s="83">
        <v>28.61</v>
      </c>
      <c r="CQ50" s="83">
        <v>14.45</v>
      </c>
      <c r="CR50" s="83">
        <v>13.02</v>
      </c>
      <c r="CS50" s="83">
        <f t="shared" si="12"/>
        <v>15.707440000000002</v>
      </c>
      <c r="CT50" s="83">
        <f t="shared" si="13"/>
        <v>3.0693619999999999</v>
      </c>
      <c r="CU50" s="83">
        <f t="shared" si="14"/>
        <v>19.309732999999998</v>
      </c>
      <c r="CV50" s="83">
        <f t="shared" si="15"/>
        <v>18.123660999999998</v>
      </c>
      <c r="CW50" s="83">
        <f t="shared" si="16"/>
        <v>17.254142000000002</v>
      </c>
      <c r="CX50" s="83">
        <f t="shared" si="17"/>
        <v>8.1596399999999996</v>
      </c>
      <c r="CY50" s="83">
        <f t="shared" si="18"/>
        <v>2.31636</v>
      </c>
      <c r="CZ50" s="83">
        <f t="shared" si="19"/>
        <v>11.523600000000002</v>
      </c>
      <c r="DA50" s="83">
        <f t="shared" si="20"/>
        <v>9.4097760000000008</v>
      </c>
      <c r="DB50" s="83">
        <f t="shared" si="21"/>
        <v>8.446871999999999</v>
      </c>
      <c r="DC50" s="83">
        <f t="shared" si="22"/>
        <v>0.86693599999999993</v>
      </c>
      <c r="DD50" s="83">
        <f t="shared" si="23"/>
        <v>21.949591999999999</v>
      </c>
      <c r="DE50" s="83">
        <f t="shared" si="24"/>
        <v>11.086040000000001</v>
      </c>
      <c r="DF50" s="116">
        <f t="shared" si="25"/>
        <v>9.9889439999999983</v>
      </c>
    </row>
    <row r="51" spans="1:110">
      <c r="A51" s="91" t="s">
        <v>206</v>
      </c>
      <c r="B51" s="114" t="s">
        <v>180</v>
      </c>
      <c r="C51" s="83" t="s">
        <v>202</v>
      </c>
      <c r="D51" s="77" t="s">
        <v>196</v>
      </c>
      <c r="E51" s="83" t="s">
        <v>113</v>
      </c>
      <c r="F51" s="85">
        <v>42496</v>
      </c>
      <c r="G51" s="83">
        <v>0</v>
      </c>
      <c r="H51" s="83">
        <v>0</v>
      </c>
      <c r="I51" s="83">
        <v>233323</v>
      </c>
      <c r="J51" s="83">
        <v>38049</v>
      </c>
      <c r="K51" s="83">
        <v>37.21</v>
      </c>
      <c r="L51" s="83">
        <v>50.28</v>
      </c>
      <c r="M51" s="83">
        <v>0.26</v>
      </c>
      <c r="N51" s="83">
        <v>0.21</v>
      </c>
      <c r="O51" s="83">
        <v>5.12</v>
      </c>
      <c r="P51" s="83">
        <v>3406.89</v>
      </c>
      <c r="Q51" s="83">
        <v>0.15</v>
      </c>
      <c r="R51" s="83">
        <v>0.06</v>
      </c>
      <c r="S51" s="83">
        <v>0.16</v>
      </c>
      <c r="T51" s="83">
        <v>0.37</v>
      </c>
      <c r="U51" s="83">
        <v>99.63</v>
      </c>
      <c r="V51" s="83">
        <f t="shared" si="0"/>
        <v>269.27027027027026</v>
      </c>
      <c r="W51" s="83">
        <f t="shared" si="1"/>
        <v>0.18603600000000001</v>
      </c>
      <c r="X51" s="83">
        <f t="shared" si="2"/>
        <v>198.93999010944117</v>
      </c>
      <c r="Y51" s="83">
        <v>16.670000000000002</v>
      </c>
      <c r="Z51" s="83">
        <v>25</v>
      </c>
      <c r="AA51" s="83">
        <v>25</v>
      </c>
      <c r="AB51" s="83">
        <v>25</v>
      </c>
      <c r="AC51" s="83">
        <v>0</v>
      </c>
      <c r="AD51" s="83">
        <v>0.51</v>
      </c>
      <c r="AE51" s="83">
        <v>2.2400000000000002</v>
      </c>
      <c r="AF51" s="83">
        <v>0.51</v>
      </c>
      <c r="AG51" s="83">
        <v>0.41</v>
      </c>
      <c r="AH51" s="83">
        <v>0.51</v>
      </c>
      <c r="AI51" s="83">
        <f t="shared" si="3"/>
        <v>1.0002E-2</v>
      </c>
      <c r="AJ51" s="83">
        <f t="shared" si="4"/>
        <v>1.4999999999999999E-2</v>
      </c>
      <c r="AK51" s="83">
        <f t="shared" si="5"/>
        <v>1.4999999999999999E-2</v>
      </c>
      <c r="AL51" s="83">
        <f t="shared" si="6"/>
        <v>0</v>
      </c>
      <c r="AM51" s="83">
        <f t="shared" si="7"/>
        <v>2.6112000000000003E-2</v>
      </c>
      <c r="AN51" s="83">
        <f t="shared" si="8"/>
        <v>0.11468800000000001</v>
      </c>
      <c r="AO51" s="83">
        <f t="shared" si="9"/>
        <v>2.6112000000000003E-2</v>
      </c>
      <c r="AP51" s="83">
        <f t="shared" si="10"/>
        <v>2.0991999999999997E-2</v>
      </c>
      <c r="AQ51" s="83">
        <f t="shared" si="11"/>
        <v>2.6112000000000003E-2</v>
      </c>
      <c r="AR51" s="83">
        <v>76.03</v>
      </c>
      <c r="AS51" s="83">
        <v>53.78</v>
      </c>
      <c r="AT51" s="83">
        <v>280.62</v>
      </c>
      <c r="AU51" s="83">
        <v>1279.9000000000001</v>
      </c>
      <c r="AV51" s="83">
        <v>236.19</v>
      </c>
      <c r="AW51" s="83">
        <v>0</v>
      </c>
      <c r="AX51" s="83">
        <v>0</v>
      </c>
      <c r="AY51" s="83">
        <v>7.14</v>
      </c>
      <c r="AZ51" s="83">
        <v>2699.46</v>
      </c>
      <c r="BA51" s="83">
        <v>1.43</v>
      </c>
      <c r="BB51" s="83">
        <v>1.43</v>
      </c>
      <c r="BC51" s="83">
        <v>0</v>
      </c>
      <c r="BD51" s="83">
        <v>63.28</v>
      </c>
      <c r="BE51" s="83">
        <v>54.49</v>
      </c>
      <c r="BF51" s="83">
        <v>238.68</v>
      </c>
      <c r="BG51" s="83">
        <v>1058.82</v>
      </c>
      <c r="BH51" s="83">
        <v>374.84</v>
      </c>
      <c r="BI51" s="83">
        <v>0.33</v>
      </c>
      <c r="BJ51" s="83">
        <v>0.15</v>
      </c>
      <c r="BK51" s="83">
        <v>5.15</v>
      </c>
      <c r="BL51" s="83">
        <v>3406.89</v>
      </c>
      <c r="BM51" s="83">
        <v>0.1</v>
      </c>
      <c r="BN51" s="83">
        <v>0.09</v>
      </c>
      <c r="BO51" s="83">
        <v>0.16</v>
      </c>
      <c r="BP51" s="83">
        <v>37.01</v>
      </c>
      <c r="BQ51" s="83">
        <v>148.51</v>
      </c>
      <c r="BR51" s="83">
        <v>51.64</v>
      </c>
      <c r="BS51" s="83">
        <v>232.43</v>
      </c>
      <c r="BT51" s="83">
        <v>759.89</v>
      </c>
      <c r="BU51" s="83">
        <v>33.25</v>
      </c>
      <c r="BV51" s="83">
        <v>0.33</v>
      </c>
      <c r="BW51" s="83">
        <v>0.28000000000000003</v>
      </c>
      <c r="BX51" s="83">
        <v>20</v>
      </c>
      <c r="BY51" s="83">
        <v>2486.85</v>
      </c>
      <c r="BZ51" s="83">
        <v>0.19</v>
      </c>
      <c r="CA51" s="83">
        <v>0.06</v>
      </c>
      <c r="CB51" s="83">
        <v>0.28000000000000003</v>
      </c>
      <c r="CC51" s="83">
        <v>0.75</v>
      </c>
      <c r="CD51" s="83">
        <v>1.24</v>
      </c>
      <c r="CE51" s="83">
        <v>0.64</v>
      </c>
      <c r="CF51" s="83">
        <v>0.28000000000000003</v>
      </c>
      <c r="CG51" s="83">
        <v>0.67</v>
      </c>
      <c r="CH51" s="83">
        <v>33.33</v>
      </c>
      <c r="CI51" s="83">
        <v>22.22</v>
      </c>
      <c r="CJ51" s="83">
        <v>88.89</v>
      </c>
      <c r="CK51" s="83">
        <v>77.78</v>
      </c>
      <c r="CL51" s="83">
        <v>22.22</v>
      </c>
      <c r="CM51" s="83">
        <v>99.94</v>
      </c>
      <c r="CN51" s="83">
        <v>0.31</v>
      </c>
      <c r="CO51" s="83">
        <v>0.26</v>
      </c>
      <c r="CP51" s="83">
        <v>19.95</v>
      </c>
      <c r="CQ51" s="83">
        <v>0.14000000000000001</v>
      </c>
      <c r="CR51" s="83">
        <v>0.27</v>
      </c>
      <c r="CS51" s="83">
        <f t="shared" si="12"/>
        <v>0.15</v>
      </c>
      <c r="CT51" s="83">
        <f t="shared" si="13"/>
        <v>0.248</v>
      </c>
      <c r="CU51" s="83">
        <f t="shared" si="14"/>
        <v>0.128</v>
      </c>
      <c r="CV51" s="83">
        <f t="shared" si="15"/>
        <v>5.6000000000000008E-2</v>
      </c>
      <c r="CW51" s="83">
        <f t="shared" si="16"/>
        <v>0.13400000000000001</v>
      </c>
      <c r="CX51" s="83">
        <f t="shared" si="17"/>
        <v>1.9997999999999998E-2</v>
      </c>
      <c r="CY51" s="83">
        <f t="shared" si="18"/>
        <v>1.3332E-2</v>
      </c>
      <c r="CZ51" s="83">
        <f t="shared" si="19"/>
        <v>4.6668000000000001E-2</v>
      </c>
      <c r="DA51" s="83">
        <f t="shared" si="20"/>
        <v>1.3332E-2</v>
      </c>
      <c r="DB51" s="83">
        <f t="shared" si="21"/>
        <v>0.30981400000000003</v>
      </c>
      <c r="DC51" s="83">
        <f t="shared" si="22"/>
        <v>0.25984400000000002</v>
      </c>
      <c r="DD51" s="83">
        <f t="shared" si="23"/>
        <v>19.938029999999998</v>
      </c>
      <c r="DE51" s="83">
        <f t="shared" si="24"/>
        <v>0.13991600000000001</v>
      </c>
      <c r="DF51" s="116">
        <f t="shared" si="25"/>
        <v>0.26983800000000002</v>
      </c>
    </row>
    <row r="52" spans="1:110">
      <c r="A52" s="91" t="s">
        <v>206</v>
      </c>
      <c r="B52" s="114" t="s">
        <v>181</v>
      </c>
      <c r="C52" s="83" t="s">
        <v>202</v>
      </c>
      <c r="D52" s="77" t="s">
        <v>196</v>
      </c>
      <c r="E52" s="83" t="s">
        <v>113</v>
      </c>
      <c r="F52" s="85">
        <v>42496</v>
      </c>
      <c r="G52" s="83">
        <v>0</v>
      </c>
      <c r="H52" s="83">
        <v>0</v>
      </c>
      <c r="I52" s="83">
        <v>274339</v>
      </c>
      <c r="J52" s="83">
        <v>48407</v>
      </c>
      <c r="K52" s="83">
        <v>37.42</v>
      </c>
      <c r="L52" s="83">
        <v>51.19</v>
      </c>
      <c r="M52" s="83">
        <v>6.93</v>
      </c>
      <c r="N52" s="83">
        <v>2.8</v>
      </c>
      <c r="O52" s="83">
        <v>4.9800000000000004</v>
      </c>
      <c r="P52" s="83">
        <v>3424.67</v>
      </c>
      <c r="Q52" s="83">
        <v>2.83</v>
      </c>
      <c r="R52" s="83">
        <v>6.16</v>
      </c>
      <c r="S52" s="83">
        <v>0.72</v>
      </c>
      <c r="T52" s="83">
        <v>4.45</v>
      </c>
      <c r="U52" s="83">
        <v>95.55</v>
      </c>
      <c r="V52" s="83">
        <f t="shared" si="0"/>
        <v>21.471910112359549</v>
      </c>
      <c r="W52" s="83">
        <f t="shared" si="1"/>
        <v>2.277955</v>
      </c>
      <c r="X52" s="83">
        <f t="shared" si="2"/>
        <v>16.356776143514686</v>
      </c>
      <c r="Y52" s="83">
        <v>16.37</v>
      </c>
      <c r="Z52" s="83">
        <v>14.41</v>
      </c>
      <c r="AA52" s="83">
        <v>20.63</v>
      </c>
      <c r="AB52" s="83">
        <v>8.19</v>
      </c>
      <c r="AC52" s="83">
        <v>1.83</v>
      </c>
      <c r="AD52" s="83">
        <v>43.39</v>
      </c>
      <c r="AE52" s="83">
        <v>26.44</v>
      </c>
      <c r="AF52" s="83">
        <v>11.92</v>
      </c>
      <c r="AG52" s="83">
        <v>30.33</v>
      </c>
      <c r="AH52" s="83">
        <v>1.87</v>
      </c>
      <c r="AI52" s="83">
        <f t="shared" si="3"/>
        <v>1.008392</v>
      </c>
      <c r="AJ52" s="83">
        <f t="shared" si="4"/>
        <v>0.88765600000000011</v>
      </c>
      <c r="AK52" s="83">
        <f t="shared" si="5"/>
        <v>0.50450399999999995</v>
      </c>
      <c r="AL52" s="83">
        <f t="shared" si="6"/>
        <v>0.11272799999999999</v>
      </c>
      <c r="AM52" s="83">
        <f t="shared" si="7"/>
        <v>2.1608220000000005</v>
      </c>
      <c r="AN52" s="83">
        <f t="shared" si="8"/>
        <v>1.3167120000000003</v>
      </c>
      <c r="AO52" s="83">
        <f t="shared" si="9"/>
        <v>0.59361600000000003</v>
      </c>
      <c r="AP52" s="83">
        <f t="shared" si="10"/>
        <v>1.5104339999999998</v>
      </c>
      <c r="AQ52" s="83">
        <f t="shared" si="11"/>
        <v>9.3126000000000014E-2</v>
      </c>
      <c r="AR52" s="83">
        <v>1010.03</v>
      </c>
      <c r="AS52" s="83">
        <v>267.61</v>
      </c>
      <c r="AT52" s="83">
        <v>291.83</v>
      </c>
      <c r="AU52" s="83">
        <v>1690.62</v>
      </c>
      <c r="AV52" s="83">
        <v>502.05</v>
      </c>
      <c r="AW52" s="83">
        <v>45.87</v>
      </c>
      <c r="AX52" s="83">
        <v>12.69</v>
      </c>
      <c r="AY52" s="83">
        <v>27.92</v>
      </c>
      <c r="AZ52" s="83">
        <v>3505.87</v>
      </c>
      <c r="BA52" s="83">
        <v>3.72</v>
      </c>
      <c r="BB52" s="83">
        <v>7.89</v>
      </c>
      <c r="BC52" s="83">
        <v>0.45</v>
      </c>
      <c r="BD52" s="83">
        <v>207.31</v>
      </c>
      <c r="BE52" s="83">
        <v>105.55</v>
      </c>
      <c r="BF52" s="83">
        <v>310.8</v>
      </c>
      <c r="BG52" s="83">
        <v>1496.62</v>
      </c>
      <c r="BH52" s="83">
        <v>504.45</v>
      </c>
      <c r="BI52" s="83">
        <v>5.59</v>
      </c>
      <c r="BJ52" s="83">
        <v>1.68</v>
      </c>
      <c r="BK52" s="83">
        <v>3.96</v>
      </c>
      <c r="BL52" s="83">
        <v>3234.37</v>
      </c>
      <c r="BM52" s="83">
        <v>2.0699999999999998</v>
      </c>
      <c r="BN52" s="83">
        <v>7.76</v>
      </c>
      <c r="BO52" s="83">
        <v>0.73</v>
      </c>
      <c r="BP52" s="83">
        <v>37.26</v>
      </c>
      <c r="BQ52" s="83">
        <v>195.97</v>
      </c>
      <c r="BR52" s="83">
        <v>99.29</v>
      </c>
      <c r="BS52" s="83">
        <v>343.93</v>
      </c>
      <c r="BT52" s="83">
        <v>1265.5899999999999</v>
      </c>
      <c r="BU52" s="83">
        <v>43.73</v>
      </c>
      <c r="BV52" s="83">
        <v>1.71</v>
      </c>
      <c r="BW52" s="83">
        <v>1.77</v>
      </c>
      <c r="BX52" s="83">
        <v>19.96</v>
      </c>
      <c r="BY52" s="83">
        <v>2538.2800000000002</v>
      </c>
      <c r="BZ52" s="83">
        <v>6.13</v>
      </c>
      <c r="CA52" s="83">
        <v>17.100000000000001</v>
      </c>
      <c r="CB52" s="83">
        <v>1.87</v>
      </c>
      <c r="CC52" s="83">
        <v>4.05</v>
      </c>
      <c r="CD52" s="83">
        <v>7.05</v>
      </c>
      <c r="CE52" s="83">
        <v>15.8</v>
      </c>
      <c r="CF52" s="83">
        <v>54.9</v>
      </c>
      <c r="CG52" s="83">
        <v>4.6399999999999997</v>
      </c>
      <c r="CH52" s="83">
        <v>2.4300000000000002</v>
      </c>
      <c r="CI52" s="83">
        <v>3.76</v>
      </c>
      <c r="CJ52" s="83">
        <v>64.11</v>
      </c>
      <c r="CK52" s="83">
        <v>15.05</v>
      </c>
      <c r="CL52" s="83">
        <v>4.9000000000000004</v>
      </c>
      <c r="CM52" s="83">
        <v>82.9</v>
      </c>
      <c r="CN52" s="83">
        <v>1.56</v>
      </c>
      <c r="CO52" s="83">
        <v>1.36</v>
      </c>
      <c r="CP52" s="83">
        <v>10.86</v>
      </c>
      <c r="CQ52" s="83">
        <v>4.29</v>
      </c>
      <c r="CR52" s="83">
        <v>1.25</v>
      </c>
      <c r="CS52" s="83">
        <f t="shared" si="12"/>
        <v>0.80837999999999999</v>
      </c>
      <c r="CT52" s="83">
        <f t="shared" si="13"/>
        <v>1.4071799999999999</v>
      </c>
      <c r="CU52" s="83">
        <f t="shared" si="14"/>
        <v>3.1536800000000005</v>
      </c>
      <c r="CV52" s="83">
        <f t="shared" si="15"/>
        <v>10.95804</v>
      </c>
      <c r="CW52" s="83">
        <f t="shared" si="16"/>
        <v>0.92614400000000008</v>
      </c>
      <c r="CX52" s="83">
        <f t="shared" si="17"/>
        <v>0.41553000000000007</v>
      </c>
      <c r="CY52" s="83">
        <f t="shared" si="18"/>
        <v>0.64296000000000009</v>
      </c>
      <c r="CZ52" s="83">
        <f t="shared" si="19"/>
        <v>2.57355</v>
      </c>
      <c r="DA52" s="83">
        <f t="shared" si="20"/>
        <v>0.83790000000000009</v>
      </c>
      <c r="DB52" s="83">
        <f t="shared" si="21"/>
        <v>1.2932400000000002</v>
      </c>
      <c r="DC52" s="83">
        <f t="shared" si="22"/>
        <v>1.1274400000000002</v>
      </c>
      <c r="DD52" s="83">
        <f t="shared" si="23"/>
        <v>9.0029400000000006</v>
      </c>
      <c r="DE52" s="83">
        <f t="shared" si="24"/>
        <v>3.5564100000000001</v>
      </c>
      <c r="DF52" s="116">
        <f t="shared" si="25"/>
        <v>1.0362499999999999</v>
      </c>
    </row>
    <row r="53" spans="1:110">
      <c r="A53" s="91" t="s">
        <v>206</v>
      </c>
      <c r="B53" s="114" t="s">
        <v>182</v>
      </c>
      <c r="C53" s="83" t="s">
        <v>202</v>
      </c>
      <c r="D53" s="77" t="s">
        <v>196</v>
      </c>
      <c r="E53" s="83" t="s">
        <v>113</v>
      </c>
      <c r="F53" s="85">
        <v>42496</v>
      </c>
      <c r="G53" s="83">
        <v>0</v>
      </c>
      <c r="H53" s="83">
        <v>0</v>
      </c>
      <c r="I53" s="83">
        <v>250237</v>
      </c>
      <c r="J53" s="83">
        <v>43750</v>
      </c>
      <c r="K53" s="83">
        <v>37.35</v>
      </c>
      <c r="L53" s="83">
        <v>51.07</v>
      </c>
      <c r="M53" s="83">
        <v>6.62</v>
      </c>
      <c r="N53" s="83">
        <v>2.21</v>
      </c>
      <c r="O53" s="83">
        <v>4.75</v>
      </c>
      <c r="P53" s="83">
        <v>3015.89</v>
      </c>
      <c r="Q53" s="83">
        <v>2.58</v>
      </c>
      <c r="R53" s="83">
        <v>5.73</v>
      </c>
      <c r="S53" s="83">
        <v>0.55000000000000004</v>
      </c>
      <c r="T53" s="83">
        <v>3.01</v>
      </c>
      <c r="U53" s="83">
        <v>96.99</v>
      </c>
      <c r="V53" s="83">
        <f t="shared" si="0"/>
        <v>32.222591362126245</v>
      </c>
      <c r="W53" s="83">
        <f t="shared" si="1"/>
        <v>1.537207</v>
      </c>
      <c r="X53" s="83">
        <f t="shared" si="2"/>
        <v>24.290807939334133</v>
      </c>
      <c r="Y53" s="83">
        <v>15.16</v>
      </c>
      <c r="Z53" s="83">
        <v>11.72</v>
      </c>
      <c r="AA53" s="83">
        <v>23.2</v>
      </c>
      <c r="AB53" s="83">
        <v>8.0500000000000007</v>
      </c>
      <c r="AC53" s="83">
        <v>1.25</v>
      </c>
      <c r="AD53" s="83">
        <v>39.17</v>
      </c>
      <c r="AE53" s="83">
        <v>21.94</v>
      </c>
      <c r="AF53" s="83">
        <v>12.05</v>
      </c>
      <c r="AG53" s="83">
        <v>33.15</v>
      </c>
      <c r="AH53" s="83">
        <v>1.22</v>
      </c>
      <c r="AI53" s="83">
        <f t="shared" si="3"/>
        <v>0.86866800000000011</v>
      </c>
      <c r="AJ53" s="83">
        <f t="shared" si="4"/>
        <v>0.67155600000000004</v>
      </c>
      <c r="AK53" s="83">
        <f t="shared" si="5"/>
        <v>0.46126500000000009</v>
      </c>
      <c r="AL53" s="83">
        <f t="shared" si="6"/>
        <v>7.1625000000000008E-2</v>
      </c>
      <c r="AM53" s="83">
        <f t="shared" si="7"/>
        <v>1.8605750000000001</v>
      </c>
      <c r="AN53" s="83">
        <f t="shared" si="8"/>
        <v>1.0421500000000001</v>
      </c>
      <c r="AO53" s="83">
        <f t="shared" si="9"/>
        <v>0.57237500000000008</v>
      </c>
      <c r="AP53" s="83">
        <f t="shared" si="10"/>
        <v>1.5746250000000002</v>
      </c>
      <c r="AQ53" s="83">
        <f t="shared" si="11"/>
        <v>5.7950000000000002E-2</v>
      </c>
      <c r="AR53" s="83">
        <v>1201.48</v>
      </c>
      <c r="AS53" s="83">
        <v>234.38</v>
      </c>
      <c r="AT53" s="83">
        <v>278.76</v>
      </c>
      <c r="AU53" s="83">
        <v>1779.18</v>
      </c>
      <c r="AV53" s="83">
        <v>489.04</v>
      </c>
      <c r="AW53" s="83">
        <v>52.15</v>
      </c>
      <c r="AX53" s="83">
        <v>13.22</v>
      </c>
      <c r="AY53" s="83">
        <v>29.57</v>
      </c>
      <c r="AZ53" s="83">
        <v>3285.14</v>
      </c>
      <c r="BA53" s="83">
        <v>4.46</v>
      </c>
      <c r="BB53" s="83">
        <v>9.2100000000000009</v>
      </c>
      <c r="BC53" s="83">
        <v>0.3</v>
      </c>
      <c r="BD53" s="83">
        <v>235.33</v>
      </c>
      <c r="BE53" s="83">
        <v>89.31</v>
      </c>
      <c r="BF53" s="83">
        <v>295.60000000000002</v>
      </c>
      <c r="BG53" s="83">
        <v>1606.9</v>
      </c>
      <c r="BH53" s="83">
        <v>514.19000000000005</v>
      </c>
      <c r="BI53" s="83">
        <v>5.65</v>
      </c>
      <c r="BJ53" s="83">
        <v>1.36</v>
      </c>
      <c r="BK53" s="83">
        <v>4.01</v>
      </c>
      <c r="BL53" s="83">
        <v>2916.29</v>
      </c>
      <c r="BM53" s="83">
        <v>1.98</v>
      </c>
      <c r="BN53" s="83">
        <v>7.65</v>
      </c>
      <c r="BO53" s="83">
        <v>0.56000000000000005</v>
      </c>
      <c r="BP53" s="83">
        <v>37.340000000000003</v>
      </c>
      <c r="BQ53" s="83">
        <v>167.3</v>
      </c>
      <c r="BR53" s="83">
        <v>87.8</v>
      </c>
      <c r="BS53" s="83">
        <v>328.19</v>
      </c>
      <c r="BT53" s="83">
        <v>1354.15</v>
      </c>
      <c r="BU53" s="83">
        <v>48.41</v>
      </c>
      <c r="BV53" s="83">
        <v>1.44</v>
      </c>
      <c r="BW53" s="83">
        <v>1.3</v>
      </c>
      <c r="BX53" s="83">
        <v>18.989999999999998</v>
      </c>
      <c r="BY53" s="83">
        <v>2387.2600000000002</v>
      </c>
      <c r="BZ53" s="83">
        <v>5.56</v>
      </c>
      <c r="CA53" s="83">
        <v>16.579999999999998</v>
      </c>
      <c r="CB53" s="83">
        <v>1.99</v>
      </c>
      <c r="CC53" s="83">
        <v>3.9</v>
      </c>
      <c r="CD53" s="83">
        <v>5.67</v>
      </c>
      <c r="CE53" s="83">
        <v>14.86</v>
      </c>
      <c r="CF53" s="83">
        <v>53.55</v>
      </c>
      <c r="CG53" s="83">
        <v>4.4800000000000004</v>
      </c>
      <c r="CH53" s="83">
        <v>2.1800000000000002</v>
      </c>
      <c r="CI53" s="83">
        <v>2.88</v>
      </c>
      <c r="CJ53" s="83">
        <v>61.31</v>
      </c>
      <c r="CK53" s="83">
        <v>14.03</v>
      </c>
      <c r="CL53" s="83">
        <v>5.28</v>
      </c>
      <c r="CM53" s="83">
        <v>83.42</v>
      </c>
      <c r="CN53" s="83">
        <v>1.3</v>
      </c>
      <c r="CO53" s="83">
        <v>0.99</v>
      </c>
      <c r="CP53" s="83">
        <v>10.57</v>
      </c>
      <c r="CQ53" s="83">
        <v>3.87</v>
      </c>
      <c r="CR53" s="83">
        <v>1.34</v>
      </c>
      <c r="CS53" s="83">
        <f t="shared" si="12"/>
        <v>0.74060999999999988</v>
      </c>
      <c r="CT53" s="83">
        <f t="shared" si="13"/>
        <v>1.0767329999999999</v>
      </c>
      <c r="CU53" s="83">
        <f t="shared" si="14"/>
        <v>2.821914</v>
      </c>
      <c r="CV53" s="83">
        <f t="shared" si="15"/>
        <v>10.169144999999999</v>
      </c>
      <c r="CW53" s="83">
        <f t="shared" si="16"/>
        <v>0.85075199999999995</v>
      </c>
      <c r="CX53" s="83">
        <f t="shared" si="17"/>
        <v>0.36144399999999999</v>
      </c>
      <c r="CY53" s="83">
        <f t="shared" si="18"/>
        <v>0.47750399999999993</v>
      </c>
      <c r="CZ53" s="83">
        <f t="shared" si="19"/>
        <v>2.326174</v>
      </c>
      <c r="DA53" s="83">
        <f t="shared" si="20"/>
        <v>0.87542399999999998</v>
      </c>
      <c r="DB53" s="83">
        <f t="shared" si="21"/>
        <v>1.0844600000000002</v>
      </c>
      <c r="DC53" s="83">
        <f t="shared" si="22"/>
        <v>0.82585800000000009</v>
      </c>
      <c r="DD53" s="83">
        <f t="shared" si="23"/>
        <v>8.8174939999999999</v>
      </c>
      <c r="DE53" s="83">
        <f t="shared" si="24"/>
        <v>3.2283539999999999</v>
      </c>
      <c r="DF53" s="116">
        <f t="shared" si="25"/>
        <v>1.117828</v>
      </c>
    </row>
    <row r="54" spans="1:110">
      <c r="A54" s="91" t="s">
        <v>206</v>
      </c>
      <c r="B54" s="114"/>
      <c r="D54" s="77"/>
      <c r="F54" s="85"/>
      <c r="H54" s="83" t="s">
        <v>204</v>
      </c>
      <c r="AI54" s="83">
        <f t="shared" si="3"/>
        <v>0</v>
      </c>
      <c r="AJ54" s="83">
        <f t="shared" si="4"/>
        <v>0</v>
      </c>
      <c r="AK54" s="83">
        <f t="shared" si="5"/>
        <v>0</v>
      </c>
      <c r="AL54" s="83">
        <f t="shared" si="6"/>
        <v>0</v>
      </c>
      <c r="AM54" s="83">
        <f t="shared" si="7"/>
        <v>0</v>
      </c>
      <c r="AN54" s="83">
        <f t="shared" si="8"/>
        <v>0</v>
      </c>
      <c r="AO54" s="83">
        <f t="shared" si="9"/>
        <v>0</v>
      </c>
      <c r="AP54" s="83">
        <f t="shared" si="10"/>
        <v>0</v>
      </c>
      <c r="AQ54" s="83">
        <f t="shared" si="11"/>
        <v>0</v>
      </c>
      <c r="CS54" s="83">
        <f t="shared" si="12"/>
        <v>0</v>
      </c>
      <c r="CT54" s="83">
        <f t="shared" si="13"/>
        <v>0</v>
      </c>
      <c r="CU54" s="83">
        <f t="shared" si="14"/>
        <v>0</v>
      </c>
      <c r="CV54" s="83">
        <f t="shared" si="15"/>
        <v>0</v>
      </c>
      <c r="CW54" s="83">
        <f t="shared" si="16"/>
        <v>0</v>
      </c>
      <c r="CX54" s="83">
        <f t="shared" si="17"/>
        <v>0</v>
      </c>
      <c r="CY54" s="83">
        <f t="shared" si="18"/>
        <v>0</v>
      </c>
      <c r="CZ54" s="83">
        <f t="shared" si="19"/>
        <v>0</v>
      </c>
      <c r="DA54" s="83">
        <f t="shared" si="20"/>
        <v>0</v>
      </c>
      <c r="DB54" s="83">
        <f t="shared" si="21"/>
        <v>0</v>
      </c>
      <c r="DC54" s="83">
        <f t="shared" si="22"/>
        <v>0</v>
      </c>
      <c r="DD54" s="83">
        <f t="shared" si="23"/>
        <v>0</v>
      </c>
      <c r="DE54" s="83">
        <f t="shared" si="24"/>
        <v>0</v>
      </c>
      <c r="DF54" s="116">
        <f t="shared" si="25"/>
        <v>0</v>
      </c>
    </row>
    <row r="55" spans="1:110">
      <c r="A55" s="91" t="s">
        <v>206</v>
      </c>
      <c r="B55" s="114"/>
      <c r="D55" s="77"/>
      <c r="F55" s="85"/>
      <c r="H55" s="83" t="s">
        <v>204</v>
      </c>
      <c r="AI55" s="83">
        <f t="shared" si="3"/>
        <v>0</v>
      </c>
      <c r="AJ55" s="83">
        <f t="shared" si="4"/>
        <v>0</v>
      </c>
      <c r="AK55" s="83">
        <f t="shared" si="5"/>
        <v>0</v>
      </c>
      <c r="AL55" s="83">
        <f t="shared" si="6"/>
        <v>0</v>
      </c>
      <c r="AM55" s="83">
        <f t="shared" si="7"/>
        <v>0</v>
      </c>
      <c r="AN55" s="83">
        <f t="shared" si="8"/>
        <v>0</v>
      </c>
      <c r="AO55" s="83">
        <f t="shared" si="9"/>
        <v>0</v>
      </c>
      <c r="AP55" s="83">
        <f t="shared" si="10"/>
        <v>0</v>
      </c>
      <c r="AQ55" s="83">
        <f t="shared" si="11"/>
        <v>0</v>
      </c>
      <c r="CS55" s="83">
        <f t="shared" si="12"/>
        <v>0</v>
      </c>
      <c r="CT55" s="83">
        <f t="shared" si="13"/>
        <v>0</v>
      </c>
      <c r="CU55" s="83">
        <f t="shared" si="14"/>
        <v>0</v>
      </c>
      <c r="CV55" s="83">
        <f t="shared" si="15"/>
        <v>0</v>
      </c>
      <c r="CW55" s="83">
        <f t="shared" si="16"/>
        <v>0</v>
      </c>
      <c r="CX55" s="83">
        <f t="shared" si="17"/>
        <v>0</v>
      </c>
      <c r="CY55" s="83">
        <f t="shared" si="18"/>
        <v>0</v>
      </c>
      <c r="CZ55" s="83">
        <f t="shared" si="19"/>
        <v>0</v>
      </c>
      <c r="DA55" s="83">
        <f t="shared" si="20"/>
        <v>0</v>
      </c>
      <c r="DB55" s="83">
        <f t="shared" si="21"/>
        <v>0</v>
      </c>
      <c r="DC55" s="83">
        <f t="shared" si="22"/>
        <v>0</v>
      </c>
      <c r="DD55" s="83">
        <f t="shared" si="23"/>
        <v>0</v>
      </c>
      <c r="DE55" s="83">
        <f t="shared" si="24"/>
        <v>0</v>
      </c>
      <c r="DF55" s="116">
        <f t="shared" si="25"/>
        <v>0</v>
      </c>
    </row>
    <row r="56" spans="1:110">
      <c r="A56" s="91" t="s">
        <v>206</v>
      </c>
      <c r="B56" s="114"/>
      <c r="D56" s="77"/>
      <c r="F56" s="85"/>
      <c r="H56" s="83" t="s">
        <v>204</v>
      </c>
      <c r="AI56" s="83">
        <f t="shared" si="3"/>
        <v>0</v>
      </c>
      <c r="AJ56" s="83">
        <f t="shared" si="4"/>
        <v>0</v>
      </c>
      <c r="AK56" s="83">
        <f t="shared" si="5"/>
        <v>0</v>
      </c>
      <c r="AL56" s="83">
        <f t="shared" si="6"/>
        <v>0</v>
      </c>
      <c r="AM56" s="83">
        <f t="shared" si="7"/>
        <v>0</v>
      </c>
      <c r="AN56" s="83">
        <f t="shared" si="8"/>
        <v>0</v>
      </c>
      <c r="AO56" s="83">
        <f t="shared" si="9"/>
        <v>0</v>
      </c>
      <c r="AP56" s="83">
        <f t="shared" si="10"/>
        <v>0</v>
      </c>
      <c r="AQ56" s="83">
        <f t="shared" si="11"/>
        <v>0</v>
      </c>
      <c r="CS56" s="83">
        <f t="shared" si="12"/>
        <v>0</v>
      </c>
      <c r="CT56" s="83">
        <f t="shared" si="13"/>
        <v>0</v>
      </c>
      <c r="CU56" s="83">
        <f t="shared" si="14"/>
        <v>0</v>
      </c>
      <c r="CV56" s="83">
        <f t="shared" si="15"/>
        <v>0</v>
      </c>
      <c r="CW56" s="83">
        <f t="shared" si="16"/>
        <v>0</v>
      </c>
      <c r="CX56" s="83">
        <f t="shared" si="17"/>
        <v>0</v>
      </c>
      <c r="CY56" s="83">
        <f t="shared" si="18"/>
        <v>0</v>
      </c>
      <c r="CZ56" s="83">
        <f t="shared" si="19"/>
        <v>0</v>
      </c>
      <c r="DA56" s="83">
        <f t="shared" si="20"/>
        <v>0</v>
      </c>
      <c r="DB56" s="83">
        <f t="shared" si="21"/>
        <v>0</v>
      </c>
      <c r="DC56" s="83">
        <f t="shared" si="22"/>
        <v>0</v>
      </c>
      <c r="DD56" s="83">
        <f t="shared" si="23"/>
        <v>0</v>
      </c>
      <c r="DE56" s="83">
        <f t="shared" si="24"/>
        <v>0</v>
      </c>
      <c r="DF56" s="116">
        <f t="shared" si="25"/>
        <v>0</v>
      </c>
    </row>
    <row r="57" spans="1:110">
      <c r="A57" s="91" t="s">
        <v>206</v>
      </c>
      <c r="B57" s="114" t="s">
        <v>183</v>
      </c>
      <c r="C57" s="83" t="s">
        <v>202</v>
      </c>
      <c r="D57" s="77" t="s">
        <v>196</v>
      </c>
      <c r="E57" s="83" t="s">
        <v>114</v>
      </c>
      <c r="F57" s="85">
        <v>42517</v>
      </c>
      <c r="G57" s="83">
        <v>3</v>
      </c>
      <c r="H57" s="83">
        <v>3</v>
      </c>
      <c r="I57" s="83">
        <v>219632</v>
      </c>
      <c r="J57" s="83">
        <v>48741</v>
      </c>
      <c r="K57" s="83">
        <v>29.61</v>
      </c>
      <c r="L57" s="83">
        <v>46.91</v>
      </c>
      <c r="M57" s="83">
        <v>0.34</v>
      </c>
      <c r="N57" s="83">
        <v>0.24</v>
      </c>
      <c r="O57" s="83">
        <v>7.75</v>
      </c>
      <c r="P57" s="83">
        <v>3200.98</v>
      </c>
      <c r="Q57" s="83">
        <v>0.33</v>
      </c>
      <c r="R57" s="83">
        <v>0.18</v>
      </c>
      <c r="S57" s="83">
        <v>0.37</v>
      </c>
      <c r="T57" s="83">
        <v>0.2</v>
      </c>
      <c r="U57" s="83">
        <v>99.8</v>
      </c>
      <c r="V57" s="83">
        <f t="shared" si="0"/>
        <v>498.99999999999994</v>
      </c>
      <c r="W57" s="83">
        <f t="shared" si="1"/>
        <v>9.3820000000000001E-2</v>
      </c>
      <c r="X57" s="83">
        <f t="shared" si="2"/>
        <v>269.45214240034107</v>
      </c>
      <c r="Y57" s="83">
        <v>0</v>
      </c>
      <c r="Z57" s="83">
        <v>2.38</v>
      </c>
      <c r="AA57" s="83">
        <v>21.43</v>
      </c>
      <c r="AB57" s="83">
        <v>7.14</v>
      </c>
      <c r="AC57" s="83">
        <v>0</v>
      </c>
      <c r="AD57" s="83">
        <v>0.45</v>
      </c>
      <c r="AE57" s="83">
        <v>1.58</v>
      </c>
      <c r="AF57" s="83">
        <v>0.73</v>
      </c>
      <c r="AG57" s="83">
        <v>1.47</v>
      </c>
      <c r="AH57" s="83">
        <v>0.4</v>
      </c>
      <c r="AI57" s="83">
        <f t="shared" si="3"/>
        <v>0</v>
      </c>
      <c r="AJ57" s="83">
        <f t="shared" si="4"/>
        <v>4.2839999999999996E-3</v>
      </c>
      <c r="AK57" s="83">
        <f t="shared" si="5"/>
        <v>1.2851999999999999E-2</v>
      </c>
      <c r="AL57" s="83">
        <f t="shared" si="6"/>
        <v>0</v>
      </c>
      <c r="AM57" s="83">
        <f t="shared" si="7"/>
        <v>3.4875000000000003E-2</v>
      </c>
      <c r="AN57" s="83">
        <f t="shared" si="8"/>
        <v>0.12245</v>
      </c>
      <c r="AO57" s="83">
        <f t="shared" si="9"/>
        <v>5.6575E-2</v>
      </c>
      <c r="AP57" s="83">
        <f t="shared" si="10"/>
        <v>0.113925</v>
      </c>
      <c r="AQ57" s="83">
        <f t="shared" si="11"/>
        <v>3.1E-2</v>
      </c>
      <c r="AR57" s="83">
        <v>83.55</v>
      </c>
      <c r="AS57" s="83">
        <v>72.540000000000006</v>
      </c>
      <c r="AT57" s="83">
        <v>298.43</v>
      </c>
      <c r="AU57" s="83">
        <v>1935.39</v>
      </c>
      <c r="AV57" s="83">
        <v>407.25</v>
      </c>
      <c r="AW57" s="83">
        <v>2.2200000000000002</v>
      </c>
      <c r="AX57" s="83">
        <v>0</v>
      </c>
      <c r="AY57" s="83">
        <v>4.4400000000000004</v>
      </c>
      <c r="AZ57" s="83">
        <v>21864.94</v>
      </c>
      <c r="BA57" s="83">
        <v>2.2200000000000002</v>
      </c>
      <c r="BB57" s="83">
        <v>4.4400000000000004</v>
      </c>
      <c r="BC57" s="83">
        <v>0</v>
      </c>
      <c r="BD57" s="83">
        <v>108.52</v>
      </c>
      <c r="BE57" s="83">
        <v>41.78</v>
      </c>
      <c r="BF57" s="83">
        <v>261.27999999999997</v>
      </c>
      <c r="BG57" s="83">
        <v>1240.27</v>
      </c>
      <c r="BH57" s="83">
        <v>441.46</v>
      </c>
      <c r="BI57" s="83">
        <v>0.42</v>
      </c>
      <c r="BJ57" s="83">
        <v>0.17</v>
      </c>
      <c r="BK57" s="83">
        <v>7.85</v>
      </c>
      <c r="BL57" s="83">
        <v>3151.57</v>
      </c>
      <c r="BM57" s="83">
        <v>0.15</v>
      </c>
      <c r="BN57" s="83">
        <v>0.71</v>
      </c>
      <c r="BO57" s="83">
        <v>0.37</v>
      </c>
      <c r="BP57" s="83">
        <v>25.28</v>
      </c>
      <c r="BQ57" s="83">
        <v>122.27</v>
      </c>
      <c r="BR57" s="83">
        <v>44.58</v>
      </c>
      <c r="BS57" s="83">
        <v>269.52</v>
      </c>
      <c r="BT57" s="83">
        <v>1008.57</v>
      </c>
      <c r="BU57" s="83">
        <v>33.86</v>
      </c>
      <c r="BV57" s="83">
        <v>0.23</v>
      </c>
      <c r="BW57" s="83">
        <v>0.19</v>
      </c>
      <c r="BX57" s="83">
        <v>6.96</v>
      </c>
      <c r="BY57" s="83">
        <v>2961.83</v>
      </c>
      <c r="BZ57" s="83">
        <v>0.38</v>
      </c>
      <c r="CA57" s="83">
        <v>0.33</v>
      </c>
      <c r="CB57" s="83">
        <v>0.22</v>
      </c>
      <c r="CC57" s="83">
        <v>0.93</v>
      </c>
      <c r="CD57" s="83">
        <v>2.56</v>
      </c>
      <c r="CE57" s="83">
        <v>1.4</v>
      </c>
      <c r="CF57" s="83">
        <v>1.28</v>
      </c>
      <c r="CG57" s="83">
        <v>1.4</v>
      </c>
      <c r="CH57" s="83">
        <v>2.44</v>
      </c>
      <c r="CI57" s="83">
        <v>0</v>
      </c>
      <c r="CJ57" s="83">
        <v>26.83</v>
      </c>
      <c r="CK57" s="83">
        <v>14.63</v>
      </c>
      <c r="CL57" s="83">
        <v>4.88</v>
      </c>
      <c r="CM57" s="83">
        <v>99.67</v>
      </c>
      <c r="CN57" s="83">
        <v>0.22</v>
      </c>
      <c r="CO57" s="83">
        <v>0.2</v>
      </c>
      <c r="CP57" s="83">
        <v>6.9</v>
      </c>
      <c r="CQ57" s="83">
        <v>0.33</v>
      </c>
      <c r="CR57" s="83">
        <v>0.2</v>
      </c>
      <c r="CS57" s="83">
        <f t="shared" si="12"/>
        <v>6.4728000000000008E-2</v>
      </c>
      <c r="CT57" s="83">
        <f t="shared" si="13"/>
        <v>0.178176</v>
      </c>
      <c r="CU57" s="83">
        <f t="shared" si="14"/>
        <v>9.7439999999999999E-2</v>
      </c>
      <c r="CV57" s="83">
        <f t="shared" si="15"/>
        <v>8.9088000000000001E-2</v>
      </c>
      <c r="CW57" s="83">
        <f t="shared" si="16"/>
        <v>9.7439999999999999E-2</v>
      </c>
      <c r="CX57" s="83">
        <f t="shared" si="17"/>
        <v>8.0520000000000001E-3</v>
      </c>
      <c r="CY57" s="83">
        <f t="shared" si="18"/>
        <v>0</v>
      </c>
      <c r="CZ57" s="83">
        <f t="shared" si="19"/>
        <v>4.8279000000000002E-2</v>
      </c>
      <c r="DA57" s="83">
        <f t="shared" si="20"/>
        <v>1.6104E-2</v>
      </c>
      <c r="DB57" s="83">
        <f t="shared" si="21"/>
        <v>0.21927400000000002</v>
      </c>
      <c r="DC57" s="83">
        <f t="shared" si="22"/>
        <v>0.19934000000000002</v>
      </c>
      <c r="DD57" s="83">
        <f t="shared" si="23"/>
        <v>6.8772300000000008</v>
      </c>
      <c r="DE57" s="83">
        <f t="shared" si="24"/>
        <v>0.32891100000000001</v>
      </c>
      <c r="DF57" s="116">
        <f t="shared" si="25"/>
        <v>0.19934000000000002</v>
      </c>
    </row>
    <row r="58" spans="1:110">
      <c r="A58" s="91" t="s">
        <v>206</v>
      </c>
      <c r="B58" s="114" t="s">
        <v>184</v>
      </c>
      <c r="C58" s="83" t="s">
        <v>202</v>
      </c>
      <c r="D58" s="77" t="s">
        <v>196</v>
      </c>
      <c r="E58" s="83" t="s">
        <v>114</v>
      </c>
      <c r="F58" s="85">
        <v>42517</v>
      </c>
      <c r="G58" s="83">
        <v>3</v>
      </c>
      <c r="H58" s="83">
        <v>3</v>
      </c>
      <c r="I58" s="83">
        <v>222014</v>
      </c>
      <c r="J58" s="83">
        <v>49940</v>
      </c>
      <c r="K58" s="83">
        <v>30.95</v>
      </c>
      <c r="L58" s="83">
        <v>56.5</v>
      </c>
      <c r="M58" s="83">
        <v>12.17</v>
      </c>
      <c r="N58" s="83">
        <v>4.5</v>
      </c>
      <c r="O58" s="83">
        <v>8.81</v>
      </c>
      <c r="P58" s="83">
        <v>4653.3</v>
      </c>
      <c r="Q58" s="83">
        <v>2.1800000000000002</v>
      </c>
      <c r="R58" s="83">
        <v>10.27</v>
      </c>
      <c r="S58" s="83">
        <v>1.28</v>
      </c>
      <c r="T58" s="83">
        <v>6.98</v>
      </c>
      <c r="U58" s="83">
        <v>93.02</v>
      </c>
      <c r="V58" s="83">
        <f t="shared" si="0"/>
        <v>13.326647564469912</v>
      </c>
      <c r="W58" s="83">
        <f t="shared" si="1"/>
        <v>3.9437000000000002</v>
      </c>
      <c r="X58" s="83">
        <f t="shared" si="2"/>
        <v>7.8631741765347263</v>
      </c>
      <c r="Y58" s="83">
        <v>23.08</v>
      </c>
      <c r="Z58" s="83">
        <v>17.18</v>
      </c>
      <c r="AA58" s="83">
        <v>31.77</v>
      </c>
      <c r="AB58" s="83">
        <v>9.73</v>
      </c>
      <c r="AC58" s="83">
        <v>3.17</v>
      </c>
      <c r="AD58" s="83">
        <v>47.49</v>
      </c>
      <c r="AE58" s="83">
        <v>25.57</v>
      </c>
      <c r="AF58" s="83">
        <v>13.55</v>
      </c>
      <c r="AG58" s="83">
        <v>41.54</v>
      </c>
      <c r="AH58" s="83">
        <v>1.93</v>
      </c>
      <c r="AI58" s="83">
        <f t="shared" si="3"/>
        <v>2.3703159999999999</v>
      </c>
      <c r="AJ58" s="83">
        <f t="shared" si="4"/>
        <v>1.7643859999999998</v>
      </c>
      <c r="AK58" s="83">
        <f t="shared" si="5"/>
        <v>0.99927099999999991</v>
      </c>
      <c r="AL58" s="83">
        <f t="shared" si="6"/>
        <v>0.32555899999999999</v>
      </c>
      <c r="AM58" s="83">
        <f t="shared" si="7"/>
        <v>4.1838690000000005</v>
      </c>
      <c r="AN58" s="83">
        <f t="shared" si="8"/>
        <v>2.2527170000000001</v>
      </c>
      <c r="AO58" s="83">
        <f t="shared" si="9"/>
        <v>1.1937550000000001</v>
      </c>
      <c r="AP58" s="83">
        <f t="shared" si="10"/>
        <v>3.6596739999999999</v>
      </c>
      <c r="AQ58" s="83">
        <f t="shared" si="11"/>
        <v>0.17003299999999999</v>
      </c>
      <c r="AR58" s="83">
        <v>1183.04</v>
      </c>
      <c r="AS58" s="83">
        <v>246.29</v>
      </c>
      <c r="AT58" s="83">
        <v>252.18</v>
      </c>
      <c r="AU58" s="83">
        <v>1855.47</v>
      </c>
      <c r="AV58" s="83">
        <v>592.42999999999995</v>
      </c>
      <c r="AW58" s="83">
        <v>52.23</v>
      </c>
      <c r="AX58" s="83">
        <v>10</v>
      </c>
      <c r="AY58" s="83">
        <v>24.92</v>
      </c>
      <c r="AZ58" s="83">
        <v>2486.85</v>
      </c>
      <c r="BA58" s="83">
        <v>1.27</v>
      </c>
      <c r="BB58" s="83">
        <v>9.9</v>
      </c>
      <c r="BC58" s="83">
        <v>0.71</v>
      </c>
      <c r="BD58" s="83">
        <v>335.86</v>
      </c>
      <c r="BE58" s="83">
        <v>124.54</v>
      </c>
      <c r="BF58" s="83">
        <v>275.98</v>
      </c>
      <c r="BG58" s="83">
        <v>1738.3</v>
      </c>
      <c r="BH58" s="83">
        <v>578.33000000000004</v>
      </c>
      <c r="BI58" s="83">
        <v>10.039999999999999</v>
      </c>
      <c r="BJ58" s="83">
        <v>3.11</v>
      </c>
      <c r="BK58" s="83">
        <v>7.71</v>
      </c>
      <c r="BL58" s="83">
        <v>5339.08</v>
      </c>
      <c r="BM58" s="83">
        <v>1.8</v>
      </c>
      <c r="BN58" s="83">
        <v>13.11</v>
      </c>
      <c r="BO58" s="83">
        <v>1.33</v>
      </c>
      <c r="BP58" s="83">
        <v>31.01</v>
      </c>
      <c r="BQ58" s="83">
        <v>218.76</v>
      </c>
      <c r="BR58" s="83">
        <v>98.13</v>
      </c>
      <c r="BS58" s="83">
        <v>300.32</v>
      </c>
      <c r="BT58" s="83">
        <v>1341.96</v>
      </c>
      <c r="BU58" s="83">
        <v>47.47</v>
      </c>
      <c r="BV58" s="83">
        <v>2.62</v>
      </c>
      <c r="BW58" s="83">
        <v>1.55</v>
      </c>
      <c r="BX58" s="83">
        <v>7.91</v>
      </c>
      <c r="BY58" s="83">
        <v>3636.21</v>
      </c>
      <c r="BZ58" s="83">
        <v>2.2000000000000002</v>
      </c>
      <c r="CA58" s="83">
        <v>6.72</v>
      </c>
      <c r="CB58" s="83">
        <v>2.76</v>
      </c>
      <c r="CC58" s="83">
        <v>15.27</v>
      </c>
      <c r="CD58" s="83">
        <v>13.71</v>
      </c>
      <c r="CE58" s="83">
        <v>14.78</v>
      </c>
      <c r="CF58" s="83">
        <v>23.84</v>
      </c>
      <c r="CG58" s="83">
        <v>15.1</v>
      </c>
      <c r="CH58" s="83">
        <v>6.25</v>
      </c>
      <c r="CI58" s="83">
        <v>4.04</v>
      </c>
      <c r="CJ58" s="83">
        <v>28.08</v>
      </c>
      <c r="CK58" s="83">
        <v>10.29</v>
      </c>
      <c r="CL58" s="83">
        <v>8.08</v>
      </c>
      <c r="CM58" s="83">
        <v>93.28</v>
      </c>
      <c r="CN58" s="83">
        <v>2.35</v>
      </c>
      <c r="CO58" s="83">
        <v>1.37</v>
      </c>
      <c r="CP58" s="83">
        <v>6.46</v>
      </c>
      <c r="CQ58" s="83">
        <v>1.62</v>
      </c>
      <c r="CR58" s="83">
        <v>2.38</v>
      </c>
      <c r="CS58" s="83">
        <f t="shared" si="12"/>
        <v>1.207857</v>
      </c>
      <c r="CT58" s="83">
        <f t="shared" si="13"/>
        <v>1.0844610000000001</v>
      </c>
      <c r="CU58" s="83">
        <f t="shared" si="14"/>
        <v>1.169098</v>
      </c>
      <c r="CV58" s="83">
        <f t="shared" si="15"/>
        <v>1.8857439999999999</v>
      </c>
      <c r="CW58" s="83">
        <f t="shared" si="16"/>
        <v>1.19441</v>
      </c>
      <c r="CX58" s="83">
        <f t="shared" si="17"/>
        <v>0.42</v>
      </c>
      <c r="CY58" s="83">
        <f t="shared" si="18"/>
        <v>0.27148799999999995</v>
      </c>
      <c r="CZ58" s="83">
        <f t="shared" si="19"/>
        <v>0.69148799999999999</v>
      </c>
      <c r="DA58" s="83">
        <f t="shared" si="20"/>
        <v>0.5429759999999999</v>
      </c>
      <c r="DB58" s="83">
        <f t="shared" si="21"/>
        <v>2.1920799999999998</v>
      </c>
      <c r="DC58" s="83">
        <f t="shared" si="22"/>
        <v>1.2779360000000002</v>
      </c>
      <c r="DD58" s="83">
        <f t="shared" si="23"/>
        <v>6.0258880000000001</v>
      </c>
      <c r="DE58" s="83">
        <f t="shared" si="24"/>
        <v>1.5111360000000003</v>
      </c>
      <c r="DF58" s="116">
        <f t="shared" si="25"/>
        <v>2.2200639999999998</v>
      </c>
    </row>
    <row r="59" spans="1:110">
      <c r="A59" s="91" t="s">
        <v>206</v>
      </c>
      <c r="B59" s="114" t="s">
        <v>185</v>
      </c>
      <c r="C59" s="83" t="s">
        <v>202</v>
      </c>
      <c r="D59" s="77" t="s">
        <v>196</v>
      </c>
      <c r="E59" s="83" t="s">
        <v>114</v>
      </c>
      <c r="F59" s="85">
        <v>42517</v>
      </c>
      <c r="G59" s="83">
        <v>3</v>
      </c>
      <c r="H59" s="83">
        <v>3</v>
      </c>
      <c r="I59" s="83">
        <v>221868</v>
      </c>
      <c r="J59" s="83">
        <v>49872</v>
      </c>
      <c r="K59" s="83">
        <v>31.03</v>
      </c>
      <c r="L59" s="83">
        <v>36.61</v>
      </c>
      <c r="M59" s="83">
        <v>11.71</v>
      </c>
      <c r="N59" s="83">
        <v>4.07</v>
      </c>
      <c r="O59" s="83">
        <v>8.86</v>
      </c>
      <c r="P59" s="83">
        <v>3861.47</v>
      </c>
      <c r="Q59" s="83">
        <v>1.79</v>
      </c>
      <c r="R59" s="83">
        <v>9.74</v>
      </c>
      <c r="S59" s="83">
        <v>0.62</v>
      </c>
      <c r="T59" s="83">
        <v>6.96</v>
      </c>
      <c r="U59" s="83">
        <v>93.04</v>
      </c>
      <c r="V59" s="83">
        <f t="shared" si="0"/>
        <v>13.367816091954024</v>
      </c>
      <c r="W59" s="83">
        <f t="shared" si="1"/>
        <v>2.5480559999999999</v>
      </c>
      <c r="X59" s="83">
        <f t="shared" si="2"/>
        <v>8.4142577714147571</v>
      </c>
      <c r="Y59" s="83">
        <v>24.45</v>
      </c>
      <c r="Z59" s="83">
        <v>17.43</v>
      </c>
      <c r="AA59" s="83">
        <v>35.299999999999997</v>
      </c>
      <c r="AB59" s="83">
        <v>9.56</v>
      </c>
      <c r="AC59" s="83">
        <v>1.63</v>
      </c>
      <c r="AD59" s="83">
        <v>46.97</v>
      </c>
      <c r="AE59" s="83">
        <v>24.66</v>
      </c>
      <c r="AF59" s="83">
        <v>11.5</v>
      </c>
      <c r="AG59" s="83">
        <v>42.77</v>
      </c>
      <c r="AH59" s="83">
        <v>1.48</v>
      </c>
      <c r="AI59" s="83">
        <f t="shared" si="3"/>
        <v>2.3814299999999999</v>
      </c>
      <c r="AJ59" s="83">
        <f t="shared" si="4"/>
        <v>1.6976820000000001</v>
      </c>
      <c r="AK59" s="83">
        <f t="shared" si="5"/>
        <v>0.93114400000000008</v>
      </c>
      <c r="AL59" s="83">
        <f t="shared" si="6"/>
        <v>0.15876199999999999</v>
      </c>
      <c r="AM59" s="83">
        <f t="shared" si="7"/>
        <v>4.1615419999999999</v>
      </c>
      <c r="AN59" s="83">
        <f t="shared" si="8"/>
        <v>2.184876</v>
      </c>
      <c r="AO59" s="83">
        <f t="shared" si="9"/>
        <v>1.0188999999999999</v>
      </c>
      <c r="AP59" s="83">
        <f t="shared" si="10"/>
        <v>3.7894220000000001</v>
      </c>
      <c r="AQ59" s="83">
        <f t="shared" si="11"/>
        <v>0.13112799999999999</v>
      </c>
      <c r="AR59" s="83">
        <v>1147.07</v>
      </c>
      <c r="AS59" s="83">
        <v>241.47</v>
      </c>
      <c r="AT59" s="83">
        <v>235.1</v>
      </c>
      <c r="AU59" s="83">
        <v>1800.02</v>
      </c>
      <c r="AV59" s="83">
        <v>456.4</v>
      </c>
      <c r="AW59" s="83">
        <v>50</v>
      </c>
      <c r="AX59" s="83">
        <v>7.72</v>
      </c>
      <c r="AY59" s="83">
        <v>25.35</v>
      </c>
      <c r="AZ59" s="83">
        <v>1821.4</v>
      </c>
      <c r="BA59" s="83">
        <v>0.87</v>
      </c>
      <c r="BB59" s="83">
        <v>6.93</v>
      </c>
      <c r="BC59" s="83">
        <v>0.47</v>
      </c>
      <c r="BD59" s="83">
        <v>329.34</v>
      </c>
      <c r="BE59" s="83">
        <v>118.78</v>
      </c>
      <c r="BF59" s="83">
        <v>257.63</v>
      </c>
      <c r="BG59" s="83">
        <v>1651.98</v>
      </c>
      <c r="BH59" s="83">
        <v>464.06</v>
      </c>
      <c r="BI59" s="83">
        <v>9.7100000000000009</v>
      </c>
      <c r="BJ59" s="83">
        <v>2.86</v>
      </c>
      <c r="BK59" s="83">
        <v>7.77</v>
      </c>
      <c r="BL59" s="83">
        <v>4496.58</v>
      </c>
      <c r="BM59" s="83">
        <v>1.65</v>
      </c>
      <c r="BN59" s="83">
        <v>12.57</v>
      </c>
      <c r="BO59" s="83">
        <v>0.64</v>
      </c>
      <c r="BP59" s="83">
        <v>21.44</v>
      </c>
      <c r="BQ59" s="83">
        <v>222.88</v>
      </c>
      <c r="BR59" s="83">
        <v>93.12</v>
      </c>
      <c r="BS59" s="83">
        <v>279.69</v>
      </c>
      <c r="BT59" s="83">
        <v>1226.45</v>
      </c>
      <c r="BU59" s="83">
        <v>44.35</v>
      </c>
      <c r="BV59" s="83">
        <v>2.56</v>
      </c>
      <c r="BW59" s="83">
        <v>1.4</v>
      </c>
      <c r="BX59" s="83">
        <v>7.34</v>
      </c>
      <c r="BY59" s="83">
        <v>3703.28</v>
      </c>
      <c r="BZ59" s="83">
        <v>1.7</v>
      </c>
      <c r="CA59" s="83">
        <v>5.66</v>
      </c>
      <c r="CB59" s="83">
        <v>2.44</v>
      </c>
      <c r="CC59" s="83">
        <v>14.27</v>
      </c>
      <c r="CD59" s="83">
        <v>14.14</v>
      </c>
      <c r="CE59" s="83">
        <v>12.36</v>
      </c>
      <c r="CF59" s="83">
        <v>23.06</v>
      </c>
      <c r="CG59" s="83">
        <v>11.46</v>
      </c>
      <c r="CH59" s="83">
        <v>5.95</v>
      </c>
      <c r="CI59" s="83">
        <v>4.79</v>
      </c>
      <c r="CJ59" s="83">
        <v>29.92</v>
      </c>
      <c r="CK59" s="83">
        <v>8.6</v>
      </c>
      <c r="CL59" s="83">
        <v>8.76</v>
      </c>
      <c r="CM59" s="83">
        <v>94.34</v>
      </c>
      <c r="CN59" s="83">
        <v>2.36</v>
      </c>
      <c r="CO59" s="83">
        <v>1.2</v>
      </c>
      <c r="CP59" s="83">
        <v>5.99</v>
      </c>
      <c r="CQ59" s="83">
        <v>1.29</v>
      </c>
      <c r="CR59" s="83">
        <v>2.06</v>
      </c>
      <c r="CS59" s="83">
        <f t="shared" si="12"/>
        <v>1.047418</v>
      </c>
      <c r="CT59" s="83">
        <f t="shared" si="13"/>
        <v>1.037876</v>
      </c>
      <c r="CU59" s="83">
        <f t="shared" si="14"/>
        <v>0.90722399999999992</v>
      </c>
      <c r="CV59" s="83">
        <f t="shared" si="15"/>
        <v>1.6926039999999998</v>
      </c>
      <c r="CW59" s="83">
        <f t="shared" si="16"/>
        <v>0.84116400000000002</v>
      </c>
      <c r="CX59" s="83">
        <f t="shared" si="17"/>
        <v>0.33677000000000001</v>
      </c>
      <c r="CY59" s="83">
        <f t="shared" si="18"/>
        <v>0.27111400000000002</v>
      </c>
      <c r="CZ59" s="83">
        <f t="shared" si="19"/>
        <v>0.48676000000000003</v>
      </c>
      <c r="DA59" s="83">
        <f t="shared" si="20"/>
        <v>0.49581600000000003</v>
      </c>
      <c r="DB59" s="83">
        <f t="shared" si="21"/>
        <v>2.2264240000000002</v>
      </c>
      <c r="DC59" s="83">
        <f t="shared" si="22"/>
        <v>1.13208</v>
      </c>
      <c r="DD59" s="83">
        <f t="shared" si="23"/>
        <v>5.6509660000000004</v>
      </c>
      <c r="DE59" s="83">
        <f t="shared" si="24"/>
        <v>1.2169860000000001</v>
      </c>
      <c r="DF59" s="116">
        <f t="shared" si="25"/>
        <v>1.9434040000000001</v>
      </c>
    </row>
    <row r="60" spans="1:110">
      <c r="A60" s="91" t="s">
        <v>206</v>
      </c>
      <c r="B60" s="114"/>
      <c r="D60" s="77"/>
      <c r="F60" s="85"/>
      <c r="H60" s="83">
        <v>5</v>
      </c>
      <c r="AI60" s="83">
        <f t="shared" si="3"/>
        <v>0</v>
      </c>
      <c r="AJ60" s="83">
        <f t="shared" si="4"/>
        <v>0</v>
      </c>
      <c r="AK60" s="83">
        <f t="shared" si="5"/>
        <v>0</v>
      </c>
      <c r="AL60" s="83">
        <f t="shared" si="6"/>
        <v>0</v>
      </c>
      <c r="AM60" s="83">
        <f t="shared" si="7"/>
        <v>0</v>
      </c>
      <c r="AN60" s="83">
        <f t="shared" si="8"/>
        <v>0</v>
      </c>
      <c r="AO60" s="83">
        <f t="shared" si="9"/>
        <v>0</v>
      </c>
      <c r="AP60" s="83">
        <f t="shared" si="10"/>
        <v>0</v>
      </c>
      <c r="AQ60" s="83">
        <f t="shared" si="11"/>
        <v>0</v>
      </c>
      <c r="CS60" s="83">
        <f t="shared" si="12"/>
        <v>0</v>
      </c>
      <c r="CT60" s="83">
        <f t="shared" si="13"/>
        <v>0</v>
      </c>
      <c r="CU60" s="83">
        <f t="shared" si="14"/>
        <v>0</v>
      </c>
      <c r="CV60" s="83">
        <f t="shared" si="15"/>
        <v>0</v>
      </c>
      <c r="CW60" s="83">
        <f t="shared" si="16"/>
        <v>0</v>
      </c>
      <c r="CX60" s="83">
        <f t="shared" si="17"/>
        <v>0</v>
      </c>
      <c r="CY60" s="83">
        <f t="shared" si="18"/>
        <v>0</v>
      </c>
      <c r="CZ60" s="83">
        <f t="shared" si="19"/>
        <v>0</v>
      </c>
      <c r="DA60" s="83">
        <f t="shared" si="20"/>
        <v>0</v>
      </c>
      <c r="DB60" s="83">
        <f t="shared" si="21"/>
        <v>0</v>
      </c>
      <c r="DC60" s="83">
        <f t="shared" si="22"/>
        <v>0</v>
      </c>
      <c r="DD60" s="83">
        <f t="shared" si="23"/>
        <v>0</v>
      </c>
      <c r="DE60" s="83">
        <f t="shared" si="24"/>
        <v>0</v>
      </c>
      <c r="DF60" s="116">
        <f t="shared" si="25"/>
        <v>0</v>
      </c>
    </row>
    <row r="61" spans="1:110">
      <c r="A61" s="91" t="s">
        <v>206</v>
      </c>
      <c r="B61" s="114"/>
      <c r="D61" s="77"/>
      <c r="F61" s="85"/>
      <c r="H61" s="83">
        <v>5</v>
      </c>
      <c r="AI61" s="83">
        <f t="shared" si="3"/>
        <v>0</v>
      </c>
      <c r="AJ61" s="83">
        <f t="shared" si="4"/>
        <v>0</v>
      </c>
      <c r="AK61" s="83">
        <f t="shared" si="5"/>
        <v>0</v>
      </c>
      <c r="AL61" s="83">
        <f t="shared" si="6"/>
        <v>0</v>
      </c>
      <c r="AM61" s="83">
        <f t="shared" si="7"/>
        <v>0</v>
      </c>
      <c r="AN61" s="83">
        <f t="shared" si="8"/>
        <v>0</v>
      </c>
      <c r="AO61" s="83">
        <f t="shared" si="9"/>
        <v>0</v>
      </c>
      <c r="AP61" s="83">
        <f t="shared" si="10"/>
        <v>0</v>
      </c>
      <c r="AQ61" s="83">
        <f t="shared" si="11"/>
        <v>0</v>
      </c>
      <c r="CS61" s="83">
        <f t="shared" si="12"/>
        <v>0</v>
      </c>
      <c r="CT61" s="83">
        <f t="shared" si="13"/>
        <v>0</v>
      </c>
      <c r="CU61" s="83">
        <f t="shared" si="14"/>
        <v>0</v>
      </c>
      <c r="CV61" s="83">
        <f t="shared" si="15"/>
        <v>0</v>
      </c>
      <c r="CW61" s="83">
        <f t="shared" si="16"/>
        <v>0</v>
      </c>
      <c r="CX61" s="83">
        <f t="shared" si="17"/>
        <v>0</v>
      </c>
      <c r="CY61" s="83">
        <f t="shared" si="18"/>
        <v>0</v>
      </c>
      <c r="CZ61" s="83">
        <f t="shared" si="19"/>
        <v>0</v>
      </c>
      <c r="DA61" s="83">
        <f t="shared" si="20"/>
        <v>0</v>
      </c>
      <c r="DB61" s="83">
        <f t="shared" si="21"/>
        <v>0</v>
      </c>
      <c r="DC61" s="83">
        <f t="shared" si="22"/>
        <v>0</v>
      </c>
      <c r="DD61" s="83">
        <f t="shared" si="23"/>
        <v>0</v>
      </c>
      <c r="DE61" s="83">
        <f t="shared" si="24"/>
        <v>0</v>
      </c>
      <c r="DF61" s="116">
        <f t="shared" si="25"/>
        <v>0</v>
      </c>
    </row>
    <row r="62" spans="1:110">
      <c r="A62" s="91" t="s">
        <v>206</v>
      </c>
      <c r="B62" s="114"/>
      <c r="D62" s="77"/>
      <c r="F62" s="85"/>
      <c r="H62" s="83">
        <v>5</v>
      </c>
      <c r="AI62" s="83">
        <f t="shared" si="3"/>
        <v>0</v>
      </c>
      <c r="AJ62" s="83">
        <f t="shared" si="4"/>
        <v>0</v>
      </c>
      <c r="AK62" s="83">
        <f t="shared" si="5"/>
        <v>0</v>
      </c>
      <c r="AL62" s="83">
        <f t="shared" si="6"/>
        <v>0</v>
      </c>
      <c r="AM62" s="83">
        <f t="shared" si="7"/>
        <v>0</v>
      </c>
      <c r="AN62" s="83">
        <f t="shared" si="8"/>
        <v>0</v>
      </c>
      <c r="AO62" s="83">
        <f t="shared" si="9"/>
        <v>0</v>
      </c>
      <c r="AP62" s="83">
        <f t="shared" si="10"/>
        <v>0</v>
      </c>
      <c r="AQ62" s="83">
        <f t="shared" si="11"/>
        <v>0</v>
      </c>
      <c r="CS62" s="83">
        <f t="shared" si="12"/>
        <v>0</v>
      </c>
      <c r="CT62" s="83">
        <f t="shared" si="13"/>
        <v>0</v>
      </c>
      <c r="CU62" s="83">
        <f t="shared" si="14"/>
        <v>0</v>
      </c>
      <c r="CV62" s="83">
        <f t="shared" si="15"/>
        <v>0</v>
      </c>
      <c r="CW62" s="83">
        <f t="shared" si="16"/>
        <v>0</v>
      </c>
      <c r="CX62" s="83">
        <f t="shared" si="17"/>
        <v>0</v>
      </c>
      <c r="CY62" s="83">
        <f t="shared" si="18"/>
        <v>0</v>
      </c>
      <c r="CZ62" s="83">
        <f t="shared" si="19"/>
        <v>0</v>
      </c>
      <c r="DA62" s="83">
        <f t="shared" si="20"/>
        <v>0</v>
      </c>
      <c r="DB62" s="83">
        <f t="shared" si="21"/>
        <v>0</v>
      </c>
      <c r="DC62" s="83">
        <f t="shared" si="22"/>
        <v>0</v>
      </c>
      <c r="DD62" s="83">
        <f t="shared" si="23"/>
        <v>0</v>
      </c>
      <c r="DE62" s="83">
        <f t="shared" si="24"/>
        <v>0</v>
      </c>
      <c r="DF62" s="116">
        <f t="shared" si="25"/>
        <v>0</v>
      </c>
    </row>
    <row r="63" spans="1:110">
      <c r="A63" s="91" t="s">
        <v>206</v>
      </c>
      <c r="B63" s="114" t="s">
        <v>186</v>
      </c>
      <c r="C63" s="83" t="s">
        <v>203</v>
      </c>
      <c r="D63" s="77" t="s">
        <v>197</v>
      </c>
      <c r="E63" s="83" t="s">
        <v>113</v>
      </c>
      <c r="F63" s="85">
        <v>42608</v>
      </c>
      <c r="G63" s="83">
        <v>0</v>
      </c>
      <c r="H63" s="83">
        <v>0</v>
      </c>
      <c r="I63" s="83">
        <v>257662</v>
      </c>
      <c r="J63" s="83">
        <v>67972</v>
      </c>
      <c r="K63" s="83">
        <v>57.89</v>
      </c>
      <c r="L63" s="83">
        <v>24.37</v>
      </c>
      <c r="M63" s="83">
        <v>0.36</v>
      </c>
      <c r="N63" s="83">
        <v>0.33</v>
      </c>
      <c r="O63" s="83">
        <v>18.440000000000001</v>
      </c>
      <c r="P63" s="83">
        <v>1881.76</v>
      </c>
      <c r="Q63" s="83">
        <v>0.32</v>
      </c>
      <c r="R63" s="83">
        <v>0.06</v>
      </c>
      <c r="S63" s="83">
        <v>0.31</v>
      </c>
      <c r="T63" s="83">
        <v>0.34</v>
      </c>
      <c r="U63" s="83">
        <v>99.66</v>
      </c>
      <c r="V63" s="83">
        <f t="shared" si="0"/>
        <v>293.11764705882348</v>
      </c>
      <c r="W63" s="83">
        <f t="shared" si="1"/>
        <v>8.2858000000000001E-2</v>
      </c>
      <c r="X63" s="83">
        <f t="shared" si="2"/>
        <v>778.0781578121605</v>
      </c>
      <c r="Y63" s="83">
        <v>0</v>
      </c>
      <c r="Z63" s="83">
        <v>0</v>
      </c>
      <c r="AA63" s="83">
        <v>40</v>
      </c>
      <c r="AB63" s="83">
        <v>0</v>
      </c>
      <c r="AC63" s="83">
        <v>0</v>
      </c>
      <c r="AD63" s="83">
        <v>0.16</v>
      </c>
      <c r="AE63" s="83">
        <v>1.6</v>
      </c>
      <c r="AF63" s="83">
        <v>0.95</v>
      </c>
      <c r="AG63" s="83">
        <v>0.13</v>
      </c>
      <c r="AH63" s="83">
        <v>0.16</v>
      </c>
      <c r="AI63" s="83">
        <f t="shared" si="3"/>
        <v>0</v>
      </c>
      <c r="AJ63" s="83">
        <f t="shared" si="4"/>
        <v>0</v>
      </c>
      <c r="AK63" s="83">
        <f t="shared" si="5"/>
        <v>0</v>
      </c>
      <c r="AL63" s="83">
        <f t="shared" si="6"/>
        <v>0</v>
      </c>
      <c r="AM63" s="83">
        <f t="shared" si="7"/>
        <v>2.9504000000000002E-2</v>
      </c>
      <c r="AN63" s="83">
        <f t="shared" si="8"/>
        <v>0.29504000000000002</v>
      </c>
      <c r="AO63" s="83">
        <f t="shared" si="9"/>
        <v>0.17518</v>
      </c>
      <c r="AP63" s="83">
        <f t="shared" si="10"/>
        <v>2.3972000000000004E-2</v>
      </c>
      <c r="AQ63" s="83">
        <f t="shared" si="11"/>
        <v>2.9504000000000002E-2</v>
      </c>
      <c r="AR63" s="83">
        <v>231.16</v>
      </c>
      <c r="AS63" s="83">
        <v>57.34</v>
      </c>
      <c r="AT63" s="83">
        <v>285.27999999999997</v>
      </c>
      <c r="AU63" s="83">
        <v>1534.76</v>
      </c>
      <c r="AV63" s="83">
        <v>567.30999999999995</v>
      </c>
      <c r="AW63" s="83">
        <v>0</v>
      </c>
      <c r="AX63" s="83">
        <v>1.79</v>
      </c>
      <c r="AY63" s="83">
        <v>41.07</v>
      </c>
      <c r="AZ63" s="83">
        <v>5968.96</v>
      </c>
      <c r="BA63" s="83">
        <v>5.36</v>
      </c>
      <c r="BB63" s="83">
        <v>0</v>
      </c>
      <c r="BC63" s="83">
        <v>1.79</v>
      </c>
      <c r="BD63" s="83">
        <v>166.51</v>
      </c>
      <c r="BE63" s="83">
        <v>23.7</v>
      </c>
      <c r="BF63" s="83">
        <v>220.9</v>
      </c>
      <c r="BG63" s="83">
        <v>708.38</v>
      </c>
      <c r="BH63" s="83">
        <v>624.76</v>
      </c>
      <c r="BI63" s="83">
        <v>0.36</v>
      </c>
      <c r="BJ63" s="83">
        <v>0.33</v>
      </c>
      <c r="BK63" s="83">
        <v>18.36</v>
      </c>
      <c r="BL63" s="83">
        <v>1858.29</v>
      </c>
      <c r="BM63" s="83">
        <v>0.3</v>
      </c>
      <c r="BN63" s="83">
        <v>0.06</v>
      </c>
      <c r="BO63" s="83">
        <v>0.31</v>
      </c>
      <c r="BP63" s="83">
        <v>64.47</v>
      </c>
      <c r="BQ63" s="83">
        <v>107.76</v>
      </c>
      <c r="BR63" s="83">
        <v>33.75</v>
      </c>
      <c r="BS63" s="83">
        <v>190.35</v>
      </c>
      <c r="BT63" s="83">
        <v>566.19000000000005</v>
      </c>
      <c r="BU63" s="83">
        <v>32.03</v>
      </c>
      <c r="BV63" s="83">
        <v>0.22</v>
      </c>
      <c r="BW63" s="83">
        <v>0.22</v>
      </c>
      <c r="BX63" s="83">
        <v>7.22</v>
      </c>
      <c r="BY63" s="83">
        <v>2234.37</v>
      </c>
      <c r="BZ63" s="83">
        <v>0.31</v>
      </c>
      <c r="CA63" s="83">
        <v>0.1</v>
      </c>
      <c r="CB63" s="83">
        <v>0.31</v>
      </c>
      <c r="CC63" s="83">
        <v>0.92</v>
      </c>
      <c r="CD63" s="83">
        <v>2.31</v>
      </c>
      <c r="CE63" s="83">
        <v>2.4</v>
      </c>
      <c r="CF63" s="83">
        <v>0.63</v>
      </c>
      <c r="CG63" s="83">
        <v>1.17</v>
      </c>
      <c r="CH63" s="83">
        <v>2.38</v>
      </c>
      <c r="CI63" s="83">
        <v>7.14</v>
      </c>
      <c r="CJ63" s="83">
        <v>47.62</v>
      </c>
      <c r="CK63" s="83">
        <v>21.43</v>
      </c>
      <c r="CL63" s="83">
        <v>4.76</v>
      </c>
      <c r="CM63" s="83">
        <v>99.9</v>
      </c>
      <c r="CN63" s="83">
        <v>0.22</v>
      </c>
      <c r="CO63" s="83">
        <v>0.22</v>
      </c>
      <c r="CP63" s="83">
        <v>7.18</v>
      </c>
      <c r="CQ63" s="83">
        <v>0.28999999999999998</v>
      </c>
      <c r="CR63" s="83">
        <v>0.31</v>
      </c>
      <c r="CS63" s="83">
        <f t="shared" si="12"/>
        <v>6.6423999999999997E-2</v>
      </c>
      <c r="CT63" s="83">
        <f t="shared" si="13"/>
        <v>0.16678200000000001</v>
      </c>
      <c r="CU63" s="83">
        <f t="shared" si="14"/>
        <v>0.17327999999999999</v>
      </c>
      <c r="CV63" s="83">
        <f t="shared" si="15"/>
        <v>4.5485999999999999E-2</v>
      </c>
      <c r="CW63" s="83">
        <f t="shared" si="16"/>
        <v>8.4473999999999994E-2</v>
      </c>
      <c r="CX63" s="83">
        <f t="shared" si="17"/>
        <v>2.3799999999999997E-3</v>
      </c>
      <c r="CY63" s="83">
        <f t="shared" si="18"/>
        <v>7.1399999999999996E-3</v>
      </c>
      <c r="CZ63" s="83">
        <f t="shared" si="19"/>
        <v>2.1430000000000001E-2</v>
      </c>
      <c r="DA63" s="83">
        <f t="shared" si="20"/>
        <v>4.7599999999999995E-3</v>
      </c>
      <c r="DB63" s="83">
        <f t="shared" si="21"/>
        <v>0.21978</v>
      </c>
      <c r="DC63" s="83">
        <f t="shared" si="22"/>
        <v>0.21978</v>
      </c>
      <c r="DD63" s="83">
        <f t="shared" si="23"/>
        <v>7.1728200000000006</v>
      </c>
      <c r="DE63" s="83">
        <f t="shared" si="24"/>
        <v>0.28971000000000002</v>
      </c>
      <c r="DF63" s="116">
        <f t="shared" si="25"/>
        <v>0.30969000000000002</v>
      </c>
    </row>
    <row r="64" spans="1:110">
      <c r="A64" s="91" t="s">
        <v>206</v>
      </c>
      <c r="B64" s="114" t="s">
        <v>187</v>
      </c>
      <c r="C64" s="83" t="s">
        <v>203</v>
      </c>
      <c r="D64" s="77" t="s">
        <v>197</v>
      </c>
      <c r="E64" s="83" t="s">
        <v>113</v>
      </c>
      <c r="F64" s="85">
        <v>42608</v>
      </c>
      <c r="G64" s="83">
        <v>0</v>
      </c>
      <c r="H64" s="83">
        <v>0</v>
      </c>
      <c r="I64" s="83">
        <v>250764</v>
      </c>
      <c r="J64" s="83">
        <v>69469</v>
      </c>
      <c r="K64" s="83">
        <v>62.24</v>
      </c>
      <c r="L64" s="83">
        <v>26.71</v>
      </c>
      <c r="M64" s="83">
        <v>37.909999999999997</v>
      </c>
      <c r="N64" s="83">
        <v>13.04</v>
      </c>
      <c r="O64" s="83">
        <v>23.77</v>
      </c>
      <c r="P64" s="83">
        <v>2678.73</v>
      </c>
      <c r="Q64" s="83">
        <v>7.36</v>
      </c>
      <c r="R64" s="83">
        <v>17.77</v>
      </c>
      <c r="S64" s="83">
        <v>0.21</v>
      </c>
      <c r="T64" s="83">
        <v>4.03</v>
      </c>
      <c r="U64" s="83">
        <v>95.97</v>
      </c>
      <c r="V64" s="83">
        <f t="shared" si="0"/>
        <v>23.813895781637715</v>
      </c>
      <c r="W64" s="83">
        <f t="shared" si="1"/>
        <v>1.0764130000000001</v>
      </c>
      <c r="X64" s="83">
        <f t="shared" si="2"/>
        <v>63.479352256057844</v>
      </c>
      <c r="Y64" s="83">
        <v>47.45</v>
      </c>
      <c r="Z64" s="83">
        <v>15.01</v>
      </c>
      <c r="AA64" s="83">
        <v>21.62</v>
      </c>
      <c r="AB64" s="83">
        <v>13.98</v>
      </c>
      <c r="AC64" s="83">
        <v>0.55000000000000004</v>
      </c>
      <c r="AD64" s="83">
        <v>72.45</v>
      </c>
      <c r="AE64" s="83">
        <v>40.840000000000003</v>
      </c>
      <c r="AF64" s="83">
        <v>12.2</v>
      </c>
      <c r="AG64" s="83">
        <v>16.170000000000002</v>
      </c>
      <c r="AH64" s="83">
        <v>0.14000000000000001</v>
      </c>
      <c r="AI64" s="83">
        <f t="shared" si="3"/>
        <v>8.4318650000000002</v>
      </c>
      <c r="AJ64" s="83">
        <f t="shared" si="4"/>
        <v>2.6672769999999999</v>
      </c>
      <c r="AK64" s="83">
        <f t="shared" si="5"/>
        <v>2.4842460000000002</v>
      </c>
      <c r="AL64" s="83">
        <f t="shared" si="6"/>
        <v>9.7735000000000002E-2</v>
      </c>
      <c r="AM64" s="83">
        <f t="shared" si="7"/>
        <v>17.221365000000002</v>
      </c>
      <c r="AN64" s="83">
        <f t="shared" si="8"/>
        <v>9.7076680000000017</v>
      </c>
      <c r="AO64" s="83">
        <f t="shared" si="9"/>
        <v>2.8999399999999995</v>
      </c>
      <c r="AP64" s="83">
        <f t="shared" si="10"/>
        <v>3.8436090000000003</v>
      </c>
      <c r="AQ64" s="83">
        <f t="shared" si="11"/>
        <v>3.3278000000000002E-2</v>
      </c>
      <c r="AR64" s="83">
        <v>1945.93</v>
      </c>
      <c r="AS64" s="83">
        <v>198.02</v>
      </c>
      <c r="AT64" s="83">
        <v>301.27</v>
      </c>
      <c r="AU64" s="83">
        <v>1886.1</v>
      </c>
      <c r="AV64" s="83">
        <v>595.29999999999995</v>
      </c>
      <c r="AW64" s="83">
        <v>70.319999999999993</v>
      </c>
      <c r="AX64" s="83">
        <v>12.17</v>
      </c>
      <c r="AY64" s="83">
        <v>21.66</v>
      </c>
      <c r="AZ64" s="83">
        <v>2257.1999999999998</v>
      </c>
      <c r="BA64" s="83">
        <v>8.82</v>
      </c>
      <c r="BB64" s="83">
        <v>11.36</v>
      </c>
      <c r="BC64" s="83">
        <v>0</v>
      </c>
      <c r="BD64" s="83">
        <v>805.26</v>
      </c>
      <c r="BE64" s="83">
        <v>160.81</v>
      </c>
      <c r="BF64" s="83">
        <v>297.49</v>
      </c>
      <c r="BG64" s="83">
        <v>1746.4</v>
      </c>
      <c r="BH64" s="83">
        <v>602.52</v>
      </c>
      <c r="BI64" s="83">
        <v>36.549999999999997</v>
      </c>
      <c r="BJ64" s="83">
        <v>13.07</v>
      </c>
      <c r="BK64" s="83">
        <v>23.86</v>
      </c>
      <c r="BL64" s="83">
        <v>2685.62</v>
      </c>
      <c r="BM64" s="83">
        <v>7.3</v>
      </c>
      <c r="BN64" s="83">
        <v>18.04</v>
      </c>
      <c r="BO64" s="83">
        <v>0.22</v>
      </c>
      <c r="BP64" s="83">
        <v>68.33</v>
      </c>
      <c r="BQ64" s="83">
        <v>191.15</v>
      </c>
      <c r="BR64" s="83">
        <v>68.52</v>
      </c>
      <c r="BS64" s="83">
        <v>352.9</v>
      </c>
      <c r="BT64" s="83">
        <v>2472.4699999999998</v>
      </c>
      <c r="BU64" s="83">
        <v>57.24</v>
      </c>
      <c r="BV64" s="83">
        <v>3.46</v>
      </c>
      <c r="BW64" s="83">
        <v>0.95</v>
      </c>
      <c r="BX64" s="83">
        <v>8.18</v>
      </c>
      <c r="BY64" s="83">
        <v>3831.28</v>
      </c>
      <c r="BZ64" s="83">
        <v>27.02</v>
      </c>
      <c r="CA64" s="83">
        <v>48.66</v>
      </c>
      <c r="CB64" s="83">
        <v>7.53</v>
      </c>
      <c r="CC64" s="83">
        <v>19.38</v>
      </c>
      <c r="CD64" s="83">
        <v>8.98</v>
      </c>
      <c r="CE64" s="83">
        <v>70.22</v>
      </c>
      <c r="CF64" s="83">
        <v>43.27</v>
      </c>
      <c r="CG64" s="83">
        <v>31.38</v>
      </c>
      <c r="CH64" s="83">
        <v>3.49</v>
      </c>
      <c r="CI64" s="83">
        <v>1.03</v>
      </c>
      <c r="CJ64" s="83">
        <v>7.28</v>
      </c>
      <c r="CK64" s="83">
        <v>28.77</v>
      </c>
      <c r="CL64" s="83">
        <v>7.7</v>
      </c>
      <c r="CM64" s="83">
        <v>51.34</v>
      </c>
      <c r="CN64" s="83">
        <v>3.42</v>
      </c>
      <c r="CO64" s="83">
        <v>0.88</v>
      </c>
      <c r="CP64" s="83">
        <v>9.0399999999999991</v>
      </c>
      <c r="CQ64" s="83">
        <v>25.37</v>
      </c>
      <c r="CR64" s="83">
        <v>7.38</v>
      </c>
      <c r="CS64" s="83">
        <f t="shared" si="12"/>
        <v>1.5852839999999997</v>
      </c>
      <c r="CT64" s="83">
        <f t="shared" si="13"/>
        <v>0.73456399999999999</v>
      </c>
      <c r="CU64" s="83">
        <f t="shared" si="14"/>
        <v>5.7439959999999992</v>
      </c>
      <c r="CV64" s="83">
        <f t="shared" si="15"/>
        <v>3.5394860000000001</v>
      </c>
      <c r="CW64" s="83">
        <f t="shared" si="16"/>
        <v>2.5668839999999999</v>
      </c>
      <c r="CX64" s="83">
        <f t="shared" si="17"/>
        <v>1.698234</v>
      </c>
      <c r="CY64" s="83">
        <f t="shared" si="18"/>
        <v>0.50119800000000003</v>
      </c>
      <c r="CZ64" s="83">
        <f t="shared" si="19"/>
        <v>13.999481999999999</v>
      </c>
      <c r="DA64" s="83">
        <f t="shared" si="20"/>
        <v>3.7468199999999996</v>
      </c>
      <c r="DB64" s="83">
        <f t="shared" si="21"/>
        <v>1.7558280000000002</v>
      </c>
      <c r="DC64" s="83">
        <f t="shared" si="22"/>
        <v>0.45179200000000003</v>
      </c>
      <c r="DD64" s="83">
        <f t="shared" si="23"/>
        <v>4.6411359999999995</v>
      </c>
      <c r="DE64" s="83">
        <f t="shared" si="24"/>
        <v>13.024958000000002</v>
      </c>
      <c r="DF64" s="116">
        <f t="shared" si="25"/>
        <v>3.7888920000000001</v>
      </c>
    </row>
    <row r="65" spans="1:110">
      <c r="A65" s="91" t="s">
        <v>206</v>
      </c>
      <c r="B65" s="114" t="s">
        <v>188</v>
      </c>
      <c r="C65" s="83" t="s">
        <v>203</v>
      </c>
      <c r="D65" s="77" t="s">
        <v>197</v>
      </c>
      <c r="E65" s="83" t="s">
        <v>113</v>
      </c>
      <c r="F65" s="85">
        <v>42608</v>
      </c>
      <c r="G65" s="83">
        <v>0</v>
      </c>
      <c r="H65" s="83">
        <v>0</v>
      </c>
      <c r="I65" s="83">
        <v>246995</v>
      </c>
      <c r="J65" s="83">
        <v>76682</v>
      </c>
      <c r="K65" s="83">
        <v>62.68</v>
      </c>
      <c r="L65" s="83">
        <v>22.8</v>
      </c>
      <c r="M65" s="83">
        <v>36.86</v>
      </c>
      <c r="N65" s="83">
        <v>11.39</v>
      </c>
      <c r="O65" s="83">
        <v>22.87</v>
      </c>
      <c r="P65" s="83">
        <v>2467.84</v>
      </c>
      <c r="Q65" s="83">
        <v>6.26</v>
      </c>
      <c r="R65" s="83">
        <v>17</v>
      </c>
      <c r="S65" s="83">
        <v>0.09</v>
      </c>
      <c r="T65" s="83">
        <v>3.02</v>
      </c>
      <c r="U65" s="83">
        <v>96.98</v>
      </c>
      <c r="V65" s="83">
        <f t="shared" si="0"/>
        <v>32.112582781456958</v>
      </c>
      <c r="W65" s="83">
        <f t="shared" si="1"/>
        <v>0.68856000000000006</v>
      </c>
      <c r="X65" s="83">
        <f t="shared" si="2"/>
        <v>86.092715231788077</v>
      </c>
      <c r="Y65" s="83">
        <v>45.49</v>
      </c>
      <c r="Z65" s="83">
        <v>14.84</v>
      </c>
      <c r="AA65" s="83">
        <v>22.07</v>
      </c>
      <c r="AB65" s="83">
        <v>11.71</v>
      </c>
      <c r="AC65" s="83">
        <v>0.3</v>
      </c>
      <c r="AD65" s="83">
        <v>72.14</v>
      </c>
      <c r="AE65" s="83">
        <v>36.94</v>
      </c>
      <c r="AF65" s="83">
        <v>10.029999999999999</v>
      </c>
      <c r="AG65" s="83">
        <v>16.41</v>
      </c>
      <c r="AH65" s="83">
        <v>0.05</v>
      </c>
      <c r="AI65" s="83">
        <f t="shared" si="3"/>
        <v>7.7333000000000007</v>
      </c>
      <c r="AJ65" s="83">
        <f t="shared" si="4"/>
        <v>2.5228000000000002</v>
      </c>
      <c r="AK65" s="83">
        <f t="shared" si="5"/>
        <v>1.9907000000000001</v>
      </c>
      <c r="AL65" s="83">
        <f t="shared" si="6"/>
        <v>5.0999999999999997E-2</v>
      </c>
      <c r="AM65" s="83">
        <f t="shared" si="7"/>
        <v>16.498418000000001</v>
      </c>
      <c r="AN65" s="83">
        <f t="shared" si="8"/>
        <v>8.4481780000000004</v>
      </c>
      <c r="AO65" s="83">
        <f t="shared" si="9"/>
        <v>2.2938610000000001</v>
      </c>
      <c r="AP65" s="83">
        <f t="shared" si="10"/>
        <v>3.7529670000000004</v>
      </c>
      <c r="AQ65" s="83">
        <f t="shared" si="11"/>
        <v>1.1435000000000002E-2</v>
      </c>
      <c r="AR65" s="83">
        <v>1923.47</v>
      </c>
      <c r="AS65" s="83">
        <v>189.81</v>
      </c>
      <c r="AT65" s="83">
        <v>264.94</v>
      </c>
      <c r="AU65" s="83">
        <v>1864.16</v>
      </c>
      <c r="AV65" s="83">
        <v>492.55</v>
      </c>
      <c r="AW65" s="83">
        <v>72.92</v>
      </c>
      <c r="AX65" s="83">
        <v>9.4700000000000006</v>
      </c>
      <c r="AY65" s="83">
        <v>20.079999999999998</v>
      </c>
      <c r="AZ65" s="83">
        <v>2113.14</v>
      </c>
      <c r="BA65" s="83">
        <v>9.09</v>
      </c>
      <c r="BB65" s="83">
        <v>8.7100000000000009</v>
      </c>
      <c r="BC65" s="83">
        <v>0</v>
      </c>
      <c r="BD65" s="83">
        <v>779.36</v>
      </c>
      <c r="BE65" s="83">
        <v>147.24</v>
      </c>
      <c r="BF65" s="83">
        <v>258.54000000000002</v>
      </c>
      <c r="BG65" s="83">
        <v>1734.27</v>
      </c>
      <c r="BH65" s="83">
        <v>461.86</v>
      </c>
      <c r="BI65" s="83">
        <v>35.729999999999997</v>
      </c>
      <c r="BJ65" s="83">
        <v>11.45</v>
      </c>
      <c r="BK65" s="83">
        <v>22.96</v>
      </c>
      <c r="BL65" s="83">
        <v>2474.16</v>
      </c>
      <c r="BM65" s="83">
        <v>6.17</v>
      </c>
      <c r="BN65" s="83">
        <v>17.260000000000002</v>
      </c>
      <c r="BO65" s="83">
        <v>0.09</v>
      </c>
      <c r="BP65" s="83">
        <v>59.28</v>
      </c>
      <c r="BQ65" s="83">
        <v>170.45</v>
      </c>
      <c r="BR65" s="83">
        <v>60.93</v>
      </c>
      <c r="BS65" s="83">
        <v>311.76</v>
      </c>
      <c r="BT65" s="83">
        <v>2362.17</v>
      </c>
      <c r="BU65" s="83">
        <v>54.38</v>
      </c>
      <c r="BV65" s="83">
        <v>2.89</v>
      </c>
      <c r="BW65" s="83">
        <v>0.91</v>
      </c>
      <c r="BX65" s="83">
        <v>7.96</v>
      </c>
      <c r="BY65" s="83">
        <v>3693.62</v>
      </c>
      <c r="BZ65" s="83">
        <v>20.63</v>
      </c>
      <c r="CA65" s="83">
        <v>45.16</v>
      </c>
      <c r="CB65" s="83">
        <v>6.15</v>
      </c>
      <c r="CC65" s="83">
        <v>19.309999999999999</v>
      </c>
      <c r="CD65" s="83">
        <v>9.6199999999999992</v>
      </c>
      <c r="CE65" s="83">
        <v>63.8</v>
      </c>
      <c r="CF65" s="83">
        <v>43.27</v>
      </c>
      <c r="CG65" s="83">
        <v>27.83</v>
      </c>
      <c r="CH65" s="83">
        <v>3.1</v>
      </c>
      <c r="CI65" s="83">
        <v>0.97</v>
      </c>
      <c r="CJ65" s="83">
        <v>7.63</v>
      </c>
      <c r="CK65" s="83">
        <v>22.91</v>
      </c>
      <c r="CL65" s="83">
        <v>6.49</v>
      </c>
      <c r="CM65" s="83">
        <v>54.84</v>
      </c>
      <c r="CN65" s="83">
        <v>2.72</v>
      </c>
      <c r="CO65" s="83">
        <v>0.85</v>
      </c>
      <c r="CP65" s="83">
        <v>8.24</v>
      </c>
      <c r="CQ65" s="83">
        <v>18.75</v>
      </c>
      <c r="CR65" s="83">
        <v>5.86</v>
      </c>
      <c r="CS65" s="83">
        <f t="shared" si="12"/>
        <v>1.5370759999999999</v>
      </c>
      <c r="CT65" s="83">
        <f t="shared" si="13"/>
        <v>0.76575199999999999</v>
      </c>
      <c r="CU65" s="83">
        <f t="shared" si="14"/>
        <v>5.0784799999999999</v>
      </c>
      <c r="CV65" s="83">
        <f t="shared" si="15"/>
        <v>3.4442920000000004</v>
      </c>
      <c r="CW65" s="83">
        <f t="shared" si="16"/>
        <v>2.215268</v>
      </c>
      <c r="CX65" s="83">
        <f t="shared" si="17"/>
        <v>1.3999599999999999</v>
      </c>
      <c r="CY65" s="83">
        <f t="shared" si="18"/>
        <v>0.43805199999999994</v>
      </c>
      <c r="CZ65" s="83">
        <f t="shared" si="19"/>
        <v>10.346155999999999</v>
      </c>
      <c r="DA65" s="83">
        <f t="shared" si="20"/>
        <v>2.9308839999999998</v>
      </c>
      <c r="DB65" s="83">
        <f t="shared" si="21"/>
        <v>1.4916480000000001</v>
      </c>
      <c r="DC65" s="83">
        <f t="shared" si="22"/>
        <v>0.46614000000000005</v>
      </c>
      <c r="DD65" s="83">
        <f t="shared" si="23"/>
        <v>4.5188160000000002</v>
      </c>
      <c r="DE65" s="83">
        <f t="shared" si="24"/>
        <v>10.282500000000001</v>
      </c>
      <c r="DF65" s="116">
        <f t="shared" si="25"/>
        <v>3.2136240000000003</v>
      </c>
    </row>
    <row r="66" spans="1:110">
      <c r="A66" s="91" t="s">
        <v>206</v>
      </c>
      <c r="B66" s="114"/>
      <c r="D66" s="77"/>
      <c r="F66" s="85"/>
      <c r="H66" s="83" t="s">
        <v>204</v>
      </c>
      <c r="AI66" s="83">
        <f t="shared" si="3"/>
        <v>0</v>
      </c>
      <c r="AJ66" s="83">
        <f t="shared" si="4"/>
        <v>0</v>
      </c>
      <c r="AK66" s="83">
        <f t="shared" si="5"/>
        <v>0</v>
      </c>
      <c r="AL66" s="83">
        <f t="shared" si="6"/>
        <v>0</v>
      </c>
      <c r="AM66" s="83">
        <f t="shared" si="7"/>
        <v>0</v>
      </c>
      <c r="AN66" s="83">
        <f t="shared" si="8"/>
        <v>0</v>
      </c>
      <c r="AO66" s="83">
        <f t="shared" si="9"/>
        <v>0</v>
      </c>
      <c r="AP66" s="83">
        <f t="shared" si="10"/>
        <v>0</v>
      </c>
      <c r="AQ66" s="83">
        <f t="shared" si="11"/>
        <v>0</v>
      </c>
      <c r="CS66" s="83">
        <f t="shared" si="12"/>
        <v>0</v>
      </c>
      <c r="CT66" s="83">
        <f t="shared" si="13"/>
        <v>0</v>
      </c>
      <c r="CU66" s="83">
        <f t="shared" si="14"/>
        <v>0</v>
      </c>
      <c r="CV66" s="83">
        <f t="shared" si="15"/>
        <v>0</v>
      </c>
      <c r="CW66" s="83">
        <f t="shared" si="16"/>
        <v>0</v>
      </c>
      <c r="CX66" s="83">
        <f t="shared" si="17"/>
        <v>0</v>
      </c>
      <c r="CY66" s="83">
        <f t="shared" si="18"/>
        <v>0</v>
      </c>
      <c r="CZ66" s="83">
        <f t="shared" si="19"/>
        <v>0</v>
      </c>
      <c r="DA66" s="83">
        <f t="shared" si="20"/>
        <v>0</v>
      </c>
      <c r="DB66" s="83">
        <f t="shared" si="21"/>
        <v>0</v>
      </c>
      <c r="DC66" s="83">
        <f t="shared" si="22"/>
        <v>0</v>
      </c>
      <c r="DD66" s="83">
        <f t="shared" si="23"/>
        <v>0</v>
      </c>
      <c r="DE66" s="83">
        <f t="shared" si="24"/>
        <v>0</v>
      </c>
      <c r="DF66" s="116">
        <f t="shared" si="25"/>
        <v>0</v>
      </c>
    </row>
    <row r="67" spans="1:110">
      <c r="A67" s="91" t="s">
        <v>206</v>
      </c>
      <c r="B67" s="114"/>
      <c r="D67" s="77"/>
      <c r="F67" s="85"/>
      <c r="H67" s="83" t="s">
        <v>204</v>
      </c>
      <c r="AI67" s="83">
        <f t="shared" si="3"/>
        <v>0</v>
      </c>
      <c r="AJ67" s="83">
        <f t="shared" si="4"/>
        <v>0</v>
      </c>
      <c r="AK67" s="83">
        <f t="shared" si="5"/>
        <v>0</v>
      </c>
      <c r="AL67" s="83">
        <f t="shared" si="6"/>
        <v>0</v>
      </c>
      <c r="AM67" s="83">
        <f t="shared" si="7"/>
        <v>0</v>
      </c>
      <c r="AN67" s="83">
        <f t="shared" si="8"/>
        <v>0</v>
      </c>
      <c r="AO67" s="83">
        <f t="shared" si="9"/>
        <v>0</v>
      </c>
      <c r="AP67" s="83">
        <f t="shared" si="10"/>
        <v>0</v>
      </c>
      <c r="AQ67" s="83">
        <f t="shared" si="11"/>
        <v>0</v>
      </c>
      <c r="CS67" s="83">
        <f t="shared" si="12"/>
        <v>0</v>
      </c>
      <c r="CT67" s="83">
        <f t="shared" si="13"/>
        <v>0</v>
      </c>
      <c r="CU67" s="83">
        <f t="shared" si="14"/>
        <v>0</v>
      </c>
      <c r="CV67" s="83">
        <f t="shared" si="15"/>
        <v>0</v>
      </c>
      <c r="CW67" s="83">
        <f t="shared" si="16"/>
        <v>0</v>
      </c>
      <c r="CX67" s="83">
        <f t="shared" si="17"/>
        <v>0</v>
      </c>
      <c r="CY67" s="83">
        <f t="shared" si="18"/>
        <v>0</v>
      </c>
      <c r="CZ67" s="83">
        <f t="shared" si="19"/>
        <v>0</v>
      </c>
      <c r="DA67" s="83">
        <f t="shared" si="20"/>
        <v>0</v>
      </c>
      <c r="DB67" s="83">
        <f t="shared" si="21"/>
        <v>0</v>
      </c>
      <c r="DC67" s="83">
        <f t="shared" si="22"/>
        <v>0</v>
      </c>
      <c r="DD67" s="83">
        <f t="shared" si="23"/>
        <v>0</v>
      </c>
      <c r="DE67" s="83">
        <f t="shared" si="24"/>
        <v>0</v>
      </c>
      <c r="DF67" s="116">
        <f t="shared" si="25"/>
        <v>0</v>
      </c>
    </row>
    <row r="68" spans="1:110">
      <c r="A68" s="91" t="s">
        <v>206</v>
      </c>
      <c r="B68" s="114"/>
      <c r="D68" s="77"/>
      <c r="F68" s="85"/>
      <c r="H68" s="83" t="s">
        <v>204</v>
      </c>
      <c r="AI68" s="83">
        <f t="shared" ref="AI68:AI74" si="26">Y68*R68/100</f>
        <v>0</v>
      </c>
      <c r="AJ68" s="83">
        <f t="shared" ref="AJ68:AJ74" si="27">Z68*R68/100</f>
        <v>0</v>
      </c>
      <c r="AK68" s="83">
        <f t="shared" ref="AK68:AK74" si="28">AB68*R68/100</f>
        <v>0</v>
      </c>
      <c r="AL68" s="83">
        <f t="shared" ref="AL68:AL74" si="29">AC68*R68/100</f>
        <v>0</v>
      </c>
      <c r="AM68" s="83">
        <f t="shared" ref="AM68:AM74" si="30">AD68*O68/100</f>
        <v>0</v>
      </c>
      <c r="AN68" s="83">
        <f t="shared" ref="AN68:AN74" si="31">AE68*O68/100</f>
        <v>0</v>
      </c>
      <c r="AO68" s="83">
        <f t="shared" ref="AO68:AO74" si="32">AF68*O68/100</f>
        <v>0</v>
      </c>
      <c r="AP68" s="83">
        <f t="shared" ref="AP68:AP74" si="33">AG68*O68/100</f>
        <v>0</v>
      </c>
      <c r="AQ68" s="83">
        <f t="shared" ref="AQ68:AQ74" si="34">AH68*O68/100</f>
        <v>0</v>
      </c>
      <c r="CS68" s="83">
        <f t="shared" ref="CS68:CS74" si="35">CC68*BX68/100</f>
        <v>0</v>
      </c>
      <c r="CT68" s="83">
        <f t="shared" ref="CT68:CT74" si="36">CD68*BX68/100</f>
        <v>0</v>
      </c>
      <c r="CU68" s="83">
        <f t="shared" ref="CU68:CU74" si="37">CE68*BX68/100</f>
        <v>0</v>
      </c>
      <c r="CV68" s="83">
        <f t="shared" ref="CV68:CV74" si="38">CF68*BX68/100</f>
        <v>0</v>
      </c>
      <c r="CW68" s="83">
        <f t="shared" ref="CW68:CW74" si="39">CG68*BX68/100</f>
        <v>0</v>
      </c>
      <c r="CX68" s="83">
        <f t="shared" ref="CX68:CX74" si="40">CH68*CA68/100</f>
        <v>0</v>
      </c>
      <c r="CY68" s="83">
        <f t="shared" ref="CY68:CY74" si="41">CI68*CA68/100</f>
        <v>0</v>
      </c>
      <c r="CZ68" s="83">
        <f t="shared" ref="CZ68:CZ74" si="42">CK68*CA68/100</f>
        <v>0</v>
      </c>
      <c r="DA68" s="83">
        <f t="shared" ref="DA68:DA74" si="43">CL68*CA68/100</f>
        <v>0</v>
      </c>
      <c r="DB68" s="83">
        <f t="shared" ref="DB68:DB74" si="44">CN68*CM68/100</f>
        <v>0</v>
      </c>
      <c r="DC68" s="83">
        <f t="shared" ref="DC68:DC74" si="45">CO68*CM68/100</f>
        <v>0</v>
      </c>
      <c r="DD68" s="83">
        <f t="shared" ref="DD68:DD74" si="46">CP68*CM68/100</f>
        <v>0</v>
      </c>
      <c r="DE68" s="83">
        <f t="shared" ref="DE68:DE74" si="47">CQ68*CM68/100</f>
        <v>0</v>
      </c>
      <c r="DF68" s="116">
        <f t="shared" ref="DF68:DF74" si="48">CR68*CM68/100</f>
        <v>0</v>
      </c>
    </row>
    <row r="69" spans="1:110">
      <c r="A69" s="91" t="s">
        <v>206</v>
      </c>
      <c r="B69" s="114" t="s">
        <v>189</v>
      </c>
      <c r="C69" s="83" t="s">
        <v>203</v>
      </c>
      <c r="D69" s="77" t="s">
        <v>197</v>
      </c>
      <c r="E69" s="83" t="s">
        <v>114</v>
      </c>
      <c r="F69" s="85">
        <v>42628</v>
      </c>
      <c r="G69" s="83">
        <v>2.9</v>
      </c>
      <c r="H69" s="83">
        <v>3</v>
      </c>
      <c r="I69" s="83">
        <v>207471</v>
      </c>
      <c r="J69" s="83">
        <v>79166</v>
      </c>
      <c r="K69" s="83">
        <v>43.11</v>
      </c>
      <c r="L69" s="83">
        <v>55.98</v>
      </c>
      <c r="M69" s="83">
        <v>0.13</v>
      </c>
      <c r="N69" s="83">
        <v>0.42</v>
      </c>
      <c r="O69" s="83">
        <v>11.37</v>
      </c>
      <c r="P69" s="83">
        <v>2034.51</v>
      </c>
      <c r="Q69" s="83">
        <v>0.16</v>
      </c>
      <c r="R69" s="83">
        <v>0.37</v>
      </c>
      <c r="S69" s="83">
        <v>0.02</v>
      </c>
      <c r="T69" s="83">
        <v>0.24</v>
      </c>
      <c r="U69" s="83">
        <v>99.76</v>
      </c>
      <c r="V69" s="83">
        <f t="shared" ref="V69:V71" si="49">U69/T69</f>
        <v>415.66666666666669</v>
      </c>
      <c r="W69" s="83">
        <f t="shared" ref="W69:W71" si="50">T69*L69/100</f>
        <v>0.13435199999999997</v>
      </c>
      <c r="X69" s="83">
        <f t="shared" ref="X69:X71" si="51">BP69/W69</f>
        <v>282.61581517208532</v>
      </c>
      <c r="Y69" s="83">
        <v>1.22</v>
      </c>
      <c r="Z69" s="83">
        <v>8.5399999999999991</v>
      </c>
      <c r="AA69" s="83">
        <v>33.54</v>
      </c>
      <c r="AB69" s="83">
        <v>3.66</v>
      </c>
      <c r="AC69" s="83">
        <v>0</v>
      </c>
      <c r="AD69" s="83">
        <v>0.22</v>
      </c>
      <c r="AE69" s="83">
        <v>3.12</v>
      </c>
      <c r="AF69" s="83">
        <v>0.81</v>
      </c>
      <c r="AG69" s="83">
        <v>1.0900000000000001</v>
      </c>
      <c r="AH69" s="83">
        <v>0</v>
      </c>
      <c r="AI69" s="83">
        <f t="shared" si="26"/>
        <v>4.5139999999999998E-3</v>
      </c>
      <c r="AJ69" s="83">
        <f t="shared" si="27"/>
        <v>3.1597999999999994E-2</v>
      </c>
      <c r="AK69" s="83">
        <f t="shared" si="28"/>
        <v>1.3542E-2</v>
      </c>
      <c r="AL69" s="83">
        <f t="shared" si="29"/>
        <v>0</v>
      </c>
      <c r="AM69" s="83">
        <f t="shared" si="30"/>
        <v>2.5013999999999998E-2</v>
      </c>
      <c r="AN69" s="83">
        <f t="shared" si="31"/>
        <v>0.35474399999999995</v>
      </c>
      <c r="AO69" s="83">
        <f t="shared" si="32"/>
        <v>9.2096999999999998E-2</v>
      </c>
      <c r="AP69" s="83">
        <f t="shared" si="33"/>
        <v>0.123933</v>
      </c>
      <c r="AQ69" s="83">
        <f t="shared" si="34"/>
        <v>0</v>
      </c>
      <c r="AR69" s="83">
        <v>115.38</v>
      </c>
      <c r="AS69" s="83">
        <v>75.48</v>
      </c>
      <c r="AT69" s="83">
        <v>284.33999999999997</v>
      </c>
      <c r="AU69" s="83">
        <v>1930.85</v>
      </c>
      <c r="AV69" s="83">
        <v>340.14</v>
      </c>
      <c r="AW69" s="83">
        <v>0</v>
      </c>
      <c r="AX69" s="83">
        <v>0.95</v>
      </c>
      <c r="AY69" s="83">
        <v>24.76</v>
      </c>
      <c r="AZ69" s="83">
        <v>4047.91</v>
      </c>
      <c r="BA69" s="83">
        <v>0.95</v>
      </c>
      <c r="BB69" s="83">
        <v>7.62</v>
      </c>
      <c r="BC69" s="83">
        <v>0</v>
      </c>
      <c r="BD69" s="83">
        <v>103.96</v>
      </c>
      <c r="BE69" s="83">
        <v>38.979999999999997</v>
      </c>
      <c r="BF69" s="83">
        <v>208.6</v>
      </c>
      <c r="BG69" s="83">
        <v>1065.8800000000001</v>
      </c>
      <c r="BH69" s="83">
        <v>386.56</v>
      </c>
      <c r="BI69" s="83">
        <v>0.13</v>
      </c>
      <c r="BJ69" s="83">
        <v>0.42</v>
      </c>
      <c r="BK69" s="83">
        <v>11.34</v>
      </c>
      <c r="BL69" s="83">
        <v>2024.27</v>
      </c>
      <c r="BM69" s="83">
        <v>0.16</v>
      </c>
      <c r="BN69" s="83">
        <v>0.35</v>
      </c>
      <c r="BO69" s="83">
        <v>0.02</v>
      </c>
      <c r="BP69" s="83">
        <v>37.97</v>
      </c>
      <c r="BQ69" s="83">
        <v>112.33</v>
      </c>
      <c r="BR69" s="83">
        <v>40.380000000000003</v>
      </c>
      <c r="BS69" s="83">
        <v>182.6</v>
      </c>
      <c r="BT69" s="83">
        <v>845.98</v>
      </c>
      <c r="BU69" s="83">
        <v>27.76</v>
      </c>
      <c r="BV69" s="83">
        <v>0.4</v>
      </c>
      <c r="BW69" s="83">
        <v>0.34</v>
      </c>
      <c r="BX69" s="83">
        <v>7.5</v>
      </c>
      <c r="BY69" s="83">
        <v>2713.37</v>
      </c>
      <c r="BZ69" s="83">
        <v>0.24</v>
      </c>
      <c r="CA69" s="83">
        <v>0.43</v>
      </c>
      <c r="CB69" s="83">
        <v>0.24</v>
      </c>
      <c r="CC69" s="83">
        <v>0.98</v>
      </c>
      <c r="CD69" s="83">
        <v>3.42</v>
      </c>
      <c r="CE69" s="83">
        <v>1.78</v>
      </c>
      <c r="CF69" s="83">
        <v>1.82</v>
      </c>
      <c r="CG69" s="83">
        <v>1.24</v>
      </c>
      <c r="CH69" s="83">
        <v>2.31</v>
      </c>
      <c r="CI69" s="83">
        <v>0.77</v>
      </c>
      <c r="CJ69" s="83">
        <v>31.54</v>
      </c>
      <c r="CK69" s="83">
        <v>6.92</v>
      </c>
      <c r="CL69" s="83">
        <v>3.85</v>
      </c>
      <c r="CM69" s="83">
        <v>99.57</v>
      </c>
      <c r="CN69" s="83">
        <v>0.39</v>
      </c>
      <c r="CO69" s="83">
        <v>0.34</v>
      </c>
      <c r="CP69" s="83">
        <v>7.39</v>
      </c>
      <c r="CQ69" s="83">
        <v>0.21</v>
      </c>
      <c r="CR69" s="83">
        <v>0.22</v>
      </c>
      <c r="CS69" s="83">
        <f t="shared" si="35"/>
        <v>7.3499999999999996E-2</v>
      </c>
      <c r="CT69" s="83">
        <f t="shared" si="36"/>
        <v>0.25650000000000001</v>
      </c>
      <c r="CU69" s="83">
        <f t="shared" si="37"/>
        <v>0.13350000000000001</v>
      </c>
      <c r="CV69" s="83">
        <f t="shared" si="38"/>
        <v>0.13650000000000001</v>
      </c>
      <c r="CW69" s="83">
        <f t="shared" si="39"/>
        <v>9.3000000000000013E-2</v>
      </c>
      <c r="CX69" s="83">
        <f t="shared" si="40"/>
        <v>9.9329999999999991E-3</v>
      </c>
      <c r="CY69" s="83">
        <f t="shared" si="41"/>
        <v>3.3110000000000001E-3</v>
      </c>
      <c r="CZ69" s="83">
        <f t="shared" si="42"/>
        <v>2.9756000000000001E-2</v>
      </c>
      <c r="DA69" s="83">
        <f t="shared" si="43"/>
        <v>1.6555E-2</v>
      </c>
      <c r="DB69" s="83">
        <f t="shared" si="44"/>
        <v>0.38832299999999997</v>
      </c>
      <c r="DC69" s="83">
        <f t="shared" si="45"/>
        <v>0.33853800000000001</v>
      </c>
      <c r="DD69" s="83">
        <f t="shared" si="46"/>
        <v>7.3582229999999988</v>
      </c>
      <c r="DE69" s="83">
        <f t="shared" si="47"/>
        <v>0.20909699999999998</v>
      </c>
      <c r="DF69" s="116">
        <f t="shared" si="48"/>
        <v>0.219054</v>
      </c>
    </row>
    <row r="70" spans="1:110">
      <c r="A70" s="91" t="s">
        <v>206</v>
      </c>
      <c r="B70" s="114" t="s">
        <v>190</v>
      </c>
      <c r="C70" s="83" t="s">
        <v>203</v>
      </c>
      <c r="D70" s="77" t="s">
        <v>197</v>
      </c>
      <c r="E70" s="83" t="s">
        <v>114</v>
      </c>
      <c r="F70" s="85">
        <v>42628</v>
      </c>
      <c r="G70" s="83">
        <v>2.9</v>
      </c>
      <c r="H70" s="83">
        <v>3</v>
      </c>
      <c r="I70" s="83">
        <v>207190</v>
      </c>
      <c r="J70" s="83">
        <v>92111</v>
      </c>
      <c r="K70" s="83">
        <v>50.27</v>
      </c>
      <c r="L70" s="83">
        <v>56.9</v>
      </c>
      <c r="M70" s="83">
        <v>20.86</v>
      </c>
      <c r="N70" s="83">
        <v>4.63</v>
      </c>
      <c r="O70" s="83">
        <v>12.06</v>
      </c>
      <c r="P70" s="83">
        <v>2393.36</v>
      </c>
      <c r="Q70" s="83">
        <v>1.83</v>
      </c>
      <c r="R70" s="83">
        <v>8.81</v>
      </c>
      <c r="S70" s="83">
        <v>0.05</v>
      </c>
      <c r="T70" s="83">
        <v>0.89</v>
      </c>
      <c r="U70" s="83">
        <v>99.11</v>
      </c>
      <c r="V70" s="83">
        <f t="shared" si="49"/>
        <v>111.35955056179775</v>
      </c>
      <c r="W70" s="83">
        <f t="shared" si="50"/>
        <v>0.50641000000000003</v>
      </c>
      <c r="X70" s="83">
        <f t="shared" si="51"/>
        <v>76.973203530735958</v>
      </c>
      <c r="Y70" s="83">
        <v>29.85</v>
      </c>
      <c r="Z70" s="83">
        <v>8.1199999999999992</v>
      </c>
      <c r="AA70" s="83">
        <v>17.010000000000002</v>
      </c>
      <c r="AB70" s="83">
        <v>6.15</v>
      </c>
      <c r="AC70" s="83">
        <v>0.15</v>
      </c>
      <c r="AD70" s="83">
        <v>45.18</v>
      </c>
      <c r="AE70" s="83">
        <v>29.23</v>
      </c>
      <c r="AF70" s="83">
        <v>5.82</v>
      </c>
      <c r="AG70" s="83">
        <v>12.42</v>
      </c>
      <c r="AH70" s="83">
        <v>0.13</v>
      </c>
      <c r="AI70" s="83">
        <f t="shared" si="26"/>
        <v>2.6297850000000005</v>
      </c>
      <c r="AJ70" s="83">
        <f t="shared" si="27"/>
        <v>0.71537200000000001</v>
      </c>
      <c r="AK70" s="83">
        <f t="shared" si="28"/>
        <v>0.54181500000000005</v>
      </c>
      <c r="AL70" s="83">
        <f t="shared" si="29"/>
        <v>1.3215000000000001E-2</v>
      </c>
      <c r="AM70" s="83">
        <f t="shared" si="30"/>
        <v>5.4487079999999999</v>
      </c>
      <c r="AN70" s="83">
        <f t="shared" si="31"/>
        <v>3.5251380000000001</v>
      </c>
      <c r="AO70" s="83">
        <f t="shared" si="32"/>
        <v>0.70189199999999996</v>
      </c>
      <c r="AP70" s="83">
        <f t="shared" si="33"/>
        <v>1.497852</v>
      </c>
      <c r="AQ70" s="83">
        <f t="shared" si="34"/>
        <v>1.5678000000000001E-2</v>
      </c>
      <c r="AR70" s="83">
        <v>1407.29</v>
      </c>
      <c r="AS70" s="83">
        <v>170.66</v>
      </c>
      <c r="AT70" s="83">
        <v>266.77</v>
      </c>
      <c r="AU70" s="83">
        <v>1930.85</v>
      </c>
      <c r="AV70" s="83">
        <v>432.13</v>
      </c>
      <c r="AW70" s="83">
        <v>55.25</v>
      </c>
      <c r="AX70" s="83">
        <v>10.49</v>
      </c>
      <c r="AY70" s="83">
        <v>19.059999999999999</v>
      </c>
      <c r="AZ70" s="83">
        <v>5511.71</v>
      </c>
      <c r="BA70" s="83">
        <v>6</v>
      </c>
      <c r="BB70" s="83">
        <v>10.28</v>
      </c>
      <c r="BC70" s="83">
        <v>0</v>
      </c>
      <c r="BD70" s="83">
        <v>578.44000000000005</v>
      </c>
      <c r="BE70" s="83">
        <v>105.95</v>
      </c>
      <c r="BF70" s="83">
        <v>248.57</v>
      </c>
      <c r="BG70" s="83">
        <v>1595.85</v>
      </c>
      <c r="BH70" s="83">
        <v>464.06</v>
      </c>
      <c r="BI70" s="83">
        <v>20.55</v>
      </c>
      <c r="BJ70" s="83">
        <v>4.58</v>
      </c>
      <c r="BK70" s="83">
        <v>11.99</v>
      </c>
      <c r="BL70" s="83">
        <v>2381.1799999999998</v>
      </c>
      <c r="BM70" s="83">
        <v>1.79</v>
      </c>
      <c r="BN70" s="83">
        <v>8.7899999999999991</v>
      </c>
      <c r="BO70" s="83">
        <v>0.05</v>
      </c>
      <c r="BP70" s="83">
        <v>38.979999999999997</v>
      </c>
      <c r="BQ70" s="83">
        <v>184.74</v>
      </c>
      <c r="BR70" s="83">
        <v>62.73</v>
      </c>
      <c r="BS70" s="83">
        <v>306.98</v>
      </c>
      <c r="BT70" s="83">
        <v>1855.47</v>
      </c>
      <c r="BU70" s="83">
        <v>50.92</v>
      </c>
      <c r="BV70" s="83">
        <v>2.8</v>
      </c>
      <c r="BW70" s="83">
        <v>0.92</v>
      </c>
      <c r="BX70" s="83">
        <v>8.2200000000000006</v>
      </c>
      <c r="BY70" s="83">
        <v>3751.97</v>
      </c>
      <c r="BZ70" s="83">
        <v>16.88</v>
      </c>
      <c r="CA70" s="83">
        <v>28.48</v>
      </c>
      <c r="CB70" s="83">
        <v>5.4</v>
      </c>
      <c r="CC70" s="83">
        <v>10.71</v>
      </c>
      <c r="CD70" s="83">
        <v>9.1199999999999992</v>
      </c>
      <c r="CE70" s="83">
        <v>44.34</v>
      </c>
      <c r="CF70" s="83">
        <v>29.93</v>
      </c>
      <c r="CG70" s="83">
        <v>7.86</v>
      </c>
      <c r="CH70" s="83">
        <v>3.33</v>
      </c>
      <c r="CI70" s="83">
        <v>1.37</v>
      </c>
      <c r="CJ70" s="83">
        <v>8.64</v>
      </c>
      <c r="CK70" s="83">
        <v>21.62</v>
      </c>
      <c r="CL70" s="83">
        <v>7.34</v>
      </c>
      <c r="CM70" s="83">
        <v>71.52</v>
      </c>
      <c r="CN70" s="83">
        <v>2.59</v>
      </c>
      <c r="CO70" s="83">
        <v>0.75</v>
      </c>
      <c r="CP70" s="83">
        <v>8.0500000000000007</v>
      </c>
      <c r="CQ70" s="83">
        <v>14.99</v>
      </c>
      <c r="CR70" s="83">
        <v>4.63</v>
      </c>
      <c r="CS70" s="83">
        <f t="shared" si="35"/>
        <v>0.88036200000000009</v>
      </c>
      <c r="CT70" s="83">
        <f t="shared" si="36"/>
        <v>0.74966399999999989</v>
      </c>
      <c r="CU70" s="83">
        <f t="shared" si="37"/>
        <v>3.6447480000000008</v>
      </c>
      <c r="CV70" s="83">
        <f t="shared" si="38"/>
        <v>2.4602460000000002</v>
      </c>
      <c r="CW70" s="83">
        <f t="shared" si="39"/>
        <v>0.646092</v>
      </c>
      <c r="CX70" s="83">
        <f t="shared" si="40"/>
        <v>0.94838400000000012</v>
      </c>
      <c r="CY70" s="83">
        <f t="shared" si="41"/>
        <v>0.39017600000000002</v>
      </c>
      <c r="CZ70" s="83">
        <f t="shared" si="42"/>
        <v>6.1573760000000002</v>
      </c>
      <c r="DA70" s="83">
        <f t="shared" si="43"/>
        <v>2.0904320000000003</v>
      </c>
      <c r="DB70" s="83">
        <f t="shared" si="44"/>
        <v>1.8523679999999998</v>
      </c>
      <c r="DC70" s="83">
        <f t="shared" si="45"/>
        <v>0.53639999999999999</v>
      </c>
      <c r="DD70" s="83">
        <f t="shared" si="46"/>
        <v>5.7573600000000003</v>
      </c>
      <c r="DE70" s="83">
        <f t="shared" si="47"/>
        <v>10.720847999999998</v>
      </c>
      <c r="DF70" s="116">
        <f t="shared" si="48"/>
        <v>3.3113759999999997</v>
      </c>
    </row>
    <row r="71" spans="1:110">
      <c r="A71" s="91" t="s">
        <v>206</v>
      </c>
      <c r="B71" s="114" t="s">
        <v>191</v>
      </c>
      <c r="C71" s="83" t="s">
        <v>203</v>
      </c>
      <c r="D71" s="77" t="s">
        <v>197</v>
      </c>
      <c r="E71" s="83" t="s">
        <v>114</v>
      </c>
      <c r="F71" s="85">
        <v>42628</v>
      </c>
      <c r="G71" s="83">
        <v>2.9</v>
      </c>
      <c r="H71" s="83">
        <v>3</v>
      </c>
      <c r="I71" s="83">
        <v>206532</v>
      </c>
      <c r="J71" s="83">
        <v>93115</v>
      </c>
      <c r="K71" s="83">
        <v>50.63</v>
      </c>
      <c r="L71" s="83">
        <v>56.76</v>
      </c>
      <c r="M71" s="83">
        <v>19.600000000000001</v>
      </c>
      <c r="N71" s="83">
        <v>4.5199999999999996</v>
      </c>
      <c r="O71" s="83">
        <v>11.89</v>
      </c>
      <c r="P71" s="83">
        <v>2345.0300000000002</v>
      </c>
      <c r="Q71" s="83">
        <v>1.36</v>
      </c>
      <c r="R71" s="83">
        <v>8.83</v>
      </c>
      <c r="S71" s="83">
        <v>0.02</v>
      </c>
      <c r="T71" s="83">
        <v>0.92</v>
      </c>
      <c r="U71" s="83">
        <v>99.08</v>
      </c>
      <c r="V71" s="83">
        <f t="shared" si="49"/>
        <v>107.69565217391303</v>
      </c>
      <c r="W71" s="83">
        <f t="shared" si="50"/>
        <v>0.52219199999999999</v>
      </c>
      <c r="X71" s="83">
        <f t="shared" si="51"/>
        <v>75.355424824585597</v>
      </c>
      <c r="Y71" s="83">
        <v>28.74</v>
      </c>
      <c r="Z71" s="83">
        <v>8.32</v>
      </c>
      <c r="AA71" s="83">
        <v>17.45</v>
      </c>
      <c r="AB71" s="83">
        <v>4.5</v>
      </c>
      <c r="AC71" s="83">
        <v>0.09</v>
      </c>
      <c r="AD71" s="83">
        <v>45.05</v>
      </c>
      <c r="AE71" s="83">
        <v>29.42</v>
      </c>
      <c r="AF71" s="83">
        <v>4.2</v>
      </c>
      <c r="AG71" s="83">
        <v>12.96</v>
      </c>
      <c r="AH71" s="83">
        <v>0.05</v>
      </c>
      <c r="AI71" s="83">
        <f t="shared" si="26"/>
        <v>2.5377419999999997</v>
      </c>
      <c r="AJ71" s="83">
        <f t="shared" si="27"/>
        <v>0.73465600000000009</v>
      </c>
      <c r="AK71" s="83">
        <f t="shared" si="28"/>
        <v>0.39734999999999998</v>
      </c>
      <c r="AL71" s="83">
        <f t="shared" si="29"/>
        <v>7.9469999999999992E-3</v>
      </c>
      <c r="AM71" s="83">
        <f t="shared" si="30"/>
        <v>5.3564449999999999</v>
      </c>
      <c r="AN71" s="83">
        <f t="shared" si="31"/>
        <v>3.4980380000000002</v>
      </c>
      <c r="AO71" s="83">
        <f t="shared" si="32"/>
        <v>0.49938000000000005</v>
      </c>
      <c r="AP71" s="83">
        <f t="shared" si="33"/>
        <v>1.5409440000000001</v>
      </c>
      <c r="AQ71" s="83">
        <f t="shared" si="34"/>
        <v>5.9450000000000006E-3</v>
      </c>
      <c r="AR71" s="83">
        <v>1382.28</v>
      </c>
      <c r="AS71" s="83">
        <v>164.53</v>
      </c>
      <c r="AT71" s="83">
        <v>260.36</v>
      </c>
      <c r="AU71" s="83">
        <v>1859.81</v>
      </c>
      <c r="AV71" s="83">
        <v>420.99</v>
      </c>
      <c r="AW71" s="83">
        <v>54.73</v>
      </c>
      <c r="AX71" s="83">
        <v>12.35</v>
      </c>
      <c r="AY71" s="83">
        <v>21.19</v>
      </c>
      <c r="AZ71" s="83">
        <v>4628.83</v>
      </c>
      <c r="BA71" s="83">
        <v>4.32</v>
      </c>
      <c r="BB71" s="83">
        <v>14.81</v>
      </c>
      <c r="BC71" s="83">
        <v>0.21</v>
      </c>
      <c r="BD71" s="83">
        <v>551.54999999999995</v>
      </c>
      <c r="BE71" s="83">
        <v>103.58</v>
      </c>
      <c r="BF71" s="83">
        <v>235.99</v>
      </c>
      <c r="BG71" s="83">
        <v>1614.32</v>
      </c>
      <c r="BH71" s="83">
        <v>444.62</v>
      </c>
      <c r="BI71" s="83">
        <v>19.27</v>
      </c>
      <c r="BJ71" s="83">
        <v>4.45</v>
      </c>
      <c r="BK71" s="83">
        <v>11.8</v>
      </c>
      <c r="BL71" s="83">
        <v>2321.2600000000002</v>
      </c>
      <c r="BM71" s="83">
        <v>1.33</v>
      </c>
      <c r="BN71" s="83">
        <v>8.77</v>
      </c>
      <c r="BO71" s="83">
        <v>0.02</v>
      </c>
      <c r="BP71" s="83">
        <v>39.35</v>
      </c>
      <c r="BQ71" s="83">
        <v>173.61</v>
      </c>
      <c r="BR71" s="83">
        <v>60.93</v>
      </c>
      <c r="BS71" s="83">
        <v>293.70999999999998</v>
      </c>
      <c r="BT71" s="83">
        <v>1859.81</v>
      </c>
      <c r="BU71" s="83">
        <v>49.03</v>
      </c>
      <c r="BV71" s="83">
        <v>2.48</v>
      </c>
      <c r="BW71" s="83">
        <v>0.79</v>
      </c>
      <c r="BX71" s="83">
        <v>7.59</v>
      </c>
      <c r="BY71" s="83">
        <v>3524.18</v>
      </c>
      <c r="BZ71" s="83">
        <v>14.62</v>
      </c>
      <c r="CA71" s="83">
        <v>28.07</v>
      </c>
      <c r="CB71" s="83">
        <v>5.38</v>
      </c>
      <c r="CC71" s="83">
        <v>10.82</v>
      </c>
      <c r="CD71" s="83">
        <v>8.52</v>
      </c>
      <c r="CE71" s="83">
        <v>42.72</v>
      </c>
      <c r="CF71" s="83">
        <v>29.99</v>
      </c>
      <c r="CG71" s="83">
        <v>8.09</v>
      </c>
      <c r="CH71" s="83">
        <v>3.01</v>
      </c>
      <c r="CI71" s="83">
        <v>1.1399999999999999</v>
      </c>
      <c r="CJ71" s="83">
        <v>8.11</v>
      </c>
      <c r="CK71" s="83">
        <v>18.88</v>
      </c>
      <c r="CL71" s="83">
        <v>7.48</v>
      </c>
      <c r="CM71" s="83">
        <v>71.930000000000007</v>
      </c>
      <c r="CN71" s="83">
        <v>2.27</v>
      </c>
      <c r="CO71" s="83">
        <v>0.65</v>
      </c>
      <c r="CP71" s="83">
        <v>7.39</v>
      </c>
      <c r="CQ71" s="83">
        <v>12.95</v>
      </c>
      <c r="CR71" s="83">
        <v>4.57</v>
      </c>
      <c r="CS71" s="83">
        <f t="shared" si="35"/>
        <v>0.82123800000000002</v>
      </c>
      <c r="CT71" s="83">
        <f t="shared" si="36"/>
        <v>0.64666799999999991</v>
      </c>
      <c r="CU71" s="83">
        <f t="shared" si="37"/>
        <v>3.242448</v>
      </c>
      <c r="CV71" s="83">
        <f t="shared" si="38"/>
        <v>2.2762409999999997</v>
      </c>
      <c r="CW71" s="83">
        <f t="shared" si="39"/>
        <v>0.61403099999999999</v>
      </c>
      <c r="CX71" s="83">
        <f t="shared" si="40"/>
        <v>0.84490699999999985</v>
      </c>
      <c r="CY71" s="83">
        <f t="shared" si="41"/>
        <v>0.31999799999999995</v>
      </c>
      <c r="CZ71" s="83">
        <f t="shared" si="42"/>
        <v>5.2996159999999994</v>
      </c>
      <c r="DA71" s="83">
        <f t="shared" si="43"/>
        <v>2.0996360000000003</v>
      </c>
      <c r="DB71" s="83">
        <f t="shared" si="44"/>
        <v>1.632811</v>
      </c>
      <c r="DC71" s="83">
        <f t="shared" si="45"/>
        <v>0.4675450000000001</v>
      </c>
      <c r="DD71" s="83">
        <f t="shared" si="46"/>
        <v>5.315627000000001</v>
      </c>
      <c r="DE71" s="83">
        <f t="shared" si="47"/>
        <v>9.3149350000000002</v>
      </c>
      <c r="DF71" s="116">
        <f t="shared" si="48"/>
        <v>3.2872010000000005</v>
      </c>
    </row>
    <row r="72" spans="1:110">
      <c r="A72" s="91" t="s">
        <v>206</v>
      </c>
      <c r="B72" s="114"/>
      <c r="H72" s="83">
        <v>5</v>
      </c>
      <c r="AI72" s="83">
        <f t="shared" si="26"/>
        <v>0</v>
      </c>
      <c r="AJ72" s="83">
        <f t="shared" si="27"/>
        <v>0</v>
      </c>
      <c r="AK72" s="83">
        <f t="shared" si="28"/>
        <v>0</v>
      </c>
      <c r="AL72" s="83">
        <f t="shared" si="29"/>
        <v>0</v>
      </c>
      <c r="AM72" s="83">
        <f t="shared" si="30"/>
        <v>0</v>
      </c>
      <c r="AN72" s="83">
        <f t="shared" si="31"/>
        <v>0</v>
      </c>
      <c r="AO72" s="83">
        <f t="shared" si="32"/>
        <v>0</v>
      </c>
      <c r="AP72" s="83">
        <f t="shared" si="33"/>
        <v>0</v>
      </c>
      <c r="AQ72" s="83">
        <f t="shared" si="34"/>
        <v>0</v>
      </c>
      <c r="CS72" s="83">
        <f t="shared" si="35"/>
        <v>0</v>
      </c>
      <c r="CT72" s="83">
        <f t="shared" si="36"/>
        <v>0</v>
      </c>
      <c r="CU72" s="83">
        <f t="shared" si="37"/>
        <v>0</v>
      </c>
      <c r="CV72" s="83">
        <f t="shared" si="38"/>
        <v>0</v>
      </c>
      <c r="CW72" s="83">
        <f t="shared" si="39"/>
        <v>0</v>
      </c>
      <c r="CX72" s="83">
        <f t="shared" si="40"/>
        <v>0</v>
      </c>
      <c r="CY72" s="83">
        <f t="shared" si="41"/>
        <v>0</v>
      </c>
      <c r="CZ72" s="83">
        <f t="shared" si="42"/>
        <v>0</v>
      </c>
      <c r="DA72" s="83">
        <f t="shared" si="43"/>
        <v>0</v>
      </c>
      <c r="DB72" s="83">
        <f t="shared" si="44"/>
        <v>0</v>
      </c>
      <c r="DC72" s="83">
        <f t="shared" si="45"/>
        <v>0</v>
      </c>
      <c r="DD72" s="83">
        <f t="shared" si="46"/>
        <v>0</v>
      </c>
      <c r="DE72" s="83">
        <f t="shared" si="47"/>
        <v>0</v>
      </c>
      <c r="DF72" s="116">
        <f t="shared" si="48"/>
        <v>0</v>
      </c>
    </row>
    <row r="73" spans="1:110">
      <c r="A73" s="91" t="s">
        <v>206</v>
      </c>
      <c r="B73" s="114"/>
      <c r="H73" s="83">
        <v>5</v>
      </c>
      <c r="AI73" s="83">
        <f t="shared" si="26"/>
        <v>0</v>
      </c>
      <c r="AJ73" s="83">
        <f t="shared" si="27"/>
        <v>0</v>
      </c>
      <c r="AK73" s="83">
        <f t="shared" si="28"/>
        <v>0</v>
      </c>
      <c r="AL73" s="83">
        <f t="shared" si="29"/>
        <v>0</v>
      </c>
      <c r="AM73" s="83">
        <f t="shared" si="30"/>
        <v>0</v>
      </c>
      <c r="AN73" s="83">
        <f t="shared" si="31"/>
        <v>0</v>
      </c>
      <c r="AO73" s="83">
        <f t="shared" si="32"/>
        <v>0</v>
      </c>
      <c r="AP73" s="83">
        <f t="shared" si="33"/>
        <v>0</v>
      </c>
      <c r="AQ73" s="83">
        <f t="shared" si="34"/>
        <v>0</v>
      </c>
      <c r="CS73" s="83">
        <f t="shared" si="35"/>
        <v>0</v>
      </c>
      <c r="CT73" s="83">
        <f t="shared" si="36"/>
        <v>0</v>
      </c>
      <c r="CU73" s="83">
        <f t="shared" si="37"/>
        <v>0</v>
      </c>
      <c r="CV73" s="83">
        <f t="shared" si="38"/>
        <v>0</v>
      </c>
      <c r="CW73" s="83">
        <f t="shared" si="39"/>
        <v>0</v>
      </c>
      <c r="CX73" s="83">
        <f t="shared" si="40"/>
        <v>0</v>
      </c>
      <c r="CY73" s="83">
        <f t="shared" si="41"/>
        <v>0</v>
      </c>
      <c r="CZ73" s="83">
        <f t="shared" si="42"/>
        <v>0</v>
      </c>
      <c r="DA73" s="83">
        <f t="shared" si="43"/>
        <v>0</v>
      </c>
      <c r="DB73" s="83">
        <f t="shared" si="44"/>
        <v>0</v>
      </c>
      <c r="DC73" s="83">
        <f t="shared" si="45"/>
        <v>0</v>
      </c>
      <c r="DD73" s="83">
        <f t="shared" si="46"/>
        <v>0</v>
      </c>
      <c r="DE73" s="83">
        <f t="shared" si="47"/>
        <v>0</v>
      </c>
      <c r="DF73" s="116">
        <f t="shared" si="48"/>
        <v>0</v>
      </c>
    </row>
    <row r="74" spans="1:110" ht="17" thickBot="1">
      <c r="A74" s="92" t="s">
        <v>206</v>
      </c>
      <c r="B74" s="115"/>
      <c r="C74" s="93"/>
      <c r="D74" s="94"/>
      <c r="E74" s="93"/>
      <c r="F74" s="93"/>
      <c r="G74" s="93"/>
      <c r="H74" s="93">
        <v>5</v>
      </c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>
        <f t="shared" si="26"/>
        <v>0</v>
      </c>
      <c r="AJ74" s="93">
        <f t="shared" si="27"/>
        <v>0</v>
      </c>
      <c r="AK74" s="93">
        <f t="shared" si="28"/>
        <v>0</v>
      </c>
      <c r="AL74" s="93">
        <f t="shared" si="29"/>
        <v>0</v>
      </c>
      <c r="AM74" s="93">
        <f t="shared" si="30"/>
        <v>0</v>
      </c>
      <c r="AN74" s="93">
        <f t="shared" si="31"/>
        <v>0</v>
      </c>
      <c r="AO74" s="93">
        <f t="shared" si="32"/>
        <v>0</v>
      </c>
      <c r="AP74" s="93">
        <f t="shared" si="33"/>
        <v>0</v>
      </c>
      <c r="AQ74" s="93">
        <f t="shared" si="34"/>
        <v>0</v>
      </c>
      <c r="AR74" s="93"/>
      <c r="AS74" s="93"/>
      <c r="AT74" s="93"/>
      <c r="AU74" s="93"/>
      <c r="AV74" s="93"/>
      <c r="AW74" s="93"/>
      <c r="AX74" s="93"/>
      <c r="AY74" s="93"/>
      <c r="AZ74" s="93"/>
      <c r="BA74" s="93"/>
      <c r="BB74" s="93"/>
      <c r="BC74" s="93"/>
      <c r="BD74" s="93"/>
      <c r="BE74" s="93"/>
      <c r="BF74" s="93"/>
      <c r="BG74" s="93"/>
      <c r="BH74" s="93"/>
      <c r="BI74" s="93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  <c r="BU74" s="93"/>
      <c r="BV74" s="93"/>
      <c r="BW74" s="93"/>
      <c r="BX74" s="93"/>
      <c r="BY74" s="93"/>
      <c r="BZ74" s="93"/>
      <c r="CA74" s="93"/>
      <c r="CB74" s="93"/>
      <c r="CC74" s="93"/>
      <c r="CD74" s="93"/>
      <c r="CE74" s="93"/>
      <c r="CF74" s="93"/>
      <c r="CG74" s="93"/>
      <c r="CH74" s="93"/>
      <c r="CI74" s="93"/>
      <c r="CJ74" s="93"/>
      <c r="CK74" s="93"/>
      <c r="CL74" s="93"/>
      <c r="CM74" s="93"/>
      <c r="CN74" s="93"/>
      <c r="CO74" s="93"/>
      <c r="CP74" s="93"/>
      <c r="CQ74" s="93"/>
      <c r="CR74" s="93"/>
      <c r="CS74" s="93">
        <f t="shared" si="35"/>
        <v>0</v>
      </c>
      <c r="CT74" s="93">
        <f t="shared" si="36"/>
        <v>0</v>
      </c>
      <c r="CU74" s="93">
        <f t="shared" si="37"/>
        <v>0</v>
      </c>
      <c r="CV74" s="93">
        <f t="shared" si="38"/>
        <v>0</v>
      </c>
      <c r="CW74" s="93">
        <f t="shared" si="39"/>
        <v>0</v>
      </c>
      <c r="CX74" s="93">
        <f t="shared" si="40"/>
        <v>0</v>
      </c>
      <c r="CY74" s="93">
        <f t="shared" si="41"/>
        <v>0</v>
      </c>
      <c r="CZ74" s="93">
        <f t="shared" si="42"/>
        <v>0</v>
      </c>
      <c r="DA74" s="93">
        <f t="shared" si="43"/>
        <v>0</v>
      </c>
      <c r="DB74" s="93">
        <f t="shared" si="44"/>
        <v>0</v>
      </c>
      <c r="DC74" s="93">
        <f t="shared" si="45"/>
        <v>0</v>
      </c>
      <c r="DD74" s="93">
        <f t="shared" si="46"/>
        <v>0</v>
      </c>
      <c r="DE74" s="93">
        <f t="shared" si="47"/>
        <v>0</v>
      </c>
      <c r="DF74" s="117">
        <f t="shared" si="48"/>
        <v>0</v>
      </c>
    </row>
    <row r="81" s="83" customFormat="1"/>
    <row r="82" s="83" customFormat="1"/>
    <row r="83" s="83" customFormat="1"/>
    <row r="84" s="83" customFormat="1"/>
    <row r="85" s="83" customFormat="1"/>
    <row r="86" s="83" customFormat="1"/>
    <row r="87" s="83" customFormat="1"/>
    <row r="88" s="83" customFormat="1"/>
    <row r="89" s="83" customFormat="1"/>
    <row r="90" s="83" customFormat="1"/>
    <row r="91" s="83" customFormat="1"/>
    <row r="92" s="83" customFormat="1"/>
    <row r="93" s="83" customFormat="1"/>
    <row r="94" s="83" customFormat="1"/>
    <row r="95" s="83" customFormat="1"/>
    <row r="96" s="83" customFormat="1"/>
    <row r="97" s="83" customFormat="1"/>
    <row r="98" s="83" customFormat="1"/>
    <row r="99" s="83" customFormat="1"/>
    <row r="100" s="83" customFormat="1"/>
    <row r="101" s="83" customFormat="1"/>
    <row r="102" s="83" customFormat="1"/>
    <row r="103" s="83" customFormat="1"/>
    <row r="104" s="83" customFormat="1"/>
    <row r="105" s="83" customFormat="1"/>
    <row r="106" s="83" customFormat="1"/>
    <row r="107" s="83" customFormat="1"/>
    <row r="108" s="83" customFormat="1"/>
    <row r="109" s="83" customFormat="1"/>
    <row r="110" s="83" customFormat="1"/>
    <row r="111" s="83" customFormat="1"/>
    <row r="112" s="83" customFormat="1"/>
    <row r="113" s="83" customFormat="1"/>
    <row r="114" s="83" customFormat="1"/>
    <row r="115" s="83" customFormat="1"/>
    <row r="116" s="83" customFormat="1"/>
    <row r="117" s="83" customFormat="1"/>
    <row r="118" s="83" customFormat="1"/>
    <row r="119" s="83" customFormat="1"/>
    <row r="120" s="83" customFormat="1"/>
    <row r="121" s="83" customFormat="1"/>
    <row r="122" s="83" customFormat="1"/>
    <row r="123" s="83" customFormat="1"/>
    <row r="124" s="83" customFormat="1"/>
    <row r="125" s="83" customFormat="1"/>
    <row r="126" s="83" customFormat="1"/>
    <row r="127" s="83" customFormat="1"/>
    <row r="128" s="83" customFormat="1"/>
    <row r="129" s="83" customFormat="1"/>
    <row r="130" s="83" customFormat="1"/>
    <row r="131" s="83" customFormat="1"/>
    <row r="132" s="83" customFormat="1"/>
    <row r="133" s="83" customFormat="1"/>
    <row r="134" s="83" customFormat="1"/>
    <row r="135" s="83" customFormat="1"/>
    <row r="136" s="83" customFormat="1"/>
    <row r="137" s="83" customFormat="1"/>
    <row r="138" s="83" customFormat="1"/>
    <row r="139" s="83" customFormat="1"/>
    <row r="140" s="83" customFormat="1"/>
    <row r="141" s="83" customFormat="1"/>
    <row r="142" s="83" customFormat="1"/>
    <row r="143" s="83" customFormat="1"/>
    <row r="144" s="83" customFormat="1"/>
    <row r="145" s="83" customFormat="1"/>
    <row r="146" s="83" customFormat="1"/>
    <row r="147" s="83" customFormat="1"/>
    <row r="148" s="83" customFormat="1"/>
    <row r="149" s="83" customFormat="1"/>
    <row r="150" s="83" customFormat="1"/>
    <row r="151" s="83" customFormat="1"/>
    <row r="152" s="83" customFormat="1"/>
    <row r="153" s="83" customFormat="1"/>
    <row r="154" s="83" customFormat="1"/>
    <row r="155" s="83" customFormat="1"/>
    <row r="156" s="83" customFormat="1"/>
    <row r="157" s="83" customFormat="1"/>
    <row r="158" s="83" customFormat="1"/>
    <row r="159" s="83" customFormat="1"/>
    <row r="160" s="83" customFormat="1"/>
    <row r="161" s="83" customFormat="1"/>
    <row r="162" s="83" customFormat="1"/>
    <row r="163" s="83" customFormat="1"/>
    <row r="164" s="83" customFormat="1"/>
    <row r="165" s="83" customFormat="1"/>
    <row r="166" s="83" customFormat="1"/>
    <row r="167" s="83" customFormat="1"/>
    <row r="168" s="83" customFormat="1"/>
    <row r="169" s="83" customFormat="1"/>
    <row r="170" s="83" customFormat="1"/>
    <row r="171" s="83" customFormat="1"/>
    <row r="172" s="83" customFormat="1"/>
    <row r="173" s="83" customFormat="1"/>
    <row r="174" s="83" customFormat="1"/>
    <row r="175" s="83" customFormat="1"/>
    <row r="176" s="83" customFormat="1"/>
    <row r="177" s="83" customFormat="1"/>
    <row r="178" s="83" customFormat="1"/>
    <row r="179" s="83" customFormat="1"/>
    <row r="180" s="83" customFormat="1"/>
    <row r="181" s="83" customFormat="1"/>
    <row r="182" s="83" customFormat="1"/>
    <row r="183" s="83" customFormat="1"/>
    <row r="184" s="83" customFormat="1"/>
    <row r="185" s="83" customFormat="1"/>
    <row r="186" s="83" customFormat="1"/>
    <row r="187" s="83" customFormat="1"/>
    <row r="188" s="83" customFormat="1"/>
    <row r="189" s="83" customFormat="1"/>
    <row r="190" s="83" customFormat="1"/>
    <row r="191" s="83" customFormat="1"/>
    <row r="192" s="83" customFormat="1"/>
    <row r="193" s="83" customFormat="1"/>
    <row r="194" s="83" customFormat="1"/>
    <row r="195" s="83" customFormat="1"/>
    <row r="196" s="83" customFormat="1"/>
    <row r="197" s="83" customFormat="1"/>
    <row r="198" s="83" customFormat="1"/>
    <row r="199" s="83" customFormat="1"/>
    <row r="200" s="83" customFormat="1"/>
    <row r="201" s="83" customFormat="1"/>
    <row r="202" s="83" customFormat="1"/>
    <row r="203" s="83" customFormat="1"/>
    <row r="204" s="83" customFormat="1"/>
    <row r="205" s="83" customFormat="1"/>
    <row r="206" s="83" customFormat="1"/>
    <row r="207" s="83" customFormat="1"/>
    <row r="208" s="83" customFormat="1"/>
    <row r="209" s="83" customFormat="1"/>
    <row r="210" s="83" customFormat="1"/>
    <row r="211" s="83" customFormat="1"/>
    <row r="212" s="83" customFormat="1"/>
    <row r="213" s="83" customFormat="1"/>
    <row r="214" s="83" customFormat="1"/>
    <row r="215" s="83" customFormat="1"/>
    <row r="216" s="83" customFormat="1"/>
    <row r="217" s="83" customFormat="1"/>
    <row r="218" s="83" customFormat="1"/>
    <row r="219" s="83" customFormat="1"/>
    <row r="220" s="83" customFormat="1"/>
    <row r="221" s="83" customFormat="1"/>
    <row r="222" s="83" customFormat="1"/>
    <row r="223" s="83" customFormat="1"/>
    <row r="224" s="83" customFormat="1"/>
    <row r="225" s="83" customFormat="1"/>
    <row r="226" s="83" customFormat="1"/>
    <row r="227" s="83" customFormat="1"/>
    <row r="228" s="83" customFormat="1"/>
    <row r="229" s="83" customFormat="1"/>
    <row r="230" s="83" customFormat="1"/>
    <row r="231" s="83" customFormat="1"/>
    <row r="232" s="83" customFormat="1"/>
    <row r="233" s="83" customFormat="1"/>
    <row r="234" s="83" customFormat="1"/>
    <row r="235" s="83" customFormat="1"/>
    <row r="236" s="83" customFormat="1"/>
    <row r="237" s="83" customFormat="1"/>
    <row r="238" s="83" customFormat="1"/>
    <row r="239" s="83" customFormat="1"/>
    <row r="240" s="83" customFormat="1"/>
    <row r="241" s="83" customFormat="1"/>
    <row r="242" s="83" customFormat="1"/>
    <row r="243" s="83" customFormat="1"/>
    <row r="244" s="83" customFormat="1"/>
    <row r="245" s="83" customFormat="1"/>
    <row r="246" s="83" customFormat="1"/>
    <row r="247" s="83" customFormat="1"/>
    <row r="248" s="83" customFormat="1"/>
    <row r="249" s="83" customFormat="1"/>
    <row r="250" s="83" customFormat="1"/>
    <row r="251" s="83" customFormat="1"/>
    <row r="252" s="83" customFormat="1"/>
    <row r="253" s="83" customFormat="1"/>
    <row r="254" s="83" customFormat="1"/>
    <row r="255" s="83" customFormat="1"/>
    <row r="256" s="83" customFormat="1"/>
    <row r="257" s="83" customFormat="1"/>
    <row r="258" s="83" customFormat="1"/>
    <row r="259" s="83" customFormat="1"/>
    <row r="260" s="83" customFormat="1"/>
    <row r="261" s="83" customFormat="1"/>
    <row r="262" s="83" customFormat="1"/>
    <row r="263" s="83" customFormat="1"/>
    <row r="264" s="83" customFormat="1"/>
    <row r="265" s="83" customFormat="1"/>
    <row r="266" s="83" customFormat="1"/>
    <row r="267" s="83" customFormat="1"/>
    <row r="268" s="83" customFormat="1"/>
    <row r="269" s="83" customFormat="1"/>
    <row r="270" s="83" customFormat="1"/>
    <row r="271" s="83" customFormat="1"/>
    <row r="272" s="83" customFormat="1"/>
    <row r="273" s="83" customFormat="1"/>
    <row r="274" s="83" customFormat="1"/>
    <row r="275" s="83" customFormat="1"/>
    <row r="276" s="83" customFormat="1"/>
    <row r="277" s="83" customFormat="1"/>
    <row r="278" s="83" customFormat="1"/>
    <row r="279" s="83" customFormat="1"/>
    <row r="280" s="83" customFormat="1"/>
    <row r="281" s="83" customFormat="1"/>
    <row r="282" s="83" customFormat="1"/>
    <row r="283" s="83" customFormat="1"/>
    <row r="284" s="83" customFormat="1"/>
    <row r="285" s="83" customFormat="1"/>
    <row r="286" s="83" customFormat="1"/>
    <row r="287" s="83" customFormat="1"/>
    <row r="288" s="83" customFormat="1"/>
    <row r="289" s="83" customFormat="1"/>
    <row r="290" s="83" customFormat="1"/>
    <row r="291" s="83" customFormat="1"/>
    <row r="292" s="83" customFormat="1"/>
    <row r="293" s="83" customFormat="1"/>
    <row r="294" s="83" customFormat="1"/>
    <row r="295" s="83" customFormat="1"/>
    <row r="296" s="83" customFormat="1"/>
    <row r="297" s="83" customFormat="1"/>
    <row r="298" s="83" customFormat="1"/>
    <row r="299" s="83" customFormat="1"/>
    <row r="300" s="83" customFormat="1"/>
    <row r="301" s="83" customFormat="1"/>
    <row r="302" s="83" customFormat="1"/>
    <row r="303" s="83" customFormat="1"/>
    <row r="304" s="83" customFormat="1"/>
    <row r="305" s="83" customFormat="1"/>
    <row r="306" s="83" customFormat="1"/>
    <row r="307" s="83" customFormat="1"/>
    <row r="308" s="83" customFormat="1"/>
    <row r="309" s="83" customFormat="1"/>
    <row r="310" s="83" customFormat="1"/>
    <row r="311" s="83" customFormat="1"/>
    <row r="312" s="83" customFormat="1"/>
    <row r="313" s="83" customFormat="1"/>
    <row r="314" s="83" customFormat="1"/>
    <row r="315" s="83" customFormat="1"/>
    <row r="316" s="83" customFormat="1"/>
    <row r="317" s="83" customFormat="1"/>
    <row r="318" s="83" customFormat="1"/>
    <row r="319" s="83" customFormat="1"/>
    <row r="320" s="83" customFormat="1"/>
    <row r="321" s="83" customFormat="1"/>
    <row r="322" s="83" customFormat="1"/>
    <row r="323" s="83" customFormat="1"/>
    <row r="324" s="83" customFormat="1"/>
    <row r="325" s="83" customFormat="1"/>
    <row r="326" s="83" customFormat="1"/>
    <row r="327" s="83" customFormat="1"/>
    <row r="328" s="83" customFormat="1"/>
    <row r="329" s="83" customFormat="1"/>
    <row r="330" s="83" customFormat="1"/>
    <row r="331" s="83" customFormat="1"/>
    <row r="332" s="83" customFormat="1"/>
    <row r="333" s="83" customFormat="1"/>
    <row r="334" s="83" customFormat="1"/>
    <row r="335" s="83" customFormat="1"/>
    <row r="336" s="83" customFormat="1"/>
    <row r="337" s="83" customFormat="1"/>
    <row r="338" s="83" customFormat="1"/>
    <row r="339" s="83" customFormat="1"/>
    <row r="340" s="83" customFormat="1"/>
    <row r="341" s="83" customFormat="1"/>
    <row r="342" s="83" customFormat="1"/>
    <row r="343" s="83" customFormat="1"/>
    <row r="344" s="83" customFormat="1"/>
    <row r="345" s="83" customFormat="1"/>
    <row r="346" s="83" customFormat="1"/>
    <row r="347" s="83" customFormat="1"/>
    <row r="348" s="83" customFormat="1"/>
    <row r="349" s="83" customFormat="1"/>
    <row r="350" s="83" customFormat="1"/>
    <row r="351" s="83" customFormat="1"/>
    <row r="352" s="83" customFormat="1"/>
    <row r="353" s="83" customFormat="1"/>
    <row r="354" s="83" customFormat="1"/>
    <row r="355" s="83" customFormat="1"/>
    <row r="356" s="83" customFormat="1"/>
    <row r="357" s="83" customFormat="1"/>
    <row r="358" s="83" customFormat="1"/>
    <row r="359" s="83" customFormat="1"/>
    <row r="360" s="83" customFormat="1"/>
    <row r="361" s="83" customFormat="1"/>
    <row r="362" s="83" customFormat="1"/>
    <row r="363" s="83" customFormat="1"/>
    <row r="364" s="83" customFormat="1"/>
    <row r="365" s="83" customFormat="1"/>
    <row r="366" s="83" customFormat="1"/>
    <row r="367" s="83" customFormat="1"/>
    <row r="368" s="83" customFormat="1"/>
    <row r="369" s="83" customFormat="1"/>
    <row r="370" s="83" customFormat="1"/>
    <row r="371" s="83" customFormat="1"/>
    <row r="372" s="83" customFormat="1"/>
    <row r="373" s="83" customFormat="1"/>
    <row r="374" s="83" customFormat="1"/>
    <row r="375" s="83" customFormat="1"/>
    <row r="376" s="83" customFormat="1"/>
    <row r="377" s="83" customFormat="1"/>
    <row r="378" s="83" customFormat="1"/>
    <row r="379" s="83" customFormat="1"/>
    <row r="380" s="83" customFormat="1"/>
    <row r="381" s="83" customFormat="1"/>
    <row r="382" s="83" customFormat="1"/>
    <row r="383" s="83" customFormat="1"/>
    <row r="384" s="83" customFormat="1"/>
    <row r="385" s="83" customFormat="1"/>
    <row r="386" s="83" customFormat="1"/>
    <row r="387" s="83" customFormat="1"/>
    <row r="388" s="83" customFormat="1"/>
    <row r="389" s="83" customFormat="1"/>
    <row r="390" s="83" customFormat="1"/>
    <row r="391" s="83" customFormat="1"/>
    <row r="392" s="83" customFormat="1"/>
    <row r="393" s="83" customFormat="1"/>
    <row r="394" s="83" customFormat="1"/>
    <row r="395" s="83" customFormat="1"/>
    <row r="396" s="83" customFormat="1"/>
    <row r="397" s="83" customFormat="1"/>
    <row r="398" s="83" customFormat="1"/>
    <row r="399" s="83" customFormat="1"/>
    <row r="400" s="83" customFormat="1"/>
    <row r="401" s="83" customFormat="1"/>
    <row r="402" s="83" customFormat="1"/>
    <row r="403" s="83" customFormat="1"/>
    <row r="404" s="83" customFormat="1"/>
    <row r="405" s="83" customFormat="1"/>
    <row r="406" s="83" customFormat="1"/>
    <row r="407" s="83" customFormat="1"/>
    <row r="408" s="83" customFormat="1"/>
    <row r="409" s="83" customFormat="1"/>
    <row r="410" s="83" customFormat="1"/>
    <row r="411" s="83" customFormat="1"/>
    <row r="412" s="83" customFormat="1"/>
    <row r="413" s="83" customFormat="1"/>
    <row r="414" s="83" customFormat="1"/>
    <row r="415" s="83" customFormat="1"/>
    <row r="416" s="83" customFormat="1"/>
    <row r="417" s="83" customFormat="1"/>
    <row r="418" s="83" customFormat="1"/>
    <row r="419" s="83" customFormat="1"/>
    <row r="420" s="83" customFormat="1"/>
    <row r="421" s="83" customFormat="1"/>
    <row r="422" s="83" customFormat="1"/>
    <row r="423" s="83" customFormat="1"/>
    <row r="424" s="83" customFormat="1"/>
    <row r="425" s="83" customFormat="1"/>
    <row r="426" s="83" customFormat="1"/>
    <row r="427" s="83" customFormat="1"/>
    <row r="428" s="83" customFormat="1"/>
    <row r="429" s="83" customFormat="1"/>
    <row r="430" s="83" customFormat="1"/>
    <row r="431" s="83" customFormat="1"/>
    <row r="432" s="83" customFormat="1"/>
    <row r="433" s="83" customFormat="1"/>
    <row r="434" s="83" customFormat="1"/>
    <row r="435" s="83" customFormat="1"/>
    <row r="436" s="83" customFormat="1"/>
    <row r="437" s="83" customFormat="1"/>
    <row r="438" s="83" customFormat="1"/>
    <row r="439" s="83" customFormat="1"/>
    <row r="440" s="83" customFormat="1"/>
    <row r="441" s="83" customFormat="1"/>
    <row r="442" s="83" customFormat="1"/>
    <row r="443" s="83" customFormat="1"/>
    <row r="444" s="83" customFormat="1"/>
    <row r="445" s="83" customFormat="1"/>
    <row r="446" s="83" customFormat="1"/>
    <row r="447" s="83" customFormat="1"/>
    <row r="448" s="83" customFormat="1"/>
    <row r="449" s="83" customFormat="1"/>
    <row r="450" s="83" customFormat="1"/>
    <row r="451" s="83" customFormat="1"/>
    <row r="452" s="83" customFormat="1"/>
    <row r="453" s="83" customFormat="1"/>
    <row r="454" s="83" customFormat="1"/>
    <row r="455" s="83" customFormat="1"/>
    <row r="456" s="83" customFormat="1"/>
    <row r="457" s="83" customFormat="1"/>
    <row r="458" s="83" customFormat="1"/>
    <row r="459" s="83" customFormat="1"/>
    <row r="460" s="83" customFormat="1"/>
    <row r="461" s="83" customFormat="1"/>
    <row r="462" s="83" customFormat="1"/>
    <row r="463" s="83" customFormat="1"/>
    <row r="464" s="83" customFormat="1"/>
    <row r="465" s="83" customFormat="1"/>
    <row r="466" s="83" customFormat="1"/>
    <row r="467" s="83" customFormat="1"/>
    <row r="468" s="83" customFormat="1"/>
    <row r="469" s="83" customFormat="1"/>
    <row r="470" s="83" customFormat="1"/>
    <row r="471" s="83" customFormat="1"/>
    <row r="472" s="83" customFormat="1"/>
    <row r="473" s="83" customFormat="1"/>
    <row r="474" s="83" customFormat="1"/>
    <row r="475" s="83" customFormat="1"/>
    <row r="476" s="83" customFormat="1"/>
    <row r="477" s="83" customFormat="1"/>
    <row r="478" s="83" customFormat="1"/>
    <row r="479" s="83" customFormat="1"/>
    <row r="480" s="83" customFormat="1"/>
    <row r="481" s="83" customFormat="1"/>
    <row r="482" s="83" customFormat="1"/>
    <row r="483" s="83" customFormat="1"/>
    <row r="484" s="83" customFormat="1"/>
    <row r="485" s="83" customFormat="1"/>
    <row r="486" s="83" customFormat="1"/>
    <row r="487" s="83" customFormat="1"/>
    <row r="488" s="83" customFormat="1"/>
    <row r="489" s="83" customFormat="1"/>
    <row r="490" s="83" customFormat="1"/>
    <row r="491" s="83" customFormat="1"/>
    <row r="492" s="83" customFormat="1"/>
    <row r="493" s="83" customFormat="1"/>
    <row r="494" s="83" customFormat="1"/>
    <row r="495" s="83" customFormat="1"/>
    <row r="496" s="83" customFormat="1"/>
    <row r="497" s="83" customFormat="1"/>
    <row r="498" s="83" customFormat="1"/>
    <row r="499" s="83" customFormat="1"/>
    <row r="500" s="83" customFormat="1"/>
    <row r="501" s="83" customFormat="1"/>
    <row r="502" s="83" customFormat="1"/>
    <row r="503" s="83" customFormat="1"/>
    <row r="504" s="83" customFormat="1"/>
    <row r="505" s="83" customFormat="1"/>
    <row r="506" s="83" customFormat="1"/>
    <row r="507" s="83" customFormat="1"/>
    <row r="508" s="83" customFormat="1"/>
    <row r="509" s="83" customFormat="1"/>
    <row r="510" s="83" customFormat="1"/>
    <row r="511" s="83" customFormat="1"/>
    <row r="512" s="83" customFormat="1"/>
    <row r="513" s="83" customFormat="1"/>
    <row r="514" s="83" customFormat="1"/>
    <row r="515" s="83" customFormat="1"/>
    <row r="516" s="83" customFormat="1"/>
    <row r="517" s="83" customFormat="1"/>
    <row r="518" s="83" customFormat="1"/>
    <row r="519" s="83" customFormat="1"/>
    <row r="520" s="83" customFormat="1"/>
    <row r="521" s="83" customFormat="1"/>
    <row r="522" s="83" customFormat="1"/>
    <row r="523" s="83" customFormat="1"/>
    <row r="524" s="83" customFormat="1"/>
    <row r="525" s="83" customFormat="1"/>
    <row r="526" s="83" customFormat="1"/>
    <row r="527" s="83" customFormat="1"/>
    <row r="528" s="83" customFormat="1"/>
    <row r="529" s="83" customFormat="1"/>
    <row r="530" s="83" customFormat="1"/>
    <row r="531" s="83" customFormat="1"/>
    <row r="532" s="83" customFormat="1"/>
    <row r="533" s="83" customFormat="1"/>
    <row r="534" s="83" customFormat="1"/>
    <row r="535" s="83" customFormat="1"/>
    <row r="536" s="83" customFormat="1"/>
    <row r="537" s="83" customFormat="1"/>
    <row r="538" s="83" customFormat="1"/>
    <row r="539" s="83" customFormat="1"/>
    <row r="540" s="83" customFormat="1"/>
    <row r="541" s="83" customFormat="1"/>
    <row r="542" s="83" customFormat="1"/>
    <row r="543" s="83" customFormat="1"/>
    <row r="544" s="83" customFormat="1"/>
    <row r="545" s="83" customFormat="1"/>
    <row r="546" s="83" customFormat="1"/>
    <row r="547" s="83" customFormat="1"/>
    <row r="548" s="83" customFormat="1"/>
    <row r="549" s="83" customFormat="1"/>
    <row r="550" s="83" customFormat="1"/>
    <row r="551" s="83" customFormat="1"/>
    <row r="552" s="83" customFormat="1"/>
    <row r="553" s="83" customFormat="1"/>
    <row r="554" s="83" customFormat="1"/>
    <row r="555" s="83" customFormat="1"/>
    <row r="556" s="83" customFormat="1"/>
    <row r="557" s="83" customFormat="1"/>
    <row r="558" s="83" customFormat="1"/>
  </sheetData>
  <mergeCells count="12">
    <mergeCell ref="CS1:DF1"/>
    <mergeCell ref="L1:U1"/>
    <mergeCell ref="V1:X1"/>
    <mergeCell ref="Y1:AC1"/>
    <mergeCell ref="AD1:AH1"/>
    <mergeCell ref="AI1:AQ1"/>
    <mergeCell ref="AR1:BC1"/>
    <mergeCell ref="BD1:BO1"/>
    <mergeCell ref="BP1:CB1"/>
    <mergeCell ref="CC1:CG1"/>
    <mergeCell ref="CM1:CR1"/>
    <mergeCell ref="CH1:CL1"/>
  </mergeCells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6EC09-58E5-614D-8C17-E4CDA0DCE2C3}">
  <dimension ref="A1:DE871"/>
  <sheetViews>
    <sheetView zoomScale="90" zoomScaleNormal="90" zoomScalePageLayoutView="75" workbookViewId="0">
      <pane xSplit="7" ySplit="2" topLeftCell="H3" activePane="bottomRight" state="frozen"/>
      <selection pane="topRight" activeCell="I1" sqref="I1"/>
      <selection pane="bottomLeft" activeCell="A3" sqref="A3"/>
      <selection pane="bottomRight" activeCell="A2" sqref="A2"/>
    </sheetView>
  </sheetViews>
  <sheetFormatPr baseColWidth="10" defaultColWidth="10.83203125" defaultRowHeight="16"/>
  <cols>
    <col min="1" max="1" width="27.83203125" style="386" bestFit="1" customWidth="1"/>
    <col min="2" max="2" width="12" style="386" bestFit="1" customWidth="1"/>
    <col min="3" max="3" width="8.83203125" style="386" bestFit="1" customWidth="1"/>
    <col min="4" max="4" width="5.1640625" style="386" bestFit="1" customWidth="1"/>
    <col min="5" max="5" width="11.1640625" style="386" bestFit="1" customWidth="1"/>
    <col min="6" max="6" width="10.33203125" style="216" bestFit="1" customWidth="1"/>
    <col min="7" max="7" width="15.1640625" style="222" bestFit="1" customWidth="1"/>
    <col min="8" max="20" width="10.83203125" style="386"/>
    <col min="21" max="21" width="10.83203125" style="188"/>
    <col min="22" max="22" width="10.83203125" style="190"/>
    <col min="23" max="23" width="12.33203125" style="386" customWidth="1"/>
    <col min="24" max="27" width="10.83203125" style="386"/>
    <col min="28" max="28" width="12.33203125" style="386" customWidth="1"/>
    <col min="29" max="32" width="10.83203125" style="386"/>
    <col min="33" max="33" width="12.6640625" style="188" customWidth="1"/>
    <col min="34" max="36" width="10.83203125" style="188"/>
    <col min="37" max="37" width="12.1640625" style="188" customWidth="1"/>
    <col min="38" max="39" width="10.83203125" style="188"/>
    <col min="40" max="40" width="11.1640625" style="188" bestFit="1" customWidth="1"/>
    <col min="41" max="41" width="11.83203125" style="188" customWidth="1"/>
    <col min="42" max="42" width="15" style="386" customWidth="1"/>
    <col min="43" max="44" width="12" style="386" customWidth="1"/>
    <col min="45" max="46" width="12.83203125" style="386" customWidth="1"/>
    <col min="47" max="49" width="10.83203125" style="386"/>
    <col min="50" max="50" width="13.1640625" style="386" customWidth="1"/>
    <col min="51" max="61" width="10.83203125" style="386"/>
    <col min="62" max="62" width="14.33203125" style="386" customWidth="1"/>
    <col min="63" max="65" width="10.83203125" style="386"/>
    <col min="66" max="66" width="10.83203125" style="186"/>
    <col min="67" max="75" width="10.83203125" style="386"/>
    <col min="76" max="76" width="12.5" style="386" customWidth="1"/>
    <col min="77" max="80" width="10.83203125" style="386"/>
    <col min="81" max="81" width="13.33203125" style="386" customWidth="1"/>
    <col min="82" max="86" width="10.83203125" style="386"/>
    <col min="87" max="87" width="12.33203125" style="386" customWidth="1"/>
    <col min="88" max="91" width="10.83203125" style="386"/>
    <col min="92" max="92" width="13.1640625" style="188" customWidth="1"/>
    <col min="93" max="93" width="11.1640625" style="188" bestFit="1" customWidth="1"/>
    <col min="94" max="94" width="12.1640625" style="188" bestFit="1" customWidth="1"/>
    <col min="95" max="95" width="10.83203125" style="188"/>
    <col min="96" max="96" width="12.1640625" style="188" bestFit="1" customWidth="1"/>
    <col min="97" max="97" width="12.5" style="188" customWidth="1"/>
    <col min="98" max="98" width="10.83203125" style="188"/>
    <col min="99" max="99" width="11.1640625" style="188" bestFit="1" customWidth="1"/>
    <col min="100" max="100" width="10.83203125" style="188"/>
    <col min="101" max="101" width="12" style="188" customWidth="1"/>
    <col min="102" max="105" width="10.83203125" style="188"/>
    <col min="106" max="107" width="10.83203125" style="386"/>
    <col min="108" max="108" width="18.5" style="386" customWidth="1"/>
    <col min="109" max="109" width="16.5" style="386" customWidth="1"/>
    <col min="110" max="16384" width="10.83203125" style="386"/>
  </cols>
  <sheetData>
    <row r="1" spans="1:105" ht="25" thickBot="1">
      <c r="A1" s="119" t="s">
        <v>269</v>
      </c>
      <c r="B1" s="224">
        <v>44060</v>
      </c>
      <c r="C1" s="187"/>
      <c r="D1" s="187"/>
      <c r="E1" s="187"/>
      <c r="F1" s="221"/>
      <c r="G1" s="223"/>
      <c r="H1" s="74"/>
      <c r="I1" s="119"/>
      <c r="J1" s="119"/>
      <c r="K1" s="711" t="s">
        <v>2</v>
      </c>
      <c r="L1" s="712"/>
      <c r="M1" s="712"/>
      <c r="N1" s="712"/>
      <c r="O1" s="712"/>
      <c r="P1" s="712"/>
      <c r="Q1" s="712"/>
      <c r="R1" s="712"/>
      <c r="S1" s="712"/>
      <c r="T1" s="712"/>
      <c r="U1" s="713"/>
      <c r="V1" s="189"/>
      <c r="W1" s="705" t="s">
        <v>17</v>
      </c>
      <c r="X1" s="706"/>
      <c r="Y1" s="706"/>
      <c r="Z1" s="706"/>
      <c r="AA1" s="707"/>
      <c r="AB1" s="706" t="s">
        <v>18</v>
      </c>
      <c r="AC1" s="706"/>
      <c r="AD1" s="706"/>
      <c r="AE1" s="706"/>
      <c r="AF1" s="706"/>
      <c r="AG1" s="714" t="s">
        <v>19</v>
      </c>
      <c r="AH1" s="703"/>
      <c r="AI1" s="703"/>
      <c r="AJ1" s="703"/>
      <c r="AK1" s="703"/>
      <c r="AL1" s="703"/>
      <c r="AM1" s="703"/>
      <c r="AN1" s="703"/>
      <c r="AO1" s="704"/>
      <c r="AP1" s="706" t="s">
        <v>20</v>
      </c>
      <c r="AQ1" s="706"/>
      <c r="AR1" s="706"/>
      <c r="AS1" s="706"/>
      <c r="AT1" s="706"/>
      <c r="AU1" s="706"/>
      <c r="AV1" s="706"/>
      <c r="AW1" s="706"/>
      <c r="AX1" s="706"/>
      <c r="AY1" s="706"/>
      <c r="AZ1" s="706"/>
      <c r="BA1" s="706"/>
      <c r="BB1" s="705" t="s">
        <v>21</v>
      </c>
      <c r="BC1" s="706"/>
      <c r="BD1" s="706"/>
      <c r="BE1" s="706"/>
      <c r="BF1" s="706"/>
      <c r="BG1" s="706"/>
      <c r="BH1" s="706"/>
      <c r="BI1" s="706"/>
      <c r="BJ1" s="706"/>
      <c r="BK1" s="706"/>
      <c r="BL1" s="706"/>
      <c r="BM1" s="707"/>
      <c r="BN1" s="708" t="s">
        <v>22</v>
      </c>
      <c r="BO1" s="709"/>
      <c r="BP1" s="709"/>
      <c r="BQ1" s="709"/>
      <c r="BR1" s="709"/>
      <c r="BS1" s="709"/>
      <c r="BT1" s="709"/>
      <c r="BU1" s="709"/>
      <c r="BV1" s="709"/>
      <c r="BW1" s="710"/>
      <c r="BX1" s="705" t="s">
        <v>23</v>
      </c>
      <c r="BY1" s="706"/>
      <c r="BZ1" s="706"/>
      <c r="CA1" s="706"/>
      <c r="CB1" s="707"/>
      <c r="CC1" s="706" t="s">
        <v>24</v>
      </c>
      <c r="CD1" s="706"/>
      <c r="CE1" s="706"/>
      <c r="CF1" s="706"/>
      <c r="CG1" s="706"/>
      <c r="CH1" s="705" t="s">
        <v>25</v>
      </c>
      <c r="CI1" s="706"/>
      <c r="CJ1" s="706"/>
      <c r="CK1" s="706"/>
      <c r="CL1" s="706"/>
      <c r="CM1" s="707"/>
      <c r="CN1" s="703" t="s">
        <v>26</v>
      </c>
      <c r="CO1" s="703"/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4"/>
    </row>
    <row r="2" spans="1:105" s="413" customFormat="1" ht="69" thickBot="1">
      <c r="A2" s="395" t="s">
        <v>1208</v>
      </c>
      <c r="B2" s="395" t="s">
        <v>735</v>
      </c>
      <c r="C2" s="395" t="s">
        <v>377</v>
      </c>
      <c r="D2" s="394" t="s">
        <v>131</v>
      </c>
      <c r="E2" s="395" t="s">
        <v>139</v>
      </c>
      <c r="F2" s="396" t="s">
        <v>1207</v>
      </c>
      <c r="G2" s="397" t="s">
        <v>227</v>
      </c>
      <c r="H2" s="398" t="s">
        <v>147</v>
      </c>
      <c r="I2" s="398" t="s">
        <v>148</v>
      </c>
      <c r="J2" s="395" t="s">
        <v>3</v>
      </c>
      <c r="K2" s="399" t="s">
        <v>4</v>
      </c>
      <c r="L2" s="400" t="s">
        <v>5</v>
      </c>
      <c r="M2" s="399" t="s">
        <v>214</v>
      </c>
      <c r="N2" s="400" t="s">
        <v>13</v>
      </c>
      <c r="O2" s="401" t="s">
        <v>226</v>
      </c>
      <c r="P2" s="400" t="s">
        <v>215</v>
      </c>
      <c r="Q2" s="400" t="s">
        <v>216</v>
      </c>
      <c r="R2" s="400" t="s">
        <v>217</v>
      </c>
      <c r="S2" s="400" t="s">
        <v>218</v>
      </c>
      <c r="T2" s="400" t="s">
        <v>11</v>
      </c>
      <c r="U2" s="402" t="s">
        <v>228</v>
      </c>
      <c r="V2" s="403" t="s">
        <v>135</v>
      </c>
      <c r="W2" s="75" t="s">
        <v>27</v>
      </c>
      <c r="X2" s="404" t="s">
        <v>28</v>
      </c>
      <c r="Y2" s="404" t="s">
        <v>29</v>
      </c>
      <c r="Z2" s="404" t="s">
        <v>30</v>
      </c>
      <c r="AA2" s="405" t="s">
        <v>31</v>
      </c>
      <c r="AB2" s="404" t="s">
        <v>32</v>
      </c>
      <c r="AC2" s="404" t="s">
        <v>33</v>
      </c>
      <c r="AD2" s="404" t="s">
        <v>34</v>
      </c>
      <c r="AE2" s="404" t="s">
        <v>35</v>
      </c>
      <c r="AF2" s="404" t="s">
        <v>36</v>
      </c>
      <c r="AG2" s="406" t="s">
        <v>37</v>
      </c>
      <c r="AH2" s="407" t="s">
        <v>38</v>
      </c>
      <c r="AI2" s="407" t="s">
        <v>39</v>
      </c>
      <c r="AJ2" s="407" t="s">
        <v>40</v>
      </c>
      <c r="AK2" s="407" t="s">
        <v>41</v>
      </c>
      <c r="AL2" s="407" t="s">
        <v>42</v>
      </c>
      <c r="AM2" s="407" t="s">
        <v>43</v>
      </c>
      <c r="AN2" s="407" t="s">
        <v>44</v>
      </c>
      <c r="AO2" s="408" t="s">
        <v>45</v>
      </c>
      <c r="AP2" s="409" t="s">
        <v>46</v>
      </c>
      <c r="AQ2" s="410" t="s">
        <v>47</v>
      </c>
      <c r="AR2" s="410" t="s">
        <v>48</v>
      </c>
      <c r="AS2" s="410" t="s">
        <v>49</v>
      </c>
      <c r="AT2" s="410" t="s">
        <v>50</v>
      </c>
      <c r="AU2" s="404" t="s">
        <v>51</v>
      </c>
      <c r="AV2" s="404" t="s">
        <v>52</v>
      </c>
      <c r="AW2" s="404" t="s">
        <v>53</v>
      </c>
      <c r="AX2" s="410" t="s">
        <v>54</v>
      </c>
      <c r="AY2" s="404" t="s">
        <v>55</v>
      </c>
      <c r="AZ2" s="404" t="s">
        <v>56</v>
      </c>
      <c r="BA2" s="404" t="s">
        <v>57</v>
      </c>
      <c r="BB2" s="409" t="s">
        <v>58</v>
      </c>
      <c r="BC2" s="410" t="s">
        <v>59</v>
      </c>
      <c r="BD2" s="410" t="s">
        <v>60</v>
      </c>
      <c r="BE2" s="410" t="s">
        <v>61</v>
      </c>
      <c r="BF2" s="410" t="s">
        <v>62</v>
      </c>
      <c r="BG2" s="404" t="s">
        <v>63</v>
      </c>
      <c r="BH2" s="404" t="s">
        <v>64</v>
      </c>
      <c r="BI2" s="404" t="s">
        <v>65</v>
      </c>
      <c r="BJ2" s="410" t="s">
        <v>66</v>
      </c>
      <c r="BK2" s="404" t="s">
        <v>67</v>
      </c>
      <c r="BL2" s="404" t="s">
        <v>68</v>
      </c>
      <c r="BM2" s="405" t="s">
        <v>69</v>
      </c>
      <c r="BN2" s="411" t="s">
        <v>70</v>
      </c>
      <c r="BO2" s="400" t="s">
        <v>76</v>
      </c>
      <c r="BP2" s="400" t="s">
        <v>219</v>
      </c>
      <c r="BQ2" s="400" t="s">
        <v>220</v>
      </c>
      <c r="BR2" s="401" t="s">
        <v>221</v>
      </c>
      <c r="BS2" s="400" t="s">
        <v>222</v>
      </c>
      <c r="BT2" s="400" t="s">
        <v>223</v>
      </c>
      <c r="BU2" s="400" t="s">
        <v>224</v>
      </c>
      <c r="BV2" s="400" t="s">
        <v>225</v>
      </c>
      <c r="BW2" s="400" t="s">
        <v>82</v>
      </c>
      <c r="BX2" s="75" t="s">
        <v>83</v>
      </c>
      <c r="BY2" s="404" t="s">
        <v>84</v>
      </c>
      <c r="BZ2" s="404" t="s">
        <v>85</v>
      </c>
      <c r="CA2" s="404" t="s">
        <v>86</v>
      </c>
      <c r="CB2" s="405" t="s">
        <v>87</v>
      </c>
      <c r="CC2" s="404" t="s">
        <v>88</v>
      </c>
      <c r="CD2" s="404" t="s">
        <v>89</v>
      </c>
      <c r="CE2" s="404" t="s">
        <v>90</v>
      </c>
      <c r="CF2" s="404" t="s">
        <v>91</v>
      </c>
      <c r="CG2" s="405" t="s">
        <v>92</v>
      </c>
      <c r="CH2" s="75" t="s">
        <v>93</v>
      </c>
      <c r="CI2" s="404" t="s">
        <v>94</v>
      </c>
      <c r="CJ2" s="404" t="s">
        <v>95</v>
      </c>
      <c r="CK2" s="404" t="s">
        <v>96</v>
      </c>
      <c r="CL2" s="404" t="s">
        <v>97</v>
      </c>
      <c r="CM2" s="405" t="s">
        <v>98</v>
      </c>
      <c r="CN2" s="407" t="s">
        <v>99</v>
      </c>
      <c r="CO2" s="407" t="s">
        <v>100</v>
      </c>
      <c r="CP2" s="407" t="s">
        <v>101</v>
      </c>
      <c r="CQ2" s="407" t="s">
        <v>102</v>
      </c>
      <c r="CR2" s="407" t="s">
        <v>103</v>
      </c>
      <c r="CS2" s="407" t="s">
        <v>104</v>
      </c>
      <c r="CT2" s="407" t="s">
        <v>105</v>
      </c>
      <c r="CU2" s="407" t="s">
        <v>106</v>
      </c>
      <c r="CV2" s="407" t="s">
        <v>107</v>
      </c>
      <c r="CW2" s="407" t="s">
        <v>108</v>
      </c>
      <c r="CX2" s="407" t="s">
        <v>109</v>
      </c>
      <c r="CY2" s="407" t="s">
        <v>110</v>
      </c>
      <c r="CZ2" s="407" t="s">
        <v>111</v>
      </c>
      <c r="DA2" s="412" t="s">
        <v>112</v>
      </c>
    </row>
    <row r="3" spans="1:105">
      <c r="A3" s="494" t="s">
        <v>754</v>
      </c>
      <c r="B3" s="576" t="s">
        <v>736</v>
      </c>
      <c r="C3" s="415" t="s">
        <v>734</v>
      </c>
      <c r="D3" s="415" t="s">
        <v>113</v>
      </c>
      <c r="E3" s="489">
        <v>43388</v>
      </c>
      <c r="F3" s="429">
        <v>-0.14285714285714285</v>
      </c>
      <c r="G3" s="537" t="s">
        <v>381</v>
      </c>
      <c r="H3">
        <v>189104</v>
      </c>
      <c r="I3">
        <v>117403</v>
      </c>
      <c r="J3">
        <v>77</v>
      </c>
      <c r="K3">
        <v>80.900000000000006</v>
      </c>
      <c r="L3">
        <v>6.35</v>
      </c>
      <c r="M3">
        <v>9.75</v>
      </c>
      <c r="N3">
        <v>90.2</v>
      </c>
      <c r="O3">
        <v>3.64</v>
      </c>
      <c r="P3">
        <v>2.73</v>
      </c>
      <c r="Q3">
        <v>1.43</v>
      </c>
      <c r="R3">
        <v>18.100000000000001</v>
      </c>
      <c r="S3">
        <v>81.900000000000006</v>
      </c>
      <c r="T3">
        <v>0.32</v>
      </c>
      <c r="U3" s="6">
        <f t="shared" ref="U3:U44" si="0">K3*M3/100</f>
        <v>7.8877500000000005</v>
      </c>
      <c r="V3" s="6">
        <f t="shared" ref="V3:V44" si="1">BN3/U3</f>
        <v>2.1425628347754424</v>
      </c>
      <c r="W3">
        <v>12.7</v>
      </c>
      <c r="X3">
        <v>9.35</v>
      </c>
      <c r="Y3">
        <v>7.89</v>
      </c>
      <c r="Z3">
        <v>1.59</v>
      </c>
      <c r="AA3">
        <v>0.34</v>
      </c>
      <c r="AB3">
        <v>58.6</v>
      </c>
      <c r="AC3">
        <v>53.2</v>
      </c>
      <c r="AD3">
        <v>1.93</v>
      </c>
      <c r="AE3">
        <v>52.2</v>
      </c>
      <c r="AF3">
        <v>1.1200000000000001</v>
      </c>
      <c r="AG3" s="188">
        <f t="shared" ref="AG3:AG44" si="2">W3*R3/100</f>
        <v>2.2987000000000002</v>
      </c>
      <c r="AH3" s="188">
        <f t="shared" ref="AH3:AH44" si="3">X3*R3/100</f>
        <v>1.6923500000000002</v>
      </c>
      <c r="AI3" s="188">
        <f t="shared" ref="AI3:AI44" si="4">Z3*R3/100</f>
        <v>0.28779000000000005</v>
      </c>
      <c r="AJ3" s="188">
        <f t="shared" ref="AJ3:AJ44" si="5">AA3*R3/100</f>
        <v>6.1540000000000011E-2</v>
      </c>
      <c r="AK3" s="188">
        <f t="shared" ref="AK3:AK44" si="6">AB3*P3/100</f>
        <v>1.59978</v>
      </c>
      <c r="AL3" s="188">
        <f t="shared" ref="AL3:AL44" si="7">AC3*P3/100</f>
        <v>1.4523600000000001</v>
      </c>
      <c r="AM3" s="188">
        <f t="shared" ref="AM3:AM44" si="8">AD3*P3/100</f>
        <v>5.2688999999999993E-2</v>
      </c>
      <c r="AN3" s="188">
        <f t="shared" ref="AN3:AN44" si="9">AE3*P3/100</f>
        <v>1.42506</v>
      </c>
      <c r="AO3" s="188">
        <f t="shared" ref="AO3:AO44" si="10">AF3*P3/100</f>
        <v>3.0576000000000002E-2</v>
      </c>
      <c r="AP3">
        <v>438</v>
      </c>
      <c r="AQ3">
        <v>103</v>
      </c>
      <c r="AR3">
        <v>475</v>
      </c>
      <c r="AS3">
        <v>225</v>
      </c>
      <c r="AT3">
        <v>34.700000000000003</v>
      </c>
      <c r="AU3">
        <v>42</v>
      </c>
      <c r="AV3">
        <v>15.6</v>
      </c>
      <c r="AW3">
        <v>14.4</v>
      </c>
      <c r="AX3">
        <v>2037</v>
      </c>
      <c r="AY3">
        <v>0.93</v>
      </c>
      <c r="AZ3">
        <v>22.8</v>
      </c>
      <c r="BA3">
        <v>0.38</v>
      </c>
      <c r="BB3">
        <v>205</v>
      </c>
      <c r="BC3">
        <v>35.9</v>
      </c>
      <c r="BD3">
        <v>552</v>
      </c>
      <c r="BE3">
        <v>164</v>
      </c>
      <c r="BF3">
        <v>-10.3</v>
      </c>
      <c r="BG3">
        <v>2.4900000000000002</v>
      </c>
      <c r="BH3">
        <v>2.34</v>
      </c>
      <c r="BI3">
        <v>1.47</v>
      </c>
      <c r="BJ3">
        <v>2006</v>
      </c>
      <c r="BK3">
        <v>1.48</v>
      </c>
      <c r="BL3">
        <v>17.5</v>
      </c>
      <c r="BM3">
        <v>0.31</v>
      </c>
      <c r="BN3">
        <v>16.899999999999999</v>
      </c>
      <c r="BO3">
        <v>2.0699999999999998</v>
      </c>
      <c r="BP3">
        <v>1.35</v>
      </c>
      <c r="BQ3">
        <v>98.6</v>
      </c>
      <c r="BR3">
        <v>2.4700000000000002</v>
      </c>
      <c r="BS3">
        <v>6.2</v>
      </c>
      <c r="BT3">
        <v>1.46</v>
      </c>
      <c r="BU3">
        <v>42</v>
      </c>
      <c r="BV3">
        <v>58</v>
      </c>
      <c r="BW3">
        <v>1.38</v>
      </c>
      <c r="BX3">
        <v>16.2</v>
      </c>
      <c r="BY3">
        <v>26.3</v>
      </c>
      <c r="BZ3">
        <v>2.77</v>
      </c>
      <c r="CA3">
        <v>78.7</v>
      </c>
      <c r="CB3">
        <v>4.32</v>
      </c>
      <c r="CC3">
        <v>2.76</v>
      </c>
      <c r="CD3">
        <v>3.97</v>
      </c>
      <c r="CE3">
        <v>11.6</v>
      </c>
      <c r="CF3">
        <v>1.1200000000000001</v>
      </c>
      <c r="CG3">
        <v>1.5</v>
      </c>
      <c r="CH3">
        <v>58</v>
      </c>
      <c r="CI3">
        <v>1.57</v>
      </c>
      <c r="CJ3">
        <v>1.38</v>
      </c>
      <c r="CK3">
        <v>2.2799999999999998</v>
      </c>
      <c r="CL3">
        <v>1.71</v>
      </c>
      <c r="CM3">
        <v>1.29</v>
      </c>
      <c r="CN3" s="188">
        <f t="shared" ref="CN3:CN44" si="11">BX3*BS3/100</f>
        <v>1.0044</v>
      </c>
      <c r="CO3" s="188">
        <f t="shared" ref="CO3:CO44" si="12">BY3*BS3/100</f>
        <v>1.6306</v>
      </c>
      <c r="CP3" s="188">
        <f t="shared" ref="CP3:CP44" si="13">BZ3*BS3/100</f>
        <v>0.17174</v>
      </c>
      <c r="CQ3" s="188">
        <f t="shared" ref="CQ3:CQ44" si="14">CA3*BS3/100</f>
        <v>4.8794000000000004</v>
      </c>
      <c r="CR3" s="188">
        <f t="shared" ref="CR3:CR44" si="15">CB3*BS3/100</f>
        <v>0.26784000000000002</v>
      </c>
      <c r="CS3" s="188">
        <f t="shared" ref="CS3:CS44" si="16">CC3*BU3/100</f>
        <v>1.1591999999999998</v>
      </c>
      <c r="CT3" s="188">
        <f t="shared" ref="CT3:CT44" si="17">CD3*BU3/100</f>
        <v>1.6674</v>
      </c>
      <c r="CU3" s="188">
        <f t="shared" ref="CU3:CU44" si="18">CF3*BU3/100</f>
        <v>0.47040000000000004</v>
      </c>
      <c r="CV3" s="188">
        <f t="shared" ref="CV3:CV44" si="19">CG3*BU3/100</f>
        <v>0.63</v>
      </c>
      <c r="CW3" s="188">
        <f t="shared" ref="CW3:CW44" si="20">CH3*CI3/100</f>
        <v>0.91060000000000008</v>
      </c>
      <c r="CX3" s="188">
        <f t="shared" ref="CX3:CX44" si="21">CH3*CJ3/100</f>
        <v>0.80039999999999989</v>
      </c>
      <c r="CY3" s="188">
        <f t="shared" ref="CY3:CY44" si="22">CH3*CK3/100</f>
        <v>1.3223999999999998</v>
      </c>
      <c r="CZ3" s="188">
        <f t="shared" ref="CZ3:CZ44" si="23">CH3*CL3/100</f>
        <v>0.9917999999999999</v>
      </c>
      <c r="DA3" s="188">
        <f t="shared" ref="DA3:DA44" si="24">CH3*CM3/100</f>
        <v>0.74820000000000009</v>
      </c>
    </row>
    <row r="4" spans="1:105">
      <c r="A4" s="494" t="s">
        <v>755</v>
      </c>
      <c r="B4" s="577"/>
      <c r="C4" s="383"/>
      <c r="D4" s="383"/>
      <c r="E4" s="489"/>
      <c r="F4" s="429"/>
      <c r="G4" s="386"/>
      <c r="H4">
        <v>189419</v>
      </c>
      <c r="I4">
        <v>115765</v>
      </c>
      <c r="J4">
        <v>76.7</v>
      </c>
      <c r="K4">
        <v>80.5</v>
      </c>
      <c r="L4">
        <v>6.34</v>
      </c>
      <c r="M4">
        <v>9.74</v>
      </c>
      <c r="N4">
        <v>90.3</v>
      </c>
      <c r="O4">
        <v>3.59</v>
      </c>
      <c r="P4">
        <v>2.75</v>
      </c>
      <c r="Q4">
        <v>0.96</v>
      </c>
      <c r="R4">
        <v>17.7</v>
      </c>
      <c r="S4">
        <v>82.3</v>
      </c>
      <c r="T4">
        <v>0.35</v>
      </c>
      <c r="U4" s="6">
        <f t="shared" si="0"/>
        <v>7.8407000000000009</v>
      </c>
      <c r="V4" s="6">
        <f t="shared" si="1"/>
        <v>2.2064356498781996</v>
      </c>
      <c r="W4">
        <v>13</v>
      </c>
      <c r="X4">
        <v>9.2799999999999994</v>
      </c>
      <c r="Y4">
        <v>8.3800000000000008</v>
      </c>
      <c r="Z4">
        <v>1.34</v>
      </c>
      <c r="AA4">
        <v>0.45</v>
      </c>
      <c r="AB4">
        <v>58.7</v>
      </c>
      <c r="AC4">
        <v>53.1</v>
      </c>
      <c r="AD4">
        <v>1.6</v>
      </c>
      <c r="AE4">
        <v>53.9</v>
      </c>
      <c r="AF4">
        <v>0.74</v>
      </c>
      <c r="AG4" s="188">
        <f t="shared" si="2"/>
        <v>2.3010000000000002</v>
      </c>
      <c r="AH4" s="188">
        <f t="shared" si="3"/>
        <v>1.6425599999999998</v>
      </c>
      <c r="AI4" s="188">
        <f t="shared" si="4"/>
        <v>0.23718</v>
      </c>
      <c r="AJ4" s="188">
        <f t="shared" si="5"/>
        <v>7.9649999999999999E-2</v>
      </c>
      <c r="AK4" s="188">
        <f t="shared" si="6"/>
        <v>1.6142500000000002</v>
      </c>
      <c r="AL4" s="188">
        <f t="shared" si="7"/>
        <v>1.46025</v>
      </c>
      <c r="AM4" s="188">
        <f t="shared" si="8"/>
        <v>4.4000000000000004E-2</v>
      </c>
      <c r="AN4" s="188">
        <f t="shared" si="9"/>
        <v>1.4822499999999998</v>
      </c>
      <c r="AO4" s="188">
        <f t="shared" si="10"/>
        <v>2.035E-2</v>
      </c>
      <c r="AP4">
        <v>437</v>
      </c>
      <c r="AQ4">
        <v>104</v>
      </c>
      <c r="AR4">
        <v>450</v>
      </c>
      <c r="AS4">
        <v>233</v>
      </c>
      <c r="AT4">
        <v>30.8</v>
      </c>
      <c r="AU4">
        <v>41.8</v>
      </c>
      <c r="AV4">
        <v>15.7</v>
      </c>
      <c r="AW4">
        <v>14.4</v>
      </c>
      <c r="AX4">
        <v>2006</v>
      </c>
      <c r="AY4">
        <v>0.63</v>
      </c>
      <c r="AZ4">
        <v>22.8</v>
      </c>
      <c r="BA4">
        <v>0.33</v>
      </c>
      <c r="BB4">
        <v>199</v>
      </c>
      <c r="BC4">
        <v>34.700000000000003</v>
      </c>
      <c r="BD4">
        <v>525</v>
      </c>
      <c r="BE4">
        <v>156</v>
      </c>
      <c r="BF4">
        <v>-11.6</v>
      </c>
      <c r="BG4">
        <v>2.52</v>
      </c>
      <c r="BH4">
        <v>2.2799999999999998</v>
      </c>
      <c r="BI4">
        <v>1.5</v>
      </c>
      <c r="BJ4">
        <v>2288</v>
      </c>
      <c r="BK4">
        <v>1</v>
      </c>
      <c r="BL4">
        <v>17.2</v>
      </c>
      <c r="BM4">
        <v>0.35</v>
      </c>
      <c r="BN4">
        <v>17.3</v>
      </c>
      <c r="BO4">
        <v>2.08</v>
      </c>
      <c r="BP4">
        <v>1.4</v>
      </c>
      <c r="BQ4">
        <v>98.6</v>
      </c>
      <c r="BR4">
        <v>2.15</v>
      </c>
      <c r="BS4">
        <v>6.3</v>
      </c>
      <c r="BT4">
        <v>1.1299999999999999</v>
      </c>
      <c r="BU4">
        <v>42</v>
      </c>
      <c r="BV4">
        <v>58</v>
      </c>
      <c r="BW4">
        <v>1.19</v>
      </c>
      <c r="BX4">
        <v>16.399999999999999</v>
      </c>
      <c r="BY4">
        <v>23.8</v>
      </c>
      <c r="BZ4">
        <v>2.7</v>
      </c>
      <c r="CA4">
        <v>76.8</v>
      </c>
      <c r="CB4">
        <v>3.42</v>
      </c>
      <c r="CC4">
        <v>2.5</v>
      </c>
      <c r="CD4">
        <v>3.71</v>
      </c>
      <c r="CE4">
        <v>11.5</v>
      </c>
      <c r="CF4">
        <v>0.98</v>
      </c>
      <c r="CG4">
        <v>1.1200000000000001</v>
      </c>
      <c r="CH4">
        <v>58</v>
      </c>
      <c r="CI4">
        <v>1.78</v>
      </c>
      <c r="CJ4">
        <v>1.02</v>
      </c>
      <c r="CK4">
        <v>2.52</v>
      </c>
      <c r="CL4">
        <v>1.24</v>
      </c>
      <c r="CM4">
        <v>1.23</v>
      </c>
      <c r="CN4" s="188">
        <f t="shared" si="11"/>
        <v>1.0331999999999999</v>
      </c>
      <c r="CO4" s="188">
        <f t="shared" si="12"/>
        <v>1.4994000000000001</v>
      </c>
      <c r="CP4" s="188">
        <f t="shared" si="13"/>
        <v>0.17010000000000003</v>
      </c>
      <c r="CQ4" s="188">
        <f t="shared" si="14"/>
        <v>4.8384</v>
      </c>
      <c r="CR4" s="188">
        <f t="shared" si="15"/>
        <v>0.21545999999999998</v>
      </c>
      <c r="CS4" s="188">
        <f t="shared" si="16"/>
        <v>1.05</v>
      </c>
      <c r="CT4" s="188">
        <f t="shared" si="17"/>
        <v>1.5582</v>
      </c>
      <c r="CU4" s="188">
        <f t="shared" si="18"/>
        <v>0.41159999999999997</v>
      </c>
      <c r="CV4" s="188">
        <f t="shared" si="19"/>
        <v>0.47040000000000004</v>
      </c>
      <c r="CW4" s="188">
        <f t="shared" si="20"/>
        <v>1.0324</v>
      </c>
      <c r="CX4" s="188">
        <f t="shared" si="21"/>
        <v>0.59160000000000001</v>
      </c>
      <c r="CY4" s="188">
        <f t="shared" si="22"/>
        <v>1.4616</v>
      </c>
      <c r="CZ4" s="188">
        <f t="shared" si="23"/>
        <v>0.71920000000000006</v>
      </c>
      <c r="DA4" s="188">
        <f t="shared" si="24"/>
        <v>0.71340000000000003</v>
      </c>
    </row>
    <row r="5" spans="1:105">
      <c r="A5" s="494" t="s">
        <v>757</v>
      </c>
      <c r="B5" s="576" t="s">
        <v>736</v>
      </c>
      <c r="C5" s="383" t="s">
        <v>734</v>
      </c>
      <c r="D5" s="383" t="s">
        <v>114</v>
      </c>
      <c r="E5" s="489">
        <v>43389</v>
      </c>
      <c r="F5" s="429">
        <v>0</v>
      </c>
      <c r="G5" s="537" t="s">
        <v>1191</v>
      </c>
      <c r="H5">
        <v>189564</v>
      </c>
      <c r="I5">
        <v>85823</v>
      </c>
      <c r="J5">
        <v>70.2</v>
      </c>
      <c r="K5">
        <v>78.7</v>
      </c>
      <c r="L5">
        <v>7.1</v>
      </c>
      <c r="M5">
        <v>7.93</v>
      </c>
      <c r="N5">
        <v>92.1</v>
      </c>
      <c r="O5">
        <v>3.85</v>
      </c>
      <c r="P5">
        <v>3.91</v>
      </c>
      <c r="Q5">
        <v>1.08</v>
      </c>
      <c r="R5">
        <v>17.399999999999999</v>
      </c>
      <c r="S5">
        <v>82.6</v>
      </c>
      <c r="T5">
        <v>0.35</v>
      </c>
      <c r="U5" s="6">
        <f t="shared" si="0"/>
        <v>6.2409100000000004</v>
      </c>
      <c r="V5" s="6">
        <f t="shared" si="1"/>
        <v>3.0604511201090867</v>
      </c>
      <c r="W5">
        <v>17</v>
      </c>
      <c r="X5">
        <v>12.1</v>
      </c>
      <c r="Y5">
        <v>13.4</v>
      </c>
      <c r="Z5">
        <v>1.5</v>
      </c>
      <c r="AA5">
        <v>0.51</v>
      </c>
      <c r="AB5">
        <v>62.3</v>
      </c>
      <c r="AC5">
        <v>53.5</v>
      </c>
      <c r="AD5">
        <v>1.74</v>
      </c>
      <c r="AE5">
        <v>59.5</v>
      </c>
      <c r="AF5">
        <v>1.44</v>
      </c>
      <c r="AG5" s="188">
        <f t="shared" si="2"/>
        <v>2.9579999999999997</v>
      </c>
      <c r="AH5" s="188">
        <f t="shared" si="3"/>
        <v>2.1053999999999995</v>
      </c>
      <c r="AI5" s="188">
        <f t="shared" si="4"/>
        <v>0.26099999999999995</v>
      </c>
      <c r="AJ5" s="188">
        <f t="shared" si="5"/>
        <v>8.8739999999999986E-2</v>
      </c>
      <c r="AK5" s="188">
        <f t="shared" si="6"/>
        <v>2.4359299999999999</v>
      </c>
      <c r="AL5" s="188">
        <f t="shared" si="7"/>
        <v>2.09185</v>
      </c>
      <c r="AM5" s="188">
        <f t="shared" si="8"/>
        <v>6.8033999999999997E-2</v>
      </c>
      <c r="AN5" s="188">
        <f t="shared" si="9"/>
        <v>2.3264499999999999</v>
      </c>
      <c r="AO5" s="188">
        <f t="shared" si="10"/>
        <v>5.6304E-2</v>
      </c>
      <c r="AP5">
        <v>524</v>
      </c>
      <c r="AQ5">
        <v>125</v>
      </c>
      <c r="AR5">
        <v>478</v>
      </c>
      <c r="AS5">
        <v>238</v>
      </c>
      <c r="AT5">
        <v>57.8</v>
      </c>
      <c r="AU5">
        <v>51.8</v>
      </c>
      <c r="AV5">
        <v>20.3</v>
      </c>
      <c r="AW5">
        <v>24.1</v>
      </c>
      <c r="AX5">
        <v>2832</v>
      </c>
      <c r="AY5">
        <v>0.65</v>
      </c>
      <c r="AZ5">
        <v>26.9</v>
      </c>
      <c r="BA5">
        <v>0.65</v>
      </c>
      <c r="BB5">
        <v>194</v>
      </c>
      <c r="BC5">
        <v>33.4</v>
      </c>
      <c r="BD5">
        <v>544</v>
      </c>
      <c r="BE5">
        <v>153</v>
      </c>
      <c r="BF5">
        <v>52.6</v>
      </c>
      <c r="BG5">
        <v>3.25</v>
      </c>
      <c r="BH5">
        <v>2.4300000000000002</v>
      </c>
      <c r="BI5">
        <v>2.17</v>
      </c>
      <c r="BJ5">
        <v>2428</v>
      </c>
      <c r="BK5">
        <v>1.1200000000000001</v>
      </c>
      <c r="BL5">
        <v>16.600000000000001</v>
      </c>
      <c r="BM5">
        <v>0.33</v>
      </c>
      <c r="BN5">
        <v>19.100000000000001</v>
      </c>
      <c r="BO5">
        <v>2.16</v>
      </c>
      <c r="BP5">
        <v>1.23</v>
      </c>
      <c r="BQ5">
        <v>98.8</v>
      </c>
      <c r="BR5">
        <v>2.4300000000000002</v>
      </c>
      <c r="BS5">
        <v>7.4</v>
      </c>
      <c r="BT5">
        <v>0.92</v>
      </c>
      <c r="BU5">
        <v>47.1</v>
      </c>
      <c r="BV5">
        <v>52.9</v>
      </c>
      <c r="BW5">
        <v>2.15</v>
      </c>
      <c r="BX5">
        <v>14.7</v>
      </c>
      <c r="BY5">
        <v>22.8</v>
      </c>
      <c r="BZ5">
        <v>1.24</v>
      </c>
      <c r="CA5">
        <v>77.7</v>
      </c>
      <c r="CB5">
        <v>5.12</v>
      </c>
      <c r="CC5">
        <v>2.64</v>
      </c>
      <c r="CD5">
        <v>3.82</v>
      </c>
      <c r="CE5">
        <v>12.2</v>
      </c>
      <c r="CF5">
        <v>0.61</v>
      </c>
      <c r="CG5">
        <v>2.14</v>
      </c>
      <c r="CH5">
        <v>52.9</v>
      </c>
      <c r="CI5">
        <v>1.72</v>
      </c>
      <c r="CJ5">
        <v>1.18</v>
      </c>
      <c r="CK5">
        <v>3.12</v>
      </c>
      <c r="CL5">
        <v>1.2</v>
      </c>
      <c r="CM5">
        <v>2.15</v>
      </c>
      <c r="CN5" s="188">
        <f t="shared" si="11"/>
        <v>1.0878000000000001</v>
      </c>
      <c r="CO5" s="188">
        <f t="shared" si="12"/>
        <v>1.6872000000000003</v>
      </c>
      <c r="CP5" s="188">
        <f t="shared" si="13"/>
        <v>9.1760000000000008E-2</v>
      </c>
      <c r="CQ5" s="188">
        <f t="shared" si="14"/>
        <v>5.7498000000000005</v>
      </c>
      <c r="CR5" s="188">
        <f t="shared" si="15"/>
        <v>0.37888000000000005</v>
      </c>
      <c r="CS5" s="188">
        <f t="shared" si="16"/>
        <v>1.2434400000000001</v>
      </c>
      <c r="CT5" s="188">
        <f t="shared" si="17"/>
        <v>1.79922</v>
      </c>
      <c r="CU5" s="188">
        <f t="shared" si="18"/>
        <v>0.28731000000000001</v>
      </c>
      <c r="CV5" s="188">
        <f t="shared" si="19"/>
        <v>1.0079400000000001</v>
      </c>
      <c r="CW5" s="188">
        <f t="shared" si="20"/>
        <v>0.90988000000000002</v>
      </c>
      <c r="CX5" s="188">
        <f t="shared" si="21"/>
        <v>0.62422</v>
      </c>
      <c r="CY5" s="188">
        <f t="shared" si="22"/>
        <v>1.6504799999999999</v>
      </c>
      <c r="CZ5" s="188">
        <f t="shared" si="23"/>
        <v>0.63479999999999992</v>
      </c>
      <c r="DA5" s="188">
        <f t="shared" si="24"/>
        <v>1.1373499999999999</v>
      </c>
    </row>
    <row r="6" spans="1:105">
      <c r="A6" s="494" t="s">
        <v>758</v>
      </c>
      <c r="B6" s="577"/>
      <c r="C6" s="383"/>
      <c r="D6" s="383"/>
      <c r="E6" s="489"/>
      <c r="F6" s="429"/>
      <c r="G6" s="386"/>
      <c r="H6">
        <v>184861</v>
      </c>
      <c r="I6">
        <v>84463</v>
      </c>
      <c r="J6">
        <v>70.599999999999994</v>
      </c>
      <c r="K6">
        <v>78.599999999999994</v>
      </c>
      <c r="L6">
        <v>7.42</v>
      </c>
      <c r="M6">
        <v>8.15</v>
      </c>
      <c r="N6">
        <v>91.9</v>
      </c>
      <c r="O6">
        <v>3.67</v>
      </c>
      <c r="P6">
        <v>3.99</v>
      </c>
      <c r="Q6">
        <v>1.29</v>
      </c>
      <c r="R6">
        <v>16.899999999999999</v>
      </c>
      <c r="S6">
        <v>83.1</v>
      </c>
      <c r="T6">
        <v>0.32</v>
      </c>
      <c r="U6" s="6">
        <f t="shared" si="0"/>
        <v>6.4058999999999999</v>
      </c>
      <c r="V6" s="6">
        <f t="shared" si="1"/>
        <v>2.9816263132424798</v>
      </c>
      <c r="W6">
        <v>17.5</v>
      </c>
      <c r="X6">
        <v>11.6</v>
      </c>
      <c r="Y6">
        <v>13.3</v>
      </c>
      <c r="Z6">
        <v>1.61</v>
      </c>
      <c r="AA6">
        <v>0.43</v>
      </c>
      <c r="AB6">
        <v>62.6</v>
      </c>
      <c r="AC6">
        <v>51.1</v>
      </c>
      <c r="AD6">
        <v>2.15</v>
      </c>
      <c r="AE6">
        <v>56.3</v>
      </c>
      <c r="AF6">
        <v>1.55</v>
      </c>
      <c r="AG6" s="188">
        <f t="shared" si="2"/>
        <v>2.9575</v>
      </c>
      <c r="AH6" s="188">
        <f t="shared" si="3"/>
        <v>1.9603999999999997</v>
      </c>
      <c r="AI6" s="188">
        <f t="shared" si="4"/>
        <v>0.27209</v>
      </c>
      <c r="AJ6" s="188">
        <f t="shared" si="5"/>
        <v>7.2669999999999998E-2</v>
      </c>
      <c r="AK6" s="188">
        <f t="shared" si="6"/>
        <v>2.4977400000000003</v>
      </c>
      <c r="AL6" s="188">
        <f t="shared" si="7"/>
        <v>2.0388900000000003</v>
      </c>
      <c r="AM6" s="188">
        <f t="shared" si="8"/>
        <v>8.5785E-2</v>
      </c>
      <c r="AN6" s="188">
        <f t="shared" si="9"/>
        <v>2.2463700000000002</v>
      </c>
      <c r="AO6" s="188">
        <f t="shared" si="10"/>
        <v>6.1845000000000011E-2</v>
      </c>
      <c r="AP6">
        <v>529</v>
      </c>
      <c r="AQ6">
        <v>120</v>
      </c>
      <c r="AR6">
        <v>500</v>
      </c>
      <c r="AS6">
        <v>241</v>
      </c>
      <c r="AT6">
        <v>60.4</v>
      </c>
      <c r="AU6">
        <v>52</v>
      </c>
      <c r="AV6">
        <v>19</v>
      </c>
      <c r="AW6">
        <v>23.9</v>
      </c>
      <c r="AX6">
        <v>2583</v>
      </c>
      <c r="AY6">
        <v>1.1599999999999999</v>
      </c>
      <c r="AZ6">
        <v>25.9</v>
      </c>
      <c r="BA6">
        <v>0.44</v>
      </c>
      <c r="BB6">
        <v>205</v>
      </c>
      <c r="BC6">
        <v>34.700000000000003</v>
      </c>
      <c r="BD6">
        <v>568</v>
      </c>
      <c r="BE6">
        <v>157</v>
      </c>
      <c r="BF6">
        <v>83.5</v>
      </c>
      <c r="BG6">
        <v>3.46</v>
      </c>
      <c r="BH6">
        <v>2.31</v>
      </c>
      <c r="BI6">
        <v>2.23</v>
      </c>
      <c r="BJ6">
        <v>2198</v>
      </c>
      <c r="BK6">
        <v>1.3</v>
      </c>
      <c r="BL6">
        <v>16.100000000000001</v>
      </c>
      <c r="BM6">
        <v>0.31</v>
      </c>
      <c r="BN6">
        <v>19.100000000000001</v>
      </c>
      <c r="BO6">
        <v>2.72</v>
      </c>
      <c r="BP6">
        <v>1.2</v>
      </c>
      <c r="BQ6">
        <v>98.8</v>
      </c>
      <c r="BR6">
        <v>2.41</v>
      </c>
      <c r="BS6">
        <v>7.66</v>
      </c>
      <c r="BT6">
        <v>1.38</v>
      </c>
      <c r="BU6">
        <v>47.2</v>
      </c>
      <c r="BV6">
        <v>52.8</v>
      </c>
      <c r="BW6">
        <v>1.95</v>
      </c>
      <c r="BX6">
        <v>17.5</v>
      </c>
      <c r="BY6">
        <v>23.6</v>
      </c>
      <c r="BZ6">
        <v>2.91</v>
      </c>
      <c r="CA6">
        <v>79.7</v>
      </c>
      <c r="CB6">
        <v>5.99</v>
      </c>
      <c r="CC6">
        <v>3.43</v>
      </c>
      <c r="CD6">
        <v>3.8</v>
      </c>
      <c r="CE6">
        <v>12.9</v>
      </c>
      <c r="CF6">
        <v>1.1599999999999999</v>
      </c>
      <c r="CG6">
        <v>2.1</v>
      </c>
      <c r="CH6">
        <v>52.8</v>
      </c>
      <c r="CI6">
        <v>2.09</v>
      </c>
      <c r="CJ6">
        <v>1.17</v>
      </c>
      <c r="CK6">
        <v>2.95</v>
      </c>
      <c r="CL6">
        <v>1.59</v>
      </c>
      <c r="CM6">
        <v>1.82</v>
      </c>
      <c r="CN6" s="188">
        <f t="shared" si="11"/>
        <v>1.3405</v>
      </c>
      <c r="CO6" s="188">
        <f t="shared" si="12"/>
        <v>1.80776</v>
      </c>
      <c r="CP6" s="188">
        <f t="shared" si="13"/>
        <v>0.22290600000000002</v>
      </c>
      <c r="CQ6" s="188">
        <f t="shared" si="14"/>
        <v>6.1050200000000006</v>
      </c>
      <c r="CR6" s="188">
        <f t="shared" si="15"/>
        <v>0.45883400000000002</v>
      </c>
      <c r="CS6" s="188">
        <f t="shared" si="16"/>
        <v>1.6189600000000002</v>
      </c>
      <c r="CT6" s="188">
        <f t="shared" si="17"/>
        <v>1.7936000000000001</v>
      </c>
      <c r="CU6" s="188">
        <f t="shared" si="18"/>
        <v>0.54752000000000001</v>
      </c>
      <c r="CV6" s="188">
        <f t="shared" si="19"/>
        <v>0.99120000000000008</v>
      </c>
      <c r="CW6" s="188">
        <f t="shared" si="20"/>
        <v>1.1035199999999998</v>
      </c>
      <c r="CX6" s="188">
        <f t="shared" si="21"/>
        <v>0.61775999999999998</v>
      </c>
      <c r="CY6" s="188">
        <f t="shared" si="22"/>
        <v>1.5575999999999999</v>
      </c>
      <c r="CZ6" s="188">
        <f t="shared" si="23"/>
        <v>0.83951999999999993</v>
      </c>
      <c r="DA6" s="188">
        <f t="shared" si="24"/>
        <v>0.96096000000000004</v>
      </c>
    </row>
    <row r="7" spans="1:105">
      <c r="A7" s="494" t="s">
        <v>760</v>
      </c>
      <c r="B7" s="576" t="s">
        <v>736</v>
      </c>
      <c r="C7" s="383" t="s">
        <v>734</v>
      </c>
      <c r="D7" s="383" t="s">
        <v>115</v>
      </c>
      <c r="E7" s="489">
        <v>43390</v>
      </c>
      <c r="F7" s="429">
        <v>0.14285714285714285</v>
      </c>
      <c r="G7" s="537" t="s">
        <v>1192</v>
      </c>
      <c r="H7">
        <v>193532</v>
      </c>
      <c r="I7">
        <v>103039</v>
      </c>
      <c r="J7">
        <v>74.8</v>
      </c>
      <c r="K7">
        <v>79.099999999999994</v>
      </c>
      <c r="L7">
        <v>6.17</v>
      </c>
      <c r="M7">
        <v>8.7100000000000009</v>
      </c>
      <c r="N7">
        <v>91.3</v>
      </c>
      <c r="O7">
        <v>3.49</v>
      </c>
      <c r="P7">
        <v>3.2</v>
      </c>
      <c r="Q7">
        <v>1.17</v>
      </c>
      <c r="R7">
        <v>19.600000000000001</v>
      </c>
      <c r="S7">
        <v>80.400000000000006</v>
      </c>
      <c r="T7">
        <v>0.28000000000000003</v>
      </c>
      <c r="U7" s="6">
        <f t="shared" si="0"/>
        <v>6.8896100000000002</v>
      </c>
      <c r="V7" s="6">
        <f t="shared" si="1"/>
        <v>2.7142320102298969</v>
      </c>
      <c r="W7">
        <v>13.1</v>
      </c>
      <c r="X7">
        <v>9.1199999999999992</v>
      </c>
      <c r="Y7">
        <v>9.51</v>
      </c>
      <c r="Z7">
        <v>1.3</v>
      </c>
      <c r="AA7">
        <v>0.3</v>
      </c>
      <c r="AB7">
        <v>61.8</v>
      </c>
      <c r="AC7">
        <v>53.4</v>
      </c>
      <c r="AD7">
        <v>1.65</v>
      </c>
      <c r="AE7">
        <v>58.2</v>
      </c>
      <c r="AF7">
        <v>1.19</v>
      </c>
      <c r="AG7" s="188">
        <f t="shared" si="2"/>
        <v>2.5676000000000001</v>
      </c>
      <c r="AH7" s="188">
        <f t="shared" si="3"/>
        <v>1.78752</v>
      </c>
      <c r="AI7" s="188">
        <f t="shared" si="4"/>
        <v>0.25480000000000003</v>
      </c>
      <c r="AJ7" s="188">
        <f t="shared" si="5"/>
        <v>5.8799999999999998E-2</v>
      </c>
      <c r="AK7" s="188">
        <f t="shared" si="6"/>
        <v>1.9775999999999998</v>
      </c>
      <c r="AL7" s="188">
        <f t="shared" si="7"/>
        <v>1.7087999999999999</v>
      </c>
      <c r="AM7" s="188">
        <f t="shared" si="8"/>
        <v>5.28E-2</v>
      </c>
      <c r="AN7" s="188">
        <f t="shared" si="9"/>
        <v>1.8624000000000001</v>
      </c>
      <c r="AO7" s="188">
        <f t="shared" si="10"/>
        <v>3.8079999999999996E-2</v>
      </c>
      <c r="AP7">
        <v>443</v>
      </c>
      <c r="AQ7">
        <v>116</v>
      </c>
      <c r="AR7">
        <v>405</v>
      </c>
      <c r="AS7">
        <v>228</v>
      </c>
      <c r="AT7">
        <v>78.400000000000006</v>
      </c>
      <c r="AU7">
        <v>46.1</v>
      </c>
      <c r="AV7">
        <v>18.600000000000001</v>
      </c>
      <c r="AW7">
        <v>20.6</v>
      </c>
      <c r="AX7">
        <v>2010</v>
      </c>
      <c r="AY7">
        <v>0.85</v>
      </c>
      <c r="AZ7">
        <v>28.5</v>
      </c>
      <c r="BA7">
        <v>0.34</v>
      </c>
      <c r="BB7">
        <v>179</v>
      </c>
      <c r="BC7">
        <v>32.1</v>
      </c>
      <c r="BD7">
        <v>474</v>
      </c>
      <c r="BE7">
        <v>139</v>
      </c>
      <c r="BF7">
        <v>42.4</v>
      </c>
      <c r="BG7">
        <v>2.35</v>
      </c>
      <c r="BH7">
        <v>2.0499999999999998</v>
      </c>
      <c r="BI7">
        <v>1.54</v>
      </c>
      <c r="BJ7">
        <v>2111</v>
      </c>
      <c r="BK7">
        <v>1.2</v>
      </c>
      <c r="BL7">
        <v>18.7</v>
      </c>
      <c r="BM7">
        <v>0.27</v>
      </c>
      <c r="BN7">
        <v>18.7</v>
      </c>
      <c r="BO7">
        <v>2.14</v>
      </c>
      <c r="BP7">
        <v>1.02</v>
      </c>
      <c r="BQ7">
        <v>99</v>
      </c>
      <c r="BR7">
        <v>2.1800000000000002</v>
      </c>
      <c r="BS7">
        <v>6.2</v>
      </c>
      <c r="BT7">
        <v>0.99</v>
      </c>
      <c r="BU7">
        <v>46.7</v>
      </c>
      <c r="BV7">
        <v>53.3</v>
      </c>
      <c r="BW7">
        <v>1.65</v>
      </c>
      <c r="BX7">
        <v>13.3</v>
      </c>
      <c r="BY7">
        <v>21.7</v>
      </c>
      <c r="BZ7">
        <v>1.42</v>
      </c>
      <c r="CA7">
        <v>81</v>
      </c>
      <c r="CB7">
        <v>4.1900000000000004</v>
      </c>
      <c r="CC7">
        <v>2.4900000000000002</v>
      </c>
      <c r="CD7">
        <v>3.35</v>
      </c>
      <c r="CE7">
        <v>10.8</v>
      </c>
      <c r="CF7">
        <v>0.77</v>
      </c>
      <c r="CG7">
        <v>1.52</v>
      </c>
      <c r="CH7">
        <v>53.3</v>
      </c>
      <c r="CI7">
        <v>1.83</v>
      </c>
      <c r="CJ7">
        <v>1.1499999999999999</v>
      </c>
      <c r="CK7">
        <v>2.21</v>
      </c>
      <c r="CL7">
        <v>1.18</v>
      </c>
      <c r="CM7">
        <v>1.76</v>
      </c>
      <c r="CN7" s="188">
        <f t="shared" si="11"/>
        <v>0.82460000000000011</v>
      </c>
      <c r="CO7" s="188">
        <f t="shared" si="12"/>
        <v>1.3453999999999999</v>
      </c>
      <c r="CP7" s="188">
        <f t="shared" si="13"/>
        <v>8.8040000000000007E-2</v>
      </c>
      <c r="CQ7" s="188">
        <f t="shared" si="14"/>
        <v>5.0220000000000002</v>
      </c>
      <c r="CR7" s="188">
        <f t="shared" si="15"/>
        <v>0.25978000000000001</v>
      </c>
      <c r="CS7" s="188">
        <f t="shared" si="16"/>
        <v>1.1628300000000003</v>
      </c>
      <c r="CT7" s="188">
        <f t="shared" si="17"/>
        <v>1.5644500000000001</v>
      </c>
      <c r="CU7" s="188">
        <f t="shared" si="18"/>
        <v>0.35959000000000002</v>
      </c>
      <c r="CV7" s="188">
        <f t="shared" si="19"/>
        <v>0.70984000000000014</v>
      </c>
      <c r="CW7" s="188">
        <f t="shared" si="20"/>
        <v>0.97538999999999998</v>
      </c>
      <c r="CX7" s="188">
        <f t="shared" si="21"/>
        <v>0.61294999999999999</v>
      </c>
      <c r="CY7" s="188">
        <f t="shared" si="22"/>
        <v>1.1779299999999999</v>
      </c>
      <c r="CZ7" s="188">
        <f t="shared" si="23"/>
        <v>0.62893999999999994</v>
      </c>
      <c r="DA7" s="188">
        <f t="shared" si="24"/>
        <v>0.93807999999999991</v>
      </c>
    </row>
    <row r="8" spans="1:105">
      <c r="A8" s="494" t="s">
        <v>761</v>
      </c>
      <c r="B8" s="577"/>
      <c r="C8" s="383"/>
      <c r="D8" s="383"/>
      <c r="E8" s="489"/>
      <c r="F8" s="429"/>
      <c r="G8" s="386"/>
      <c r="H8">
        <v>193293</v>
      </c>
      <c r="I8">
        <v>103990</v>
      </c>
      <c r="J8">
        <v>74.900000000000006</v>
      </c>
      <c r="K8">
        <v>79.400000000000006</v>
      </c>
      <c r="L8">
        <v>6.31</v>
      </c>
      <c r="M8">
        <v>8.6199999999999992</v>
      </c>
      <c r="N8">
        <v>91.4</v>
      </c>
      <c r="O8">
        <v>3.54</v>
      </c>
      <c r="P8">
        <v>3.18</v>
      </c>
      <c r="Q8">
        <v>1.21</v>
      </c>
      <c r="R8">
        <v>20</v>
      </c>
      <c r="S8">
        <v>80</v>
      </c>
      <c r="T8">
        <v>0.27</v>
      </c>
      <c r="U8" s="6">
        <f>K8*M8/100</f>
        <v>6.8442800000000004</v>
      </c>
      <c r="V8" s="6">
        <f t="shared" si="1"/>
        <v>2.7029870198180084</v>
      </c>
      <c r="W8">
        <v>13.4</v>
      </c>
      <c r="X8">
        <v>9.2100000000000009</v>
      </c>
      <c r="Y8">
        <v>9.52</v>
      </c>
      <c r="Z8">
        <v>1.36</v>
      </c>
      <c r="AA8">
        <v>0.34</v>
      </c>
      <c r="AB8">
        <v>60.5</v>
      </c>
      <c r="AC8">
        <v>53</v>
      </c>
      <c r="AD8">
        <v>1.64</v>
      </c>
      <c r="AE8">
        <v>60</v>
      </c>
      <c r="AF8">
        <v>1.07</v>
      </c>
      <c r="AG8" s="188">
        <f t="shared" si="2"/>
        <v>2.68</v>
      </c>
      <c r="AH8" s="188">
        <f t="shared" si="3"/>
        <v>1.8420000000000001</v>
      </c>
      <c r="AI8" s="188">
        <f t="shared" si="4"/>
        <v>0.27200000000000002</v>
      </c>
      <c r="AJ8" s="188">
        <f t="shared" si="5"/>
        <v>6.8000000000000005E-2</v>
      </c>
      <c r="AK8" s="188">
        <f t="shared" si="6"/>
        <v>1.9239000000000002</v>
      </c>
      <c r="AL8" s="188">
        <f t="shared" si="7"/>
        <v>1.6854000000000002</v>
      </c>
      <c r="AM8" s="188">
        <f t="shared" si="8"/>
        <v>5.2152000000000004E-2</v>
      </c>
      <c r="AN8" s="188">
        <f t="shared" si="9"/>
        <v>1.9080000000000001</v>
      </c>
      <c r="AO8" s="188">
        <f t="shared" si="10"/>
        <v>3.4026000000000008E-2</v>
      </c>
      <c r="AP8">
        <v>438</v>
      </c>
      <c r="AQ8">
        <v>121</v>
      </c>
      <c r="AR8">
        <v>409</v>
      </c>
      <c r="AS8">
        <v>236</v>
      </c>
      <c r="AT8">
        <v>70.599999999999994</v>
      </c>
      <c r="AU8">
        <v>45.8</v>
      </c>
      <c r="AV8">
        <v>19.3</v>
      </c>
      <c r="AW8">
        <v>20</v>
      </c>
      <c r="AX8">
        <v>2095</v>
      </c>
      <c r="AY8">
        <v>0.77</v>
      </c>
      <c r="AZ8">
        <v>29.5</v>
      </c>
      <c r="BA8">
        <v>0.38</v>
      </c>
      <c r="BB8">
        <v>186</v>
      </c>
      <c r="BC8">
        <v>32.1</v>
      </c>
      <c r="BD8">
        <v>477</v>
      </c>
      <c r="BE8">
        <v>146</v>
      </c>
      <c r="BF8">
        <v>69.400000000000006</v>
      </c>
      <c r="BG8">
        <v>2.58</v>
      </c>
      <c r="BH8">
        <v>2.0499999999999998</v>
      </c>
      <c r="BI8">
        <v>1.6</v>
      </c>
      <c r="BJ8">
        <v>1902</v>
      </c>
      <c r="BK8">
        <v>1.25</v>
      </c>
      <c r="BL8">
        <v>19.100000000000001</v>
      </c>
      <c r="BM8">
        <v>0.26</v>
      </c>
      <c r="BN8">
        <v>18.5</v>
      </c>
      <c r="BO8">
        <v>2.57</v>
      </c>
      <c r="BP8">
        <v>1.26</v>
      </c>
      <c r="BQ8">
        <v>98.7</v>
      </c>
      <c r="BR8">
        <v>2.31</v>
      </c>
      <c r="BS8">
        <v>6.38</v>
      </c>
      <c r="BT8">
        <v>1.24</v>
      </c>
      <c r="BU8">
        <v>47.7</v>
      </c>
      <c r="BV8">
        <v>52.3</v>
      </c>
      <c r="BW8">
        <v>1.65</v>
      </c>
      <c r="BX8">
        <v>13.5</v>
      </c>
      <c r="BY8">
        <v>23.1</v>
      </c>
      <c r="BZ8">
        <v>1.96</v>
      </c>
      <c r="CA8">
        <v>82.1</v>
      </c>
      <c r="CB8">
        <v>5.55</v>
      </c>
      <c r="CC8">
        <v>2.74</v>
      </c>
      <c r="CD8">
        <v>3.5</v>
      </c>
      <c r="CE8">
        <v>11</v>
      </c>
      <c r="CF8">
        <v>1.05</v>
      </c>
      <c r="CG8">
        <v>1.59</v>
      </c>
      <c r="CH8">
        <v>52.3</v>
      </c>
      <c r="CI8">
        <v>2.41</v>
      </c>
      <c r="CJ8">
        <v>1.22</v>
      </c>
      <c r="CK8">
        <v>2.19</v>
      </c>
      <c r="CL8">
        <v>1.42</v>
      </c>
      <c r="CM8">
        <v>1.7</v>
      </c>
      <c r="CN8" s="188">
        <f t="shared" si="11"/>
        <v>0.86129999999999995</v>
      </c>
      <c r="CO8" s="188">
        <f t="shared" si="12"/>
        <v>1.4737800000000001</v>
      </c>
      <c r="CP8" s="188">
        <f t="shared" si="13"/>
        <v>0.12504799999999999</v>
      </c>
      <c r="CQ8" s="188">
        <f t="shared" si="14"/>
        <v>5.2379800000000003</v>
      </c>
      <c r="CR8" s="188">
        <f t="shared" si="15"/>
        <v>0.35409000000000002</v>
      </c>
      <c r="CS8" s="188">
        <f t="shared" si="16"/>
        <v>1.30698</v>
      </c>
      <c r="CT8" s="188">
        <f t="shared" si="17"/>
        <v>1.6695000000000002</v>
      </c>
      <c r="CU8" s="188">
        <f t="shared" si="18"/>
        <v>0.50085000000000013</v>
      </c>
      <c r="CV8" s="188">
        <f t="shared" si="19"/>
        <v>0.75843000000000005</v>
      </c>
      <c r="CW8" s="188">
        <f t="shared" si="20"/>
        <v>1.2604300000000002</v>
      </c>
      <c r="CX8" s="188">
        <f t="shared" si="21"/>
        <v>0.63805999999999996</v>
      </c>
      <c r="CY8" s="188">
        <f t="shared" si="22"/>
        <v>1.14537</v>
      </c>
      <c r="CZ8" s="188">
        <f t="shared" si="23"/>
        <v>0.74265999999999988</v>
      </c>
      <c r="DA8" s="188">
        <f t="shared" si="24"/>
        <v>0.8891</v>
      </c>
    </row>
    <row r="9" spans="1:105">
      <c r="A9" s="494" t="s">
        <v>763</v>
      </c>
      <c r="B9" s="576" t="s">
        <v>736</v>
      </c>
      <c r="C9" s="383" t="s">
        <v>734</v>
      </c>
      <c r="D9" s="383" t="s">
        <v>417</v>
      </c>
      <c r="E9" s="489">
        <v>43396</v>
      </c>
      <c r="F9" s="429">
        <v>1</v>
      </c>
      <c r="G9" s="537" t="s">
        <v>1193</v>
      </c>
      <c r="H9">
        <v>167288</v>
      </c>
      <c r="I9">
        <v>88956</v>
      </c>
      <c r="J9">
        <v>73.2</v>
      </c>
      <c r="K9">
        <v>80.400000000000006</v>
      </c>
      <c r="L9">
        <v>5.9</v>
      </c>
      <c r="M9">
        <v>7.66</v>
      </c>
      <c r="N9">
        <v>92.3</v>
      </c>
      <c r="O9">
        <v>3.53</v>
      </c>
      <c r="P9">
        <v>2.46</v>
      </c>
      <c r="Q9">
        <v>1.63</v>
      </c>
      <c r="R9">
        <v>17.7</v>
      </c>
      <c r="S9">
        <v>82.3</v>
      </c>
      <c r="T9">
        <v>0.25</v>
      </c>
      <c r="U9" s="6">
        <f t="shared" si="0"/>
        <v>6.1586400000000001</v>
      </c>
      <c r="V9" s="6">
        <f t="shared" si="1"/>
        <v>2.7928243898003453</v>
      </c>
      <c r="W9">
        <v>11.9</v>
      </c>
      <c r="X9">
        <v>8.81</v>
      </c>
      <c r="Y9">
        <v>7.43</v>
      </c>
      <c r="Z9">
        <v>1.75</v>
      </c>
      <c r="AA9">
        <v>0.24</v>
      </c>
      <c r="AB9">
        <v>49.3</v>
      </c>
      <c r="AC9">
        <v>52.4</v>
      </c>
      <c r="AD9">
        <v>1.2</v>
      </c>
      <c r="AE9">
        <v>53.6</v>
      </c>
      <c r="AF9">
        <v>1.42</v>
      </c>
      <c r="AG9" s="188">
        <f t="shared" si="2"/>
        <v>2.1063000000000001</v>
      </c>
      <c r="AH9" s="188">
        <f t="shared" si="3"/>
        <v>1.5593700000000001</v>
      </c>
      <c r="AI9" s="188">
        <f t="shared" si="4"/>
        <v>0.30974999999999997</v>
      </c>
      <c r="AJ9" s="188">
        <f t="shared" si="5"/>
        <v>4.247999999999999E-2</v>
      </c>
      <c r="AK9" s="188">
        <f t="shared" si="6"/>
        <v>1.21278</v>
      </c>
      <c r="AL9" s="188">
        <f t="shared" si="7"/>
        <v>1.28904</v>
      </c>
      <c r="AM9" s="188">
        <f t="shared" si="8"/>
        <v>2.9520000000000001E-2</v>
      </c>
      <c r="AN9" s="188">
        <f t="shared" si="9"/>
        <v>1.31856</v>
      </c>
      <c r="AO9" s="188">
        <f t="shared" si="10"/>
        <v>3.4931999999999998E-2</v>
      </c>
      <c r="AP9">
        <v>423</v>
      </c>
      <c r="AQ9">
        <v>105</v>
      </c>
      <c r="AR9">
        <v>438</v>
      </c>
      <c r="AS9">
        <v>242</v>
      </c>
      <c r="AT9">
        <v>44.9</v>
      </c>
      <c r="AU9">
        <v>43.8</v>
      </c>
      <c r="AV9">
        <v>17.8</v>
      </c>
      <c r="AW9">
        <v>14.6</v>
      </c>
      <c r="AX9">
        <v>1373</v>
      </c>
      <c r="AY9">
        <v>0.62</v>
      </c>
      <c r="AZ9">
        <v>23.5</v>
      </c>
      <c r="BA9">
        <v>0.33</v>
      </c>
      <c r="BB9">
        <v>174</v>
      </c>
      <c r="BC9">
        <v>32.1</v>
      </c>
      <c r="BD9">
        <v>506</v>
      </c>
      <c r="BE9">
        <v>168</v>
      </c>
      <c r="BF9">
        <v>82.2</v>
      </c>
      <c r="BG9">
        <v>2.75</v>
      </c>
      <c r="BH9">
        <v>2.34</v>
      </c>
      <c r="BI9">
        <v>1.45</v>
      </c>
      <c r="BJ9">
        <v>1051</v>
      </c>
      <c r="BK9">
        <v>1.72</v>
      </c>
      <c r="BL9">
        <v>17.2</v>
      </c>
      <c r="BM9">
        <v>0.24</v>
      </c>
      <c r="BN9">
        <v>17.2</v>
      </c>
      <c r="BO9">
        <v>1.7</v>
      </c>
      <c r="BP9">
        <v>1.18</v>
      </c>
      <c r="BQ9">
        <v>98.8</v>
      </c>
      <c r="BR9">
        <v>1.99</v>
      </c>
      <c r="BS9">
        <v>3.96</v>
      </c>
      <c r="BT9">
        <v>1.6</v>
      </c>
      <c r="BU9">
        <v>47.2</v>
      </c>
      <c r="BV9">
        <v>52.8</v>
      </c>
      <c r="BW9">
        <v>1.8</v>
      </c>
      <c r="BX9">
        <v>8.91</v>
      </c>
      <c r="BY9">
        <v>14</v>
      </c>
      <c r="BZ9">
        <v>1.98</v>
      </c>
      <c r="CA9">
        <v>74.400000000000006</v>
      </c>
      <c r="CB9">
        <v>3.63</v>
      </c>
      <c r="CC9">
        <v>1.32</v>
      </c>
      <c r="CD9">
        <v>2.08</v>
      </c>
      <c r="CE9">
        <v>6.26</v>
      </c>
      <c r="CF9">
        <v>1.21</v>
      </c>
      <c r="CG9">
        <v>1.68</v>
      </c>
      <c r="CH9">
        <v>52.8</v>
      </c>
      <c r="CI9">
        <v>2.04</v>
      </c>
      <c r="CJ9">
        <v>1.91</v>
      </c>
      <c r="CK9">
        <v>1.92</v>
      </c>
      <c r="CL9">
        <v>1.94</v>
      </c>
      <c r="CM9">
        <v>1.91</v>
      </c>
      <c r="CN9" s="188">
        <f t="shared" si="11"/>
        <v>0.35283599999999998</v>
      </c>
      <c r="CO9" s="188">
        <f t="shared" si="12"/>
        <v>0.5544</v>
      </c>
      <c r="CP9" s="188">
        <f t="shared" si="13"/>
        <v>7.8407999999999992E-2</v>
      </c>
      <c r="CQ9" s="188">
        <f t="shared" si="14"/>
        <v>2.9462400000000004</v>
      </c>
      <c r="CR9" s="188">
        <f t="shared" si="15"/>
        <v>0.14374799999999999</v>
      </c>
      <c r="CS9" s="188">
        <f t="shared" si="16"/>
        <v>0.62304000000000004</v>
      </c>
      <c r="CT9" s="188">
        <f t="shared" si="17"/>
        <v>0.98176000000000019</v>
      </c>
      <c r="CU9" s="188">
        <f t="shared" si="18"/>
        <v>0.57112000000000007</v>
      </c>
      <c r="CV9" s="188">
        <f t="shared" si="19"/>
        <v>0.79296000000000011</v>
      </c>
      <c r="CW9" s="188">
        <f t="shared" si="20"/>
        <v>1.0771199999999999</v>
      </c>
      <c r="CX9" s="188">
        <f t="shared" si="21"/>
        <v>1.0084799999999998</v>
      </c>
      <c r="CY9" s="188">
        <f t="shared" si="22"/>
        <v>1.01376</v>
      </c>
      <c r="CZ9" s="188">
        <f t="shared" si="23"/>
        <v>1.0243199999999999</v>
      </c>
      <c r="DA9" s="188">
        <f t="shared" si="24"/>
        <v>1.0084799999999998</v>
      </c>
    </row>
    <row r="10" spans="1:105">
      <c r="A10" s="494" t="s">
        <v>764</v>
      </c>
      <c r="B10" s="577"/>
      <c r="C10" s="383"/>
      <c r="D10" s="383"/>
      <c r="E10" s="489"/>
      <c r="F10" s="429"/>
      <c r="G10" s="386"/>
      <c r="H10">
        <v>158550</v>
      </c>
      <c r="I10">
        <v>84764</v>
      </c>
      <c r="J10">
        <v>72.900000000000006</v>
      </c>
      <c r="K10">
        <v>80.400000000000006</v>
      </c>
      <c r="L10">
        <v>6.14</v>
      </c>
      <c r="M10">
        <v>8.18</v>
      </c>
      <c r="N10">
        <v>91.8</v>
      </c>
      <c r="O10">
        <v>3.59</v>
      </c>
      <c r="P10">
        <v>2.69</v>
      </c>
      <c r="Q10">
        <v>2.08</v>
      </c>
      <c r="R10">
        <v>17.3</v>
      </c>
      <c r="S10">
        <v>82.7</v>
      </c>
      <c r="T10">
        <v>0.22</v>
      </c>
      <c r="U10" s="6">
        <f t="shared" si="0"/>
        <v>6.5767199999999999</v>
      </c>
      <c r="V10" s="6">
        <f t="shared" si="1"/>
        <v>2.6152854310355313</v>
      </c>
      <c r="W10">
        <v>12.2</v>
      </c>
      <c r="X10">
        <v>8.9499999999999993</v>
      </c>
      <c r="Y10">
        <v>8.25</v>
      </c>
      <c r="Z10">
        <v>2.4900000000000002</v>
      </c>
      <c r="AA10">
        <v>0.21</v>
      </c>
      <c r="AB10">
        <v>51.9</v>
      </c>
      <c r="AC10">
        <v>52.1</v>
      </c>
      <c r="AD10">
        <v>1.91</v>
      </c>
      <c r="AE10">
        <v>53.1</v>
      </c>
      <c r="AF10">
        <v>0.87</v>
      </c>
      <c r="AG10" s="188">
        <f t="shared" si="2"/>
        <v>2.1105999999999998</v>
      </c>
      <c r="AH10" s="188">
        <f t="shared" si="3"/>
        <v>1.5483500000000001</v>
      </c>
      <c r="AI10" s="188">
        <f t="shared" si="4"/>
        <v>0.43077000000000004</v>
      </c>
      <c r="AJ10" s="188">
        <f>AA10*R10/100</f>
        <v>3.6330000000000001E-2</v>
      </c>
      <c r="AK10" s="188">
        <f t="shared" si="6"/>
        <v>1.39611</v>
      </c>
      <c r="AL10" s="188">
        <f t="shared" si="7"/>
        <v>1.4014899999999999</v>
      </c>
      <c r="AM10" s="188">
        <f t="shared" si="8"/>
        <v>5.1378999999999994E-2</v>
      </c>
      <c r="AN10" s="188">
        <f t="shared" si="9"/>
        <v>1.42839</v>
      </c>
      <c r="AO10" s="188">
        <f t="shared" si="10"/>
        <v>2.3403E-2</v>
      </c>
      <c r="AP10">
        <v>426</v>
      </c>
      <c r="AQ10">
        <v>100</v>
      </c>
      <c r="AR10">
        <v>451</v>
      </c>
      <c r="AS10">
        <v>240</v>
      </c>
      <c r="AT10">
        <v>48.8</v>
      </c>
      <c r="AU10">
        <v>44.2</v>
      </c>
      <c r="AV10">
        <v>16.399999999999999</v>
      </c>
      <c r="AW10">
        <v>16.600000000000001</v>
      </c>
      <c r="AX10">
        <v>1278</v>
      </c>
      <c r="AY10">
        <v>1.25</v>
      </c>
      <c r="AZ10">
        <v>23.2</v>
      </c>
      <c r="BA10">
        <v>0.39</v>
      </c>
      <c r="BB10">
        <v>182</v>
      </c>
      <c r="BC10">
        <v>32.1</v>
      </c>
      <c r="BD10">
        <v>516</v>
      </c>
      <c r="BE10">
        <v>166</v>
      </c>
      <c r="BF10">
        <v>108</v>
      </c>
      <c r="BG10">
        <v>2.75</v>
      </c>
      <c r="BH10">
        <v>2.44</v>
      </c>
      <c r="BI10">
        <v>1.45</v>
      </c>
      <c r="BJ10">
        <v>1302</v>
      </c>
      <c r="BK10">
        <v>2.16</v>
      </c>
      <c r="BL10">
        <v>16.8</v>
      </c>
      <c r="BM10">
        <v>0.2</v>
      </c>
      <c r="BN10">
        <v>17.2</v>
      </c>
      <c r="BO10">
        <v>1.94</v>
      </c>
      <c r="BP10">
        <v>0.99</v>
      </c>
      <c r="BQ10">
        <v>99</v>
      </c>
      <c r="BR10">
        <v>1.94</v>
      </c>
      <c r="BS10">
        <v>3.98</v>
      </c>
      <c r="BT10">
        <v>2.11</v>
      </c>
      <c r="BU10">
        <v>45.4</v>
      </c>
      <c r="BV10">
        <v>54.6</v>
      </c>
      <c r="BW10">
        <v>2.08</v>
      </c>
      <c r="BX10">
        <v>9.84</v>
      </c>
      <c r="BY10">
        <v>16.2</v>
      </c>
      <c r="BZ10">
        <v>4.66</v>
      </c>
      <c r="CA10">
        <v>74.599999999999994</v>
      </c>
      <c r="CB10">
        <v>3.8</v>
      </c>
      <c r="CC10">
        <v>1.68</v>
      </c>
      <c r="CD10">
        <v>1.92</v>
      </c>
      <c r="CE10">
        <v>6.54</v>
      </c>
      <c r="CF10">
        <v>1.88</v>
      </c>
      <c r="CG10">
        <v>1.98</v>
      </c>
      <c r="CH10">
        <v>54.6</v>
      </c>
      <c r="CI10">
        <v>2.16</v>
      </c>
      <c r="CJ10">
        <v>1.95</v>
      </c>
      <c r="CK10">
        <v>1.85</v>
      </c>
      <c r="CL10">
        <v>2.31</v>
      </c>
      <c r="CM10">
        <v>2.17</v>
      </c>
      <c r="CN10" s="188">
        <f t="shared" si="11"/>
        <v>0.39163199999999998</v>
      </c>
      <c r="CO10" s="188">
        <f t="shared" si="12"/>
        <v>0.64476</v>
      </c>
      <c r="CP10" s="188">
        <f t="shared" si="13"/>
        <v>0.18546800000000002</v>
      </c>
      <c r="CQ10" s="188">
        <f t="shared" si="14"/>
        <v>2.9690799999999995</v>
      </c>
      <c r="CR10" s="188">
        <f t="shared" si="15"/>
        <v>0.15123999999999999</v>
      </c>
      <c r="CS10" s="188">
        <f t="shared" si="16"/>
        <v>0.76271999999999995</v>
      </c>
      <c r="CT10" s="188">
        <f t="shared" si="17"/>
        <v>0.8716799999999999</v>
      </c>
      <c r="CU10" s="188">
        <f t="shared" si="18"/>
        <v>0.85351999999999995</v>
      </c>
      <c r="CV10" s="188">
        <f t="shared" si="19"/>
        <v>0.89891999999999994</v>
      </c>
      <c r="CW10" s="188">
        <f t="shared" si="20"/>
        <v>1.17936</v>
      </c>
      <c r="CX10" s="188">
        <f t="shared" si="21"/>
        <v>1.0647</v>
      </c>
      <c r="CY10" s="188">
        <f t="shared" si="22"/>
        <v>1.0101</v>
      </c>
      <c r="CZ10" s="188">
        <f t="shared" si="23"/>
        <v>1.26126</v>
      </c>
      <c r="DA10" s="188">
        <f t="shared" si="24"/>
        <v>1.18482</v>
      </c>
    </row>
    <row r="11" spans="1:105">
      <c r="A11" s="494" t="s">
        <v>766</v>
      </c>
      <c r="B11" s="576" t="s">
        <v>736</v>
      </c>
      <c r="C11" s="383" t="s">
        <v>734</v>
      </c>
      <c r="D11" s="383" t="s">
        <v>418</v>
      </c>
      <c r="E11" s="489">
        <v>43402</v>
      </c>
      <c r="F11" s="429">
        <v>1.8571428571428572</v>
      </c>
      <c r="G11" s="539" t="s">
        <v>1194</v>
      </c>
      <c r="H11">
        <v>185126</v>
      </c>
      <c r="I11">
        <v>101003</v>
      </c>
      <c r="J11">
        <v>73</v>
      </c>
      <c r="K11">
        <v>81.599999999999994</v>
      </c>
      <c r="L11">
        <v>5.33</v>
      </c>
      <c r="M11">
        <v>8.85</v>
      </c>
      <c r="N11">
        <v>91.1</v>
      </c>
      <c r="O11">
        <v>3.51</v>
      </c>
      <c r="P11">
        <v>2.48</v>
      </c>
      <c r="Q11">
        <v>1.1000000000000001</v>
      </c>
      <c r="R11">
        <v>18.5</v>
      </c>
      <c r="S11">
        <v>81.5</v>
      </c>
      <c r="T11">
        <v>0.34</v>
      </c>
      <c r="U11" s="6">
        <f t="shared" si="0"/>
        <v>7.2215999999999996</v>
      </c>
      <c r="V11" s="6">
        <f t="shared" si="1"/>
        <v>2.2571175362800489</v>
      </c>
      <c r="W11">
        <v>10.9</v>
      </c>
      <c r="X11">
        <v>7.9</v>
      </c>
      <c r="Y11">
        <v>6.97</v>
      </c>
      <c r="Z11">
        <v>1.2</v>
      </c>
      <c r="AA11">
        <v>0.36</v>
      </c>
      <c r="AB11">
        <v>59.3</v>
      </c>
      <c r="AC11">
        <v>49.6</v>
      </c>
      <c r="AD11">
        <v>1.42</v>
      </c>
      <c r="AE11">
        <v>51.9</v>
      </c>
      <c r="AF11">
        <v>1.37</v>
      </c>
      <c r="AG11" s="188">
        <f t="shared" si="2"/>
        <v>2.0165000000000002</v>
      </c>
      <c r="AH11" s="188">
        <f t="shared" si="3"/>
        <v>1.4615</v>
      </c>
      <c r="AI11" s="188">
        <f t="shared" si="4"/>
        <v>0.222</v>
      </c>
      <c r="AJ11" s="188">
        <f t="shared" si="5"/>
        <v>6.6600000000000006E-2</v>
      </c>
      <c r="AK11" s="188">
        <f t="shared" si="6"/>
        <v>1.4706399999999999</v>
      </c>
      <c r="AL11" s="188">
        <f t="shared" si="7"/>
        <v>1.2300800000000001</v>
      </c>
      <c r="AM11" s="188">
        <f t="shared" si="8"/>
        <v>3.5215999999999997E-2</v>
      </c>
      <c r="AN11" s="188">
        <f t="shared" si="9"/>
        <v>1.2871199999999998</v>
      </c>
      <c r="AO11" s="188">
        <f t="shared" si="10"/>
        <v>3.3975999999999999E-2</v>
      </c>
      <c r="AP11">
        <v>374</v>
      </c>
      <c r="AQ11">
        <v>100</v>
      </c>
      <c r="AR11">
        <v>358</v>
      </c>
      <c r="AS11">
        <v>205</v>
      </c>
      <c r="AT11">
        <v>68.099999999999994</v>
      </c>
      <c r="AU11">
        <v>39.799999999999997</v>
      </c>
      <c r="AV11">
        <v>17</v>
      </c>
      <c r="AW11">
        <v>16</v>
      </c>
      <c r="AX11">
        <v>1467</v>
      </c>
      <c r="AY11">
        <v>0.78</v>
      </c>
      <c r="AZ11">
        <v>25.2</v>
      </c>
      <c r="BA11">
        <v>0.43</v>
      </c>
      <c r="BB11">
        <v>161</v>
      </c>
      <c r="BC11">
        <v>29.5</v>
      </c>
      <c r="BD11">
        <v>434</v>
      </c>
      <c r="BE11">
        <v>131</v>
      </c>
      <c r="BF11">
        <v>59.1</v>
      </c>
      <c r="BG11">
        <v>1.99</v>
      </c>
      <c r="BH11">
        <v>2.2000000000000002</v>
      </c>
      <c r="BI11">
        <v>1.17</v>
      </c>
      <c r="BJ11">
        <v>1473</v>
      </c>
      <c r="BK11">
        <v>1.1299999999999999</v>
      </c>
      <c r="BL11">
        <v>17.899999999999999</v>
      </c>
      <c r="BM11">
        <v>0.33</v>
      </c>
      <c r="BN11">
        <v>16.3</v>
      </c>
      <c r="BO11">
        <v>1.73</v>
      </c>
      <c r="BP11">
        <v>1.1399999999999999</v>
      </c>
      <c r="BQ11">
        <v>98.9</v>
      </c>
      <c r="BR11">
        <v>2.0699999999999998</v>
      </c>
      <c r="BS11">
        <v>3.21</v>
      </c>
      <c r="BT11">
        <v>1.1499999999999999</v>
      </c>
      <c r="BU11">
        <v>42.9</v>
      </c>
      <c r="BV11">
        <v>57.1</v>
      </c>
      <c r="BW11">
        <v>1.88</v>
      </c>
      <c r="BX11">
        <v>10.8</v>
      </c>
      <c r="BY11">
        <v>17.5</v>
      </c>
      <c r="BZ11">
        <v>0.94</v>
      </c>
      <c r="CA11">
        <v>70.2</v>
      </c>
      <c r="CB11">
        <v>4.34</v>
      </c>
      <c r="CC11">
        <v>1.48</v>
      </c>
      <c r="CD11">
        <v>1.91</v>
      </c>
      <c r="CE11">
        <v>5.25</v>
      </c>
      <c r="CF11">
        <v>0.76</v>
      </c>
      <c r="CG11">
        <v>1.62</v>
      </c>
      <c r="CH11">
        <v>57.1</v>
      </c>
      <c r="CI11">
        <v>1.92</v>
      </c>
      <c r="CJ11">
        <v>2.19</v>
      </c>
      <c r="CK11">
        <v>1.68</v>
      </c>
      <c r="CL11">
        <v>1.44</v>
      </c>
      <c r="CM11">
        <v>2.0699999999999998</v>
      </c>
      <c r="CN11" s="188">
        <f t="shared" si="11"/>
        <v>0.34667999999999999</v>
      </c>
      <c r="CO11" s="188">
        <f t="shared" si="12"/>
        <v>0.56174999999999997</v>
      </c>
      <c r="CP11" s="188">
        <f t="shared" si="13"/>
        <v>3.0173999999999999E-2</v>
      </c>
      <c r="CQ11" s="188">
        <f t="shared" si="14"/>
        <v>2.2534200000000002</v>
      </c>
      <c r="CR11" s="188">
        <f t="shared" si="15"/>
        <v>0.13931399999999999</v>
      </c>
      <c r="CS11" s="188">
        <f t="shared" si="16"/>
        <v>0.63491999999999993</v>
      </c>
      <c r="CT11" s="188">
        <f t="shared" si="17"/>
        <v>0.81938999999999995</v>
      </c>
      <c r="CU11" s="188">
        <f t="shared" si="18"/>
        <v>0.32604</v>
      </c>
      <c r="CV11" s="188">
        <f t="shared" si="19"/>
        <v>0.69498000000000004</v>
      </c>
      <c r="CW11" s="188">
        <f t="shared" si="20"/>
        <v>1.09632</v>
      </c>
      <c r="CX11" s="188">
        <f t="shared" si="21"/>
        <v>1.2504900000000001</v>
      </c>
      <c r="CY11" s="188">
        <f t="shared" si="22"/>
        <v>0.95928000000000002</v>
      </c>
      <c r="CZ11" s="188">
        <f t="shared" si="23"/>
        <v>0.82224000000000008</v>
      </c>
      <c r="DA11" s="188">
        <f t="shared" si="24"/>
        <v>1.18197</v>
      </c>
    </row>
    <row r="12" spans="1:105">
      <c r="A12" s="494" t="s">
        <v>767</v>
      </c>
      <c r="B12" s="577"/>
      <c r="C12" s="383"/>
      <c r="D12" s="383"/>
      <c r="E12" s="489"/>
      <c r="F12" s="429"/>
      <c r="G12" s="386"/>
      <c r="H12">
        <v>186090</v>
      </c>
      <c r="I12">
        <v>100965</v>
      </c>
      <c r="J12">
        <v>72.7</v>
      </c>
      <c r="K12">
        <v>81.3</v>
      </c>
      <c r="L12">
        <v>5.41</v>
      </c>
      <c r="M12">
        <v>8.77</v>
      </c>
      <c r="N12">
        <v>91.2</v>
      </c>
      <c r="O12">
        <v>3.6</v>
      </c>
      <c r="P12">
        <v>2.38</v>
      </c>
      <c r="Q12">
        <v>1.25</v>
      </c>
      <c r="R12">
        <v>18.8</v>
      </c>
      <c r="S12">
        <v>81.2</v>
      </c>
      <c r="T12">
        <v>0.32</v>
      </c>
      <c r="U12" s="6">
        <f t="shared" si="0"/>
        <v>7.1300099999999995</v>
      </c>
      <c r="V12" s="6">
        <f t="shared" si="1"/>
        <v>2.3141622522268555</v>
      </c>
      <c r="W12">
        <v>10.8</v>
      </c>
      <c r="X12">
        <v>7.59</v>
      </c>
      <c r="Y12">
        <v>6.26</v>
      </c>
      <c r="Z12">
        <v>1.48</v>
      </c>
      <c r="AA12">
        <v>0.31</v>
      </c>
      <c r="AB12">
        <v>57.9</v>
      </c>
      <c r="AC12">
        <v>49.5</v>
      </c>
      <c r="AD12">
        <v>1.38</v>
      </c>
      <c r="AE12">
        <v>49.4</v>
      </c>
      <c r="AF12">
        <v>1.18</v>
      </c>
      <c r="AG12" s="188">
        <f t="shared" si="2"/>
        <v>2.0304000000000002</v>
      </c>
      <c r="AH12" s="188">
        <f t="shared" si="3"/>
        <v>1.42692</v>
      </c>
      <c r="AI12" s="188">
        <f t="shared" si="4"/>
        <v>0.27824000000000004</v>
      </c>
      <c r="AJ12" s="188">
        <f t="shared" si="5"/>
        <v>5.8280000000000005E-2</v>
      </c>
      <c r="AK12" s="188">
        <f t="shared" si="6"/>
        <v>1.37802</v>
      </c>
      <c r="AL12" s="188">
        <f t="shared" si="7"/>
        <v>1.1780999999999999</v>
      </c>
      <c r="AM12" s="188">
        <f t="shared" si="8"/>
        <v>3.2843999999999998E-2</v>
      </c>
      <c r="AN12" s="188">
        <f t="shared" si="9"/>
        <v>1.1757199999999999</v>
      </c>
      <c r="AO12" s="188">
        <f t="shared" si="10"/>
        <v>2.8083999999999998E-2</v>
      </c>
      <c r="AP12">
        <v>370</v>
      </c>
      <c r="AQ12">
        <v>99</v>
      </c>
      <c r="AR12">
        <v>378</v>
      </c>
      <c r="AS12">
        <v>217</v>
      </c>
      <c r="AT12">
        <v>73.2</v>
      </c>
      <c r="AU12">
        <v>39.6</v>
      </c>
      <c r="AV12">
        <v>17.2</v>
      </c>
      <c r="AW12">
        <v>14.9</v>
      </c>
      <c r="AX12">
        <v>1381</v>
      </c>
      <c r="AY12">
        <v>0.74</v>
      </c>
      <c r="AZ12">
        <v>25.4</v>
      </c>
      <c r="BA12">
        <v>0.43</v>
      </c>
      <c r="BB12">
        <v>168</v>
      </c>
      <c r="BC12">
        <v>29.5</v>
      </c>
      <c r="BD12">
        <v>451</v>
      </c>
      <c r="BE12">
        <v>139</v>
      </c>
      <c r="BF12">
        <v>57.8</v>
      </c>
      <c r="BG12">
        <v>2.13</v>
      </c>
      <c r="BH12">
        <v>2.2799999999999998</v>
      </c>
      <c r="BI12">
        <v>1.17</v>
      </c>
      <c r="BJ12">
        <v>1327</v>
      </c>
      <c r="BK12">
        <v>1.29</v>
      </c>
      <c r="BL12">
        <v>18.100000000000001</v>
      </c>
      <c r="BM12">
        <v>0.31</v>
      </c>
      <c r="BN12">
        <v>16.5</v>
      </c>
      <c r="BO12">
        <v>2.12</v>
      </c>
      <c r="BP12">
        <v>1.19</v>
      </c>
      <c r="BQ12">
        <v>98.8</v>
      </c>
      <c r="BR12">
        <v>1.92</v>
      </c>
      <c r="BS12">
        <v>3.32</v>
      </c>
      <c r="BT12">
        <v>1.42</v>
      </c>
      <c r="BU12">
        <v>43.9</v>
      </c>
      <c r="BV12">
        <v>56.1</v>
      </c>
      <c r="BW12">
        <v>1.82</v>
      </c>
      <c r="BX12">
        <v>10.6</v>
      </c>
      <c r="BY12">
        <v>15.7</v>
      </c>
      <c r="BZ12">
        <v>2.71</v>
      </c>
      <c r="CA12">
        <v>67.900000000000006</v>
      </c>
      <c r="CB12">
        <v>4.33</v>
      </c>
      <c r="CC12">
        <v>1.9</v>
      </c>
      <c r="CD12">
        <v>1.92</v>
      </c>
      <c r="CE12">
        <v>5.13</v>
      </c>
      <c r="CF12">
        <v>1.1000000000000001</v>
      </c>
      <c r="CG12">
        <v>1.4</v>
      </c>
      <c r="CH12">
        <v>56.1</v>
      </c>
      <c r="CI12">
        <v>2.2999999999999998</v>
      </c>
      <c r="CJ12">
        <v>1.91</v>
      </c>
      <c r="CK12">
        <v>1.9</v>
      </c>
      <c r="CL12">
        <v>1.67</v>
      </c>
      <c r="CM12">
        <v>2.14</v>
      </c>
      <c r="CN12" s="188">
        <f t="shared" si="11"/>
        <v>0.35192000000000001</v>
      </c>
      <c r="CO12" s="188">
        <f t="shared" si="12"/>
        <v>0.52123999999999993</v>
      </c>
      <c r="CP12" s="188">
        <f t="shared" si="13"/>
        <v>8.9971999999999996E-2</v>
      </c>
      <c r="CQ12" s="188">
        <f t="shared" si="14"/>
        <v>2.2542800000000001</v>
      </c>
      <c r="CR12" s="188">
        <f t="shared" si="15"/>
        <v>0.14375599999999999</v>
      </c>
      <c r="CS12" s="188">
        <f t="shared" si="16"/>
        <v>0.83409999999999995</v>
      </c>
      <c r="CT12" s="188">
        <f t="shared" si="17"/>
        <v>0.84287999999999996</v>
      </c>
      <c r="CU12" s="188">
        <f t="shared" si="18"/>
        <v>0.4829</v>
      </c>
      <c r="CV12" s="188">
        <f t="shared" si="19"/>
        <v>0.61459999999999992</v>
      </c>
      <c r="CW12" s="188">
        <f t="shared" si="20"/>
        <v>1.2903</v>
      </c>
      <c r="CX12" s="188">
        <f t="shared" si="21"/>
        <v>1.07151</v>
      </c>
      <c r="CY12" s="188">
        <f t="shared" si="22"/>
        <v>1.0659000000000001</v>
      </c>
      <c r="CZ12" s="188">
        <f t="shared" si="23"/>
        <v>0.93686999999999998</v>
      </c>
      <c r="DA12" s="188">
        <f t="shared" si="24"/>
        <v>1.2005400000000002</v>
      </c>
    </row>
    <row r="13" spans="1:105">
      <c r="A13" s="494" t="s">
        <v>769</v>
      </c>
      <c r="B13" s="576" t="s">
        <v>736</v>
      </c>
      <c r="C13" s="383" t="s">
        <v>734</v>
      </c>
      <c r="D13" s="383" t="s">
        <v>419</v>
      </c>
      <c r="E13" s="489">
        <v>43419</v>
      </c>
      <c r="F13" s="429">
        <v>4.2857142857142856</v>
      </c>
      <c r="G13" s="537" t="s">
        <v>1195</v>
      </c>
      <c r="H13">
        <v>192740</v>
      </c>
      <c r="I13">
        <v>100130</v>
      </c>
      <c r="J13">
        <v>71.8</v>
      </c>
      <c r="K13">
        <v>80.599999999999994</v>
      </c>
      <c r="L13">
        <v>4.58</v>
      </c>
      <c r="M13">
        <v>9.32</v>
      </c>
      <c r="N13">
        <v>90.7</v>
      </c>
      <c r="O13">
        <v>2.85</v>
      </c>
      <c r="P13">
        <v>2.23</v>
      </c>
      <c r="Q13">
        <v>0.82</v>
      </c>
      <c r="R13">
        <v>16.5</v>
      </c>
      <c r="S13">
        <v>83.5</v>
      </c>
      <c r="T13">
        <v>0.32</v>
      </c>
      <c r="U13" s="6">
        <f t="shared" si="0"/>
        <v>7.5119199999999999</v>
      </c>
      <c r="V13" s="6">
        <f t="shared" si="1"/>
        <v>2.3030064217936292</v>
      </c>
      <c r="W13">
        <v>10.3</v>
      </c>
      <c r="X13">
        <v>7.04</v>
      </c>
      <c r="Y13">
        <v>7.13</v>
      </c>
      <c r="Z13">
        <v>0.92</v>
      </c>
      <c r="AA13">
        <v>0.28999999999999998</v>
      </c>
      <c r="AB13">
        <v>58.7</v>
      </c>
      <c r="AC13">
        <v>50.1</v>
      </c>
      <c r="AD13">
        <v>1.05</v>
      </c>
      <c r="AE13">
        <v>52.7</v>
      </c>
      <c r="AF13">
        <v>1.17</v>
      </c>
      <c r="AG13" s="188">
        <f t="shared" si="2"/>
        <v>1.6995000000000002</v>
      </c>
      <c r="AH13" s="188">
        <f t="shared" si="3"/>
        <v>1.1616</v>
      </c>
      <c r="AI13" s="188">
        <f t="shared" si="4"/>
        <v>0.15180000000000002</v>
      </c>
      <c r="AJ13" s="188">
        <f t="shared" si="5"/>
        <v>4.784999999999999E-2</v>
      </c>
      <c r="AK13" s="188">
        <f t="shared" si="6"/>
        <v>1.30901</v>
      </c>
      <c r="AL13" s="188">
        <f t="shared" si="7"/>
        <v>1.1172299999999999</v>
      </c>
      <c r="AM13" s="188">
        <f t="shared" si="8"/>
        <v>2.3414999999999998E-2</v>
      </c>
      <c r="AN13" s="188">
        <f t="shared" si="9"/>
        <v>1.1752100000000001</v>
      </c>
      <c r="AO13" s="188">
        <f t="shared" si="10"/>
        <v>2.6090999999999996E-2</v>
      </c>
      <c r="AP13">
        <v>356</v>
      </c>
      <c r="AQ13">
        <v>83.5</v>
      </c>
      <c r="AR13">
        <v>399</v>
      </c>
      <c r="AS13">
        <v>207</v>
      </c>
      <c r="AT13">
        <v>80.900000000000006</v>
      </c>
      <c r="AU13">
        <v>33.5</v>
      </c>
      <c r="AV13">
        <v>13</v>
      </c>
      <c r="AW13">
        <v>13.6</v>
      </c>
      <c r="AX13">
        <v>1670</v>
      </c>
      <c r="AY13">
        <v>0.39</v>
      </c>
      <c r="AZ13">
        <v>22.4</v>
      </c>
      <c r="BA13">
        <v>0.39</v>
      </c>
      <c r="BB13">
        <v>174</v>
      </c>
      <c r="BC13">
        <v>29.5</v>
      </c>
      <c r="BD13">
        <v>468</v>
      </c>
      <c r="BE13">
        <v>144</v>
      </c>
      <c r="BF13">
        <v>65.5</v>
      </c>
      <c r="BG13">
        <v>1.6</v>
      </c>
      <c r="BH13">
        <v>1.81</v>
      </c>
      <c r="BI13">
        <v>1.07</v>
      </c>
      <c r="BJ13">
        <v>1345</v>
      </c>
      <c r="BK13">
        <v>0.87</v>
      </c>
      <c r="BL13">
        <v>15.9</v>
      </c>
      <c r="BM13">
        <v>0.32</v>
      </c>
      <c r="BN13">
        <v>17.3</v>
      </c>
      <c r="BO13">
        <v>1.07</v>
      </c>
      <c r="BP13">
        <v>1.22</v>
      </c>
      <c r="BQ13">
        <v>98.8</v>
      </c>
      <c r="BR13">
        <v>1.37</v>
      </c>
      <c r="BS13">
        <v>2.7</v>
      </c>
      <c r="BT13">
        <v>0.87</v>
      </c>
      <c r="BU13">
        <v>39.9</v>
      </c>
      <c r="BV13">
        <v>60.1</v>
      </c>
      <c r="BW13">
        <v>1.48</v>
      </c>
      <c r="BX13">
        <v>11.3</v>
      </c>
      <c r="BY13">
        <v>18.600000000000001</v>
      </c>
      <c r="BZ13">
        <v>1.71</v>
      </c>
      <c r="CA13">
        <v>67.900000000000006</v>
      </c>
      <c r="CB13">
        <v>5.34</v>
      </c>
      <c r="CC13">
        <v>0.9</v>
      </c>
      <c r="CD13">
        <v>1.43</v>
      </c>
      <c r="CE13">
        <v>4.6100000000000003</v>
      </c>
      <c r="CF13">
        <v>0.71</v>
      </c>
      <c r="CG13">
        <v>1.26</v>
      </c>
      <c r="CH13">
        <v>60.1</v>
      </c>
      <c r="CI13">
        <v>1.19</v>
      </c>
      <c r="CJ13">
        <v>1.32</v>
      </c>
      <c r="CK13">
        <v>1.44</v>
      </c>
      <c r="CL13">
        <v>0.97</v>
      </c>
      <c r="CM13">
        <v>1.62</v>
      </c>
      <c r="CN13" s="188">
        <f t="shared" si="11"/>
        <v>0.30510000000000004</v>
      </c>
      <c r="CO13" s="188">
        <f t="shared" si="12"/>
        <v>0.50220000000000009</v>
      </c>
      <c r="CP13" s="188">
        <f t="shared" si="13"/>
        <v>4.6170000000000003E-2</v>
      </c>
      <c r="CQ13" s="188">
        <f t="shared" si="14"/>
        <v>1.8333000000000004</v>
      </c>
      <c r="CR13" s="188">
        <f t="shared" si="15"/>
        <v>0.14418</v>
      </c>
      <c r="CS13" s="188">
        <f t="shared" si="16"/>
        <v>0.35909999999999997</v>
      </c>
      <c r="CT13" s="188">
        <f t="shared" si="17"/>
        <v>0.57056999999999991</v>
      </c>
      <c r="CU13" s="188">
        <f t="shared" si="18"/>
        <v>0.28328999999999999</v>
      </c>
      <c r="CV13" s="188">
        <f t="shared" si="19"/>
        <v>0.50273999999999996</v>
      </c>
      <c r="CW13" s="188">
        <f t="shared" si="20"/>
        <v>0.7151900000000001</v>
      </c>
      <c r="CX13" s="188">
        <f t="shared" si="21"/>
        <v>0.79332000000000003</v>
      </c>
      <c r="CY13" s="188">
        <f t="shared" si="22"/>
        <v>0.86543999999999999</v>
      </c>
      <c r="CZ13" s="188">
        <f t="shared" si="23"/>
        <v>0.58296999999999999</v>
      </c>
      <c r="DA13" s="188">
        <f t="shared" si="24"/>
        <v>0.97362000000000004</v>
      </c>
    </row>
    <row r="14" spans="1:105" s="511" customFormat="1">
      <c r="A14" s="509" t="s">
        <v>770</v>
      </c>
      <c r="B14" s="580"/>
      <c r="C14" s="501"/>
      <c r="D14" s="501"/>
      <c r="E14" s="502"/>
      <c r="F14" s="510"/>
      <c r="H14" s="512">
        <v>192549</v>
      </c>
      <c r="I14" s="512">
        <v>99361</v>
      </c>
      <c r="J14" s="512">
        <v>71.5</v>
      </c>
      <c r="K14" s="512">
        <v>80.3</v>
      </c>
      <c r="L14" s="512">
        <v>4.93</v>
      </c>
      <c r="M14" s="512">
        <v>9.6</v>
      </c>
      <c r="N14" s="512">
        <v>90.4</v>
      </c>
      <c r="O14" s="512">
        <v>2.84</v>
      </c>
      <c r="P14" s="512">
        <v>2.25</v>
      </c>
      <c r="Q14" s="512">
        <v>1.01</v>
      </c>
      <c r="R14" s="512">
        <v>16.5</v>
      </c>
      <c r="S14" s="512">
        <v>83.5</v>
      </c>
      <c r="T14" s="512">
        <v>0.28000000000000003</v>
      </c>
      <c r="U14" s="152">
        <f t="shared" si="0"/>
        <v>7.7088000000000001</v>
      </c>
      <c r="V14" s="152">
        <f t="shared" si="1"/>
        <v>2.2831050228310503</v>
      </c>
      <c r="W14" s="512">
        <v>10.9</v>
      </c>
      <c r="X14" s="512">
        <v>6.88</v>
      </c>
      <c r="Y14" s="512">
        <v>6.76</v>
      </c>
      <c r="Z14" s="512">
        <v>1.33</v>
      </c>
      <c r="AA14" s="512">
        <v>0.28000000000000003</v>
      </c>
      <c r="AB14" s="512">
        <v>56</v>
      </c>
      <c r="AC14" s="512">
        <v>46.4</v>
      </c>
      <c r="AD14" s="512">
        <v>1.61</v>
      </c>
      <c r="AE14" s="512">
        <v>49.7</v>
      </c>
      <c r="AF14" s="512">
        <v>1.45</v>
      </c>
      <c r="AG14" s="513">
        <f t="shared" si="2"/>
        <v>1.7985</v>
      </c>
      <c r="AH14" s="513">
        <f t="shared" si="3"/>
        <v>1.1352</v>
      </c>
      <c r="AI14" s="513">
        <f t="shared" si="4"/>
        <v>0.21945000000000001</v>
      </c>
      <c r="AJ14" s="513">
        <f t="shared" si="5"/>
        <v>4.6199999999999998E-2</v>
      </c>
      <c r="AK14" s="513">
        <f t="shared" si="6"/>
        <v>1.26</v>
      </c>
      <c r="AL14" s="513">
        <f t="shared" si="7"/>
        <v>1.0439999999999998</v>
      </c>
      <c r="AM14" s="513">
        <f t="shared" si="8"/>
        <v>3.6225E-2</v>
      </c>
      <c r="AN14" s="513">
        <f t="shared" si="9"/>
        <v>1.11825</v>
      </c>
      <c r="AO14" s="513">
        <f t="shared" si="10"/>
        <v>3.2624999999999994E-2</v>
      </c>
      <c r="AP14" s="512">
        <v>360</v>
      </c>
      <c r="AQ14" s="512">
        <v>84.8</v>
      </c>
      <c r="AR14" s="512">
        <v>420</v>
      </c>
      <c r="AS14" s="512">
        <v>212</v>
      </c>
      <c r="AT14" s="512">
        <v>86.1</v>
      </c>
      <c r="AU14" s="512">
        <v>34.700000000000003</v>
      </c>
      <c r="AV14" s="512">
        <v>13.2</v>
      </c>
      <c r="AW14" s="512">
        <v>13</v>
      </c>
      <c r="AX14" s="512">
        <v>1655</v>
      </c>
      <c r="AY14" s="512">
        <v>0.64</v>
      </c>
      <c r="AZ14" s="512">
        <v>22.6</v>
      </c>
      <c r="BA14" s="512">
        <v>0.31</v>
      </c>
      <c r="BB14" s="512">
        <v>183</v>
      </c>
      <c r="BC14" s="512">
        <v>29.5</v>
      </c>
      <c r="BD14" s="512">
        <v>487</v>
      </c>
      <c r="BE14" s="512">
        <v>143</v>
      </c>
      <c r="BF14" s="512">
        <v>88.7</v>
      </c>
      <c r="BG14" s="512">
        <v>1.77</v>
      </c>
      <c r="BH14" s="512">
        <v>1.73</v>
      </c>
      <c r="BI14" s="512">
        <v>1.1100000000000001</v>
      </c>
      <c r="BJ14" s="512">
        <v>1379</v>
      </c>
      <c r="BK14" s="512">
        <v>1.05</v>
      </c>
      <c r="BL14" s="512">
        <v>15.9</v>
      </c>
      <c r="BM14" s="512">
        <v>0.27</v>
      </c>
      <c r="BN14" s="512">
        <v>17.600000000000001</v>
      </c>
      <c r="BO14" s="512">
        <v>1.23</v>
      </c>
      <c r="BP14" s="512">
        <v>1.23</v>
      </c>
      <c r="BQ14" s="512">
        <v>98.8</v>
      </c>
      <c r="BR14" s="512">
        <v>1.27</v>
      </c>
      <c r="BS14" s="512">
        <v>2.5299999999999998</v>
      </c>
      <c r="BT14" s="512">
        <v>1.07</v>
      </c>
      <c r="BU14" s="512">
        <v>40</v>
      </c>
      <c r="BV14" s="512">
        <v>60</v>
      </c>
      <c r="BW14" s="512">
        <v>1.6</v>
      </c>
      <c r="BX14" s="512">
        <v>9.73</v>
      </c>
      <c r="BY14" s="512">
        <v>17.2</v>
      </c>
      <c r="BZ14" s="512">
        <v>1.81</v>
      </c>
      <c r="CA14" s="512">
        <v>66.7</v>
      </c>
      <c r="CB14" s="512">
        <v>3.17</v>
      </c>
      <c r="CC14" s="512">
        <v>1.22</v>
      </c>
      <c r="CD14" s="512">
        <v>1.4</v>
      </c>
      <c r="CE14" s="512">
        <v>4.22</v>
      </c>
      <c r="CF14" s="512">
        <v>0.62</v>
      </c>
      <c r="CG14" s="512">
        <v>1.2</v>
      </c>
      <c r="CH14" s="512">
        <v>60</v>
      </c>
      <c r="CI14" s="512">
        <v>1.24</v>
      </c>
      <c r="CJ14" s="512">
        <v>1.17</v>
      </c>
      <c r="CK14" s="512">
        <v>1.4</v>
      </c>
      <c r="CL14" s="512">
        <v>1.37</v>
      </c>
      <c r="CM14" s="512">
        <v>1.87</v>
      </c>
      <c r="CN14" s="513">
        <f t="shared" si="11"/>
        <v>0.24616899999999997</v>
      </c>
      <c r="CO14" s="513">
        <f t="shared" si="12"/>
        <v>0.43515999999999999</v>
      </c>
      <c r="CP14" s="513">
        <f t="shared" si="13"/>
        <v>4.5793E-2</v>
      </c>
      <c r="CQ14" s="513">
        <f t="shared" si="14"/>
        <v>1.6875100000000001</v>
      </c>
      <c r="CR14" s="513">
        <f t="shared" si="15"/>
        <v>8.0200999999999995E-2</v>
      </c>
      <c r="CS14" s="513">
        <f t="shared" si="16"/>
        <v>0.48799999999999999</v>
      </c>
      <c r="CT14" s="513">
        <f t="shared" si="17"/>
        <v>0.56000000000000005</v>
      </c>
      <c r="CU14" s="513">
        <f t="shared" si="18"/>
        <v>0.248</v>
      </c>
      <c r="CV14" s="513">
        <f t="shared" si="19"/>
        <v>0.48</v>
      </c>
      <c r="CW14" s="513">
        <f t="shared" si="20"/>
        <v>0.74400000000000011</v>
      </c>
      <c r="CX14" s="513">
        <f t="shared" si="21"/>
        <v>0.70199999999999985</v>
      </c>
      <c r="CY14" s="513">
        <f t="shared" si="22"/>
        <v>0.84</v>
      </c>
      <c r="CZ14" s="513">
        <f t="shared" si="23"/>
        <v>0.82200000000000006</v>
      </c>
      <c r="DA14" s="513">
        <f t="shared" si="24"/>
        <v>1.1220000000000001</v>
      </c>
    </row>
    <row r="15" spans="1:105">
      <c r="A15" s="494" t="s">
        <v>772</v>
      </c>
      <c r="B15" s="576" t="s">
        <v>543</v>
      </c>
      <c r="C15" s="383" t="s">
        <v>734</v>
      </c>
      <c r="D15" s="383" t="s">
        <v>113</v>
      </c>
      <c r="E15" s="489">
        <v>43388</v>
      </c>
      <c r="F15" s="429">
        <v>-0.14285714285714285</v>
      </c>
      <c r="G15" s="537" t="s">
        <v>381</v>
      </c>
      <c r="H15">
        <v>953</v>
      </c>
      <c r="I15">
        <v>84</v>
      </c>
      <c r="J15">
        <v>55.3</v>
      </c>
      <c r="K15">
        <v>83.3</v>
      </c>
      <c r="L15">
        <v>8.57</v>
      </c>
      <c r="M15">
        <v>5.71</v>
      </c>
      <c r="N15">
        <v>94.3</v>
      </c>
      <c r="O15">
        <v>5.71</v>
      </c>
      <c r="P15">
        <v>5.71</v>
      </c>
      <c r="Q15">
        <v>2.86</v>
      </c>
      <c r="R15">
        <v>24.3</v>
      </c>
      <c r="S15">
        <v>75.7</v>
      </c>
      <c r="T15">
        <v>5.71</v>
      </c>
      <c r="U15" s="6">
        <f t="shared" si="0"/>
        <v>4.7564299999999999</v>
      </c>
      <c r="V15" s="6">
        <f t="shared" si="1"/>
        <v>2.2495863494259347</v>
      </c>
      <c r="W15">
        <v>35.299999999999997</v>
      </c>
      <c r="X15">
        <v>23.5</v>
      </c>
      <c r="Y15">
        <v>23.5</v>
      </c>
      <c r="Z15">
        <v>11.8</v>
      </c>
      <c r="AA15">
        <v>5.88</v>
      </c>
      <c r="AB15">
        <v>75</v>
      </c>
      <c r="AC15">
        <v>50</v>
      </c>
      <c r="AD15">
        <v>25</v>
      </c>
      <c r="AE15">
        <v>100</v>
      </c>
      <c r="AF15">
        <v>0</v>
      </c>
      <c r="AG15" s="188">
        <f t="shared" si="2"/>
        <v>8.5778999999999996</v>
      </c>
      <c r="AH15" s="188">
        <f t="shared" si="3"/>
        <v>5.7105000000000006</v>
      </c>
      <c r="AI15" s="188">
        <f t="shared" si="4"/>
        <v>2.8673999999999999</v>
      </c>
      <c r="AJ15" s="188">
        <f t="shared" si="5"/>
        <v>1.4288400000000001</v>
      </c>
      <c r="AK15" s="188">
        <f t="shared" si="6"/>
        <v>4.2824999999999998</v>
      </c>
      <c r="AL15" s="188">
        <f t="shared" si="7"/>
        <v>2.855</v>
      </c>
      <c r="AM15" s="188">
        <f t="shared" si="8"/>
        <v>1.4275</v>
      </c>
      <c r="AN15" s="188">
        <f t="shared" si="9"/>
        <v>5.71</v>
      </c>
      <c r="AO15" s="188">
        <f t="shared" si="10"/>
        <v>0</v>
      </c>
      <c r="AP15">
        <v>1132</v>
      </c>
      <c r="AQ15">
        <v>93.8</v>
      </c>
      <c r="AR15">
        <v>1093</v>
      </c>
      <c r="AS15">
        <v>345</v>
      </c>
      <c r="AT15">
        <v>248</v>
      </c>
      <c r="AU15">
        <v>75</v>
      </c>
      <c r="AV15">
        <v>50</v>
      </c>
      <c r="AW15">
        <v>50</v>
      </c>
      <c r="AX15">
        <v>562</v>
      </c>
      <c r="AY15">
        <v>25</v>
      </c>
      <c r="AZ15">
        <v>75</v>
      </c>
      <c r="BA15">
        <v>25</v>
      </c>
      <c r="BB15">
        <v>269</v>
      </c>
      <c r="BC15">
        <v>46.2</v>
      </c>
      <c r="BD15">
        <v>532</v>
      </c>
      <c r="BE15">
        <v>57.8</v>
      </c>
      <c r="BF15">
        <v>41.1</v>
      </c>
      <c r="BG15">
        <v>4.55</v>
      </c>
      <c r="BH15">
        <v>3.03</v>
      </c>
      <c r="BI15">
        <v>3.03</v>
      </c>
      <c r="BJ15">
        <v>1106</v>
      </c>
      <c r="BK15">
        <v>1.52</v>
      </c>
      <c r="BL15">
        <v>21.2</v>
      </c>
      <c r="BM15">
        <v>4.55</v>
      </c>
      <c r="BN15">
        <v>10.7</v>
      </c>
      <c r="BO15">
        <v>11.1</v>
      </c>
      <c r="BP15">
        <v>0</v>
      </c>
      <c r="BQ15">
        <v>100</v>
      </c>
      <c r="BR15">
        <v>0</v>
      </c>
      <c r="BS15">
        <v>0</v>
      </c>
      <c r="BT15">
        <v>33.299999999999997</v>
      </c>
      <c r="BU15">
        <v>33.299999999999997</v>
      </c>
      <c r="BV15">
        <v>66.7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33.299999999999997</v>
      </c>
      <c r="CD15">
        <v>0</v>
      </c>
      <c r="CE15">
        <v>0</v>
      </c>
      <c r="CF15">
        <v>66.7</v>
      </c>
      <c r="CG15">
        <v>0</v>
      </c>
      <c r="CH15">
        <v>66.7</v>
      </c>
      <c r="CI15">
        <v>0</v>
      </c>
      <c r="CJ15">
        <v>0</v>
      </c>
      <c r="CK15">
        <v>0</v>
      </c>
      <c r="CL15">
        <v>16.7</v>
      </c>
      <c r="CM15">
        <v>0</v>
      </c>
      <c r="CN15" s="188">
        <f t="shared" si="11"/>
        <v>0</v>
      </c>
      <c r="CO15" s="188">
        <f t="shared" si="12"/>
        <v>0</v>
      </c>
      <c r="CP15" s="188">
        <f t="shared" si="13"/>
        <v>0</v>
      </c>
      <c r="CQ15" s="188">
        <f t="shared" si="14"/>
        <v>0</v>
      </c>
      <c r="CR15" s="188">
        <f t="shared" si="15"/>
        <v>0</v>
      </c>
      <c r="CS15" s="188">
        <f t="shared" si="16"/>
        <v>11.088899999999999</v>
      </c>
      <c r="CT15" s="188">
        <f t="shared" si="17"/>
        <v>0</v>
      </c>
      <c r="CU15" s="188">
        <f t="shared" si="18"/>
        <v>22.211100000000002</v>
      </c>
      <c r="CV15" s="188">
        <f t="shared" si="19"/>
        <v>0</v>
      </c>
      <c r="CW15" s="188">
        <f t="shared" si="20"/>
        <v>0</v>
      </c>
      <c r="CX15" s="188">
        <f t="shared" si="21"/>
        <v>0</v>
      </c>
      <c r="CY15" s="188">
        <f t="shared" si="22"/>
        <v>0</v>
      </c>
      <c r="CZ15" s="188">
        <f t="shared" si="23"/>
        <v>11.138900000000001</v>
      </c>
      <c r="DA15" s="188">
        <f t="shared" si="24"/>
        <v>0</v>
      </c>
    </row>
    <row r="16" spans="1:105" s="554" customFormat="1">
      <c r="A16" s="549" t="s">
        <v>773</v>
      </c>
      <c r="B16" s="549"/>
      <c r="C16" s="551"/>
      <c r="D16" s="551"/>
      <c r="E16" s="552"/>
      <c r="F16" s="553"/>
      <c r="H16" s="555">
        <v>18</v>
      </c>
      <c r="I16" s="555">
        <v>4</v>
      </c>
      <c r="J16" s="555">
        <v>50</v>
      </c>
      <c r="K16" s="555">
        <v>75</v>
      </c>
      <c r="L16" s="555">
        <v>0</v>
      </c>
      <c r="M16" s="555">
        <v>0</v>
      </c>
      <c r="N16" s="555">
        <v>100</v>
      </c>
      <c r="O16" s="555">
        <v>33.299999999999997</v>
      </c>
      <c r="P16" s="555">
        <v>33.299999999999997</v>
      </c>
      <c r="Q16" s="555">
        <v>0</v>
      </c>
      <c r="R16" s="555">
        <v>33.299999999999997</v>
      </c>
      <c r="S16" s="555">
        <v>66.7</v>
      </c>
      <c r="T16" s="555">
        <v>0</v>
      </c>
      <c r="U16" s="556">
        <f t="shared" si="0"/>
        <v>0</v>
      </c>
      <c r="V16" s="556" t="e">
        <f t="shared" si="1"/>
        <v>#DIV/0!</v>
      </c>
      <c r="W16" s="555">
        <v>0</v>
      </c>
      <c r="X16" s="555">
        <v>100</v>
      </c>
      <c r="Y16" s="555">
        <v>100</v>
      </c>
      <c r="Z16" s="555">
        <v>0</v>
      </c>
      <c r="AA16" s="555">
        <v>0</v>
      </c>
      <c r="AB16" s="555">
        <v>0</v>
      </c>
      <c r="AC16" s="555">
        <v>100</v>
      </c>
      <c r="AD16" s="555">
        <v>0</v>
      </c>
      <c r="AE16" s="555">
        <v>100</v>
      </c>
      <c r="AF16" s="555">
        <v>0</v>
      </c>
      <c r="AG16" s="557">
        <f t="shared" si="2"/>
        <v>0</v>
      </c>
      <c r="AH16" s="557">
        <f t="shared" si="3"/>
        <v>33.299999999999997</v>
      </c>
      <c r="AI16" s="557">
        <f t="shared" si="4"/>
        <v>0</v>
      </c>
      <c r="AJ16" s="557">
        <f t="shared" si="5"/>
        <v>0</v>
      </c>
      <c r="AK16" s="557">
        <f t="shared" si="6"/>
        <v>0</v>
      </c>
      <c r="AL16" s="557">
        <f t="shared" si="7"/>
        <v>33.299999999999997</v>
      </c>
      <c r="AM16" s="557">
        <f t="shared" si="8"/>
        <v>0</v>
      </c>
      <c r="AN16" s="557">
        <f t="shared" si="9"/>
        <v>33.299999999999997</v>
      </c>
      <c r="AO16" s="557">
        <f t="shared" si="10"/>
        <v>0</v>
      </c>
      <c r="AP16" s="555" t="s">
        <v>364</v>
      </c>
      <c r="AQ16" s="555" t="s">
        <v>364</v>
      </c>
      <c r="AR16" s="555" t="s">
        <v>364</v>
      </c>
      <c r="AS16" s="555" t="s">
        <v>364</v>
      </c>
      <c r="AT16" s="555" t="s">
        <v>364</v>
      </c>
      <c r="AU16" s="555">
        <v>0</v>
      </c>
      <c r="AV16" s="555">
        <v>0</v>
      </c>
      <c r="AW16" s="555">
        <v>0</v>
      </c>
      <c r="AX16" s="555" t="s">
        <v>364</v>
      </c>
      <c r="AY16" s="555">
        <v>0</v>
      </c>
      <c r="AZ16" s="555">
        <v>0</v>
      </c>
      <c r="BA16" s="555">
        <v>0</v>
      </c>
      <c r="BB16" s="555">
        <v>234</v>
      </c>
      <c r="BC16" s="555">
        <v>-33.4</v>
      </c>
      <c r="BD16" s="555">
        <v>486</v>
      </c>
      <c r="BE16" s="555">
        <v>105</v>
      </c>
      <c r="BF16" s="555">
        <v>64.2</v>
      </c>
      <c r="BG16" s="555">
        <v>0</v>
      </c>
      <c r="BH16" s="555">
        <v>33.299999999999997</v>
      </c>
      <c r="BI16" s="555">
        <v>33.299999999999997</v>
      </c>
      <c r="BJ16" s="555">
        <v>420</v>
      </c>
      <c r="BK16" s="555">
        <v>0</v>
      </c>
      <c r="BL16" s="555">
        <v>33.299999999999997</v>
      </c>
      <c r="BM16" s="555">
        <v>0</v>
      </c>
      <c r="BN16" s="555">
        <v>0</v>
      </c>
      <c r="BO16" s="555">
        <v>0</v>
      </c>
      <c r="BP16" s="555">
        <v>0</v>
      </c>
      <c r="BQ16" s="555">
        <v>0</v>
      </c>
      <c r="BR16" s="555">
        <v>0</v>
      </c>
      <c r="BS16" s="555">
        <v>0</v>
      </c>
      <c r="BT16" s="555">
        <v>0</v>
      </c>
      <c r="BU16" s="555">
        <v>0</v>
      </c>
      <c r="BV16" s="555">
        <v>0</v>
      </c>
      <c r="BW16" s="555">
        <v>0</v>
      </c>
      <c r="BX16" s="555">
        <v>0</v>
      </c>
      <c r="BY16" s="555">
        <v>0</v>
      </c>
      <c r="BZ16" s="555">
        <v>0</v>
      </c>
      <c r="CA16" s="555">
        <v>0</v>
      </c>
      <c r="CB16" s="555">
        <v>0</v>
      </c>
      <c r="CC16" s="555">
        <v>0</v>
      </c>
      <c r="CD16" s="555">
        <v>0</v>
      </c>
      <c r="CE16" s="555">
        <v>0</v>
      </c>
      <c r="CF16" s="555">
        <v>0</v>
      </c>
      <c r="CG16" s="555">
        <v>0</v>
      </c>
      <c r="CH16" s="555">
        <v>0</v>
      </c>
      <c r="CI16" s="555">
        <v>0</v>
      </c>
      <c r="CJ16" s="555">
        <v>0</v>
      </c>
      <c r="CK16" s="555">
        <v>0</v>
      </c>
      <c r="CL16" s="555">
        <v>0</v>
      </c>
      <c r="CM16" s="555">
        <v>0</v>
      </c>
      <c r="CN16" s="557">
        <f t="shared" si="11"/>
        <v>0</v>
      </c>
      <c r="CO16" s="557">
        <f t="shared" si="12"/>
        <v>0</v>
      </c>
      <c r="CP16" s="557">
        <f t="shared" si="13"/>
        <v>0</v>
      </c>
      <c r="CQ16" s="557">
        <f t="shared" si="14"/>
        <v>0</v>
      </c>
      <c r="CR16" s="557">
        <f t="shared" si="15"/>
        <v>0</v>
      </c>
      <c r="CS16" s="557">
        <f t="shared" si="16"/>
        <v>0</v>
      </c>
      <c r="CT16" s="557">
        <f t="shared" si="17"/>
        <v>0</v>
      </c>
      <c r="CU16" s="557">
        <f t="shared" si="18"/>
        <v>0</v>
      </c>
      <c r="CV16" s="557">
        <f t="shared" si="19"/>
        <v>0</v>
      </c>
      <c r="CW16" s="557">
        <f t="shared" si="20"/>
        <v>0</v>
      </c>
      <c r="CX16" s="557">
        <f t="shared" si="21"/>
        <v>0</v>
      </c>
      <c r="CY16" s="557">
        <f t="shared" si="22"/>
        <v>0</v>
      </c>
      <c r="CZ16" s="557">
        <f t="shared" si="23"/>
        <v>0</v>
      </c>
      <c r="DA16" s="557">
        <f t="shared" si="24"/>
        <v>0</v>
      </c>
    </row>
    <row r="17" spans="1:105">
      <c r="A17" s="494" t="s">
        <v>775</v>
      </c>
      <c r="B17" s="576" t="s">
        <v>543</v>
      </c>
      <c r="C17" s="383" t="s">
        <v>734</v>
      </c>
      <c r="D17" s="383" t="s">
        <v>114</v>
      </c>
      <c r="E17" s="489">
        <v>43389</v>
      </c>
      <c r="F17" s="429">
        <v>0</v>
      </c>
      <c r="G17" s="537" t="s">
        <v>1191</v>
      </c>
      <c r="H17">
        <v>33145</v>
      </c>
      <c r="I17">
        <v>838</v>
      </c>
      <c r="J17">
        <v>45.6</v>
      </c>
      <c r="K17">
        <v>34.1</v>
      </c>
      <c r="L17">
        <v>8.39</v>
      </c>
      <c r="M17">
        <v>6.64</v>
      </c>
      <c r="N17">
        <v>93.4</v>
      </c>
      <c r="O17">
        <v>6.29</v>
      </c>
      <c r="P17">
        <v>4.2</v>
      </c>
      <c r="Q17">
        <v>9.7899999999999991</v>
      </c>
      <c r="R17">
        <v>34.299999999999997</v>
      </c>
      <c r="S17">
        <v>65.7</v>
      </c>
      <c r="T17">
        <v>0.35</v>
      </c>
      <c r="U17" s="6">
        <f t="shared" si="0"/>
        <v>2.26424</v>
      </c>
      <c r="V17" s="6">
        <f t="shared" si="1"/>
        <v>28.000565311097763</v>
      </c>
      <c r="W17">
        <v>19.399999999999999</v>
      </c>
      <c r="X17">
        <v>13.3</v>
      </c>
      <c r="Y17">
        <v>10.199999999999999</v>
      </c>
      <c r="Z17">
        <v>9.18</v>
      </c>
      <c r="AA17">
        <v>0</v>
      </c>
      <c r="AB17">
        <v>41.7</v>
      </c>
      <c r="AC17">
        <v>50</v>
      </c>
      <c r="AD17">
        <v>25</v>
      </c>
      <c r="AE17">
        <v>83.3</v>
      </c>
      <c r="AF17">
        <v>0</v>
      </c>
      <c r="AG17" s="188">
        <f t="shared" si="2"/>
        <v>6.6541999999999986</v>
      </c>
      <c r="AH17" s="188">
        <f t="shared" si="3"/>
        <v>4.5618999999999996</v>
      </c>
      <c r="AI17" s="188">
        <f t="shared" si="4"/>
        <v>3.1487399999999997</v>
      </c>
      <c r="AJ17" s="188">
        <f t="shared" si="5"/>
        <v>0</v>
      </c>
      <c r="AK17" s="188">
        <f t="shared" si="6"/>
        <v>1.7514000000000001</v>
      </c>
      <c r="AL17" s="188">
        <f t="shared" si="7"/>
        <v>2.1</v>
      </c>
      <c r="AM17" s="188">
        <f t="shared" si="8"/>
        <v>1.05</v>
      </c>
      <c r="AN17" s="188">
        <f t="shared" si="9"/>
        <v>3.4986000000000002</v>
      </c>
      <c r="AO17" s="188">
        <f t="shared" si="10"/>
        <v>0</v>
      </c>
      <c r="AP17">
        <v>1132</v>
      </c>
      <c r="AQ17">
        <v>152</v>
      </c>
      <c r="AR17">
        <v>866</v>
      </c>
      <c r="AS17">
        <v>295</v>
      </c>
      <c r="AT17">
        <v>-187</v>
      </c>
      <c r="AU17">
        <v>68.400000000000006</v>
      </c>
      <c r="AV17">
        <v>15.8</v>
      </c>
      <c r="AW17">
        <v>21.1</v>
      </c>
      <c r="AX17">
        <v>1172</v>
      </c>
      <c r="AY17">
        <v>10.5</v>
      </c>
      <c r="AZ17">
        <v>57.9</v>
      </c>
      <c r="BA17">
        <v>0</v>
      </c>
      <c r="BB17">
        <v>269</v>
      </c>
      <c r="BC17">
        <v>39.799999999999997</v>
      </c>
      <c r="BD17">
        <v>1108</v>
      </c>
      <c r="BE17">
        <v>125</v>
      </c>
      <c r="BF17">
        <v>-155</v>
      </c>
      <c r="BG17">
        <v>4.12</v>
      </c>
      <c r="BH17">
        <v>5.62</v>
      </c>
      <c r="BI17">
        <v>3</v>
      </c>
      <c r="BJ17">
        <v>293</v>
      </c>
      <c r="BK17">
        <v>9.74</v>
      </c>
      <c r="BL17">
        <v>32.6</v>
      </c>
      <c r="BM17">
        <v>0.37</v>
      </c>
      <c r="BN17">
        <v>63.4</v>
      </c>
      <c r="BO17">
        <v>2.0699999999999998</v>
      </c>
      <c r="BP17">
        <v>3.39</v>
      </c>
      <c r="BQ17">
        <v>96.6</v>
      </c>
      <c r="BR17">
        <v>3.2</v>
      </c>
      <c r="BS17">
        <v>2.82</v>
      </c>
      <c r="BT17">
        <v>31.6</v>
      </c>
      <c r="BU17">
        <v>67.8</v>
      </c>
      <c r="BV17">
        <v>32.200000000000003</v>
      </c>
      <c r="BW17">
        <v>0.75</v>
      </c>
      <c r="BX17">
        <v>0</v>
      </c>
      <c r="BY17">
        <v>0</v>
      </c>
      <c r="BZ17">
        <v>40</v>
      </c>
      <c r="CA17">
        <v>66.7</v>
      </c>
      <c r="CB17">
        <v>0</v>
      </c>
      <c r="CC17">
        <v>1.94</v>
      </c>
      <c r="CD17">
        <v>3.61</v>
      </c>
      <c r="CE17">
        <v>2.78</v>
      </c>
      <c r="CF17">
        <v>32.5</v>
      </c>
      <c r="CG17">
        <v>0.83</v>
      </c>
      <c r="CH17">
        <v>32.200000000000003</v>
      </c>
      <c r="CI17">
        <v>2.34</v>
      </c>
      <c r="CJ17">
        <v>2.34</v>
      </c>
      <c r="CK17">
        <v>2.92</v>
      </c>
      <c r="CL17">
        <v>29.8</v>
      </c>
      <c r="CM17">
        <v>0.57999999999999996</v>
      </c>
      <c r="CN17" s="188">
        <f t="shared" si="11"/>
        <v>0</v>
      </c>
      <c r="CO17" s="188">
        <f t="shared" si="12"/>
        <v>0</v>
      </c>
      <c r="CP17" s="188">
        <f t="shared" si="13"/>
        <v>1.1279999999999999</v>
      </c>
      <c r="CQ17" s="188">
        <f t="shared" si="14"/>
        <v>1.8809399999999998</v>
      </c>
      <c r="CR17" s="188">
        <f t="shared" si="15"/>
        <v>0</v>
      </c>
      <c r="CS17" s="188">
        <f t="shared" si="16"/>
        <v>1.3153199999999998</v>
      </c>
      <c r="CT17" s="188">
        <f t="shared" si="17"/>
        <v>2.4475799999999999</v>
      </c>
      <c r="CU17" s="188">
        <f t="shared" si="18"/>
        <v>22.035</v>
      </c>
      <c r="CV17" s="188">
        <f t="shared" si="19"/>
        <v>0.56273999999999991</v>
      </c>
      <c r="CW17" s="188">
        <f t="shared" si="20"/>
        <v>0.75348000000000004</v>
      </c>
      <c r="CX17" s="188">
        <f t="shared" si="21"/>
        <v>0.75348000000000004</v>
      </c>
      <c r="CY17" s="188">
        <f t="shared" si="22"/>
        <v>0.94023999999999996</v>
      </c>
      <c r="CZ17" s="188">
        <f t="shared" si="23"/>
        <v>9.595600000000001</v>
      </c>
      <c r="DA17" s="188">
        <f t="shared" si="24"/>
        <v>0.18676000000000001</v>
      </c>
    </row>
    <row r="18" spans="1:105" s="554" customFormat="1">
      <c r="A18" s="549" t="s">
        <v>776</v>
      </c>
      <c r="B18" s="549"/>
      <c r="C18" s="551"/>
      <c r="D18" s="551"/>
      <c r="E18" s="552"/>
      <c r="F18" s="553"/>
      <c r="H18" s="555">
        <v>11</v>
      </c>
      <c r="I18" s="555">
        <v>3</v>
      </c>
      <c r="J18" s="555">
        <v>75</v>
      </c>
      <c r="K18" s="555">
        <v>33.299999999999997</v>
      </c>
      <c r="L18" s="555">
        <v>0</v>
      </c>
      <c r="M18" s="555">
        <v>0</v>
      </c>
      <c r="N18" s="555">
        <v>100</v>
      </c>
      <c r="O18" s="555">
        <v>0</v>
      </c>
      <c r="P18" s="555">
        <v>0</v>
      </c>
      <c r="Q18" s="555">
        <v>0</v>
      </c>
      <c r="R18" s="555">
        <v>100</v>
      </c>
      <c r="S18" s="555">
        <v>0</v>
      </c>
      <c r="T18" s="555">
        <v>0</v>
      </c>
      <c r="U18" s="556">
        <f t="shared" si="0"/>
        <v>0</v>
      </c>
      <c r="V18" s="556" t="e">
        <f t="shared" si="1"/>
        <v>#DIV/0!</v>
      </c>
      <c r="W18" s="555">
        <v>0</v>
      </c>
      <c r="X18" s="555">
        <v>0</v>
      </c>
      <c r="Y18" s="555">
        <v>0</v>
      </c>
      <c r="Z18" s="555">
        <v>0</v>
      </c>
      <c r="AA18" s="555">
        <v>0</v>
      </c>
      <c r="AB18" s="555">
        <v>0</v>
      </c>
      <c r="AC18" s="555">
        <v>0</v>
      </c>
      <c r="AD18" s="555">
        <v>0</v>
      </c>
      <c r="AE18" s="555">
        <v>0</v>
      </c>
      <c r="AF18" s="555">
        <v>0</v>
      </c>
      <c r="AG18" s="557">
        <f t="shared" si="2"/>
        <v>0</v>
      </c>
      <c r="AH18" s="557">
        <f t="shared" si="3"/>
        <v>0</v>
      </c>
      <c r="AI18" s="557">
        <f t="shared" si="4"/>
        <v>0</v>
      </c>
      <c r="AJ18" s="557">
        <f t="shared" si="5"/>
        <v>0</v>
      </c>
      <c r="AK18" s="557">
        <f t="shared" si="6"/>
        <v>0</v>
      </c>
      <c r="AL18" s="557">
        <f t="shared" si="7"/>
        <v>0</v>
      </c>
      <c r="AM18" s="557">
        <f t="shared" si="8"/>
        <v>0</v>
      </c>
      <c r="AN18" s="557">
        <f t="shared" si="9"/>
        <v>0</v>
      </c>
      <c r="AO18" s="557">
        <f t="shared" si="10"/>
        <v>0</v>
      </c>
      <c r="AP18" s="555" t="s">
        <v>364</v>
      </c>
      <c r="AQ18" s="555" t="s">
        <v>364</v>
      </c>
      <c r="AR18" s="555" t="s">
        <v>364</v>
      </c>
      <c r="AS18" s="555" t="s">
        <v>364</v>
      </c>
      <c r="AT18" s="555" t="s">
        <v>364</v>
      </c>
      <c r="AU18" s="555">
        <v>0</v>
      </c>
      <c r="AV18" s="555">
        <v>0</v>
      </c>
      <c r="AW18" s="555">
        <v>0</v>
      </c>
      <c r="AX18" s="555" t="s">
        <v>364</v>
      </c>
      <c r="AY18" s="555">
        <v>0</v>
      </c>
      <c r="AZ18" s="555">
        <v>0</v>
      </c>
      <c r="BA18" s="555">
        <v>0</v>
      </c>
      <c r="BB18" s="555">
        <v>273</v>
      </c>
      <c r="BC18" s="555">
        <v>8.98</v>
      </c>
      <c r="BD18" s="555">
        <v>493</v>
      </c>
      <c r="BE18" s="555">
        <v>839</v>
      </c>
      <c r="BF18" s="555">
        <v>-153</v>
      </c>
      <c r="BG18" s="555">
        <v>0</v>
      </c>
      <c r="BH18" s="555">
        <v>0</v>
      </c>
      <c r="BI18" s="555">
        <v>0</v>
      </c>
      <c r="BJ18" s="555" t="s">
        <v>364</v>
      </c>
      <c r="BK18" s="555">
        <v>0</v>
      </c>
      <c r="BL18" s="555">
        <v>100</v>
      </c>
      <c r="BM18" s="555">
        <v>0</v>
      </c>
      <c r="BN18" s="555">
        <v>66.7</v>
      </c>
      <c r="BO18" s="555">
        <v>0</v>
      </c>
      <c r="BP18" s="555">
        <v>0</v>
      </c>
      <c r="BQ18" s="555">
        <v>100</v>
      </c>
      <c r="BR18" s="555">
        <v>0</v>
      </c>
      <c r="BS18" s="555">
        <v>0</v>
      </c>
      <c r="BT18" s="555">
        <v>0</v>
      </c>
      <c r="BU18" s="555">
        <v>50</v>
      </c>
      <c r="BV18" s="555">
        <v>50</v>
      </c>
      <c r="BW18" s="555">
        <v>0</v>
      </c>
      <c r="BX18" s="555">
        <v>0</v>
      </c>
      <c r="BY18" s="555">
        <v>0</v>
      </c>
      <c r="BZ18" s="555">
        <v>0</v>
      </c>
      <c r="CA18" s="555">
        <v>0</v>
      </c>
      <c r="CB18" s="555">
        <v>0</v>
      </c>
      <c r="CC18" s="555">
        <v>0</v>
      </c>
      <c r="CD18" s="555">
        <v>0</v>
      </c>
      <c r="CE18" s="555">
        <v>0</v>
      </c>
      <c r="CF18" s="555">
        <v>0</v>
      </c>
      <c r="CG18" s="555">
        <v>0</v>
      </c>
      <c r="CH18" s="555">
        <v>50</v>
      </c>
      <c r="CI18" s="555">
        <v>0</v>
      </c>
      <c r="CJ18" s="555">
        <v>0</v>
      </c>
      <c r="CK18" s="555">
        <v>0</v>
      </c>
      <c r="CL18" s="555">
        <v>0</v>
      </c>
      <c r="CM18" s="555">
        <v>0</v>
      </c>
      <c r="CN18" s="557">
        <f t="shared" si="11"/>
        <v>0</v>
      </c>
      <c r="CO18" s="557">
        <f t="shared" si="12"/>
        <v>0</v>
      </c>
      <c r="CP18" s="557">
        <f t="shared" si="13"/>
        <v>0</v>
      </c>
      <c r="CQ18" s="557">
        <f t="shared" si="14"/>
        <v>0</v>
      </c>
      <c r="CR18" s="557">
        <f t="shared" si="15"/>
        <v>0</v>
      </c>
      <c r="CS18" s="557">
        <f t="shared" si="16"/>
        <v>0</v>
      </c>
      <c r="CT18" s="557">
        <f t="shared" si="17"/>
        <v>0</v>
      </c>
      <c r="CU18" s="557">
        <f t="shared" si="18"/>
        <v>0</v>
      </c>
      <c r="CV18" s="557">
        <f t="shared" si="19"/>
        <v>0</v>
      </c>
      <c r="CW18" s="557">
        <f t="shared" si="20"/>
        <v>0</v>
      </c>
      <c r="CX18" s="557">
        <f t="shared" si="21"/>
        <v>0</v>
      </c>
      <c r="CY18" s="557">
        <f t="shared" si="22"/>
        <v>0</v>
      </c>
      <c r="CZ18" s="557">
        <f t="shared" si="23"/>
        <v>0</v>
      </c>
      <c r="DA18" s="557">
        <f t="shared" si="24"/>
        <v>0</v>
      </c>
    </row>
    <row r="19" spans="1:105">
      <c r="A19" s="494" t="s">
        <v>778</v>
      </c>
      <c r="B19" s="576" t="s">
        <v>543</v>
      </c>
      <c r="C19" s="383" t="s">
        <v>734</v>
      </c>
      <c r="D19" s="383" t="s">
        <v>115</v>
      </c>
      <c r="E19" s="489">
        <v>43390</v>
      </c>
      <c r="F19" s="429">
        <v>0.14285714285714285</v>
      </c>
      <c r="G19" s="537" t="s">
        <v>1192</v>
      </c>
      <c r="H19">
        <v>30295</v>
      </c>
      <c r="I19">
        <v>592</v>
      </c>
      <c r="J19">
        <v>23</v>
      </c>
      <c r="K19">
        <v>48</v>
      </c>
      <c r="L19">
        <v>9.51</v>
      </c>
      <c r="M19">
        <v>10.199999999999999</v>
      </c>
      <c r="N19">
        <v>89.8</v>
      </c>
      <c r="O19">
        <v>4.2300000000000004</v>
      </c>
      <c r="P19">
        <v>3.87</v>
      </c>
      <c r="Q19">
        <v>2.82</v>
      </c>
      <c r="R19">
        <v>24.6</v>
      </c>
      <c r="S19">
        <v>75.400000000000006</v>
      </c>
      <c r="T19">
        <v>3.17</v>
      </c>
      <c r="U19" s="6">
        <f t="shared" si="0"/>
        <v>4.8959999999999999</v>
      </c>
      <c r="V19" s="6">
        <f t="shared" si="1"/>
        <v>9.9060457516339877</v>
      </c>
      <c r="W19">
        <v>27.1</v>
      </c>
      <c r="X19">
        <v>10</v>
      </c>
      <c r="Y19">
        <v>11.4</v>
      </c>
      <c r="Z19">
        <v>5.71</v>
      </c>
      <c r="AA19">
        <v>2.86</v>
      </c>
      <c r="AB19">
        <v>72.7</v>
      </c>
      <c r="AC19">
        <v>27.3</v>
      </c>
      <c r="AD19">
        <v>27.3</v>
      </c>
      <c r="AE19">
        <v>72.7</v>
      </c>
      <c r="AF19">
        <v>0</v>
      </c>
      <c r="AG19" s="188">
        <f t="shared" si="2"/>
        <v>6.6666000000000007</v>
      </c>
      <c r="AH19" s="188">
        <f t="shared" si="3"/>
        <v>2.46</v>
      </c>
      <c r="AI19" s="188">
        <f t="shared" si="4"/>
        <v>1.40466</v>
      </c>
      <c r="AJ19" s="188">
        <f t="shared" si="5"/>
        <v>0.70355999999999996</v>
      </c>
      <c r="AK19" s="188">
        <f t="shared" si="6"/>
        <v>2.8134900000000003</v>
      </c>
      <c r="AL19" s="188">
        <f t="shared" si="7"/>
        <v>1.0565100000000001</v>
      </c>
      <c r="AM19" s="188">
        <f t="shared" si="8"/>
        <v>1.0565100000000001</v>
      </c>
      <c r="AN19" s="188">
        <f t="shared" si="9"/>
        <v>2.8134900000000003</v>
      </c>
      <c r="AO19" s="188">
        <f t="shared" si="10"/>
        <v>0</v>
      </c>
      <c r="AP19">
        <v>395</v>
      </c>
      <c r="AQ19">
        <v>53.9</v>
      </c>
      <c r="AR19">
        <v>908</v>
      </c>
      <c r="AS19">
        <v>236</v>
      </c>
      <c r="AT19">
        <v>-236</v>
      </c>
      <c r="AU19">
        <v>34.5</v>
      </c>
      <c r="AV19">
        <v>10.3</v>
      </c>
      <c r="AW19">
        <v>24.1</v>
      </c>
      <c r="AX19">
        <v>2405</v>
      </c>
      <c r="AY19">
        <v>17.2</v>
      </c>
      <c r="AZ19">
        <v>48.3</v>
      </c>
      <c r="BA19">
        <v>3.45</v>
      </c>
      <c r="BB19">
        <v>289</v>
      </c>
      <c r="BC19">
        <v>32.1</v>
      </c>
      <c r="BD19">
        <v>905</v>
      </c>
      <c r="BE19">
        <v>108</v>
      </c>
      <c r="BF19">
        <v>43.6</v>
      </c>
      <c r="BG19">
        <v>6.67</v>
      </c>
      <c r="BH19">
        <v>3.53</v>
      </c>
      <c r="BI19">
        <v>1.57</v>
      </c>
      <c r="BJ19">
        <v>835</v>
      </c>
      <c r="BK19">
        <v>1.18</v>
      </c>
      <c r="BL19">
        <v>22</v>
      </c>
      <c r="BM19">
        <v>3.14</v>
      </c>
      <c r="BN19">
        <v>48.5</v>
      </c>
      <c r="BO19">
        <v>12.5</v>
      </c>
      <c r="BP19">
        <v>2.44</v>
      </c>
      <c r="BQ19">
        <v>97.6</v>
      </c>
      <c r="BR19">
        <v>2.09</v>
      </c>
      <c r="BS19">
        <v>3.48</v>
      </c>
      <c r="BT19">
        <v>36.9</v>
      </c>
      <c r="BU19">
        <v>80.8</v>
      </c>
      <c r="BV19">
        <v>19.2</v>
      </c>
      <c r="BW19">
        <v>2.09</v>
      </c>
      <c r="BX19">
        <v>50</v>
      </c>
      <c r="BY19">
        <v>10</v>
      </c>
      <c r="BZ19">
        <v>50</v>
      </c>
      <c r="CA19">
        <v>80</v>
      </c>
      <c r="CB19">
        <v>0</v>
      </c>
      <c r="CC19">
        <v>11.2</v>
      </c>
      <c r="CD19">
        <v>1.72</v>
      </c>
      <c r="CE19">
        <v>3.45</v>
      </c>
      <c r="CF19">
        <v>39.200000000000003</v>
      </c>
      <c r="CG19">
        <v>2.16</v>
      </c>
      <c r="CH19">
        <v>19.2</v>
      </c>
      <c r="CI19">
        <v>18.2</v>
      </c>
      <c r="CJ19">
        <v>3.64</v>
      </c>
      <c r="CK19">
        <v>3.64</v>
      </c>
      <c r="CL19">
        <v>27.3</v>
      </c>
      <c r="CM19">
        <v>1.82</v>
      </c>
      <c r="CN19" s="188">
        <f t="shared" si="11"/>
        <v>1.74</v>
      </c>
      <c r="CO19" s="188">
        <f t="shared" si="12"/>
        <v>0.34799999999999998</v>
      </c>
      <c r="CP19" s="188">
        <f t="shared" si="13"/>
        <v>1.74</v>
      </c>
      <c r="CQ19" s="188">
        <f t="shared" si="14"/>
        <v>2.7839999999999998</v>
      </c>
      <c r="CR19" s="188">
        <f t="shared" si="15"/>
        <v>0</v>
      </c>
      <c r="CS19" s="188">
        <f t="shared" si="16"/>
        <v>9.0495999999999999</v>
      </c>
      <c r="CT19" s="188">
        <f t="shared" si="17"/>
        <v>1.3897599999999999</v>
      </c>
      <c r="CU19" s="188">
        <f t="shared" si="18"/>
        <v>31.6736</v>
      </c>
      <c r="CV19" s="188">
        <f t="shared" si="19"/>
        <v>1.7452799999999999</v>
      </c>
      <c r="CW19" s="188">
        <f t="shared" si="20"/>
        <v>3.4944000000000002</v>
      </c>
      <c r="CX19" s="188">
        <f t="shared" si="21"/>
        <v>0.69888000000000006</v>
      </c>
      <c r="CY19" s="188">
        <f t="shared" si="22"/>
        <v>0.69888000000000006</v>
      </c>
      <c r="CZ19" s="188">
        <f t="shared" si="23"/>
        <v>5.2416</v>
      </c>
      <c r="DA19" s="188">
        <f t="shared" si="24"/>
        <v>0.34944000000000003</v>
      </c>
    </row>
    <row r="20" spans="1:105" s="554" customFormat="1">
      <c r="A20" s="549" t="s">
        <v>779</v>
      </c>
      <c r="B20" s="549"/>
      <c r="C20" s="551"/>
      <c r="D20" s="551"/>
      <c r="E20" s="552"/>
      <c r="F20" s="553"/>
      <c r="H20" s="555">
        <v>10</v>
      </c>
      <c r="I20" s="555">
        <v>3</v>
      </c>
      <c r="J20" s="555">
        <v>75</v>
      </c>
      <c r="K20" s="555">
        <v>100</v>
      </c>
      <c r="L20" s="555">
        <v>0</v>
      </c>
      <c r="M20" s="555">
        <v>0</v>
      </c>
      <c r="N20" s="555">
        <v>100</v>
      </c>
      <c r="O20" s="555">
        <v>0</v>
      </c>
      <c r="P20" s="555">
        <v>0</v>
      </c>
      <c r="Q20" s="555">
        <v>0</v>
      </c>
      <c r="R20" s="555">
        <v>33.299999999999997</v>
      </c>
      <c r="S20" s="555">
        <v>66.7</v>
      </c>
      <c r="T20" s="555">
        <v>0</v>
      </c>
      <c r="U20" s="556">
        <f t="shared" si="0"/>
        <v>0</v>
      </c>
      <c r="V20" s="556" t="e">
        <f t="shared" si="1"/>
        <v>#DIV/0!</v>
      </c>
      <c r="W20" s="555">
        <v>0</v>
      </c>
      <c r="X20" s="555">
        <v>0</v>
      </c>
      <c r="Y20" s="555">
        <v>0</v>
      </c>
      <c r="Z20" s="555">
        <v>0</v>
      </c>
      <c r="AA20" s="555">
        <v>0</v>
      </c>
      <c r="AB20" s="555">
        <v>0</v>
      </c>
      <c r="AC20" s="555">
        <v>0</v>
      </c>
      <c r="AD20" s="555">
        <v>0</v>
      </c>
      <c r="AE20" s="555">
        <v>0</v>
      </c>
      <c r="AF20" s="555">
        <v>0</v>
      </c>
      <c r="AG20" s="557">
        <f t="shared" si="2"/>
        <v>0</v>
      </c>
      <c r="AH20" s="557">
        <f t="shared" si="3"/>
        <v>0</v>
      </c>
      <c r="AI20" s="557">
        <f t="shared" si="4"/>
        <v>0</v>
      </c>
      <c r="AJ20" s="557">
        <f t="shared" si="5"/>
        <v>0</v>
      </c>
      <c r="AK20" s="557">
        <f t="shared" si="6"/>
        <v>0</v>
      </c>
      <c r="AL20" s="557">
        <f t="shared" si="7"/>
        <v>0</v>
      </c>
      <c r="AM20" s="557">
        <f t="shared" si="8"/>
        <v>0</v>
      </c>
      <c r="AN20" s="557">
        <f t="shared" si="9"/>
        <v>0</v>
      </c>
      <c r="AO20" s="557">
        <f t="shared" si="10"/>
        <v>0</v>
      </c>
      <c r="AP20" s="555" t="s">
        <v>364</v>
      </c>
      <c r="AQ20" s="555" t="s">
        <v>364</v>
      </c>
      <c r="AR20" s="555" t="s">
        <v>364</v>
      </c>
      <c r="AS20" s="555" t="s">
        <v>364</v>
      </c>
      <c r="AT20" s="555" t="s">
        <v>364</v>
      </c>
      <c r="AU20" s="555">
        <v>0</v>
      </c>
      <c r="AV20" s="555">
        <v>0</v>
      </c>
      <c r="AW20" s="555">
        <v>0</v>
      </c>
      <c r="AX20" s="555" t="s">
        <v>364</v>
      </c>
      <c r="AY20" s="555">
        <v>0</v>
      </c>
      <c r="AZ20" s="555">
        <v>0</v>
      </c>
      <c r="BA20" s="555">
        <v>0</v>
      </c>
      <c r="BB20" s="555">
        <v>129</v>
      </c>
      <c r="BC20" s="555">
        <v>73.2</v>
      </c>
      <c r="BD20" s="555">
        <v>440</v>
      </c>
      <c r="BE20" s="555">
        <v>200</v>
      </c>
      <c r="BF20" s="555">
        <v>-229</v>
      </c>
      <c r="BG20" s="555">
        <v>0</v>
      </c>
      <c r="BH20" s="555">
        <v>0</v>
      </c>
      <c r="BI20" s="555">
        <v>0</v>
      </c>
      <c r="BJ20" s="555" t="s">
        <v>364</v>
      </c>
      <c r="BK20" s="555">
        <v>0</v>
      </c>
      <c r="BL20" s="555">
        <v>33.299999999999997</v>
      </c>
      <c r="BM20" s="555">
        <v>0</v>
      </c>
      <c r="BN20" s="555">
        <v>0</v>
      </c>
      <c r="BO20" s="555">
        <v>0</v>
      </c>
      <c r="BP20" s="555">
        <v>0</v>
      </c>
      <c r="BQ20" s="555">
        <v>0</v>
      </c>
      <c r="BR20" s="555">
        <v>0</v>
      </c>
      <c r="BS20" s="555">
        <v>0</v>
      </c>
      <c r="BT20" s="555">
        <v>0</v>
      </c>
      <c r="BU20" s="555">
        <v>0</v>
      </c>
      <c r="BV20" s="555">
        <v>0</v>
      </c>
      <c r="BW20" s="555">
        <v>0</v>
      </c>
      <c r="BX20" s="555">
        <v>0</v>
      </c>
      <c r="BY20" s="555">
        <v>0</v>
      </c>
      <c r="BZ20" s="555">
        <v>0</v>
      </c>
      <c r="CA20" s="555">
        <v>0</v>
      </c>
      <c r="CB20" s="555">
        <v>0</v>
      </c>
      <c r="CC20" s="555">
        <v>0</v>
      </c>
      <c r="CD20" s="555">
        <v>0</v>
      </c>
      <c r="CE20" s="555">
        <v>0</v>
      </c>
      <c r="CF20" s="555">
        <v>0</v>
      </c>
      <c r="CG20" s="555">
        <v>0</v>
      </c>
      <c r="CH20" s="555">
        <v>0</v>
      </c>
      <c r="CI20" s="555">
        <v>0</v>
      </c>
      <c r="CJ20" s="555">
        <v>0</v>
      </c>
      <c r="CK20" s="555">
        <v>0</v>
      </c>
      <c r="CL20" s="555">
        <v>0</v>
      </c>
      <c r="CM20" s="555">
        <v>0</v>
      </c>
      <c r="CN20" s="557">
        <f t="shared" si="11"/>
        <v>0</v>
      </c>
      <c r="CO20" s="557">
        <f t="shared" si="12"/>
        <v>0</v>
      </c>
      <c r="CP20" s="557">
        <f t="shared" si="13"/>
        <v>0</v>
      </c>
      <c r="CQ20" s="557">
        <f t="shared" si="14"/>
        <v>0</v>
      </c>
      <c r="CR20" s="557">
        <f t="shared" si="15"/>
        <v>0</v>
      </c>
      <c r="CS20" s="557">
        <f t="shared" si="16"/>
        <v>0</v>
      </c>
      <c r="CT20" s="557">
        <f t="shared" si="17"/>
        <v>0</v>
      </c>
      <c r="CU20" s="557">
        <f t="shared" si="18"/>
        <v>0</v>
      </c>
      <c r="CV20" s="557">
        <f t="shared" si="19"/>
        <v>0</v>
      </c>
      <c r="CW20" s="557">
        <f t="shared" si="20"/>
        <v>0</v>
      </c>
      <c r="CX20" s="557">
        <f t="shared" si="21"/>
        <v>0</v>
      </c>
      <c r="CY20" s="557">
        <f t="shared" si="22"/>
        <v>0</v>
      </c>
      <c r="CZ20" s="557">
        <f t="shared" si="23"/>
        <v>0</v>
      </c>
      <c r="DA20" s="557">
        <f t="shared" si="24"/>
        <v>0</v>
      </c>
    </row>
    <row r="21" spans="1:105">
      <c r="A21" s="494" t="s">
        <v>781</v>
      </c>
      <c r="B21" s="576" t="s">
        <v>543</v>
      </c>
      <c r="C21" s="383" t="s">
        <v>734</v>
      </c>
      <c r="D21" s="383" t="s">
        <v>417</v>
      </c>
      <c r="E21" s="489">
        <v>43396</v>
      </c>
      <c r="F21" s="429">
        <v>1</v>
      </c>
      <c r="G21" s="537" t="s">
        <v>1193</v>
      </c>
      <c r="H21">
        <v>46324</v>
      </c>
      <c r="I21">
        <v>1139</v>
      </c>
      <c r="J21">
        <v>13.5</v>
      </c>
      <c r="K21">
        <v>9.31</v>
      </c>
      <c r="L21">
        <v>27.4</v>
      </c>
      <c r="M21">
        <v>34</v>
      </c>
      <c r="N21">
        <v>66</v>
      </c>
      <c r="O21">
        <v>22.6</v>
      </c>
      <c r="P21">
        <v>20.8</v>
      </c>
      <c r="Q21">
        <v>2.83</v>
      </c>
      <c r="R21">
        <v>72.599999999999994</v>
      </c>
      <c r="S21">
        <v>27.4</v>
      </c>
      <c r="T21">
        <v>34.9</v>
      </c>
      <c r="U21" s="6">
        <f t="shared" si="0"/>
        <v>3.1654</v>
      </c>
      <c r="V21" s="6">
        <f t="shared" si="1"/>
        <v>21.008403361344538</v>
      </c>
      <c r="W21">
        <v>31.2</v>
      </c>
      <c r="X21">
        <v>28.6</v>
      </c>
      <c r="Y21">
        <v>24.7</v>
      </c>
      <c r="Z21">
        <v>2.6</v>
      </c>
      <c r="AA21">
        <v>35.1</v>
      </c>
      <c r="AB21">
        <v>63.6</v>
      </c>
      <c r="AC21">
        <v>54.5</v>
      </c>
      <c r="AD21">
        <v>4.55</v>
      </c>
      <c r="AE21">
        <v>86.4</v>
      </c>
      <c r="AF21">
        <v>50</v>
      </c>
      <c r="AG21" s="188">
        <f t="shared" si="2"/>
        <v>22.651199999999999</v>
      </c>
      <c r="AH21" s="188">
        <f t="shared" si="3"/>
        <v>20.7636</v>
      </c>
      <c r="AI21" s="188">
        <f t="shared" si="4"/>
        <v>1.8875999999999999</v>
      </c>
      <c r="AJ21" s="188">
        <f t="shared" si="5"/>
        <v>25.482599999999998</v>
      </c>
      <c r="AK21" s="188">
        <f t="shared" si="6"/>
        <v>13.228800000000001</v>
      </c>
      <c r="AL21" s="188">
        <f t="shared" si="7"/>
        <v>11.336000000000002</v>
      </c>
      <c r="AM21" s="188">
        <f t="shared" si="8"/>
        <v>0.94640000000000002</v>
      </c>
      <c r="AN21" s="188">
        <f t="shared" si="9"/>
        <v>17.9712</v>
      </c>
      <c r="AO21" s="188">
        <f t="shared" si="10"/>
        <v>10.4</v>
      </c>
      <c r="AP21">
        <v>634</v>
      </c>
      <c r="AQ21">
        <v>216</v>
      </c>
      <c r="AR21">
        <v>853</v>
      </c>
      <c r="AS21">
        <v>2083</v>
      </c>
      <c r="AT21">
        <v>2.57</v>
      </c>
      <c r="AU21">
        <v>58.3</v>
      </c>
      <c r="AV21">
        <v>41.7</v>
      </c>
      <c r="AW21">
        <v>41.7</v>
      </c>
      <c r="AX21">
        <v>1239</v>
      </c>
      <c r="AY21">
        <v>5.56</v>
      </c>
      <c r="AZ21">
        <v>77.8</v>
      </c>
      <c r="BA21">
        <v>50</v>
      </c>
      <c r="BB21">
        <v>233</v>
      </c>
      <c r="BC21">
        <v>103</v>
      </c>
      <c r="BD21">
        <v>655</v>
      </c>
      <c r="BE21">
        <v>1108</v>
      </c>
      <c r="BF21">
        <v>-157</v>
      </c>
      <c r="BG21">
        <v>11.4</v>
      </c>
      <c r="BH21">
        <v>12.9</v>
      </c>
      <c r="BI21">
        <v>10</v>
      </c>
      <c r="BJ21">
        <v>329</v>
      </c>
      <c r="BK21">
        <v>1.43</v>
      </c>
      <c r="BL21">
        <v>70</v>
      </c>
      <c r="BM21">
        <v>27.1</v>
      </c>
      <c r="BN21">
        <v>66.5</v>
      </c>
      <c r="BO21">
        <v>5.28</v>
      </c>
      <c r="BP21">
        <v>10.9</v>
      </c>
      <c r="BQ21">
        <v>89.1</v>
      </c>
      <c r="BR21">
        <v>3.3</v>
      </c>
      <c r="BS21">
        <v>22.3</v>
      </c>
      <c r="BT21">
        <v>8.44</v>
      </c>
      <c r="BU21">
        <v>87.6</v>
      </c>
      <c r="BV21">
        <v>12.4</v>
      </c>
      <c r="BW21">
        <v>4.62</v>
      </c>
      <c r="BX21">
        <v>11.2</v>
      </c>
      <c r="BY21">
        <v>8.2799999999999994</v>
      </c>
      <c r="BZ21">
        <v>12.4</v>
      </c>
      <c r="CA21">
        <v>94.1</v>
      </c>
      <c r="CB21">
        <v>1.78</v>
      </c>
      <c r="CC21">
        <v>5.27</v>
      </c>
      <c r="CD21">
        <v>3.31</v>
      </c>
      <c r="CE21">
        <v>23.9</v>
      </c>
      <c r="CF21">
        <v>8.89</v>
      </c>
      <c r="CG21">
        <v>4.5199999999999996</v>
      </c>
      <c r="CH21">
        <v>12.4</v>
      </c>
      <c r="CI21">
        <v>5.32</v>
      </c>
      <c r="CJ21">
        <v>3.19</v>
      </c>
      <c r="CK21">
        <v>10.6</v>
      </c>
      <c r="CL21">
        <v>5.32</v>
      </c>
      <c r="CM21">
        <v>5.32</v>
      </c>
      <c r="CN21" s="188">
        <f t="shared" si="11"/>
        <v>2.4975999999999998</v>
      </c>
      <c r="CO21" s="188">
        <f t="shared" si="12"/>
        <v>1.8464400000000001</v>
      </c>
      <c r="CP21" s="188">
        <f t="shared" si="13"/>
        <v>2.7652000000000005</v>
      </c>
      <c r="CQ21" s="188">
        <f t="shared" si="14"/>
        <v>20.984299999999998</v>
      </c>
      <c r="CR21" s="188">
        <f t="shared" si="15"/>
        <v>0.39694000000000002</v>
      </c>
      <c r="CS21" s="188">
        <f t="shared" si="16"/>
        <v>4.6165199999999995</v>
      </c>
      <c r="CT21" s="188">
        <f t="shared" si="17"/>
        <v>2.8995599999999997</v>
      </c>
      <c r="CU21" s="188">
        <f t="shared" si="18"/>
        <v>7.7876399999999997</v>
      </c>
      <c r="CV21" s="188">
        <f t="shared" si="19"/>
        <v>3.9595199999999995</v>
      </c>
      <c r="CW21" s="188">
        <f t="shared" si="20"/>
        <v>0.65968000000000004</v>
      </c>
      <c r="CX21" s="188">
        <f t="shared" si="21"/>
        <v>0.39555999999999997</v>
      </c>
      <c r="CY21" s="188">
        <f t="shared" si="22"/>
        <v>1.3144</v>
      </c>
      <c r="CZ21" s="188">
        <f t="shared" si="23"/>
        <v>0.65968000000000004</v>
      </c>
      <c r="DA21" s="188">
        <f t="shared" si="24"/>
        <v>0.65968000000000004</v>
      </c>
    </row>
    <row r="22" spans="1:105" s="554" customFormat="1">
      <c r="A22" s="549" t="s">
        <v>782</v>
      </c>
      <c r="B22" s="549"/>
      <c r="C22" s="551"/>
      <c r="D22" s="551"/>
      <c r="E22" s="552"/>
      <c r="F22" s="553"/>
      <c r="H22" s="555">
        <v>17</v>
      </c>
      <c r="I22" s="555">
        <v>2</v>
      </c>
      <c r="J22" s="555">
        <v>40</v>
      </c>
      <c r="K22" s="555">
        <v>100</v>
      </c>
      <c r="L22" s="555">
        <v>0</v>
      </c>
      <c r="M22" s="555">
        <v>0</v>
      </c>
      <c r="N22" s="555">
        <v>100</v>
      </c>
      <c r="O22" s="555">
        <v>0</v>
      </c>
      <c r="P22" s="555">
        <v>0</v>
      </c>
      <c r="Q22" s="555">
        <v>0</v>
      </c>
      <c r="R22" s="555">
        <v>0</v>
      </c>
      <c r="S22" s="555">
        <v>100</v>
      </c>
      <c r="T22" s="555">
        <v>0</v>
      </c>
      <c r="U22" s="556">
        <f t="shared" si="0"/>
        <v>0</v>
      </c>
      <c r="V22" s="556" t="e">
        <f t="shared" si="1"/>
        <v>#DIV/0!</v>
      </c>
      <c r="W22" s="555">
        <v>0</v>
      </c>
      <c r="X22" s="555">
        <v>0</v>
      </c>
      <c r="Y22" s="555">
        <v>0</v>
      </c>
      <c r="Z22" s="555">
        <v>0</v>
      </c>
      <c r="AA22" s="555">
        <v>0</v>
      </c>
      <c r="AB22" s="555">
        <v>0</v>
      </c>
      <c r="AC22" s="555">
        <v>0</v>
      </c>
      <c r="AD22" s="555">
        <v>0</v>
      </c>
      <c r="AE22" s="555">
        <v>0</v>
      </c>
      <c r="AF22" s="555">
        <v>0</v>
      </c>
      <c r="AG22" s="557">
        <f t="shared" si="2"/>
        <v>0</v>
      </c>
      <c r="AH22" s="557">
        <f t="shared" si="3"/>
        <v>0</v>
      </c>
      <c r="AI22" s="557">
        <f t="shared" si="4"/>
        <v>0</v>
      </c>
      <c r="AJ22" s="557">
        <f t="shared" si="5"/>
        <v>0</v>
      </c>
      <c r="AK22" s="557">
        <f t="shared" si="6"/>
        <v>0</v>
      </c>
      <c r="AL22" s="557">
        <f t="shared" si="7"/>
        <v>0</v>
      </c>
      <c r="AM22" s="557">
        <f t="shared" si="8"/>
        <v>0</v>
      </c>
      <c r="AN22" s="557">
        <f t="shared" si="9"/>
        <v>0</v>
      </c>
      <c r="AO22" s="557">
        <f t="shared" si="10"/>
        <v>0</v>
      </c>
      <c r="AP22" s="555" t="s">
        <v>364</v>
      </c>
      <c r="AQ22" s="555" t="s">
        <v>364</v>
      </c>
      <c r="AR22" s="555" t="s">
        <v>364</v>
      </c>
      <c r="AS22" s="555" t="s">
        <v>364</v>
      </c>
      <c r="AT22" s="555" t="s">
        <v>364</v>
      </c>
      <c r="AU22" s="555">
        <v>0</v>
      </c>
      <c r="AV22" s="555">
        <v>0</v>
      </c>
      <c r="AW22" s="555">
        <v>0</v>
      </c>
      <c r="AX22" s="555" t="s">
        <v>364</v>
      </c>
      <c r="AY22" s="555">
        <v>0</v>
      </c>
      <c r="AZ22" s="555">
        <v>0</v>
      </c>
      <c r="BA22" s="555">
        <v>0</v>
      </c>
      <c r="BB22" s="555">
        <v>-108</v>
      </c>
      <c r="BC22" s="555">
        <v>-157</v>
      </c>
      <c r="BD22" s="555">
        <v>275</v>
      </c>
      <c r="BE22" s="555">
        <v>23.1</v>
      </c>
      <c r="BF22" s="555">
        <v>-157</v>
      </c>
      <c r="BG22" s="555">
        <v>0</v>
      </c>
      <c r="BH22" s="555">
        <v>0</v>
      </c>
      <c r="BI22" s="555">
        <v>0</v>
      </c>
      <c r="BJ22" s="555" t="s">
        <v>364</v>
      </c>
      <c r="BK22" s="555">
        <v>0</v>
      </c>
      <c r="BL22" s="555">
        <v>0</v>
      </c>
      <c r="BM22" s="555">
        <v>0</v>
      </c>
      <c r="BN22" s="555">
        <v>0</v>
      </c>
      <c r="BO22" s="555">
        <v>0</v>
      </c>
      <c r="BP22" s="555">
        <v>0</v>
      </c>
      <c r="BQ22" s="555">
        <v>0</v>
      </c>
      <c r="BR22" s="555">
        <v>0</v>
      </c>
      <c r="BS22" s="555">
        <v>0</v>
      </c>
      <c r="BT22" s="555">
        <v>0</v>
      </c>
      <c r="BU22" s="555">
        <v>0</v>
      </c>
      <c r="BV22" s="555">
        <v>0</v>
      </c>
      <c r="BW22" s="555">
        <v>0</v>
      </c>
      <c r="BX22" s="555">
        <v>0</v>
      </c>
      <c r="BY22" s="555">
        <v>0</v>
      </c>
      <c r="BZ22" s="555">
        <v>0</v>
      </c>
      <c r="CA22" s="555">
        <v>0</v>
      </c>
      <c r="CB22" s="555">
        <v>0</v>
      </c>
      <c r="CC22" s="555">
        <v>0</v>
      </c>
      <c r="CD22" s="555">
        <v>0</v>
      </c>
      <c r="CE22" s="555">
        <v>0</v>
      </c>
      <c r="CF22" s="555">
        <v>0</v>
      </c>
      <c r="CG22" s="555">
        <v>0</v>
      </c>
      <c r="CH22" s="555">
        <v>0</v>
      </c>
      <c r="CI22" s="555">
        <v>0</v>
      </c>
      <c r="CJ22" s="555">
        <v>0</v>
      </c>
      <c r="CK22" s="555">
        <v>0</v>
      </c>
      <c r="CL22" s="555">
        <v>0</v>
      </c>
      <c r="CM22" s="555">
        <v>0</v>
      </c>
      <c r="CN22" s="557">
        <f t="shared" si="11"/>
        <v>0</v>
      </c>
      <c r="CO22" s="557">
        <f t="shared" si="12"/>
        <v>0</v>
      </c>
      <c r="CP22" s="557">
        <f t="shared" si="13"/>
        <v>0</v>
      </c>
      <c r="CQ22" s="557">
        <f t="shared" si="14"/>
        <v>0</v>
      </c>
      <c r="CR22" s="557">
        <f t="shared" si="15"/>
        <v>0</v>
      </c>
      <c r="CS22" s="557">
        <f t="shared" si="16"/>
        <v>0</v>
      </c>
      <c r="CT22" s="557">
        <f t="shared" si="17"/>
        <v>0</v>
      </c>
      <c r="CU22" s="557">
        <f t="shared" si="18"/>
        <v>0</v>
      </c>
      <c r="CV22" s="557">
        <f t="shared" si="19"/>
        <v>0</v>
      </c>
      <c r="CW22" s="557">
        <f t="shared" si="20"/>
        <v>0</v>
      </c>
      <c r="CX22" s="557">
        <f t="shared" si="21"/>
        <v>0</v>
      </c>
      <c r="CY22" s="557">
        <f t="shared" si="22"/>
        <v>0</v>
      </c>
      <c r="CZ22" s="557">
        <f t="shared" si="23"/>
        <v>0</v>
      </c>
      <c r="DA22" s="557">
        <f t="shared" si="24"/>
        <v>0</v>
      </c>
    </row>
    <row r="23" spans="1:105">
      <c r="A23" s="494" t="s">
        <v>784</v>
      </c>
      <c r="B23" s="576" t="s">
        <v>543</v>
      </c>
      <c r="C23" s="383" t="s">
        <v>734</v>
      </c>
      <c r="D23" s="383" t="s">
        <v>418</v>
      </c>
      <c r="E23" s="489">
        <v>43402</v>
      </c>
      <c r="F23" s="429">
        <v>1.8571428571428572</v>
      </c>
      <c r="G23" s="539" t="s">
        <v>1194</v>
      </c>
      <c r="H23">
        <v>1928</v>
      </c>
      <c r="I23">
        <v>9</v>
      </c>
      <c r="J23">
        <v>11.8</v>
      </c>
      <c r="K23">
        <v>55.6</v>
      </c>
      <c r="L23">
        <v>60</v>
      </c>
      <c r="M23">
        <v>100</v>
      </c>
      <c r="N23">
        <v>0</v>
      </c>
      <c r="O23">
        <v>0</v>
      </c>
      <c r="P23">
        <v>40</v>
      </c>
      <c r="Q23">
        <v>40</v>
      </c>
      <c r="R23">
        <v>80</v>
      </c>
      <c r="S23">
        <v>20</v>
      </c>
      <c r="T23">
        <v>0</v>
      </c>
      <c r="U23" s="6">
        <f t="shared" si="0"/>
        <v>55.6</v>
      </c>
      <c r="V23" s="6">
        <f t="shared" si="1"/>
        <v>0.59892086330935246</v>
      </c>
      <c r="W23">
        <v>50</v>
      </c>
      <c r="X23">
        <v>0</v>
      </c>
      <c r="Y23">
        <v>50</v>
      </c>
      <c r="Z23">
        <v>50</v>
      </c>
      <c r="AA23">
        <v>0</v>
      </c>
      <c r="AB23">
        <v>100</v>
      </c>
      <c r="AC23">
        <v>0</v>
      </c>
      <c r="AD23">
        <v>50</v>
      </c>
      <c r="AE23">
        <v>100</v>
      </c>
      <c r="AF23">
        <v>0</v>
      </c>
      <c r="AG23" s="188">
        <f t="shared" si="2"/>
        <v>40</v>
      </c>
      <c r="AH23" s="188">
        <f t="shared" si="3"/>
        <v>0</v>
      </c>
      <c r="AI23" s="188">
        <f t="shared" si="4"/>
        <v>40</v>
      </c>
      <c r="AJ23" s="188">
        <f t="shared" si="5"/>
        <v>0</v>
      </c>
      <c r="AK23" s="188">
        <f t="shared" si="6"/>
        <v>40</v>
      </c>
      <c r="AL23" s="188">
        <f t="shared" si="7"/>
        <v>0</v>
      </c>
      <c r="AM23" s="188">
        <f t="shared" si="8"/>
        <v>20</v>
      </c>
      <c r="AN23" s="188">
        <f t="shared" si="9"/>
        <v>40</v>
      </c>
      <c r="AO23" s="188">
        <f t="shared" si="10"/>
        <v>0</v>
      </c>
      <c r="AP23">
        <v>661</v>
      </c>
      <c r="AQ23">
        <v>44.9</v>
      </c>
      <c r="AR23">
        <v>1585</v>
      </c>
      <c r="AS23">
        <v>1489</v>
      </c>
      <c r="AT23">
        <v>-8.98</v>
      </c>
      <c r="AU23">
        <v>60</v>
      </c>
      <c r="AV23">
        <v>0</v>
      </c>
      <c r="AW23">
        <v>40</v>
      </c>
      <c r="AX23">
        <v>1475</v>
      </c>
      <c r="AY23">
        <v>40</v>
      </c>
      <c r="AZ23">
        <v>80</v>
      </c>
      <c r="BA23">
        <v>0</v>
      </c>
      <c r="BB23" t="s">
        <v>364</v>
      </c>
      <c r="BC23" t="s">
        <v>364</v>
      </c>
      <c r="BD23" t="s">
        <v>364</v>
      </c>
      <c r="BE23" t="s">
        <v>364</v>
      </c>
      <c r="BF23">
        <v>-165</v>
      </c>
      <c r="BG23">
        <v>0</v>
      </c>
      <c r="BH23">
        <v>0</v>
      </c>
      <c r="BI23">
        <v>0</v>
      </c>
      <c r="BJ23" t="s">
        <v>364</v>
      </c>
      <c r="BK23">
        <v>0</v>
      </c>
      <c r="BL23">
        <v>0</v>
      </c>
      <c r="BM23">
        <v>0</v>
      </c>
      <c r="BN23">
        <v>33.299999999999997</v>
      </c>
      <c r="BO23">
        <v>0</v>
      </c>
      <c r="BP23">
        <v>0</v>
      </c>
      <c r="BQ23">
        <v>100</v>
      </c>
      <c r="BR23">
        <v>0</v>
      </c>
      <c r="BS23">
        <v>0</v>
      </c>
      <c r="BT23">
        <v>0</v>
      </c>
      <c r="BU23">
        <v>33.299999999999997</v>
      </c>
      <c r="BV23">
        <v>66.7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66.7</v>
      </c>
      <c r="CI23">
        <v>0</v>
      </c>
      <c r="CJ23">
        <v>0</v>
      </c>
      <c r="CK23">
        <v>0</v>
      </c>
      <c r="CL23">
        <v>0</v>
      </c>
      <c r="CM23">
        <v>0</v>
      </c>
      <c r="CN23" s="188">
        <f t="shared" si="11"/>
        <v>0</v>
      </c>
      <c r="CO23" s="188">
        <f t="shared" si="12"/>
        <v>0</v>
      </c>
      <c r="CP23" s="188">
        <f t="shared" si="13"/>
        <v>0</v>
      </c>
      <c r="CQ23" s="188">
        <f t="shared" si="14"/>
        <v>0</v>
      </c>
      <c r="CR23" s="188">
        <f t="shared" si="15"/>
        <v>0</v>
      </c>
      <c r="CS23" s="188">
        <f t="shared" si="16"/>
        <v>0</v>
      </c>
      <c r="CT23" s="188">
        <f t="shared" si="17"/>
        <v>0</v>
      </c>
      <c r="CU23" s="188">
        <f t="shared" si="18"/>
        <v>0</v>
      </c>
      <c r="CV23" s="188">
        <f t="shared" si="19"/>
        <v>0</v>
      </c>
      <c r="CW23" s="188">
        <f t="shared" si="20"/>
        <v>0</v>
      </c>
      <c r="CX23" s="188">
        <f t="shared" si="21"/>
        <v>0</v>
      </c>
      <c r="CY23" s="188">
        <f t="shared" si="22"/>
        <v>0</v>
      </c>
      <c r="CZ23" s="188">
        <f t="shared" si="23"/>
        <v>0</v>
      </c>
      <c r="DA23" s="188">
        <f t="shared" si="24"/>
        <v>0</v>
      </c>
    </row>
    <row r="24" spans="1:105" s="554" customFormat="1">
      <c r="A24" s="549" t="s">
        <v>785</v>
      </c>
      <c r="B24" s="549"/>
      <c r="C24" s="551"/>
      <c r="D24" s="551"/>
      <c r="E24" s="552"/>
      <c r="F24" s="553"/>
      <c r="H24" s="555">
        <v>20</v>
      </c>
      <c r="I24" s="555">
        <v>5</v>
      </c>
      <c r="J24" s="555">
        <v>71.400000000000006</v>
      </c>
      <c r="K24" s="555">
        <v>60</v>
      </c>
      <c r="L24" s="555">
        <v>0</v>
      </c>
      <c r="M24" s="555">
        <v>33.299999999999997</v>
      </c>
      <c r="N24" s="555">
        <v>66.7</v>
      </c>
      <c r="O24" s="555">
        <v>0</v>
      </c>
      <c r="P24" s="555">
        <v>0</v>
      </c>
      <c r="Q24" s="555">
        <v>0</v>
      </c>
      <c r="R24" s="555">
        <v>33.299999999999997</v>
      </c>
      <c r="S24" s="555">
        <v>66.7</v>
      </c>
      <c r="T24" s="555">
        <v>33.299999999999997</v>
      </c>
      <c r="U24" s="556">
        <f t="shared" si="0"/>
        <v>19.979999999999997</v>
      </c>
      <c r="V24" s="556">
        <f t="shared" si="1"/>
        <v>2.0020020020020022</v>
      </c>
      <c r="W24" s="555">
        <v>0</v>
      </c>
      <c r="X24" s="555">
        <v>0</v>
      </c>
      <c r="Y24" s="555">
        <v>0</v>
      </c>
      <c r="Z24" s="555">
        <v>0</v>
      </c>
      <c r="AA24" s="555">
        <v>0</v>
      </c>
      <c r="AB24" s="555">
        <v>0</v>
      </c>
      <c r="AC24" s="555">
        <v>0</v>
      </c>
      <c r="AD24" s="555">
        <v>0</v>
      </c>
      <c r="AE24" s="555">
        <v>0</v>
      </c>
      <c r="AF24" s="555">
        <v>0</v>
      </c>
      <c r="AG24" s="557">
        <f t="shared" si="2"/>
        <v>0</v>
      </c>
      <c r="AH24" s="557">
        <f t="shared" si="3"/>
        <v>0</v>
      </c>
      <c r="AI24" s="557">
        <f t="shared" si="4"/>
        <v>0</v>
      </c>
      <c r="AJ24" s="557">
        <f t="shared" si="5"/>
        <v>0</v>
      </c>
      <c r="AK24" s="557">
        <f t="shared" si="6"/>
        <v>0</v>
      </c>
      <c r="AL24" s="557">
        <f t="shared" si="7"/>
        <v>0</v>
      </c>
      <c r="AM24" s="557">
        <f t="shared" si="8"/>
        <v>0</v>
      </c>
      <c r="AN24" s="557">
        <f t="shared" si="9"/>
        <v>0</v>
      </c>
      <c r="AO24" s="557">
        <f t="shared" si="10"/>
        <v>0</v>
      </c>
      <c r="AP24" s="555">
        <v>93.8</v>
      </c>
      <c r="AQ24" s="555">
        <v>70.599999999999994</v>
      </c>
      <c r="AR24" s="555">
        <v>348</v>
      </c>
      <c r="AS24" s="555">
        <v>-529</v>
      </c>
      <c r="AT24" s="555">
        <v>14.1</v>
      </c>
      <c r="AU24" s="555">
        <v>0</v>
      </c>
      <c r="AV24" s="555">
        <v>0</v>
      </c>
      <c r="AW24" s="555">
        <v>0</v>
      </c>
      <c r="AX24" s="555" t="s">
        <v>364</v>
      </c>
      <c r="AY24" s="555">
        <v>0</v>
      </c>
      <c r="AZ24" s="555">
        <v>0</v>
      </c>
      <c r="BA24" s="555">
        <v>0</v>
      </c>
      <c r="BB24" s="555">
        <v>35.9</v>
      </c>
      <c r="BC24" s="555">
        <v>-57.8</v>
      </c>
      <c r="BD24" s="555">
        <v>298</v>
      </c>
      <c r="BE24" s="555">
        <v>237</v>
      </c>
      <c r="BF24" s="555">
        <v>-175</v>
      </c>
      <c r="BG24" s="555">
        <v>0</v>
      </c>
      <c r="BH24" s="555">
        <v>0</v>
      </c>
      <c r="BI24" s="555">
        <v>0</v>
      </c>
      <c r="BJ24" s="555" t="s">
        <v>364</v>
      </c>
      <c r="BK24" s="555">
        <v>0</v>
      </c>
      <c r="BL24" s="555">
        <v>50</v>
      </c>
      <c r="BM24" s="555">
        <v>50</v>
      </c>
      <c r="BN24" s="555">
        <v>40</v>
      </c>
      <c r="BO24" s="555">
        <v>0</v>
      </c>
      <c r="BP24" s="555">
        <v>0</v>
      </c>
      <c r="BQ24" s="555">
        <v>100</v>
      </c>
      <c r="BR24" s="555">
        <v>0</v>
      </c>
      <c r="BS24" s="555">
        <v>50</v>
      </c>
      <c r="BT24" s="555">
        <v>0</v>
      </c>
      <c r="BU24" s="555">
        <v>100</v>
      </c>
      <c r="BV24" s="555">
        <v>0</v>
      </c>
      <c r="BW24" s="555">
        <v>0</v>
      </c>
      <c r="BX24" s="555">
        <v>0</v>
      </c>
      <c r="BY24" s="555">
        <v>0</v>
      </c>
      <c r="BZ24" s="555">
        <v>0</v>
      </c>
      <c r="CA24" s="555">
        <v>100</v>
      </c>
      <c r="CB24" s="555">
        <v>0</v>
      </c>
      <c r="CC24" s="555">
        <v>0</v>
      </c>
      <c r="CD24" s="555">
        <v>0</v>
      </c>
      <c r="CE24" s="555">
        <v>50</v>
      </c>
      <c r="CF24" s="555">
        <v>0</v>
      </c>
      <c r="CG24" s="555">
        <v>0</v>
      </c>
      <c r="CH24" s="555">
        <v>0</v>
      </c>
      <c r="CI24" s="555">
        <v>0</v>
      </c>
      <c r="CJ24" s="555">
        <v>0</v>
      </c>
      <c r="CK24" s="555">
        <v>0</v>
      </c>
      <c r="CL24" s="555">
        <v>0</v>
      </c>
      <c r="CM24" s="555">
        <v>0</v>
      </c>
      <c r="CN24" s="557">
        <f t="shared" si="11"/>
        <v>0</v>
      </c>
      <c r="CO24" s="557">
        <f t="shared" si="12"/>
        <v>0</v>
      </c>
      <c r="CP24" s="557">
        <f t="shared" si="13"/>
        <v>0</v>
      </c>
      <c r="CQ24" s="557">
        <f t="shared" si="14"/>
        <v>50</v>
      </c>
      <c r="CR24" s="557">
        <f t="shared" si="15"/>
        <v>0</v>
      </c>
      <c r="CS24" s="557">
        <f t="shared" si="16"/>
        <v>0</v>
      </c>
      <c r="CT24" s="557">
        <f t="shared" si="17"/>
        <v>0</v>
      </c>
      <c r="CU24" s="557">
        <f t="shared" si="18"/>
        <v>0</v>
      </c>
      <c r="CV24" s="557">
        <f t="shared" si="19"/>
        <v>0</v>
      </c>
      <c r="CW24" s="557">
        <f t="shared" si="20"/>
        <v>0</v>
      </c>
      <c r="CX24" s="557">
        <f t="shared" si="21"/>
        <v>0</v>
      </c>
      <c r="CY24" s="557">
        <f t="shared" si="22"/>
        <v>0</v>
      </c>
      <c r="CZ24" s="557">
        <f t="shared" si="23"/>
        <v>0</v>
      </c>
      <c r="DA24" s="557">
        <f t="shared" si="24"/>
        <v>0</v>
      </c>
    </row>
    <row r="25" spans="1:105">
      <c r="A25" s="494" t="s">
        <v>787</v>
      </c>
      <c r="B25" s="576" t="s">
        <v>543</v>
      </c>
      <c r="C25" s="383" t="s">
        <v>734</v>
      </c>
      <c r="D25" s="383" t="s">
        <v>419</v>
      </c>
      <c r="E25" s="489">
        <v>43419</v>
      </c>
      <c r="F25" s="429">
        <v>4.2857142857142856</v>
      </c>
      <c r="G25" s="537" t="s">
        <v>1195</v>
      </c>
      <c r="H25">
        <v>1606</v>
      </c>
      <c r="I25">
        <v>106</v>
      </c>
      <c r="J25">
        <v>50.7</v>
      </c>
      <c r="K25">
        <v>83</v>
      </c>
      <c r="L25">
        <v>34.1</v>
      </c>
      <c r="M25">
        <v>65.900000000000006</v>
      </c>
      <c r="N25">
        <v>34.1</v>
      </c>
      <c r="O25">
        <v>9.09</v>
      </c>
      <c r="P25">
        <v>30.7</v>
      </c>
      <c r="Q25">
        <v>36.4</v>
      </c>
      <c r="R25">
        <v>78.400000000000006</v>
      </c>
      <c r="S25">
        <v>21.6</v>
      </c>
      <c r="T25">
        <v>1.1399999999999999</v>
      </c>
      <c r="U25" s="6">
        <f t="shared" si="0"/>
        <v>54.69700000000001</v>
      </c>
      <c r="V25" s="6">
        <f t="shared" si="1"/>
        <v>0.20659268332815325</v>
      </c>
      <c r="W25">
        <v>39.1</v>
      </c>
      <c r="X25">
        <v>11.6</v>
      </c>
      <c r="Y25">
        <v>39.1</v>
      </c>
      <c r="Z25">
        <v>40.6</v>
      </c>
      <c r="AA25">
        <v>0</v>
      </c>
      <c r="AB25">
        <v>55.6</v>
      </c>
      <c r="AC25">
        <v>22.2</v>
      </c>
      <c r="AD25">
        <v>55.6</v>
      </c>
      <c r="AE25">
        <v>100</v>
      </c>
      <c r="AF25">
        <v>0</v>
      </c>
      <c r="AG25" s="188">
        <f t="shared" si="2"/>
        <v>30.654400000000006</v>
      </c>
      <c r="AH25" s="188">
        <f t="shared" si="3"/>
        <v>9.0944000000000003</v>
      </c>
      <c r="AI25" s="188">
        <f t="shared" si="4"/>
        <v>31.830400000000004</v>
      </c>
      <c r="AJ25" s="188">
        <f t="shared" si="5"/>
        <v>0</v>
      </c>
      <c r="AK25" s="188">
        <f t="shared" si="6"/>
        <v>17.069200000000002</v>
      </c>
      <c r="AL25" s="188">
        <f t="shared" si="7"/>
        <v>6.8153999999999995</v>
      </c>
      <c r="AM25" s="188">
        <f t="shared" si="8"/>
        <v>17.069200000000002</v>
      </c>
      <c r="AN25" s="188">
        <f t="shared" si="9"/>
        <v>30.7</v>
      </c>
      <c r="AO25" s="188">
        <f t="shared" si="10"/>
        <v>0</v>
      </c>
      <c r="AP25">
        <v>576</v>
      </c>
      <c r="AQ25">
        <v>99</v>
      </c>
      <c r="AR25">
        <v>1561</v>
      </c>
      <c r="AS25">
        <v>1086</v>
      </c>
      <c r="AT25">
        <v>-125</v>
      </c>
      <c r="AU25">
        <v>43.1</v>
      </c>
      <c r="AV25">
        <v>10.3</v>
      </c>
      <c r="AW25">
        <v>41.4</v>
      </c>
      <c r="AX25">
        <v>1225</v>
      </c>
      <c r="AY25">
        <v>44.8</v>
      </c>
      <c r="AZ25">
        <v>82.8</v>
      </c>
      <c r="BA25">
        <v>1.72</v>
      </c>
      <c r="BB25">
        <v>460</v>
      </c>
      <c r="BC25">
        <v>52.6</v>
      </c>
      <c r="BD25">
        <v>1283</v>
      </c>
      <c r="BE25">
        <v>559</v>
      </c>
      <c r="BF25">
        <v>-255</v>
      </c>
      <c r="BG25">
        <v>16.7</v>
      </c>
      <c r="BH25">
        <v>6.67</v>
      </c>
      <c r="BI25">
        <v>10</v>
      </c>
      <c r="BJ25">
        <v>2793</v>
      </c>
      <c r="BK25">
        <v>20</v>
      </c>
      <c r="BL25">
        <v>70</v>
      </c>
      <c r="BM25">
        <v>0</v>
      </c>
      <c r="BN25">
        <v>11.3</v>
      </c>
      <c r="BO25">
        <v>25</v>
      </c>
      <c r="BP25">
        <v>25</v>
      </c>
      <c r="BQ25">
        <v>75</v>
      </c>
      <c r="BR25">
        <v>0</v>
      </c>
      <c r="BS25">
        <v>8.33</v>
      </c>
      <c r="BT25">
        <v>75</v>
      </c>
      <c r="BU25">
        <v>83.3</v>
      </c>
      <c r="BV25">
        <v>16.7</v>
      </c>
      <c r="BW25">
        <v>16.7</v>
      </c>
      <c r="BX25">
        <v>100</v>
      </c>
      <c r="BY25">
        <v>0</v>
      </c>
      <c r="BZ25">
        <v>0</v>
      </c>
      <c r="CA25">
        <v>0</v>
      </c>
      <c r="CB25">
        <v>100</v>
      </c>
      <c r="CC25">
        <v>20</v>
      </c>
      <c r="CD25">
        <v>0</v>
      </c>
      <c r="CE25">
        <v>0</v>
      </c>
      <c r="CF25">
        <v>80</v>
      </c>
      <c r="CG25">
        <v>10</v>
      </c>
      <c r="CH25">
        <v>16.7</v>
      </c>
      <c r="CI25">
        <v>50</v>
      </c>
      <c r="CJ25">
        <v>0</v>
      </c>
      <c r="CK25">
        <v>50</v>
      </c>
      <c r="CL25">
        <v>50</v>
      </c>
      <c r="CM25">
        <v>50</v>
      </c>
      <c r="CN25" s="188">
        <f t="shared" si="11"/>
        <v>8.33</v>
      </c>
      <c r="CO25" s="188">
        <f t="shared" si="12"/>
        <v>0</v>
      </c>
      <c r="CP25" s="188">
        <f t="shared" si="13"/>
        <v>0</v>
      </c>
      <c r="CQ25" s="188">
        <f t="shared" si="14"/>
        <v>0</v>
      </c>
      <c r="CR25" s="188">
        <f t="shared" si="15"/>
        <v>8.33</v>
      </c>
      <c r="CS25" s="188">
        <f t="shared" si="16"/>
        <v>16.66</v>
      </c>
      <c r="CT25" s="188">
        <f t="shared" si="17"/>
        <v>0</v>
      </c>
      <c r="CU25" s="188">
        <f t="shared" si="18"/>
        <v>66.64</v>
      </c>
      <c r="CV25" s="188">
        <f t="shared" si="19"/>
        <v>8.33</v>
      </c>
      <c r="CW25" s="188">
        <f t="shared" si="20"/>
        <v>8.35</v>
      </c>
      <c r="CX25" s="188">
        <f t="shared" si="21"/>
        <v>0</v>
      </c>
      <c r="CY25" s="188">
        <f t="shared" si="22"/>
        <v>8.35</v>
      </c>
      <c r="CZ25" s="188">
        <f t="shared" si="23"/>
        <v>8.35</v>
      </c>
      <c r="DA25" s="188">
        <f t="shared" si="24"/>
        <v>8.35</v>
      </c>
    </row>
    <row r="26" spans="1:105" s="559" customFormat="1" ht="17" thickBot="1">
      <c r="A26" s="558" t="s">
        <v>788</v>
      </c>
      <c r="B26" s="558"/>
      <c r="D26" s="560"/>
      <c r="E26" s="561"/>
      <c r="F26" s="562"/>
      <c r="H26" s="563">
        <v>16</v>
      </c>
      <c r="I26" s="563">
        <v>2</v>
      </c>
      <c r="J26" s="563">
        <v>100</v>
      </c>
      <c r="K26" s="563">
        <v>50</v>
      </c>
      <c r="L26" s="563">
        <v>0</v>
      </c>
      <c r="M26" s="563">
        <v>0</v>
      </c>
      <c r="N26" s="563">
        <v>100</v>
      </c>
      <c r="O26" s="563">
        <v>0</v>
      </c>
      <c r="P26" s="563">
        <v>0</v>
      </c>
      <c r="Q26" s="563">
        <v>0</v>
      </c>
      <c r="R26" s="563">
        <v>100</v>
      </c>
      <c r="S26" s="563">
        <v>0</v>
      </c>
      <c r="T26" s="563">
        <v>0</v>
      </c>
      <c r="U26" s="564">
        <f t="shared" si="0"/>
        <v>0</v>
      </c>
      <c r="V26" s="564" t="e">
        <f t="shared" si="1"/>
        <v>#DIV/0!</v>
      </c>
      <c r="W26" s="563">
        <v>0</v>
      </c>
      <c r="X26" s="563">
        <v>0</v>
      </c>
      <c r="Y26" s="563">
        <v>0</v>
      </c>
      <c r="Z26" s="563">
        <v>0</v>
      </c>
      <c r="AA26" s="563">
        <v>0</v>
      </c>
      <c r="AB26" s="563">
        <v>0</v>
      </c>
      <c r="AC26" s="563">
        <v>0</v>
      </c>
      <c r="AD26" s="563">
        <v>0</v>
      </c>
      <c r="AE26" s="563">
        <v>0</v>
      </c>
      <c r="AF26" s="563">
        <v>0</v>
      </c>
      <c r="AG26" s="565">
        <f t="shared" si="2"/>
        <v>0</v>
      </c>
      <c r="AH26" s="565">
        <f t="shared" si="3"/>
        <v>0</v>
      </c>
      <c r="AI26" s="565">
        <f t="shared" si="4"/>
        <v>0</v>
      </c>
      <c r="AJ26" s="565">
        <f t="shared" si="5"/>
        <v>0</v>
      </c>
      <c r="AK26" s="565">
        <f t="shared" si="6"/>
        <v>0</v>
      </c>
      <c r="AL26" s="565">
        <f t="shared" si="7"/>
        <v>0</v>
      </c>
      <c r="AM26" s="565">
        <f t="shared" si="8"/>
        <v>0</v>
      </c>
      <c r="AN26" s="565">
        <f t="shared" si="9"/>
        <v>0</v>
      </c>
      <c r="AO26" s="565">
        <f t="shared" si="10"/>
        <v>0</v>
      </c>
      <c r="AP26" s="563" t="s">
        <v>364</v>
      </c>
      <c r="AQ26" s="563" t="s">
        <v>364</v>
      </c>
      <c r="AR26" s="563" t="s">
        <v>364</v>
      </c>
      <c r="AS26" s="563" t="s">
        <v>364</v>
      </c>
      <c r="AT26" s="563" t="s">
        <v>364</v>
      </c>
      <c r="AU26" s="563">
        <v>0</v>
      </c>
      <c r="AV26" s="563">
        <v>0</v>
      </c>
      <c r="AW26" s="563">
        <v>0</v>
      </c>
      <c r="AX26" s="563" t="s">
        <v>364</v>
      </c>
      <c r="AY26" s="563">
        <v>0</v>
      </c>
      <c r="AZ26" s="563">
        <v>0</v>
      </c>
      <c r="BA26" s="563">
        <v>0</v>
      </c>
      <c r="BB26" s="563">
        <v>34.700000000000003</v>
      </c>
      <c r="BC26" s="563">
        <v>28.2</v>
      </c>
      <c r="BD26" s="563">
        <v>347</v>
      </c>
      <c r="BE26" s="563">
        <v>321</v>
      </c>
      <c r="BF26" s="563">
        <v>-224</v>
      </c>
      <c r="BG26" s="563">
        <v>0</v>
      </c>
      <c r="BH26" s="563">
        <v>0</v>
      </c>
      <c r="BI26" s="563">
        <v>0</v>
      </c>
      <c r="BJ26" s="563" t="s">
        <v>364</v>
      </c>
      <c r="BK26" s="563">
        <v>0</v>
      </c>
      <c r="BL26" s="563">
        <v>100</v>
      </c>
      <c r="BM26" s="563">
        <v>0</v>
      </c>
      <c r="BN26" s="563">
        <v>50</v>
      </c>
      <c r="BO26" s="563">
        <v>100</v>
      </c>
      <c r="BP26" s="563">
        <v>0</v>
      </c>
      <c r="BQ26" s="563">
        <v>100</v>
      </c>
      <c r="BR26" s="563">
        <v>0</v>
      </c>
      <c r="BS26" s="563">
        <v>0</v>
      </c>
      <c r="BT26" s="563">
        <v>0</v>
      </c>
      <c r="BU26" s="563">
        <v>100</v>
      </c>
      <c r="BV26" s="563">
        <v>0</v>
      </c>
      <c r="BW26" s="563">
        <v>0</v>
      </c>
      <c r="BX26" s="563">
        <v>0</v>
      </c>
      <c r="BY26" s="563">
        <v>0</v>
      </c>
      <c r="BZ26" s="563">
        <v>0</v>
      </c>
      <c r="CA26" s="563">
        <v>0</v>
      </c>
      <c r="CB26" s="563">
        <v>0</v>
      </c>
      <c r="CC26" s="563">
        <v>100</v>
      </c>
      <c r="CD26" s="563">
        <v>0</v>
      </c>
      <c r="CE26" s="563">
        <v>0</v>
      </c>
      <c r="CF26" s="563">
        <v>0</v>
      </c>
      <c r="CG26" s="563">
        <v>0</v>
      </c>
      <c r="CH26" s="563">
        <v>0</v>
      </c>
      <c r="CI26" s="563">
        <v>0</v>
      </c>
      <c r="CJ26" s="563">
        <v>0</v>
      </c>
      <c r="CK26" s="563">
        <v>0</v>
      </c>
      <c r="CL26" s="563">
        <v>0</v>
      </c>
      <c r="CM26" s="563">
        <v>0</v>
      </c>
      <c r="CN26" s="565">
        <f t="shared" si="11"/>
        <v>0</v>
      </c>
      <c r="CO26" s="565">
        <f t="shared" si="12"/>
        <v>0</v>
      </c>
      <c r="CP26" s="565">
        <f t="shared" si="13"/>
        <v>0</v>
      </c>
      <c r="CQ26" s="565">
        <f t="shared" si="14"/>
        <v>0</v>
      </c>
      <c r="CR26" s="565">
        <f t="shared" si="15"/>
        <v>0</v>
      </c>
      <c r="CS26" s="565">
        <f t="shared" si="16"/>
        <v>100</v>
      </c>
      <c r="CT26" s="565">
        <f t="shared" si="17"/>
        <v>0</v>
      </c>
      <c r="CU26" s="565">
        <f t="shared" si="18"/>
        <v>0</v>
      </c>
      <c r="CV26" s="565">
        <f t="shared" si="19"/>
        <v>0</v>
      </c>
      <c r="CW26" s="565">
        <f t="shared" si="20"/>
        <v>0</v>
      </c>
      <c r="CX26" s="565">
        <f t="shared" si="21"/>
        <v>0</v>
      </c>
      <c r="CY26" s="565">
        <f t="shared" si="22"/>
        <v>0</v>
      </c>
      <c r="CZ26" s="565">
        <f t="shared" si="23"/>
        <v>0</v>
      </c>
      <c r="DA26" s="565">
        <f t="shared" si="24"/>
        <v>0</v>
      </c>
    </row>
    <row r="27" spans="1:105">
      <c r="A27" s="494" t="s">
        <v>790</v>
      </c>
      <c r="B27" s="576" t="s">
        <v>543</v>
      </c>
      <c r="C27" s="382" t="s">
        <v>416</v>
      </c>
      <c r="D27" s="383" t="s">
        <v>113</v>
      </c>
      <c r="E27" s="489">
        <v>43423</v>
      </c>
      <c r="F27" s="429">
        <v>-0.14285714285714285</v>
      </c>
      <c r="G27" s="537" t="s">
        <v>381</v>
      </c>
      <c r="H27">
        <v>1447</v>
      </c>
      <c r="I27">
        <v>181</v>
      </c>
      <c r="J27">
        <v>55.9</v>
      </c>
      <c r="K27">
        <v>75.7</v>
      </c>
      <c r="L27">
        <v>10.9</v>
      </c>
      <c r="M27">
        <v>4.38</v>
      </c>
      <c r="N27">
        <v>95.6</v>
      </c>
      <c r="O27">
        <v>4.38</v>
      </c>
      <c r="P27">
        <v>6.57</v>
      </c>
      <c r="Q27">
        <v>14.6</v>
      </c>
      <c r="R27">
        <v>16.100000000000001</v>
      </c>
      <c r="S27">
        <v>83.9</v>
      </c>
      <c r="T27">
        <v>0</v>
      </c>
      <c r="U27" s="6">
        <f t="shared" si="0"/>
        <v>3.3156600000000003</v>
      </c>
      <c r="V27" s="6">
        <f t="shared" si="1"/>
        <v>6.33358064457755</v>
      </c>
      <c r="W27">
        <v>27.3</v>
      </c>
      <c r="X27">
        <v>18.2</v>
      </c>
      <c r="Y27">
        <v>18.2</v>
      </c>
      <c r="Z27">
        <v>27.3</v>
      </c>
      <c r="AA27">
        <v>0</v>
      </c>
      <c r="AB27">
        <v>77.8</v>
      </c>
      <c r="AC27">
        <v>33.299999999999997</v>
      </c>
      <c r="AD27">
        <v>55.6</v>
      </c>
      <c r="AE27">
        <v>44.4</v>
      </c>
      <c r="AF27">
        <v>0</v>
      </c>
      <c r="AG27" s="188">
        <f t="shared" si="2"/>
        <v>4.3953000000000007</v>
      </c>
      <c r="AH27" s="188">
        <f t="shared" si="3"/>
        <v>2.9302000000000006</v>
      </c>
      <c r="AI27" s="188">
        <f t="shared" si="4"/>
        <v>4.3953000000000007</v>
      </c>
      <c r="AJ27" s="188">
        <f t="shared" si="5"/>
        <v>0</v>
      </c>
      <c r="AK27" s="188">
        <f t="shared" si="6"/>
        <v>5.1114600000000001</v>
      </c>
      <c r="AL27" s="188">
        <f t="shared" si="7"/>
        <v>2.1878099999999998</v>
      </c>
      <c r="AM27" s="188">
        <f t="shared" si="8"/>
        <v>3.6529200000000004</v>
      </c>
      <c r="AN27" s="188">
        <f t="shared" si="9"/>
        <v>2.9170800000000003</v>
      </c>
      <c r="AO27" s="188">
        <f t="shared" si="10"/>
        <v>0</v>
      </c>
      <c r="AP27">
        <v>2266</v>
      </c>
      <c r="AQ27">
        <v>246</v>
      </c>
      <c r="AR27">
        <v>745</v>
      </c>
      <c r="AS27">
        <v>421</v>
      </c>
      <c r="AT27">
        <v>23.1</v>
      </c>
      <c r="AU27">
        <v>83.3</v>
      </c>
      <c r="AV27">
        <v>33.299999999999997</v>
      </c>
      <c r="AW27">
        <v>50</v>
      </c>
      <c r="AX27">
        <v>279</v>
      </c>
      <c r="AY27">
        <v>16.7</v>
      </c>
      <c r="AZ27">
        <v>33.299999999999997</v>
      </c>
      <c r="BA27">
        <v>0</v>
      </c>
      <c r="BB27">
        <v>196</v>
      </c>
      <c r="BC27">
        <v>48.8</v>
      </c>
      <c r="BD27">
        <v>733</v>
      </c>
      <c r="BE27">
        <v>192</v>
      </c>
      <c r="BF27">
        <v>-30.8</v>
      </c>
      <c r="BG27">
        <v>7.63</v>
      </c>
      <c r="BH27">
        <v>3.05</v>
      </c>
      <c r="BI27">
        <v>4.58</v>
      </c>
      <c r="BJ27">
        <v>474</v>
      </c>
      <c r="BK27">
        <v>14.5</v>
      </c>
      <c r="BL27">
        <v>15.3</v>
      </c>
      <c r="BM27">
        <v>0</v>
      </c>
      <c r="BN27">
        <v>21</v>
      </c>
      <c r="BO27">
        <v>5.26</v>
      </c>
      <c r="BP27">
        <v>2.63</v>
      </c>
      <c r="BQ27">
        <v>97.4</v>
      </c>
      <c r="BR27">
        <v>0</v>
      </c>
      <c r="BS27">
        <v>2.63</v>
      </c>
      <c r="BT27">
        <v>34.200000000000003</v>
      </c>
      <c r="BU27">
        <v>71.099999999999994</v>
      </c>
      <c r="BV27">
        <v>28.9</v>
      </c>
      <c r="BW27">
        <v>2.63</v>
      </c>
      <c r="BX27">
        <v>100</v>
      </c>
      <c r="BY27">
        <v>0</v>
      </c>
      <c r="BZ27">
        <v>100</v>
      </c>
      <c r="CA27">
        <v>100</v>
      </c>
      <c r="CB27">
        <v>0</v>
      </c>
      <c r="CC27">
        <v>7.41</v>
      </c>
      <c r="CD27">
        <v>0</v>
      </c>
      <c r="CE27">
        <v>3.7</v>
      </c>
      <c r="CF27">
        <v>33.299999999999997</v>
      </c>
      <c r="CG27">
        <v>3.7</v>
      </c>
      <c r="CH27">
        <v>28.9</v>
      </c>
      <c r="CI27">
        <v>0</v>
      </c>
      <c r="CJ27">
        <v>0</v>
      </c>
      <c r="CK27">
        <v>0</v>
      </c>
      <c r="CL27">
        <v>36.4</v>
      </c>
      <c r="CM27">
        <v>0</v>
      </c>
      <c r="CN27" s="188">
        <f t="shared" si="11"/>
        <v>2.63</v>
      </c>
      <c r="CO27" s="188">
        <f t="shared" si="12"/>
        <v>0</v>
      </c>
      <c r="CP27" s="188">
        <f t="shared" si="13"/>
        <v>2.63</v>
      </c>
      <c r="CQ27" s="188">
        <f t="shared" si="14"/>
        <v>2.63</v>
      </c>
      <c r="CR27" s="188">
        <f t="shared" si="15"/>
        <v>0</v>
      </c>
      <c r="CS27" s="188">
        <f t="shared" si="16"/>
        <v>5.26851</v>
      </c>
      <c r="CT27" s="188">
        <f t="shared" si="17"/>
        <v>0</v>
      </c>
      <c r="CU27" s="188">
        <f t="shared" si="18"/>
        <v>23.676299999999998</v>
      </c>
      <c r="CV27" s="188">
        <f t="shared" si="19"/>
        <v>2.6307</v>
      </c>
      <c r="CW27" s="188">
        <f t="shared" si="20"/>
        <v>0</v>
      </c>
      <c r="CX27" s="188">
        <f t="shared" si="21"/>
        <v>0</v>
      </c>
      <c r="CY27" s="188">
        <f t="shared" si="22"/>
        <v>0</v>
      </c>
      <c r="CZ27" s="188">
        <f t="shared" si="23"/>
        <v>10.519599999999999</v>
      </c>
      <c r="DA27" s="188">
        <f t="shared" si="24"/>
        <v>0</v>
      </c>
    </row>
    <row r="28" spans="1:105" s="554" customFormat="1">
      <c r="A28" s="549" t="s">
        <v>791</v>
      </c>
      <c r="B28" s="549"/>
      <c r="E28" s="552"/>
      <c r="F28" s="553"/>
      <c r="H28" s="555">
        <v>3</v>
      </c>
      <c r="I28" s="555">
        <v>0</v>
      </c>
      <c r="J28" s="555">
        <v>0</v>
      </c>
      <c r="K28" s="555">
        <v>0</v>
      </c>
      <c r="L28" s="555">
        <v>0</v>
      </c>
      <c r="M28" s="555">
        <v>0</v>
      </c>
      <c r="N28" s="555">
        <v>0</v>
      </c>
      <c r="O28" s="555">
        <v>0</v>
      </c>
      <c r="P28" s="555">
        <v>0</v>
      </c>
      <c r="Q28" s="555">
        <v>0</v>
      </c>
      <c r="R28" s="555">
        <v>0</v>
      </c>
      <c r="S28" s="555">
        <v>0</v>
      </c>
      <c r="T28" s="555">
        <v>0</v>
      </c>
      <c r="U28" s="556">
        <f t="shared" si="0"/>
        <v>0</v>
      </c>
      <c r="V28" s="556" t="e">
        <f t="shared" si="1"/>
        <v>#DIV/0!</v>
      </c>
      <c r="W28" s="555">
        <v>0</v>
      </c>
      <c r="X28" s="555">
        <v>0</v>
      </c>
      <c r="Y28" s="555">
        <v>0</v>
      </c>
      <c r="Z28" s="555">
        <v>0</v>
      </c>
      <c r="AA28" s="555">
        <v>0</v>
      </c>
      <c r="AB28" s="555">
        <v>0</v>
      </c>
      <c r="AC28" s="555">
        <v>0</v>
      </c>
      <c r="AD28" s="555">
        <v>0</v>
      </c>
      <c r="AE28" s="555">
        <v>0</v>
      </c>
      <c r="AF28" s="555">
        <v>0</v>
      </c>
      <c r="AG28" s="557">
        <f t="shared" si="2"/>
        <v>0</v>
      </c>
      <c r="AH28" s="557">
        <f t="shared" si="3"/>
        <v>0</v>
      </c>
      <c r="AI28" s="557">
        <f t="shared" si="4"/>
        <v>0</v>
      </c>
      <c r="AJ28" s="557">
        <f t="shared" si="5"/>
        <v>0</v>
      </c>
      <c r="AK28" s="557">
        <f t="shared" si="6"/>
        <v>0</v>
      </c>
      <c r="AL28" s="557">
        <f t="shared" si="7"/>
        <v>0</v>
      </c>
      <c r="AM28" s="557">
        <f t="shared" si="8"/>
        <v>0</v>
      </c>
      <c r="AN28" s="557">
        <f t="shared" si="9"/>
        <v>0</v>
      </c>
      <c r="AO28" s="557">
        <f t="shared" si="10"/>
        <v>0</v>
      </c>
      <c r="AP28" s="555" t="s">
        <v>364</v>
      </c>
      <c r="AQ28" s="555" t="s">
        <v>364</v>
      </c>
      <c r="AR28" s="555" t="s">
        <v>364</v>
      </c>
      <c r="AS28" s="555" t="s">
        <v>364</v>
      </c>
      <c r="AT28" s="555" t="s">
        <v>364</v>
      </c>
      <c r="AU28" s="555">
        <v>0</v>
      </c>
      <c r="AV28" s="555">
        <v>0</v>
      </c>
      <c r="AW28" s="555">
        <v>0</v>
      </c>
      <c r="AX28" s="555" t="s">
        <v>364</v>
      </c>
      <c r="AY28" s="555">
        <v>0</v>
      </c>
      <c r="AZ28" s="555">
        <v>0</v>
      </c>
      <c r="BA28" s="555">
        <v>0</v>
      </c>
      <c r="BB28" s="555" t="s">
        <v>364</v>
      </c>
      <c r="BC28" s="555" t="s">
        <v>364</v>
      </c>
      <c r="BD28" s="555" t="s">
        <v>364</v>
      </c>
      <c r="BE28" s="555" t="s">
        <v>364</v>
      </c>
      <c r="BF28" s="555">
        <v>-19.3</v>
      </c>
      <c r="BG28" s="555">
        <v>0</v>
      </c>
      <c r="BH28" s="555">
        <v>0</v>
      </c>
      <c r="BI28" s="555">
        <v>0</v>
      </c>
      <c r="BJ28" s="555" t="s">
        <v>364</v>
      </c>
      <c r="BK28" s="555">
        <v>0</v>
      </c>
      <c r="BL28" s="555">
        <v>0</v>
      </c>
      <c r="BM28" s="555">
        <v>0</v>
      </c>
      <c r="BN28" s="555">
        <v>0</v>
      </c>
      <c r="BO28" s="555">
        <v>0</v>
      </c>
      <c r="BP28" s="555">
        <v>0</v>
      </c>
      <c r="BQ28" s="555">
        <v>0</v>
      </c>
      <c r="BR28" s="555">
        <v>0</v>
      </c>
      <c r="BS28" s="555">
        <v>0</v>
      </c>
      <c r="BT28" s="555">
        <v>0</v>
      </c>
      <c r="BU28" s="555">
        <v>0</v>
      </c>
      <c r="BV28" s="555">
        <v>0</v>
      </c>
      <c r="BW28" s="555">
        <v>0</v>
      </c>
      <c r="BX28" s="555">
        <v>0</v>
      </c>
      <c r="BY28" s="555">
        <v>0</v>
      </c>
      <c r="BZ28" s="555">
        <v>0</v>
      </c>
      <c r="CA28" s="555">
        <v>0</v>
      </c>
      <c r="CB28" s="555">
        <v>0</v>
      </c>
      <c r="CC28" s="555">
        <v>0</v>
      </c>
      <c r="CD28" s="555">
        <v>0</v>
      </c>
      <c r="CE28" s="555">
        <v>0</v>
      </c>
      <c r="CF28" s="555">
        <v>0</v>
      </c>
      <c r="CG28" s="555">
        <v>0</v>
      </c>
      <c r="CH28" s="555">
        <v>0</v>
      </c>
      <c r="CI28" s="555">
        <v>0</v>
      </c>
      <c r="CJ28" s="555">
        <v>0</v>
      </c>
      <c r="CK28" s="555">
        <v>0</v>
      </c>
      <c r="CL28" s="555">
        <v>0</v>
      </c>
      <c r="CM28" s="555">
        <v>0</v>
      </c>
      <c r="CN28" s="557">
        <f t="shared" si="11"/>
        <v>0</v>
      </c>
      <c r="CO28" s="557">
        <f t="shared" si="12"/>
        <v>0</v>
      </c>
      <c r="CP28" s="557">
        <f t="shared" si="13"/>
        <v>0</v>
      </c>
      <c r="CQ28" s="557">
        <f t="shared" si="14"/>
        <v>0</v>
      </c>
      <c r="CR28" s="557">
        <f t="shared" si="15"/>
        <v>0</v>
      </c>
      <c r="CS28" s="557">
        <f t="shared" si="16"/>
        <v>0</v>
      </c>
      <c r="CT28" s="557">
        <f t="shared" si="17"/>
        <v>0</v>
      </c>
      <c r="CU28" s="557">
        <f t="shared" si="18"/>
        <v>0</v>
      </c>
      <c r="CV28" s="557">
        <f t="shared" si="19"/>
        <v>0</v>
      </c>
      <c r="CW28" s="557">
        <f t="shared" si="20"/>
        <v>0</v>
      </c>
      <c r="CX28" s="557">
        <f t="shared" si="21"/>
        <v>0</v>
      </c>
      <c r="CY28" s="557">
        <f t="shared" si="22"/>
        <v>0</v>
      </c>
      <c r="CZ28" s="557">
        <f t="shared" si="23"/>
        <v>0</v>
      </c>
      <c r="DA28" s="557">
        <f t="shared" si="24"/>
        <v>0</v>
      </c>
    </row>
    <row r="29" spans="1:105">
      <c r="A29" s="494" t="s">
        <v>793</v>
      </c>
      <c r="B29" s="576" t="s">
        <v>543</v>
      </c>
      <c r="C29" s="382" t="s">
        <v>416</v>
      </c>
      <c r="D29" s="383" t="s">
        <v>114</v>
      </c>
      <c r="E29" s="489">
        <v>43424</v>
      </c>
      <c r="F29" s="429">
        <v>0</v>
      </c>
      <c r="G29" s="537" t="s">
        <v>1191</v>
      </c>
      <c r="H29">
        <v>35178</v>
      </c>
      <c r="I29">
        <v>10799</v>
      </c>
      <c r="J29">
        <v>64.099999999999994</v>
      </c>
      <c r="K29">
        <v>61.2</v>
      </c>
      <c r="L29">
        <v>11.4</v>
      </c>
      <c r="M29">
        <v>10.5</v>
      </c>
      <c r="N29">
        <v>89.5</v>
      </c>
      <c r="O29">
        <v>6.31</v>
      </c>
      <c r="P29">
        <v>6.25</v>
      </c>
      <c r="Q29">
        <v>30.4</v>
      </c>
      <c r="R29">
        <v>45.7</v>
      </c>
      <c r="S29">
        <v>54.3</v>
      </c>
      <c r="T29">
        <v>0.65</v>
      </c>
      <c r="U29" s="6">
        <f t="shared" si="0"/>
        <v>6.4260000000000002</v>
      </c>
      <c r="V29" s="6">
        <f t="shared" si="1"/>
        <v>5.2131963896669777</v>
      </c>
      <c r="W29">
        <v>20.8</v>
      </c>
      <c r="X29">
        <v>11.5</v>
      </c>
      <c r="Y29">
        <v>8.02</v>
      </c>
      <c r="Z29">
        <v>33.9</v>
      </c>
      <c r="AA29">
        <v>1.26</v>
      </c>
      <c r="AB29">
        <v>34.4</v>
      </c>
      <c r="AC29">
        <v>26.4</v>
      </c>
      <c r="AD29">
        <v>57.6</v>
      </c>
      <c r="AE29">
        <v>58.6</v>
      </c>
      <c r="AF29">
        <v>0.73</v>
      </c>
      <c r="AG29" s="188">
        <f t="shared" si="2"/>
        <v>9.5056000000000012</v>
      </c>
      <c r="AH29" s="188">
        <f t="shared" si="3"/>
        <v>5.2555000000000005</v>
      </c>
      <c r="AI29" s="188">
        <f t="shared" si="4"/>
        <v>15.4923</v>
      </c>
      <c r="AJ29" s="188">
        <f t="shared" si="5"/>
        <v>0.57582</v>
      </c>
      <c r="AK29" s="188">
        <f t="shared" si="6"/>
        <v>2.15</v>
      </c>
      <c r="AL29" s="188">
        <f t="shared" si="7"/>
        <v>1.65</v>
      </c>
      <c r="AM29" s="188">
        <f t="shared" si="8"/>
        <v>3.6</v>
      </c>
      <c r="AN29" s="188">
        <f t="shared" si="9"/>
        <v>3.6625000000000001</v>
      </c>
      <c r="AO29" s="188">
        <f t="shared" si="10"/>
        <v>4.5624999999999999E-2</v>
      </c>
      <c r="AP29">
        <v>1130</v>
      </c>
      <c r="AQ29">
        <v>238</v>
      </c>
      <c r="AR29">
        <v>966</v>
      </c>
      <c r="AS29">
        <v>1040</v>
      </c>
      <c r="AT29">
        <v>-8.98</v>
      </c>
      <c r="AU29">
        <v>70</v>
      </c>
      <c r="AV29">
        <v>37.9</v>
      </c>
      <c r="AW29">
        <v>15.2</v>
      </c>
      <c r="AX29">
        <v>515</v>
      </c>
      <c r="AY29">
        <v>26.9</v>
      </c>
      <c r="AZ29">
        <v>78</v>
      </c>
      <c r="BA29">
        <v>3.3</v>
      </c>
      <c r="BB29">
        <v>237</v>
      </c>
      <c r="BC29">
        <v>48.8</v>
      </c>
      <c r="BD29">
        <v>1042</v>
      </c>
      <c r="BE29">
        <v>305</v>
      </c>
      <c r="BF29">
        <v>-190</v>
      </c>
      <c r="BG29">
        <v>4.55</v>
      </c>
      <c r="BH29">
        <v>2.59</v>
      </c>
      <c r="BI29">
        <v>5.19</v>
      </c>
      <c r="BJ29">
        <v>295</v>
      </c>
      <c r="BK29">
        <v>30.8</v>
      </c>
      <c r="BL29">
        <v>41.9</v>
      </c>
      <c r="BM29">
        <v>0.34</v>
      </c>
      <c r="BN29">
        <v>33.5</v>
      </c>
      <c r="BO29">
        <v>2.4300000000000002</v>
      </c>
      <c r="BP29">
        <v>0.83</v>
      </c>
      <c r="BQ29">
        <v>99.2</v>
      </c>
      <c r="BR29">
        <v>2.0699999999999998</v>
      </c>
      <c r="BS29">
        <v>2.52</v>
      </c>
      <c r="BT29">
        <v>54</v>
      </c>
      <c r="BU29">
        <v>56.2</v>
      </c>
      <c r="BV29">
        <v>43.8</v>
      </c>
      <c r="BW29">
        <v>2.52</v>
      </c>
      <c r="BX29">
        <v>26.4</v>
      </c>
      <c r="BY29">
        <v>20.9</v>
      </c>
      <c r="BZ29">
        <v>89</v>
      </c>
      <c r="CA29">
        <v>75.8</v>
      </c>
      <c r="CB29">
        <v>15.4</v>
      </c>
      <c r="CC29">
        <v>3.1</v>
      </c>
      <c r="CD29">
        <v>2.76</v>
      </c>
      <c r="CE29">
        <v>3.4</v>
      </c>
      <c r="CF29">
        <v>58.3</v>
      </c>
      <c r="CG29">
        <v>2.71</v>
      </c>
      <c r="CH29">
        <v>43.8</v>
      </c>
      <c r="CI29">
        <v>1.58</v>
      </c>
      <c r="CJ29">
        <v>1.2</v>
      </c>
      <c r="CK29">
        <v>1.39</v>
      </c>
      <c r="CL29">
        <v>48.5</v>
      </c>
      <c r="CM29">
        <v>2.27</v>
      </c>
      <c r="CN29" s="188">
        <f t="shared" si="11"/>
        <v>0.66527999999999987</v>
      </c>
      <c r="CO29" s="188">
        <f t="shared" si="12"/>
        <v>0.52668000000000004</v>
      </c>
      <c r="CP29" s="188">
        <f t="shared" si="13"/>
        <v>2.2427999999999999</v>
      </c>
      <c r="CQ29" s="188">
        <f t="shared" si="14"/>
        <v>1.9101599999999999</v>
      </c>
      <c r="CR29" s="188">
        <f t="shared" si="15"/>
        <v>0.38807999999999998</v>
      </c>
      <c r="CS29" s="188">
        <f t="shared" si="16"/>
        <v>1.7422000000000002</v>
      </c>
      <c r="CT29" s="188">
        <f t="shared" si="17"/>
        <v>1.5511200000000001</v>
      </c>
      <c r="CU29" s="188">
        <f t="shared" si="18"/>
        <v>32.764600000000002</v>
      </c>
      <c r="CV29" s="188">
        <f t="shared" si="19"/>
        <v>1.5230199999999998</v>
      </c>
      <c r="CW29" s="188">
        <f t="shared" si="20"/>
        <v>0.69203999999999999</v>
      </c>
      <c r="CX29" s="188">
        <f t="shared" si="21"/>
        <v>0.52559999999999996</v>
      </c>
      <c r="CY29" s="188">
        <f t="shared" si="22"/>
        <v>0.60881999999999992</v>
      </c>
      <c r="CZ29" s="188">
        <f t="shared" si="23"/>
        <v>21.242999999999999</v>
      </c>
      <c r="DA29" s="188">
        <f t="shared" si="24"/>
        <v>0.99425999999999992</v>
      </c>
    </row>
    <row r="30" spans="1:105" s="554" customFormat="1">
      <c r="A30" s="549" t="s">
        <v>794</v>
      </c>
      <c r="B30" s="549"/>
      <c r="E30" s="552"/>
      <c r="F30" s="553"/>
      <c r="H30" s="555">
        <v>3</v>
      </c>
      <c r="I30" s="555">
        <v>1</v>
      </c>
      <c r="J30" s="555">
        <v>100</v>
      </c>
      <c r="K30" s="555">
        <v>100</v>
      </c>
      <c r="L30" s="555">
        <v>0</v>
      </c>
      <c r="M30" s="555">
        <v>0</v>
      </c>
      <c r="N30" s="555">
        <v>100</v>
      </c>
      <c r="O30" s="555">
        <v>0</v>
      </c>
      <c r="P30" s="555">
        <v>0</v>
      </c>
      <c r="Q30" s="555">
        <v>0</v>
      </c>
      <c r="R30" s="555">
        <v>0</v>
      </c>
      <c r="S30" s="555">
        <v>100</v>
      </c>
      <c r="T30" s="555">
        <v>0</v>
      </c>
      <c r="U30" s="556">
        <f t="shared" si="0"/>
        <v>0</v>
      </c>
      <c r="V30" s="556" t="e">
        <f t="shared" si="1"/>
        <v>#DIV/0!</v>
      </c>
      <c r="W30" s="555">
        <v>0</v>
      </c>
      <c r="X30" s="555">
        <v>0</v>
      </c>
      <c r="Y30" s="555">
        <v>0</v>
      </c>
      <c r="Z30" s="555">
        <v>0</v>
      </c>
      <c r="AA30" s="555">
        <v>0</v>
      </c>
      <c r="AB30" s="555">
        <v>0</v>
      </c>
      <c r="AC30" s="555">
        <v>0</v>
      </c>
      <c r="AD30" s="555">
        <v>0</v>
      </c>
      <c r="AE30" s="555">
        <v>0</v>
      </c>
      <c r="AF30" s="555">
        <v>0</v>
      </c>
      <c r="AG30" s="557">
        <f t="shared" si="2"/>
        <v>0</v>
      </c>
      <c r="AH30" s="557">
        <f t="shared" si="3"/>
        <v>0</v>
      </c>
      <c r="AI30" s="557">
        <f t="shared" si="4"/>
        <v>0</v>
      </c>
      <c r="AJ30" s="557">
        <f t="shared" si="5"/>
        <v>0</v>
      </c>
      <c r="AK30" s="557">
        <f t="shared" si="6"/>
        <v>0</v>
      </c>
      <c r="AL30" s="557">
        <f t="shared" si="7"/>
        <v>0</v>
      </c>
      <c r="AM30" s="557">
        <f t="shared" si="8"/>
        <v>0</v>
      </c>
      <c r="AN30" s="557">
        <f t="shared" si="9"/>
        <v>0</v>
      </c>
      <c r="AO30" s="557">
        <f t="shared" si="10"/>
        <v>0</v>
      </c>
      <c r="AP30" s="555" t="s">
        <v>364</v>
      </c>
      <c r="AQ30" s="555" t="s">
        <v>364</v>
      </c>
      <c r="AR30" s="555" t="s">
        <v>364</v>
      </c>
      <c r="AS30" s="555" t="s">
        <v>364</v>
      </c>
      <c r="AT30" s="555" t="s">
        <v>364</v>
      </c>
      <c r="AU30" s="555">
        <v>0</v>
      </c>
      <c r="AV30" s="555">
        <v>0</v>
      </c>
      <c r="AW30" s="555">
        <v>0</v>
      </c>
      <c r="AX30" s="555" t="s">
        <v>364</v>
      </c>
      <c r="AY30" s="555">
        <v>0</v>
      </c>
      <c r="AZ30" s="555">
        <v>0</v>
      </c>
      <c r="BA30" s="555">
        <v>0</v>
      </c>
      <c r="BB30" s="555">
        <v>6.42</v>
      </c>
      <c r="BC30" s="555">
        <v>43.6</v>
      </c>
      <c r="BD30" s="555">
        <v>241</v>
      </c>
      <c r="BE30" s="555">
        <v>335</v>
      </c>
      <c r="BF30" s="555">
        <v>-118</v>
      </c>
      <c r="BG30" s="555">
        <v>0</v>
      </c>
      <c r="BH30" s="555">
        <v>0</v>
      </c>
      <c r="BI30" s="555">
        <v>0</v>
      </c>
      <c r="BJ30" s="555" t="s">
        <v>364</v>
      </c>
      <c r="BK30" s="555">
        <v>0</v>
      </c>
      <c r="BL30" s="555">
        <v>0</v>
      </c>
      <c r="BM30" s="555">
        <v>0</v>
      </c>
      <c r="BN30" s="555">
        <v>0</v>
      </c>
      <c r="BO30" s="555">
        <v>0</v>
      </c>
      <c r="BP30" s="555">
        <v>0</v>
      </c>
      <c r="BQ30" s="555">
        <v>0</v>
      </c>
      <c r="BR30" s="555">
        <v>0</v>
      </c>
      <c r="BS30" s="555">
        <v>0</v>
      </c>
      <c r="BT30" s="555">
        <v>0</v>
      </c>
      <c r="BU30" s="555">
        <v>0</v>
      </c>
      <c r="BV30" s="555">
        <v>0</v>
      </c>
      <c r="BW30" s="555">
        <v>0</v>
      </c>
      <c r="BX30" s="555">
        <v>0</v>
      </c>
      <c r="BY30" s="555">
        <v>0</v>
      </c>
      <c r="BZ30" s="555">
        <v>0</v>
      </c>
      <c r="CA30" s="555">
        <v>0</v>
      </c>
      <c r="CB30" s="555">
        <v>0</v>
      </c>
      <c r="CC30" s="555">
        <v>0</v>
      </c>
      <c r="CD30" s="555">
        <v>0</v>
      </c>
      <c r="CE30" s="555">
        <v>0</v>
      </c>
      <c r="CF30" s="555">
        <v>0</v>
      </c>
      <c r="CG30" s="555">
        <v>0</v>
      </c>
      <c r="CH30" s="555">
        <v>0</v>
      </c>
      <c r="CI30" s="555">
        <v>0</v>
      </c>
      <c r="CJ30" s="555">
        <v>0</v>
      </c>
      <c r="CK30" s="555">
        <v>0</v>
      </c>
      <c r="CL30" s="555">
        <v>0</v>
      </c>
      <c r="CM30" s="555">
        <v>0</v>
      </c>
      <c r="CN30" s="557">
        <f t="shared" si="11"/>
        <v>0</v>
      </c>
      <c r="CO30" s="557">
        <f t="shared" si="12"/>
        <v>0</v>
      </c>
      <c r="CP30" s="557">
        <f t="shared" si="13"/>
        <v>0</v>
      </c>
      <c r="CQ30" s="557">
        <f t="shared" si="14"/>
        <v>0</v>
      </c>
      <c r="CR30" s="557">
        <f t="shared" si="15"/>
        <v>0</v>
      </c>
      <c r="CS30" s="557">
        <f t="shared" si="16"/>
        <v>0</v>
      </c>
      <c r="CT30" s="557">
        <f t="shared" si="17"/>
        <v>0</v>
      </c>
      <c r="CU30" s="557">
        <f t="shared" si="18"/>
        <v>0</v>
      </c>
      <c r="CV30" s="557">
        <f t="shared" si="19"/>
        <v>0</v>
      </c>
      <c r="CW30" s="557">
        <f t="shared" si="20"/>
        <v>0</v>
      </c>
      <c r="CX30" s="557">
        <f t="shared" si="21"/>
        <v>0</v>
      </c>
      <c r="CY30" s="557">
        <f t="shared" si="22"/>
        <v>0</v>
      </c>
      <c r="CZ30" s="557">
        <f t="shared" si="23"/>
        <v>0</v>
      </c>
      <c r="DA30" s="557">
        <f t="shared" si="24"/>
        <v>0</v>
      </c>
    </row>
    <row r="31" spans="1:105">
      <c r="A31" s="494" t="s">
        <v>796</v>
      </c>
      <c r="B31" s="576" t="s">
        <v>543</v>
      </c>
      <c r="C31" s="382" t="s">
        <v>416</v>
      </c>
      <c r="D31" s="383" t="s">
        <v>115</v>
      </c>
      <c r="E31" s="489">
        <v>43425</v>
      </c>
      <c r="F31" s="429">
        <v>0.14285714285714285</v>
      </c>
      <c r="G31" s="537" t="s">
        <v>1192</v>
      </c>
      <c r="H31">
        <v>48693</v>
      </c>
      <c r="I31">
        <v>810</v>
      </c>
      <c r="J31">
        <v>3.66</v>
      </c>
      <c r="K31">
        <v>60.9</v>
      </c>
      <c r="L31">
        <v>28</v>
      </c>
      <c r="M31">
        <v>7.3</v>
      </c>
      <c r="N31">
        <v>92.7</v>
      </c>
      <c r="O31">
        <v>8.92</v>
      </c>
      <c r="P31">
        <v>5.27</v>
      </c>
      <c r="Q31">
        <v>10.5</v>
      </c>
      <c r="R31">
        <v>45.2</v>
      </c>
      <c r="S31">
        <v>54.8</v>
      </c>
      <c r="T31">
        <v>0.81</v>
      </c>
      <c r="U31" s="6">
        <f t="shared" si="0"/>
        <v>4.4456999999999995</v>
      </c>
      <c r="V31" s="6">
        <f t="shared" si="1"/>
        <v>7.3329284477135221</v>
      </c>
      <c r="W31">
        <v>49.3</v>
      </c>
      <c r="X31">
        <v>17.5</v>
      </c>
      <c r="Y31">
        <v>7.17</v>
      </c>
      <c r="Z31">
        <v>19.7</v>
      </c>
      <c r="AA31">
        <v>1.79</v>
      </c>
      <c r="AB31">
        <v>57.7</v>
      </c>
      <c r="AC31">
        <v>19.2</v>
      </c>
      <c r="AD31">
        <v>15.4</v>
      </c>
      <c r="AE31">
        <v>61.5</v>
      </c>
      <c r="AF31">
        <v>3.85</v>
      </c>
      <c r="AG31" s="188">
        <f t="shared" si="2"/>
        <v>22.2836</v>
      </c>
      <c r="AH31" s="188">
        <f t="shared" si="3"/>
        <v>7.91</v>
      </c>
      <c r="AI31" s="188">
        <f t="shared" si="4"/>
        <v>8.9044000000000008</v>
      </c>
      <c r="AJ31" s="188">
        <f t="shared" si="5"/>
        <v>0.80908000000000002</v>
      </c>
      <c r="AK31" s="188">
        <f t="shared" si="6"/>
        <v>3.0407899999999999</v>
      </c>
      <c r="AL31" s="188">
        <f t="shared" si="7"/>
        <v>1.0118399999999999</v>
      </c>
      <c r="AM31" s="188">
        <f t="shared" si="8"/>
        <v>0.81157999999999997</v>
      </c>
      <c r="AN31" s="188">
        <f t="shared" si="9"/>
        <v>3.2410499999999995</v>
      </c>
      <c r="AO31" s="188">
        <f t="shared" si="10"/>
        <v>0.20289499999999999</v>
      </c>
      <c r="AP31">
        <v>2173</v>
      </c>
      <c r="AQ31">
        <v>392</v>
      </c>
      <c r="AR31">
        <v>465</v>
      </c>
      <c r="AS31">
        <v>1371</v>
      </c>
      <c r="AT31">
        <v>-153</v>
      </c>
      <c r="AU31">
        <v>88.9</v>
      </c>
      <c r="AV31">
        <v>52.8</v>
      </c>
      <c r="AW31">
        <v>13.9</v>
      </c>
      <c r="AX31">
        <v>336</v>
      </c>
      <c r="AY31">
        <v>11.1</v>
      </c>
      <c r="AZ31">
        <v>86.1</v>
      </c>
      <c r="BA31">
        <v>2.78</v>
      </c>
      <c r="BB31">
        <v>196</v>
      </c>
      <c r="BC31">
        <v>56.5</v>
      </c>
      <c r="BD31">
        <v>480</v>
      </c>
      <c r="BE31">
        <v>406</v>
      </c>
      <c r="BF31">
        <v>-423</v>
      </c>
      <c r="BG31">
        <v>23.2</v>
      </c>
      <c r="BH31">
        <v>5.47</v>
      </c>
      <c r="BI31">
        <v>4.5999999999999996</v>
      </c>
      <c r="BJ31">
        <v>224</v>
      </c>
      <c r="BK31">
        <v>10.5</v>
      </c>
      <c r="BL31">
        <v>42</v>
      </c>
      <c r="BM31">
        <v>0.66</v>
      </c>
      <c r="BN31">
        <v>32.6</v>
      </c>
      <c r="BO31">
        <v>13.6</v>
      </c>
      <c r="BP31">
        <v>0.76</v>
      </c>
      <c r="BQ31">
        <v>99.2</v>
      </c>
      <c r="BR31">
        <v>6.06</v>
      </c>
      <c r="BS31">
        <v>3.03</v>
      </c>
      <c r="BT31">
        <v>11.4</v>
      </c>
      <c r="BU31">
        <v>64.400000000000006</v>
      </c>
      <c r="BV31">
        <v>35.6</v>
      </c>
      <c r="BW31">
        <v>12.1</v>
      </c>
      <c r="BX31">
        <v>50</v>
      </c>
      <c r="BY31">
        <v>12.5</v>
      </c>
      <c r="BZ31">
        <v>25</v>
      </c>
      <c r="CA31">
        <v>87.5</v>
      </c>
      <c r="CB31">
        <v>50</v>
      </c>
      <c r="CC31">
        <v>19.399999999999999</v>
      </c>
      <c r="CD31">
        <v>7.65</v>
      </c>
      <c r="CE31">
        <v>4.12</v>
      </c>
      <c r="CF31">
        <v>15.9</v>
      </c>
      <c r="CG31">
        <v>12.4</v>
      </c>
      <c r="CH31">
        <v>35.6</v>
      </c>
      <c r="CI31">
        <v>3.19</v>
      </c>
      <c r="CJ31">
        <v>3.19</v>
      </c>
      <c r="CK31">
        <v>1.06</v>
      </c>
      <c r="CL31">
        <v>3.19</v>
      </c>
      <c r="CM31">
        <v>11.7</v>
      </c>
      <c r="CN31" s="188">
        <f t="shared" si="11"/>
        <v>1.5149999999999999</v>
      </c>
      <c r="CO31" s="188">
        <f t="shared" si="12"/>
        <v>0.37874999999999998</v>
      </c>
      <c r="CP31" s="188">
        <f t="shared" si="13"/>
        <v>0.75749999999999995</v>
      </c>
      <c r="CQ31" s="188">
        <f t="shared" si="14"/>
        <v>2.6512500000000001</v>
      </c>
      <c r="CR31" s="188">
        <f t="shared" si="15"/>
        <v>1.5149999999999999</v>
      </c>
      <c r="CS31" s="188">
        <f t="shared" si="16"/>
        <v>12.493600000000001</v>
      </c>
      <c r="CT31" s="188">
        <f t="shared" si="17"/>
        <v>4.9266000000000005</v>
      </c>
      <c r="CU31" s="188">
        <f t="shared" si="18"/>
        <v>10.239600000000001</v>
      </c>
      <c r="CV31" s="188">
        <f t="shared" si="19"/>
        <v>7.9856000000000007</v>
      </c>
      <c r="CW31" s="188">
        <f t="shared" si="20"/>
        <v>1.13564</v>
      </c>
      <c r="CX31" s="188">
        <f t="shared" si="21"/>
        <v>1.13564</v>
      </c>
      <c r="CY31" s="188">
        <f t="shared" si="22"/>
        <v>0.37736000000000003</v>
      </c>
      <c r="CZ31" s="188">
        <f t="shared" si="23"/>
        <v>1.13564</v>
      </c>
      <c r="DA31" s="188">
        <f t="shared" si="24"/>
        <v>4.1651999999999996</v>
      </c>
    </row>
    <row r="32" spans="1:105" s="554" customFormat="1">
      <c r="A32" s="549" t="s">
        <v>797</v>
      </c>
      <c r="B32" s="549"/>
      <c r="E32" s="552"/>
      <c r="F32" s="553"/>
      <c r="H32" s="555">
        <v>16</v>
      </c>
      <c r="I32" s="555">
        <v>0</v>
      </c>
      <c r="J32" s="555">
        <v>0</v>
      </c>
      <c r="K32" s="555">
        <v>0</v>
      </c>
      <c r="L32" s="555">
        <v>0</v>
      </c>
      <c r="M32" s="555">
        <v>0</v>
      </c>
      <c r="N32" s="555">
        <v>0</v>
      </c>
      <c r="O32" s="555">
        <v>0</v>
      </c>
      <c r="P32" s="555">
        <v>0</v>
      </c>
      <c r="Q32" s="555">
        <v>0</v>
      </c>
      <c r="R32" s="555">
        <v>0</v>
      </c>
      <c r="S32" s="555">
        <v>0</v>
      </c>
      <c r="T32" s="555">
        <v>0</v>
      </c>
      <c r="U32" s="556">
        <f t="shared" si="0"/>
        <v>0</v>
      </c>
      <c r="V32" s="556" t="e">
        <f t="shared" si="1"/>
        <v>#DIV/0!</v>
      </c>
      <c r="W32" s="555">
        <v>0</v>
      </c>
      <c r="X32" s="555">
        <v>0</v>
      </c>
      <c r="Y32" s="555">
        <v>0</v>
      </c>
      <c r="Z32" s="555">
        <v>0</v>
      </c>
      <c r="AA32" s="555">
        <v>0</v>
      </c>
      <c r="AB32" s="555">
        <v>0</v>
      </c>
      <c r="AC32" s="555">
        <v>0</v>
      </c>
      <c r="AD32" s="555">
        <v>0</v>
      </c>
      <c r="AE32" s="555">
        <v>0</v>
      </c>
      <c r="AF32" s="555">
        <v>0</v>
      </c>
      <c r="AG32" s="557">
        <f t="shared" si="2"/>
        <v>0</v>
      </c>
      <c r="AH32" s="557">
        <f t="shared" si="3"/>
        <v>0</v>
      </c>
      <c r="AI32" s="557">
        <f t="shared" si="4"/>
        <v>0</v>
      </c>
      <c r="AJ32" s="557">
        <f t="shared" si="5"/>
        <v>0</v>
      </c>
      <c r="AK32" s="557">
        <f t="shared" si="6"/>
        <v>0</v>
      </c>
      <c r="AL32" s="557">
        <f t="shared" si="7"/>
        <v>0</v>
      </c>
      <c r="AM32" s="557">
        <f t="shared" si="8"/>
        <v>0</v>
      </c>
      <c r="AN32" s="557">
        <f t="shared" si="9"/>
        <v>0</v>
      </c>
      <c r="AO32" s="557">
        <f t="shared" si="10"/>
        <v>0</v>
      </c>
      <c r="AP32" s="555" t="s">
        <v>364</v>
      </c>
      <c r="AQ32" s="555" t="s">
        <v>364</v>
      </c>
      <c r="AR32" s="555" t="s">
        <v>364</v>
      </c>
      <c r="AS32" s="555" t="s">
        <v>364</v>
      </c>
      <c r="AT32" s="555" t="s">
        <v>364</v>
      </c>
      <c r="AU32" s="555">
        <v>0</v>
      </c>
      <c r="AV32" s="555">
        <v>0</v>
      </c>
      <c r="AW32" s="555">
        <v>0</v>
      </c>
      <c r="AX32" s="555" t="s">
        <v>364</v>
      </c>
      <c r="AY32" s="555">
        <v>0</v>
      </c>
      <c r="AZ32" s="555">
        <v>0</v>
      </c>
      <c r="BA32" s="555">
        <v>0</v>
      </c>
      <c r="BB32" s="555" t="s">
        <v>364</v>
      </c>
      <c r="BC32" s="555" t="s">
        <v>364</v>
      </c>
      <c r="BD32" s="555" t="s">
        <v>364</v>
      </c>
      <c r="BE32" s="555" t="s">
        <v>364</v>
      </c>
      <c r="BF32" s="555">
        <v>-29.5</v>
      </c>
      <c r="BG32" s="555">
        <v>0</v>
      </c>
      <c r="BH32" s="555">
        <v>0</v>
      </c>
      <c r="BI32" s="555">
        <v>0</v>
      </c>
      <c r="BJ32" s="555" t="s">
        <v>364</v>
      </c>
      <c r="BK32" s="555">
        <v>0</v>
      </c>
      <c r="BL32" s="555">
        <v>0</v>
      </c>
      <c r="BM32" s="555">
        <v>0</v>
      </c>
      <c r="BN32" s="555">
        <v>0</v>
      </c>
      <c r="BO32" s="555">
        <v>0</v>
      </c>
      <c r="BP32" s="555">
        <v>0</v>
      </c>
      <c r="BQ32" s="555">
        <v>0</v>
      </c>
      <c r="BR32" s="555">
        <v>0</v>
      </c>
      <c r="BS32" s="555">
        <v>0</v>
      </c>
      <c r="BT32" s="555">
        <v>0</v>
      </c>
      <c r="BU32" s="555">
        <v>0</v>
      </c>
      <c r="BV32" s="555">
        <v>0</v>
      </c>
      <c r="BW32" s="555">
        <v>0</v>
      </c>
      <c r="BX32" s="555">
        <v>0</v>
      </c>
      <c r="BY32" s="555">
        <v>0</v>
      </c>
      <c r="BZ32" s="555">
        <v>0</v>
      </c>
      <c r="CA32" s="555">
        <v>0</v>
      </c>
      <c r="CB32" s="555">
        <v>0</v>
      </c>
      <c r="CC32" s="555">
        <v>0</v>
      </c>
      <c r="CD32" s="555">
        <v>0</v>
      </c>
      <c r="CE32" s="555">
        <v>0</v>
      </c>
      <c r="CF32" s="555">
        <v>0</v>
      </c>
      <c r="CG32" s="555">
        <v>0</v>
      </c>
      <c r="CH32" s="555">
        <v>0</v>
      </c>
      <c r="CI32" s="555">
        <v>0</v>
      </c>
      <c r="CJ32" s="555">
        <v>0</v>
      </c>
      <c r="CK32" s="555">
        <v>0</v>
      </c>
      <c r="CL32" s="555">
        <v>0</v>
      </c>
      <c r="CM32" s="555">
        <v>0</v>
      </c>
      <c r="CN32" s="557">
        <f t="shared" si="11"/>
        <v>0</v>
      </c>
      <c r="CO32" s="557">
        <f t="shared" si="12"/>
        <v>0</v>
      </c>
      <c r="CP32" s="557">
        <f t="shared" si="13"/>
        <v>0</v>
      </c>
      <c r="CQ32" s="557">
        <f t="shared" si="14"/>
        <v>0</v>
      </c>
      <c r="CR32" s="557">
        <f t="shared" si="15"/>
        <v>0</v>
      </c>
      <c r="CS32" s="557">
        <f t="shared" si="16"/>
        <v>0</v>
      </c>
      <c r="CT32" s="557">
        <f t="shared" si="17"/>
        <v>0</v>
      </c>
      <c r="CU32" s="557">
        <f t="shared" si="18"/>
        <v>0</v>
      </c>
      <c r="CV32" s="557">
        <f t="shared" si="19"/>
        <v>0</v>
      </c>
      <c r="CW32" s="557">
        <f t="shared" si="20"/>
        <v>0</v>
      </c>
      <c r="CX32" s="557">
        <f t="shared" si="21"/>
        <v>0</v>
      </c>
      <c r="CY32" s="557">
        <f t="shared" si="22"/>
        <v>0</v>
      </c>
      <c r="CZ32" s="557">
        <f t="shared" si="23"/>
        <v>0</v>
      </c>
      <c r="DA32" s="557">
        <f t="shared" si="24"/>
        <v>0</v>
      </c>
    </row>
    <row r="33" spans="1:105">
      <c r="A33" s="494" t="s">
        <v>799</v>
      </c>
      <c r="B33" s="576" t="s">
        <v>543</v>
      </c>
      <c r="C33" s="382" t="s">
        <v>416</v>
      </c>
      <c r="D33" s="383" t="s">
        <v>417</v>
      </c>
      <c r="E33" s="489">
        <v>43431</v>
      </c>
      <c r="F33" s="429">
        <v>1</v>
      </c>
      <c r="G33" s="537" t="s">
        <v>1193</v>
      </c>
      <c r="H33">
        <v>8697</v>
      </c>
      <c r="I33">
        <v>73</v>
      </c>
      <c r="J33">
        <v>28</v>
      </c>
      <c r="K33">
        <v>72.599999999999994</v>
      </c>
      <c r="L33">
        <v>11.3</v>
      </c>
      <c r="M33">
        <v>15.1</v>
      </c>
      <c r="N33">
        <v>84.9</v>
      </c>
      <c r="O33">
        <v>7.55</v>
      </c>
      <c r="P33">
        <v>11.3</v>
      </c>
      <c r="Q33">
        <v>52.8</v>
      </c>
      <c r="R33">
        <v>35.799999999999997</v>
      </c>
      <c r="S33">
        <v>64.2</v>
      </c>
      <c r="T33">
        <v>0</v>
      </c>
      <c r="U33" s="6">
        <f t="shared" si="0"/>
        <v>10.9626</v>
      </c>
      <c r="V33" s="6">
        <f t="shared" si="1"/>
        <v>2.4994070749639681</v>
      </c>
      <c r="W33">
        <v>31.6</v>
      </c>
      <c r="X33">
        <v>21.1</v>
      </c>
      <c r="Y33">
        <v>26.3</v>
      </c>
      <c r="Z33">
        <v>68.400000000000006</v>
      </c>
      <c r="AA33">
        <v>0</v>
      </c>
      <c r="AB33">
        <v>50</v>
      </c>
      <c r="AC33">
        <v>50</v>
      </c>
      <c r="AD33">
        <v>66.7</v>
      </c>
      <c r="AE33">
        <v>83.3</v>
      </c>
      <c r="AF33">
        <v>0</v>
      </c>
      <c r="AG33" s="188">
        <f t="shared" si="2"/>
        <v>11.312799999999999</v>
      </c>
      <c r="AH33" s="188">
        <f t="shared" si="3"/>
        <v>7.5537999999999998</v>
      </c>
      <c r="AI33" s="188">
        <f t="shared" si="4"/>
        <v>24.487199999999998</v>
      </c>
      <c r="AJ33" s="188">
        <f t="shared" si="5"/>
        <v>0</v>
      </c>
      <c r="AK33" s="188">
        <f t="shared" si="6"/>
        <v>5.65</v>
      </c>
      <c r="AL33" s="188">
        <f t="shared" si="7"/>
        <v>5.65</v>
      </c>
      <c r="AM33" s="188">
        <f t="shared" si="8"/>
        <v>7.5371000000000006</v>
      </c>
      <c r="AN33" s="188">
        <f t="shared" si="9"/>
        <v>9.4129000000000005</v>
      </c>
      <c r="AO33" s="188">
        <f t="shared" si="10"/>
        <v>0</v>
      </c>
      <c r="AP33">
        <v>782</v>
      </c>
      <c r="AQ33">
        <v>111</v>
      </c>
      <c r="AR33">
        <v>1014</v>
      </c>
      <c r="AS33">
        <v>1386</v>
      </c>
      <c r="AT33">
        <v>-157</v>
      </c>
      <c r="AU33">
        <v>62.5</v>
      </c>
      <c r="AV33">
        <v>50</v>
      </c>
      <c r="AW33">
        <v>50</v>
      </c>
      <c r="AX33">
        <v>884</v>
      </c>
      <c r="AY33">
        <v>37.5</v>
      </c>
      <c r="AZ33">
        <v>75</v>
      </c>
      <c r="BA33">
        <v>0</v>
      </c>
      <c r="BB33">
        <v>198</v>
      </c>
      <c r="BC33">
        <v>43.6</v>
      </c>
      <c r="BD33">
        <v>1112</v>
      </c>
      <c r="BE33">
        <v>281</v>
      </c>
      <c r="BF33">
        <v>30.8</v>
      </c>
      <c r="BG33">
        <v>2.2200000000000002</v>
      </c>
      <c r="BH33">
        <v>0</v>
      </c>
      <c r="BI33">
        <v>4.4400000000000004</v>
      </c>
      <c r="BJ33">
        <v>585</v>
      </c>
      <c r="BK33">
        <v>55.6</v>
      </c>
      <c r="BL33">
        <v>28.9</v>
      </c>
      <c r="BM33">
        <v>0</v>
      </c>
      <c r="BN33">
        <v>27.4</v>
      </c>
      <c r="BO33">
        <v>25</v>
      </c>
      <c r="BP33">
        <v>0</v>
      </c>
      <c r="BQ33">
        <v>100</v>
      </c>
      <c r="BR33">
        <v>5</v>
      </c>
      <c r="BS33">
        <v>0</v>
      </c>
      <c r="BT33">
        <v>70</v>
      </c>
      <c r="BU33">
        <v>55</v>
      </c>
      <c r="BV33">
        <v>45</v>
      </c>
      <c r="BW33">
        <v>20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18.2</v>
      </c>
      <c r="CD33">
        <v>9.09</v>
      </c>
      <c r="CE33">
        <v>0</v>
      </c>
      <c r="CF33">
        <v>63.6</v>
      </c>
      <c r="CG33">
        <v>27.3</v>
      </c>
      <c r="CH33">
        <v>45</v>
      </c>
      <c r="CI33">
        <v>33.299999999999997</v>
      </c>
      <c r="CJ33">
        <v>0</v>
      </c>
      <c r="CK33">
        <v>0</v>
      </c>
      <c r="CL33">
        <v>77.8</v>
      </c>
      <c r="CM33">
        <v>11.1</v>
      </c>
      <c r="CN33" s="188">
        <f t="shared" si="11"/>
        <v>0</v>
      </c>
      <c r="CO33" s="188">
        <f t="shared" si="12"/>
        <v>0</v>
      </c>
      <c r="CP33" s="188">
        <f t="shared" si="13"/>
        <v>0</v>
      </c>
      <c r="CQ33" s="188">
        <f t="shared" si="14"/>
        <v>0</v>
      </c>
      <c r="CR33" s="188">
        <f t="shared" si="15"/>
        <v>0</v>
      </c>
      <c r="CS33" s="188">
        <f t="shared" si="16"/>
        <v>10.01</v>
      </c>
      <c r="CT33" s="188">
        <f t="shared" si="17"/>
        <v>4.9995000000000003</v>
      </c>
      <c r="CU33" s="188">
        <f t="shared" si="18"/>
        <v>34.979999999999997</v>
      </c>
      <c r="CV33" s="188">
        <f t="shared" si="19"/>
        <v>15.015000000000001</v>
      </c>
      <c r="CW33" s="188">
        <f t="shared" si="20"/>
        <v>14.984999999999998</v>
      </c>
      <c r="CX33" s="188">
        <f t="shared" si="21"/>
        <v>0</v>
      </c>
      <c r="CY33" s="188">
        <f t="shared" si="22"/>
        <v>0</v>
      </c>
      <c r="CZ33" s="188">
        <f t="shared" si="23"/>
        <v>35.01</v>
      </c>
      <c r="DA33" s="188">
        <f t="shared" si="24"/>
        <v>4.9950000000000001</v>
      </c>
    </row>
    <row r="34" spans="1:105" s="554" customFormat="1">
      <c r="A34" s="549" t="s">
        <v>800</v>
      </c>
      <c r="B34" s="549"/>
      <c r="C34" s="566"/>
      <c r="E34" s="552"/>
      <c r="F34" s="553"/>
      <c r="H34" s="555">
        <v>11</v>
      </c>
      <c r="I34" s="555">
        <v>0</v>
      </c>
      <c r="J34" s="555">
        <v>0</v>
      </c>
      <c r="K34" s="555">
        <v>0</v>
      </c>
      <c r="L34" s="555">
        <v>0</v>
      </c>
      <c r="M34" s="555">
        <v>0</v>
      </c>
      <c r="N34" s="555">
        <v>0</v>
      </c>
      <c r="O34" s="555">
        <v>0</v>
      </c>
      <c r="P34" s="555">
        <v>0</v>
      </c>
      <c r="Q34" s="555">
        <v>0</v>
      </c>
      <c r="R34" s="555">
        <v>0</v>
      </c>
      <c r="S34" s="555">
        <v>0</v>
      </c>
      <c r="T34" s="555">
        <v>0</v>
      </c>
      <c r="U34" s="556">
        <f t="shared" si="0"/>
        <v>0</v>
      </c>
      <c r="V34" s="556" t="e">
        <f t="shared" si="1"/>
        <v>#DIV/0!</v>
      </c>
      <c r="W34" s="555">
        <v>0</v>
      </c>
      <c r="X34" s="555">
        <v>0</v>
      </c>
      <c r="Y34" s="555">
        <v>0</v>
      </c>
      <c r="Z34" s="555">
        <v>0</v>
      </c>
      <c r="AA34" s="555">
        <v>0</v>
      </c>
      <c r="AB34" s="555">
        <v>0</v>
      </c>
      <c r="AC34" s="555">
        <v>0</v>
      </c>
      <c r="AD34" s="555">
        <v>0</v>
      </c>
      <c r="AE34" s="555">
        <v>0</v>
      </c>
      <c r="AF34" s="555">
        <v>0</v>
      </c>
      <c r="AG34" s="557">
        <f t="shared" si="2"/>
        <v>0</v>
      </c>
      <c r="AH34" s="557">
        <f t="shared" si="3"/>
        <v>0</v>
      </c>
      <c r="AI34" s="557">
        <f t="shared" si="4"/>
        <v>0</v>
      </c>
      <c r="AJ34" s="557">
        <f t="shared" si="5"/>
        <v>0</v>
      </c>
      <c r="AK34" s="557">
        <f t="shared" si="6"/>
        <v>0</v>
      </c>
      <c r="AL34" s="557">
        <f t="shared" si="7"/>
        <v>0</v>
      </c>
      <c r="AM34" s="557">
        <f t="shared" si="8"/>
        <v>0</v>
      </c>
      <c r="AN34" s="557">
        <f t="shared" si="9"/>
        <v>0</v>
      </c>
      <c r="AO34" s="557">
        <f t="shared" si="10"/>
        <v>0</v>
      </c>
      <c r="AP34" s="555" t="s">
        <v>364</v>
      </c>
      <c r="AQ34" s="555" t="s">
        <v>364</v>
      </c>
      <c r="AR34" s="555" t="s">
        <v>364</v>
      </c>
      <c r="AS34" s="555" t="s">
        <v>364</v>
      </c>
      <c r="AT34" s="555" t="s">
        <v>364</v>
      </c>
      <c r="AU34" s="555">
        <v>0</v>
      </c>
      <c r="AV34" s="555">
        <v>0</v>
      </c>
      <c r="AW34" s="555">
        <v>0</v>
      </c>
      <c r="AX34" s="555" t="s">
        <v>364</v>
      </c>
      <c r="AY34" s="555">
        <v>0</v>
      </c>
      <c r="AZ34" s="555">
        <v>0</v>
      </c>
      <c r="BA34" s="555">
        <v>0</v>
      </c>
      <c r="BB34" s="555" t="s">
        <v>364</v>
      </c>
      <c r="BC34" s="555" t="s">
        <v>364</v>
      </c>
      <c r="BD34" s="555" t="s">
        <v>364</v>
      </c>
      <c r="BE34" s="555" t="s">
        <v>364</v>
      </c>
      <c r="BF34" s="555">
        <v>-216</v>
      </c>
      <c r="BG34" s="555">
        <v>0</v>
      </c>
      <c r="BH34" s="555">
        <v>0</v>
      </c>
      <c r="BI34" s="555">
        <v>0</v>
      </c>
      <c r="BJ34" s="555" t="s">
        <v>364</v>
      </c>
      <c r="BK34" s="555">
        <v>0</v>
      </c>
      <c r="BL34" s="555">
        <v>0</v>
      </c>
      <c r="BM34" s="555">
        <v>0</v>
      </c>
      <c r="BN34" s="555">
        <v>0</v>
      </c>
      <c r="BO34" s="555">
        <v>0</v>
      </c>
      <c r="BP34" s="555">
        <v>0</v>
      </c>
      <c r="BQ34" s="555">
        <v>0</v>
      </c>
      <c r="BR34" s="555">
        <v>0</v>
      </c>
      <c r="BS34" s="555">
        <v>0</v>
      </c>
      <c r="BT34" s="555">
        <v>0</v>
      </c>
      <c r="BU34" s="555">
        <v>0</v>
      </c>
      <c r="BV34" s="555">
        <v>0</v>
      </c>
      <c r="BW34" s="555">
        <v>0</v>
      </c>
      <c r="BX34" s="555">
        <v>0</v>
      </c>
      <c r="BY34" s="555">
        <v>0</v>
      </c>
      <c r="BZ34" s="555">
        <v>0</v>
      </c>
      <c r="CA34" s="555">
        <v>0</v>
      </c>
      <c r="CB34" s="555">
        <v>0</v>
      </c>
      <c r="CC34" s="555">
        <v>0</v>
      </c>
      <c r="CD34" s="555">
        <v>0</v>
      </c>
      <c r="CE34" s="555">
        <v>0</v>
      </c>
      <c r="CF34" s="555">
        <v>0</v>
      </c>
      <c r="CG34" s="555">
        <v>0</v>
      </c>
      <c r="CH34" s="555">
        <v>0</v>
      </c>
      <c r="CI34" s="555">
        <v>0</v>
      </c>
      <c r="CJ34" s="555">
        <v>0</v>
      </c>
      <c r="CK34" s="555">
        <v>0</v>
      </c>
      <c r="CL34" s="555">
        <v>0</v>
      </c>
      <c r="CM34" s="555">
        <v>0</v>
      </c>
      <c r="CN34" s="557">
        <f t="shared" si="11"/>
        <v>0</v>
      </c>
      <c r="CO34" s="557">
        <f t="shared" si="12"/>
        <v>0</v>
      </c>
      <c r="CP34" s="557">
        <f t="shared" si="13"/>
        <v>0</v>
      </c>
      <c r="CQ34" s="557">
        <f t="shared" si="14"/>
        <v>0</v>
      </c>
      <c r="CR34" s="557">
        <f t="shared" si="15"/>
        <v>0</v>
      </c>
      <c r="CS34" s="557">
        <f t="shared" si="16"/>
        <v>0</v>
      </c>
      <c r="CT34" s="557">
        <f t="shared" si="17"/>
        <v>0</v>
      </c>
      <c r="CU34" s="557">
        <f t="shared" si="18"/>
        <v>0</v>
      </c>
      <c r="CV34" s="557">
        <f t="shared" si="19"/>
        <v>0</v>
      </c>
      <c r="CW34" s="557">
        <f t="shared" si="20"/>
        <v>0</v>
      </c>
      <c r="CX34" s="557">
        <f t="shared" si="21"/>
        <v>0</v>
      </c>
      <c r="CY34" s="557">
        <f t="shared" si="22"/>
        <v>0</v>
      </c>
      <c r="CZ34" s="557">
        <f t="shared" si="23"/>
        <v>0</v>
      </c>
      <c r="DA34" s="557">
        <f t="shared" si="24"/>
        <v>0</v>
      </c>
    </row>
    <row r="35" spans="1:105">
      <c r="A35" s="494" t="s">
        <v>802</v>
      </c>
      <c r="B35" s="576" t="s">
        <v>543</v>
      </c>
      <c r="C35" s="382" t="s">
        <v>416</v>
      </c>
      <c r="D35" s="383" t="s">
        <v>418</v>
      </c>
      <c r="E35" s="489">
        <v>43437</v>
      </c>
      <c r="F35" s="429">
        <v>1.8571428571428572</v>
      </c>
      <c r="G35" s="539" t="s">
        <v>1194</v>
      </c>
      <c r="H35">
        <v>2027</v>
      </c>
      <c r="I35">
        <v>13</v>
      </c>
      <c r="J35">
        <v>11</v>
      </c>
      <c r="K35">
        <v>92.3</v>
      </c>
      <c r="L35">
        <v>25</v>
      </c>
      <c r="M35">
        <v>8.33</v>
      </c>
      <c r="N35">
        <v>91.7</v>
      </c>
      <c r="O35">
        <v>16.7</v>
      </c>
      <c r="P35">
        <v>16.7</v>
      </c>
      <c r="Q35">
        <v>66.7</v>
      </c>
      <c r="R35">
        <v>41.7</v>
      </c>
      <c r="S35">
        <v>58.3</v>
      </c>
      <c r="T35">
        <v>0</v>
      </c>
      <c r="U35" s="6">
        <f t="shared" si="0"/>
        <v>7.6885900000000005</v>
      </c>
      <c r="V35" s="6">
        <f t="shared" si="1"/>
        <v>0</v>
      </c>
      <c r="W35">
        <v>40</v>
      </c>
      <c r="X35">
        <v>40</v>
      </c>
      <c r="Y35">
        <v>20</v>
      </c>
      <c r="Z35">
        <v>80</v>
      </c>
      <c r="AA35">
        <v>0</v>
      </c>
      <c r="AB35">
        <v>0</v>
      </c>
      <c r="AC35">
        <v>0</v>
      </c>
      <c r="AD35">
        <v>100</v>
      </c>
      <c r="AE35">
        <v>50</v>
      </c>
      <c r="AF35">
        <v>0</v>
      </c>
      <c r="AG35" s="188">
        <f t="shared" si="2"/>
        <v>16.68</v>
      </c>
      <c r="AH35" s="188">
        <f t="shared" si="3"/>
        <v>16.68</v>
      </c>
      <c r="AI35" s="188">
        <f t="shared" si="4"/>
        <v>33.36</v>
      </c>
      <c r="AJ35" s="188">
        <f t="shared" si="5"/>
        <v>0</v>
      </c>
      <c r="AK35" s="188">
        <f t="shared" si="6"/>
        <v>0</v>
      </c>
      <c r="AL35" s="188">
        <f t="shared" si="7"/>
        <v>0</v>
      </c>
      <c r="AM35" s="188">
        <f t="shared" si="8"/>
        <v>16.7</v>
      </c>
      <c r="AN35" s="188">
        <f t="shared" si="9"/>
        <v>8.35</v>
      </c>
      <c r="AO35" s="188">
        <f t="shared" si="10"/>
        <v>0</v>
      </c>
      <c r="AP35">
        <v>3918</v>
      </c>
      <c r="AQ35">
        <v>2505</v>
      </c>
      <c r="AR35">
        <v>1853</v>
      </c>
      <c r="AS35">
        <v>2123</v>
      </c>
      <c r="AT35">
        <v>74.5</v>
      </c>
      <c r="AU35">
        <v>100</v>
      </c>
      <c r="AV35">
        <v>100</v>
      </c>
      <c r="AW35">
        <v>0</v>
      </c>
      <c r="AX35" t="s">
        <v>364</v>
      </c>
      <c r="AY35">
        <v>100</v>
      </c>
      <c r="AZ35">
        <v>100</v>
      </c>
      <c r="BA35">
        <v>0</v>
      </c>
      <c r="BB35">
        <v>195</v>
      </c>
      <c r="BC35">
        <v>142</v>
      </c>
      <c r="BD35">
        <v>1195</v>
      </c>
      <c r="BE35">
        <v>389</v>
      </c>
      <c r="BF35">
        <v>-14.1</v>
      </c>
      <c r="BG35">
        <v>18.2</v>
      </c>
      <c r="BH35">
        <v>9.09</v>
      </c>
      <c r="BI35">
        <v>18.2</v>
      </c>
      <c r="BJ35">
        <v>185</v>
      </c>
      <c r="BK35">
        <v>63.6</v>
      </c>
      <c r="BL35">
        <v>36.4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 s="188">
        <f t="shared" si="11"/>
        <v>0</v>
      </c>
      <c r="CO35" s="188">
        <f t="shared" si="12"/>
        <v>0</v>
      </c>
      <c r="CP35" s="188">
        <f t="shared" si="13"/>
        <v>0</v>
      </c>
      <c r="CQ35" s="188">
        <f t="shared" si="14"/>
        <v>0</v>
      </c>
      <c r="CR35" s="188">
        <f t="shared" si="15"/>
        <v>0</v>
      </c>
      <c r="CS35" s="188">
        <f t="shared" si="16"/>
        <v>0</v>
      </c>
      <c r="CT35" s="188">
        <f t="shared" si="17"/>
        <v>0</v>
      </c>
      <c r="CU35" s="188">
        <f t="shared" si="18"/>
        <v>0</v>
      </c>
      <c r="CV35" s="188">
        <f t="shared" si="19"/>
        <v>0</v>
      </c>
      <c r="CW35" s="188">
        <f t="shared" si="20"/>
        <v>0</v>
      </c>
      <c r="CX35" s="188">
        <f t="shared" si="21"/>
        <v>0</v>
      </c>
      <c r="CY35" s="188">
        <f t="shared" si="22"/>
        <v>0</v>
      </c>
      <c r="CZ35" s="188">
        <f t="shared" si="23"/>
        <v>0</v>
      </c>
      <c r="DA35" s="188">
        <f t="shared" si="24"/>
        <v>0</v>
      </c>
    </row>
    <row r="36" spans="1:105" s="554" customFormat="1">
      <c r="A36" s="549" t="s">
        <v>803</v>
      </c>
      <c r="B36" s="549"/>
      <c r="E36" s="552"/>
      <c r="F36" s="553"/>
      <c r="H36" s="555">
        <v>3</v>
      </c>
      <c r="I36" s="555">
        <v>0</v>
      </c>
      <c r="J36" s="555">
        <v>0</v>
      </c>
      <c r="K36" s="555">
        <v>0</v>
      </c>
      <c r="L36" s="555">
        <v>0</v>
      </c>
      <c r="M36" s="555">
        <v>0</v>
      </c>
      <c r="N36" s="555">
        <v>0</v>
      </c>
      <c r="O36" s="555">
        <v>0</v>
      </c>
      <c r="P36" s="555">
        <v>0</v>
      </c>
      <c r="Q36" s="555">
        <v>0</v>
      </c>
      <c r="R36" s="555">
        <v>0</v>
      </c>
      <c r="S36" s="555">
        <v>0</v>
      </c>
      <c r="T36" s="555">
        <v>0</v>
      </c>
      <c r="U36" s="556">
        <f t="shared" si="0"/>
        <v>0</v>
      </c>
      <c r="V36" s="556" t="e">
        <f t="shared" si="1"/>
        <v>#DIV/0!</v>
      </c>
      <c r="W36" s="555">
        <v>0</v>
      </c>
      <c r="X36" s="555">
        <v>0</v>
      </c>
      <c r="Y36" s="555">
        <v>0</v>
      </c>
      <c r="Z36" s="555">
        <v>0</v>
      </c>
      <c r="AA36" s="555">
        <v>0</v>
      </c>
      <c r="AB36" s="555">
        <v>0</v>
      </c>
      <c r="AC36" s="555">
        <v>0</v>
      </c>
      <c r="AD36" s="555">
        <v>0</v>
      </c>
      <c r="AE36" s="555">
        <v>0</v>
      </c>
      <c r="AF36" s="555">
        <v>0</v>
      </c>
      <c r="AG36" s="557">
        <f t="shared" si="2"/>
        <v>0</v>
      </c>
      <c r="AH36" s="557">
        <f t="shared" si="3"/>
        <v>0</v>
      </c>
      <c r="AI36" s="557">
        <f t="shared" si="4"/>
        <v>0</v>
      </c>
      <c r="AJ36" s="557">
        <f t="shared" si="5"/>
        <v>0</v>
      </c>
      <c r="AK36" s="557">
        <f t="shared" si="6"/>
        <v>0</v>
      </c>
      <c r="AL36" s="557">
        <f t="shared" si="7"/>
        <v>0</v>
      </c>
      <c r="AM36" s="557">
        <f t="shared" si="8"/>
        <v>0</v>
      </c>
      <c r="AN36" s="557">
        <f t="shared" si="9"/>
        <v>0</v>
      </c>
      <c r="AO36" s="557">
        <f t="shared" si="10"/>
        <v>0</v>
      </c>
      <c r="AP36" s="555" t="s">
        <v>364</v>
      </c>
      <c r="AQ36" s="555" t="s">
        <v>364</v>
      </c>
      <c r="AR36" s="555" t="s">
        <v>364</v>
      </c>
      <c r="AS36" s="555" t="s">
        <v>364</v>
      </c>
      <c r="AT36" s="555" t="s">
        <v>364</v>
      </c>
      <c r="AU36" s="555">
        <v>0</v>
      </c>
      <c r="AV36" s="555">
        <v>0</v>
      </c>
      <c r="AW36" s="555">
        <v>0</v>
      </c>
      <c r="AX36" s="555" t="s">
        <v>364</v>
      </c>
      <c r="AY36" s="555">
        <v>0</v>
      </c>
      <c r="AZ36" s="555">
        <v>0</v>
      </c>
      <c r="BA36" s="555">
        <v>0</v>
      </c>
      <c r="BB36" s="555" t="s">
        <v>364</v>
      </c>
      <c r="BC36" s="555" t="s">
        <v>364</v>
      </c>
      <c r="BD36" s="555" t="s">
        <v>364</v>
      </c>
      <c r="BE36" s="555" t="s">
        <v>364</v>
      </c>
      <c r="BF36" s="555">
        <v>-148</v>
      </c>
      <c r="BG36" s="555">
        <v>0</v>
      </c>
      <c r="BH36" s="555">
        <v>0</v>
      </c>
      <c r="BI36" s="555">
        <v>0</v>
      </c>
      <c r="BJ36" s="555" t="s">
        <v>364</v>
      </c>
      <c r="BK36" s="555">
        <v>0</v>
      </c>
      <c r="BL36" s="555">
        <v>0</v>
      </c>
      <c r="BM36" s="555">
        <v>0</v>
      </c>
      <c r="BN36" s="555">
        <v>0</v>
      </c>
      <c r="BO36" s="555">
        <v>0</v>
      </c>
      <c r="BP36" s="555">
        <v>0</v>
      </c>
      <c r="BQ36" s="555">
        <v>0</v>
      </c>
      <c r="BR36" s="555">
        <v>0</v>
      </c>
      <c r="BS36" s="555">
        <v>0</v>
      </c>
      <c r="BT36" s="555">
        <v>0</v>
      </c>
      <c r="BU36" s="555">
        <v>0</v>
      </c>
      <c r="BV36" s="555">
        <v>0</v>
      </c>
      <c r="BW36" s="555">
        <v>0</v>
      </c>
      <c r="BX36" s="555">
        <v>0</v>
      </c>
      <c r="BY36" s="555">
        <v>0</v>
      </c>
      <c r="BZ36" s="555">
        <v>0</v>
      </c>
      <c r="CA36" s="555">
        <v>0</v>
      </c>
      <c r="CB36" s="555">
        <v>0</v>
      </c>
      <c r="CC36" s="555">
        <v>0</v>
      </c>
      <c r="CD36" s="555">
        <v>0</v>
      </c>
      <c r="CE36" s="555">
        <v>0</v>
      </c>
      <c r="CF36" s="555">
        <v>0</v>
      </c>
      <c r="CG36" s="555">
        <v>0</v>
      </c>
      <c r="CH36" s="555">
        <v>0</v>
      </c>
      <c r="CI36" s="555">
        <v>0</v>
      </c>
      <c r="CJ36" s="555">
        <v>0</v>
      </c>
      <c r="CK36" s="555">
        <v>0</v>
      </c>
      <c r="CL36" s="555">
        <v>0</v>
      </c>
      <c r="CM36" s="555">
        <v>0</v>
      </c>
      <c r="CN36" s="557">
        <f t="shared" si="11"/>
        <v>0</v>
      </c>
      <c r="CO36" s="557">
        <f t="shared" si="12"/>
        <v>0</v>
      </c>
      <c r="CP36" s="557">
        <f t="shared" si="13"/>
        <v>0</v>
      </c>
      <c r="CQ36" s="557">
        <f t="shared" si="14"/>
        <v>0</v>
      </c>
      <c r="CR36" s="557">
        <f t="shared" si="15"/>
        <v>0</v>
      </c>
      <c r="CS36" s="557">
        <f t="shared" si="16"/>
        <v>0</v>
      </c>
      <c r="CT36" s="557">
        <f t="shared" si="17"/>
        <v>0</v>
      </c>
      <c r="CU36" s="557">
        <f t="shared" si="18"/>
        <v>0</v>
      </c>
      <c r="CV36" s="557">
        <f t="shared" si="19"/>
        <v>0</v>
      </c>
      <c r="CW36" s="557">
        <f t="shared" si="20"/>
        <v>0</v>
      </c>
      <c r="CX36" s="557">
        <f t="shared" si="21"/>
        <v>0</v>
      </c>
      <c r="CY36" s="557">
        <f t="shared" si="22"/>
        <v>0</v>
      </c>
      <c r="CZ36" s="557">
        <f t="shared" si="23"/>
        <v>0</v>
      </c>
      <c r="DA36" s="557">
        <f t="shared" si="24"/>
        <v>0</v>
      </c>
    </row>
    <row r="37" spans="1:105">
      <c r="A37" s="494" t="s">
        <v>805</v>
      </c>
      <c r="B37" s="576" t="s">
        <v>543</v>
      </c>
      <c r="C37" s="382" t="s">
        <v>416</v>
      </c>
      <c r="D37" s="383" t="s">
        <v>419</v>
      </c>
      <c r="E37" s="489">
        <v>43452</v>
      </c>
      <c r="F37" s="429">
        <v>4</v>
      </c>
      <c r="G37" s="537" t="s">
        <v>1195</v>
      </c>
      <c r="H37">
        <v>3706</v>
      </c>
      <c r="I37">
        <v>116</v>
      </c>
      <c r="J37">
        <v>11.7</v>
      </c>
      <c r="K37">
        <v>86.2</v>
      </c>
      <c r="L37">
        <v>41</v>
      </c>
      <c r="M37">
        <v>3</v>
      </c>
      <c r="N37">
        <v>97</v>
      </c>
      <c r="O37">
        <v>5</v>
      </c>
      <c r="P37">
        <v>22</v>
      </c>
      <c r="Q37">
        <v>18</v>
      </c>
      <c r="R37">
        <v>32</v>
      </c>
      <c r="S37">
        <v>66</v>
      </c>
      <c r="T37">
        <v>0</v>
      </c>
      <c r="U37" s="6">
        <f t="shared" si="0"/>
        <v>2.5860000000000003</v>
      </c>
      <c r="V37" s="6">
        <f t="shared" si="1"/>
        <v>3.982985305491106</v>
      </c>
      <c r="W37">
        <v>50</v>
      </c>
      <c r="X37">
        <v>9.3800000000000008</v>
      </c>
      <c r="Y37">
        <v>31.2</v>
      </c>
      <c r="Z37">
        <v>31.2</v>
      </c>
      <c r="AA37">
        <v>0</v>
      </c>
      <c r="AB37">
        <v>63.6</v>
      </c>
      <c r="AC37">
        <v>18.2</v>
      </c>
      <c r="AD37">
        <v>22.7</v>
      </c>
      <c r="AE37">
        <v>45.5</v>
      </c>
      <c r="AF37">
        <v>0</v>
      </c>
      <c r="AG37" s="188">
        <f t="shared" si="2"/>
        <v>16</v>
      </c>
      <c r="AH37" s="188">
        <f t="shared" si="3"/>
        <v>3.0016000000000003</v>
      </c>
      <c r="AI37" s="188">
        <f t="shared" si="4"/>
        <v>9.984</v>
      </c>
      <c r="AJ37" s="188">
        <f t="shared" si="5"/>
        <v>0</v>
      </c>
      <c r="AK37" s="188">
        <f t="shared" si="6"/>
        <v>13.992000000000001</v>
      </c>
      <c r="AL37" s="188">
        <f t="shared" si="7"/>
        <v>4.0039999999999996</v>
      </c>
      <c r="AM37" s="188">
        <f t="shared" si="8"/>
        <v>4.9939999999999998</v>
      </c>
      <c r="AN37" s="188">
        <f t="shared" si="9"/>
        <v>10.01</v>
      </c>
      <c r="AO37" s="188">
        <f t="shared" si="10"/>
        <v>0</v>
      </c>
      <c r="AP37">
        <v>3058</v>
      </c>
      <c r="AQ37">
        <v>241</v>
      </c>
      <c r="AR37">
        <v>950</v>
      </c>
      <c r="AS37">
        <v>1828</v>
      </c>
      <c r="AT37">
        <v>-52.6</v>
      </c>
      <c r="AU37">
        <v>100</v>
      </c>
      <c r="AV37">
        <v>33.299999999999997</v>
      </c>
      <c r="AW37">
        <v>33.299999999999997</v>
      </c>
      <c r="AX37">
        <v>1114</v>
      </c>
      <c r="AY37">
        <v>33.299999999999997</v>
      </c>
      <c r="AZ37">
        <v>100</v>
      </c>
      <c r="BA37">
        <v>0</v>
      </c>
      <c r="BB37">
        <v>467</v>
      </c>
      <c r="BC37">
        <v>65.5</v>
      </c>
      <c r="BD37">
        <v>737</v>
      </c>
      <c r="BE37">
        <v>228</v>
      </c>
      <c r="BF37">
        <v>-113</v>
      </c>
      <c r="BG37">
        <v>39.200000000000003</v>
      </c>
      <c r="BH37">
        <v>4.12</v>
      </c>
      <c r="BI37">
        <v>21.6</v>
      </c>
      <c r="BJ37">
        <v>781</v>
      </c>
      <c r="BK37">
        <v>17.5</v>
      </c>
      <c r="BL37">
        <v>29.9</v>
      </c>
      <c r="BM37">
        <v>0</v>
      </c>
      <c r="BN37">
        <v>10.3</v>
      </c>
      <c r="BO37">
        <v>41.7</v>
      </c>
      <c r="BP37">
        <v>0</v>
      </c>
      <c r="BQ37">
        <v>100</v>
      </c>
      <c r="BR37">
        <v>0</v>
      </c>
      <c r="BS37">
        <v>8.33</v>
      </c>
      <c r="BT37">
        <v>58.3</v>
      </c>
      <c r="BU37">
        <v>16.7</v>
      </c>
      <c r="BV37">
        <v>83.3</v>
      </c>
      <c r="BW37">
        <v>0</v>
      </c>
      <c r="BX37">
        <v>100</v>
      </c>
      <c r="BY37">
        <v>0</v>
      </c>
      <c r="BZ37">
        <v>100</v>
      </c>
      <c r="CA37">
        <v>0</v>
      </c>
      <c r="CB37">
        <v>0</v>
      </c>
      <c r="CC37">
        <v>50</v>
      </c>
      <c r="CD37">
        <v>0</v>
      </c>
      <c r="CE37">
        <v>0</v>
      </c>
      <c r="CF37">
        <v>100</v>
      </c>
      <c r="CG37">
        <v>0</v>
      </c>
      <c r="CH37">
        <v>83.3</v>
      </c>
      <c r="CI37">
        <v>40</v>
      </c>
      <c r="CJ37">
        <v>0</v>
      </c>
      <c r="CK37">
        <v>10</v>
      </c>
      <c r="CL37">
        <v>50</v>
      </c>
      <c r="CM37">
        <v>0</v>
      </c>
      <c r="CN37" s="188">
        <f t="shared" si="11"/>
        <v>8.33</v>
      </c>
      <c r="CO37" s="188">
        <f t="shared" si="12"/>
        <v>0</v>
      </c>
      <c r="CP37" s="188">
        <f t="shared" si="13"/>
        <v>8.33</v>
      </c>
      <c r="CQ37" s="188">
        <f t="shared" si="14"/>
        <v>0</v>
      </c>
      <c r="CR37" s="188">
        <f t="shared" si="15"/>
        <v>0</v>
      </c>
      <c r="CS37" s="188">
        <f t="shared" si="16"/>
        <v>8.35</v>
      </c>
      <c r="CT37" s="188">
        <f t="shared" si="17"/>
        <v>0</v>
      </c>
      <c r="CU37" s="188">
        <f t="shared" si="18"/>
        <v>16.7</v>
      </c>
      <c r="CV37" s="188">
        <f t="shared" si="19"/>
        <v>0</v>
      </c>
      <c r="CW37" s="188">
        <f t="shared" si="20"/>
        <v>33.32</v>
      </c>
      <c r="CX37" s="188">
        <f t="shared" si="21"/>
        <v>0</v>
      </c>
      <c r="CY37" s="188">
        <f t="shared" si="22"/>
        <v>8.33</v>
      </c>
      <c r="CZ37" s="188">
        <f t="shared" si="23"/>
        <v>41.65</v>
      </c>
      <c r="DA37" s="188">
        <f t="shared" si="24"/>
        <v>0</v>
      </c>
    </row>
    <row r="38" spans="1:105" s="554" customFormat="1">
      <c r="A38" s="549" t="s">
        <v>806</v>
      </c>
      <c r="B38" s="549"/>
      <c r="E38" s="552"/>
      <c r="F38" s="553"/>
      <c r="H38" s="555">
        <v>4</v>
      </c>
      <c r="I38" s="555">
        <v>0</v>
      </c>
      <c r="J38" s="555">
        <v>0</v>
      </c>
      <c r="K38" s="555">
        <v>0</v>
      </c>
      <c r="L38" s="555">
        <v>0</v>
      </c>
      <c r="M38" s="555">
        <v>0</v>
      </c>
      <c r="N38" s="555">
        <v>0</v>
      </c>
      <c r="O38" s="555">
        <v>0</v>
      </c>
      <c r="P38" s="555">
        <v>0</v>
      </c>
      <c r="Q38" s="555">
        <v>0</v>
      </c>
      <c r="R38" s="555">
        <v>0</v>
      </c>
      <c r="S38" s="555">
        <v>0</v>
      </c>
      <c r="T38" s="555">
        <v>0</v>
      </c>
      <c r="U38" s="556">
        <f t="shared" si="0"/>
        <v>0</v>
      </c>
      <c r="V38" s="556" t="e">
        <f t="shared" si="1"/>
        <v>#DIV/0!</v>
      </c>
      <c r="W38" s="555">
        <v>0</v>
      </c>
      <c r="X38" s="555">
        <v>0</v>
      </c>
      <c r="Y38" s="555">
        <v>0</v>
      </c>
      <c r="Z38" s="555">
        <v>0</v>
      </c>
      <c r="AA38" s="555">
        <v>0</v>
      </c>
      <c r="AB38" s="555">
        <v>0</v>
      </c>
      <c r="AC38" s="555">
        <v>0</v>
      </c>
      <c r="AD38" s="555">
        <v>0</v>
      </c>
      <c r="AE38" s="555">
        <v>0</v>
      </c>
      <c r="AF38" s="555">
        <v>0</v>
      </c>
      <c r="AG38" s="557">
        <f t="shared" si="2"/>
        <v>0</v>
      </c>
      <c r="AH38" s="557">
        <f t="shared" si="3"/>
        <v>0</v>
      </c>
      <c r="AI38" s="557">
        <f t="shared" si="4"/>
        <v>0</v>
      </c>
      <c r="AJ38" s="557">
        <f t="shared" si="5"/>
        <v>0</v>
      </c>
      <c r="AK38" s="557">
        <f t="shared" si="6"/>
        <v>0</v>
      </c>
      <c r="AL38" s="557">
        <f t="shared" si="7"/>
        <v>0</v>
      </c>
      <c r="AM38" s="557">
        <f t="shared" si="8"/>
        <v>0</v>
      </c>
      <c r="AN38" s="557">
        <f t="shared" si="9"/>
        <v>0</v>
      </c>
      <c r="AO38" s="557">
        <f t="shared" si="10"/>
        <v>0</v>
      </c>
      <c r="AP38" s="555" t="s">
        <v>364</v>
      </c>
      <c r="AQ38" s="555" t="s">
        <v>364</v>
      </c>
      <c r="AR38" s="555" t="s">
        <v>364</v>
      </c>
      <c r="AS38" s="555" t="s">
        <v>364</v>
      </c>
      <c r="AT38" s="555" t="s">
        <v>364</v>
      </c>
      <c r="AU38" s="555">
        <v>0</v>
      </c>
      <c r="AV38" s="555">
        <v>0</v>
      </c>
      <c r="AW38" s="555">
        <v>0</v>
      </c>
      <c r="AX38" s="555" t="s">
        <v>364</v>
      </c>
      <c r="AY38" s="555">
        <v>0</v>
      </c>
      <c r="AZ38" s="555">
        <v>0</v>
      </c>
      <c r="BA38" s="555">
        <v>0</v>
      </c>
      <c r="BB38" s="555" t="s">
        <v>364</v>
      </c>
      <c r="BC38" s="555" t="s">
        <v>364</v>
      </c>
      <c r="BD38" s="555" t="s">
        <v>364</v>
      </c>
      <c r="BE38" s="555" t="s">
        <v>364</v>
      </c>
      <c r="BF38" s="555">
        <v>-20.5</v>
      </c>
      <c r="BG38" s="555">
        <v>0</v>
      </c>
      <c r="BH38" s="555">
        <v>0</v>
      </c>
      <c r="BI38" s="555">
        <v>0</v>
      </c>
      <c r="BJ38" s="555" t="s">
        <v>364</v>
      </c>
      <c r="BK38" s="555">
        <v>0</v>
      </c>
      <c r="BL38" s="555">
        <v>0</v>
      </c>
      <c r="BM38" s="555">
        <v>0</v>
      </c>
      <c r="BN38" s="555">
        <v>0</v>
      </c>
      <c r="BO38" s="555">
        <v>0</v>
      </c>
      <c r="BP38" s="555">
        <v>0</v>
      </c>
      <c r="BQ38" s="555">
        <v>0</v>
      </c>
      <c r="BR38" s="555">
        <v>0</v>
      </c>
      <c r="BS38" s="555">
        <v>0</v>
      </c>
      <c r="BT38" s="555">
        <v>0</v>
      </c>
      <c r="BU38" s="555">
        <v>0</v>
      </c>
      <c r="BV38" s="555">
        <v>0</v>
      </c>
      <c r="BW38" s="555">
        <v>0</v>
      </c>
      <c r="BX38" s="555">
        <v>0</v>
      </c>
      <c r="BY38" s="555">
        <v>0</v>
      </c>
      <c r="BZ38" s="555">
        <v>0</v>
      </c>
      <c r="CA38" s="555">
        <v>0</v>
      </c>
      <c r="CB38" s="555">
        <v>0</v>
      </c>
      <c r="CC38" s="555">
        <v>0</v>
      </c>
      <c r="CD38" s="555">
        <v>0</v>
      </c>
      <c r="CE38" s="555">
        <v>0</v>
      </c>
      <c r="CF38" s="555">
        <v>0</v>
      </c>
      <c r="CG38" s="555">
        <v>0</v>
      </c>
      <c r="CH38" s="555">
        <v>0</v>
      </c>
      <c r="CI38" s="555">
        <v>0</v>
      </c>
      <c r="CJ38" s="555">
        <v>0</v>
      </c>
      <c r="CK38" s="555">
        <v>0</v>
      </c>
      <c r="CL38" s="555">
        <v>0</v>
      </c>
      <c r="CM38" s="555">
        <v>0</v>
      </c>
      <c r="CN38" s="557">
        <f t="shared" si="11"/>
        <v>0</v>
      </c>
      <c r="CO38" s="557">
        <f t="shared" si="12"/>
        <v>0</v>
      </c>
      <c r="CP38" s="557">
        <f t="shared" si="13"/>
        <v>0</v>
      </c>
      <c r="CQ38" s="557">
        <f t="shared" si="14"/>
        <v>0</v>
      </c>
      <c r="CR38" s="557">
        <f t="shared" si="15"/>
        <v>0</v>
      </c>
      <c r="CS38" s="557">
        <f t="shared" si="16"/>
        <v>0</v>
      </c>
      <c r="CT38" s="557">
        <f t="shared" si="17"/>
        <v>0</v>
      </c>
      <c r="CU38" s="557">
        <f t="shared" si="18"/>
        <v>0</v>
      </c>
      <c r="CV38" s="557">
        <f t="shared" si="19"/>
        <v>0</v>
      </c>
      <c r="CW38" s="557">
        <f t="shared" si="20"/>
        <v>0</v>
      </c>
      <c r="CX38" s="557">
        <f t="shared" si="21"/>
        <v>0</v>
      </c>
      <c r="CY38" s="557">
        <f t="shared" si="22"/>
        <v>0</v>
      </c>
      <c r="CZ38" s="557">
        <f t="shared" si="23"/>
        <v>0</v>
      </c>
      <c r="DA38" s="557">
        <f t="shared" si="24"/>
        <v>0</v>
      </c>
    </row>
    <row r="39" spans="1:105">
      <c r="A39" s="494" t="s">
        <v>808</v>
      </c>
      <c r="B39" s="576" t="s">
        <v>543</v>
      </c>
      <c r="C39" s="382" t="s">
        <v>416</v>
      </c>
      <c r="D39" s="383" t="s">
        <v>421</v>
      </c>
      <c r="E39" s="489">
        <v>43537</v>
      </c>
      <c r="F39" s="429">
        <v>0</v>
      </c>
      <c r="G39" s="537" t="s">
        <v>1196</v>
      </c>
      <c r="H39">
        <v>11606</v>
      </c>
      <c r="I39">
        <v>189</v>
      </c>
      <c r="J39">
        <v>3.41</v>
      </c>
      <c r="K39">
        <v>49.7</v>
      </c>
      <c r="L39">
        <v>33</v>
      </c>
      <c r="M39">
        <v>7.45</v>
      </c>
      <c r="N39">
        <v>92.6</v>
      </c>
      <c r="O39">
        <v>6.38</v>
      </c>
      <c r="P39">
        <v>12.8</v>
      </c>
      <c r="Q39">
        <v>19.100000000000001</v>
      </c>
      <c r="R39">
        <v>67</v>
      </c>
      <c r="S39">
        <v>33</v>
      </c>
      <c r="T39">
        <v>0</v>
      </c>
      <c r="U39" s="6">
        <f t="shared" si="0"/>
        <v>3.7026500000000002</v>
      </c>
      <c r="V39" s="6">
        <f t="shared" si="1"/>
        <v>12.585580597680039</v>
      </c>
      <c r="W39">
        <v>38.1</v>
      </c>
      <c r="X39">
        <v>6.35</v>
      </c>
      <c r="Y39">
        <v>12.7</v>
      </c>
      <c r="Z39">
        <v>23.8</v>
      </c>
      <c r="AA39">
        <v>0</v>
      </c>
      <c r="AB39">
        <v>50</v>
      </c>
      <c r="AC39">
        <v>16.7</v>
      </c>
      <c r="AD39">
        <v>33.299999999999997</v>
      </c>
      <c r="AE39">
        <v>66.7</v>
      </c>
      <c r="AF39">
        <v>0</v>
      </c>
      <c r="AG39" s="188">
        <f t="shared" si="2"/>
        <v>25.527000000000001</v>
      </c>
      <c r="AH39" s="188">
        <f t="shared" si="3"/>
        <v>4.2545000000000002</v>
      </c>
      <c r="AI39" s="188">
        <f t="shared" si="4"/>
        <v>15.946000000000002</v>
      </c>
      <c r="AJ39" s="188">
        <f t="shared" si="5"/>
        <v>0</v>
      </c>
      <c r="AK39" s="188">
        <f t="shared" si="6"/>
        <v>6.4</v>
      </c>
      <c r="AL39" s="188">
        <f t="shared" si="7"/>
        <v>2.1375999999999999</v>
      </c>
      <c r="AM39" s="188">
        <f t="shared" si="8"/>
        <v>4.2624000000000004</v>
      </c>
      <c r="AN39" s="188">
        <f t="shared" si="9"/>
        <v>8.5376000000000012</v>
      </c>
      <c r="AO39" s="188">
        <f t="shared" si="10"/>
        <v>0</v>
      </c>
      <c r="AP39">
        <v>2702</v>
      </c>
      <c r="AQ39">
        <v>265</v>
      </c>
      <c r="AR39">
        <v>493</v>
      </c>
      <c r="AS39">
        <v>948</v>
      </c>
      <c r="AT39">
        <v>-84.8</v>
      </c>
      <c r="AU39">
        <v>85.7</v>
      </c>
      <c r="AV39">
        <v>28.6</v>
      </c>
      <c r="AW39">
        <v>14.3</v>
      </c>
      <c r="AX39">
        <v>242</v>
      </c>
      <c r="AY39">
        <v>14.3</v>
      </c>
      <c r="AZ39">
        <v>71.400000000000006</v>
      </c>
      <c r="BA39">
        <v>0</v>
      </c>
      <c r="BB39">
        <v>178</v>
      </c>
      <c r="BC39">
        <v>50.1</v>
      </c>
      <c r="BD39">
        <v>510</v>
      </c>
      <c r="BE39">
        <v>690</v>
      </c>
      <c r="BF39">
        <v>-221</v>
      </c>
      <c r="BG39">
        <v>28.7</v>
      </c>
      <c r="BH39">
        <v>4.5999999999999996</v>
      </c>
      <c r="BI39">
        <v>12.6</v>
      </c>
      <c r="BJ39">
        <v>529</v>
      </c>
      <c r="BK39">
        <v>19.5</v>
      </c>
      <c r="BL39">
        <v>66.7</v>
      </c>
      <c r="BM39">
        <v>0</v>
      </c>
      <c r="BN39">
        <v>46.6</v>
      </c>
      <c r="BO39">
        <v>18.2</v>
      </c>
      <c r="BP39">
        <v>1.1399999999999999</v>
      </c>
      <c r="BQ39">
        <v>98.9</v>
      </c>
      <c r="BR39">
        <v>14.8</v>
      </c>
      <c r="BS39">
        <v>4.55</v>
      </c>
      <c r="BT39">
        <v>55.7</v>
      </c>
      <c r="BU39">
        <v>78.400000000000006</v>
      </c>
      <c r="BV39">
        <v>21.6</v>
      </c>
      <c r="BW39">
        <v>5.68</v>
      </c>
      <c r="BX39">
        <v>25</v>
      </c>
      <c r="BY39">
        <v>25</v>
      </c>
      <c r="BZ39">
        <v>100</v>
      </c>
      <c r="CA39">
        <v>75</v>
      </c>
      <c r="CB39">
        <v>25</v>
      </c>
      <c r="CC39">
        <v>21.7</v>
      </c>
      <c r="CD39">
        <v>14.5</v>
      </c>
      <c r="CE39">
        <v>4.3499999999999996</v>
      </c>
      <c r="CF39">
        <v>58</v>
      </c>
      <c r="CG39">
        <v>7.25</v>
      </c>
      <c r="CH39">
        <v>21.6</v>
      </c>
      <c r="CI39">
        <v>5.26</v>
      </c>
      <c r="CJ39">
        <v>15.8</v>
      </c>
      <c r="CK39">
        <v>5.26</v>
      </c>
      <c r="CL39">
        <v>47.4</v>
      </c>
      <c r="CM39">
        <v>0</v>
      </c>
      <c r="CN39" s="188">
        <f t="shared" si="11"/>
        <v>1.1375</v>
      </c>
      <c r="CO39" s="188">
        <f t="shared" si="12"/>
        <v>1.1375</v>
      </c>
      <c r="CP39" s="188">
        <f t="shared" si="13"/>
        <v>4.55</v>
      </c>
      <c r="CQ39" s="188">
        <f t="shared" si="14"/>
        <v>3.4125000000000001</v>
      </c>
      <c r="CR39" s="188">
        <f t="shared" si="15"/>
        <v>1.1375</v>
      </c>
      <c r="CS39" s="188">
        <f t="shared" si="16"/>
        <v>17.012799999999999</v>
      </c>
      <c r="CT39" s="188">
        <f t="shared" si="17"/>
        <v>11.368000000000002</v>
      </c>
      <c r="CU39" s="188">
        <f t="shared" si="18"/>
        <v>45.472000000000008</v>
      </c>
      <c r="CV39" s="188">
        <f t="shared" si="19"/>
        <v>5.6840000000000011</v>
      </c>
      <c r="CW39" s="188">
        <f t="shared" si="20"/>
        <v>1.1361600000000001</v>
      </c>
      <c r="CX39" s="188">
        <f t="shared" si="21"/>
        <v>3.4128000000000003</v>
      </c>
      <c r="CY39" s="188">
        <f t="shared" si="22"/>
        <v>1.1361600000000001</v>
      </c>
      <c r="CZ39" s="188">
        <f t="shared" si="23"/>
        <v>10.2384</v>
      </c>
      <c r="DA39" s="188">
        <f t="shared" si="24"/>
        <v>0</v>
      </c>
    </row>
    <row r="40" spans="1:105">
      <c r="A40" s="494" t="s">
        <v>809</v>
      </c>
      <c r="B40" s="577"/>
      <c r="E40" s="489"/>
      <c r="F40" s="429"/>
      <c r="G40" s="386"/>
      <c r="H40">
        <v>23627</v>
      </c>
      <c r="I40">
        <v>357</v>
      </c>
      <c r="J40">
        <v>3</v>
      </c>
      <c r="K40">
        <v>50.7</v>
      </c>
      <c r="L40">
        <v>36.5</v>
      </c>
      <c r="M40">
        <v>7.73</v>
      </c>
      <c r="N40">
        <v>92.3</v>
      </c>
      <c r="O40">
        <v>11.6</v>
      </c>
      <c r="P40">
        <v>6.08</v>
      </c>
      <c r="Q40">
        <v>13.3</v>
      </c>
      <c r="R40">
        <v>64.099999999999994</v>
      </c>
      <c r="S40">
        <v>35.9</v>
      </c>
      <c r="T40">
        <v>2.76</v>
      </c>
      <c r="U40" s="6">
        <f t="shared" si="0"/>
        <v>3.9191100000000008</v>
      </c>
      <c r="V40" s="6">
        <f t="shared" si="1"/>
        <v>11.30358678373406</v>
      </c>
      <c r="W40">
        <v>52.6</v>
      </c>
      <c r="X40">
        <v>18.100000000000001</v>
      </c>
      <c r="Y40">
        <v>9.48</v>
      </c>
      <c r="Z40">
        <v>19</v>
      </c>
      <c r="AA40">
        <v>4.3099999999999996</v>
      </c>
      <c r="AB40">
        <v>72.7</v>
      </c>
      <c r="AC40">
        <v>45.5</v>
      </c>
      <c r="AD40">
        <v>27.3</v>
      </c>
      <c r="AE40">
        <v>100</v>
      </c>
      <c r="AF40">
        <v>9.09</v>
      </c>
      <c r="AG40" s="188">
        <f t="shared" si="2"/>
        <v>33.7166</v>
      </c>
      <c r="AH40" s="188">
        <f t="shared" si="3"/>
        <v>11.6021</v>
      </c>
      <c r="AI40" s="188">
        <f t="shared" si="4"/>
        <v>12.178999999999998</v>
      </c>
      <c r="AJ40" s="188">
        <f t="shared" si="5"/>
        <v>2.7627099999999998</v>
      </c>
      <c r="AK40" s="188">
        <f t="shared" si="6"/>
        <v>4.4201600000000001</v>
      </c>
      <c r="AL40" s="188">
        <f t="shared" si="7"/>
        <v>2.7664</v>
      </c>
      <c r="AM40" s="188">
        <f t="shared" si="8"/>
        <v>1.65984</v>
      </c>
      <c r="AN40" s="188">
        <f t="shared" si="9"/>
        <v>6.08</v>
      </c>
      <c r="AO40" s="188">
        <f t="shared" si="10"/>
        <v>0.55267200000000005</v>
      </c>
      <c r="AP40">
        <v>2236</v>
      </c>
      <c r="AQ40">
        <v>417</v>
      </c>
      <c r="AR40">
        <v>561</v>
      </c>
      <c r="AS40">
        <v>1987</v>
      </c>
      <c r="AT40">
        <v>-48.8</v>
      </c>
      <c r="AU40">
        <v>92.9</v>
      </c>
      <c r="AV40">
        <v>64.3</v>
      </c>
      <c r="AW40">
        <v>14.3</v>
      </c>
      <c r="AX40">
        <v>177</v>
      </c>
      <c r="AY40">
        <v>21.4</v>
      </c>
      <c r="AZ40">
        <v>100</v>
      </c>
      <c r="BA40">
        <v>7.14</v>
      </c>
      <c r="BB40">
        <v>222</v>
      </c>
      <c r="BC40">
        <v>68.099999999999994</v>
      </c>
      <c r="BD40">
        <v>471</v>
      </c>
      <c r="BE40">
        <v>794</v>
      </c>
      <c r="BF40">
        <v>-270</v>
      </c>
      <c r="BG40">
        <v>31.7</v>
      </c>
      <c r="BH40">
        <v>7.19</v>
      </c>
      <c r="BI40">
        <v>5.39</v>
      </c>
      <c r="BJ40">
        <v>499</v>
      </c>
      <c r="BK40">
        <v>12.6</v>
      </c>
      <c r="BL40">
        <v>61.1</v>
      </c>
      <c r="BM40">
        <v>2.4</v>
      </c>
      <c r="BN40">
        <v>44.3</v>
      </c>
      <c r="BO40">
        <v>19.600000000000001</v>
      </c>
      <c r="BP40">
        <v>1.9</v>
      </c>
      <c r="BQ40">
        <v>98.1</v>
      </c>
      <c r="BR40">
        <v>7.59</v>
      </c>
      <c r="BS40">
        <v>6.33</v>
      </c>
      <c r="BT40">
        <v>50.6</v>
      </c>
      <c r="BU40">
        <v>81.599999999999994</v>
      </c>
      <c r="BV40">
        <v>18.399999999999999</v>
      </c>
      <c r="BW40">
        <v>7.59</v>
      </c>
      <c r="BX40">
        <v>70</v>
      </c>
      <c r="BY40">
        <v>20</v>
      </c>
      <c r="BZ40">
        <v>100</v>
      </c>
      <c r="CA40">
        <v>100</v>
      </c>
      <c r="CB40">
        <v>20</v>
      </c>
      <c r="CC40">
        <v>23.3</v>
      </c>
      <c r="CD40">
        <v>9.3000000000000007</v>
      </c>
      <c r="CE40">
        <v>7.75</v>
      </c>
      <c r="CF40">
        <v>53.5</v>
      </c>
      <c r="CG40">
        <v>8.5299999999999994</v>
      </c>
      <c r="CH40">
        <v>18.399999999999999</v>
      </c>
      <c r="CI40">
        <v>3.45</v>
      </c>
      <c r="CJ40">
        <v>0</v>
      </c>
      <c r="CK40">
        <v>0</v>
      </c>
      <c r="CL40">
        <v>37.9</v>
      </c>
      <c r="CM40">
        <v>3.45</v>
      </c>
      <c r="CN40" s="188">
        <f t="shared" si="11"/>
        <v>4.431</v>
      </c>
      <c r="CO40" s="188">
        <f t="shared" si="12"/>
        <v>1.266</v>
      </c>
      <c r="CP40" s="188">
        <f t="shared" si="13"/>
        <v>6.33</v>
      </c>
      <c r="CQ40" s="188">
        <f t="shared" si="14"/>
        <v>6.33</v>
      </c>
      <c r="CR40" s="188">
        <f t="shared" si="15"/>
        <v>1.266</v>
      </c>
      <c r="CS40" s="188">
        <f t="shared" si="16"/>
        <v>19.012799999999999</v>
      </c>
      <c r="CT40" s="188">
        <f t="shared" si="17"/>
        <v>7.5888</v>
      </c>
      <c r="CU40" s="188">
        <f t="shared" si="18"/>
        <v>43.655999999999992</v>
      </c>
      <c r="CV40" s="188">
        <f t="shared" si="19"/>
        <v>6.9604799999999987</v>
      </c>
      <c r="CW40" s="188">
        <f t="shared" si="20"/>
        <v>0.63479999999999992</v>
      </c>
      <c r="CX40" s="188">
        <f t="shared" si="21"/>
        <v>0</v>
      </c>
      <c r="CY40" s="188">
        <f t="shared" si="22"/>
        <v>0</v>
      </c>
      <c r="CZ40" s="188">
        <f t="shared" si="23"/>
        <v>6.9735999999999994</v>
      </c>
      <c r="DA40" s="188">
        <f t="shared" si="24"/>
        <v>0.63479999999999992</v>
      </c>
    </row>
    <row r="41" spans="1:105">
      <c r="A41" s="494" t="s">
        <v>811</v>
      </c>
      <c r="B41" s="576" t="s">
        <v>543</v>
      </c>
      <c r="C41" s="382" t="s">
        <v>416</v>
      </c>
      <c r="D41" s="578" t="s">
        <v>361</v>
      </c>
      <c r="E41" s="489">
        <v>43543</v>
      </c>
      <c r="F41" s="429">
        <v>0.8571428571428571</v>
      </c>
      <c r="G41" s="537" t="s">
        <v>1193</v>
      </c>
      <c r="H41">
        <v>17669</v>
      </c>
      <c r="I41">
        <v>463</v>
      </c>
      <c r="J41">
        <v>7.36</v>
      </c>
      <c r="K41">
        <v>77.8</v>
      </c>
      <c r="L41">
        <v>47.8</v>
      </c>
      <c r="M41">
        <v>8.61</v>
      </c>
      <c r="N41">
        <v>91.4</v>
      </c>
      <c r="O41">
        <v>19.7</v>
      </c>
      <c r="P41">
        <v>30.8</v>
      </c>
      <c r="Q41">
        <v>26.4</v>
      </c>
      <c r="R41">
        <v>51.1</v>
      </c>
      <c r="S41">
        <v>47.2</v>
      </c>
      <c r="T41">
        <v>0.28000000000000003</v>
      </c>
      <c r="U41" s="6">
        <f t="shared" si="0"/>
        <v>6.6985799999999998</v>
      </c>
      <c r="V41" s="6">
        <f t="shared" si="1"/>
        <v>2.80656497347199</v>
      </c>
      <c r="W41">
        <v>61.4</v>
      </c>
      <c r="X41">
        <v>34.799999999999997</v>
      </c>
      <c r="Y41">
        <v>41.3</v>
      </c>
      <c r="Z41">
        <v>37.5</v>
      </c>
      <c r="AA41">
        <v>0.54</v>
      </c>
      <c r="AB41">
        <v>78.400000000000006</v>
      </c>
      <c r="AC41">
        <v>55.9</v>
      </c>
      <c r="AD41">
        <v>50.5</v>
      </c>
      <c r="AE41">
        <v>68.5</v>
      </c>
      <c r="AF41">
        <v>0.9</v>
      </c>
      <c r="AG41" s="188">
        <f t="shared" si="2"/>
        <v>31.375399999999999</v>
      </c>
      <c r="AH41" s="188">
        <f t="shared" si="3"/>
        <v>17.782799999999998</v>
      </c>
      <c r="AI41" s="188">
        <f t="shared" si="4"/>
        <v>19.162500000000001</v>
      </c>
      <c r="AJ41" s="188">
        <f t="shared" si="5"/>
        <v>0.27594000000000002</v>
      </c>
      <c r="AK41" s="188">
        <f t="shared" si="6"/>
        <v>24.147200000000002</v>
      </c>
      <c r="AL41" s="188">
        <f t="shared" si="7"/>
        <v>17.217200000000002</v>
      </c>
      <c r="AM41" s="188">
        <f t="shared" si="8"/>
        <v>15.554</v>
      </c>
      <c r="AN41" s="188">
        <f t="shared" si="9"/>
        <v>21.098000000000003</v>
      </c>
      <c r="AO41" s="188">
        <f t="shared" si="10"/>
        <v>0.2772</v>
      </c>
      <c r="AP41">
        <v>4831</v>
      </c>
      <c r="AQ41">
        <v>1503</v>
      </c>
      <c r="AR41">
        <v>980</v>
      </c>
      <c r="AS41">
        <v>1503</v>
      </c>
      <c r="AT41">
        <v>11.6</v>
      </c>
      <c r="AU41">
        <v>93.5</v>
      </c>
      <c r="AV41">
        <v>80.599999999999994</v>
      </c>
      <c r="AW41">
        <v>80.599999999999994</v>
      </c>
      <c r="AX41">
        <v>935</v>
      </c>
      <c r="AY41">
        <v>54.8</v>
      </c>
      <c r="AZ41">
        <v>93.5</v>
      </c>
      <c r="BA41">
        <v>3.23</v>
      </c>
      <c r="BB41">
        <v>531</v>
      </c>
      <c r="BC41">
        <v>86.1</v>
      </c>
      <c r="BD41">
        <v>735</v>
      </c>
      <c r="BE41">
        <v>384</v>
      </c>
      <c r="BF41">
        <v>44.9</v>
      </c>
      <c r="BG41">
        <v>43.5</v>
      </c>
      <c r="BH41">
        <v>14</v>
      </c>
      <c r="BI41">
        <v>26.1</v>
      </c>
      <c r="BJ41">
        <v>427</v>
      </c>
      <c r="BK41">
        <v>23.7</v>
      </c>
      <c r="BL41">
        <v>47.1</v>
      </c>
      <c r="BM41">
        <v>0</v>
      </c>
      <c r="BN41">
        <v>18.8</v>
      </c>
      <c r="BO41">
        <v>24.1</v>
      </c>
      <c r="BP41">
        <v>2.2999999999999998</v>
      </c>
      <c r="BQ41">
        <v>97.7</v>
      </c>
      <c r="BR41">
        <v>8.0500000000000007</v>
      </c>
      <c r="BS41">
        <v>6.9</v>
      </c>
      <c r="BT41">
        <v>50.6</v>
      </c>
      <c r="BU41">
        <v>67.8</v>
      </c>
      <c r="BV41">
        <v>32.200000000000003</v>
      </c>
      <c r="BW41">
        <v>8.0500000000000007</v>
      </c>
      <c r="BX41">
        <v>83.3</v>
      </c>
      <c r="BY41">
        <v>33.299999999999997</v>
      </c>
      <c r="BZ41">
        <v>66.7</v>
      </c>
      <c r="CA41">
        <v>83.3</v>
      </c>
      <c r="CB41">
        <v>50</v>
      </c>
      <c r="CC41">
        <v>28.8</v>
      </c>
      <c r="CD41">
        <v>8.4700000000000006</v>
      </c>
      <c r="CE41">
        <v>8.4700000000000006</v>
      </c>
      <c r="CF41">
        <v>61</v>
      </c>
      <c r="CG41">
        <v>8.4700000000000006</v>
      </c>
      <c r="CH41">
        <v>32.200000000000003</v>
      </c>
      <c r="CI41">
        <v>14.3</v>
      </c>
      <c r="CJ41">
        <v>7.14</v>
      </c>
      <c r="CK41">
        <v>3.57</v>
      </c>
      <c r="CL41">
        <v>28.6</v>
      </c>
      <c r="CM41">
        <v>7.14</v>
      </c>
      <c r="CN41" s="188">
        <f t="shared" si="11"/>
        <v>5.7477</v>
      </c>
      <c r="CO41" s="188">
        <f t="shared" si="12"/>
        <v>2.2976999999999999</v>
      </c>
      <c r="CP41" s="188">
        <f t="shared" si="13"/>
        <v>4.6023000000000005</v>
      </c>
      <c r="CQ41" s="188">
        <f t="shared" si="14"/>
        <v>5.7477</v>
      </c>
      <c r="CR41" s="188">
        <f t="shared" si="15"/>
        <v>3.45</v>
      </c>
      <c r="CS41" s="188">
        <f t="shared" si="16"/>
        <v>19.526399999999999</v>
      </c>
      <c r="CT41" s="188">
        <f t="shared" si="17"/>
        <v>5.7426599999999999</v>
      </c>
      <c r="CU41" s="188">
        <f t="shared" si="18"/>
        <v>41.358000000000004</v>
      </c>
      <c r="CV41" s="188">
        <f t="shared" si="19"/>
        <v>5.7426599999999999</v>
      </c>
      <c r="CW41" s="188">
        <f t="shared" si="20"/>
        <v>4.6046000000000005</v>
      </c>
      <c r="CX41" s="188">
        <f t="shared" si="21"/>
        <v>2.29908</v>
      </c>
      <c r="CY41" s="188">
        <f t="shared" si="22"/>
        <v>1.14954</v>
      </c>
      <c r="CZ41" s="188">
        <f t="shared" si="23"/>
        <v>9.2092000000000009</v>
      </c>
      <c r="DA41" s="188">
        <f t="shared" si="24"/>
        <v>2.29908</v>
      </c>
    </row>
    <row r="42" spans="1:105">
      <c r="A42" s="494" t="s">
        <v>812</v>
      </c>
      <c r="B42" s="577"/>
      <c r="E42" s="489"/>
      <c r="F42" s="429"/>
      <c r="G42" s="386"/>
      <c r="H42">
        <v>23917</v>
      </c>
      <c r="I42">
        <v>739</v>
      </c>
      <c r="J42">
        <v>7.74</v>
      </c>
      <c r="K42">
        <v>77.099999999999994</v>
      </c>
      <c r="L42">
        <v>44.6</v>
      </c>
      <c r="M42">
        <v>10</v>
      </c>
      <c r="N42">
        <v>90</v>
      </c>
      <c r="O42">
        <v>19.100000000000001</v>
      </c>
      <c r="P42">
        <v>27.4</v>
      </c>
      <c r="Q42">
        <v>26.8</v>
      </c>
      <c r="R42">
        <v>53.2</v>
      </c>
      <c r="S42">
        <v>45.6</v>
      </c>
      <c r="T42">
        <v>0.18</v>
      </c>
      <c r="U42" s="6">
        <f t="shared" si="0"/>
        <v>7.71</v>
      </c>
      <c r="V42" s="6">
        <f t="shared" si="1"/>
        <v>2.568093385214008</v>
      </c>
      <c r="W42">
        <v>59.4</v>
      </c>
      <c r="X42">
        <v>30.4</v>
      </c>
      <c r="Y42">
        <v>36</v>
      </c>
      <c r="Z42">
        <v>37</v>
      </c>
      <c r="AA42">
        <v>0.33</v>
      </c>
      <c r="AB42">
        <v>83.3</v>
      </c>
      <c r="AC42">
        <v>59.6</v>
      </c>
      <c r="AD42">
        <v>51.3</v>
      </c>
      <c r="AE42">
        <v>69.900000000000006</v>
      </c>
      <c r="AF42">
        <v>0.64</v>
      </c>
      <c r="AG42" s="188">
        <f t="shared" si="2"/>
        <v>31.6008</v>
      </c>
      <c r="AH42" s="188">
        <f t="shared" si="3"/>
        <v>16.172799999999999</v>
      </c>
      <c r="AI42" s="188">
        <f t="shared" si="4"/>
        <v>19.684000000000001</v>
      </c>
      <c r="AJ42" s="188">
        <f t="shared" si="5"/>
        <v>0.17556000000000002</v>
      </c>
      <c r="AK42" s="188">
        <f t="shared" si="6"/>
        <v>22.824199999999998</v>
      </c>
      <c r="AL42" s="188">
        <f t="shared" si="7"/>
        <v>16.330400000000001</v>
      </c>
      <c r="AM42" s="188">
        <f t="shared" si="8"/>
        <v>14.056199999999999</v>
      </c>
      <c r="AN42" s="188">
        <f t="shared" si="9"/>
        <v>19.1526</v>
      </c>
      <c r="AO42" s="188">
        <f t="shared" si="10"/>
        <v>0.17535999999999999</v>
      </c>
      <c r="AP42">
        <v>5213</v>
      </c>
      <c r="AQ42">
        <v>1506</v>
      </c>
      <c r="AR42">
        <v>968</v>
      </c>
      <c r="AS42">
        <v>1358</v>
      </c>
      <c r="AT42">
        <v>1.28</v>
      </c>
      <c r="AU42">
        <v>98.2</v>
      </c>
      <c r="AV42">
        <v>82.5</v>
      </c>
      <c r="AW42">
        <v>78.900000000000006</v>
      </c>
      <c r="AX42">
        <v>1322</v>
      </c>
      <c r="AY42">
        <v>54.4</v>
      </c>
      <c r="AZ42">
        <v>87.7</v>
      </c>
      <c r="BA42">
        <v>1.75</v>
      </c>
      <c r="BB42">
        <v>471</v>
      </c>
      <c r="BC42">
        <v>65.5</v>
      </c>
      <c r="BD42">
        <v>717</v>
      </c>
      <c r="BE42">
        <v>405</v>
      </c>
      <c r="BF42">
        <v>78.400000000000006</v>
      </c>
      <c r="BG42">
        <v>38.6</v>
      </c>
      <c r="BH42">
        <v>12.1</v>
      </c>
      <c r="BI42">
        <v>21.6</v>
      </c>
      <c r="BJ42">
        <v>624</v>
      </c>
      <c r="BK42">
        <v>23.8</v>
      </c>
      <c r="BL42">
        <v>49.3</v>
      </c>
      <c r="BM42">
        <v>0</v>
      </c>
      <c r="BN42">
        <v>19.8</v>
      </c>
      <c r="BO42">
        <v>19.899999999999999</v>
      </c>
      <c r="BP42">
        <v>0.68</v>
      </c>
      <c r="BQ42">
        <v>99.3</v>
      </c>
      <c r="BR42">
        <v>7.53</v>
      </c>
      <c r="BS42">
        <v>5.48</v>
      </c>
      <c r="BT42">
        <v>53.4</v>
      </c>
      <c r="BU42">
        <v>66.400000000000006</v>
      </c>
      <c r="BV42">
        <v>33.6</v>
      </c>
      <c r="BW42">
        <v>4.79</v>
      </c>
      <c r="BX42">
        <v>50</v>
      </c>
      <c r="BY42">
        <v>25</v>
      </c>
      <c r="BZ42">
        <v>87.5</v>
      </c>
      <c r="CA42">
        <v>100</v>
      </c>
      <c r="CB42">
        <v>25</v>
      </c>
      <c r="CC42">
        <v>22.7</v>
      </c>
      <c r="CD42">
        <v>7.22</v>
      </c>
      <c r="CE42">
        <v>8.25</v>
      </c>
      <c r="CF42">
        <v>50.5</v>
      </c>
      <c r="CG42">
        <v>4.12</v>
      </c>
      <c r="CH42">
        <v>33.6</v>
      </c>
      <c r="CI42">
        <v>14.3</v>
      </c>
      <c r="CJ42">
        <v>8.16</v>
      </c>
      <c r="CK42">
        <v>0</v>
      </c>
      <c r="CL42">
        <v>59.2</v>
      </c>
      <c r="CM42">
        <v>6.12</v>
      </c>
      <c r="CN42" s="188">
        <f t="shared" si="11"/>
        <v>2.74</v>
      </c>
      <c r="CO42" s="188">
        <f t="shared" si="12"/>
        <v>1.37</v>
      </c>
      <c r="CP42" s="188">
        <f t="shared" si="13"/>
        <v>4.7950000000000008</v>
      </c>
      <c r="CQ42" s="188">
        <f t="shared" si="14"/>
        <v>5.48</v>
      </c>
      <c r="CR42" s="188">
        <f t="shared" si="15"/>
        <v>1.37</v>
      </c>
      <c r="CS42" s="188">
        <f t="shared" si="16"/>
        <v>15.072799999999999</v>
      </c>
      <c r="CT42" s="188">
        <f t="shared" si="17"/>
        <v>4.7940800000000001</v>
      </c>
      <c r="CU42" s="188">
        <f t="shared" si="18"/>
        <v>33.532000000000004</v>
      </c>
      <c r="CV42" s="188">
        <f t="shared" si="19"/>
        <v>2.7356800000000003</v>
      </c>
      <c r="CW42" s="188">
        <f t="shared" si="20"/>
        <v>4.8048000000000002</v>
      </c>
      <c r="CX42" s="188">
        <f t="shared" si="21"/>
        <v>2.7417600000000006</v>
      </c>
      <c r="CY42" s="188">
        <f t="shared" si="22"/>
        <v>0</v>
      </c>
      <c r="CZ42" s="188">
        <f t="shared" si="23"/>
        <v>19.891200000000001</v>
      </c>
      <c r="DA42" s="188">
        <f t="shared" si="24"/>
        <v>2.0563199999999999</v>
      </c>
    </row>
    <row r="43" spans="1:105">
      <c r="A43" s="494" t="s">
        <v>814</v>
      </c>
      <c r="B43" s="576" t="s">
        <v>543</v>
      </c>
      <c r="C43" s="382" t="s">
        <v>416</v>
      </c>
      <c r="D43" s="578" t="s">
        <v>362</v>
      </c>
      <c r="E43" s="489">
        <v>43549</v>
      </c>
      <c r="F43" s="429">
        <v>1.7142857142857142</v>
      </c>
      <c r="G43" s="539" t="s">
        <v>1194</v>
      </c>
      <c r="H43">
        <v>2226</v>
      </c>
      <c r="I43">
        <v>18</v>
      </c>
      <c r="J43">
        <v>5.7</v>
      </c>
      <c r="K43">
        <v>77.8</v>
      </c>
      <c r="L43">
        <v>7.14</v>
      </c>
      <c r="M43">
        <v>0</v>
      </c>
      <c r="N43">
        <v>100</v>
      </c>
      <c r="O43">
        <v>7.14</v>
      </c>
      <c r="P43">
        <v>7.14</v>
      </c>
      <c r="Q43">
        <v>28.6</v>
      </c>
      <c r="R43">
        <v>21.4</v>
      </c>
      <c r="S43">
        <v>71.400000000000006</v>
      </c>
      <c r="T43">
        <v>0</v>
      </c>
      <c r="U43" s="6">
        <f t="shared" si="0"/>
        <v>0</v>
      </c>
      <c r="V43" s="6" t="e">
        <f t="shared" si="1"/>
        <v>#DIV/0!</v>
      </c>
      <c r="W43">
        <v>0</v>
      </c>
      <c r="X43">
        <v>33.299999999999997</v>
      </c>
      <c r="Y43">
        <v>0</v>
      </c>
      <c r="Z43">
        <v>33.299999999999997</v>
      </c>
      <c r="AA43">
        <v>0</v>
      </c>
      <c r="AB43">
        <v>0</v>
      </c>
      <c r="AC43">
        <v>0</v>
      </c>
      <c r="AD43">
        <v>100</v>
      </c>
      <c r="AE43">
        <v>0</v>
      </c>
      <c r="AF43">
        <v>0</v>
      </c>
      <c r="AG43" s="188">
        <f t="shared" si="2"/>
        <v>0</v>
      </c>
      <c r="AH43" s="188">
        <f t="shared" si="3"/>
        <v>7.126199999999999</v>
      </c>
      <c r="AI43" s="188">
        <f t="shared" si="4"/>
        <v>7.126199999999999</v>
      </c>
      <c r="AJ43" s="188">
        <f t="shared" si="5"/>
        <v>0</v>
      </c>
      <c r="AK43" s="188">
        <f t="shared" si="6"/>
        <v>0</v>
      </c>
      <c r="AL43" s="188">
        <f t="shared" si="7"/>
        <v>0</v>
      </c>
      <c r="AM43" s="188">
        <f t="shared" si="8"/>
        <v>7.14</v>
      </c>
      <c r="AN43" s="188">
        <f t="shared" si="9"/>
        <v>0</v>
      </c>
      <c r="AO43" s="188">
        <f t="shared" si="10"/>
        <v>0</v>
      </c>
      <c r="AP43" t="s">
        <v>364</v>
      </c>
      <c r="AQ43" t="s">
        <v>364</v>
      </c>
      <c r="AR43" t="s">
        <v>364</v>
      </c>
      <c r="AS43" t="s">
        <v>364</v>
      </c>
      <c r="AT43" t="s">
        <v>364</v>
      </c>
      <c r="AU43">
        <v>0</v>
      </c>
      <c r="AV43">
        <v>0</v>
      </c>
      <c r="AW43">
        <v>0</v>
      </c>
      <c r="AX43" t="s">
        <v>364</v>
      </c>
      <c r="AY43">
        <v>0</v>
      </c>
      <c r="AZ43">
        <v>0</v>
      </c>
      <c r="BA43">
        <v>0</v>
      </c>
      <c r="BB43">
        <v>190</v>
      </c>
      <c r="BC43">
        <v>95.1</v>
      </c>
      <c r="BD43">
        <v>877</v>
      </c>
      <c r="BE43">
        <v>89.9</v>
      </c>
      <c r="BF43">
        <v>61.6</v>
      </c>
      <c r="BG43">
        <v>7.14</v>
      </c>
      <c r="BH43">
        <v>7.14</v>
      </c>
      <c r="BI43">
        <v>7.14</v>
      </c>
      <c r="BJ43">
        <v>340</v>
      </c>
      <c r="BK43">
        <v>28.6</v>
      </c>
      <c r="BL43">
        <v>21.4</v>
      </c>
      <c r="BM43">
        <v>0</v>
      </c>
      <c r="BN43">
        <v>22.2</v>
      </c>
      <c r="BO43">
        <v>0</v>
      </c>
      <c r="BP43">
        <v>0</v>
      </c>
      <c r="BQ43">
        <v>100</v>
      </c>
      <c r="BR43">
        <v>0</v>
      </c>
      <c r="BS43">
        <v>0</v>
      </c>
      <c r="BT43">
        <v>75</v>
      </c>
      <c r="BU43">
        <v>25</v>
      </c>
      <c r="BV43">
        <v>75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100</v>
      </c>
      <c r="CG43">
        <v>0</v>
      </c>
      <c r="CH43">
        <v>75</v>
      </c>
      <c r="CI43">
        <v>0</v>
      </c>
      <c r="CJ43">
        <v>0</v>
      </c>
      <c r="CK43">
        <v>0</v>
      </c>
      <c r="CL43">
        <v>66.7</v>
      </c>
      <c r="CM43">
        <v>0</v>
      </c>
      <c r="CN43" s="188">
        <f t="shared" si="11"/>
        <v>0</v>
      </c>
      <c r="CO43" s="188">
        <f t="shared" si="12"/>
        <v>0</v>
      </c>
      <c r="CP43" s="188">
        <f t="shared" si="13"/>
        <v>0</v>
      </c>
      <c r="CQ43" s="188">
        <f t="shared" si="14"/>
        <v>0</v>
      </c>
      <c r="CR43" s="188">
        <f t="shared" si="15"/>
        <v>0</v>
      </c>
      <c r="CS43" s="188">
        <f t="shared" si="16"/>
        <v>0</v>
      </c>
      <c r="CT43" s="188">
        <f t="shared" si="17"/>
        <v>0</v>
      </c>
      <c r="CU43" s="188">
        <f t="shared" si="18"/>
        <v>25</v>
      </c>
      <c r="CV43" s="188">
        <f t="shared" si="19"/>
        <v>0</v>
      </c>
      <c r="CW43" s="188">
        <f t="shared" si="20"/>
        <v>0</v>
      </c>
      <c r="CX43" s="188">
        <f t="shared" si="21"/>
        <v>0</v>
      </c>
      <c r="CY43" s="188">
        <f t="shared" si="22"/>
        <v>0</v>
      </c>
      <c r="CZ43" s="188">
        <f t="shared" si="23"/>
        <v>50.024999999999999</v>
      </c>
      <c r="DA43" s="188">
        <f t="shared" si="24"/>
        <v>0</v>
      </c>
    </row>
    <row r="44" spans="1:105" s="554" customFormat="1">
      <c r="A44" s="549" t="s">
        <v>815</v>
      </c>
      <c r="B44" s="549"/>
      <c r="E44" s="552"/>
      <c r="F44" s="553"/>
      <c r="H44" s="555">
        <v>11</v>
      </c>
      <c r="I44" s="555">
        <v>0</v>
      </c>
      <c r="J44" s="555">
        <v>0</v>
      </c>
      <c r="K44" s="555">
        <v>0</v>
      </c>
      <c r="L44" s="555">
        <v>0</v>
      </c>
      <c r="M44" s="555">
        <v>0</v>
      </c>
      <c r="N44" s="555">
        <v>0</v>
      </c>
      <c r="O44" s="555">
        <v>0</v>
      </c>
      <c r="P44" s="555">
        <v>0</v>
      </c>
      <c r="Q44" s="555">
        <v>0</v>
      </c>
      <c r="R44" s="555">
        <v>0</v>
      </c>
      <c r="S44" s="555">
        <v>0</v>
      </c>
      <c r="T44" s="555">
        <v>0</v>
      </c>
      <c r="U44" s="556">
        <f t="shared" si="0"/>
        <v>0</v>
      </c>
      <c r="V44" s="556" t="e">
        <f t="shared" si="1"/>
        <v>#DIV/0!</v>
      </c>
      <c r="W44" s="555">
        <v>0</v>
      </c>
      <c r="X44" s="555">
        <v>0</v>
      </c>
      <c r="Y44" s="555">
        <v>0</v>
      </c>
      <c r="Z44" s="555">
        <v>0</v>
      </c>
      <c r="AA44" s="555">
        <v>0</v>
      </c>
      <c r="AB44" s="555">
        <v>0</v>
      </c>
      <c r="AC44" s="555">
        <v>0</v>
      </c>
      <c r="AD44" s="555">
        <v>0</v>
      </c>
      <c r="AE44" s="555">
        <v>0</v>
      </c>
      <c r="AF44" s="555">
        <v>0</v>
      </c>
      <c r="AG44" s="557">
        <f t="shared" si="2"/>
        <v>0</v>
      </c>
      <c r="AH44" s="557">
        <f t="shared" si="3"/>
        <v>0</v>
      </c>
      <c r="AI44" s="557">
        <f t="shared" si="4"/>
        <v>0</v>
      </c>
      <c r="AJ44" s="557">
        <f t="shared" si="5"/>
        <v>0</v>
      </c>
      <c r="AK44" s="557">
        <f t="shared" si="6"/>
        <v>0</v>
      </c>
      <c r="AL44" s="557">
        <f t="shared" si="7"/>
        <v>0</v>
      </c>
      <c r="AM44" s="557">
        <f t="shared" si="8"/>
        <v>0</v>
      </c>
      <c r="AN44" s="557">
        <f t="shared" si="9"/>
        <v>0</v>
      </c>
      <c r="AO44" s="557">
        <f t="shared" si="10"/>
        <v>0</v>
      </c>
      <c r="AP44" s="555" t="s">
        <v>364</v>
      </c>
      <c r="AQ44" s="555" t="s">
        <v>364</v>
      </c>
      <c r="AR44" s="555" t="s">
        <v>364</v>
      </c>
      <c r="AS44" s="555" t="s">
        <v>364</v>
      </c>
      <c r="AT44" s="555" t="s">
        <v>364</v>
      </c>
      <c r="AU44" s="555">
        <v>0</v>
      </c>
      <c r="AV44" s="555">
        <v>0</v>
      </c>
      <c r="AW44" s="555">
        <v>0</v>
      </c>
      <c r="AX44" s="555" t="s">
        <v>364</v>
      </c>
      <c r="AY44" s="555">
        <v>0</v>
      </c>
      <c r="AZ44" s="555">
        <v>0</v>
      </c>
      <c r="BA44" s="555">
        <v>0</v>
      </c>
      <c r="BB44" s="555" t="s">
        <v>364</v>
      </c>
      <c r="BC44" s="555" t="s">
        <v>364</v>
      </c>
      <c r="BD44" s="555" t="s">
        <v>364</v>
      </c>
      <c r="BE44" s="555" t="s">
        <v>364</v>
      </c>
      <c r="BF44" s="555">
        <v>73.2</v>
      </c>
      <c r="BG44" s="555">
        <v>0</v>
      </c>
      <c r="BH44" s="555">
        <v>0</v>
      </c>
      <c r="BI44" s="555">
        <v>0</v>
      </c>
      <c r="BJ44" s="555" t="s">
        <v>364</v>
      </c>
      <c r="BK44" s="555">
        <v>0</v>
      </c>
      <c r="BL44" s="555">
        <v>0</v>
      </c>
      <c r="BM44" s="555">
        <v>0</v>
      </c>
      <c r="BN44" s="555">
        <v>0</v>
      </c>
      <c r="BO44" s="555">
        <v>0</v>
      </c>
      <c r="BP44" s="555">
        <v>0</v>
      </c>
      <c r="BQ44" s="555">
        <v>0</v>
      </c>
      <c r="BR44" s="555">
        <v>0</v>
      </c>
      <c r="BS44" s="555">
        <v>0</v>
      </c>
      <c r="BT44" s="555">
        <v>0</v>
      </c>
      <c r="BU44" s="555">
        <v>0</v>
      </c>
      <c r="BV44" s="555">
        <v>0</v>
      </c>
      <c r="BW44" s="555">
        <v>0</v>
      </c>
      <c r="BX44" s="555">
        <v>0</v>
      </c>
      <c r="BY44" s="555">
        <v>0</v>
      </c>
      <c r="BZ44" s="555">
        <v>0</v>
      </c>
      <c r="CA44" s="555">
        <v>0</v>
      </c>
      <c r="CB44" s="555">
        <v>0</v>
      </c>
      <c r="CC44" s="555">
        <v>0</v>
      </c>
      <c r="CD44" s="555">
        <v>0</v>
      </c>
      <c r="CE44" s="555">
        <v>0</v>
      </c>
      <c r="CF44" s="555">
        <v>0</v>
      </c>
      <c r="CG44" s="555">
        <v>0</v>
      </c>
      <c r="CH44" s="555">
        <v>0</v>
      </c>
      <c r="CI44" s="555">
        <v>0</v>
      </c>
      <c r="CJ44" s="555">
        <v>0</v>
      </c>
      <c r="CK44" s="555">
        <v>0</v>
      </c>
      <c r="CL44" s="555">
        <v>0</v>
      </c>
      <c r="CM44" s="555">
        <v>0</v>
      </c>
      <c r="CN44" s="557">
        <f t="shared" si="11"/>
        <v>0</v>
      </c>
      <c r="CO44" s="557">
        <f t="shared" si="12"/>
        <v>0</v>
      </c>
      <c r="CP44" s="557">
        <f t="shared" si="13"/>
        <v>0</v>
      </c>
      <c r="CQ44" s="557">
        <f t="shared" si="14"/>
        <v>0</v>
      </c>
      <c r="CR44" s="557">
        <f t="shared" si="15"/>
        <v>0</v>
      </c>
      <c r="CS44" s="557">
        <f t="shared" si="16"/>
        <v>0</v>
      </c>
      <c r="CT44" s="557">
        <f t="shared" si="17"/>
        <v>0</v>
      </c>
      <c r="CU44" s="557">
        <f t="shared" si="18"/>
        <v>0</v>
      </c>
      <c r="CV44" s="557">
        <f t="shared" si="19"/>
        <v>0</v>
      </c>
      <c r="CW44" s="557">
        <f t="shared" si="20"/>
        <v>0</v>
      </c>
      <c r="CX44" s="557">
        <f t="shared" si="21"/>
        <v>0</v>
      </c>
      <c r="CY44" s="557">
        <f t="shared" si="22"/>
        <v>0</v>
      </c>
      <c r="CZ44" s="557">
        <f t="shared" si="23"/>
        <v>0</v>
      </c>
      <c r="DA44" s="557">
        <f t="shared" si="24"/>
        <v>0</v>
      </c>
    </row>
    <row r="45" spans="1:105">
      <c r="A45" s="494" t="s">
        <v>817</v>
      </c>
      <c r="B45" s="576" t="s">
        <v>543</v>
      </c>
      <c r="C45" s="382" t="s">
        <v>416</v>
      </c>
      <c r="D45" s="578" t="s">
        <v>363</v>
      </c>
      <c r="E45" s="489">
        <v>43564</v>
      </c>
      <c r="F45" s="429">
        <v>3.8571428571428572</v>
      </c>
      <c r="G45" s="537" t="s">
        <v>1195</v>
      </c>
      <c r="H45">
        <v>3116</v>
      </c>
      <c r="I45">
        <v>168</v>
      </c>
      <c r="J45">
        <v>10.7</v>
      </c>
      <c r="K45">
        <v>88.1</v>
      </c>
      <c r="L45">
        <v>49.3</v>
      </c>
      <c r="M45">
        <v>6.76</v>
      </c>
      <c r="N45">
        <v>93.2</v>
      </c>
      <c r="O45">
        <v>12.2</v>
      </c>
      <c r="P45">
        <v>29.7</v>
      </c>
      <c r="Q45">
        <v>12.8</v>
      </c>
      <c r="R45">
        <v>20.3</v>
      </c>
      <c r="S45">
        <v>79.099999999999994</v>
      </c>
      <c r="T45">
        <v>0.68</v>
      </c>
      <c r="U45" s="6">
        <f t="shared" ref="U45:U53" si="25">K45*M45/100</f>
        <v>5.9555599999999993</v>
      </c>
      <c r="V45" s="6">
        <f t="shared" ref="V45:V65" si="26">BN45/U45</f>
        <v>1.6958942567953308</v>
      </c>
      <c r="W45">
        <v>73.3</v>
      </c>
      <c r="X45">
        <v>36.700000000000003</v>
      </c>
      <c r="Y45">
        <v>20</v>
      </c>
      <c r="Z45">
        <v>23.3</v>
      </c>
      <c r="AA45">
        <v>3.33</v>
      </c>
      <c r="AB45">
        <v>52.3</v>
      </c>
      <c r="AC45">
        <v>18.2</v>
      </c>
      <c r="AD45">
        <v>20.5</v>
      </c>
      <c r="AE45">
        <v>13.6</v>
      </c>
      <c r="AF45">
        <v>0</v>
      </c>
      <c r="AG45" s="188">
        <f t="shared" ref="AG45:AG87" si="27">W45*R45/100</f>
        <v>14.879899999999999</v>
      </c>
      <c r="AH45" s="188">
        <f t="shared" ref="AH45:AH87" si="28">X45*R45/100</f>
        <v>7.4501000000000008</v>
      </c>
      <c r="AI45" s="188">
        <f t="shared" ref="AI45:AI87" si="29">Z45*R45/100</f>
        <v>4.7298999999999998</v>
      </c>
      <c r="AJ45" s="188">
        <f t="shared" ref="AJ45:AJ87" si="30">AA45*R45/100</f>
        <v>0.67599000000000009</v>
      </c>
      <c r="AK45" s="188">
        <f t="shared" ref="AK45:AK87" si="31">AB45*P45/100</f>
        <v>15.533099999999999</v>
      </c>
      <c r="AL45" s="188">
        <f t="shared" ref="AL45:AL87" si="32">AC45*P45/100</f>
        <v>5.4053999999999993</v>
      </c>
      <c r="AM45" s="188">
        <f t="shared" ref="AM45:AM87" si="33">AD45*P45/100</f>
        <v>6.0884999999999998</v>
      </c>
      <c r="AN45" s="188">
        <f t="shared" ref="AN45:AN87" si="34">AE45*P45/100</f>
        <v>4.0391999999999992</v>
      </c>
      <c r="AO45" s="188">
        <f t="shared" ref="AO45:AO87" si="35">AF45*P45/100</f>
        <v>0</v>
      </c>
      <c r="AP45">
        <v>5725</v>
      </c>
      <c r="AQ45">
        <v>2480</v>
      </c>
      <c r="AR45">
        <v>950</v>
      </c>
      <c r="AS45">
        <v>2905</v>
      </c>
      <c r="AT45">
        <v>130</v>
      </c>
      <c r="AU45">
        <v>90</v>
      </c>
      <c r="AV45">
        <v>90</v>
      </c>
      <c r="AW45">
        <v>30</v>
      </c>
      <c r="AX45">
        <v>1138</v>
      </c>
      <c r="AY45">
        <v>40</v>
      </c>
      <c r="AZ45">
        <v>80</v>
      </c>
      <c r="BA45">
        <v>0</v>
      </c>
      <c r="BB45">
        <v>525</v>
      </c>
      <c r="BC45">
        <v>75.8</v>
      </c>
      <c r="BD45">
        <v>830</v>
      </c>
      <c r="BE45">
        <v>144</v>
      </c>
      <c r="BF45">
        <v>64.2</v>
      </c>
      <c r="BG45">
        <v>46.4</v>
      </c>
      <c r="BH45">
        <v>6.52</v>
      </c>
      <c r="BI45">
        <v>29.7</v>
      </c>
      <c r="BJ45">
        <v>380</v>
      </c>
      <c r="BK45">
        <v>10.9</v>
      </c>
      <c r="BL45">
        <v>15.9</v>
      </c>
      <c r="BM45">
        <v>0.72</v>
      </c>
      <c r="BN45">
        <v>10.1</v>
      </c>
      <c r="BO45">
        <v>35.299999999999997</v>
      </c>
      <c r="BP45">
        <v>0</v>
      </c>
      <c r="BQ45">
        <v>100</v>
      </c>
      <c r="BR45">
        <v>11.8</v>
      </c>
      <c r="BS45">
        <v>17.600000000000001</v>
      </c>
      <c r="BT45">
        <v>82.4</v>
      </c>
      <c r="BU45">
        <v>47.1</v>
      </c>
      <c r="BV45">
        <v>52.9</v>
      </c>
      <c r="BW45">
        <v>17.600000000000001</v>
      </c>
      <c r="BX45">
        <v>66.7</v>
      </c>
      <c r="BY45">
        <v>66.7</v>
      </c>
      <c r="BZ45">
        <v>100</v>
      </c>
      <c r="CA45">
        <v>33.299999999999997</v>
      </c>
      <c r="CB45">
        <v>33.299999999999997</v>
      </c>
      <c r="CC45">
        <v>25</v>
      </c>
      <c r="CD45">
        <v>0</v>
      </c>
      <c r="CE45">
        <v>12.5</v>
      </c>
      <c r="CF45">
        <v>87.5</v>
      </c>
      <c r="CG45">
        <v>12.5</v>
      </c>
      <c r="CH45">
        <v>52.9</v>
      </c>
      <c r="CI45">
        <v>44.4</v>
      </c>
      <c r="CJ45">
        <v>22.2</v>
      </c>
      <c r="CK45">
        <v>22.2</v>
      </c>
      <c r="CL45">
        <v>77.8</v>
      </c>
      <c r="CM45">
        <v>22.2</v>
      </c>
      <c r="CN45" s="188">
        <f t="shared" ref="CN45:CN87" si="36">BX45*BS45/100</f>
        <v>11.7392</v>
      </c>
      <c r="CO45" s="188">
        <f t="shared" ref="CO45:CO87" si="37">BY45*BS45/100</f>
        <v>11.7392</v>
      </c>
      <c r="CP45" s="188">
        <f t="shared" ref="CP45:CP87" si="38">BZ45*BS45/100</f>
        <v>17.600000000000001</v>
      </c>
      <c r="CQ45" s="188">
        <f t="shared" ref="CQ45:CQ87" si="39">CA45*BS45/100</f>
        <v>5.8608000000000002</v>
      </c>
      <c r="CR45" s="188">
        <f t="shared" ref="CR45:CR87" si="40">CB45*BS45/100</f>
        <v>5.8608000000000002</v>
      </c>
      <c r="CS45" s="188">
        <f t="shared" ref="CS45:CS87" si="41">CC45*BU45/100</f>
        <v>11.775</v>
      </c>
      <c r="CT45" s="188">
        <f t="shared" ref="CT45:CT87" si="42">CD45*BU45/100</f>
        <v>0</v>
      </c>
      <c r="CU45" s="188">
        <f t="shared" ref="CU45:CU87" si="43">CF45*BU45/100</f>
        <v>41.212499999999999</v>
      </c>
      <c r="CV45" s="188">
        <f t="shared" ref="CV45:CV87" si="44">CG45*BU45/100</f>
        <v>5.8875000000000002</v>
      </c>
      <c r="CW45" s="188">
        <f t="shared" ref="CW45:CW87" si="45">CH45*CI45/100</f>
        <v>23.487599999999997</v>
      </c>
      <c r="CX45" s="188">
        <f t="shared" ref="CX45:CX87" si="46">CH45*CJ45/100</f>
        <v>11.743799999999998</v>
      </c>
      <c r="CY45" s="188">
        <f t="shared" ref="CY45:CY87" si="47">CH45*CK45/100</f>
        <v>11.743799999999998</v>
      </c>
      <c r="CZ45" s="188">
        <f t="shared" ref="CZ45:CZ87" si="48">CH45*CL45/100</f>
        <v>41.156199999999998</v>
      </c>
      <c r="DA45" s="188">
        <f t="shared" ref="DA45:DA87" si="49">CH45*CM45/100</f>
        <v>11.743799999999998</v>
      </c>
    </row>
    <row r="46" spans="1:105" s="559" customFormat="1" ht="17" thickBot="1">
      <c r="A46" s="558" t="s">
        <v>818</v>
      </c>
      <c r="B46" s="558"/>
      <c r="E46" s="561"/>
      <c r="F46" s="562"/>
      <c r="H46" s="563">
        <v>3</v>
      </c>
      <c r="I46" s="563">
        <v>0</v>
      </c>
      <c r="J46" s="563">
        <v>0</v>
      </c>
      <c r="K46" s="563">
        <v>0</v>
      </c>
      <c r="L46" s="563">
        <v>0</v>
      </c>
      <c r="M46" s="563">
        <v>0</v>
      </c>
      <c r="N46" s="563">
        <v>0</v>
      </c>
      <c r="O46" s="563">
        <v>0</v>
      </c>
      <c r="P46" s="563">
        <v>0</v>
      </c>
      <c r="Q46" s="563">
        <v>0</v>
      </c>
      <c r="R46" s="563">
        <v>0</v>
      </c>
      <c r="S46" s="563">
        <v>0</v>
      </c>
      <c r="T46" s="563">
        <v>0</v>
      </c>
      <c r="U46" s="564">
        <f t="shared" si="25"/>
        <v>0</v>
      </c>
      <c r="V46" s="564" t="e">
        <f t="shared" si="26"/>
        <v>#DIV/0!</v>
      </c>
      <c r="W46" s="563">
        <v>0</v>
      </c>
      <c r="X46" s="563">
        <v>0</v>
      </c>
      <c r="Y46" s="563">
        <v>0</v>
      </c>
      <c r="Z46" s="563">
        <v>0</v>
      </c>
      <c r="AA46" s="563">
        <v>0</v>
      </c>
      <c r="AB46" s="563">
        <v>0</v>
      </c>
      <c r="AC46" s="563">
        <v>0</v>
      </c>
      <c r="AD46" s="563">
        <v>0</v>
      </c>
      <c r="AE46" s="563">
        <v>0</v>
      </c>
      <c r="AF46" s="563">
        <v>0</v>
      </c>
      <c r="AG46" s="565">
        <f t="shared" si="27"/>
        <v>0</v>
      </c>
      <c r="AH46" s="565">
        <f t="shared" si="28"/>
        <v>0</v>
      </c>
      <c r="AI46" s="565">
        <f t="shared" si="29"/>
        <v>0</v>
      </c>
      <c r="AJ46" s="565">
        <f t="shared" si="30"/>
        <v>0</v>
      </c>
      <c r="AK46" s="565">
        <f t="shared" si="31"/>
        <v>0</v>
      </c>
      <c r="AL46" s="565">
        <f t="shared" si="32"/>
        <v>0</v>
      </c>
      <c r="AM46" s="565">
        <f t="shared" si="33"/>
        <v>0</v>
      </c>
      <c r="AN46" s="565">
        <f t="shared" si="34"/>
        <v>0</v>
      </c>
      <c r="AO46" s="565">
        <f t="shared" si="35"/>
        <v>0</v>
      </c>
      <c r="AP46" s="563" t="s">
        <v>364</v>
      </c>
      <c r="AQ46" s="563" t="s">
        <v>364</v>
      </c>
      <c r="AR46" s="563" t="s">
        <v>364</v>
      </c>
      <c r="AS46" s="563" t="s">
        <v>364</v>
      </c>
      <c r="AT46" s="563" t="s">
        <v>364</v>
      </c>
      <c r="AU46" s="563">
        <v>0</v>
      </c>
      <c r="AV46" s="563">
        <v>0</v>
      </c>
      <c r="AW46" s="563">
        <v>0</v>
      </c>
      <c r="AX46" s="563" t="s">
        <v>364</v>
      </c>
      <c r="AY46" s="563">
        <v>0</v>
      </c>
      <c r="AZ46" s="563">
        <v>0</v>
      </c>
      <c r="BA46" s="563">
        <v>0</v>
      </c>
      <c r="BB46" s="563" t="s">
        <v>364</v>
      </c>
      <c r="BC46" s="563" t="s">
        <v>364</v>
      </c>
      <c r="BD46" s="563" t="s">
        <v>364</v>
      </c>
      <c r="BE46" s="563" t="s">
        <v>364</v>
      </c>
      <c r="BF46" s="563">
        <v>79.599999999999994</v>
      </c>
      <c r="BG46" s="563">
        <v>0</v>
      </c>
      <c r="BH46" s="563">
        <v>0</v>
      </c>
      <c r="BI46" s="563">
        <v>0</v>
      </c>
      <c r="BJ46" s="563" t="s">
        <v>364</v>
      </c>
      <c r="BK46" s="563">
        <v>0</v>
      </c>
      <c r="BL46" s="563">
        <v>0</v>
      </c>
      <c r="BM46" s="563">
        <v>0</v>
      </c>
      <c r="BN46" s="563">
        <v>0</v>
      </c>
      <c r="BO46" s="563">
        <v>0</v>
      </c>
      <c r="BP46" s="563">
        <v>0</v>
      </c>
      <c r="BQ46" s="563">
        <v>0</v>
      </c>
      <c r="BR46" s="563">
        <v>0</v>
      </c>
      <c r="BS46" s="563">
        <v>0</v>
      </c>
      <c r="BT46" s="563">
        <v>0</v>
      </c>
      <c r="BU46" s="563">
        <v>0</v>
      </c>
      <c r="BV46" s="563">
        <v>0</v>
      </c>
      <c r="BW46" s="563">
        <v>0</v>
      </c>
      <c r="BX46" s="563">
        <v>0</v>
      </c>
      <c r="BY46" s="563">
        <v>0</v>
      </c>
      <c r="BZ46" s="563">
        <v>0</v>
      </c>
      <c r="CA46" s="563">
        <v>0</v>
      </c>
      <c r="CB46" s="563">
        <v>0</v>
      </c>
      <c r="CC46" s="563">
        <v>0</v>
      </c>
      <c r="CD46" s="563">
        <v>0</v>
      </c>
      <c r="CE46" s="563">
        <v>0</v>
      </c>
      <c r="CF46" s="563">
        <v>0</v>
      </c>
      <c r="CG46" s="563">
        <v>0</v>
      </c>
      <c r="CH46" s="563">
        <v>0</v>
      </c>
      <c r="CI46" s="563">
        <v>0</v>
      </c>
      <c r="CJ46" s="563">
        <v>0</v>
      </c>
      <c r="CK46" s="563">
        <v>0</v>
      </c>
      <c r="CL46" s="563">
        <v>0</v>
      </c>
      <c r="CM46" s="563">
        <v>0</v>
      </c>
      <c r="CN46" s="565">
        <f t="shared" si="36"/>
        <v>0</v>
      </c>
      <c r="CO46" s="565">
        <f t="shared" si="37"/>
        <v>0</v>
      </c>
      <c r="CP46" s="565">
        <f t="shared" si="38"/>
        <v>0</v>
      </c>
      <c r="CQ46" s="565">
        <f t="shared" si="39"/>
        <v>0</v>
      </c>
      <c r="CR46" s="565">
        <f t="shared" si="40"/>
        <v>0</v>
      </c>
      <c r="CS46" s="565">
        <f t="shared" si="41"/>
        <v>0</v>
      </c>
      <c r="CT46" s="565">
        <f t="shared" si="42"/>
        <v>0</v>
      </c>
      <c r="CU46" s="565">
        <f t="shared" si="43"/>
        <v>0</v>
      </c>
      <c r="CV46" s="565">
        <f t="shared" si="44"/>
        <v>0</v>
      </c>
      <c r="CW46" s="565">
        <f t="shared" si="45"/>
        <v>0</v>
      </c>
      <c r="CX46" s="565">
        <f t="shared" si="46"/>
        <v>0</v>
      </c>
      <c r="CY46" s="565">
        <f t="shared" si="47"/>
        <v>0</v>
      </c>
      <c r="CZ46" s="565">
        <f t="shared" si="48"/>
        <v>0</v>
      </c>
      <c r="DA46" s="565">
        <f t="shared" si="49"/>
        <v>0</v>
      </c>
    </row>
    <row r="47" spans="1:105">
      <c r="A47" s="494" t="s">
        <v>820</v>
      </c>
      <c r="B47" s="576" t="s">
        <v>736</v>
      </c>
      <c r="C47" s="382" t="s">
        <v>420</v>
      </c>
      <c r="D47" s="383" t="s">
        <v>421</v>
      </c>
      <c r="E47" s="489">
        <v>43598</v>
      </c>
      <c r="F47" s="429">
        <v>-0.14285714285714285</v>
      </c>
      <c r="G47" s="537" t="s">
        <v>381</v>
      </c>
      <c r="H47">
        <v>193934</v>
      </c>
      <c r="I47">
        <v>128674</v>
      </c>
      <c r="J47">
        <v>81.2</v>
      </c>
      <c r="K47">
        <v>79.7</v>
      </c>
      <c r="L47">
        <v>4.1399999999999997</v>
      </c>
      <c r="M47">
        <v>6.59</v>
      </c>
      <c r="N47">
        <v>93.4</v>
      </c>
      <c r="O47">
        <v>2.2400000000000002</v>
      </c>
      <c r="P47">
        <v>1.39</v>
      </c>
      <c r="Q47">
        <v>1.38</v>
      </c>
      <c r="R47">
        <v>20.6</v>
      </c>
      <c r="S47">
        <v>78.5</v>
      </c>
      <c r="T47">
        <v>0.46</v>
      </c>
      <c r="U47" s="6">
        <f t="shared" si="25"/>
        <v>5.25223</v>
      </c>
      <c r="V47" s="6">
        <f t="shared" si="26"/>
        <v>3.2176808707920252</v>
      </c>
      <c r="W47">
        <v>7.5</v>
      </c>
      <c r="X47">
        <v>4.5999999999999996</v>
      </c>
      <c r="Y47">
        <v>3.84</v>
      </c>
      <c r="Z47">
        <v>2.09</v>
      </c>
      <c r="AA47">
        <v>0.54</v>
      </c>
      <c r="AB47">
        <v>50.1</v>
      </c>
      <c r="AC47">
        <v>39.299999999999997</v>
      </c>
      <c r="AD47">
        <v>4.63</v>
      </c>
      <c r="AE47">
        <v>56.9</v>
      </c>
      <c r="AF47">
        <v>2.66</v>
      </c>
      <c r="AG47" s="188">
        <f t="shared" si="27"/>
        <v>1.5449999999999999</v>
      </c>
      <c r="AH47" s="188">
        <f t="shared" si="28"/>
        <v>0.9476</v>
      </c>
      <c r="AI47" s="188">
        <f t="shared" si="29"/>
        <v>0.43054000000000003</v>
      </c>
      <c r="AJ47" s="188">
        <f t="shared" si="30"/>
        <v>0.11124000000000002</v>
      </c>
      <c r="AK47" s="188">
        <f t="shared" si="31"/>
        <v>0.69638999999999995</v>
      </c>
      <c r="AL47" s="188">
        <f t="shared" si="32"/>
        <v>0.54626999999999992</v>
      </c>
      <c r="AM47" s="188">
        <f t="shared" si="33"/>
        <v>6.4356999999999998E-2</v>
      </c>
      <c r="AN47" s="188">
        <f t="shared" si="34"/>
        <v>0.79090999999999989</v>
      </c>
      <c r="AO47" s="188">
        <f t="shared" si="35"/>
        <v>3.6974E-2</v>
      </c>
      <c r="AP47">
        <v>291</v>
      </c>
      <c r="AQ47">
        <v>66.8</v>
      </c>
      <c r="AR47">
        <v>321</v>
      </c>
      <c r="AS47">
        <v>158</v>
      </c>
      <c r="AT47">
        <v>82.2</v>
      </c>
      <c r="AU47">
        <v>32.5</v>
      </c>
      <c r="AV47">
        <v>10.9</v>
      </c>
      <c r="AW47">
        <v>9.61</v>
      </c>
      <c r="AX47">
        <v>1275</v>
      </c>
      <c r="AY47">
        <v>1.64</v>
      </c>
      <c r="AZ47">
        <v>26.1</v>
      </c>
      <c r="BA47">
        <v>0.61</v>
      </c>
      <c r="BB47">
        <v>140</v>
      </c>
      <c r="BC47">
        <v>20.5</v>
      </c>
      <c r="BD47">
        <v>345</v>
      </c>
      <c r="BE47">
        <v>109</v>
      </c>
      <c r="BF47">
        <v>69.400000000000006</v>
      </c>
      <c r="BG47">
        <v>2.14</v>
      </c>
      <c r="BH47">
        <v>1.63</v>
      </c>
      <c r="BI47">
        <v>0.81</v>
      </c>
      <c r="BJ47">
        <v>687</v>
      </c>
      <c r="BK47">
        <v>1.36</v>
      </c>
      <c r="BL47">
        <v>20.2</v>
      </c>
      <c r="BM47">
        <v>0.44</v>
      </c>
      <c r="BN47">
        <v>16.899999999999999</v>
      </c>
      <c r="BO47">
        <v>2.33</v>
      </c>
      <c r="BP47">
        <v>2.37</v>
      </c>
      <c r="BQ47">
        <v>97.6</v>
      </c>
      <c r="BR47">
        <v>1.52</v>
      </c>
      <c r="BS47">
        <v>1.84</v>
      </c>
      <c r="BT47">
        <v>1.81</v>
      </c>
      <c r="BU47">
        <v>20</v>
      </c>
      <c r="BV47">
        <v>80</v>
      </c>
      <c r="BW47">
        <v>1.83</v>
      </c>
      <c r="BX47">
        <v>15.8</v>
      </c>
      <c r="BY47">
        <v>23.4</v>
      </c>
      <c r="BZ47">
        <v>4.5199999999999996</v>
      </c>
      <c r="CA47">
        <v>51.3</v>
      </c>
      <c r="CB47">
        <v>4.2699999999999996</v>
      </c>
      <c r="CC47">
        <v>2.61</v>
      </c>
      <c r="CD47">
        <v>2.63</v>
      </c>
      <c r="CE47">
        <v>4.71</v>
      </c>
      <c r="CF47">
        <v>2.91</v>
      </c>
      <c r="CG47">
        <v>1.89</v>
      </c>
      <c r="CH47">
        <v>80</v>
      </c>
      <c r="CI47">
        <v>2.2599999999999998</v>
      </c>
      <c r="CJ47">
        <v>1.24</v>
      </c>
      <c r="CK47">
        <v>1.1200000000000001</v>
      </c>
      <c r="CL47">
        <v>1.53</v>
      </c>
      <c r="CM47">
        <v>1.82</v>
      </c>
      <c r="CN47" s="188">
        <f t="shared" si="36"/>
        <v>0.29072000000000003</v>
      </c>
      <c r="CO47" s="188">
        <f t="shared" si="37"/>
        <v>0.43056</v>
      </c>
      <c r="CP47" s="188">
        <f t="shared" si="38"/>
        <v>8.3167999999999992E-2</v>
      </c>
      <c r="CQ47" s="188">
        <f t="shared" si="39"/>
        <v>0.94391999999999998</v>
      </c>
      <c r="CR47" s="188">
        <f t="shared" si="40"/>
        <v>7.8567999999999999E-2</v>
      </c>
      <c r="CS47" s="188">
        <f t="shared" si="41"/>
        <v>0.52199999999999991</v>
      </c>
      <c r="CT47" s="188">
        <f t="shared" si="42"/>
        <v>0.52599999999999991</v>
      </c>
      <c r="CU47" s="188">
        <f t="shared" si="43"/>
        <v>0.58200000000000007</v>
      </c>
      <c r="CV47" s="188">
        <f t="shared" si="44"/>
        <v>0.37799999999999995</v>
      </c>
      <c r="CW47" s="188">
        <f t="shared" si="45"/>
        <v>1.8079999999999998</v>
      </c>
      <c r="CX47" s="188">
        <f t="shared" si="46"/>
        <v>0.99199999999999999</v>
      </c>
      <c r="CY47" s="188">
        <f t="shared" si="47"/>
        <v>0.89600000000000013</v>
      </c>
      <c r="CZ47" s="188">
        <f t="shared" si="48"/>
        <v>1.224</v>
      </c>
      <c r="DA47" s="188">
        <f t="shared" si="49"/>
        <v>1.456</v>
      </c>
    </row>
    <row r="48" spans="1:105">
      <c r="A48" s="494" t="s">
        <v>821</v>
      </c>
      <c r="B48" s="577"/>
      <c r="E48" s="489"/>
      <c r="F48" s="429"/>
      <c r="G48" s="386"/>
      <c r="H48">
        <v>194409</v>
      </c>
      <c r="I48">
        <v>128653</v>
      </c>
      <c r="J48">
        <v>81.2</v>
      </c>
      <c r="K48">
        <v>79.599999999999994</v>
      </c>
      <c r="L48">
        <v>4.0599999999999996</v>
      </c>
      <c r="M48">
        <v>6.47</v>
      </c>
      <c r="N48">
        <v>93.5</v>
      </c>
      <c r="O48">
        <v>2.2999999999999998</v>
      </c>
      <c r="P48">
        <v>1.37</v>
      </c>
      <c r="Q48">
        <v>1.28</v>
      </c>
      <c r="R48">
        <v>20.8</v>
      </c>
      <c r="S48">
        <v>78.3</v>
      </c>
      <c r="T48">
        <v>0.43</v>
      </c>
      <c r="U48" s="6">
        <f t="shared" si="25"/>
        <v>5.1501199999999994</v>
      </c>
      <c r="V48" s="6">
        <f t="shared" si="26"/>
        <v>3.2814769364597329</v>
      </c>
      <c r="W48">
        <v>7.62</v>
      </c>
      <c r="X48">
        <v>4.78</v>
      </c>
      <c r="Y48">
        <v>3.66</v>
      </c>
      <c r="Z48">
        <v>2.1</v>
      </c>
      <c r="AA48">
        <v>0.66</v>
      </c>
      <c r="AB48">
        <v>47.6</v>
      </c>
      <c r="AC48">
        <v>38.5</v>
      </c>
      <c r="AD48">
        <v>4.05</v>
      </c>
      <c r="AE48">
        <v>55.4</v>
      </c>
      <c r="AF48">
        <v>1.35</v>
      </c>
      <c r="AG48" s="188">
        <f t="shared" si="27"/>
        <v>1.5849600000000001</v>
      </c>
      <c r="AH48" s="188">
        <f t="shared" si="28"/>
        <v>0.99424000000000001</v>
      </c>
      <c r="AI48" s="188">
        <f t="shared" si="29"/>
        <v>0.43680000000000008</v>
      </c>
      <c r="AJ48" s="188">
        <f t="shared" si="30"/>
        <v>0.13728000000000001</v>
      </c>
      <c r="AK48" s="188">
        <f t="shared" si="31"/>
        <v>0.65212000000000003</v>
      </c>
      <c r="AL48" s="188">
        <f t="shared" si="32"/>
        <v>0.52745000000000009</v>
      </c>
      <c r="AM48" s="188">
        <f t="shared" si="33"/>
        <v>5.5485E-2</v>
      </c>
      <c r="AN48" s="188">
        <f t="shared" si="34"/>
        <v>0.7589800000000001</v>
      </c>
      <c r="AO48" s="188">
        <f t="shared" si="35"/>
        <v>1.8495000000000004E-2</v>
      </c>
      <c r="AP48">
        <v>293</v>
      </c>
      <c r="AQ48">
        <v>64.2</v>
      </c>
      <c r="AR48">
        <v>326</v>
      </c>
      <c r="AS48">
        <v>166</v>
      </c>
      <c r="AT48">
        <v>86.1</v>
      </c>
      <c r="AU48">
        <v>31.6</v>
      </c>
      <c r="AV48">
        <v>11.3</v>
      </c>
      <c r="AW48">
        <v>9.5</v>
      </c>
      <c r="AX48">
        <v>1127</v>
      </c>
      <c r="AY48">
        <v>1.57</v>
      </c>
      <c r="AZ48">
        <v>26.4</v>
      </c>
      <c r="BA48">
        <v>0.54</v>
      </c>
      <c r="BB48">
        <v>143</v>
      </c>
      <c r="BC48">
        <v>21.8</v>
      </c>
      <c r="BD48">
        <v>354</v>
      </c>
      <c r="BE48">
        <v>113</v>
      </c>
      <c r="BF48">
        <v>79.599999999999994</v>
      </c>
      <c r="BG48">
        <v>2.16</v>
      </c>
      <c r="BH48">
        <v>1.68</v>
      </c>
      <c r="BI48">
        <v>0.81</v>
      </c>
      <c r="BJ48">
        <v>700</v>
      </c>
      <c r="BK48">
        <v>1.26</v>
      </c>
      <c r="BL48">
        <v>20.399999999999999</v>
      </c>
      <c r="BM48">
        <v>0.43</v>
      </c>
      <c r="BN48">
        <v>16.899999999999999</v>
      </c>
      <c r="BO48">
        <v>2.36</v>
      </c>
      <c r="BP48">
        <v>2.1800000000000002</v>
      </c>
      <c r="BQ48">
        <v>97.8</v>
      </c>
      <c r="BR48">
        <v>1.58</v>
      </c>
      <c r="BS48">
        <v>1.75</v>
      </c>
      <c r="BT48">
        <v>2.06</v>
      </c>
      <c r="BU48">
        <v>19.7</v>
      </c>
      <c r="BV48">
        <v>80.3</v>
      </c>
      <c r="BW48">
        <v>1.69</v>
      </c>
      <c r="BX48">
        <v>13.5</v>
      </c>
      <c r="BY48">
        <v>19.8</v>
      </c>
      <c r="BZ48">
        <v>7.92</v>
      </c>
      <c r="CA48">
        <v>48.3</v>
      </c>
      <c r="CB48">
        <v>5.28</v>
      </c>
      <c r="CC48">
        <v>2.59</v>
      </c>
      <c r="CD48">
        <v>2.57</v>
      </c>
      <c r="CE48">
        <v>4.28</v>
      </c>
      <c r="CF48">
        <v>3.04</v>
      </c>
      <c r="CG48">
        <v>1.66</v>
      </c>
      <c r="CH48">
        <v>80.3</v>
      </c>
      <c r="CI48">
        <v>2.2999999999999998</v>
      </c>
      <c r="CJ48">
        <v>1.34</v>
      </c>
      <c r="CK48">
        <v>1.1200000000000001</v>
      </c>
      <c r="CL48">
        <v>1.82</v>
      </c>
      <c r="CM48">
        <v>1.7</v>
      </c>
      <c r="CN48" s="188">
        <f t="shared" si="36"/>
        <v>0.23624999999999999</v>
      </c>
      <c r="CO48" s="188">
        <f t="shared" si="37"/>
        <v>0.34649999999999997</v>
      </c>
      <c r="CP48" s="188">
        <f t="shared" si="38"/>
        <v>0.1386</v>
      </c>
      <c r="CQ48" s="188">
        <f t="shared" si="39"/>
        <v>0.84524999999999995</v>
      </c>
      <c r="CR48" s="188">
        <f t="shared" si="40"/>
        <v>9.2399999999999996E-2</v>
      </c>
      <c r="CS48" s="188">
        <f t="shared" si="41"/>
        <v>0.51022999999999996</v>
      </c>
      <c r="CT48" s="188">
        <f t="shared" si="42"/>
        <v>0.50629000000000002</v>
      </c>
      <c r="CU48" s="188">
        <f t="shared" si="43"/>
        <v>0.59887999999999997</v>
      </c>
      <c r="CV48" s="188">
        <f t="shared" si="44"/>
        <v>0.32701999999999998</v>
      </c>
      <c r="CW48" s="188">
        <f t="shared" si="45"/>
        <v>1.8468999999999998</v>
      </c>
      <c r="CX48" s="188">
        <f t="shared" si="46"/>
        <v>1.07602</v>
      </c>
      <c r="CY48" s="188">
        <f t="shared" si="47"/>
        <v>0.89936000000000005</v>
      </c>
      <c r="CZ48" s="188">
        <f t="shared" si="48"/>
        <v>1.4614599999999998</v>
      </c>
      <c r="DA48" s="188">
        <f t="shared" si="49"/>
        <v>1.3651</v>
      </c>
    </row>
    <row r="49" spans="1:105">
      <c r="A49" s="494" t="s">
        <v>823</v>
      </c>
      <c r="B49" s="576" t="s">
        <v>736</v>
      </c>
      <c r="C49" s="382" t="s">
        <v>420</v>
      </c>
      <c r="D49" s="383" t="s">
        <v>361</v>
      </c>
      <c r="E49" s="428">
        <v>43599</v>
      </c>
      <c r="F49" s="429">
        <v>0</v>
      </c>
      <c r="G49" s="537" t="s">
        <v>1196</v>
      </c>
      <c r="H49">
        <v>179016</v>
      </c>
      <c r="I49">
        <v>83795</v>
      </c>
      <c r="J49">
        <v>53.3</v>
      </c>
      <c r="K49">
        <v>76.5</v>
      </c>
      <c r="L49">
        <v>5.0999999999999996</v>
      </c>
      <c r="M49">
        <v>5.62</v>
      </c>
      <c r="N49">
        <v>94.4</v>
      </c>
      <c r="O49">
        <v>2.86</v>
      </c>
      <c r="P49">
        <v>2.2799999999999998</v>
      </c>
      <c r="Q49">
        <v>2.27</v>
      </c>
      <c r="R49">
        <v>16.3</v>
      </c>
      <c r="S49">
        <v>82.9</v>
      </c>
      <c r="T49">
        <v>0.47</v>
      </c>
      <c r="U49" s="6">
        <f t="shared" si="25"/>
        <v>4.2992999999999997</v>
      </c>
      <c r="V49" s="6">
        <f t="shared" si="26"/>
        <v>4.4891028772125701</v>
      </c>
      <c r="W49">
        <v>11.6</v>
      </c>
      <c r="X49">
        <v>7.81</v>
      </c>
      <c r="Y49">
        <v>7.83</v>
      </c>
      <c r="Z49">
        <v>3.9</v>
      </c>
      <c r="AA49">
        <v>0.68</v>
      </c>
      <c r="AB49">
        <v>60.8</v>
      </c>
      <c r="AC49">
        <v>43.3</v>
      </c>
      <c r="AD49">
        <v>5.34</v>
      </c>
      <c r="AE49">
        <v>56</v>
      </c>
      <c r="AF49">
        <v>1.44</v>
      </c>
      <c r="AG49" s="188">
        <f t="shared" si="27"/>
        <v>1.8908</v>
      </c>
      <c r="AH49" s="188">
        <f t="shared" si="28"/>
        <v>1.2730299999999999</v>
      </c>
      <c r="AI49" s="188">
        <f t="shared" si="29"/>
        <v>0.63570000000000004</v>
      </c>
      <c r="AJ49" s="188">
        <f t="shared" si="30"/>
        <v>0.11084000000000001</v>
      </c>
      <c r="AK49" s="188">
        <f t="shared" si="31"/>
        <v>1.3862399999999999</v>
      </c>
      <c r="AL49" s="188">
        <f t="shared" si="32"/>
        <v>0.9872399999999999</v>
      </c>
      <c r="AM49" s="188">
        <f t="shared" si="33"/>
        <v>0.12175199999999999</v>
      </c>
      <c r="AN49" s="188">
        <f t="shared" si="34"/>
        <v>1.2767999999999999</v>
      </c>
      <c r="AO49" s="188">
        <f t="shared" si="35"/>
        <v>3.2831999999999993E-2</v>
      </c>
      <c r="AP49">
        <v>417</v>
      </c>
      <c r="AQ49">
        <v>88.7</v>
      </c>
      <c r="AR49">
        <v>396</v>
      </c>
      <c r="AS49">
        <v>165</v>
      </c>
      <c r="AT49">
        <v>79.599999999999994</v>
      </c>
      <c r="AU49">
        <v>46.8</v>
      </c>
      <c r="AV49">
        <v>16.399999999999999</v>
      </c>
      <c r="AW49">
        <v>19.2</v>
      </c>
      <c r="AX49">
        <v>1811</v>
      </c>
      <c r="AY49">
        <v>2.38</v>
      </c>
      <c r="AZ49">
        <v>22.9</v>
      </c>
      <c r="BA49">
        <v>0.5</v>
      </c>
      <c r="BB49">
        <v>153</v>
      </c>
      <c r="BC49">
        <v>21.8</v>
      </c>
      <c r="BD49">
        <v>409</v>
      </c>
      <c r="BE49">
        <v>112</v>
      </c>
      <c r="BF49">
        <v>70.599999999999994</v>
      </c>
      <c r="BG49">
        <v>2.61</v>
      </c>
      <c r="BH49">
        <v>2.0499999999999998</v>
      </c>
      <c r="BI49">
        <v>1.27</v>
      </c>
      <c r="BJ49">
        <v>1315</v>
      </c>
      <c r="BK49">
        <v>2.27</v>
      </c>
      <c r="BL49">
        <v>15.9</v>
      </c>
      <c r="BM49">
        <v>0.47</v>
      </c>
      <c r="BN49">
        <v>19.3</v>
      </c>
      <c r="BO49">
        <v>2.29</v>
      </c>
      <c r="BP49">
        <v>1.75</v>
      </c>
      <c r="BQ49">
        <v>98.3</v>
      </c>
      <c r="BR49">
        <v>1.87</v>
      </c>
      <c r="BS49">
        <v>2.64</v>
      </c>
      <c r="BT49">
        <v>3.56</v>
      </c>
      <c r="BU49">
        <v>17.399999999999999</v>
      </c>
      <c r="BV49">
        <v>82.6</v>
      </c>
      <c r="BW49">
        <v>2.4500000000000002</v>
      </c>
      <c r="BX49">
        <v>17.3</v>
      </c>
      <c r="BY49">
        <v>20.100000000000001</v>
      </c>
      <c r="BZ49">
        <v>9.58</v>
      </c>
      <c r="CA49">
        <v>42.8</v>
      </c>
      <c r="CB49">
        <v>5.37</v>
      </c>
      <c r="CC49">
        <v>2.81</v>
      </c>
      <c r="CD49">
        <v>2.99</v>
      </c>
      <c r="CE49">
        <v>6.51</v>
      </c>
      <c r="CF49">
        <v>6.01</v>
      </c>
      <c r="CG49">
        <v>1.46</v>
      </c>
      <c r="CH49">
        <v>82.6</v>
      </c>
      <c r="CI49">
        <v>2.1800000000000002</v>
      </c>
      <c r="CJ49">
        <v>1.63</v>
      </c>
      <c r="CK49">
        <v>1.83</v>
      </c>
      <c r="CL49">
        <v>3.05</v>
      </c>
      <c r="CM49">
        <v>2.66</v>
      </c>
      <c r="CN49" s="188">
        <f t="shared" si="36"/>
        <v>0.45672000000000001</v>
      </c>
      <c r="CO49" s="188">
        <f t="shared" si="37"/>
        <v>0.53064000000000011</v>
      </c>
      <c r="CP49" s="188">
        <f t="shared" si="38"/>
        <v>0.25291200000000003</v>
      </c>
      <c r="CQ49" s="188">
        <f t="shared" si="39"/>
        <v>1.12992</v>
      </c>
      <c r="CR49" s="188">
        <f t="shared" si="40"/>
        <v>0.14176800000000001</v>
      </c>
      <c r="CS49" s="188">
        <f t="shared" si="41"/>
        <v>0.48893999999999999</v>
      </c>
      <c r="CT49" s="188">
        <f t="shared" si="42"/>
        <v>0.52025999999999994</v>
      </c>
      <c r="CU49" s="188">
        <f t="shared" si="43"/>
        <v>1.0457399999999999</v>
      </c>
      <c r="CV49" s="188">
        <f t="shared" si="44"/>
        <v>0.25403999999999999</v>
      </c>
      <c r="CW49" s="188">
        <f t="shared" si="45"/>
        <v>1.8006800000000001</v>
      </c>
      <c r="CX49" s="188">
        <f t="shared" si="46"/>
        <v>1.3463799999999997</v>
      </c>
      <c r="CY49" s="188">
        <f t="shared" si="47"/>
        <v>1.5115799999999999</v>
      </c>
      <c r="CZ49" s="188">
        <f t="shared" si="48"/>
        <v>2.5192999999999999</v>
      </c>
      <c r="DA49" s="188">
        <f t="shared" si="49"/>
        <v>2.1971600000000002</v>
      </c>
    </row>
    <row r="50" spans="1:105">
      <c r="A50" s="494" t="s">
        <v>824</v>
      </c>
      <c r="B50" s="577"/>
      <c r="E50" s="489"/>
      <c r="F50" s="429"/>
      <c r="G50" s="386"/>
      <c r="H50">
        <v>180262</v>
      </c>
      <c r="I50">
        <v>84630</v>
      </c>
      <c r="J50">
        <v>53.7</v>
      </c>
      <c r="K50">
        <v>76.3</v>
      </c>
      <c r="L50">
        <v>5.16</v>
      </c>
      <c r="M50">
        <v>5.75</v>
      </c>
      <c r="N50">
        <v>94.2</v>
      </c>
      <c r="O50">
        <v>2.98</v>
      </c>
      <c r="P50">
        <v>2.34</v>
      </c>
      <c r="Q50">
        <v>2.62</v>
      </c>
      <c r="R50">
        <v>16.5</v>
      </c>
      <c r="S50">
        <v>82.6</v>
      </c>
      <c r="T50">
        <v>0.54</v>
      </c>
      <c r="U50" s="6">
        <f t="shared" si="25"/>
        <v>4.3872499999999999</v>
      </c>
      <c r="V50" s="6">
        <f t="shared" si="26"/>
        <v>4.444697703572853</v>
      </c>
      <c r="W50">
        <v>12</v>
      </c>
      <c r="X50">
        <v>8.02</v>
      </c>
      <c r="Y50">
        <v>7.73</v>
      </c>
      <c r="Z50">
        <v>4.37</v>
      </c>
      <c r="AA50">
        <v>0.9</v>
      </c>
      <c r="AB50">
        <v>60.2</v>
      </c>
      <c r="AC50">
        <v>45.8</v>
      </c>
      <c r="AD50">
        <v>6.68</v>
      </c>
      <c r="AE50">
        <v>54.6</v>
      </c>
      <c r="AF50">
        <v>1.52</v>
      </c>
      <c r="AG50" s="188">
        <f t="shared" si="27"/>
        <v>1.98</v>
      </c>
      <c r="AH50" s="188">
        <f t="shared" si="28"/>
        <v>1.3232999999999999</v>
      </c>
      <c r="AI50" s="188">
        <f t="shared" si="29"/>
        <v>0.72105000000000008</v>
      </c>
      <c r="AJ50" s="188">
        <f t="shared" si="30"/>
        <v>0.14849999999999999</v>
      </c>
      <c r="AK50" s="188">
        <f t="shared" si="31"/>
        <v>1.4086799999999999</v>
      </c>
      <c r="AL50" s="188">
        <f t="shared" si="32"/>
        <v>1.0717199999999998</v>
      </c>
      <c r="AM50" s="188">
        <f t="shared" si="33"/>
        <v>0.15631199999999998</v>
      </c>
      <c r="AN50" s="188">
        <f t="shared" si="34"/>
        <v>1.2776399999999999</v>
      </c>
      <c r="AO50" s="188">
        <f t="shared" si="35"/>
        <v>3.5568000000000002E-2</v>
      </c>
      <c r="AP50">
        <v>406</v>
      </c>
      <c r="AQ50">
        <v>86.1</v>
      </c>
      <c r="AR50">
        <v>401</v>
      </c>
      <c r="AS50">
        <v>175</v>
      </c>
      <c r="AT50">
        <v>69.400000000000006</v>
      </c>
      <c r="AU50">
        <v>44.4</v>
      </c>
      <c r="AV50">
        <v>16.3</v>
      </c>
      <c r="AW50">
        <v>19</v>
      </c>
      <c r="AX50">
        <v>1942</v>
      </c>
      <c r="AY50">
        <v>2.5299999999999998</v>
      </c>
      <c r="AZ50">
        <v>24.3</v>
      </c>
      <c r="BA50">
        <v>0.59</v>
      </c>
      <c r="BB50">
        <v>160</v>
      </c>
      <c r="BC50">
        <v>23.1</v>
      </c>
      <c r="BD50">
        <v>421</v>
      </c>
      <c r="BE50">
        <v>113</v>
      </c>
      <c r="BF50">
        <v>84.8</v>
      </c>
      <c r="BG50">
        <v>2.76</v>
      </c>
      <c r="BH50">
        <v>2.17</v>
      </c>
      <c r="BI50">
        <v>1.33</v>
      </c>
      <c r="BJ50">
        <v>1363</v>
      </c>
      <c r="BK50">
        <v>2.62</v>
      </c>
      <c r="BL50">
        <v>16.100000000000001</v>
      </c>
      <c r="BM50">
        <v>0.53</v>
      </c>
      <c r="BN50">
        <v>19.5</v>
      </c>
      <c r="BO50">
        <v>2.25</v>
      </c>
      <c r="BP50">
        <v>1.9</v>
      </c>
      <c r="BQ50">
        <v>98.1</v>
      </c>
      <c r="BR50">
        <v>1.72</v>
      </c>
      <c r="BS50">
        <v>2.66</v>
      </c>
      <c r="BT50">
        <v>3.75</v>
      </c>
      <c r="BU50">
        <v>18.5</v>
      </c>
      <c r="BV50">
        <v>81.5</v>
      </c>
      <c r="BW50">
        <v>2.54</v>
      </c>
      <c r="BX50">
        <v>16.399999999999999</v>
      </c>
      <c r="BY50">
        <v>18.600000000000001</v>
      </c>
      <c r="BZ50">
        <v>10</v>
      </c>
      <c r="CA50">
        <v>48.9</v>
      </c>
      <c r="CB50">
        <v>5.45</v>
      </c>
      <c r="CC50">
        <v>3.56</v>
      </c>
      <c r="CD50">
        <v>3.01</v>
      </c>
      <c r="CE50">
        <v>7.03</v>
      </c>
      <c r="CF50">
        <v>5.92</v>
      </c>
      <c r="CG50">
        <v>1.41</v>
      </c>
      <c r="CH50">
        <v>81.5</v>
      </c>
      <c r="CI50">
        <v>1.95</v>
      </c>
      <c r="CJ50">
        <v>1.42</v>
      </c>
      <c r="CK50">
        <v>1.67</v>
      </c>
      <c r="CL50">
        <v>3.26</v>
      </c>
      <c r="CM50">
        <v>2.8</v>
      </c>
      <c r="CN50" s="188">
        <f t="shared" si="36"/>
        <v>0.43623999999999996</v>
      </c>
      <c r="CO50" s="188">
        <f t="shared" si="37"/>
        <v>0.49476000000000009</v>
      </c>
      <c r="CP50" s="188">
        <f t="shared" si="38"/>
        <v>0.26600000000000001</v>
      </c>
      <c r="CQ50" s="188">
        <f t="shared" si="39"/>
        <v>1.3007400000000002</v>
      </c>
      <c r="CR50" s="188">
        <f t="shared" si="40"/>
        <v>0.14497000000000002</v>
      </c>
      <c r="CS50" s="188">
        <f t="shared" si="41"/>
        <v>0.65859999999999996</v>
      </c>
      <c r="CT50" s="188">
        <f t="shared" si="42"/>
        <v>0.55684999999999996</v>
      </c>
      <c r="CU50" s="188">
        <f t="shared" si="43"/>
        <v>1.0952</v>
      </c>
      <c r="CV50" s="188">
        <f t="shared" si="44"/>
        <v>0.26084999999999997</v>
      </c>
      <c r="CW50" s="188">
        <f t="shared" si="45"/>
        <v>1.5892499999999998</v>
      </c>
      <c r="CX50" s="188">
        <f t="shared" si="46"/>
        <v>1.1573</v>
      </c>
      <c r="CY50" s="188">
        <f t="shared" si="47"/>
        <v>1.3610499999999999</v>
      </c>
      <c r="CZ50" s="188">
        <f t="shared" si="48"/>
        <v>2.6568999999999998</v>
      </c>
      <c r="DA50" s="188">
        <f t="shared" si="49"/>
        <v>2.282</v>
      </c>
    </row>
    <row r="51" spans="1:105">
      <c r="A51" s="494" t="s">
        <v>826</v>
      </c>
      <c r="B51" s="576" t="s">
        <v>736</v>
      </c>
      <c r="C51" s="382" t="s">
        <v>420</v>
      </c>
      <c r="D51" s="383" t="s">
        <v>362</v>
      </c>
      <c r="E51" s="489">
        <v>43600</v>
      </c>
      <c r="F51" s="429">
        <v>0.14285714285714285</v>
      </c>
      <c r="G51" s="537" t="s">
        <v>1192</v>
      </c>
      <c r="H51">
        <v>193992</v>
      </c>
      <c r="I51">
        <v>117973</v>
      </c>
      <c r="J51">
        <v>82.7</v>
      </c>
      <c r="K51">
        <v>78</v>
      </c>
      <c r="L51">
        <v>4.57</v>
      </c>
      <c r="M51">
        <v>4.3099999999999996</v>
      </c>
      <c r="N51">
        <v>95.7</v>
      </c>
      <c r="O51">
        <v>3.06</v>
      </c>
      <c r="P51">
        <v>1.82</v>
      </c>
      <c r="Q51">
        <v>1.17</v>
      </c>
      <c r="R51">
        <v>22.9</v>
      </c>
      <c r="S51">
        <v>76.099999999999994</v>
      </c>
      <c r="T51">
        <v>0.44</v>
      </c>
      <c r="U51" s="6">
        <f t="shared" si="25"/>
        <v>3.3617999999999997</v>
      </c>
      <c r="V51" s="6">
        <f t="shared" si="26"/>
        <v>5.5030043429115363</v>
      </c>
      <c r="W51">
        <v>8.5500000000000007</v>
      </c>
      <c r="X51">
        <v>6.37</v>
      </c>
      <c r="Y51">
        <v>5.08</v>
      </c>
      <c r="Z51">
        <v>1.76</v>
      </c>
      <c r="AA51">
        <v>0.56000000000000005</v>
      </c>
      <c r="AB51">
        <v>51.8</v>
      </c>
      <c r="AC51">
        <v>47.7</v>
      </c>
      <c r="AD51">
        <v>3.64</v>
      </c>
      <c r="AE51">
        <v>63.9</v>
      </c>
      <c r="AF51">
        <v>1.73</v>
      </c>
      <c r="AG51" s="188">
        <f t="shared" si="27"/>
        <v>1.9579500000000001</v>
      </c>
      <c r="AH51" s="188">
        <f t="shared" si="28"/>
        <v>1.4587299999999999</v>
      </c>
      <c r="AI51" s="188">
        <f t="shared" si="29"/>
        <v>0.40303999999999995</v>
      </c>
      <c r="AJ51" s="188">
        <f t="shared" si="30"/>
        <v>0.12823999999999999</v>
      </c>
      <c r="AK51" s="188">
        <f t="shared" si="31"/>
        <v>0.94275999999999993</v>
      </c>
      <c r="AL51" s="188">
        <f t="shared" si="32"/>
        <v>0.86814000000000002</v>
      </c>
      <c r="AM51" s="188">
        <f t="shared" si="33"/>
        <v>6.6248000000000001E-2</v>
      </c>
      <c r="AN51" s="188">
        <f t="shared" si="34"/>
        <v>1.1629800000000001</v>
      </c>
      <c r="AO51" s="188">
        <f t="shared" si="35"/>
        <v>3.1486E-2</v>
      </c>
      <c r="AP51">
        <v>373</v>
      </c>
      <c r="AQ51">
        <v>95.1</v>
      </c>
      <c r="AR51">
        <v>317</v>
      </c>
      <c r="AS51">
        <v>187</v>
      </c>
      <c r="AT51">
        <v>111</v>
      </c>
      <c r="AU51">
        <v>44.4</v>
      </c>
      <c r="AV51">
        <v>19.3</v>
      </c>
      <c r="AW51">
        <v>17.399999999999999</v>
      </c>
      <c r="AX51">
        <v>1384</v>
      </c>
      <c r="AY51">
        <v>1.54</v>
      </c>
      <c r="AZ51">
        <v>30.7</v>
      </c>
      <c r="BA51">
        <v>0.66</v>
      </c>
      <c r="BB51">
        <v>134</v>
      </c>
      <c r="BC51">
        <v>21.8</v>
      </c>
      <c r="BD51">
        <v>340</v>
      </c>
      <c r="BE51">
        <v>123</v>
      </c>
      <c r="BF51">
        <v>53.9</v>
      </c>
      <c r="BG51">
        <v>2.78</v>
      </c>
      <c r="BH51">
        <v>2.33</v>
      </c>
      <c r="BI51">
        <v>1.1200000000000001</v>
      </c>
      <c r="BJ51">
        <v>960</v>
      </c>
      <c r="BK51">
        <v>1.1499999999999999</v>
      </c>
      <c r="BL51">
        <v>22.6</v>
      </c>
      <c r="BM51">
        <v>0.43</v>
      </c>
      <c r="BN51">
        <v>18.5</v>
      </c>
      <c r="BO51">
        <v>2.0299999999999998</v>
      </c>
      <c r="BP51">
        <v>1.4</v>
      </c>
      <c r="BQ51">
        <v>98.6</v>
      </c>
      <c r="BR51">
        <v>1.3</v>
      </c>
      <c r="BS51">
        <v>2.0299999999999998</v>
      </c>
      <c r="BT51">
        <v>1.7</v>
      </c>
      <c r="BU51">
        <v>20.9</v>
      </c>
      <c r="BV51">
        <v>79.099999999999994</v>
      </c>
      <c r="BW51">
        <v>1.63</v>
      </c>
      <c r="BX51">
        <v>15.6</v>
      </c>
      <c r="BY51">
        <v>18.8</v>
      </c>
      <c r="BZ51">
        <v>4.9800000000000004</v>
      </c>
      <c r="CA51">
        <v>61.1</v>
      </c>
      <c r="CB51">
        <v>5.2</v>
      </c>
      <c r="CC51">
        <v>2.61</v>
      </c>
      <c r="CD51">
        <v>2.74</v>
      </c>
      <c r="CE51">
        <v>5.92</v>
      </c>
      <c r="CF51">
        <v>2.83</v>
      </c>
      <c r="CG51">
        <v>1.51</v>
      </c>
      <c r="CH51">
        <v>79.099999999999994</v>
      </c>
      <c r="CI51">
        <v>1.88</v>
      </c>
      <c r="CJ51">
        <v>0.92</v>
      </c>
      <c r="CK51">
        <v>1</v>
      </c>
      <c r="CL51">
        <v>1.4</v>
      </c>
      <c r="CM51">
        <v>1.66</v>
      </c>
      <c r="CN51" s="188">
        <f t="shared" si="36"/>
        <v>0.31667999999999996</v>
      </c>
      <c r="CO51" s="188">
        <f t="shared" si="37"/>
        <v>0.38163999999999992</v>
      </c>
      <c r="CP51" s="188">
        <f t="shared" si="38"/>
        <v>0.10109399999999999</v>
      </c>
      <c r="CQ51" s="188">
        <f t="shared" si="39"/>
        <v>1.2403299999999999</v>
      </c>
      <c r="CR51" s="188">
        <f t="shared" si="40"/>
        <v>0.10555999999999999</v>
      </c>
      <c r="CS51" s="188">
        <f t="shared" si="41"/>
        <v>0.54548999999999992</v>
      </c>
      <c r="CT51" s="188">
        <f t="shared" si="42"/>
        <v>0.57265999999999995</v>
      </c>
      <c r="CU51" s="188">
        <f t="shared" si="43"/>
        <v>0.59146999999999994</v>
      </c>
      <c r="CV51" s="188">
        <f t="shared" si="44"/>
        <v>0.31558999999999998</v>
      </c>
      <c r="CW51" s="188">
        <f t="shared" si="45"/>
        <v>1.4870799999999997</v>
      </c>
      <c r="CX51" s="188">
        <f t="shared" si="46"/>
        <v>0.72771999999999992</v>
      </c>
      <c r="CY51" s="188">
        <f t="shared" si="47"/>
        <v>0.79099999999999993</v>
      </c>
      <c r="CZ51" s="188">
        <f t="shared" si="48"/>
        <v>1.1073999999999997</v>
      </c>
      <c r="DA51" s="188">
        <f t="shared" si="49"/>
        <v>1.3130599999999999</v>
      </c>
    </row>
    <row r="52" spans="1:105">
      <c r="A52" s="494" t="s">
        <v>827</v>
      </c>
      <c r="B52" s="577"/>
      <c r="E52" s="489"/>
      <c r="F52" s="429"/>
      <c r="G52" s="386"/>
      <c r="H52">
        <v>194512</v>
      </c>
      <c r="I52">
        <v>118836</v>
      </c>
      <c r="J52">
        <v>82.7</v>
      </c>
      <c r="K52">
        <v>78</v>
      </c>
      <c r="L52">
        <v>4.75</v>
      </c>
      <c r="M52">
        <v>4.32</v>
      </c>
      <c r="N52">
        <v>95.7</v>
      </c>
      <c r="O52">
        <v>3.13</v>
      </c>
      <c r="P52">
        <v>1.84</v>
      </c>
      <c r="Q52">
        <v>1.17</v>
      </c>
      <c r="R52">
        <v>23.5</v>
      </c>
      <c r="S52">
        <v>75.599999999999994</v>
      </c>
      <c r="T52">
        <v>0.44</v>
      </c>
      <c r="U52" s="6">
        <f t="shared" si="25"/>
        <v>3.3696000000000002</v>
      </c>
      <c r="V52" s="6">
        <f t="shared" si="26"/>
        <v>5.4902659069325734</v>
      </c>
      <c r="W52">
        <v>8.94</v>
      </c>
      <c r="X52">
        <v>6.66</v>
      </c>
      <c r="Y52">
        <v>4.96</v>
      </c>
      <c r="Z52">
        <v>1.96</v>
      </c>
      <c r="AA52">
        <v>0.63</v>
      </c>
      <c r="AB52">
        <v>52</v>
      </c>
      <c r="AC52">
        <v>49.7</v>
      </c>
      <c r="AD52">
        <v>3.86</v>
      </c>
      <c r="AE52">
        <v>63.2</v>
      </c>
      <c r="AF52">
        <v>2.0499999999999998</v>
      </c>
      <c r="AG52" s="188">
        <f t="shared" si="27"/>
        <v>2.1008999999999998</v>
      </c>
      <c r="AH52" s="188">
        <f t="shared" si="28"/>
        <v>1.5650999999999999</v>
      </c>
      <c r="AI52" s="188">
        <f t="shared" si="29"/>
        <v>0.46060000000000001</v>
      </c>
      <c r="AJ52" s="188">
        <f t="shared" si="30"/>
        <v>0.14804999999999999</v>
      </c>
      <c r="AK52" s="188">
        <f t="shared" si="31"/>
        <v>0.95680000000000009</v>
      </c>
      <c r="AL52" s="188">
        <f t="shared" si="32"/>
        <v>0.91448000000000007</v>
      </c>
      <c r="AM52" s="188">
        <f t="shared" si="33"/>
        <v>7.1024000000000004E-2</v>
      </c>
      <c r="AN52" s="188">
        <f t="shared" si="34"/>
        <v>1.1628800000000001</v>
      </c>
      <c r="AO52" s="188">
        <f t="shared" si="35"/>
        <v>3.7719999999999997E-2</v>
      </c>
      <c r="AP52">
        <v>378</v>
      </c>
      <c r="AQ52">
        <v>103</v>
      </c>
      <c r="AR52">
        <v>328</v>
      </c>
      <c r="AS52">
        <v>188</v>
      </c>
      <c r="AT52">
        <v>116</v>
      </c>
      <c r="AU52">
        <v>45.6</v>
      </c>
      <c r="AV52">
        <v>20.399999999999999</v>
      </c>
      <c r="AW52">
        <v>17.7</v>
      </c>
      <c r="AX52">
        <v>1402</v>
      </c>
      <c r="AY52">
        <v>1.47</v>
      </c>
      <c r="AZ52">
        <v>30.7</v>
      </c>
      <c r="BA52">
        <v>0.77</v>
      </c>
      <c r="BB52">
        <v>139</v>
      </c>
      <c r="BC52">
        <v>21.8</v>
      </c>
      <c r="BD52">
        <v>348</v>
      </c>
      <c r="BE52">
        <v>127</v>
      </c>
      <c r="BF52">
        <v>99</v>
      </c>
      <c r="BG52">
        <v>2.9</v>
      </c>
      <c r="BH52">
        <v>2.35</v>
      </c>
      <c r="BI52">
        <v>1.1299999999999999</v>
      </c>
      <c r="BJ52">
        <v>960</v>
      </c>
      <c r="BK52">
        <v>1.1599999999999999</v>
      </c>
      <c r="BL52">
        <v>23.1</v>
      </c>
      <c r="BM52">
        <v>0.43</v>
      </c>
      <c r="BN52">
        <v>18.5</v>
      </c>
      <c r="BO52">
        <v>2.15</v>
      </c>
      <c r="BP52">
        <v>1.48</v>
      </c>
      <c r="BQ52">
        <v>98.5</v>
      </c>
      <c r="BR52">
        <v>1.42</v>
      </c>
      <c r="BS52">
        <v>2.21</v>
      </c>
      <c r="BT52">
        <v>1.69</v>
      </c>
      <c r="BU52">
        <v>21.5</v>
      </c>
      <c r="BV52">
        <v>78.5</v>
      </c>
      <c r="BW52">
        <v>1.5</v>
      </c>
      <c r="BX52">
        <v>13.3</v>
      </c>
      <c r="BY52">
        <v>22.4</v>
      </c>
      <c r="BZ52">
        <v>5.95</v>
      </c>
      <c r="CA52">
        <v>61.2</v>
      </c>
      <c r="CB52">
        <v>6.16</v>
      </c>
      <c r="CC52">
        <v>2.73</v>
      </c>
      <c r="CD52">
        <v>2.69</v>
      </c>
      <c r="CE52">
        <v>6.3</v>
      </c>
      <c r="CF52">
        <v>2.69</v>
      </c>
      <c r="CG52">
        <v>1.35</v>
      </c>
      <c r="CH52">
        <v>78.5</v>
      </c>
      <c r="CI52">
        <v>2</v>
      </c>
      <c r="CJ52">
        <v>1.07</v>
      </c>
      <c r="CK52">
        <v>1.0900000000000001</v>
      </c>
      <c r="CL52">
        <v>1.42</v>
      </c>
      <c r="CM52">
        <v>1.54</v>
      </c>
      <c r="CN52" s="188">
        <f t="shared" si="36"/>
        <v>0.29393000000000002</v>
      </c>
      <c r="CO52" s="188">
        <f t="shared" si="37"/>
        <v>0.49503999999999998</v>
      </c>
      <c r="CP52" s="188">
        <f t="shared" si="38"/>
        <v>0.131495</v>
      </c>
      <c r="CQ52" s="188">
        <f t="shared" si="39"/>
        <v>1.3525200000000002</v>
      </c>
      <c r="CR52" s="188">
        <f t="shared" si="40"/>
        <v>0.13613600000000001</v>
      </c>
      <c r="CS52" s="188">
        <f t="shared" si="41"/>
        <v>0.58694999999999997</v>
      </c>
      <c r="CT52" s="188">
        <f t="shared" si="42"/>
        <v>0.57835000000000003</v>
      </c>
      <c r="CU52" s="188">
        <f t="shared" si="43"/>
        <v>0.57835000000000003</v>
      </c>
      <c r="CV52" s="188">
        <f t="shared" si="44"/>
        <v>0.29025000000000001</v>
      </c>
      <c r="CW52" s="188">
        <f t="shared" si="45"/>
        <v>1.57</v>
      </c>
      <c r="CX52" s="188">
        <f t="shared" si="46"/>
        <v>0.83995000000000009</v>
      </c>
      <c r="CY52" s="188">
        <f t="shared" si="47"/>
        <v>0.85565000000000013</v>
      </c>
      <c r="CZ52" s="188">
        <f t="shared" si="48"/>
        <v>1.1147</v>
      </c>
      <c r="DA52" s="188">
        <f t="shared" si="49"/>
        <v>1.2089000000000001</v>
      </c>
    </row>
    <row r="53" spans="1:105">
      <c r="A53" s="494" t="s">
        <v>829</v>
      </c>
      <c r="B53" s="576" t="s">
        <v>736</v>
      </c>
      <c r="C53" s="382" t="s">
        <v>420</v>
      </c>
      <c r="D53" s="383" t="s">
        <v>363</v>
      </c>
      <c r="E53" s="489">
        <v>43606</v>
      </c>
      <c r="F53" s="429">
        <v>1</v>
      </c>
      <c r="G53" s="537" t="s">
        <v>1193</v>
      </c>
      <c r="H53">
        <v>192896</v>
      </c>
      <c r="I53">
        <v>126622</v>
      </c>
      <c r="J53">
        <v>77</v>
      </c>
      <c r="K53">
        <v>81.3</v>
      </c>
      <c r="L53">
        <v>3.75</v>
      </c>
      <c r="M53">
        <v>4.63</v>
      </c>
      <c r="N53">
        <v>95.4</v>
      </c>
      <c r="O53">
        <v>2.27</v>
      </c>
      <c r="P53">
        <v>1.31</v>
      </c>
      <c r="Q53">
        <v>1.44</v>
      </c>
      <c r="R53">
        <v>13.3</v>
      </c>
      <c r="S53">
        <v>85.9</v>
      </c>
      <c r="T53">
        <v>0.35</v>
      </c>
      <c r="U53" s="6">
        <f t="shared" si="25"/>
        <v>3.7641899999999997</v>
      </c>
      <c r="V53" s="6">
        <f t="shared" si="26"/>
        <v>3.8255242163652743</v>
      </c>
      <c r="W53">
        <v>8.49</v>
      </c>
      <c r="X53">
        <v>5.59</v>
      </c>
      <c r="Y53">
        <v>5.25</v>
      </c>
      <c r="Z53">
        <v>2.2799999999999998</v>
      </c>
      <c r="AA53">
        <v>0.56000000000000005</v>
      </c>
      <c r="AB53">
        <v>46</v>
      </c>
      <c r="AC53">
        <v>38.799999999999997</v>
      </c>
      <c r="AD53">
        <v>4.1500000000000004</v>
      </c>
      <c r="AE53">
        <v>53.4</v>
      </c>
      <c r="AF53">
        <v>2.66</v>
      </c>
      <c r="AG53" s="188">
        <f t="shared" si="27"/>
        <v>1.1291700000000002</v>
      </c>
      <c r="AH53" s="188">
        <f t="shared" si="28"/>
        <v>0.74347000000000008</v>
      </c>
      <c r="AI53" s="188">
        <f t="shared" si="29"/>
        <v>0.30323999999999995</v>
      </c>
      <c r="AJ53" s="188">
        <f t="shared" si="30"/>
        <v>7.4480000000000018E-2</v>
      </c>
      <c r="AK53" s="188">
        <f t="shared" si="31"/>
        <v>0.60260000000000002</v>
      </c>
      <c r="AL53" s="188">
        <f t="shared" si="32"/>
        <v>0.50827999999999995</v>
      </c>
      <c r="AM53" s="188">
        <f t="shared" si="33"/>
        <v>5.4365000000000004E-2</v>
      </c>
      <c r="AN53" s="188">
        <f t="shared" si="34"/>
        <v>0.69954000000000005</v>
      </c>
      <c r="AO53" s="188">
        <f t="shared" si="35"/>
        <v>3.4846000000000002E-2</v>
      </c>
      <c r="AP53">
        <v>318</v>
      </c>
      <c r="AQ53">
        <v>62.9</v>
      </c>
      <c r="AR53">
        <v>399</v>
      </c>
      <c r="AS53">
        <v>165</v>
      </c>
      <c r="AT53">
        <v>64.2</v>
      </c>
      <c r="AU53">
        <v>34.700000000000003</v>
      </c>
      <c r="AV53">
        <v>11.4</v>
      </c>
      <c r="AW53">
        <v>11.2</v>
      </c>
      <c r="AX53">
        <v>1244</v>
      </c>
      <c r="AY53">
        <v>1.34</v>
      </c>
      <c r="AZ53">
        <v>18.8</v>
      </c>
      <c r="BA53">
        <v>0.36</v>
      </c>
      <c r="BB53">
        <v>153</v>
      </c>
      <c r="BC53">
        <v>21.8</v>
      </c>
      <c r="BD53">
        <v>421</v>
      </c>
      <c r="BE53">
        <v>120</v>
      </c>
      <c r="BF53">
        <v>261</v>
      </c>
      <c r="BG53">
        <v>2.25</v>
      </c>
      <c r="BH53">
        <v>1.83</v>
      </c>
      <c r="BI53">
        <v>0.83</v>
      </c>
      <c r="BJ53">
        <v>1099</v>
      </c>
      <c r="BK53">
        <v>1.45</v>
      </c>
      <c r="BL53">
        <v>13.1</v>
      </c>
      <c r="BM53">
        <v>0.35</v>
      </c>
      <c r="BN53">
        <v>14.4</v>
      </c>
      <c r="BO53">
        <v>2.09</v>
      </c>
      <c r="BP53">
        <v>1.82</v>
      </c>
      <c r="BQ53">
        <v>98.2</v>
      </c>
      <c r="BR53">
        <v>1.45</v>
      </c>
      <c r="BS53">
        <v>1.99</v>
      </c>
      <c r="BT53">
        <v>2.0699999999999998</v>
      </c>
      <c r="BU53">
        <v>12.9</v>
      </c>
      <c r="BV53">
        <v>87.1</v>
      </c>
      <c r="BW53">
        <v>1.33</v>
      </c>
      <c r="BX53">
        <v>16.600000000000001</v>
      </c>
      <c r="BY53">
        <v>17.7</v>
      </c>
      <c r="BZ53">
        <v>5.8</v>
      </c>
      <c r="CA53">
        <v>50.6</v>
      </c>
      <c r="CB53">
        <v>4.42</v>
      </c>
      <c r="CC53">
        <v>3.05</v>
      </c>
      <c r="CD53">
        <v>2.97</v>
      </c>
      <c r="CE53">
        <v>7.76</v>
      </c>
      <c r="CF53">
        <v>3.56</v>
      </c>
      <c r="CG53">
        <v>1.23</v>
      </c>
      <c r="CH53">
        <v>87.1</v>
      </c>
      <c r="CI53">
        <v>1.95</v>
      </c>
      <c r="CJ53">
        <v>1.23</v>
      </c>
      <c r="CK53">
        <v>1.1299999999999999</v>
      </c>
      <c r="CL53">
        <v>1.85</v>
      </c>
      <c r="CM53">
        <v>1.34</v>
      </c>
      <c r="CN53" s="188">
        <f t="shared" si="36"/>
        <v>0.33034000000000008</v>
      </c>
      <c r="CO53" s="188">
        <f t="shared" si="37"/>
        <v>0.35222999999999999</v>
      </c>
      <c r="CP53" s="188">
        <f t="shared" si="38"/>
        <v>0.11541999999999999</v>
      </c>
      <c r="CQ53" s="188">
        <f t="shared" si="39"/>
        <v>1.0069399999999999</v>
      </c>
      <c r="CR53" s="188">
        <f t="shared" si="40"/>
        <v>8.7957999999999995E-2</v>
      </c>
      <c r="CS53" s="188">
        <f t="shared" si="41"/>
        <v>0.39344999999999997</v>
      </c>
      <c r="CT53" s="188">
        <f t="shared" si="42"/>
        <v>0.38313000000000003</v>
      </c>
      <c r="CU53" s="188">
        <f t="shared" si="43"/>
        <v>0.45923999999999998</v>
      </c>
      <c r="CV53" s="188">
        <f t="shared" si="44"/>
        <v>0.15867000000000001</v>
      </c>
      <c r="CW53" s="188">
        <f t="shared" si="45"/>
        <v>1.69845</v>
      </c>
      <c r="CX53" s="188">
        <f t="shared" si="46"/>
        <v>1.0713299999999999</v>
      </c>
      <c r="CY53" s="188">
        <f t="shared" si="47"/>
        <v>0.98422999999999983</v>
      </c>
      <c r="CZ53" s="188">
        <f t="shared" si="48"/>
        <v>1.6113499999999998</v>
      </c>
      <c r="DA53" s="188">
        <f t="shared" si="49"/>
        <v>1.1671400000000001</v>
      </c>
    </row>
    <row r="54" spans="1:105">
      <c r="A54" s="494" t="s">
        <v>830</v>
      </c>
      <c r="B54" s="577"/>
      <c r="C54" s="493"/>
      <c r="E54" s="489"/>
      <c r="F54" s="429"/>
      <c r="G54" s="386"/>
      <c r="H54">
        <v>192744</v>
      </c>
      <c r="I54">
        <v>127485</v>
      </c>
      <c r="J54">
        <v>77.8</v>
      </c>
      <c r="K54">
        <v>82.2</v>
      </c>
      <c r="L54">
        <v>3.85</v>
      </c>
      <c r="M54">
        <v>4.82</v>
      </c>
      <c r="N54">
        <v>95.2</v>
      </c>
      <c r="O54">
        <v>2.17</v>
      </c>
      <c r="P54">
        <v>1.28</v>
      </c>
      <c r="Q54">
        <v>1.45</v>
      </c>
      <c r="R54">
        <v>13</v>
      </c>
      <c r="S54">
        <v>86.3</v>
      </c>
      <c r="T54">
        <v>0.37</v>
      </c>
      <c r="U54" s="6">
        <f>K54*M54/100</f>
        <v>3.9620400000000005</v>
      </c>
      <c r="V54" s="6">
        <f t="shared" si="26"/>
        <v>3.7354494149478548</v>
      </c>
      <c r="W54">
        <v>8.56</v>
      </c>
      <c r="X54">
        <v>5.42</v>
      </c>
      <c r="Y54">
        <v>5.31</v>
      </c>
      <c r="Z54">
        <v>2.5499999999999998</v>
      </c>
      <c r="AA54">
        <v>0.7</v>
      </c>
      <c r="AB54">
        <v>47.1</v>
      </c>
      <c r="AC54">
        <v>37.6</v>
      </c>
      <c r="AD54">
        <v>5.8</v>
      </c>
      <c r="AE54">
        <v>53.8</v>
      </c>
      <c r="AF54">
        <v>1.79</v>
      </c>
      <c r="AG54" s="188">
        <f t="shared" si="27"/>
        <v>1.1128</v>
      </c>
      <c r="AH54" s="188">
        <f t="shared" si="28"/>
        <v>0.70459999999999989</v>
      </c>
      <c r="AI54" s="188">
        <f t="shared" si="29"/>
        <v>0.33149999999999996</v>
      </c>
      <c r="AJ54" s="188">
        <f t="shared" si="30"/>
        <v>9.0999999999999998E-2</v>
      </c>
      <c r="AK54" s="188">
        <f t="shared" si="31"/>
        <v>0.60288000000000008</v>
      </c>
      <c r="AL54" s="188">
        <f t="shared" si="32"/>
        <v>0.48127999999999999</v>
      </c>
      <c r="AM54" s="188">
        <f t="shared" si="33"/>
        <v>7.424E-2</v>
      </c>
      <c r="AN54" s="188">
        <f t="shared" si="34"/>
        <v>0.68864000000000003</v>
      </c>
      <c r="AO54" s="188">
        <f t="shared" si="35"/>
        <v>2.2911999999999998E-2</v>
      </c>
      <c r="AP54">
        <v>318</v>
      </c>
      <c r="AQ54">
        <v>62.9</v>
      </c>
      <c r="AR54">
        <v>405</v>
      </c>
      <c r="AS54">
        <v>160</v>
      </c>
      <c r="AT54">
        <v>91.2</v>
      </c>
      <c r="AU54">
        <v>34.299999999999997</v>
      </c>
      <c r="AV54">
        <v>10.6</v>
      </c>
      <c r="AW54">
        <v>10.8</v>
      </c>
      <c r="AX54">
        <v>1498</v>
      </c>
      <c r="AY54">
        <v>1.55</v>
      </c>
      <c r="AZ54">
        <v>18.7</v>
      </c>
      <c r="BA54">
        <v>0.36</v>
      </c>
      <c r="BB54">
        <v>158</v>
      </c>
      <c r="BC54">
        <v>21.8</v>
      </c>
      <c r="BD54">
        <v>424</v>
      </c>
      <c r="BE54">
        <v>114</v>
      </c>
      <c r="BF54">
        <v>-39.799999999999997</v>
      </c>
      <c r="BG54">
        <v>2.31</v>
      </c>
      <c r="BH54">
        <v>1.74</v>
      </c>
      <c r="BI54">
        <v>0.8</v>
      </c>
      <c r="BJ54">
        <v>1084</v>
      </c>
      <c r="BK54">
        <v>1.45</v>
      </c>
      <c r="BL54">
        <v>12.7</v>
      </c>
      <c r="BM54">
        <v>0.37</v>
      </c>
      <c r="BN54">
        <v>14.8</v>
      </c>
      <c r="BO54">
        <v>2.5</v>
      </c>
      <c r="BP54">
        <v>2.08</v>
      </c>
      <c r="BQ54">
        <v>97.9</v>
      </c>
      <c r="BR54">
        <v>1.59</v>
      </c>
      <c r="BS54">
        <v>2.34</v>
      </c>
      <c r="BT54">
        <v>1.93</v>
      </c>
      <c r="BU54">
        <v>13.4</v>
      </c>
      <c r="BV54">
        <v>86.6</v>
      </c>
      <c r="BW54">
        <v>1.58</v>
      </c>
      <c r="BX54">
        <v>16.7</v>
      </c>
      <c r="BY54">
        <v>20.399999999999999</v>
      </c>
      <c r="BZ54">
        <v>5.2</v>
      </c>
      <c r="CA54">
        <v>44.8</v>
      </c>
      <c r="CB54">
        <v>4.07</v>
      </c>
      <c r="CC54">
        <v>3.33</v>
      </c>
      <c r="CD54">
        <v>2.98</v>
      </c>
      <c r="CE54">
        <v>7.86</v>
      </c>
      <c r="CF54">
        <v>3.49</v>
      </c>
      <c r="CG54">
        <v>1.31</v>
      </c>
      <c r="CH54">
        <v>86.6</v>
      </c>
      <c r="CI54">
        <v>2.37</v>
      </c>
      <c r="CJ54">
        <v>1.38</v>
      </c>
      <c r="CK54">
        <v>1.49</v>
      </c>
      <c r="CL54">
        <v>1.69</v>
      </c>
      <c r="CM54">
        <v>1.62</v>
      </c>
      <c r="CN54" s="188">
        <f t="shared" si="36"/>
        <v>0.39077999999999996</v>
      </c>
      <c r="CO54" s="188">
        <f t="shared" si="37"/>
        <v>0.47735999999999995</v>
      </c>
      <c r="CP54" s="188">
        <f t="shared" si="38"/>
        <v>0.12168</v>
      </c>
      <c r="CQ54" s="188">
        <f t="shared" si="39"/>
        <v>1.0483199999999999</v>
      </c>
      <c r="CR54" s="188">
        <f t="shared" si="40"/>
        <v>9.5237999999999989E-2</v>
      </c>
      <c r="CS54" s="188">
        <f t="shared" si="41"/>
        <v>0.44622000000000001</v>
      </c>
      <c r="CT54" s="188">
        <f t="shared" si="42"/>
        <v>0.39932000000000001</v>
      </c>
      <c r="CU54" s="188">
        <f t="shared" si="43"/>
        <v>0.46766000000000008</v>
      </c>
      <c r="CV54" s="188">
        <f t="shared" si="44"/>
        <v>0.17554000000000003</v>
      </c>
      <c r="CW54" s="188">
        <f t="shared" si="45"/>
        <v>2.0524199999999997</v>
      </c>
      <c r="CX54" s="188">
        <f t="shared" si="46"/>
        <v>1.1950799999999999</v>
      </c>
      <c r="CY54" s="188">
        <f t="shared" si="47"/>
        <v>1.2903399999999998</v>
      </c>
      <c r="CZ54" s="188">
        <f t="shared" si="48"/>
        <v>1.4635399999999998</v>
      </c>
      <c r="DA54" s="188">
        <f t="shared" si="49"/>
        <v>1.4029199999999999</v>
      </c>
    </row>
    <row r="55" spans="1:105">
      <c r="A55" s="494" t="s">
        <v>832</v>
      </c>
      <c r="B55" s="576" t="s">
        <v>736</v>
      </c>
      <c r="C55" s="382" t="s">
        <v>420</v>
      </c>
      <c r="D55" s="383" t="s">
        <v>737</v>
      </c>
      <c r="E55" s="489">
        <v>43614</v>
      </c>
      <c r="F55" s="429">
        <v>2.1428571428571428</v>
      </c>
      <c r="G55" s="539" t="s">
        <v>1194</v>
      </c>
      <c r="H55">
        <v>193502</v>
      </c>
      <c r="I55">
        <v>121868</v>
      </c>
      <c r="J55">
        <v>79.2</v>
      </c>
      <c r="K55">
        <v>78</v>
      </c>
      <c r="L55">
        <v>3.33</v>
      </c>
      <c r="M55">
        <v>5.2</v>
      </c>
      <c r="N55">
        <v>94.8</v>
      </c>
      <c r="O55">
        <v>2.08</v>
      </c>
      <c r="P55">
        <v>1.49</v>
      </c>
      <c r="Q55">
        <v>1.1000000000000001</v>
      </c>
      <c r="R55">
        <v>21.5</v>
      </c>
      <c r="S55">
        <v>77.599999999999994</v>
      </c>
      <c r="T55">
        <v>0.46</v>
      </c>
      <c r="U55" s="6">
        <f t="shared" ref="U55:U96" si="50">K55*M55/100</f>
        <v>4.056</v>
      </c>
      <c r="V55" s="6">
        <f t="shared" si="26"/>
        <v>4.5611439842209069</v>
      </c>
      <c r="W55">
        <v>6.23</v>
      </c>
      <c r="X55">
        <v>4.4800000000000004</v>
      </c>
      <c r="Y55">
        <v>4.33</v>
      </c>
      <c r="Z55">
        <v>1.6</v>
      </c>
      <c r="AA55">
        <v>0.56000000000000005</v>
      </c>
      <c r="AB55">
        <v>42.3</v>
      </c>
      <c r="AC55">
        <v>38.700000000000003</v>
      </c>
      <c r="AD55">
        <v>3.24</v>
      </c>
      <c r="AE55">
        <v>62.3</v>
      </c>
      <c r="AF55">
        <v>1.83</v>
      </c>
      <c r="AG55" s="188">
        <f t="shared" si="27"/>
        <v>1.3394500000000003</v>
      </c>
      <c r="AH55" s="188">
        <f t="shared" si="28"/>
        <v>0.96320000000000006</v>
      </c>
      <c r="AI55" s="188">
        <f t="shared" si="29"/>
        <v>0.34399999999999997</v>
      </c>
      <c r="AJ55" s="188">
        <f t="shared" si="30"/>
        <v>0.12040000000000001</v>
      </c>
      <c r="AK55" s="188">
        <f t="shared" si="31"/>
        <v>0.63026999999999989</v>
      </c>
      <c r="AL55" s="188">
        <f t="shared" si="32"/>
        <v>0.57663000000000009</v>
      </c>
      <c r="AM55" s="188">
        <f t="shared" si="33"/>
        <v>4.8276000000000006E-2</v>
      </c>
      <c r="AN55" s="188">
        <f t="shared" si="34"/>
        <v>0.92826999999999993</v>
      </c>
      <c r="AO55" s="188">
        <f t="shared" si="35"/>
        <v>2.7267E-2</v>
      </c>
      <c r="AP55">
        <v>302</v>
      </c>
      <c r="AQ55">
        <v>59.1</v>
      </c>
      <c r="AR55">
        <v>356</v>
      </c>
      <c r="AS55">
        <v>183</v>
      </c>
      <c r="AT55">
        <v>88.7</v>
      </c>
      <c r="AU55">
        <v>29.7</v>
      </c>
      <c r="AV55">
        <v>10.199999999999999</v>
      </c>
      <c r="AW55">
        <v>10.199999999999999</v>
      </c>
      <c r="AX55">
        <v>1448</v>
      </c>
      <c r="AY55">
        <v>1.58</v>
      </c>
      <c r="AZ55">
        <v>26</v>
      </c>
      <c r="BA55">
        <v>0.61</v>
      </c>
      <c r="BB55">
        <v>162</v>
      </c>
      <c r="BC55">
        <v>19.3</v>
      </c>
      <c r="BD55">
        <v>383</v>
      </c>
      <c r="BE55">
        <v>129</v>
      </c>
      <c r="BF55">
        <v>42.4</v>
      </c>
      <c r="BG55">
        <v>1.88</v>
      </c>
      <c r="BH55">
        <v>1.63</v>
      </c>
      <c r="BI55">
        <v>1.01</v>
      </c>
      <c r="BJ55">
        <v>1026</v>
      </c>
      <c r="BK55">
        <v>1.07</v>
      </c>
      <c r="BL55">
        <v>21.3</v>
      </c>
      <c r="BM55">
        <v>0.45</v>
      </c>
      <c r="BN55">
        <v>18.5</v>
      </c>
      <c r="BO55">
        <v>1.05</v>
      </c>
      <c r="BP55">
        <v>1.89</v>
      </c>
      <c r="BQ55">
        <v>98.1</v>
      </c>
      <c r="BR55">
        <v>1.27</v>
      </c>
      <c r="BS55">
        <v>2.2200000000000002</v>
      </c>
      <c r="BT55">
        <v>1.38</v>
      </c>
      <c r="BU55">
        <v>24</v>
      </c>
      <c r="BV55">
        <v>76</v>
      </c>
      <c r="BW55">
        <v>1.39</v>
      </c>
      <c r="BX55">
        <v>7.17</v>
      </c>
      <c r="BY55">
        <v>17.100000000000001</v>
      </c>
      <c r="BZ55">
        <v>4.58</v>
      </c>
      <c r="CA55">
        <v>57</v>
      </c>
      <c r="CB55">
        <v>6.18</v>
      </c>
      <c r="CC55">
        <v>1.02</v>
      </c>
      <c r="CD55">
        <v>2.16</v>
      </c>
      <c r="CE55">
        <v>5.29</v>
      </c>
      <c r="CF55">
        <v>2.02</v>
      </c>
      <c r="CG55">
        <v>1.18</v>
      </c>
      <c r="CH55">
        <v>76</v>
      </c>
      <c r="CI55">
        <v>1.06</v>
      </c>
      <c r="CJ55">
        <v>0.98</v>
      </c>
      <c r="CK55">
        <v>1.26</v>
      </c>
      <c r="CL55">
        <v>1.18</v>
      </c>
      <c r="CM55">
        <v>1.46</v>
      </c>
      <c r="CN55" s="188">
        <f t="shared" si="36"/>
        <v>0.15917400000000001</v>
      </c>
      <c r="CO55" s="188">
        <f t="shared" si="37"/>
        <v>0.37962000000000001</v>
      </c>
      <c r="CP55" s="188">
        <f t="shared" si="38"/>
        <v>0.101676</v>
      </c>
      <c r="CQ55" s="188">
        <f t="shared" si="39"/>
        <v>1.2654000000000001</v>
      </c>
      <c r="CR55" s="188">
        <f t="shared" si="40"/>
        <v>0.13719599999999998</v>
      </c>
      <c r="CS55" s="188">
        <f t="shared" si="41"/>
        <v>0.24480000000000002</v>
      </c>
      <c r="CT55" s="188">
        <f t="shared" si="42"/>
        <v>0.51840000000000008</v>
      </c>
      <c r="CU55" s="188">
        <f t="shared" si="43"/>
        <v>0.48480000000000006</v>
      </c>
      <c r="CV55" s="188">
        <f t="shared" si="44"/>
        <v>0.28320000000000001</v>
      </c>
      <c r="CW55" s="188">
        <f t="shared" si="45"/>
        <v>0.80559999999999998</v>
      </c>
      <c r="CX55" s="188">
        <f t="shared" si="46"/>
        <v>0.74480000000000002</v>
      </c>
      <c r="CY55" s="188">
        <f t="shared" si="47"/>
        <v>0.95760000000000001</v>
      </c>
      <c r="CZ55" s="188">
        <f t="shared" si="48"/>
        <v>0.89679999999999993</v>
      </c>
      <c r="DA55" s="188">
        <f t="shared" si="49"/>
        <v>1.1095999999999999</v>
      </c>
    </row>
    <row r="56" spans="1:105">
      <c r="A56" s="494" t="s">
        <v>833</v>
      </c>
      <c r="B56" s="577"/>
      <c r="E56" s="489"/>
      <c r="F56" s="384"/>
      <c r="G56" s="386"/>
      <c r="H56">
        <v>193535</v>
      </c>
      <c r="I56">
        <v>121801</v>
      </c>
      <c r="J56">
        <v>79.3</v>
      </c>
      <c r="K56">
        <v>78.2</v>
      </c>
      <c r="L56">
        <v>3.58</v>
      </c>
      <c r="M56">
        <v>5.63</v>
      </c>
      <c r="N56">
        <v>94.4</v>
      </c>
      <c r="O56">
        <v>2.1800000000000002</v>
      </c>
      <c r="P56">
        <v>1.52</v>
      </c>
      <c r="Q56">
        <v>1.44</v>
      </c>
      <c r="R56">
        <v>21.9</v>
      </c>
      <c r="S56">
        <v>77.099999999999994</v>
      </c>
      <c r="T56">
        <v>0.38</v>
      </c>
      <c r="U56" s="6">
        <f t="shared" si="50"/>
        <v>4.40266</v>
      </c>
      <c r="V56" s="6">
        <f t="shared" si="26"/>
        <v>4.1565780687130056</v>
      </c>
      <c r="W56">
        <v>6.5</v>
      </c>
      <c r="X56">
        <v>4.59</v>
      </c>
      <c r="Y56">
        <v>4.3</v>
      </c>
      <c r="Z56">
        <v>1.82</v>
      </c>
      <c r="AA56">
        <v>0.56999999999999995</v>
      </c>
      <c r="AB56">
        <v>42.3</v>
      </c>
      <c r="AC56">
        <v>38.6</v>
      </c>
      <c r="AD56">
        <v>3.72</v>
      </c>
      <c r="AE56">
        <v>61.9</v>
      </c>
      <c r="AF56">
        <v>2.14</v>
      </c>
      <c r="AG56" s="188">
        <f t="shared" si="27"/>
        <v>1.4235</v>
      </c>
      <c r="AH56" s="188">
        <f t="shared" si="28"/>
        <v>1.0052099999999999</v>
      </c>
      <c r="AI56" s="188">
        <f t="shared" si="29"/>
        <v>0.39857999999999999</v>
      </c>
      <c r="AJ56" s="188">
        <f t="shared" si="30"/>
        <v>0.12482999999999998</v>
      </c>
      <c r="AK56" s="188">
        <f t="shared" si="31"/>
        <v>0.64295999999999998</v>
      </c>
      <c r="AL56" s="188">
        <f t="shared" si="32"/>
        <v>0.58672000000000002</v>
      </c>
      <c r="AM56" s="188">
        <f t="shared" si="33"/>
        <v>5.6544000000000011E-2</v>
      </c>
      <c r="AN56" s="188">
        <f t="shared" si="34"/>
        <v>0.94087999999999994</v>
      </c>
      <c r="AO56" s="188">
        <f t="shared" si="35"/>
        <v>3.2528000000000001E-2</v>
      </c>
      <c r="AP56">
        <v>299</v>
      </c>
      <c r="AQ56">
        <v>57.8</v>
      </c>
      <c r="AR56">
        <v>380</v>
      </c>
      <c r="AS56">
        <v>173</v>
      </c>
      <c r="AT56">
        <v>92.5</v>
      </c>
      <c r="AU56">
        <v>29.3</v>
      </c>
      <c r="AV56">
        <v>9.6999999999999993</v>
      </c>
      <c r="AW56">
        <v>10.1</v>
      </c>
      <c r="AX56">
        <v>1741</v>
      </c>
      <c r="AY56">
        <v>1.53</v>
      </c>
      <c r="AZ56">
        <v>26.3</v>
      </c>
      <c r="BA56">
        <v>0.3</v>
      </c>
      <c r="BB56">
        <v>170</v>
      </c>
      <c r="BC56">
        <v>19.3</v>
      </c>
      <c r="BD56">
        <v>402</v>
      </c>
      <c r="BE56">
        <v>134</v>
      </c>
      <c r="BF56">
        <v>74.5</v>
      </c>
      <c r="BG56">
        <v>2.04</v>
      </c>
      <c r="BH56">
        <v>1.73</v>
      </c>
      <c r="BI56">
        <v>1.01</v>
      </c>
      <c r="BJ56">
        <v>1044</v>
      </c>
      <c r="BK56">
        <v>1.44</v>
      </c>
      <c r="BL56">
        <v>21.7</v>
      </c>
      <c r="BM56">
        <v>0.39</v>
      </c>
      <c r="BN56">
        <v>18.3</v>
      </c>
      <c r="BO56">
        <v>1.17</v>
      </c>
      <c r="BP56">
        <v>1.79</v>
      </c>
      <c r="BQ56">
        <v>98.2</v>
      </c>
      <c r="BR56">
        <v>1.24</v>
      </c>
      <c r="BS56">
        <v>2.4300000000000002</v>
      </c>
      <c r="BT56">
        <v>1.9</v>
      </c>
      <c r="BU56">
        <v>23.1</v>
      </c>
      <c r="BV56">
        <v>76.900000000000006</v>
      </c>
      <c r="BW56">
        <v>1.56</v>
      </c>
      <c r="BX56">
        <v>8.1</v>
      </c>
      <c r="BY56">
        <v>14.5</v>
      </c>
      <c r="BZ56">
        <v>5.34</v>
      </c>
      <c r="CA56">
        <v>51.2</v>
      </c>
      <c r="CB56">
        <v>8.2899999999999991</v>
      </c>
      <c r="CC56">
        <v>1.01</v>
      </c>
      <c r="CD56">
        <v>2.16</v>
      </c>
      <c r="CE56">
        <v>5.4</v>
      </c>
      <c r="CF56">
        <v>2.6</v>
      </c>
      <c r="CG56">
        <v>1.5</v>
      </c>
      <c r="CH56">
        <v>76.900000000000006</v>
      </c>
      <c r="CI56">
        <v>1.22</v>
      </c>
      <c r="CJ56">
        <v>0.97</v>
      </c>
      <c r="CK56">
        <v>1.54</v>
      </c>
      <c r="CL56">
        <v>1.68</v>
      </c>
      <c r="CM56">
        <v>1.57</v>
      </c>
      <c r="CN56" s="188">
        <f t="shared" si="36"/>
        <v>0.19683</v>
      </c>
      <c r="CO56" s="188">
        <f t="shared" si="37"/>
        <v>0.35235</v>
      </c>
      <c r="CP56" s="188">
        <f t="shared" si="38"/>
        <v>0.12976200000000002</v>
      </c>
      <c r="CQ56" s="188">
        <f t="shared" si="39"/>
        <v>1.2441600000000002</v>
      </c>
      <c r="CR56" s="188">
        <f t="shared" si="40"/>
        <v>0.20144700000000001</v>
      </c>
      <c r="CS56" s="188">
        <f t="shared" si="41"/>
        <v>0.23331000000000002</v>
      </c>
      <c r="CT56" s="188">
        <f t="shared" si="42"/>
        <v>0.49896000000000007</v>
      </c>
      <c r="CU56" s="188">
        <f t="shared" si="43"/>
        <v>0.60060000000000002</v>
      </c>
      <c r="CV56" s="188">
        <f t="shared" si="44"/>
        <v>0.34650000000000003</v>
      </c>
      <c r="CW56" s="188">
        <f t="shared" si="45"/>
        <v>0.93818000000000001</v>
      </c>
      <c r="CX56" s="188">
        <f t="shared" si="46"/>
        <v>0.74592999999999998</v>
      </c>
      <c r="CY56" s="188">
        <f t="shared" si="47"/>
        <v>1.1842600000000001</v>
      </c>
      <c r="CZ56" s="188">
        <f t="shared" si="48"/>
        <v>1.2919200000000002</v>
      </c>
      <c r="DA56" s="188">
        <f t="shared" si="49"/>
        <v>1.2073300000000002</v>
      </c>
    </row>
    <row r="57" spans="1:105">
      <c r="A57" s="494" t="s">
        <v>835</v>
      </c>
      <c r="B57" s="576" t="s">
        <v>736</v>
      </c>
      <c r="C57" s="382" t="s">
        <v>420</v>
      </c>
      <c r="D57" s="383" t="s">
        <v>427</v>
      </c>
      <c r="E57" s="489">
        <v>43627</v>
      </c>
      <c r="F57" s="429">
        <v>4</v>
      </c>
      <c r="G57" s="537" t="s">
        <v>1195</v>
      </c>
      <c r="H57">
        <v>188495</v>
      </c>
      <c r="I57">
        <v>110814</v>
      </c>
      <c r="J57">
        <v>75.900000000000006</v>
      </c>
      <c r="K57">
        <v>80.400000000000006</v>
      </c>
      <c r="L57">
        <v>3.2</v>
      </c>
      <c r="M57">
        <v>3.78</v>
      </c>
      <c r="N57">
        <v>96.2</v>
      </c>
      <c r="O57">
        <v>2.17</v>
      </c>
      <c r="P57">
        <v>1.3</v>
      </c>
      <c r="Q57">
        <v>1.85</v>
      </c>
      <c r="R57">
        <v>16.3</v>
      </c>
      <c r="S57">
        <v>82.9</v>
      </c>
      <c r="T57">
        <v>0.48</v>
      </c>
      <c r="U57" s="6">
        <f t="shared" si="50"/>
        <v>3.0391199999999996</v>
      </c>
      <c r="V57" s="6">
        <f t="shared" si="26"/>
        <v>5.231777619837322</v>
      </c>
      <c r="W57">
        <v>7.42</v>
      </c>
      <c r="X57">
        <v>5.28</v>
      </c>
      <c r="Y57">
        <v>4.74</v>
      </c>
      <c r="Z57">
        <v>2.86</v>
      </c>
      <c r="AA57">
        <v>0.79</v>
      </c>
      <c r="AB57">
        <v>45.7</v>
      </c>
      <c r="AC57">
        <v>40.6</v>
      </c>
      <c r="AD57">
        <v>5.87</v>
      </c>
      <c r="AE57">
        <v>59.4</v>
      </c>
      <c r="AF57">
        <v>1.55</v>
      </c>
      <c r="AG57" s="188">
        <f t="shared" si="27"/>
        <v>1.20946</v>
      </c>
      <c r="AH57" s="188">
        <f t="shared" si="28"/>
        <v>0.86064000000000007</v>
      </c>
      <c r="AI57" s="188">
        <f t="shared" si="29"/>
        <v>0.46618000000000004</v>
      </c>
      <c r="AJ57" s="188">
        <f t="shared" si="30"/>
        <v>0.12877</v>
      </c>
      <c r="AK57" s="188">
        <f t="shared" si="31"/>
        <v>0.59410000000000007</v>
      </c>
      <c r="AL57" s="188">
        <f t="shared" si="32"/>
        <v>0.52780000000000005</v>
      </c>
      <c r="AM57" s="188">
        <f t="shared" si="33"/>
        <v>7.6310000000000003E-2</v>
      </c>
      <c r="AN57" s="188">
        <f t="shared" si="34"/>
        <v>0.7722</v>
      </c>
      <c r="AO57" s="188">
        <f t="shared" si="35"/>
        <v>2.0150000000000001E-2</v>
      </c>
      <c r="AP57">
        <v>287</v>
      </c>
      <c r="AQ57">
        <v>68.099999999999994</v>
      </c>
      <c r="AR57">
        <v>308</v>
      </c>
      <c r="AS57">
        <v>152</v>
      </c>
      <c r="AT57">
        <v>70.599999999999994</v>
      </c>
      <c r="AU57">
        <v>35</v>
      </c>
      <c r="AV57">
        <v>12.3</v>
      </c>
      <c r="AW57">
        <v>11.4</v>
      </c>
      <c r="AX57">
        <v>1350</v>
      </c>
      <c r="AY57">
        <v>2.25</v>
      </c>
      <c r="AZ57">
        <v>22.7</v>
      </c>
      <c r="BA57">
        <v>0.56000000000000005</v>
      </c>
      <c r="BB57">
        <v>122</v>
      </c>
      <c r="BC57">
        <v>14.1</v>
      </c>
      <c r="BD57">
        <v>321</v>
      </c>
      <c r="BE57">
        <v>96.4</v>
      </c>
      <c r="BF57">
        <v>41.1</v>
      </c>
      <c r="BG57">
        <v>1.95</v>
      </c>
      <c r="BH57">
        <v>1.77</v>
      </c>
      <c r="BI57">
        <v>0.9</v>
      </c>
      <c r="BJ57">
        <v>819</v>
      </c>
      <c r="BK57">
        <v>1.84</v>
      </c>
      <c r="BL57">
        <v>16</v>
      </c>
      <c r="BM57">
        <v>0.48</v>
      </c>
      <c r="BN57">
        <v>15.9</v>
      </c>
      <c r="BO57">
        <v>1.7</v>
      </c>
      <c r="BP57">
        <v>1.41</v>
      </c>
      <c r="BQ57">
        <v>98.6</v>
      </c>
      <c r="BR57">
        <v>1.42</v>
      </c>
      <c r="BS57">
        <v>1.92</v>
      </c>
      <c r="BT57">
        <v>2.4300000000000002</v>
      </c>
      <c r="BU57">
        <v>17.3</v>
      </c>
      <c r="BV57">
        <v>82.7</v>
      </c>
      <c r="BW57">
        <v>1.89</v>
      </c>
      <c r="BX57">
        <v>10.3</v>
      </c>
      <c r="BY57">
        <v>16.8</v>
      </c>
      <c r="BZ57">
        <v>7.08</v>
      </c>
      <c r="CA57">
        <v>47.5</v>
      </c>
      <c r="CB57">
        <v>5.31</v>
      </c>
      <c r="CC57">
        <v>2.0299999999999998</v>
      </c>
      <c r="CD57">
        <v>2.82</v>
      </c>
      <c r="CE57">
        <v>5.27</v>
      </c>
      <c r="CF57">
        <v>4.55</v>
      </c>
      <c r="CG57">
        <v>1.28</v>
      </c>
      <c r="CH57">
        <v>82.7</v>
      </c>
      <c r="CI57">
        <v>1.63</v>
      </c>
      <c r="CJ57">
        <v>1.1299999999999999</v>
      </c>
      <c r="CK57">
        <v>1.22</v>
      </c>
      <c r="CL57">
        <v>1.99</v>
      </c>
      <c r="CM57">
        <v>2.02</v>
      </c>
      <c r="CN57" s="188">
        <f t="shared" si="36"/>
        <v>0.19775999999999999</v>
      </c>
      <c r="CO57" s="188">
        <f t="shared" si="37"/>
        <v>0.32256000000000001</v>
      </c>
      <c r="CP57" s="188">
        <f t="shared" si="38"/>
        <v>0.135936</v>
      </c>
      <c r="CQ57" s="188">
        <f t="shared" si="39"/>
        <v>0.91200000000000003</v>
      </c>
      <c r="CR57" s="188">
        <f t="shared" si="40"/>
        <v>0.10195199999999999</v>
      </c>
      <c r="CS57" s="188">
        <f t="shared" si="41"/>
        <v>0.35119</v>
      </c>
      <c r="CT57" s="188">
        <f t="shared" si="42"/>
        <v>0.48786000000000002</v>
      </c>
      <c r="CU57" s="188">
        <f t="shared" si="43"/>
        <v>0.78715000000000002</v>
      </c>
      <c r="CV57" s="188">
        <f t="shared" si="44"/>
        <v>0.22144000000000003</v>
      </c>
      <c r="CW57" s="188">
        <f t="shared" si="45"/>
        <v>1.3480099999999999</v>
      </c>
      <c r="CX57" s="188">
        <f t="shared" si="46"/>
        <v>0.93450999999999995</v>
      </c>
      <c r="CY57" s="188">
        <f t="shared" si="47"/>
        <v>1.0089399999999999</v>
      </c>
      <c r="CZ57" s="188">
        <f t="shared" si="48"/>
        <v>1.6457300000000001</v>
      </c>
      <c r="DA57" s="188">
        <f t="shared" si="49"/>
        <v>1.6705399999999999</v>
      </c>
    </row>
    <row r="58" spans="1:105" s="511" customFormat="1">
      <c r="A58" s="509" t="s">
        <v>836</v>
      </c>
      <c r="B58" s="580"/>
      <c r="E58" s="502"/>
      <c r="F58" s="519"/>
      <c r="H58" s="512">
        <v>189950</v>
      </c>
      <c r="I58" s="512">
        <v>111902</v>
      </c>
      <c r="J58" s="512">
        <v>76</v>
      </c>
      <c r="K58" s="512">
        <v>80.3</v>
      </c>
      <c r="L58" s="512">
        <v>3.54</v>
      </c>
      <c r="M58" s="512">
        <v>4.6399999999999997</v>
      </c>
      <c r="N58" s="512">
        <v>95.4</v>
      </c>
      <c r="O58" s="512">
        <v>2.15</v>
      </c>
      <c r="P58" s="512">
        <v>1.35</v>
      </c>
      <c r="Q58" s="512">
        <v>2.5499999999999998</v>
      </c>
      <c r="R58" s="512">
        <v>16.600000000000001</v>
      </c>
      <c r="S58" s="512">
        <v>82.5</v>
      </c>
      <c r="T58" s="512">
        <v>0.42</v>
      </c>
      <c r="U58" s="152">
        <f t="shared" si="50"/>
        <v>3.7259199999999999</v>
      </c>
      <c r="V58" s="152">
        <f t="shared" si="26"/>
        <v>4.2405634044745995</v>
      </c>
      <c r="W58" s="512">
        <v>7.7</v>
      </c>
      <c r="X58" s="512">
        <v>5.51</v>
      </c>
      <c r="Y58" s="512">
        <v>5.0999999999999996</v>
      </c>
      <c r="Z58" s="512">
        <v>4.07</v>
      </c>
      <c r="AA58" s="512">
        <v>0.65</v>
      </c>
      <c r="AB58" s="512">
        <v>46.7</v>
      </c>
      <c r="AC58" s="512">
        <v>40.4</v>
      </c>
      <c r="AD58" s="512">
        <v>7.85</v>
      </c>
      <c r="AE58" s="512">
        <v>62.6</v>
      </c>
      <c r="AF58" s="512">
        <v>2.15</v>
      </c>
      <c r="AG58" s="513">
        <f t="shared" si="27"/>
        <v>1.2782</v>
      </c>
      <c r="AH58" s="513">
        <f t="shared" si="28"/>
        <v>0.91466000000000003</v>
      </c>
      <c r="AI58" s="513">
        <f t="shared" si="29"/>
        <v>0.67562000000000011</v>
      </c>
      <c r="AJ58" s="513">
        <f t="shared" si="30"/>
        <v>0.10790000000000001</v>
      </c>
      <c r="AK58" s="513">
        <f t="shared" si="31"/>
        <v>0.63045000000000007</v>
      </c>
      <c r="AL58" s="513">
        <f t="shared" si="32"/>
        <v>0.5454</v>
      </c>
      <c r="AM58" s="513">
        <f t="shared" si="33"/>
        <v>0.105975</v>
      </c>
      <c r="AN58" s="513">
        <f t="shared" si="34"/>
        <v>0.84510000000000007</v>
      </c>
      <c r="AO58" s="513">
        <f t="shared" si="35"/>
        <v>2.9024999999999999E-2</v>
      </c>
      <c r="AP58" s="512">
        <v>281</v>
      </c>
      <c r="AQ58" s="512">
        <v>56.5</v>
      </c>
      <c r="AR58" s="512">
        <v>344</v>
      </c>
      <c r="AS58" s="512">
        <v>164</v>
      </c>
      <c r="AT58" s="512">
        <v>65.5</v>
      </c>
      <c r="AU58" s="512">
        <v>31.2</v>
      </c>
      <c r="AV58" s="512">
        <v>10.6</v>
      </c>
      <c r="AW58" s="512">
        <v>10</v>
      </c>
      <c r="AX58" s="512">
        <v>1588</v>
      </c>
      <c r="AY58" s="512">
        <v>2.09</v>
      </c>
      <c r="AZ58" s="512">
        <v>24.3</v>
      </c>
      <c r="BA58" s="512">
        <v>0.67</v>
      </c>
      <c r="BB58" s="512">
        <v>138</v>
      </c>
      <c r="BC58" s="512">
        <v>14.1</v>
      </c>
      <c r="BD58" s="512">
        <v>367</v>
      </c>
      <c r="BE58" s="512">
        <v>105</v>
      </c>
      <c r="BF58" s="512">
        <v>47.5</v>
      </c>
      <c r="BG58" s="512">
        <v>2.2000000000000002</v>
      </c>
      <c r="BH58" s="512">
        <v>1.74</v>
      </c>
      <c r="BI58" s="512">
        <v>0.92</v>
      </c>
      <c r="BJ58" s="512">
        <v>1204</v>
      </c>
      <c r="BK58" s="512">
        <v>2.57</v>
      </c>
      <c r="BL58" s="512">
        <v>16.2</v>
      </c>
      <c r="BM58" s="512">
        <v>0.41</v>
      </c>
      <c r="BN58" s="512">
        <v>15.8</v>
      </c>
      <c r="BO58" s="512">
        <v>2.31</v>
      </c>
      <c r="BP58" s="512">
        <v>1.93</v>
      </c>
      <c r="BQ58" s="512">
        <v>98.1</v>
      </c>
      <c r="BR58" s="512">
        <v>1.38</v>
      </c>
      <c r="BS58" s="512">
        <v>2.2999999999999998</v>
      </c>
      <c r="BT58" s="512">
        <v>3.24</v>
      </c>
      <c r="BU58" s="512">
        <v>18</v>
      </c>
      <c r="BV58" s="512">
        <v>82</v>
      </c>
      <c r="BW58" s="512">
        <v>1.93</v>
      </c>
      <c r="BX58" s="512">
        <v>12.3</v>
      </c>
      <c r="BY58" s="512">
        <v>15.3</v>
      </c>
      <c r="BZ58" s="512">
        <v>9.85</v>
      </c>
      <c r="CA58" s="512">
        <v>49.8</v>
      </c>
      <c r="CB58" s="512">
        <v>6.9</v>
      </c>
      <c r="CC58" s="512">
        <v>3.18</v>
      </c>
      <c r="CD58" s="512">
        <v>2.93</v>
      </c>
      <c r="CE58" s="512">
        <v>6.36</v>
      </c>
      <c r="CF58" s="512">
        <v>5.32</v>
      </c>
      <c r="CG58" s="512">
        <v>1.45</v>
      </c>
      <c r="CH58" s="512">
        <v>82</v>
      </c>
      <c r="CI58" s="512">
        <v>2.12</v>
      </c>
      <c r="CJ58" s="512">
        <v>1.04</v>
      </c>
      <c r="CK58" s="512">
        <v>1.41</v>
      </c>
      <c r="CL58" s="512">
        <v>2.78</v>
      </c>
      <c r="CM58" s="512">
        <v>2.04</v>
      </c>
      <c r="CN58" s="513">
        <f t="shared" si="36"/>
        <v>0.28289999999999998</v>
      </c>
      <c r="CO58" s="513">
        <f t="shared" si="37"/>
        <v>0.35189999999999999</v>
      </c>
      <c r="CP58" s="513">
        <f t="shared" si="38"/>
        <v>0.22654999999999997</v>
      </c>
      <c r="CQ58" s="513">
        <f t="shared" si="39"/>
        <v>1.1453999999999998</v>
      </c>
      <c r="CR58" s="513">
        <f t="shared" si="40"/>
        <v>0.15869999999999998</v>
      </c>
      <c r="CS58" s="513">
        <f t="shared" si="41"/>
        <v>0.57240000000000002</v>
      </c>
      <c r="CT58" s="513">
        <f t="shared" si="42"/>
        <v>0.52739999999999998</v>
      </c>
      <c r="CU58" s="513">
        <f t="shared" si="43"/>
        <v>0.95760000000000001</v>
      </c>
      <c r="CV58" s="513">
        <f t="shared" si="44"/>
        <v>0.26099999999999995</v>
      </c>
      <c r="CW58" s="513">
        <f t="shared" si="45"/>
        <v>1.7383999999999999</v>
      </c>
      <c r="CX58" s="513">
        <f t="shared" si="46"/>
        <v>0.8528</v>
      </c>
      <c r="CY58" s="513">
        <f t="shared" si="47"/>
        <v>1.1561999999999999</v>
      </c>
      <c r="CZ58" s="513">
        <f t="shared" si="48"/>
        <v>2.2795999999999998</v>
      </c>
      <c r="DA58" s="513">
        <f t="shared" si="49"/>
        <v>1.6728000000000001</v>
      </c>
    </row>
    <row r="59" spans="1:105">
      <c r="A59" s="494" t="s">
        <v>838</v>
      </c>
      <c r="B59" s="576" t="s">
        <v>543</v>
      </c>
      <c r="C59" s="382" t="s">
        <v>420</v>
      </c>
      <c r="D59" s="383" t="s">
        <v>113</v>
      </c>
      <c r="E59" s="489">
        <v>43472</v>
      </c>
      <c r="F59" s="429">
        <v>-0.14285714285714285</v>
      </c>
      <c r="G59" s="537" t="s">
        <v>381</v>
      </c>
      <c r="H59">
        <v>5895</v>
      </c>
      <c r="I59">
        <v>75</v>
      </c>
      <c r="J59">
        <v>32.799999999999997</v>
      </c>
      <c r="K59">
        <v>42.7</v>
      </c>
      <c r="L59">
        <v>28.1</v>
      </c>
      <c r="M59">
        <v>21.9</v>
      </c>
      <c r="N59">
        <v>78.099999999999994</v>
      </c>
      <c r="O59">
        <v>12.5</v>
      </c>
      <c r="P59">
        <v>12.5</v>
      </c>
      <c r="Q59">
        <v>84.4</v>
      </c>
      <c r="R59">
        <v>53.1</v>
      </c>
      <c r="S59">
        <v>46.9</v>
      </c>
      <c r="T59">
        <v>0</v>
      </c>
      <c r="U59" s="6">
        <f t="shared" si="50"/>
        <v>9.3513000000000002</v>
      </c>
      <c r="V59" s="6">
        <f t="shared" si="26"/>
        <v>5.699742281821778</v>
      </c>
      <c r="W59">
        <v>47.1</v>
      </c>
      <c r="X59">
        <v>17.600000000000001</v>
      </c>
      <c r="Y59">
        <v>17.600000000000001</v>
      </c>
      <c r="Z59">
        <v>88.2</v>
      </c>
      <c r="AA59">
        <v>0</v>
      </c>
      <c r="AB59">
        <v>50</v>
      </c>
      <c r="AC59">
        <v>50</v>
      </c>
      <c r="AD59">
        <v>100</v>
      </c>
      <c r="AE59">
        <v>75</v>
      </c>
      <c r="AF59">
        <v>0</v>
      </c>
      <c r="AG59" s="188">
        <f t="shared" si="27"/>
        <v>25.010100000000001</v>
      </c>
      <c r="AH59" s="188">
        <f t="shared" si="28"/>
        <v>9.345600000000001</v>
      </c>
      <c r="AI59" s="188">
        <f t="shared" si="29"/>
        <v>46.834200000000003</v>
      </c>
      <c r="AJ59" s="188">
        <f t="shared" si="30"/>
        <v>0</v>
      </c>
      <c r="AK59" s="188">
        <f t="shared" si="31"/>
        <v>6.25</v>
      </c>
      <c r="AL59" s="188">
        <f t="shared" si="32"/>
        <v>6.25</v>
      </c>
      <c r="AM59" s="188">
        <f t="shared" si="33"/>
        <v>12.5</v>
      </c>
      <c r="AN59" s="188">
        <f t="shared" si="34"/>
        <v>9.375</v>
      </c>
      <c r="AO59" s="188">
        <f t="shared" si="35"/>
        <v>0</v>
      </c>
      <c r="AP59">
        <v>1297</v>
      </c>
      <c r="AQ59">
        <v>383</v>
      </c>
      <c r="AR59">
        <v>1251</v>
      </c>
      <c r="AS59">
        <v>1266</v>
      </c>
      <c r="AT59">
        <v>-102</v>
      </c>
      <c r="AU59">
        <v>100</v>
      </c>
      <c r="AV59">
        <v>57.1</v>
      </c>
      <c r="AW59">
        <v>28.6</v>
      </c>
      <c r="AX59">
        <v>1010</v>
      </c>
      <c r="AY59">
        <v>85.7</v>
      </c>
      <c r="AZ59">
        <v>85.7</v>
      </c>
      <c r="BA59">
        <v>0</v>
      </c>
      <c r="BB59">
        <v>274</v>
      </c>
      <c r="BC59">
        <v>-8.98</v>
      </c>
      <c r="BD59">
        <v>1186</v>
      </c>
      <c r="BE59">
        <v>237</v>
      </c>
      <c r="BF59">
        <v>-6.42</v>
      </c>
      <c r="BG59">
        <v>8</v>
      </c>
      <c r="BH59">
        <v>0</v>
      </c>
      <c r="BI59">
        <v>8</v>
      </c>
      <c r="BJ59">
        <v>510</v>
      </c>
      <c r="BK59">
        <v>84</v>
      </c>
      <c r="BL59">
        <v>44</v>
      </c>
      <c r="BM59">
        <v>0</v>
      </c>
      <c r="BN59">
        <v>53.3</v>
      </c>
      <c r="BO59">
        <v>12.5</v>
      </c>
      <c r="BP59">
        <v>5</v>
      </c>
      <c r="BQ59">
        <v>95</v>
      </c>
      <c r="BR59">
        <v>2.5</v>
      </c>
      <c r="BS59">
        <v>15</v>
      </c>
      <c r="BT59">
        <v>100</v>
      </c>
      <c r="BU59">
        <v>62.5</v>
      </c>
      <c r="BV59">
        <v>37.5</v>
      </c>
      <c r="BW59">
        <v>12.5</v>
      </c>
      <c r="BX59">
        <v>50</v>
      </c>
      <c r="BY59">
        <v>0</v>
      </c>
      <c r="BZ59">
        <v>100</v>
      </c>
      <c r="CA59">
        <v>83.3</v>
      </c>
      <c r="CB59">
        <v>16.7</v>
      </c>
      <c r="CC59">
        <v>20</v>
      </c>
      <c r="CD59">
        <v>4</v>
      </c>
      <c r="CE59">
        <v>20</v>
      </c>
      <c r="CF59">
        <v>100</v>
      </c>
      <c r="CG59">
        <v>20</v>
      </c>
      <c r="CH59">
        <v>37.5</v>
      </c>
      <c r="CI59">
        <v>0</v>
      </c>
      <c r="CJ59">
        <v>0</v>
      </c>
      <c r="CK59">
        <v>6.67</v>
      </c>
      <c r="CL59">
        <v>100</v>
      </c>
      <c r="CM59">
        <v>0</v>
      </c>
      <c r="CN59" s="188">
        <f t="shared" si="36"/>
        <v>7.5</v>
      </c>
      <c r="CO59" s="188">
        <f t="shared" si="37"/>
        <v>0</v>
      </c>
      <c r="CP59" s="188">
        <f t="shared" si="38"/>
        <v>15</v>
      </c>
      <c r="CQ59" s="188">
        <f t="shared" si="39"/>
        <v>12.494999999999999</v>
      </c>
      <c r="CR59" s="188">
        <f t="shared" si="40"/>
        <v>2.5049999999999999</v>
      </c>
      <c r="CS59" s="188">
        <f t="shared" si="41"/>
        <v>12.5</v>
      </c>
      <c r="CT59" s="188">
        <f t="shared" si="42"/>
        <v>2.5</v>
      </c>
      <c r="CU59" s="188">
        <f t="shared" si="43"/>
        <v>62.5</v>
      </c>
      <c r="CV59" s="188">
        <f t="shared" si="44"/>
        <v>12.5</v>
      </c>
      <c r="CW59" s="188">
        <f t="shared" si="45"/>
        <v>0</v>
      </c>
      <c r="CX59" s="188">
        <f t="shared" si="46"/>
        <v>0</v>
      </c>
      <c r="CY59" s="188">
        <f t="shared" si="47"/>
        <v>2.5012500000000002</v>
      </c>
      <c r="CZ59" s="188">
        <f t="shared" si="48"/>
        <v>37.5</v>
      </c>
      <c r="DA59" s="188">
        <f t="shared" si="49"/>
        <v>0</v>
      </c>
    </row>
    <row r="60" spans="1:105" s="554" customFormat="1">
      <c r="A60" s="549" t="s">
        <v>839</v>
      </c>
      <c r="B60" s="549"/>
      <c r="E60" s="552"/>
      <c r="F60" s="568"/>
      <c r="H60" s="555">
        <v>7</v>
      </c>
      <c r="I60" s="555">
        <v>2</v>
      </c>
      <c r="J60" s="555">
        <v>66.7</v>
      </c>
      <c r="K60" s="555">
        <v>100</v>
      </c>
      <c r="L60" s="555">
        <v>0</v>
      </c>
      <c r="M60" s="555">
        <v>0</v>
      </c>
      <c r="N60" s="555">
        <v>100</v>
      </c>
      <c r="O60" s="555">
        <v>0</v>
      </c>
      <c r="P60" s="555">
        <v>0</v>
      </c>
      <c r="Q60" s="555">
        <v>0</v>
      </c>
      <c r="R60" s="555">
        <v>0</v>
      </c>
      <c r="S60" s="555">
        <v>100</v>
      </c>
      <c r="T60" s="555">
        <v>0</v>
      </c>
      <c r="U60" s="556">
        <f t="shared" si="50"/>
        <v>0</v>
      </c>
      <c r="V60" s="556" t="e">
        <f t="shared" si="26"/>
        <v>#DIV/0!</v>
      </c>
      <c r="W60" s="555">
        <v>0</v>
      </c>
      <c r="X60" s="555">
        <v>0</v>
      </c>
      <c r="Y60" s="555">
        <v>0</v>
      </c>
      <c r="Z60" s="555">
        <v>0</v>
      </c>
      <c r="AA60" s="555">
        <v>0</v>
      </c>
      <c r="AB60" s="555">
        <v>0</v>
      </c>
      <c r="AC60" s="555">
        <v>0</v>
      </c>
      <c r="AD60" s="555">
        <v>0</v>
      </c>
      <c r="AE60" s="555">
        <v>0</v>
      </c>
      <c r="AF60" s="555">
        <v>0</v>
      </c>
      <c r="AG60" s="557">
        <f t="shared" si="27"/>
        <v>0</v>
      </c>
      <c r="AH60" s="557">
        <f t="shared" si="28"/>
        <v>0</v>
      </c>
      <c r="AI60" s="557">
        <f t="shared" si="29"/>
        <v>0</v>
      </c>
      <c r="AJ60" s="557">
        <f t="shared" si="30"/>
        <v>0</v>
      </c>
      <c r="AK60" s="557">
        <f t="shared" si="31"/>
        <v>0</v>
      </c>
      <c r="AL60" s="557">
        <f t="shared" si="32"/>
        <v>0</v>
      </c>
      <c r="AM60" s="557">
        <f t="shared" si="33"/>
        <v>0</v>
      </c>
      <c r="AN60" s="557">
        <f t="shared" si="34"/>
        <v>0</v>
      </c>
      <c r="AO60" s="557">
        <f t="shared" si="35"/>
        <v>0</v>
      </c>
      <c r="AP60" s="555" t="s">
        <v>364</v>
      </c>
      <c r="AQ60" s="555" t="s">
        <v>364</v>
      </c>
      <c r="AR60" s="555" t="s">
        <v>364</v>
      </c>
      <c r="AS60" s="555" t="s">
        <v>364</v>
      </c>
      <c r="AT60" s="555" t="s">
        <v>364</v>
      </c>
      <c r="AU60" s="555">
        <v>0</v>
      </c>
      <c r="AV60" s="555">
        <v>0</v>
      </c>
      <c r="AW60" s="555">
        <v>0</v>
      </c>
      <c r="AX60" s="555" t="s">
        <v>364</v>
      </c>
      <c r="AY60" s="555">
        <v>0</v>
      </c>
      <c r="AZ60" s="555">
        <v>0</v>
      </c>
      <c r="BA60" s="555">
        <v>0</v>
      </c>
      <c r="BB60" s="555">
        <v>84.8</v>
      </c>
      <c r="BC60" s="555">
        <v>46.2</v>
      </c>
      <c r="BD60" s="555">
        <v>194</v>
      </c>
      <c r="BE60" s="555">
        <v>-47.5</v>
      </c>
      <c r="BF60" s="555">
        <v>-136</v>
      </c>
      <c r="BG60" s="555">
        <v>0</v>
      </c>
      <c r="BH60" s="555">
        <v>0</v>
      </c>
      <c r="BI60" s="555">
        <v>0</v>
      </c>
      <c r="BJ60" s="555" t="s">
        <v>364</v>
      </c>
      <c r="BK60" s="555">
        <v>0</v>
      </c>
      <c r="BL60" s="555">
        <v>0</v>
      </c>
      <c r="BM60" s="555">
        <v>0</v>
      </c>
      <c r="BN60" s="555">
        <v>0</v>
      </c>
      <c r="BO60" s="555">
        <v>0</v>
      </c>
      <c r="BP60" s="555">
        <v>0</v>
      </c>
      <c r="BQ60" s="555">
        <v>0</v>
      </c>
      <c r="BR60" s="555">
        <v>0</v>
      </c>
      <c r="BS60" s="555">
        <v>0</v>
      </c>
      <c r="BT60" s="555">
        <v>0</v>
      </c>
      <c r="BU60" s="555">
        <v>0</v>
      </c>
      <c r="BV60" s="555">
        <v>0</v>
      </c>
      <c r="BW60" s="555">
        <v>0</v>
      </c>
      <c r="BX60" s="555">
        <v>0</v>
      </c>
      <c r="BY60" s="555">
        <v>0</v>
      </c>
      <c r="BZ60" s="555">
        <v>0</v>
      </c>
      <c r="CA60" s="555">
        <v>0</v>
      </c>
      <c r="CB60" s="555">
        <v>0</v>
      </c>
      <c r="CC60" s="555">
        <v>0</v>
      </c>
      <c r="CD60" s="555">
        <v>0</v>
      </c>
      <c r="CE60" s="555">
        <v>0</v>
      </c>
      <c r="CF60" s="555">
        <v>0</v>
      </c>
      <c r="CG60" s="555">
        <v>0</v>
      </c>
      <c r="CH60" s="555">
        <v>0</v>
      </c>
      <c r="CI60" s="555">
        <v>0</v>
      </c>
      <c r="CJ60" s="555">
        <v>0</v>
      </c>
      <c r="CK60" s="555">
        <v>0</v>
      </c>
      <c r="CL60" s="555">
        <v>0</v>
      </c>
      <c r="CM60" s="555">
        <v>0</v>
      </c>
      <c r="CN60" s="557">
        <f t="shared" si="36"/>
        <v>0</v>
      </c>
      <c r="CO60" s="557">
        <f t="shared" si="37"/>
        <v>0</v>
      </c>
      <c r="CP60" s="557">
        <f t="shared" si="38"/>
        <v>0</v>
      </c>
      <c r="CQ60" s="557">
        <f t="shared" si="39"/>
        <v>0</v>
      </c>
      <c r="CR60" s="557">
        <f t="shared" si="40"/>
        <v>0</v>
      </c>
      <c r="CS60" s="557">
        <f t="shared" si="41"/>
        <v>0</v>
      </c>
      <c r="CT60" s="557">
        <f t="shared" si="42"/>
        <v>0</v>
      </c>
      <c r="CU60" s="557">
        <f t="shared" si="43"/>
        <v>0</v>
      </c>
      <c r="CV60" s="557">
        <f t="shared" si="44"/>
        <v>0</v>
      </c>
      <c r="CW60" s="557">
        <f t="shared" si="45"/>
        <v>0</v>
      </c>
      <c r="CX60" s="557">
        <f t="shared" si="46"/>
        <v>0</v>
      </c>
      <c r="CY60" s="557">
        <f t="shared" si="47"/>
        <v>0</v>
      </c>
      <c r="CZ60" s="557">
        <f t="shared" si="48"/>
        <v>0</v>
      </c>
      <c r="DA60" s="557">
        <f t="shared" si="49"/>
        <v>0</v>
      </c>
    </row>
    <row r="61" spans="1:105">
      <c r="A61" s="494" t="s">
        <v>841</v>
      </c>
      <c r="B61" s="576" t="s">
        <v>543</v>
      </c>
      <c r="C61" s="382" t="s">
        <v>420</v>
      </c>
      <c r="D61" s="383" t="s">
        <v>114</v>
      </c>
      <c r="E61" s="489">
        <v>43473</v>
      </c>
      <c r="F61" s="429">
        <v>0</v>
      </c>
      <c r="G61" s="537" t="s">
        <v>1191</v>
      </c>
      <c r="H61">
        <v>11890</v>
      </c>
      <c r="I61">
        <v>687</v>
      </c>
      <c r="J61">
        <v>30.5</v>
      </c>
      <c r="K61">
        <v>60.1</v>
      </c>
      <c r="L61">
        <v>12.8</v>
      </c>
      <c r="M61">
        <v>6.05</v>
      </c>
      <c r="N61">
        <v>93.9</v>
      </c>
      <c r="O61">
        <v>7.02</v>
      </c>
      <c r="P61">
        <v>4.12</v>
      </c>
      <c r="Q61">
        <v>24</v>
      </c>
      <c r="R61">
        <v>28.6</v>
      </c>
      <c r="S61">
        <v>69.7</v>
      </c>
      <c r="T61">
        <v>1.69</v>
      </c>
      <c r="U61" s="6">
        <f t="shared" si="50"/>
        <v>3.63605</v>
      </c>
      <c r="V61" s="6">
        <f t="shared" si="26"/>
        <v>6.8480906478183741</v>
      </c>
      <c r="W61">
        <v>23.7</v>
      </c>
      <c r="X61">
        <v>14.4</v>
      </c>
      <c r="Y61">
        <v>9.32</v>
      </c>
      <c r="Z61">
        <v>33.1</v>
      </c>
      <c r="AA61">
        <v>0.85</v>
      </c>
      <c r="AB61">
        <v>52.9</v>
      </c>
      <c r="AC61">
        <v>52.9</v>
      </c>
      <c r="AD61">
        <v>52.9</v>
      </c>
      <c r="AE61">
        <v>64.7</v>
      </c>
      <c r="AF61">
        <v>5.88</v>
      </c>
      <c r="AG61" s="188">
        <f t="shared" si="27"/>
        <v>6.7782000000000009</v>
      </c>
      <c r="AH61" s="188">
        <f t="shared" si="28"/>
        <v>4.1184000000000003</v>
      </c>
      <c r="AI61" s="188">
        <f t="shared" si="29"/>
        <v>9.4666000000000015</v>
      </c>
      <c r="AJ61" s="188">
        <f t="shared" si="30"/>
        <v>0.24310000000000001</v>
      </c>
      <c r="AK61" s="188">
        <f t="shared" si="31"/>
        <v>2.1794799999999999</v>
      </c>
      <c r="AL61" s="188">
        <f t="shared" si="32"/>
        <v>2.1794799999999999</v>
      </c>
      <c r="AM61" s="188">
        <f t="shared" si="33"/>
        <v>2.1794799999999999</v>
      </c>
      <c r="AN61" s="188">
        <f t="shared" si="34"/>
        <v>2.6656400000000002</v>
      </c>
      <c r="AO61" s="188">
        <f t="shared" si="35"/>
        <v>0.242256</v>
      </c>
      <c r="AP61">
        <v>450</v>
      </c>
      <c r="AQ61">
        <v>215</v>
      </c>
      <c r="AR61">
        <v>786</v>
      </c>
      <c r="AS61">
        <v>200</v>
      </c>
      <c r="AT61">
        <v>-222</v>
      </c>
      <c r="AU61">
        <v>52</v>
      </c>
      <c r="AV61">
        <v>28</v>
      </c>
      <c r="AW61">
        <v>24</v>
      </c>
      <c r="AX61">
        <v>1310</v>
      </c>
      <c r="AY61">
        <v>36</v>
      </c>
      <c r="AZ61">
        <v>44</v>
      </c>
      <c r="BA61">
        <v>8</v>
      </c>
      <c r="BB61">
        <v>213</v>
      </c>
      <c r="BC61">
        <v>55.2</v>
      </c>
      <c r="BD61">
        <v>748</v>
      </c>
      <c r="BE61">
        <v>122</v>
      </c>
      <c r="BF61" t="s">
        <v>364</v>
      </c>
      <c r="BG61">
        <v>10.3</v>
      </c>
      <c r="BH61">
        <v>5.67</v>
      </c>
      <c r="BI61">
        <v>2.84</v>
      </c>
      <c r="BJ61">
        <v>579</v>
      </c>
      <c r="BK61">
        <v>23.2</v>
      </c>
      <c r="BL61">
        <v>27.6</v>
      </c>
      <c r="BM61">
        <v>1.29</v>
      </c>
      <c r="BN61">
        <v>24.9</v>
      </c>
      <c r="BO61">
        <v>24</v>
      </c>
      <c r="BP61">
        <v>7.6</v>
      </c>
      <c r="BQ61">
        <v>92.4</v>
      </c>
      <c r="BR61">
        <v>4.68</v>
      </c>
      <c r="BS61">
        <v>2.34</v>
      </c>
      <c r="BT61">
        <v>73.7</v>
      </c>
      <c r="BU61">
        <v>49.7</v>
      </c>
      <c r="BV61">
        <v>50.3</v>
      </c>
      <c r="BW61">
        <v>14</v>
      </c>
      <c r="BX61">
        <v>100</v>
      </c>
      <c r="BY61">
        <v>25</v>
      </c>
      <c r="BZ61">
        <v>100</v>
      </c>
      <c r="CA61">
        <v>100</v>
      </c>
      <c r="CB61">
        <v>100</v>
      </c>
      <c r="CC61">
        <v>42.4</v>
      </c>
      <c r="CD61">
        <v>7.06</v>
      </c>
      <c r="CE61">
        <v>4.71</v>
      </c>
      <c r="CF61">
        <v>87.1</v>
      </c>
      <c r="CG61">
        <v>25.9</v>
      </c>
      <c r="CH61">
        <v>50.3</v>
      </c>
      <c r="CI61">
        <v>5.81</v>
      </c>
      <c r="CJ61">
        <v>2.33</v>
      </c>
      <c r="CK61">
        <v>0</v>
      </c>
      <c r="CL61">
        <v>60.5</v>
      </c>
      <c r="CM61">
        <v>2.33</v>
      </c>
      <c r="CN61" s="188">
        <f t="shared" si="36"/>
        <v>2.34</v>
      </c>
      <c r="CO61" s="188">
        <f t="shared" si="37"/>
        <v>0.58499999999999996</v>
      </c>
      <c r="CP61" s="188">
        <f t="shared" si="38"/>
        <v>2.34</v>
      </c>
      <c r="CQ61" s="188">
        <f t="shared" si="39"/>
        <v>2.34</v>
      </c>
      <c r="CR61" s="188">
        <f t="shared" si="40"/>
        <v>2.34</v>
      </c>
      <c r="CS61" s="188">
        <f t="shared" si="41"/>
        <v>21.072800000000001</v>
      </c>
      <c r="CT61" s="188">
        <f t="shared" si="42"/>
        <v>3.5088200000000001</v>
      </c>
      <c r="CU61" s="188">
        <f t="shared" si="43"/>
        <v>43.288699999999999</v>
      </c>
      <c r="CV61" s="188">
        <f t="shared" si="44"/>
        <v>12.872300000000001</v>
      </c>
      <c r="CW61" s="188">
        <f t="shared" si="45"/>
        <v>2.9224299999999994</v>
      </c>
      <c r="CX61" s="188">
        <f t="shared" si="46"/>
        <v>1.1719900000000001</v>
      </c>
      <c r="CY61" s="188">
        <f t="shared" si="47"/>
        <v>0</v>
      </c>
      <c r="CZ61" s="188">
        <f t="shared" si="48"/>
        <v>30.431499999999996</v>
      </c>
      <c r="DA61" s="188">
        <f t="shared" si="49"/>
        <v>1.1719900000000001</v>
      </c>
    </row>
    <row r="62" spans="1:105" s="554" customFormat="1">
      <c r="A62" s="549" t="s">
        <v>842</v>
      </c>
      <c r="B62" s="549"/>
      <c r="C62" s="583"/>
      <c r="E62" s="552"/>
      <c r="F62" s="568"/>
      <c r="H62" s="555">
        <v>4</v>
      </c>
      <c r="I62" s="555">
        <v>0</v>
      </c>
      <c r="J62" s="555">
        <v>0</v>
      </c>
      <c r="K62" s="555">
        <v>0</v>
      </c>
      <c r="L62" s="555">
        <v>0</v>
      </c>
      <c r="M62" s="555">
        <v>0</v>
      </c>
      <c r="N62" s="555">
        <v>0</v>
      </c>
      <c r="O62" s="555">
        <v>0</v>
      </c>
      <c r="P62" s="555">
        <v>0</v>
      </c>
      <c r="Q62" s="555">
        <v>0</v>
      </c>
      <c r="R62" s="555">
        <v>0</v>
      </c>
      <c r="S62" s="555">
        <v>0</v>
      </c>
      <c r="T62" s="555">
        <v>0</v>
      </c>
      <c r="U62" s="556">
        <f t="shared" si="50"/>
        <v>0</v>
      </c>
      <c r="V62" s="556" t="e">
        <f t="shared" si="26"/>
        <v>#DIV/0!</v>
      </c>
      <c r="W62" s="555">
        <v>0</v>
      </c>
      <c r="X62" s="555">
        <v>0</v>
      </c>
      <c r="Y62" s="555">
        <v>0</v>
      </c>
      <c r="Z62" s="555">
        <v>0</v>
      </c>
      <c r="AA62" s="555">
        <v>0</v>
      </c>
      <c r="AB62" s="555">
        <v>0</v>
      </c>
      <c r="AC62" s="555">
        <v>0</v>
      </c>
      <c r="AD62" s="555">
        <v>0</v>
      </c>
      <c r="AE62" s="555">
        <v>0</v>
      </c>
      <c r="AF62" s="555">
        <v>0</v>
      </c>
      <c r="AG62" s="557">
        <f t="shared" si="27"/>
        <v>0</v>
      </c>
      <c r="AH62" s="557">
        <f t="shared" si="28"/>
        <v>0</v>
      </c>
      <c r="AI62" s="557">
        <f t="shared" si="29"/>
        <v>0</v>
      </c>
      <c r="AJ62" s="557">
        <f t="shared" si="30"/>
        <v>0</v>
      </c>
      <c r="AK62" s="557">
        <f t="shared" si="31"/>
        <v>0</v>
      </c>
      <c r="AL62" s="557">
        <f t="shared" si="32"/>
        <v>0</v>
      </c>
      <c r="AM62" s="557">
        <f t="shared" si="33"/>
        <v>0</v>
      </c>
      <c r="AN62" s="557">
        <f t="shared" si="34"/>
        <v>0</v>
      </c>
      <c r="AO62" s="557">
        <f t="shared" si="35"/>
        <v>0</v>
      </c>
      <c r="AP62" s="555" t="s">
        <v>364</v>
      </c>
      <c r="AQ62" s="555" t="s">
        <v>364</v>
      </c>
      <c r="AR62" s="555" t="s">
        <v>364</v>
      </c>
      <c r="AS62" s="555" t="s">
        <v>364</v>
      </c>
      <c r="AT62" s="555" t="s">
        <v>364</v>
      </c>
      <c r="AU62" s="555">
        <v>0</v>
      </c>
      <c r="AV62" s="555">
        <v>0</v>
      </c>
      <c r="AW62" s="555">
        <v>0</v>
      </c>
      <c r="AX62" s="555" t="s">
        <v>364</v>
      </c>
      <c r="AY62" s="555">
        <v>0</v>
      </c>
      <c r="AZ62" s="555">
        <v>0</v>
      </c>
      <c r="BA62" s="555">
        <v>0</v>
      </c>
      <c r="BB62" s="555" t="s">
        <v>364</v>
      </c>
      <c r="BC62" s="555" t="s">
        <v>364</v>
      </c>
      <c r="BD62" s="555" t="s">
        <v>364</v>
      </c>
      <c r="BE62" s="555" t="s">
        <v>364</v>
      </c>
      <c r="BF62" s="555">
        <v>-191</v>
      </c>
      <c r="BG62" s="555">
        <v>0</v>
      </c>
      <c r="BH62" s="555">
        <v>0</v>
      </c>
      <c r="BI62" s="555">
        <v>0</v>
      </c>
      <c r="BJ62" s="555" t="s">
        <v>364</v>
      </c>
      <c r="BK62" s="555">
        <v>0</v>
      </c>
      <c r="BL62" s="555">
        <v>0</v>
      </c>
      <c r="BM62" s="555">
        <v>0</v>
      </c>
      <c r="BN62" s="555">
        <v>0</v>
      </c>
      <c r="BO62" s="555">
        <v>0</v>
      </c>
      <c r="BP62" s="555">
        <v>0</v>
      </c>
      <c r="BQ62" s="555">
        <v>0</v>
      </c>
      <c r="BR62" s="555">
        <v>0</v>
      </c>
      <c r="BS62" s="555">
        <v>0</v>
      </c>
      <c r="BT62" s="555">
        <v>0</v>
      </c>
      <c r="BU62" s="555">
        <v>0</v>
      </c>
      <c r="BV62" s="555">
        <v>0</v>
      </c>
      <c r="BW62" s="555">
        <v>0</v>
      </c>
      <c r="BX62" s="555">
        <v>0</v>
      </c>
      <c r="BY62" s="555">
        <v>0</v>
      </c>
      <c r="BZ62" s="555">
        <v>0</v>
      </c>
      <c r="CA62" s="555">
        <v>0</v>
      </c>
      <c r="CB62" s="555">
        <v>0</v>
      </c>
      <c r="CC62" s="555">
        <v>0</v>
      </c>
      <c r="CD62" s="555">
        <v>0</v>
      </c>
      <c r="CE62" s="555">
        <v>0</v>
      </c>
      <c r="CF62" s="555">
        <v>0</v>
      </c>
      <c r="CG62" s="555">
        <v>0</v>
      </c>
      <c r="CH62" s="555">
        <v>0</v>
      </c>
      <c r="CI62" s="555">
        <v>0</v>
      </c>
      <c r="CJ62" s="555">
        <v>0</v>
      </c>
      <c r="CK62" s="555">
        <v>0</v>
      </c>
      <c r="CL62" s="555">
        <v>0</v>
      </c>
      <c r="CM62" s="555">
        <v>0</v>
      </c>
      <c r="CN62" s="557">
        <f t="shared" si="36"/>
        <v>0</v>
      </c>
      <c r="CO62" s="557">
        <f t="shared" si="37"/>
        <v>0</v>
      </c>
      <c r="CP62" s="557">
        <f t="shared" si="38"/>
        <v>0</v>
      </c>
      <c r="CQ62" s="557">
        <f t="shared" si="39"/>
        <v>0</v>
      </c>
      <c r="CR62" s="557">
        <f t="shared" si="40"/>
        <v>0</v>
      </c>
      <c r="CS62" s="557">
        <f t="shared" si="41"/>
        <v>0</v>
      </c>
      <c r="CT62" s="557">
        <f t="shared" si="42"/>
        <v>0</v>
      </c>
      <c r="CU62" s="557">
        <f t="shared" si="43"/>
        <v>0</v>
      </c>
      <c r="CV62" s="557">
        <f t="shared" si="44"/>
        <v>0</v>
      </c>
      <c r="CW62" s="557">
        <f t="shared" si="45"/>
        <v>0</v>
      </c>
      <c r="CX62" s="557">
        <f t="shared" si="46"/>
        <v>0</v>
      </c>
      <c r="CY62" s="557">
        <f t="shared" si="47"/>
        <v>0</v>
      </c>
      <c r="CZ62" s="557">
        <f t="shared" si="48"/>
        <v>0</v>
      </c>
      <c r="DA62" s="557">
        <f t="shared" si="49"/>
        <v>0</v>
      </c>
    </row>
    <row r="63" spans="1:105">
      <c r="A63" s="494" t="s">
        <v>844</v>
      </c>
      <c r="B63" s="576" t="s">
        <v>543</v>
      </c>
      <c r="C63" s="382" t="s">
        <v>420</v>
      </c>
      <c r="D63" s="383" t="s">
        <v>115</v>
      </c>
      <c r="E63" s="489">
        <v>43474</v>
      </c>
      <c r="F63" s="429">
        <v>0.14285714285714285</v>
      </c>
      <c r="G63" s="537" t="s">
        <v>1192</v>
      </c>
      <c r="H63">
        <v>15297</v>
      </c>
      <c r="I63">
        <v>590</v>
      </c>
      <c r="J63">
        <v>29.1</v>
      </c>
      <c r="K63">
        <v>50.2</v>
      </c>
      <c r="L63">
        <v>34.5</v>
      </c>
      <c r="M63">
        <v>16.2</v>
      </c>
      <c r="N63">
        <v>83.8</v>
      </c>
      <c r="O63">
        <v>17.899999999999999</v>
      </c>
      <c r="P63">
        <v>7.09</v>
      </c>
      <c r="Q63">
        <v>12.2</v>
      </c>
      <c r="R63">
        <v>49.7</v>
      </c>
      <c r="S63">
        <v>49.3</v>
      </c>
      <c r="T63">
        <v>6.76</v>
      </c>
      <c r="U63" s="6">
        <f t="shared" si="50"/>
        <v>8.1324000000000005</v>
      </c>
      <c r="V63" s="6">
        <f t="shared" si="26"/>
        <v>5.1276375977571194</v>
      </c>
      <c r="W63">
        <v>57.8</v>
      </c>
      <c r="X63">
        <v>33.299999999999997</v>
      </c>
      <c r="Y63">
        <v>12.2</v>
      </c>
      <c r="Z63">
        <v>18.399999999999999</v>
      </c>
      <c r="AA63">
        <v>13.6</v>
      </c>
      <c r="AB63">
        <v>90.5</v>
      </c>
      <c r="AC63">
        <v>52.4</v>
      </c>
      <c r="AD63">
        <v>28.6</v>
      </c>
      <c r="AE63">
        <v>85.7</v>
      </c>
      <c r="AF63">
        <v>9.52</v>
      </c>
      <c r="AG63" s="188">
        <f t="shared" si="27"/>
        <v>28.726599999999998</v>
      </c>
      <c r="AH63" s="188">
        <f t="shared" si="28"/>
        <v>16.5501</v>
      </c>
      <c r="AI63" s="188">
        <f t="shared" si="29"/>
        <v>9.1448</v>
      </c>
      <c r="AJ63" s="188">
        <f t="shared" si="30"/>
        <v>6.7592000000000008</v>
      </c>
      <c r="AK63" s="188">
        <f t="shared" si="31"/>
        <v>6.4164500000000002</v>
      </c>
      <c r="AL63" s="188">
        <f t="shared" si="32"/>
        <v>3.7151599999999996</v>
      </c>
      <c r="AM63" s="188">
        <f t="shared" si="33"/>
        <v>2.0277400000000001</v>
      </c>
      <c r="AN63" s="188">
        <f t="shared" si="34"/>
        <v>6.0761300000000009</v>
      </c>
      <c r="AO63" s="188">
        <f t="shared" si="35"/>
        <v>0.6749679999999999</v>
      </c>
      <c r="AP63">
        <v>2563</v>
      </c>
      <c r="AQ63">
        <v>617</v>
      </c>
      <c r="AR63">
        <v>694</v>
      </c>
      <c r="AS63">
        <v>1112</v>
      </c>
      <c r="AT63">
        <v>107</v>
      </c>
      <c r="AU63">
        <v>91.7</v>
      </c>
      <c r="AV63">
        <v>68.8</v>
      </c>
      <c r="AW63">
        <v>22.9</v>
      </c>
      <c r="AX63">
        <v>1300</v>
      </c>
      <c r="AY63">
        <v>20.8</v>
      </c>
      <c r="AZ63">
        <v>91.7</v>
      </c>
      <c r="BA63">
        <v>25</v>
      </c>
      <c r="BB63">
        <v>253</v>
      </c>
      <c r="BC63">
        <v>51.4</v>
      </c>
      <c r="BD63">
        <v>647</v>
      </c>
      <c r="BE63">
        <v>212</v>
      </c>
      <c r="BF63">
        <v>-84.8</v>
      </c>
      <c r="BG63">
        <v>23.4</v>
      </c>
      <c r="BH63">
        <v>8.06</v>
      </c>
      <c r="BI63">
        <v>4.03</v>
      </c>
      <c r="BJ63">
        <v>707</v>
      </c>
      <c r="BK63">
        <v>10.5</v>
      </c>
      <c r="BL63">
        <v>41.5</v>
      </c>
      <c r="BM63">
        <v>3.23</v>
      </c>
      <c r="BN63">
        <v>41.7</v>
      </c>
      <c r="BO63">
        <v>31.7</v>
      </c>
      <c r="BP63">
        <v>6.91</v>
      </c>
      <c r="BQ63">
        <v>93.1</v>
      </c>
      <c r="BR63">
        <v>7.72</v>
      </c>
      <c r="BS63">
        <v>7.72</v>
      </c>
      <c r="BT63">
        <v>67.099999999999994</v>
      </c>
      <c r="BU63">
        <v>71.099999999999994</v>
      </c>
      <c r="BV63">
        <v>28.9</v>
      </c>
      <c r="BW63">
        <v>34.1</v>
      </c>
      <c r="BX63">
        <v>68.400000000000006</v>
      </c>
      <c r="BY63">
        <v>26.3</v>
      </c>
      <c r="BZ63">
        <v>94.7</v>
      </c>
      <c r="CA63">
        <v>89.5</v>
      </c>
      <c r="CB63">
        <v>89.5</v>
      </c>
      <c r="CC63">
        <v>40</v>
      </c>
      <c r="CD63">
        <v>10.3</v>
      </c>
      <c r="CE63">
        <v>9.7100000000000009</v>
      </c>
      <c r="CF63">
        <v>70.900000000000006</v>
      </c>
      <c r="CG63">
        <v>45.7</v>
      </c>
      <c r="CH63">
        <v>28.9</v>
      </c>
      <c r="CI63">
        <v>11.3</v>
      </c>
      <c r="CJ63">
        <v>1.41</v>
      </c>
      <c r="CK63">
        <v>2.82</v>
      </c>
      <c r="CL63">
        <v>57.7</v>
      </c>
      <c r="CM63">
        <v>5.63</v>
      </c>
      <c r="CN63" s="188">
        <f t="shared" si="36"/>
        <v>5.2804799999999998</v>
      </c>
      <c r="CO63" s="188">
        <f t="shared" si="37"/>
        <v>2.0303599999999999</v>
      </c>
      <c r="CP63" s="188">
        <f t="shared" si="38"/>
        <v>7.3108399999999998</v>
      </c>
      <c r="CQ63" s="188">
        <f t="shared" si="39"/>
        <v>6.9093999999999998</v>
      </c>
      <c r="CR63" s="188">
        <f t="shared" si="40"/>
        <v>6.9093999999999998</v>
      </c>
      <c r="CS63" s="188">
        <f t="shared" si="41"/>
        <v>28.44</v>
      </c>
      <c r="CT63" s="188">
        <f t="shared" si="42"/>
        <v>7.3233000000000006</v>
      </c>
      <c r="CU63" s="188">
        <f t="shared" si="43"/>
        <v>50.4099</v>
      </c>
      <c r="CV63" s="188">
        <f t="shared" si="44"/>
        <v>32.492699999999999</v>
      </c>
      <c r="CW63" s="188">
        <f t="shared" si="45"/>
        <v>3.2656999999999998</v>
      </c>
      <c r="CX63" s="188">
        <f t="shared" si="46"/>
        <v>0.40748999999999996</v>
      </c>
      <c r="CY63" s="188">
        <f t="shared" si="47"/>
        <v>0.81497999999999993</v>
      </c>
      <c r="CZ63" s="188">
        <f t="shared" si="48"/>
        <v>16.6753</v>
      </c>
      <c r="DA63" s="188">
        <f t="shared" si="49"/>
        <v>1.62707</v>
      </c>
    </row>
    <row r="64" spans="1:105" s="554" customFormat="1">
      <c r="A64" s="549" t="s">
        <v>845</v>
      </c>
      <c r="B64" s="549"/>
      <c r="E64" s="552"/>
      <c r="F64" s="568"/>
      <c r="H64" s="555">
        <v>5</v>
      </c>
      <c r="I64" s="555">
        <v>0</v>
      </c>
      <c r="J64" s="555">
        <v>0</v>
      </c>
      <c r="K64" s="555">
        <v>0</v>
      </c>
      <c r="L64" s="555">
        <v>0</v>
      </c>
      <c r="M64" s="555">
        <v>0</v>
      </c>
      <c r="N64" s="555">
        <v>0</v>
      </c>
      <c r="O64" s="555">
        <v>0</v>
      </c>
      <c r="P64" s="555">
        <v>0</v>
      </c>
      <c r="Q64" s="555">
        <v>0</v>
      </c>
      <c r="R64" s="555">
        <v>0</v>
      </c>
      <c r="S64" s="555">
        <v>0</v>
      </c>
      <c r="T64" s="555">
        <v>0</v>
      </c>
      <c r="U64" s="556">
        <f t="shared" si="50"/>
        <v>0</v>
      </c>
      <c r="V64" s="556" t="e">
        <f t="shared" si="26"/>
        <v>#DIV/0!</v>
      </c>
      <c r="W64" s="555">
        <v>0</v>
      </c>
      <c r="X64" s="555">
        <v>0</v>
      </c>
      <c r="Y64" s="555">
        <v>0</v>
      </c>
      <c r="Z64" s="555">
        <v>0</v>
      </c>
      <c r="AA64" s="555">
        <v>0</v>
      </c>
      <c r="AB64" s="555">
        <v>0</v>
      </c>
      <c r="AC64" s="555">
        <v>0</v>
      </c>
      <c r="AD64" s="555">
        <v>0</v>
      </c>
      <c r="AE64" s="555">
        <v>0</v>
      </c>
      <c r="AF64" s="555">
        <v>0</v>
      </c>
      <c r="AG64" s="557">
        <f t="shared" si="27"/>
        <v>0</v>
      </c>
      <c r="AH64" s="557">
        <f t="shared" si="28"/>
        <v>0</v>
      </c>
      <c r="AI64" s="557">
        <f t="shared" si="29"/>
        <v>0</v>
      </c>
      <c r="AJ64" s="557">
        <f t="shared" si="30"/>
        <v>0</v>
      </c>
      <c r="AK64" s="557">
        <f t="shared" si="31"/>
        <v>0</v>
      </c>
      <c r="AL64" s="557">
        <f t="shared" si="32"/>
        <v>0</v>
      </c>
      <c r="AM64" s="557">
        <f t="shared" si="33"/>
        <v>0</v>
      </c>
      <c r="AN64" s="557">
        <f t="shared" si="34"/>
        <v>0</v>
      </c>
      <c r="AO64" s="557">
        <f t="shared" si="35"/>
        <v>0</v>
      </c>
      <c r="AP64" s="555" t="s">
        <v>364</v>
      </c>
      <c r="AQ64" s="555" t="s">
        <v>364</v>
      </c>
      <c r="AR64" s="555" t="s">
        <v>364</v>
      </c>
      <c r="AS64" s="555" t="s">
        <v>364</v>
      </c>
      <c r="AT64" s="555" t="s">
        <v>364</v>
      </c>
      <c r="AU64" s="555">
        <v>0</v>
      </c>
      <c r="AV64" s="555">
        <v>0</v>
      </c>
      <c r="AW64" s="555">
        <v>0</v>
      </c>
      <c r="AX64" s="555" t="s">
        <v>364</v>
      </c>
      <c r="AY64" s="555">
        <v>0</v>
      </c>
      <c r="AZ64" s="555">
        <v>0</v>
      </c>
      <c r="BA64" s="555">
        <v>0</v>
      </c>
      <c r="BB64" s="555" t="s">
        <v>364</v>
      </c>
      <c r="BC64" s="555" t="s">
        <v>364</v>
      </c>
      <c r="BD64" s="555" t="s">
        <v>364</v>
      </c>
      <c r="BE64" s="555" t="s">
        <v>364</v>
      </c>
      <c r="BF64" s="555">
        <v>-56.5</v>
      </c>
      <c r="BG64" s="555">
        <v>0</v>
      </c>
      <c r="BH64" s="555">
        <v>0</v>
      </c>
      <c r="BI64" s="555">
        <v>0</v>
      </c>
      <c r="BJ64" s="555" t="s">
        <v>364</v>
      </c>
      <c r="BK64" s="555">
        <v>0</v>
      </c>
      <c r="BL64" s="555">
        <v>0</v>
      </c>
      <c r="BM64" s="555">
        <v>0</v>
      </c>
      <c r="BN64" s="555">
        <v>0</v>
      </c>
      <c r="BO64" s="555">
        <v>0</v>
      </c>
      <c r="BP64" s="555">
        <v>0</v>
      </c>
      <c r="BQ64" s="555">
        <v>0</v>
      </c>
      <c r="BR64" s="555">
        <v>0</v>
      </c>
      <c r="BS64" s="555">
        <v>0</v>
      </c>
      <c r="BT64" s="555">
        <v>0</v>
      </c>
      <c r="BU64" s="555">
        <v>0</v>
      </c>
      <c r="BV64" s="555">
        <v>0</v>
      </c>
      <c r="BW64" s="555">
        <v>0</v>
      </c>
      <c r="BX64" s="555">
        <v>0</v>
      </c>
      <c r="BY64" s="555">
        <v>0</v>
      </c>
      <c r="BZ64" s="555">
        <v>0</v>
      </c>
      <c r="CA64" s="555">
        <v>0</v>
      </c>
      <c r="CB64" s="555">
        <v>0</v>
      </c>
      <c r="CC64" s="555">
        <v>0</v>
      </c>
      <c r="CD64" s="555">
        <v>0</v>
      </c>
      <c r="CE64" s="555">
        <v>0</v>
      </c>
      <c r="CF64" s="555">
        <v>0</v>
      </c>
      <c r="CG64" s="555">
        <v>0</v>
      </c>
      <c r="CH64" s="555">
        <v>0</v>
      </c>
      <c r="CI64" s="555">
        <v>0</v>
      </c>
      <c r="CJ64" s="555">
        <v>0</v>
      </c>
      <c r="CK64" s="555">
        <v>0</v>
      </c>
      <c r="CL64" s="555">
        <v>0</v>
      </c>
      <c r="CM64" s="555">
        <v>0</v>
      </c>
      <c r="CN64" s="557">
        <f t="shared" si="36"/>
        <v>0</v>
      </c>
      <c r="CO64" s="557">
        <f t="shared" si="37"/>
        <v>0</v>
      </c>
      <c r="CP64" s="557">
        <f t="shared" si="38"/>
        <v>0</v>
      </c>
      <c r="CQ64" s="557">
        <f t="shared" si="39"/>
        <v>0</v>
      </c>
      <c r="CR64" s="557">
        <f t="shared" si="40"/>
        <v>0</v>
      </c>
      <c r="CS64" s="557">
        <f t="shared" si="41"/>
        <v>0</v>
      </c>
      <c r="CT64" s="557">
        <f t="shared" si="42"/>
        <v>0</v>
      </c>
      <c r="CU64" s="557">
        <f t="shared" si="43"/>
        <v>0</v>
      </c>
      <c r="CV64" s="557">
        <f t="shared" si="44"/>
        <v>0</v>
      </c>
      <c r="CW64" s="557">
        <f t="shared" si="45"/>
        <v>0</v>
      </c>
      <c r="CX64" s="557">
        <f t="shared" si="46"/>
        <v>0</v>
      </c>
      <c r="CY64" s="557">
        <f t="shared" si="47"/>
        <v>0</v>
      </c>
      <c r="CZ64" s="557">
        <f t="shared" si="48"/>
        <v>0</v>
      </c>
      <c r="DA64" s="557">
        <f t="shared" si="49"/>
        <v>0</v>
      </c>
    </row>
    <row r="65" spans="1:105">
      <c r="A65" s="494" t="s">
        <v>847</v>
      </c>
      <c r="B65" s="576" t="s">
        <v>543</v>
      </c>
      <c r="C65" s="382" t="s">
        <v>420</v>
      </c>
      <c r="D65" s="383" t="s">
        <v>417</v>
      </c>
      <c r="E65" s="489">
        <v>43480</v>
      </c>
      <c r="F65" s="429">
        <v>1</v>
      </c>
      <c r="G65" s="537" t="s">
        <v>1193</v>
      </c>
      <c r="H65">
        <v>37650</v>
      </c>
      <c r="I65">
        <v>8018</v>
      </c>
      <c r="J65">
        <v>55.7</v>
      </c>
      <c r="K65">
        <v>78.099999999999994</v>
      </c>
      <c r="L65">
        <v>8.1999999999999993</v>
      </c>
      <c r="M65">
        <v>3.51</v>
      </c>
      <c r="N65">
        <v>96.5</v>
      </c>
      <c r="O65">
        <v>3.06</v>
      </c>
      <c r="P65">
        <v>2.84</v>
      </c>
      <c r="Q65">
        <v>8.14</v>
      </c>
      <c r="R65">
        <v>23</v>
      </c>
      <c r="S65">
        <v>76.099999999999994</v>
      </c>
      <c r="T65">
        <v>0.85</v>
      </c>
      <c r="U65" s="6">
        <f>K65*M65/100</f>
        <v>2.7413099999999999</v>
      </c>
      <c r="V65" s="6">
        <f t="shared" si="26"/>
        <v>6.6026826590206875</v>
      </c>
      <c r="W65">
        <v>16.5</v>
      </c>
      <c r="X65">
        <v>7.97</v>
      </c>
      <c r="Y65">
        <v>7.97</v>
      </c>
      <c r="Z65">
        <v>13.4</v>
      </c>
      <c r="AA65">
        <v>1.52</v>
      </c>
      <c r="AB65">
        <v>58.4</v>
      </c>
      <c r="AC65">
        <v>44.9</v>
      </c>
      <c r="AD65">
        <v>36</v>
      </c>
      <c r="AE65">
        <v>64.599999999999994</v>
      </c>
      <c r="AF65">
        <v>3.93</v>
      </c>
      <c r="AG65" s="188">
        <f t="shared" si="27"/>
        <v>3.7949999999999999</v>
      </c>
      <c r="AH65" s="188">
        <f t="shared" si="28"/>
        <v>1.8331</v>
      </c>
      <c r="AI65" s="188">
        <f t="shared" si="29"/>
        <v>3.0819999999999999</v>
      </c>
      <c r="AJ65" s="188">
        <f t="shared" si="30"/>
        <v>0.34960000000000002</v>
      </c>
      <c r="AK65" s="188">
        <f t="shared" si="31"/>
        <v>1.65856</v>
      </c>
      <c r="AL65" s="188">
        <f t="shared" si="32"/>
        <v>1.2751599999999998</v>
      </c>
      <c r="AM65" s="188">
        <f t="shared" si="33"/>
        <v>1.0224</v>
      </c>
      <c r="AN65" s="188">
        <f t="shared" si="34"/>
        <v>1.8346399999999996</v>
      </c>
      <c r="AO65" s="188">
        <f t="shared" si="35"/>
        <v>0.11161199999999999</v>
      </c>
      <c r="AP65">
        <v>531</v>
      </c>
      <c r="AQ65">
        <v>174</v>
      </c>
      <c r="AR65">
        <v>622</v>
      </c>
      <c r="AS65">
        <v>262</v>
      </c>
      <c r="AT65">
        <v>-131</v>
      </c>
      <c r="AU65">
        <v>62.3</v>
      </c>
      <c r="AV65">
        <v>35</v>
      </c>
      <c r="AW65">
        <v>31.8</v>
      </c>
      <c r="AX65">
        <v>1410</v>
      </c>
      <c r="AY65">
        <v>23.6</v>
      </c>
      <c r="AZ65">
        <v>41.8</v>
      </c>
      <c r="BA65">
        <v>5</v>
      </c>
      <c r="BB65">
        <v>162</v>
      </c>
      <c r="BC65">
        <v>27</v>
      </c>
      <c r="BD65">
        <v>583</v>
      </c>
      <c r="BE65">
        <v>129</v>
      </c>
      <c r="BF65">
        <v>46.2</v>
      </c>
      <c r="BG65">
        <v>6.24</v>
      </c>
      <c r="BH65">
        <v>1.9</v>
      </c>
      <c r="BI65">
        <v>1.79</v>
      </c>
      <c r="BJ65">
        <v>576</v>
      </c>
      <c r="BK65">
        <v>7.58</v>
      </c>
      <c r="BL65">
        <v>22.3</v>
      </c>
      <c r="BM65">
        <v>0.69</v>
      </c>
      <c r="BN65">
        <v>18.100000000000001</v>
      </c>
      <c r="BO65">
        <v>5.77</v>
      </c>
      <c r="BP65">
        <v>1.65</v>
      </c>
      <c r="BQ65">
        <v>98.4</v>
      </c>
      <c r="BR65">
        <v>3.64</v>
      </c>
      <c r="BS65">
        <v>5.0199999999999996</v>
      </c>
      <c r="BT65">
        <v>25.2</v>
      </c>
      <c r="BU65">
        <v>26.3</v>
      </c>
      <c r="BV65">
        <v>73.7</v>
      </c>
      <c r="BW65">
        <v>4.33</v>
      </c>
      <c r="BX65">
        <v>24.7</v>
      </c>
      <c r="BY65">
        <v>21.9</v>
      </c>
      <c r="BZ65">
        <v>61.6</v>
      </c>
      <c r="CA65">
        <v>64.400000000000006</v>
      </c>
      <c r="CB65">
        <v>17.8</v>
      </c>
      <c r="CC65">
        <v>11.5</v>
      </c>
      <c r="CD65">
        <v>8.36</v>
      </c>
      <c r="CE65">
        <v>12.3</v>
      </c>
      <c r="CF65">
        <v>43.1</v>
      </c>
      <c r="CG65">
        <v>12</v>
      </c>
      <c r="CH65">
        <v>73.7</v>
      </c>
      <c r="CI65">
        <v>3.73</v>
      </c>
      <c r="CJ65">
        <v>1.96</v>
      </c>
      <c r="CK65">
        <v>2.4300000000000002</v>
      </c>
      <c r="CL65">
        <v>18.8</v>
      </c>
      <c r="CM65">
        <v>1.59</v>
      </c>
      <c r="CN65" s="188">
        <f t="shared" si="36"/>
        <v>1.2399399999999998</v>
      </c>
      <c r="CO65" s="188">
        <f t="shared" si="37"/>
        <v>1.0993799999999998</v>
      </c>
      <c r="CP65" s="188">
        <f t="shared" si="38"/>
        <v>3.0923199999999995</v>
      </c>
      <c r="CQ65" s="188">
        <f t="shared" si="39"/>
        <v>3.2328800000000002</v>
      </c>
      <c r="CR65" s="188">
        <f t="shared" si="40"/>
        <v>0.89355999999999991</v>
      </c>
      <c r="CS65" s="188">
        <f t="shared" si="41"/>
        <v>3.0244999999999997</v>
      </c>
      <c r="CT65" s="188">
        <f t="shared" si="42"/>
        <v>2.19868</v>
      </c>
      <c r="CU65" s="188">
        <f t="shared" si="43"/>
        <v>11.3353</v>
      </c>
      <c r="CV65" s="188">
        <f t="shared" si="44"/>
        <v>3.1560000000000001</v>
      </c>
      <c r="CW65" s="188">
        <f t="shared" si="45"/>
        <v>2.7490100000000002</v>
      </c>
      <c r="CX65" s="188">
        <f t="shared" si="46"/>
        <v>1.44452</v>
      </c>
      <c r="CY65" s="188">
        <f t="shared" si="47"/>
        <v>1.79091</v>
      </c>
      <c r="CZ65" s="188">
        <f t="shared" si="48"/>
        <v>13.855600000000003</v>
      </c>
      <c r="DA65" s="188">
        <f t="shared" si="49"/>
        <v>1.1718300000000001</v>
      </c>
    </row>
    <row r="66" spans="1:105" s="554" customFormat="1">
      <c r="A66" s="549" t="s">
        <v>848</v>
      </c>
      <c r="B66" s="549"/>
      <c r="E66" s="552"/>
      <c r="F66" s="568"/>
      <c r="H66" s="555">
        <v>19</v>
      </c>
      <c r="I66" s="555">
        <v>1</v>
      </c>
      <c r="J66" s="555">
        <v>20</v>
      </c>
      <c r="K66" s="555">
        <v>100</v>
      </c>
      <c r="L66" s="555">
        <v>0</v>
      </c>
      <c r="M66" s="555">
        <v>0</v>
      </c>
      <c r="N66" s="555">
        <v>100</v>
      </c>
      <c r="O66" s="555">
        <v>0</v>
      </c>
      <c r="P66" s="555">
        <v>0</v>
      </c>
      <c r="Q66" s="555">
        <v>0</v>
      </c>
      <c r="R66" s="555">
        <v>0</v>
      </c>
      <c r="S66" s="555">
        <v>100</v>
      </c>
      <c r="T66" s="555">
        <v>0</v>
      </c>
      <c r="U66" s="556">
        <f t="shared" si="50"/>
        <v>0</v>
      </c>
      <c r="V66" s="556" t="e">
        <f>BN66/U66</f>
        <v>#DIV/0!</v>
      </c>
      <c r="W66" s="555">
        <v>0</v>
      </c>
      <c r="X66" s="555">
        <v>0</v>
      </c>
      <c r="Y66" s="555">
        <v>0</v>
      </c>
      <c r="Z66" s="555">
        <v>0</v>
      </c>
      <c r="AA66" s="555">
        <v>0</v>
      </c>
      <c r="AB66" s="555">
        <v>0</v>
      </c>
      <c r="AC66" s="555">
        <v>0</v>
      </c>
      <c r="AD66" s="555">
        <v>0</v>
      </c>
      <c r="AE66" s="555">
        <v>0</v>
      </c>
      <c r="AF66" s="555">
        <v>0</v>
      </c>
      <c r="AG66" s="557">
        <f t="shared" si="27"/>
        <v>0</v>
      </c>
      <c r="AH66" s="557">
        <f t="shared" si="28"/>
        <v>0</v>
      </c>
      <c r="AI66" s="557">
        <f t="shared" si="29"/>
        <v>0</v>
      </c>
      <c r="AJ66" s="557">
        <f t="shared" si="30"/>
        <v>0</v>
      </c>
      <c r="AK66" s="557">
        <f t="shared" si="31"/>
        <v>0</v>
      </c>
      <c r="AL66" s="557">
        <f t="shared" si="32"/>
        <v>0</v>
      </c>
      <c r="AM66" s="557">
        <f t="shared" si="33"/>
        <v>0</v>
      </c>
      <c r="AN66" s="557">
        <f t="shared" si="34"/>
        <v>0</v>
      </c>
      <c r="AO66" s="557">
        <f t="shared" si="35"/>
        <v>0</v>
      </c>
      <c r="AP66" s="555" t="s">
        <v>364</v>
      </c>
      <c r="AQ66" s="555" t="s">
        <v>364</v>
      </c>
      <c r="AR66" s="555" t="s">
        <v>364</v>
      </c>
      <c r="AS66" s="555" t="s">
        <v>364</v>
      </c>
      <c r="AT66" s="555" t="s">
        <v>364</v>
      </c>
      <c r="AU66" s="555">
        <v>0</v>
      </c>
      <c r="AV66" s="555">
        <v>0</v>
      </c>
      <c r="AW66" s="555">
        <v>0</v>
      </c>
      <c r="AX66" s="555" t="s">
        <v>364</v>
      </c>
      <c r="AY66" s="555">
        <v>0</v>
      </c>
      <c r="AZ66" s="555">
        <v>0</v>
      </c>
      <c r="BA66" s="555">
        <v>0</v>
      </c>
      <c r="BB66" s="555">
        <v>69.400000000000006</v>
      </c>
      <c r="BC66" s="555">
        <v>30.8</v>
      </c>
      <c r="BD66" s="555">
        <v>277</v>
      </c>
      <c r="BE66" s="555">
        <v>95.1</v>
      </c>
      <c r="BF66" s="555">
        <v>70.599999999999994</v>
      </c>
      <c r="BG66" s="555">
        <v>0</v>
      </c>
      <c r="BH66" s="555">
        <v>0</v>
      </c>
      <c r="BI66" s="555">
        <v>0</v>
      </c>
      <c r="BJ66" s="555" t="s">
        <v>364</v>
      </c>
      <c r="BK66" s="555">
        <v>0</v>
      </c>
      <c r="BL66" s="555">
        <v>0</v>
      </c>
      <c r="BM66" s="555">
        <v>0</v>
      </c>
      <c r="BN66" s="555">
        <v>0</v>
      </c>
      <c r="BO66" s="555">
        <v>0</v>
      </c>
      <c r="BP66" s="555">
        <v>0</v>
      </c>
      <c r="BQ66" s="555">
        <v>0</v>
      </c>
      <c r="BR66" s="555">
        <v>0</v>
      </c>
      <c r="BS66" s="555">
        <v>0</v>
      </c>
      <c r="BT66" s="555">
        <v>0</v>
      </c>
      <c r="BU66" s="555">
        <v>0</v>
      </c>
      <c r="BV66" s="555">
        <v>0</v>
      </c>
      <c r="BW66" s="555">
        <v>0</v>
      </c>
      <c r="BX66" s="555">
        <v>0</v>
      </c>
      <c r="BY66" s="555">
        <v>0</v>
      </c>
      <c r="BZ66" s="555">
        <v>0</v>
      </c>
      <c r="CA66" s="555">
        <v>0</v>
      </c>
      <c r="CB66" s="555">
        <v>0</v>
      </c>
      <c r="CC66" s="555">
        <v>0</v>
      </c>
      <c r="CD66" s="555">
        <v>0</v>
      </c>
      <c r="CE66" s="555">
        <v>0</v>
      </c>
      <c r="CF66" s="555">
        <v>0</v>
      </c>
      <c r="CG66" s="555">
        <v>0</v>
      </c>
      <c r="CH66" s="555">
        <v>0</v>
      </c>
      <c r="CI66" s="555">
        <v>0</v>
      </c>
      <c r="CJ66" s="555">
        <v>0</v>
      </c>
      <c r="CK66" s="555">
        <v>0</v>
      </c>
      <c r="CL66" s="555">
        <v>0</v>
      </c>
      <c r="CM66" s="555">
        <v>0</v>
      </c>
      <c r="CN66" s="557">
        <f t="shared" si="36"/>
        <v>0</v>
      </c>
      <c r="CO66" s="557">
        <f t="shared" si="37"/>
        <v>0</v>
      </c>
      <c r="CP66" s="557">
        <f t="shared" si="38"/>
        <v>0</v>
      </c>
      <c r="CQ66" s="557">
        <f t="shared" si="39"/>
        <v>0</v>
      </c>
      <c r="CR66" s="557">
        <f t="shared" si="40"/>
        <v>0</v>
      </c>
      <c r="CS66" s="557">
        <f t="shared" si="41"/>
        <v>0</v>
      </c>
      <c r="CT66" s="557">
        <f t="shared" si="42"/>
        <v>0</v>
      </c>
      <c r="CU66" s="557">
        <f t="shared" si="43"/>
        <v>0</v>
      </c>
      <c r="CV66" s="557">
        <f t="shared" si="44"/>
        <v>0</v>
      </c>
      <c r="CW66" s="557">
        <f t="shared" si="45"/>
        <v>0</v>
      </c>
      <c r="CX66" s="557">
        <f t="shared" si="46"/>
        <v>0</v>
      </c>
      <c r="CY66" s="557">
        <f t="shared" si="47"/>
        <v>0</v>
      </c>
      <c r="CZ66" s="557">
        <f t="shared" si="48"/>
        <v>0</v>
      </c>
      <c r="DA66" s="557">
        <f t="shared" si="49"/>
        <v>0</v>
      </c>
    </row>
    <row r="67" spans="1:105">
      <c r="A67" s="494" t="s">
        <v>850</v>
      </c>
      <c r="B67" s="576" t="s">
        <v>543</v>
      </c>
      <c r="C67" s="382" t="s">
        <v>420</v>
      </c>
      <c r="D67" s="383" t="s">
        <v>418</v>
      </c>
      <c r="E67" s="489">
        <v>43486</v>
      </c>
      <c r="F67" s="429">
        <v>1.8571428571428572</v>
      </c>
      <c r="G67" s="539" t="s">
        <v>1194</v>
      </c>
      <c r="H67">
        <v>14254</v>
      </c>
      <c r="I67">
        <v>210</v>
      </c>
      <c r="J67">
        <v>51.5</v>
      </c>
      <c r="K67">
        <v>76.7</v>
      </c>
      <c r="L67">
        <v>36</v>
      </c>
      <c r="M67">
        <v>23</v>
      </c>
      <c r="N67">
        <v>77</v>
      </c>
      <c r="O67">
        <v>9.94</v>
      </c>
      <c r="P67">
        <v>8.6999999999999993</v>
      </c>
      <c r="Q67">
        <v>36.6</v>
      </c>
      <c r="R67">
        <v>50.9</v>
      </c>
      <c r="S67">
        <v>49.1</v>
      </c>
      <c r="T67">
        <v>3.73</v>
      </c>
      <c r="U67" s="6">
        <f t="shared" si="50"/>
        <v>17.641000000000002</v>
      </c>
      <c r="V67" s="6">
        <f t="shared" ref="V67:V108" si="51">BN67/U67</f>
        <v>1.0770364491808853</v>
      </c>
      <c r="W67">
        <v>46.3</v>
      </c>
      <c r="X67">
        <v>15.9</v>
      </c>
      <c r="Y67">
        <v>12.2</v>
      </c>
      <c r="Z67">
        <v>41.5</v>
      </c>
      <c r="AA67">
        <v>6.1</v>
      </c>
      <c r="AB67">
        <v>85.7</v>
      </c>
      <c r="AC67">
        <v>57.1</v>
      </c>
      <c r="AD67">
        <v>85.7</v>
      </c>
      <c r="AE67">
        <v>71.400000000000006</v>
      </c>
      <c r="AF67">
        <v>0</v>
      </c>
      <c r="AG67" s="188">
        <f t="shared" si="27"/>
        <v>23.566699999999997</v>
      </c>
      <c r="AH67" s="188">
        <f t="shared" si="28"/>
        <v>8.0930999999999997</v>
      </c>
      <c r="AI67" s="188">
        <f t="shared" si="29"/>
        <v>21.1235</v>
      </c>
      <c r="AJ67" s="188">
        <f t="shared" si="30"/>
        <v>3.1048999999999993</v>
      </c>
      <c r="AK67" s="188">
        <f t="shared" si="31"/>
        <v>7.4558999999999989</v>
      </c>
      <c r="AL67" s="188">
        <f t="shared" si="32"/>
        <v>4.9676999999999998</v>
      </c>
      <c r="AM67" s="188">
        <f t="shared" si="33"/>
        <v>7.4558999999999989</v>
      </c>
      <c r="AN67" s="188">
        <f t="shared" si="34"/>
        <v>6.2117999999999993</v>
      </c>
      <c r="AO67" s="188">
        <f t="shared" si="35"/>
        <v>0</v>
      </c>
      <c r="AP67">
        <v>871</v>
      </c>
      <c r="AQ67">
        <v>142</v>
      </c>
      <c r="AR67">
        <v>765</v>
      </c>
      <c r="AS67">
        <v>301</v>
      </c>
      <c r="AT67">
        <v>-183</v>
      </c>
      <c r="AU67">
        <v>73</v>
      </c>
      <c r="AV67">
        <v>24.3</v>
      </c>
      <c r="AW67">
        <v>13.5</v>
      </c>
      <c r="AX67">
        <v>3934</v>
      </c>
      <c r="AY67">
        <v>32.4</v>
      </c>
      <c r="AZ67">
        <v>45.9</v>
      </c>
      <c r="BA67">
        <v>10.8</v>
      </c>
      <c r="BB67">
        <v>233</v>
      </c>
      <c r="BC67">
        <v>50.1</v>
      </c>
      <c r="BD67">
        <v>805</v>
      </c>
      <c r="BE67">
        <v>358</v>
      </c>
      <c r="BF67">
        <v>55.2</v>
      </c>
      <c r="BG67">
        <v>25</v>
      </c>
      <c r="BH67">
        <v>5.65</v>
      </c>
      <c r="BI67">
        <v>7.26</v>
      </c>
      <c r="BJ67">
        <v>1964</v>
      </c>
      <c r="BK67">
        <v>37.9</v>
      </c>
      <c r="BL67">
        <v>52.4</v>
      </c>
      <c r="BM67">
        <v>1.61</v>
      </c>
      <c r="BN67">
        <v>19</v>
      </c>
      <c r="BO67">
        <v>20</v>
      </c>
      <c r="BP67">
        <v>5</v>
      </c>
      <c r="BQ67">
        <v>95</v>
      </c>
      <c r="BR67">
        <v>7.5</v>
      </c>
      <c r="BS67">
        <v>17.5</v>
      </c>
      <c r="BT67">
        <v>72.5</v>
      </c>
      <c r="BU67">
        <v>60</v>
      </c>
      <c r="BV67">
        <v>40</v>
      </c>
      <c r="BW67">
        <v>15</v>
      </c>
      <c r="BX67">
        <v>71.400000000000006</v>
      </c>
      <c r="BY67">
        <v>14.3</v>
      </c>
      <c r="BZ67">
        <v>100</v>
      </c>
      <c r="CA67">
        <v>100</v>
      </c>
      <c r="CB67">
        <v>57.1</v>
      </c>
      <c r="CC67">
        <v>25</v>
      </c>
      <c r="CD67">
        <v>8.33</v>
      </c>
      <c r="CE67">
        <v>29.2</v>
      </c>
      <c r="CF67">
        <v>79.2</v>
      </c>
      <c r="CG67">
        <v>25</v>
      </c>
      <c r="CH67">
        <v>40</v>
      </c>
      <c r="CI67">
        <v>12.5</v>
      </c>
      <c r="CJ67">
        <v>6.25</v>
      </c>
      <c r="CK67">
        <v>0</v>
      </c>
      <c r="CL67">
        <v>62.5</v>
      </c>
      <c r="CM67">
        <v>0</v>
      </c>
      <c r="CN67" s="188">
        <f t="shared" si="36"/>
        <v>12.494999999999999</v>
      </c>
      <c r="CO67" s="188">
        <f t="shared" si="37"/>
        <v>2.5024999999999999</v>
      </c>
      <c r="CP67" s="188">
        <f t="shared" si="38"/>
        <v>17.5</v>
      </c>
      <c r="CQ67" s="188">
        <f t="shared" si="39"/>
        <v>17.5</v>
      </c>
      <c r="CR67" s="188">
        <f t="shared" si="40"/>
        <v>9.9924999999999997</v>
      </c>
      <c r="CS67" s="188">
        <f t="shared" si="41"/>
        <v>15</v>
      </c>
      <c r="CT67" s="188">
        <f t="shared" si="42"/>
        <v>4.9980000000000002</v>
      </c>
      <c r="CU67" s="188">
        <f t="shared" si="43"/>
        <v>47.52</v>
      </c>
      <c r="CV67" s="188">
        <f t="shared" si="44"/>
        <v>15</v>
      </c>
      <c r="CW67" s="188">
        <f t="shared" si="45"/>
        <v>5</v>
      </c>
      <c r="CX67" s="188">
        <f t="shared" si="46"/>
        <v>2.5</v>
      </c>
      <c r="CY67" s="188">
        <f t="shared" si="47"/>
        <v>0</v>
      </c>
      <c r="CZ67" s="188">
        <f t="shared" si="48"/>
        <v>25</v>
      </c>
      <c r="DA67" s="188">
        <f t="shared" si="49"/>
        <v>0</v>
      </c>
    </row>
    <row r="68" spans="1:105" s="554" customFormat="1">
      <c r="A68" s="549" t="s">
        <v>851</v>
      </c>
      <c r="B68" s="549"/>
      <c r="E68" s="552"/>
      <c r="F68" s="569"/>
      <c r="H68" s="555">
        <v>29</v>
      </c>
      <c r="I68" s="555">
        <v>7</v>
      </c>
      <c r="J68" s="555">
        <v>87.5</v>
      </c>
      <c r="K68" s="555">
        <v>71.400000000000006</v>
      </c>
      <c r="L68" s="555">
        <v>20</v>
      </c>
      <c r="M68" s="555">
        <v>0</v>
      </c>
      <c r="N68" s="555">
        <v>100</v>
      </c>
      <c r="O68" s="555">
        <v>20</v>
      </c>
      <c r="P68" s="555">
        <v>0</v>
      </c>
      <c r="Q68" s="555">
        <v>0</v>
      </c>
      <c r="R68" s="555">
        <v>20</v>
      </c>
      <c r="S68" s="555">
        <v>80</v>
      </c>
      <c r="T68" s="555">
        <v>20</v>
      </c>
      <c r="U68" s="556">
        <f t="shared" si="50"/>
        <v>0</v>
      </c>
      <c r="V68" s="556" t="e">
        <f t="shared" si="51"/>
        <v>#DIV/0!</v>
      </c>
      <c r="W68" s="555">
        <v>100</v>
      </c>
      <c r="X68" s="555">
        <v>100</v>
      </c>
      <c r="Y68" s="555">
        <v>0</v>
      </c>
      <c r="Z68" s="555">
        <v>0</v>
      </c>
      <c r="AA68" s="555">
        <v>0</v>
      </c>
      <c r="AB68" s="555">
        <v>0</v>
      </c>
      <c r="AC68" s="555">
        <v>0</v>
      </c>
      <c r="AD68" s="555">
        <v>0</v>
      </c>
      <c r="AE68" s="555">
        <v>0</v>
      </c>
      <c r="AF68" s="555">
        <v>0</v>
      </c>
      <c r="AG68" s="557">
        <f t="shared" si="27"/>
        <v>20</v>
      </c>
      <c r="AH68" s="557">
        <f t="shared" si="28"/>
        <v>20</v>
      </c>
      <c r="AI68" s="557">
        <f t="shared" si="29"/>
        <v>0</v>
      </c>
      <c r="AJ68" s="557">
        <f t="shared" si="30"/>
        <v>0</v>
      </c>
      <c r="AK68" s="557">
        <f t="shared" si="31"/>
        <v>0</v>
      </c>
      <c r="AL68" s="557">
        <f t="shared" si="32"/>
        <v>0</v>
      </c>
      <c r="AM68" s="557">
        <f t="shared" si="33"/>
        <v>0</v>
      </c>
      <c r="AN68" s="557">
        <f t="shared" si="34"/>
        <v>0</v>
      </c>
      <c r="AO68" s="557">
        <f t="shared" si="35"/>
        <v>0</v>
      </c>
      <c r="AP68" s="555" t="s">
        <v>364</v>
      </c>
      <c r="AQ68" s="555" t="s">
        <v>364</v>
      </c>
      <c r="AR68" s="555" t="s">
        <v>364</v>
      </c>
      <c r="AS68" s="555" t="s">
        <v>364</v>
      </c>
      <c r="AT68" s="555" t="s">
        <v>364</v>
      </c>
      <c r="AU68" s="555">
        <v>0</v>
      </c>
      <c r="AV68" s="555">
        <v>0</v>
      </c>
      <c r="AW68" s="555">
        <v>0</v>
      </c>
      <c r="AX68" s="555" t="s">
        <v>364</v>
      </c>
      <c r="AY68" s="555">
        <v>0</v>
      </c>
      <c r="AZ68" s="555">
        <v>0</v>
      </c>
      <c r="BA68" s="555">
        <v>0</v>
      </c>
      <c r="BB68" s="555">
        <v>219</v>
      </c>
      <c r="BC68" s="555">
        <v>23.1</v>
      </c>
      <c r="BD68" s="555">
        <v>370</v>
      </c>
      <c r="BE68" s="555">
        <v>102</v>
      </c>
      <c r="BF68" s="555">
        <v>74.5</v>
      </c>
      <c r="BG68" s="555">
        <v>20</v>
      </c>
      <c r="BH68" s="555">
        <v>20</v>
      </c>
      <c r="BI68" s="555">
        <v>0</v>
      </c>
      <c r="BJ68" s="555" t="s">
        <v>364</v>
      </c>
      <c r="BK68" s="555">
        <v>0</v>
      </c>
      <c r="BL68" s="555">
        <v>20</v>
      </c>
      <c r="BM68" s="555">
        <v>20</v>
      </c>
      <c r="BN68" s="555">
        <v>14.3</v>
      </c>
      <c r="BO68" s="555">
        <v>100</v>
      </c>
      <c r="BP68" s="555">
        <v>0</v>
      </c>
      <c r="BQ68" s="555">
        <v>100</v>
      </c>
      <c r="BR68" s="555">
        <v>0</v>
      </c>
      <c r="BS68" s="555">
        <v>0</v>
      </c>
      <c r="BT68" s="555">
        <v>0</v>
      </c>
      <c r="BU68" s="555">
        <v>100</v>
      </c>
      <c r="BV68" s="555">
        <v>0</v>
      </c>
      <c r="BW68" s="555">
        <v>100</v>
      </c>
      <c r="BX68" s="555">
        <v>0</v>
      </c>
      <c r="BY68" s="555">
        <v>0</v>
      </c>
      <c r="BZ68" s="555">
        <v>0</v>
      </c>
      <c r="CA68" s="555">
        <v>0</v>
      </c>
      <c r="CB68" s="555">
        <v>0</v>
      </c>
      <c r="CC68" s="555">
        <v>100</v>
      </c>
      <c r="CD68" s="555">
        <v>0</v>
      </c>
      <c r="CE68" s="555">
        <v>0</v>
      </c>
      <c r="CF68" s="555">
        <v>0</v>
      </c>
      <c r="CG68" s="555">
        <v>100</v>
      </c>
      <c r="CH68" s="555">
        <v>0</v>
      </c>
      <c r="CI68" s="555">
        <v>0</v>
      </c>
      <c r="CJ68" s="555">
        <v>0</v>
      </c>
      <c r="CK68" s="555">
        <v>0</v>
      </c>
      <c r="CL68" s="555">
        <v>0</v>
      </c>
      <c r="CM68" s="555">
        <v>0</v>
      </c>
      <c r="CN68" s="557">
        <f t="shared" si="36"/>
        <v>0</v>
      </c>
      <c r="CO68" s="557">
        <f t="shared" si="37"/>
        <v>0</v>
      </c>
      <c r="CP68" s="557">
        <f t="shared" si="38"/>
        <v>0</v>
      </c>
      <c r="CQ68" s="557">
        <f t="shared" si="39"/>
        <v>0</v>
      </c>
      <c r="CR68" s="557">
        <f t="shared" si="40"/>
        <v>0</v>
      </c>
      <c r="CS68" s="557">
        <f t="shared" si="41"/>
        <v>100</v>
      </c>
      <c r="CT68" s="557">
        <f t="shared" si="42"/>
        <v>0</v>
      </c>
      <c r="CU68" s="557">
        <f t="shared" si="43"/>
        <v>0</v>
      </c>
      <c r="CV68" s="557">
        <f t="shared" si="44"/>
        <v>100</v>
      </c>
      <c r="CW68" s="557">
        <f t="shared" si="45"/>
        <v>0</v>
      </c>
      <c r="CX68" s="557">
        <f t="shared" si="46"/>
        <v>0</v>
      </c>
      <c r="CY68" s="557">
        <f t="shared" si="47"/>
        <v>0</v>
      </c>
      <c r="CZ68" s="557">
        <f t="shared" si="48"/>
        <v>0</v>
      </c>
      <c r="DA68" s="557">
        <f t="shared" si="49"/>
        <v>0</v>
      </c>
    </row>
    <row r="69" spans="1:105">
      <c r="A69" s="494" t="s">
        <v>853</v>
      </c>
      <c r="B69" s="576" t="s">
        <v>543</v>
      </c>
      <c r="C69" s="382" t="s">
        <v>420</v>
      </c>
      <c r="D69" s="383" t="s">
        <v>419</v>
      </c>
      <c r="E69" s="489">
        <v>43501</v>
      </c>
      <c r="F69" s="429">
        <v>4</v>
      </c>
      <c r="G69" s="537" t="s">
        <v>1195</v>
      </c>
      <c r="H69">
        <v>6810</v>
      </c>
      <c r="I69">
        <v>2095</v>
      </c>
      <c r="J69">
        <v>59.6</v>
      </c>
      <c r="K69">
        <v>79.900000000000006</v>
      </c>
      <c r="L69">
        <v>16.7</v>
      </c>
      <c r="M69">
        <v>7.77</v>
      </c>
      <c r="N69">
        <v>92.2</v>
      </c>
      <c r="O69">
        <v>2.93</v>
      </c>
      <c r="P69">
        <v>2.87</v>
      </c>
      <c r="Q69">
        <v>5.14</v>
      </c>
      <c r="R69">
        <v>21.9</v>
      </c>
      <c r="S69">
        <v>77.3</v>
      </c>
      <c r="T69">
        <v>0.72</v>
      </c>
      <c r="U69" s="6">
        <f t="shared" si="50"/>
        <v>6.2082299999999995</v>
      </c>
      <c r="V69" s="6">
        <f t="shared" si="51"/>
        <v>2.6577623573868885</v>
      </c>
      <c r="W69">
        <v>35</v>
      </c>
      <c r="X69">
        <v>8.74</v>
      </c>
      <c r="Y69">
        <v>8.1999999999999993</v>
      </c>
      <c r="Z69">
        <v>7.92</v>
      </c>
      <c r="AA69">
        <v>1.64</v>
      </c>
      <c r="AB69">
        <v>68.8</v>
      </c>
      <c r="AC69">
        <v>37.5</v>
      </c>
      <c r="AD69">
        <v>22.9</v>
      </c>
      <c r="AE69">
        <v>62.5</v>
      </c>
      <c r="AF69">
        <v>2.08</v>
      </c>
      <c r="AG69" s="188">
        <f t="shared" si="27"/>
        <v>7.665</v>
      </c>
      <c r="AH69" s="188">
        <f t="shared" si="28"/>
        <v>1.9140600000000001</v>
      </c>
      <c r="AI69" s="188">
        <f t="shared" si="29"/>
        <v>1.7344799999999998</v>
      </c>
      <c r="AJ69" s="188">
        <f t="shared" si="30"/>
        <v>0.35915999999999998</v>
      </c>
      <c r="AK69" s="188">
        <f t="shared" si="31"/>
        <v>1.9745599999999999</v>
      </c>
      <c r="AL69" s="188">
        <f t="shared" si="32"/>
        <v>1.0762499999999999</v>
      </c>
      <c r="AM69" s="188">
        <f t="shared" si="33"/>
        <v>0.65722999999999998</v>
      </c>
      <c r="AN69" s="188">
        <f t="shared" si="34"/>
        <v>1.79375</v>
      </c>
      <c r="AO69" s="188">
        <f t="shared" si="35"/>
        <v>5.9696000000000006E-2</v>
      </c>
      <c r="AP69">
        <v>620</v>
      </c>
      <c r="AQ69">
        <v>69.400000000000006</v>
      </c>
      <c r="AR69">
        <v>687</v>
      </c>
      <c r="AS69">
        <v>170</v>
      </c>
      <c r="AT69">
        <v>10.3</v>
      </c>
      <c r="AU69">
        <v>68.5</v>
      </c>
      <c r="AV69">
        <v>14.6</v>
      </c>
      <c r="AW69">
        <v>12.3</v>
      </c>
      <c r="AX69">
        <v>1297</v>
      </c>
      <c r="AY69">
        <v>4.62</v>
      </c>
      <c r="AZ69">
        <v>30.8</v>
      </c>
      <c r="BA69">
        <v>0</v>
      </c>
      <c r="BB69">
        <v>225</v>
      </c>
      <c r="BC69">
        <v>33.4</v>
      </c>
      <c r="BD69">
        <v>695</v>
      </c>
      <c r="BE69">
        <v>120</v>
      </c>
      <c r="BF69">
        <v>77.099999999999994</v>
      </c>
      <c r="BG69">
        <v>12.3</v>
      </c>
      <c r="BH69">
        <v>1.94</v>
      </c>
      <c r="BI69">
        <v>2.0699999999999998</v>
      </c>
      <c r="BJ69">
        <v>722</v>
      </c>
      <c r="BK69">
        <v>5.18</v>
      </c>
      <c r="BL69">
        <v>21.1</v>
      </c>
      <c r="BM69">
        <v>0.78</v>
      </c>
      <c r="BN69">
        <v>16.5</v>
      </c>
      <c r="BO69">
        <v>10.4</v>
      </c>
      <c r="BP69">
        <v>0.57999999999999996</v>
      </c>
      <c r="BQ69">
        <v>99.4</v>
      </c>
      <c r="BR69">
        <v>3.18</v>
      </c>
      <c r="BS69">
        <v>8.3800000000000008</v>
      </c>
      <c r="BT69">
        <v>11.8</v>
      </c>
      <c r="BU69">
        <v>31.8</v>
      </c>
      <c r="BV69">
        <v>67.599999999999994</v>
      </c>
      <c r="BW69">
        <v>8.67</v>
      </c>
      <c r="BX69">
        <v>41.4</v>
      </c>
      <c r="BY69">
        <v>17.2</v>
      </c>
      <c r="BZ69">
        <v>37.9</v>
      </c>
      <c r="CA69">
        <v>86.2</v>
      </c>
      <c r="CB69">
        <v>37.9</v>
      </c>
      <c r="CC69">
        <v>20</v>
      </c>
      <c r="CD69">
        <v>4.55</v>
      </c>
      <c r="CE69">
        <v>22.7</v>
      </c>
      <c r="CF69">
        <v>21.8</v>
      </c>
      <c r="CG69">
        <v>20</v>
      </c>
      <c r="CH69">
        <v>67.599999999999994</v>
      </c>
      <c r="CI69">
        <v>5.98</v>
      </c>
      <c r="CJ69">
        <v>2.56</v>
      </c>
      <c r="CK69">
        <v>1.71</v>
      </c>
      <c r="CL69">
        <v>7.26</v>
      </c>
      <c r="CM69">
        <v>3.42</v>
      </c>
      <c r="CN69" s="188">
        <f t="shared" si="36"/>
        <v>3.4693200000000002</v>
      </c>
      <c r="CO69" s="188">
        <f t="shared" si="37"/>
        <v>1.44136</v>
      </c>
      <c r="CP69" s="188">
        <f t="shared" si="38"/>
        <v>3.1760200000000003</v>
      </c>
      <c r="CQ69" s="188">
        <f t="shared" si="39"/>
        <v>7.2235600000000009</v>
      </c>
      <c r="CR69" s="188">
        <f t="shared" si="40"/>
        <v>3.1760200000000003</v>
      </c>
      <c r="CS69" s="188">
        <f t="shared" si="41"/>
        <v>6.36</v>
      </c>
      <c r="CT69" s="188">
        <f t="shared" si="42"/>
        <v>1.4469000000000001</v>
      </c>
      <c r="CU69" s="188">
        <f t="shared" si="43"/>
        <v>6.9324000000000003</v>
      </c>
      <c r="CV69" s="188">
        <f t="shared" si="44"/>
        <v>6.36</v>
      </c>
      <c r="CW69" s="188">
        <f t="shared" si="45"/>
        <v>4.0424800000000003</v>
      </c>
      <c r="CX69" s="188">
        <f t="shared" si="46"/>
        <v>1.7305599999999999</v>
      </c>
      <c r="CY69" s="188">
        <f t="shared" si="47"/>
        <v>1.1559599999999999</v>
      </c>
      <c r="CZ69" s="188">
        <f t="shared" si="48"/>
        <v>4.9077599999999997</v>
      </c>
      <c r="DA69" s="188">
        <f t="shared" si="49"/>
        <v>2.3119199999999998</v>
      </c>
    </row>
    <row r="70" spans="1:105" s="554" customFormat="1">
      <c r="A70" s="549" t="s">
        <v>854</v>
      </c>
      <c r="B70" s="549"/>
      <c r="C70" s="566"/>
      <c r="E70" s="552"/>
      <c r="F70" s="569"/>
      <c r="H70" s="555">
        <v>0</v>
      </c>
      <c r="I70" s="555">
        <v>0</v>
      </c>
      <c r="J70" s="555">
        <v>0</v>
      </c>
      <c r="K70" s="555">
        <v>0</v>
      </c>
      <c r="L70" s="555">
        <v>0</v>
      </c>
      <c r="M70" s="555">
        <v>0</v>
      </c>
      <c r="N70" s="555">
        <v>0</v>
      </c>
      <c r="O70" s="555">
        <v>0</v>
      </c>
      <c r="P70" s="555">
        <v>0</v>
      </c>
      <c r="Q70" s="555">
        <v>0</v>
      </c>
      <c r="R70" s="555">
        <v>0</v>
      </c>
      <c r="S70" s="555">
        <v>0</v>
      </c>
      <c r="T70" s="555">
        <v>0</v>
      </c>
      <c r="U70" s="556">
        <f t="shared" si="50"/>
        <v>0</v>
      </c>
      <c r="V70" s="556" t="e">
        <f t="shared" si="51"/>
        <v>#DIV/0!</v>
      </c>
      <c r="W70" s="555">
        <v>0</v>
      </c>
      <c r="X70" s="555">
        <v>0</v>
      </c>
      <c r="Y70" s="555">
        <v>0</v>
      </c>
      <c r="Z70" s="555">
        <v>0</v>
      </c>
      <c r="AA70" s="555">
        <v>0</v>
      </c>
      <c r="AB70" s="555">
        <v>0</v>
      </c>
      <c r="AC70" s="555">
        <v>0</v>
      </c>
      <c r="AD70" s="555">
        <v>0</v>
      </c>
      <c r="AE70" s="555">
        <v>0</v>
      </c>
      <c r="AF70" s="555">
        <v>0</v>
      </c>
      <c r="AG70" s="557">
        <f t="shared" si="27"/>
        <v>0</v>
      </c>
      <c r="AH70" s="557">
        <f t="shared" si="28"/>
        <v>0</v>
      </c>
      <c r="AI70" s="557">
        <f t="shared" si="29"/>
        <v>0</v>
      </c>
      <c r="AJ70" s="557">
        <f t="shared" si="30"/>
        <v>0</v>
      </c>
      <c r="AK70" s="557">
        <f t="shared" si="31"/>
        <v>0</v>
      </c>
      <c r="AL70" s="557">
        <f t="shared" si="32"/>
        <v>0</v>
      </c>
      <c r="AM70" s="557">
        <f t="shared" si="33"/>
        <v>0</v>
      </c>
      <c r="AN70" s="557">
        <f t="shared" si="34"/>
        <v>0</v>
      </c>
      <c r="AO70" s="557">
        <f t="shared" si="35"/>
        <v>0</v>
      </c>
      <c r="AP70" s="555" t="s">
        <v>364</v>
      </c>
      <c r="AQ70" s="555" t="s">
        <v>364</v>
      </c>
      <c r="AR70" s="555" t="s">
        <v>364</v>
      </c>
      <c r="AS70" s="555" t="s">
        <v>364</v>
      </c>
      <c r="AT70" s="555" t="s">
        <v>364</v>
      </c>
      <c r="AU70" s="555">
        <v>0</v>
      </c>
      <c r="AV70" s="555">
        <v>0</v>
      </c>
      <c r="AW70" s="555">
        <v>0</v>
      </c>
      <c r="AX70" s="555" t="s">
        <v>364</v>
      </c>
      <c r="AY70" s="555">
        <v>0</v>
      </c>
      <c r="AZ70" s="555">
        <v>0</v>
      </c>
      <c r="BA70" s="555">
        <v>0</v>
      </c>
      <c r="BB70" s="555" t="s">
        <v>364</v>
      </c>
      <c r="BC70" s="555" t="s">
        <v>364</v>
      </c>
      <c r="BD70" s="555" t="s">
        <v>364</v>
      </c>
      <c r="BE70" s="555" t="s">
        <v>364</v>
      </c>
      <c r="BF70" s="555">
        <v>102</v>
      </c>
      <c r="BG70" s="555">
        <v>0</v>
      </c>
      <c r="BH70" s="555">
        <v>0</v>
      </c>
      <c r="BI70" s="555">
        <v>0</v>
      </c>
      <c r="BJ70" s="555" t="s">
        <v>364</v>
      </c>
      <c r="BK70" s="555">
        <v>0</v>
      </c>
      <c r="BL70" s="555">
        <v>0</v>
      </c>
      <c r="BM70" s="555">
        <v>0</v>
      </c>
      <c r="BN70" s="555">
        <v>0</v>
      </c>
      <c r="BO70" s="555">
        <v>0</v>
      </c>
      <c r="BP70" s="555">
        <v>0</v>
      </c>
      <c r="BQ70" s="555">
        <v>0</v>
      </c>
      <c r="BR70" s="555">
        <v>0</v>
      </c>
      <c r="BS70" s="555">
        <v>0</v>
      </c>
      <c r="BT70" s="555">
        <v>0</v>
      </c>
      <c r="BU70" s="555">
        <v>0</v>
      </c>
      <c r="BV70" s="555">
        <v>0</v>
      </c>
      <c r="BW70" s="555">
        <v>0</v>
      </c>
      <c r="BX70" s="555">
        <v>0</v>
      </c>
      <c r="BY70" s="555">
        <v>0</v>
      </c>
      <c r="BZ70" s="555">
        <v>0</v>
      </c>
      <c r="CA70" s="555">
        <v>0</v>
      </c>
      <c r="CB70" s="555">
        <v>0</v>
      </c>
      <c r="CC70" s="555">
        <v>0</v>
      </c>
      <c r="CD70" s="555">
        <v>0</v>
      </c>
      <c r="CE70" s="555">
        <v>0</v>
      </c>
      <c r="CF70" s="555">
        <v>0</v>
      </c>
      <c r="CG70" s="555">
        <v>0</v>
      </c>
      <c r="CH70" s="555">
        <v>0</v>
      </c>
      <c r="CI70" s="555">
        <v>0</v>
      </c>
      <c r="CJ70" s="555">
        <v>0</v>
      </c>
      <c r="CK70" s="555">
        <v>0</v>
      </c>
      <c r="CL70" s="555">
        <v>0</v>
      </c>
      <c r="CM70" s="555">
        <v>0</v>
      </c>
      <c r="CN70" s="557">
        <f t="shared" si="36"/>
        <v>0</v>
      </c>
      <c r="CO70" s="557">
        <f t="shared" si="37"/>
        <v>0</v>
      </c>
      <c r="CP70" s="557">
        <f t="shared" si="38"/>
        <v>0</v>
      </c>
      <c r="CQ70" s="557">
        <f t="shared" si="39"/>
        <v>0</v>
      </c>
      <c r="CR70" s="557">
        <f t="shared" si="40"/>
        <v>0</v>
      </c>
      <c r="CS70" s="557">
        <f t="shared" si="41"/>
        <v>0</v>
      </c>
      <c r="CT70" s="557">
        <f t="shared" si="42"/>
        <v>0</v>
      </c>
      <c r="CU70" s="557">
        <f t="shared" si="43"/>
        <v>0</v>
      </c>
      <c r="CV70" s="557">
        <f t="shared" si="44"/>
        <v>0</v>
      </c>
      <c r="CW70" s="557">
        <f t="shared" si="45"/>
        <v>0</v>
      </c>
      <c r="CX70" s="557">
        <f t="shared" si="46"/>
        <v>0</v>
      </c>
      <c r="CY70" s="557">
        <f t="shared" si="47"/>
        <v>0</v>
      </c>
      <c r="CZ70" s="557">
        <f t="shared" si="48"/>
        <v>0</v>
      </c>
      <c r="DA70" s="557">
        <f t="shared" si="49"/>
        <v>0</v>
      </c>
    </row>
    <row r="71" spans="1:105">
      <c r="A71" s="494" t="s">
        <v>856</v>
      </c>
      <c r="B71" s="576" t="s">
        <v>543</v>
      </c>
      <c r="C71" s="382" t="s">
        <v>420</v>
      </c>
      <c r="D71" s="383" t="s">
        <v>421</v>
      </c>
      <c r="E71" s="489">
        <v>43598</v>
      </c>
      <c r="F71" s="429">
        <v>-0.14285714285714285</v>
      </c>
      <c r="G71" s="537" t="s">
        <v>381</v>
      </c>
      <c r="H71">
        <v>24781</v>
      </c>
      <c r="I71">
        <v>16215</v>
      </c>
      <c r="J71">
        <v>81.900000000000006</v>
      </c>
      <c r="K71">
        <v>78.7</v>
      </c>
      <c r="L71">
        <v>4.55</v>
      </c>
      <c r="M71">
        <v>5.81</v>
      </c>
      <c r="N71">
        <v>94.2</v>
      </c>
      <c r="O71">
        <v>1.63</v>
      </c>
      <c r="P71">
        <v>1.1399999999999999</v>
      </c>
      <c r="Q71">
        <v>69.5</v>
      </c>
      <c r="R71">
        <v>19.600000000000001</v>
      </c>
      <c r="S71">
        <v>79.400000000000006</v>
      </c>
      <c r="T71">
        <v>0.73</v>
      </c>
      <c r="U71" s="6">
        <f t="shared" si="50"/>
        <v>4.57247</v>
      </c>
      <c r="V71" s="6">
        <f t="shared" si="51"/>
        <v>3.9147331748486045</v>
      </c>
      <c r="W71">
        <v>7.8</v>
      </c>
      <c r="X71">
        <v>3.12</v>
      </c>
      <c r="Y71">
        <v>3.28</v>
      </c>
      <c r="Z71">
        <v>64.400000000000006</v>
      </c>
      <c r="AA71">
        <v>0.72</v>
      </c>
      <c r="AB71">
        <v>49</v>
      </c>
      <c r="AC71">
        <v>33.1</v>
      </c>
      <c r="AD71">
        <v>84.8</v>
      </c>
      <c r="AE71">
        <v>56.6</v>
      </c>
      <c r="AF71">
        <v>1.38</v>
      </c>
      <c r="AG71" s="188">
        <f t="shared" si="27"/>
        <v>1.5287999999999999</v>
      </c>
      <c r="AH71" s="188">
        <f t="shared" si="28"/>
        <v>0.61152000000000006</v>
      </c>
      <c r="AI71" s="188">
        <f t="shared" si="29"/>
        <v>12.622400000000003</v>
      </c>
      <c r="AJ71" s="188">
        <f t="shared" si="30"/>
        <v>0.14112</v>
      </c>
      <c r="AK71" s="188">
        <f t="shared" si="31"/>
        <v>0.55859999999999987</v>
      </c>
      <c r="AL71" s="188">
        <f t="shared" si="32"/>
        <v>0.37734000000000001</v>
      </c>
      <c r="AM71" s="188">
        <f t="shared" si="33"/>
        <v>0.9667199999999998</v>
      </c>
      <c r="AN71" s="188">
        <f t="shared" si="34"/>
        <v>0.64524000000000004</v>
      </c>
      <c r="AO71" s="188">
        <f t="shared" si="35"/>
        <v>1.5731999999999996E-2</v>
      </c>
      <c r="AP71">
        <v>320</v>
      </c>
      <c r="AQ71">
        <v>50.1</v>
      </c>
      <c r="AR71">
        <v>862</v>
      </c>
      <c r="AS71">
        <v>190</v>
      </c>
      <c r="AT71">
        <v>-121</v>
      </c>
      <c r="AU71">
        <v>32.299999999999997</v>
      </c>
      <c r="AV71">
        <v>6.07</v>
      </c>
      <c r="AW71">
        <v>9.31</v>
      </c>
      <c r="AX71">
        <v>707</v>
      </c>
      <c r="AY71">
        <v>62.3</v>
      </c>
      <c r="AZ71">
        <v>26.5</v>
      </c>
      <c r="BA71">
        <v>0.4</v>
      </c>
      <c r="BB71">
        <v>182</v>
      </c>
      <c r="BC71">
        <v>21.8</v>
      </c>
      <c r="BD71">
        <v>893</v>
      </c>
      <c r="BE71">
        <v>138</v>
      </c>
      <c r="BF71">
        <v>74.5</v>
      </c>
      <c r="BG71">
        <v>2.85</v>
      </c>
      <c r="BH71">
        <v>1.36</v>
      </c>
      <c r="BI71">
        <v>0.63</v>
      </c>
      <c r="BJ71">
        <v>580</v>
      </c>
      <c r="BK71">
        <v>70</v>
      </c>
      <c r="BL71">
        <v>19.2</v>
      </c>
      <c r="BM71">
        <v>0.75</v>
      </c>
      <c r="BN71">
        <v>17.899999999999999</v>
      </c>
      <c r="BO71">
        <v>3.66</v>
      </c>
      <c r="BP71">
        <v>2.69</v>
      </c>
      <c r="BQ71">
        <v>97.3</v>
      </c>
      <c r="BR71">
        <v>2.0699999999999998</v>
      </c>
      <c r="BS71">
        <v>2</v>
      </c>
      <c r="BT71">
        <v>69.8</v>
      </c>
      <c r="BU71">
        <v>20.3</v>
      </c>
      <c r="BV71">
        <v>79.7</v>
      </c>
      <c r="BW71">
        <v>1.52</v>
      </c>
      <c r="BX71">
        <v>15.5</v>
      </c>
      <c r="BY71">
        <v>20.7</v>
      </c>
      <c r="BZ71">
        <v>91.4</v>
      </c>
      <c r="CA71">
        <v>55.2</v>
      </c>
      <c r="CB71">
        <v>3.45</v>
      </c>
      <c r="CC71">
        <v>4.08</v>
      </c>
      <c r="CD71">
        <v>3.57</v>
      </c>
      <c r="CE71">
        <v>5.44</v>
      </c>
      <c r="CF71">
        <v>69.2</v>
      </c>
      <c r="CG71">
        <v>1.36</v>
      </c>
      <c r="CH71">
        <v>79.7</v>
      </c>
      <c r="CI71">
        <v>3.55</v>
      </c>
      <c r="CJ71">
        <v>1.69</v>
      </c>
      <c r="CK71">
        <v>1.1299999999999999</v>
      </c>
      <c r="CL71">
        <v>69.900000000000006</v>
      </c>
      <c r="CM71">
        <v>1.56</v>
      </c>
      <c r="CN71" s="188">
        <f t="shared" si="36"/>
        <v>0.31</v>
      </c>
      <c r="CO71" s="188">
        <f t="shared" si="37"/>
        <v>0.41399999999999998</v>
      </c>
      <c r="CP71" s="188">
        <f t="shared" si="38"/>
        <v>1.8280000000000001</v>
      </c>
      <c r="CQ71" s="188">
        <f t="shared" si="39"/>
        <v>1.1040000000000001</v>
      </c>
      <c r="CR71" s="188">
        <f t="shared" si="40"/>
        <v>6.9000000000000006E-2</v>
      </c>
      <c r="CS71" s="188">
        <f t="shared" si="41"/>
        <v>0.82823999999999998</v>
      </c>
      <c r="CT71" s="188">
        <f t="shared" si="42"/>
        <v>0.72471000000000008</v>
      </c>
      <c r="CU71" s="188">
        <f t="shared" si="43"/>
        <v>14.047600000000003</v>
      </c>
      <c r="CV71" s="188">
        <f t="shared" si="44"/>
        <v>0.27608000000000005</v>
      </c>
      <c r="CW71" s="188">
        <f t="shared" si="45"/>
        <v>2.8293499999999998</v>
      </c>
      <c r="CX71" s="188">
        <f t="shared" si="46"/>
        <v>1.3469300000000002</v>
      </c>
      <c r="CY71" s="188">
        <f t="shared" si="47"/>
        <v>0.90060999999999991</v>
      </c>
      <c r="CZ71" s="188">
        <f t="shared" si="48"/>
        <v>55.710300000000004</v>
      </c>
      <c r="DA71" s="188">
        <f t="shared" si="49"/>
        <v>1.24332</v>
      </c>
    </row>
    <row r="72" spans="1:105" s="554" customFormat="1">
      <c r="A72" s="549" t="s">
        <v>857</v>
      </c>
      <c r="B72" s="549"/>
      <c r="E72" s="552"/>
      <c r="F72" s="569"/>
      <c r="G72" s="569"/>
      <c r="H72" s="555">
        <v>38</v>
      </c>
      <c r="I72" s="555">
        <v>2</v>
      </c>
      <c r="J72" s="555">
        <v>28.6</v>
      </c>
      <c r="K72" s="555">
        <v>50</v>
      </c>
      <c r="L72" s="555">
        <v>0</v>
      </c>
      <c r="M72" s="555">
        <v>0</v>
      </c>
      <c r="N72" s="555">
        <v>100</v>
      </c>
      <c r="O72" s="555">
        <v>0</v>
      </c>
      <c r="P72" s="555">
        <v>0</v>
      </c>
      <c r="Q72" s="555">
        <v>100</v>
      </c>
      <c r="R72" s="555">
        <v>0</v>
      </c>
      <c r="S72" s="555">
        <v>100</v>
      </c>
      <c r="T72" s="555">
        <v>0</v>
      </c>
      <c r="U72" s="556">
        <f t="shared" si="50"/>
        <v>0</v>
      </c>
      <c r="V72" s="556" t="e">
        <f t="shared" si="51"/>
        <v>#DIV/0!</v>
      </c>
      <c r="W72" s="555">
        <v>0</v>
      </c>
      <c r="X72" s="555">
        <v>0</v>
      </c>
      <c r="Y72" s="555">
        <v>0</v>
      </c>
      <c r="Z72" s="555">
        <v>0</v>
      </c>
      <c r="AA72" s="555">
        <v>0</v>
      </c>
      <c r="AB72" s="555">
        <v>0</v>
      </c>
      <c r="AC72" s="555">
        <v>0</v>
      </c>
      <c r="AD72" s="555">
        <v>0</v>
      </c>
      <c r="AE72" s="555">
        <v>0</v>
      </c>
      <c r="AF72" s="555">
        <v>0</v>
      </c>
      <c r="AG72" s="557">
        <f t="shared" si="27"/>
        <v>0</v>
      </c>
      <c r="AH72" s="557">
        <f t="shared" si="28"/>
        <v>0</v>
      </c>
      <c r="AI72" s="557">
        <f t="shared" si="29"/>
        <v>0</v>
      </c>
      <c r="AJ72" s="557">
        <f t="shared" si="30"/>
        <v>0</v>
      </c>
      <c r="AK72" s="557">
        <f t="shared" si="31"/>
        <v>0</v>
      </c>
      <c r="AL72" s="557">
        <f t="shared" si="32"/>
        <v>0</v>
      </c>
      <c r="AM72" s="557">
        <f t="shared" si="33"/>
        <v>0</v>
      </c>
      <c r="AN72" s="557">
        <f t="shared" si="34"/>
        <v>0</v>
      </c>
      <c r="AO72" s="557">
        <f t="shared" si="35"/>
        <v>0</v>
      </c>
      <c r="AP72" s="555" t="s">
        <v>364</v>
      </c>
      <c r="AQ72" s="555" t="s">
        <v>364</v>
      </c>
      <c r="AR72" s="555" t="s">
        <v>364</v>
      </c>
      <c r="AS72" s="555" t="s">
        <v>364</v>
      </c>
      <c r="AT72" s="555" t="s">
        <v>364</v>
      </c>
      <c r="AU72" s="555">
        <v>0</v>
      </c>
      <c r="AV72" s="555">
        <v>0</v>
      </c>
      <c r="AW72" s="555">
        <v>0</v>
      </c>
      <c r="AX72" s="555" t="s">
        <v>364</v>
      </c>
      <c r="AY72" s="555">
        <v>0</v>
      </c>
      <c r="AZ72" s="555">
        <v>0</v>
      </c>
      <c r="BA72" s="555">
        <v>0</v>
      </c>
      <c r="BB72" s="555">
        <v>253</v>
      </c>
      <c r="BC72" s="555">
        <v>-84.8</v>
      </c>
      <c r="BD72" s="555">
        <v>853</v>
      </c>
      <c r="BE72" s="555">
        <v>294</v>
      </c>
      <c r="BF72" s="555">
        <v>87.4</v>
      </c>
      <c r="BG72" s="555">
        <v>0</v>
      </c>
      <c r="BH72" s="555">
        <v>0</v>
      </c>
      <c r="BI72" s="555">
        <v>0</v>
      </c>
      <c r="BJ72" s="555" t="s">
        <v>364</v>
      </c>
      <c r="BK72" s="555">
        <v>100</v>
      </c>
      <c r="BL72" s="555">
        <v>0</v>
      </c>
      <c r="BM72" s="555">
        <v>0</v>
      </c>
      <c r="BN72" s="555">
        <v>50</v>
      </c>
      <c r="BO72" s="555">
        <v>0</v>
      </c>
      <c r="BP72" s="555">
        <v>0</v>
      </c>
      <c r="BQ72" s="555">
        <v>100</v>
      </c>
      <c r="BR72" s="555">
        <v>0</v>
      </c>
      <c r="BS72" s="555">
        <v>0</v>
      </c>
      <c r="BT72" s="555">
        <v>0</v>
      </c>
      <c r="BU72" s="555">
        <v>0</v>
      </c>
      <c r="BV72" s="555">
        <v>100</v>
      </c>
      <c r="BW72" s="555">
        <v>0</v>
      </c>
      <c r="BX72" s="555">
        <v>0</v>
      </c>
      <c r="BY72" s="555">
        <v>0</v>
      </c>
      <c r="BZ72" s="555">
        <v>0</v>
      </c>
      <c r="CA72" s="555">
        <v>0</v>
      </c>
      <c r="CB72" s="555">
        <v>0</v>
      </c>
      <c r="CC72" s="555">
        <v>0</v>
      </c>
      <c r="CD72" s="555">
        <v>0</v>
      </c>
      <c r="CE72" s="555">
        <v>0</v>
      </c>
      <c r="CF72" s="555">
        <v>0</v>
      </c>
      <c r="CG72" s="555">
        <v>0</v>
      </c>
      <c r="CH72" s="555">
        <v>100</v>
      </c>
      <c r="CI72" s="555">
        <v>0</v>
      </c>
      <c r="CJ72" s="555">
        <v>0</v>
      </c>
      <c r="CK72" s="555">
        <v>0</v>
      </c>
      <c r="CL72" s="555">
        <v>0</v>
      </c>
      <c r="CM72" s="555">
        <v>0</v>
      </c>
      <c r="CN72" s="557">
        <f t="shared" si="36"/>
        <v>0</v>
      </c>
      <c r="CO72" s="557">
        <f t="shared" si="37"/>
        <v>0</v>
      </c>
      <c r="CP72" s="557">
        <f t="shared" si="38"/>
        <v>0</v>
      </c>
      <c r="CQ72" s="557">
        <f t="shared" si="39"/>
        <v>0</v>
      </c>
      <c r="CR72" s="557">
        <f t="shared" si="40"/>
        <v>0</v>
      </c>
      <c r="CS72" s="557">
        <f t="shared" si="41"/>
        <v>0</v>
      </c>
      <c r="CT72" s="557">
        <f t="shared" si="42"/>
        <v>0</v>
      </c>
      <c r="CU72" s="557">
        <f t="shared" si="43"/>
        <v>0</v>
      </c>
      <c r="CV72" s="557">
        <f t="shared" si="44"/>
        <v>0</v>
      </c>
      <c r="CW72" s="557">
        <f t="shared" si="45"/>
        <v>0</v>
      </c>
      <c r="CX72" s="557">
        <f t="shared" si="46"/>
        <v>0</v>
      </c>
      <c r="CY72" s="557">
        <f t="shared" si="47"/>
        <v>0</v>
      </c>
      <c r="CZ72" s="557">
        <f t="shared" si="48"/>
        <v>0</v>
      </c>
      <c r="DA72" s="557">
        <f t="shared" si="49"/>
        <v>0</v>
      </c>
    </row>
    <row r="73" spans="1:105">
      <c r="A73" s="494" t="s">
        <v>859</v>
      </c>
      <c r="B73" s="576" t="s">
        <v>543</v>
      </c>
      <c r="C73" s="382" t="s">
        <v>420</v>
      </c>
      <c r="D73" s="383" t="s">
        <v>361</v>
      </c>
      <c r="E73" s="428">
        <v>43599</v>
      </c>
      <c r="F73" s="429">
        <v>0</v>
      </c>
      <c r="G73" s="537" t="s">
        <v>1196</v>
      </c>
      <c r="H73">
        <v>40410</v>
      </c>
      <c r="I73">
        <v>71</v>
      </c>
      <c r="J73">
        <v>44.9</v>
      </c>
      <c r="K73">
        <v>69</v>
      </c>
      <c r="L73">
        <v>8.16</v>
      </c>
      <c r="M73">
        <v>16.3</v>
      </c>
      <c r="N73">
        <v>83.7</v>
      </c>
      <c r="O73">
        <v>8.16</v>
      </c>
      <c r="P73">
        <v>2.04</v>
      </c>
      <c r="Q73">
        <v>8.16</v>
      </c>
      <c r="R73">
        <v>16.3</v>
      </c>
      <c r="S73">
        <v>83.7</v>
      </c>
      <c r="T73">
        <v>12.2</v>
      </c>
      <c r="U73" s="6">
        <f t="shared" si="50"/>
        <v>11.247</v>
      </c>
      <c r="V73" s="6">
        <f t="shared" si="51"/>
        <v>1.876055837112119</v>
      </c>
      <c r="W73">
        <v>12.5</v>
      </c>
      <c r="X73">
        <v>0</v>
      </c>
      <c r="Y73">
        <v>0</v>
      </c>
      <c r="Z73">
        <v>12.5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 s="188">
        <f t="shared" si="27"/>
        <v>2.0375000000000001</v>
      </c>
      <c r="AH73" s="188">
        <f t="shared" si="28"/>
        <v>0</v>
      </c>
      <c r="AI73" s="188">
        <f t="shared" si="29"/>
        <v>2.0375000000000001</v>
      </c>
      <c r="AJ73" s="188">
        <f t="shared" si="30"/>
        <v>0</v>
      </c>
      <c r="AK73" s="188">
        <f t="shared" si="31"/>
        <v>0</v>
      </c>
      <c r="AL73" s="188">
        <f t="shared" si="32"/>
        <v>0</v>
      </c>
      <c r="AM73" s="188">
        <f t="shared" si="33"/>
        <v>0</v>
      </c>
      <c r="AN73" s="188">
        <f t="shared" si="34"/>
        <v>0</v>
      </c>
      <c r="AO73" s="188">
        <f t="shared" si="35"/>
        <v>0</v>
      </c>
      <c r="AP73">
        <v>289</v>
      </c>
      <c r="AQ73">
        <v>34.700000000000003</v>
      </c>
      <c r="AR73">
        <v>682</v>
      </c>
      <c r="AS73">
        <v>198</v>
      </c>
      <c r="AT73">
        <v>-7.7</v>
      </c>
      <c r="AU73">
        <v>12.5</v>
      </c>
      <c r="AV73">
        <v>12.5</v>
      </c>
      <c r="AW73">
        <v>12.5</v>
      </c>
      <c r="AX73">
        <v>209</v>
      </c>
      <c r="AY73">
        <v>25</v>
      </c>
      <c r="AZ73">
        <v>25</v>
      </c>
      <c r="BA73">
        <v>0</v>
      </c>
      <c r="BB73">
        <v>228</v>
      </c>
      <c r="BC73">
        <v>71.900000000000006</v>
      </c>
      <c r="BD73">
        <v>585</v>
      </c>
      <c r="BE73">
        <v>73.2</v>
      </c>
      <c r="BF73">
        <v>68.099999999999994</v>
      </c>
      <c r="BG73">
        <v>7.32</v>
      </c>
      <c r="BH73">
        <v>7.32</v>
      </c>
      <c r="BI73">
        <v>0</v>
      </c>
      <c r="BJ73" t="s">
        <v>364</v>
      </c>
      <c r="BK73">
        <v>4.88</v>
      </c>
      <c r="BL73">
        <v>14.6</v>
      </c>
      <c r="BM73">
        <v>14.6</v>
      </c>
      <c r="BN73">
        <v>21.1</v>
      </c>
      <c r="BO73">
        <v>40</v>
      </c>
      <c r="BP73">
        <v>13.3</v>
      </c>
      <c r="BQ73">
        <v>86.7</v>
      </c>
      <c r="BR73">
        <v>0</v>
      </c>
      <c r="BS73">
        <v>6.67</v>
      </c>
      <c r="BT73">
        <v>26.7</v>
      </c>
      <c r="BU73">
        <v>6.67</v>
      </c>
      <c r="BV73">
        <v>93.3</v>
      </c>
      <c r="BW73">
        <v>33.299999999999997</v>
      </c>
      <c r="BX73">
        <v>100</v>
      </c>
      <c r="BY73">
        <v>0</v>
      </c>
      <c r="BZ73">
        <v>0</v>
      </c>
      <c r="CA73">
        <v>0</v>
      </c>
      <c r="CB73">
        <v>0</v>
      </c>
      <c r="CC73">
        <v>100</v>
      </c>
      <c r="CD73">
        <v>0</v>
      </c>
      <c r="CE73">
        <v>0</v>
      </c>
      <c r="CF73">
        <v>100</v>
      </c>
      <c r="CG73">
        <v>0</v>
      </c>
      <c r="CH73">
        <v>93.3</v>
      </c>
      <c r="CI73">
        <v>35.700000000000003</v>
      </c>
      <c r="CJ73">
        <v>0</v>
      </c>
      <c r="CK73">
        <v>7.14</v>
      </c>
      <c r="CL73">
        <v>21.4</v>
      </c>
      <c r="CM73">
        <v>35.700000000000003</v>
      </c>
      <c r="CN73" s="188">
        <f t="shared" si="36"/>
        <v>6.67</v>
      </c>
      <c r="CO73" s="188">
        <f t="shared" si="37"/>
        <v>0</v>
      </c>
      <c r="CP73" s="188">
        <f t="shared" si="38"/>
        <v>0</v>
      </c>
      <c r="CQ73" s="188">
        <f t="shared" si="39"/>
        <v>0</v>
      </c>
      <c r="CR73" s="188">
        <f t="shared" si="40"/>
        <v>0</v>
      </c>
      <c r="CS73" s="188">
        <f t="shared" si="41"/>
        <v>6.67</v>
      </c>
      <c r="CT73" s="188">
        <f t="shared" si="42"/>
        <v>0</v>
      </c>
      <c r="CU73" s="188">
        <f t="shared" si="43"/>
        <v>6.67</v>
      </c>
      <c r="CV73" s="188">
        <f t="shared" si="44"/>
        <v>0</v>
      </c>
      <c r="CW73" s="188">
        <f t="shared" si="45"/>
        <v>33.308099999999996</v>
      </c>
      <c r="CX73" s="188">
        <f t="shared" si="46"/>
        <v>0</v>
      </c>
      <c r="CY73" s="188">
        <f t="shared" si="47"/>
        <v>6.6616199999999992</v>
      </c>
      <c r="CZ73" s="188">
        <f t="shared" si="48"/>
        <v>19.966200000000001</v>
      </c>
      <c r="DA73" s="188">
        <f t="shared" si="49"/>
        <v>33.308099999999996</v>
      </c>
    </row>
    <row r="74" spans="1:105" s="554" customFormat="1">
      <c r="A74" s="549" t="s">
        <v>860</v>
      </c>
      <c r="B74" s="549"/>
      <c r="E74" s="552"/>
      <c r="F74" s="569"/>
      <c r="H74" s="555">
        <v>12</v>
      </c>
      <c r="I74" s="555">
        <v>2</v>
      </c>
      <c r="J74" s="555">
        <v>100</v>
      </c>
      <c r="K74" s="555">
        <v>0</v>
      </c>
      <c r="L74" s="555">
        <v>0</v>
      </c>
      <c r="M74" s="555">
        <v>0</v>
      </c>
      <c r="N74" s="555">
        <v>0</v>
      </c>
      <c r="O74" s="555">
        <v>0</v>
      </c>
      <c r="P74" s="555">
        <v>0</v>
      </c>
      <c r="Q74" s="555">
        <v>0</v>
      </c>
      <c r="R74" s="555">
        <v>0</v>
      </c>
      <c r="S74" s="555">
        <v>0</v>
      </c>
      <c r="T74" s="555">
        <v>0</v>
      </c>
      <c r="U74" s="556">
        <f t="shared" si="50"/>
        <v>0</v>
      </c>
      <c r="V74" s="556" t="e">
        <f t="shared" si="51"/>
        <v>#DIV/0!</v>
      </c>
      <c r="W74" s="555">
        <v>0</v>
      </c>
      <c r="X74" s="555">
        <v>0</v>
      </c>
      <c r="Y74" s="555">
        <v>0</v>
      </c>
      <c r="Z74" s="555">
        <v>0</v>
      </c>
      <c r="AA74" s="555">
        <v>0</v>
      </c>
      <c r="AB74" s="555">
        <v>0</v>
      </c>
      <c r="AC74" s="555">
        <v>0</v>
      </c>
      <c r="AD74" s="555">
        <v>0</v>
      </c>
      <c r="AE74" s="555">
        <v>0</v>
      </c>
      <c r="AF74" s="555">
        <v>0</v>
      </c>
      <c r="AG74" s="557">
        <f t="shared" si="27"/>
        <v>0</v>
      </c>
      <c r="AH74" s="557">
        <f t="shared" si="28"/>
        <v>0</v>
      </c>
      <c r="AI74" s="557">
        <f t="shared" si="29"/>
        <v>0</v>
      </c>
      <c r="AJ74" s="557">
        <f t="shared" si="30"/>
        <v>0</v>
      </c>
      <c r="AK74" s="557">
        <f t="shared" si="31"/>
        <v>0</v>
      </c>
      <c r="AL74" s="557">
        <f t="shared" si="32"/>
        <v>0</v>
      </c>
      <c r="AM74" s="557">
        <f t="shared" si="33"/>
        <v>0</v>
      </c>
      <c r="AN74" s="557">
        <f t="shared" si="34"/>
        <v>0</v>
      </c>
      <c r="AO74" s="557">
        <f t="shared" si="35"/>
        <v>0</v>
      </c>
      <c r="AP74" s="555" t="s">
        <v>364</v>
      </c>
      <c r="AQ74" s="555" t="s">
        <v>364</v>
      </c>
      <c r="AR74" s="555" t="s">
        <v>364</v>
      </c>
      <c r="AS74" s="555" t="s">
        <v>364</v>
      </c>
      <c r="AT74" s="555" t="s">
        <v>364</v>
      </c>
      <c r="AU74" s="555">
        <v>0</v>
      </c>
      <c r="AV74" s="555">
        <v>0</v>
      </c>
      <c r="AW74" s="555">
        <v>0</v>
      </c>
      <c r="AX74" s="555" t="s">
        <v>364</v>
      </c>
      <c r="AY74" s="555">
        <v>0</v>
      </c>
      <c r="AZ74" s="555">
        <v>0</v>
      </c>
      <c r="BA74" s="555">
        <v>0</v>
      </c>
      <c r="BB74" s="555" t="s">
        <v>364</v>
      </c>
      <c r="BC74" s="555" t="s">
        <v>364</v>
      </c>
      <c r="BD74" s="555" t="s">
        <v>364</v>
      </c>
      <c r="BE74" s="555" t="s">
        <v>364</v>
      </c>
      <c r="BF74" s="555">
        <v>79.599999999999994</v>
      </c>
      <c r="BG74" s="555">
        <v>0</v>
      </c>
      <c r="BH74" s="555">
        <v>0</v>
      </c>
      <c r="BI74" s="555">
        <v>0</v>
      </c>
      <c r="BJ74" s="555" t="s">
        <v>364</v>
      </c>
      <c r="BK74" s="555">
        <v>0</v>
      </c>
      <c r="BL74" s="555">
        <v>0</v>
      </c>
      <c r="BM74" s="555">
        <v>0</v>
      </c>
      <c r="BN74" s="555">
        <v>100</v>
      </c>
      <c r="BO74" s="555">
        <v>0</v>
      </c>
      <c r="BP74" s="555">
        <v>0</v>
      </c>
      <c r="BQ74" s="555">
        <v>100</v>
      </c>
      <c r="BR74" s="555">
        <v>0</v>
      </c>
      <c r="BS74" s="555">
        <v>0</v>
      </c>
      <c r="BT74" s="555">
        <v>0</v>
      </c>
      <c r="BU74" s="555">
        <v>0</v>
      </c>
      <c r="BV74" s="555">
        <v>100</v>
      </c>
      <c r="BW74" s="555">
        <v>0</v>
      </c>
      <c r="BX74" s="555">
        <v>0</v>
      </c>
      <c r="BY74" s="555">
        <v>0</v>
      </c>
      <c r="BZ74" s="555">
        <v>0</v>
      </c>
      <c r="CA74" s="555">
        <v>0</v>
      </c>
      <c r="CB74" s="555">
        <v>0</v>
      </c>
      <c r="CC74" s="555">
        <v>0</v>
      </c>
      <c r="CD74" s="555">
        <v>0</v>
      </c>
      <c r="CE74" s="555">
        <v>0</v>
      </c>
      <c r="CF74" s="555">
        <v>0</v>
      </c>
      <c r="CG74" s="555">
        <v>0</v>
      </c>
      <c r="CH74" s="555">
        <v>100</v>
      </c>
      <c r="CI74" s="555">
        <v>0</v>
      </c>
      <c r="CJ74" s="555">
        <v>0</v>
      </c>
      <c r="CK74" s="555">
        <v>0</v>
      </c>
      <c r="CL74" s="555">
        <v>0</v>
      </c>
      <c r="CM74" s="555">
        <v>0</v>
      </c>
      <c r="CN74" s="557">
        <f t="shared" si="36"/>
        <v>0</v>
      </c>
      <c r="CO74" s="557">
        <f t="shared" si="37"/>
        <v>0</v>
      </c>
      <c r="CP74" s="557">
        <f t="shared" si="38"/>
        <v>0</v>
      </c>
      <c r="CQ74" s="557">
        <f t="shared" si="39"/>
        <v>0</v>
      </c>
      <c r="CR74" s="557">
        <f t="shared" si="40"/>
        <v>0</v>
      </c>
      <c r="CS74" s="557">
        <f t="shared" si="41"/>
        <v>0</v>
      </c>
      <c r="CT74" s="557">
        <f t="shared" si="42"/>
        <v>0</v>
      </c>
      <c r="CU74" s="557">
        <f t="shared" si="43"/>
        <v>0</v>
      </c>
      <c r="CV74" s="557">
        <f t="shared" si="44"/>
        <v>0</v>
      </c>
      <c r="CW74" s="557">
        <f t="shared" si="45"/>
        <v>0</v>
      </c>
      <c r="CX74" s="557">
        <f t="shared" si="46"/>
        <v>0</v>
      </c>
      <c r="CY74" s="557">
        <f t="shared" si="47"/>
        <v>0</v>
      </c>
      <c r="CZ74" s="557">
        <f t="shared" si="48"/>
        <v>0</v>
      </c>
      <c r="DA74" s="557">
        <f t="shared" si="49"/>
        <v>0</v>
      </c>
    </row>
    <row r="75" spans="1:105">
      <c r="A75" s="494" t="s">
        <v>862</v>
      </c>
      <c r="B75" s="576" t="s">
        <v>543</v>
      </c>
      <c r="C75" s="382" t="s">
        <v>420</v>
      </c>
      <c r="D75" s="383" t="s">
        <v>362</v>
      </c>
      <c r="E75" s="489">
        <v>43600</v>
      </c>
      <c r="F75" s="429">
        <v>0.14285714285714285</v>
      </c>
      <c r="G75" s="537" t="s">
        <v>1192</v>
      </c>
      <c r="H75">
        <v>24870</v>
      </c>
      <c r="I75">
        <v>10368</v>
      </c>
      <c r="J75">
        <v>77.8</v>
      </c>
      <c r="K75">
        <v>73.5</v>
      </c>
      <c r="L75">
        <v>4.16</v>
      </c>
      <c r="M75">
        <v>6.45</v>
      </c>
      <c r="N75">
        <v>93.5</v>
      </c>
      <c r="O75">
        <v>1.34</v>
      </c>
      <c r="P75">
        <v>1.27</v>
      </c>
      <c r="Q75">
        <v>23.7</v>
      </c>
      <c r="R75">
        <v>18.5</v>
      </c>
      <c r="S75">
        <v>80.7</v>
      </c>
      <c r="T75">
        <v>1.74</v>
      </c>
      <c r="U75" s="6">
        <f t="shared" si="50"/>
        <v>4.7407500000000002</v>
      </c>
      <c r="V75" s="6">
        <f t="shared" si="51"/>
        <v>3.7124927490375996</v>
      </c>
      <c r="W75">
        <v>6.87</v>
      </c>
      <c r="X75">
        <v>3.47</v>
      </c>
      <c r="Y75">
        <v>4.46</v>
      </c>
      <c r="Z75">
        <v>20</v>
      </c>
      <c r="AA75">
        <v>0.5</v>
      </c>
      <c r="AB75">
        <v>52.6</v>
      </c>
      <c r="AC75">
        <v>29.9</v>
      </c>
      <c r="AD75">
        <v>54.6</v>
      </c>
      <c r="AE75">
        <v>64.900000000000006</v>
      </c>
      <c r="AF75">
        <v>4.12</v>
      </c>
      <c r="AG75" s="188">
        <f t="shared" si="27"/>
        <v>1.27095</v>
      </c>
      <c r="AH75" s="188">
        <f t="shared" si="28"/>
        <v>0.64195000000000002</v>
      </c>
      <c r="AI75" s="188">
        <f t="shared" si="29"/>
        <v>3.7</v>
      </c>
      <c r="AJ75" s="188">
        <f t="shared" si="30"/>
        <v>9.2499999999999999E-2</v>
      </c>
      <c r="AK75" s="188">
        <f t="shared" si="31"/>
        <v>0.66802000000000006</v>
      </c>
      <c r="AL75" s="188">
        <f t="shared" si="32"/>
        <v>0.37973000000000001</v>
      </c>
      <c r="AM75" s="188">
        <f t="shared" si="33"/>
        <v>0.69342000000000004</v>
      </c>
      <c r="AN75" s="188">
        <f t="shared" si="34"/>
        <v>0.82423000000000002</v>
      </c>
      <c r="AO75" s="188">
        <f t="shared" si="35"/>
        <v>5.2324000000000002E-2</v>
      </c>
      <c r="AP75">
        <v>279</v>
      </c>
      <c r="AQ75">
        <v>53.9</v>
      </c>
      <c r="AR75">
        <v>717</v>
      </c>
      <c r="AS75">
        <v>202</v>
      </c>
      <c r="AT75">
        <v>-229</v>
      </c>
      <c r="AU75">
        <v>23.4</v>
      </c>
      <c r="AV75">
        <v>5.69</v>
      </c>
      <c r="AW75">
        <v>8.94</v>
      </c>
      <c r="AX75">
        <v>831</v>
      </c>
      <c r="AY75">
        <v>36.799999999999997</v>
      </c>
      <c r="AZ75">
        <v>24</v>
      </c>
      <c r="BA75">
        <v>2.64</v>
      </c>
      <c r="BB75">
        <v>161</v>
      </c>
      <c r="BC75">
        <v>19.3</v>
      </c>
      <c r="BD75">
        <v>639</v>
      </c>
      <c r="BE75">
        <v>111</v>
      </c>
      <c r="BF75">
        <v>69.400000000000006</v>
      </c>
      <c r="BG75">
        <v>2.83</v>
      </c>
      <c r="BH75">
        <v>1.04</v>
      </c>
      <c r="BI75">
        <v>0.74</v>
      </c>
      <c r="BJ75">
        <v>628</v>
      </c>
      <c r="BK75">
        <v>22.8</v>
      </c>
      <c r="BL75">
        <v>18.100000000000001</v>
      </c>
      <c r="BM75">
        <v>1.68</v>
      </c>
      <c r="BN75">
        <v>17.600000000000001</v>
      </c>
      <c r="BO75">
        <v>4.05</v>
      </c>
      <c r="BP75">
        <v>4.99</v>
      </c>
      <c r="BQ75">
        <v>95</v>
      </c>
      <c r="BR75">
        <v>1.1499999999999999</v>
      </c>
      <c r="BS75">
        <v>1.1499999999999999</v>
      </c>
      <c r="BT75">
        <v>23</v>
      </c>
      <c r="BU75">
        <v>19.7</v>
      </c>
      <c r="BV75">
        <v>80.3</v>
      </c>
      <c r="BW75">
        <v>0.88</v>
      </c>
      <c r="BX75">
        <v>9.52</v>
      </c>
      <c r="BY75">
        <v>9.52</v>
      </c>
      <c r="BZ75">
        <v>42.9</v>
      </c>
      <c r="CA75">
        <v>52.4</v>
      </c>
      <c r="CB75">
        <v>0</v>
      </c>
      <c r="CC75">
        <v>3.34</v>
      </c>
      <c r="CD75">
        <v>1.67</v>
      </c>
      <c r="CE75">
        <v>3.06</v>
      </c>
      <c r="CF75">
        <v>24.8</v>
      </c>
      <c r="CG75">
        <v>0.84</v>
      </c>
      <c r="CH75">
        <v>80.3</v>
      </c>
      <c r="CI75">
        <v>4.2300000000000004</v>
      </c>
      <c r="CJ75">
        <v>1.02</v>
      </c>
      <c r="CK75">
        <v>0.68</v>
      </c>
      <c r="CL75">
        <v>22.6</v>
      </c>
      <c r="CM75">
        <v>0.89</v>
      </c>
      <c r="CN75" s="188">
        <f t="shared" si="36"/>
        <v>0.10947999999999998</v>
      </c>
      <c r="CO75" s="188">
        <f t="shared" si="37"/>
        <v>0.10947999999999998</v>
      </c>
      <c r="CP75" s="188">
        <f t="shared" si="38"/>
        <v>0.49334999999999996</v>
      </c>
      <c r="CQ75" s="188">
        <f t="shared" si="39"/>
        <v>0.60259999999999991</v>
      </c>
      <c r="CR75" s="188">
        <f t="shared" si="40"/>
        <v>0</v>
      </c>
      <c r="CS75" s="188">
        <f t="shared" si="41"/>
        <v>0.65798000000000001</v>
      </c>
      <c r="CT75" s="188">
        <f t="shared" si="42"/>
        <v>0.32899</v>
      </c>
      <c r="CU75" s="188">
        <f t="shared" si="43"/>
        <v>4.8856000000000002</v>
      </c>
      <c r="CV75" s="188">
        <f t="shared" si="44"/>
        <v>0.16547999999999999</v>
      </c>
      <c r="CW75" s="188">
        <f t="shared" si="45"/>
        <v>3.3966900000000004</v>
      </c>
      <c r="CX75" s="188">
        <f t="shared" si="46"/>
        <v>0.8190599999999999</v>
      </c>
      <c r="CY75" s="188">
        <f t="shared" si="47"/>
        <v>0.54603999999999997</v>
      </c>
      <c r="CZ75" s="188">
        <f t="shared" si="48"/>
        <v>18.1478</v>
      </c>
      <c r="DA75" s="188">
        <f t="shared" si="49"/>
        <v>0.71467000000000003</v>
      </c>
    </row>
    <row r="76" spans="1:105" s="554" customFormat="1">
      <c r="A76" s="549" t="s">
        <v>863</v>
      </c>
      <c r="B76" s="549"/>
      <c r="E76" s="552"/>
      <c r="F76" s="569"/>
      <c r="H76" s="555">
        <v>36</v>
      </c>
      <c r="I76" s="555">
        <v>7</v>
      </c>
      <c r="J76" s="555">
        <v>63.6</v>
      </c>
      <c r="K76" s="555">
        <v>71.400000000000006</v>
      </c>
      <c r="L76" s="555">
        <v>20</v>
      </c>
      <c r="M76" s="555">
        <v>20</v>
      </c>
      <c r="N76" s="555">
        <v>80</v>
      </c>
      <c r="O76" s="555">
        <v>0</v>
      </c>
      <c r="P76" s="555">
        <v>20</v>
      </c>
      <c r="Q76" s="555">
        <v>0</v>
      </c>
      <c r="R76" s="555">
        <v>20</v>
      </c>
      <c r="S76" s="555">
        <v>80</v>
      </c>
      <c r="T76" s="555">
        <v>20</v>
      </c>
      <c r="U76" s="556">
        <f t="shared" si="50"/>
        <v>14.28</v>
      </c>
      <c r="V76" s="556">
        <f t="shared" si="51"/>
        <v>2.0028011204481793</v>
      </c>
      <c r="W76" s="555">
        <v>100</v>
      </c>
      <c r="X76" s="555">
        <v>0</v>
      </c>
      <c r="Y76" s="555">
        <v>100</v>
      </c>
      <c r="Z76" s="555">
        <v>0</v>
      </c>
      <c r="AA76" s="555">
        <v>0</v>
      </c>
      <c r="AB76" s="555">
        <v>100</v>
      </c>
      <c r="AC76" s="555">
        <v>0</v>
      </c>
      <c r="AD76" s="555">
        <v>0</v>
      </c>
      <c r="AE76" s="555">
        <v>100</v>
      </c>
      <c r="AF76" s="555">
        <v>0</v>
      </c>
      <c r="AG76" s="557">
        <f t="shared" si="27"/>
        <v>20</v>
      </c>
      <c r="AH76" s="557">
        <f t="shared" si="28"/>
        <v>0</v>
      </c>
      <c r="AI76" s="557">
        <f t="shared" si="29"/>
        <v>0</v>
      </c>
      <c r="AJ76" s="557">
        <f t="shared" si="30"/>
        <v>0</v>
      </c>
      <c r="AK76" s="557">
        <f t="shared" si="31"/>
        <v>20</v>
      </c>
      <c r="AL76" s="557">
        <f t="shared" si="32"/>
        <v>0</v>
      </c>
      <c r="AM76" s="557">
        <f t="shared" si="33"/>
        <v>0</v>
      </c>
      <c r="AN76" s="557">
        <f t="shared" si="34"/>
        <v>20</v>
      </c>
      <c r="AO76" s="557">
        <f t="shared" si="35"/>
        <v>0</v>
      </c>
      <c r="AP76" s="555">
        <v>78.400000000000006</v>
      </c>
      <c r="AQ76" s="555">
        <v>-18</v>
      </c>
      <c r="AR76" s="555">
        <v>156</v>
      </c>
      <c r="AS76" s="555">
        <v>-444</v>
      </c>
      <c r="AT76" s="555">
        <v>-103</v>
      </c>
      <c r="AU76" s="555">
        <v>0</v>
      </c>
      <c r="AV76" s="555">
        <v>0</v>
      </c>
      <c r="AW76" s="555">
        <v>0</v>
      </c>
      <c r="AX76" s="555" t="s">
        <v>364</v>
      </c>
      <c r="AY76" s="555">
        <v>0</v>
      </c>
      <c r="AZ76" s="555">
        <v>0</v>
      </c>
      <c r="BA76" s="555">
        <v>0</v>
      </c>
      <c r="BB76" s="555">
        <v>200</v>
      </c>
      <c r="BC76" s="555">
        <v>-52.6</v>
      </c>
      <c r="BD76" s="555">
        <v>358</v>
      </c>
      <c r="BE76" s="555">
        <v>-18</v>
      </c>
      <c r="BF76" s="555">
        <v>83.5</v>
      </c>
      <c r="BG76" s="555">
        <v>25</v>
      </c>
      <c r="BH76" s="555">
        <v>0</v>
      </c>
      <c r="BI76" s="555">
        <v>25</v>
      </c>
      <c r="BJ76" s="555">
        <v>1445</v>
      </c>
      <c r="BK76" s="555">
        <v>0</v>
      </c>
      <c r="BL76" s="555">
        <v>25</v>
      </c>
      <c r="BM76" s="555">
        <v>25</v>
      </c>
      <c r="BN76" s="555">
        <v>28.6</v>
      </c>
      <c r="BO76" s="555">
        <v>0</v>
      </c>
      <c r="BP76" s="555">
        <v>0</v>
      </c>
      <c r="BQ76" s="555">
        <v>100</v>
      </c>
      <c r="BR76" s="555">
        <v>0</v>
      </c>
      <c r="BS76" s="555">
        <v>0</v>
      </c>
      <c r="BT76" s="555">
        <v>0</v>
      </c>
      <c r="BU76" s="555">
        <v>0</v>
      </c>
      <c r="BV76" s="555">
        <v>100</v>
      </c>
      <c r="BW76" s="555">
        <v>0</v>
      </c>
      <c r="BX76" s="555">
        <v>0</v>
      </c>
      <c r="BY76" s="555">
        <v>0</v>
      </c>
      <c r="BZ76" s="555">
        <v>0</v>
      </c>
      <c r="CA76" s="555">
        <v>0</v>
      </c>
      <c r="CB76" s="555">
        <v>0</v>
      </c>
      <c r="CC76" s="555">
        <v>0</v>
      </c>
      <c r="CD76" s="555">
        <v>0</v>
      </c>
      <c r="CE76" s="555">
        <v>0</v>
      </c>
      <c r="CF76" s="555">
        <v>0</v>
      </c>
      <c r="CG76" s="555">
        <v>0</v>
      </c>
      <c r="CH76" s="555">
        <v>100</v>
      </c>
      <c r="CI76" s="555">
        <v>0</v>
      </c>
      <c r="CJ76" s="555">
        <v>0</v>
      </c>
      <c r="CK76" s="555">
        <v>0</v>
      </c>
      <c r="CL76" s="555">
        <v>0</v>
      </c>
      <c r="CM76" s="555">
        <v>0</v>
      </c>
      <c r="CN76" s="557">
        <f t="shared" si="36"/>
        <v>0</v>
      </c>
      <c r="CO76" s="557">
        <f t="shared" si="37"/>
        <v>0</v>
      </c>
      <c r="CP76" s="557">
        <f t="shared" si="38"/>
        <v>0</v>
      </c>
      <c r="CQ76" s="557">
        <f t="shared" si="39"/>
        <v>0</v>
      </c>
      <c r="CR76" s="557">
        <f t="shared" si="40"/>
        <v>0</v>
      </c>
      <c r="CS76" s="557">
        <f t="shared" si="41"/>
        <v>0</v>
      </c>
      <c r="CT76" s="557">
        <f t="shared" si="42"/>
        <v>0</v>
      </c>
      <c r="CU76" s="557">
        <f t="shared" si="43"/>
        <v>0</v>
      </c>
      <c r="CV76" s="557">
        <f t="shared" si="44"/>
        <v>0</v>
      </c>
      <c r="CW76" s="557">
        <f t="shared" si="45"/>
        <v>0</v>
      </c>
      <c r="CX76" s="557">
        <f t="shared" si="46"/>
        <v>0</v>
      </c>
      <c r="CY76" s="557">
        <f t="shared" si="47"/>
        <v>0</v>
      </c>
      <c r="CZ76" s="557">
        <f t="shared" si="48"/>
        <v>0</v>
      </c>
      <c r="DA76" s="557">
        <f t="shared" si="49"/>
        <v>0</v>
      </c>
    </row>
    <row r="77" spans="1:105">
      <c r="A77" s="494" t="s">
        <v>865</v>
      </c>
      <c r="B77" s="576" t="s">
        <v>543</v>
      </c>
      <c r="C77" s="382" t="s">
        <v>420</v>
      </c>
      <c r="D77" s="383" t="s">
        <v>363</v>
      </c>
      <c r="E77" s="489">
        <v>43606</v>
      </c>
      <c r="F77" s="429">
        <v>1</v>
      </c>
      <c r="G77" s="537" t="s">
        <v>1193</v>
      </c>
      <c r="H77">
        <v>8254</v>
      </c>
      <c r="I77">
        <v>265</v>
      </c>
      <c r="J77">
        <v>22.8</v>
      </c>
      <c r="K77">
        <v>53.6</v>
      </c>
      <c r="L77">
        <v>33.1</v>
      </c>
      <c r="M77">
        <v>28.2</v>
      </c>
      <c r="N77">
        <v>71.8</v>
      </c>
      <c r="O77">
        <v>16.899999999999999</v>
      </c>
      <c r="P77">
        <v>12</v>
      </c>
      <c r="Q77">
        <v>65.5</v>
      </c>
      <c r="R77">
        <v>40.799999999999997</v>
      </c>
      <c r="S77">
        <v>57.7</v>
      </c>
      <c r="T77">
        <v>9.86</v>
      </c>
      <c r="U77" s="6">
        <f t="shared" si="50"/>
        <v>15.1152</v>
      </c>
      <c r="V77" s="6">
        <f t="shared" si="51"/>
        <v>2.8183550333439187</v>
      </c>
      <c r="W77">
        <v>63.8</v>
      </c>
      <c r="X77">
        <v>41.4</v>
      </c>
      <c r="Y77">
        <v>25.9</v>
      </c>
      <c r="Z77">
        <v>84.5</v>
      </c>
      <c r="AA77">
        <v>22.4</v>
      </c>
      <c r="AB77">
        <v>94.1</v>
      </c>
      <c r="AC77">
        <v>70.599999999999994</v>
      </c>
      <c r="AD77">
        <v>94.1</v>
      </c>
      <c r="AE77">
        <v>88.2</v>
      </c>
      <c r="AF77">
        <v>23.5</v>
      </c>
      <c r="AG77" s="188">
        <f t="shared" si="27"/>
        <v>26.030399999999997</v>
      </c>
      <c r="AH77" s="188">
        <f t="shared" si="28"/>
        <v>16.891199999999998</v>
      </c>
      <c r="AI77" s="188">
        <f t="shared" si="29"/>
        <v>34.475999999999999</v>
      </c>
      <c r="AJ77" s="188">
        <f t="shared" si="30"/>
        <v>9.1391999999999989</v>
      </c>
      <c r="AK77" s="188">
        <f t="shared" si="31"/>
        <v>11.291999999999998</v>
      </c>
      <c r="AL77" s="188">
        <f t="shared" si="32"/>
        <v>8.4719999999999995</v>
      </c>
      <c r="AM77" s="188">
        <f t="shared" si="33"/>
        <v>11.291999999999998</v>
      </c>
      <c r="AN77" s="188">
        <f t="shared" si="34"/>
        <v>10.584000000000001</v>
      </c>
      <c r="AO77" s="188">
        <f t="shared" si="35"/>
        <v>2.82</v>
      </c>
      <c r="AP77">
        <v>2405</v>
      </c>
      <c r="AQ77">
        <v>321</v>
      </c>
      <c r="AR77">
        <v>1384</v>
      </c>
      <c r="AS77">
        <v>1484</v>
      </c>
      <c r="AT77">
        <v>86.1</v>
      </c>
      <c r="AU77">
        <v>87.5</v>
      </c>
      <c r="AV77">
        <v>52.5</v>
      </c>
      <c r="AW77">
        <v>37.5</v>
      </c>
      <c r="AX77">
        <v>417</v>
      </c>
      <c r="AY77">
        <v>92.5</v>
      </c>
      <c r="AZ77">
        <v>82.5</v>
      </c>
      <c r="BA77">
        <v>27.5</v>
      </c>
      <c r="BB77">
        <v>221</v>
      </c>
      <c r="BC77">
        <v>12.8</v>
      </c>
      <c r="BD77">
        <v>851</v>
      </c>
      <c r="BE77">
        <v>126</v>
      </c>
      <c r="BF77">
        <v>82.2</v>
      </c>
      <c r="BG77">
        <v>11.8</v>
      </c>
      <c r="BH77">
        <v>2.94</v>
      </c>
      <c r="BI77">
        <v>1.96</v>
      </c>
      <c r="BJ77">
        <v>1093</v>
      </c>
      <c r="BK77">
        <v>54.9</v>
      </c>
      <c r="BL77">
        <v>24.5</v>
      </c>
      <c r="BM77">
        <v>2.94</v>
      </c>
      <c r="BN77">
        <v>42.6</v>
      </c>
      <c r="BO77">
        <v>22.1</v>
      </c>
      <c r="BP77">
        <v>5.31</v>
      </c>
      <c r="BQ77">
        <v>94.7</v>
      </c>
      <c r="BR77">
        <v>5.31</v>
      </c>
      <c r="BS77">
        <v>33.6</v>
      </c>
      <c r="BT77">
        <v>92.9</v>
      </c>
      <c r="BU77">
        <v>70.8</v>
      </c>
      <c r="BV77">
        <v>29.2</v>
      </c>
      <c r="BW77">
        <v>32.700000000000003</v>
      </c>
      <c r="BX77">
        <v>47.4</v>
      </c>
      <c r="BY77">
        <v>13.2</v>
      </c>
      <c r="BZ77">
        <v>100</v>
      </c>
      <c r="CA77">
        <v>89.5</v>
      </c>
      <c r="CB77">
        <v>63.2</v>
      </c>
      <c r="CC77">
        <v>31.2</v>
      </c>
      <c r="CD77">
        <v>6.25</v>
      </c>
      <c r="CE77">
        <v>42.5</v>
      </c>
      <c r="CF77">
        <v>97.5</v>
      </c>
      <c r="CG77">
        <v>46.2</v>
      </c>
      <c r="CH77">
        <v>29.2</v>
      </c>
      <c r="CI77">
        <v>0</v>
      </c>
      <c r="CJ77">
        <v>3.03</v>
      </c>
      <c r="CK77">
        <v>12.1</v>
      </c>
      <c r="CL77">
        <v>81.8</v>
      </c>
      <c r="CM77">
        <v>0</v>
      </c>
      <c r="CN77" s="188">
        <f t="shared" si="36"/>
        <v>15.926400000000001</v>
      </c>
      <c r="CO77" s="188">
        <f t="shared" si="37"/>
        <v>4.4352</v>
      </c>
      <c r="CP77" s="188">
        <f t="shared" si="38"/>
        <v>33.6</v>
      </c>
      <c r="CQ77" s="188">
        <f t="shared" si="39"/>
        <v>30.072000000000003</v>
      </c>
      <c r="CR77" s="188">
        <f t="shared" si="40"/>
        <v>21.235199999999999</v>
      </c>
      <c r="CS77" s="188">
        <f t="shared" si="41"/>
        <v>22.089600000000001</v>
      </c>
      <c r="CT77" s="188">
        <f t="shared" si="42"/>
        <v>4.4249999999999998</v>
      </c>
      <c r="CU77" s="188">
        <f t="shared" si="43"/>
        <v>69.03</v>
      </c>
      <c r="CV77" s="188">
        <f t="shared" si="44"/>
        <v>32.709600000000002</v>
      </c>
      <c r="CW77" s="188">
        <f t="shared" si="45"/>
        <v>0</v>
      </c>
      <c r="CX77" s="188">
        <f t="shared" si="46"/>
        <v>0.88475999999999999</v>
      </c>
      <c r="CY77" s="188">
        <f t="shared" si="47"/>
        <v>3.5331999999999999</v>
      </c>
      <c r="CZ77" s="188">
        <f t="shared" si="48"/>
        <v>23.8856</v>
      </c>
      <c r="DA77" s="188">
        <f t="shared" si="49"/>
        <v>0</v>
      </c>
    </row>
    <row r="78" spans="1:105" s="554" customFormat="1">
      <c r="A78" s="549" t="s">
        <v>866</v>
      </c>
      <c r="B78" s="549"/>
      <c r="C78" s="566"/>
      <c r="E78" s="552"/>
      <c r="F78" s="569"/>
      <c r="H78" s="555">
        <v>28</v>
      </c>
      <c r="I78" s="555">
        <v>8</v>
      </c>
      <c r="J78" s="555">
        <v>57.1</v>
      </c>
      <c r="K78" s="555">
        <v>87.5</v>
      </c>
      <c r="L78" s="555">
        <v>0</v>
      </c>
      <c r="M78" s="555">
        <v>0</v>
      </c>
      <c r="N78" s="555">
        <v>100</v>
      </c>
      <c r="O78" s="555">
        <v>0</v>
      </c>
      <c r="P78" s="555">
        <v>0</v>
      </c>
      <c r="Q78" s="555">
        <v>0</v>
      </c>
      <c r="R78" s="555">
        <v>0</v>
      </c>
      <c r="S78" s="555">
        <v>100</v>
      </c>
      <c r="T78" s="555">
        <v>0</v>
      </c>
      <c r="U78" s="556">
        <f t="shared" si="50"/>
        <v>0</v>
      </c>
      <c r="V78" s="556" t="e">
        <f t="shared" si="51"/>
        <v>#DIV/0!</v>
      </c>
      <c r="W78" s="555">
        <v>0</v>
      </c>
      <c r="X78" s="555">
        <v>0</v>
      </c>
      <c r="Y78" s="555">
        <v>0</v>
      </c>
      <c r="Z78" s="555">
        <v>0</v>
      </c>
      <c r="AA78" s="555">
        <v>0</v>
      </c>
      <c r="AB78" s="555">
        <v>0</v>
      </c>
      <c r="AC78" s="555">
        <v>0</v>
      </c>
      <c r="AD78" s="555">
        <v>0</v>
      </c>
      <c r="AE78" s="555">
        <v>0</v>
      </c>
      <c r="AF78" s="555">
        <v>0</v>
      </c>
      <c r="AG78" s="557">
        <f t="shared" si="27"/>
        <v>0</v>
      </c>
      <c r="AH78" s="557">
        <f t="shared" si="28"/>
        <v>0</v>
      </c>
      <c r="AI78" s="557">
        <f t="shared" si="29"/>
        <v>0</v>
      </c>
      <c r="AJ78" s="557">
        <f t="shared" si="30"/>
        <v>0</v>
      </c>
      <c r="AK78" s="557">
        <f t="shared" si="31"/>
        <v>0</v>
      </c>
      <c r="AL78" s="557">
        <f t="shared" si="32"/>
        <v>0</v>
      </c>
      <c r="AM78" s="557">
        <f t="shared" si="33"/>
        <v>0</v>
      </c>
      <c r="AN78" s="557">
        <f t="shared" si="34"/>
        <v>0</v>
      </c>
      <c r="AO78" s="557">
        <f t="shared" si="35"/>
        <v>0</v>
      </c>
      <c r="AP78" s="555" t="s">
        <v>364</v>
      </c>
      <c r="AQ78" s="555" t="s">
        <v>364</v>
      </c>
      <c r="AR78" s="555" t="s">
        <v>364</v>
      </c>
      <c r="AS78" s="555" t="s">
        <v>364</v>
      </c>
      <c r="AT78" s="555" t="s">
        <v>364</v>
      </c>
      <c r="AU78" s="555">
        <v>0</v>
      </c>
      <c r="AV78" s="555">
        <v>0</v>
      </c>
      <c r="AW78" s="555">
        <v>0</v>
      </c>
      <c r="AX78" s="555" t="s">
        <v>364</v>
      </c>
      <c r="AY78" s="555">
        <v>0</v>
      </c>
      <c r="AZ78" s="555">
        <v>0</v>
      </c>
      <c r="BA78" s="555">
        <v>0</v>
      </c>
      <c r="BB78" s="555">
        <v>95.1</v>
      </c>
      <c r="BC78" s="555">
        <v>-7.7</v>
      </c>
      <c r="BD78" s="555">
        <v>394</v>
      </c>
      <c r="BE78" s="555">
        <v>24.4</v>
      </c>
      <c r="BF78" s="555">
        <v>96.4</v>
      </c>
      <c r="BG78" s="555">
        <v>0</v>
      </c>
      <c r="BH78" s="555">
        <v>0</v>
      </c>
      <c r="BI78" s="555">
        <v>0</v>
      </c>
      <c r="BJ78" s="555" t="s">
        <v>364</v>
      </c>
      <c r="BK78" s="555">
        <v>0</v>
      </c>
      <c r="BL78" s="555">
        <v>0</v>
      </c>
      <c r="BM78" s="555">
        <v>0</v>
      </c>
      <c r="BN78" s="555">
        <v>0</v>
      </c>
      <c r="BO78" s="555">
        <v>0</v>
      </c>
      <c r="BP78" s="555">
        <v>0</v>
      </c>
      <c r="BQ78" s="555">
        <v>0</v>
      </c>
      <c r="BR78" s="555">
        <v>0</v>
      </c>
      <c r="BS78" s="555">
        <v>0</v>
      </c>
      <c r="BT78" s="555">
        <v>0</v>
      </c>
      <c r="BU78" s="555">
        <v>0</v>
      </c>
      <c r="BV78" s="555">
        <v>0</v>
      </c>
      <c r="BW78" s="555">
        <v>0</v>
      </c>
      <c r="BX78" s="555">
        <v>0</v>
      </c>
      <c r="BY78" s="555">
        <v>0</v>
      </c>
      <c r="BZ78" s="555">
        <v>0</v>
      </c>
      <c r="CA78" s="555">
        <v>0</v>
      </c>
      <c r="CB78" s="555">
        <v>0</v>
      </c>
      <c r="CC78" s="555">
        <v>0</v>
      </c>
      <c r="CD78" s="555">
        <v>0</v>
      </c>
      <c r="CE78" s="555">
        <v>0</v>
      </c>
      <c r="CF78" s="555">
        <v>0</v>
      </c>
      <c r="CG78" s="555">
        <v>0</v>
      </c>
      <c r="CH78" s="555">
        <v>0</v>
      </c>
      <c r="CI78" s="555">
        <v>0</v>
      </c>
      <c r="CJ78" s="555">
        <v>0</v>
      </c>
      <c r="CK78" s="555">
        <v>0</v>
      </c>
      <c r="CL78" s="555">
        <v>0</v>
      </c>
      <c r="CM78" s="555">
        <v>0</v>
      </c>
      <c r="CN78" s="557">
        <f t="shared" si="36"/>
        <v>0</v>
      </c>
      <c r="CO78" s="557">
        <f t="shared" si="37"/>
        <v>0</v>
      </c>
      <c r="CP78" s="557">
        <f t="shared" si="38"/>
        <v>0</v>
      </c>
      <c r="CQ78" s="557">
        <f t="shared" si="39"/>
        <v>0</v>
      </c>
      <c r="CR78" s="557">
        <f t="shared" si="40"/>
        <v>0</v>
      </c>
      <c r="CS78" s="557">
        <f t="shared" si="41"/>
        <v>0</v>
      </c>
      <c r="CT78" s="557">
        <f t="shared" si="42"/>
        <v>0</v>
      </c>
      <c r="CU78" s="557">
        <f t="shared" si="43"/>
        <v>0</v>
      </c>
      <c r="CV78" s="557">
        <f t="shared" si="44"/>
        <v>0</v>
      </c>
      <c r="CW78" s="557">
        <f t="shared" si="45"/>
        <v>0</v>
      </c>
      <c r="CX78" s="557">
        <f t="shared" si="46"/>
        <v>0</v>
      </c>
      <c r="CY78" s="557">
        <f t="shared" si="47"/>
        <v>0</v>
      </c>
      <c r="CZ78" s="557">
        <f t="shared" si="48"/>
        <v>0</v>
      </c>
      <c r="DA78" s="557">
        <f t="shared" si="49"/>
        <v>0</v>
      </c>
    </row>
    <row r="79" spans="1:105">
      <c r="A79" s="494" t="s">
        <v>868</v>
      </c>
      <c r="B79" s="576" t="s">
        <v>543</v>
      </c>
      <c r="C79" s="382" t="s">
        <v>420</v>
      </c>
      <c r="D79" s="383" t="s">
        <v>737</v>
      </c>
      <c r="E79" s="489">
        <v>43614</v>
      </c>
      <c r="F79" s="429">
        <v>2.1428571428571428</v>
      </c>
      <c r="G79" s="539" t="s">
        <v>1194</v>
      </c>
      <c r="H79">
        <v>10630</v>
      </c>
      <c r="I79">
        <v>108</v>
      </c>
      <c r="J79">
        <v>4.01</v>
      </c>
      <c r="K79">
        <v>71.3</v>
      </c>
      <c r="L79">
        <v>49.4</v>
      </c>
      <c r="M79">
        <v>10.4</v>
      </c>
      <c r="N79">
        <v>89.6</v>
      </c>
      <c r="O79">
        <v>13</v>
      </c>
      <c r="P79">
        <v>9.09</v>
      </c>
      <c r="Q79">
        <v>31.2</v>
      </c>
      <c r="R79">
        <v>53.2</v>
      </c>
      <c r="S79">
        <v>46.8</v>
      </c>
      <c r="T79">
        <v>5.19</v>
      </c>
      <c r="U79" s="6">
        <f t="shared" si="50"/>
        <v>7.4151999999999996</v>
      </c>
      <c r="V79" s="6">
        <f t="shared" si="51"/>
        <v>3.2500809148775494</v>
      </c>
      <c r="W79">
        <v>61</v>
      </c>
      <c r="X79">
        <v>17.100000000000001</v>
      </c>
      <c r="Y79">
        <v>17.100000000000001</v>
      </c>
      <c r="Z79">
        <v>41.5</v>
      </c>
      <c r="AA79">
        <v>0</v>
      </c>
      <c r="AB79">
        <v>100</v>
      </c>
      <c r="AC79">
        <v>57.1</v>
      </c>
      <c r="AD79">
        <v>42.9</v>
      </c>
      <c r="AE79">
        <v>100</v>
      </c>
      <c r="AF79">
        <v>0</v>
      </c>
      <c r="AG79" s="188">
        <f t="shared" si="27"/>
        <v>32.452000000000005</v>
      </c>
      <c r="AH79" s="188">
        <f t="shared" si="28"/>
        <v>9.0972000000000008</v>
      </c>
      <c r="AI79" s="188">
        <f t="shared" si="29"/>
        <v>22.078000000000003</v>
      </c>
      <c r="AJ79" s="188">
        <f t="shared" si="30"/>
        <v>0</v>
      </c>
      <c r="AK79" s="188">
        <f t="shared" si="31"/>
        <v>9.09</v>
      </c>
      <c r="AL79" s="188">
        <f t="shared" si="32"/>
        <v>5.1903899999999998</v>
      </c>
      <c r="AM79" s="188">
        <f t="shared" si="33"/>
        <v>3.8996099999999996</v>
      </c>
      <c r="AN79" s="188">
        <f t="shared" si="34"/>
        <v>9.09</v>
      </c>
      <c r="AO79" s="188">
        <f t="shared" si="35"/>
        <v>0</v>
      </c>
      <c r="AP79">
        <v>3808</v>
      </c>
      <c r="AQ79">
        <v>326</v>
      </c>
      <c r="AR79">
        <v>619</v>
      </c>
      <c r="AS79">
        <v>671</v>
      </c>
      <c r="AT79">
        <v>32.1</v>
      </c>
      <c r="AU79">
        <v>100</v>
      </c>
      <c r="AV79">
        <v>62.5</v>
      </c>
      <c r="AW79">
        <v>37.5</v>
      </c>
      <c r="AX79">
        <v>1097</v>
      </c>
      <c r="AY79">
        <v>25</v>
      </c>
      <c r="AZ79">
        <v>62.5</v>
      </c>
      <c r="BA79">
        <v>0</v>
      </c>
      <c r="BB79">
        <v>337</v>
      </c>
      <c r="BC79">
        <v>65.5</v>
      </c>
      <c r="BD79">
        <v>657</v>
      </c>
      <c r="BE79">
        <v>405</v>
      </c>
      <c r="BF79">
        <v>92.5</v>
      </c>
      <c r="BG79">
        <v>43.5</v>
      </c>
      <c r="BH79">
        <v>7.25</v>
      </c>
      <c r="BI79">
        <v>5.8</v>
      </c>
      <c r="BJ79">
        <v>228</v>
      </c>
      <c r="BK79">
        <v>31.9</v>
      </c>
      <c r="BL79">
        <v>52.2</v>
      </c>
      <c r="BM79">
        <v>5.8</v>
      </c>
      <c r="BN79">
        <v>24.1</v>
      </c>
      <c r="BO79">
        <v>26.9</v>
      </c>
      <c r="BP79">
        <v>0</v>
      </c>
      <c r="BQ79">
        <v>100</v>
      </c>
      <c r="BR79">
        <v>3.85</v>
      </c>
      <c r="BS79">
        <v>23.1</v>
      </c>
      <c r="BT79">
        <v>38.5</v>
      </c>
      <c r="BU79">
        <v>76.900000000000006</v>
      </c>
      <c r="BV79">
        <v>23.1</v>
      </c>
      <c r="BW79">
        <v>23.1</v>
      </c>
      <c r="BX79">
        <v>50</v>
      </c>
      <c r="BY79">
        <v>16.7</v>
      </c>
      <c r="BZ79">
        <v>66.7</v>
      </c>
      <c r="CA79">
        <v>83.3</v>
      </c>
      <c r="CB79">
        <v>50</v>
      </c>
      <c r="CC79">
        <v>30</v>
      </c>
      <c r="CD79">
        <v>5</v>
      </c>
      <c r="CE79">
        <v>25</v>
      </c>
      <c r="CF79">
        <v>50</v>
      </c>
      <c r="CG79">
        <v>30</v>
      </c>
      <c r="CH79">
        <v>23.1</v>
      </c>
      <c r="CI79">
        <v>16.7</v>
      </c>
      <c r="CJ79">
        <v>0</v>
      </c>
      <c r="CK79">
        <v>16.7</v>
      </c>
      <c r="CL79">
        <v>0</v>
      </c>
      <c r="CM79">
        <v>0</v>
      </c>
      <c r="CN79" s="188">
        <f t="shared" si="36"/>
        <v>11.55</v>
      </c>
      <c r="CO79" s="188">
        <f t="shared" si="37"/>
        <v>3.8576999999999999</v>
      </c>
      <c r="CP79" s="188">
        <f t="shared" si="38"/>
        <v>15.407700000000002</v>
      </c>
      <c r="CQ79" s="188">
        <f t="shared" si="39"/>
        <v>19.2423</v>
      </c>
      <c r="CR79" s="188">
        <f t="shared" si="40"/>
        <v>11.55</v>
      </c>
      <c r="CS79" s="188">
        <f t="shared" si="41"/>
        <v>23.07</v>
      </c>
      <c r="CT79" s="188">
        <f t="shared" si="42"/>
        <v>3.8450000000000002</v>
      </c>
      <c r="CU79" s="188">
        <f t="shared" si="43"/>
        <v>38.450000000000003</v>
      </c>
      <c r="CV79" s="188">
        <f t="shared" si="44"/>
        <v>23.07</v>
      </c>
      <c r="CW79" s="188">
        <f t="shared" si="45"/>
        <v>3.8576999999999999</v>
      </c>
      <c r="CX79" s="188">
        <f t="shared" si="46"/>
        <v>0</v>
      </c>
      <c r="CY79" s="188">
        <f t="shared" si="47"/>
        <v>3.8576999999999999</v>
      </c>
      <c r="CZ79" s="188">
        <f t="shared" si="48"/>
        <v>0</v>
      </c>
      <c r="DA79" s="188">
        <f t="shared" si="49"/>
        <v>0</v>
      </c>
    </row>
    <row r="80" spans="1:105">
      <c r="A80" s="494" t="s">
        <v>869</v>
      </c>
      <c r="B80" s="577"/>
      <c r="E80" s="489"/>
      <c r="F80" s="222"/>
      <c r="G80" s="386"/>
      <c r="H80">
        <v>11011</v>
      </c>
      <c r="I80">
        <v>83</v>
      </c>
      <c r="J80">
        <v>3.13</v>
      </c>
      <c r="K80">
        <v>73.5</v>
      </c>
      <c r="L80">
        <v>47.5</v>
      </c>
      <c r="M80">
        <v>11.5</v>
      </c>
      <c r="N80">
        <v>88.5</v>
      </c>
      <c r="O80">
        <v>18</v>
      </c>
      <c r="P80">
        <v>13.1</v>
      </c>
      <c r="Q80">
        <v>27.9</v>
      </c>
      <c r="R80">
        <v>45.9</v>
      </c>
      <c r="S80">
        <v>54.1</v>
      </c>
      <c r="T80">
        <v>6.56</v>
      </c>
      <c r="U80" s="6">
        <f t="shared" si="50"/>
        <v>8.4525000000000006</v>
      </c>
      <c r="V80" s="6">
        <f t="shared" si="51"/>
        <v>2.4253179532682636</v>
      </c>
      <c r="W80">
        <v>53.6</v>
      </c>
      <c r="X80">
        <v>25</v>
      </c>
      <c r="Y80">
        <v>17.899999999999999</v>
      </c>
      <c r="Z80">
        <v>39.299999999999997</v>
      </c>
      <c r="AA80">
        <v>3.57</v>
      </c>
      <c r="AB80">
        <v>100</v>
      </c>
      <c r="AC80">
        <v>75</v>
      </c>
      <c r="AD80">
        <v>62.5</v>
      </c>
      <c r="AE80">
        <v>62.5</v>
      </c>
      <c r="AF80">
        <v>0</v>
      </c>
      <c r="AG80" s="188">
        <f t="shared" si="27"/>
        <v>24.602399999999999</v>
      </c>
      <c r="AH80" s="188">
        <f t="shared" si="28"/>
        <v>11.475</v>
      </c>
      <c r="AI80" s="188">
        <f t="shared" si="29"/>
        <v>18.038699999999999</v>
      </c>
      <c r="AJ80" s="188">
        <f t="shared" si="30"/>
        <v>1.63863</v>
      </c>
      <c r="AK80" s="188">
        <f t="shared" si="31"/>
        <v>13.1</v>
      </c>
      <c r="AL80" s="188">
        <f t="shared" si="32"/>
        <v>9.8249999999999993</v>
      </c>
      <c r="AM80" s="188">
        <f t="shared" si="33"/>
        <v>8.1875</v>
      </c>
      <c r="AN80" s="188">
        <f t="shared" si="34"/>
        <v>8.1875</v>
      </c>
      <c r="AO80" s="188">
        <f t="shared" si="35"/>
        <v>0</v>
      </c>
      <c r="AP80">
        <v>2573</v>
      </c>
      <c r="AQ80">
        <v>627</v>
      </c>
      <c r="AR80">
        <v>823</v>
      </c>
      <c r="AS80">
        <v>556</v>
      </c>
      <c r="AT80">
        <v>-1.28</v>
      </c>
      <c r="AU80">
        <v>100</v>
      </c>
      <c r="AV80">
        <v>71.400000000000006</v>
      </c>
      <c r="AW80">
        <v>71.400000000000006</v>
      </c>
      <c r="AX80">
        <v>1451</v>
      </c>
      <c r="AY80">
        <v>57.1</v>
      </c>
      <c r="AZ80">
        <v>71.400000000000006</v>
      </c>
      <c r="BA80">
        <v>14.3</v>
      </c>
      <c r="BB80">
        <v>376</v>
      </c>
      <c r="BC80">
        <v>74.5</v>
      </c>
      <c r="BD80">
        <v>647</v>
      </c>
      <c r="BE80">
        <v>310</v>
      </c>
      <c r="BF80">
        <v>114</v>
      </c>
      <c r="BG80">
        <v>40.700000000000003</v>
      </c>
      <c r="BH80">
        <v>11.1</v>
      </c>
      <c r="BI80">
        <v>5.56</v>
      </c>
      <c r="BJ80">
        <v>540</v>
      </c>
      <c r="BK80">
        <v>24.1</v>
      </c>
      <c r="BL80">
        <v>42.6</v>
      </c>
      <c r="BM80">
        <v>5.56</v>
      </c>
      <c r="BN80">
        <v>20.5</v>
      </c>
      <c r="BO80">
        <v>29.4</v>
      </c>
      <c r="BP80">
        <v>0</v>
      </c>
      <c r="BQ80">
        <v>100</v>
      </c>
      <c r="BR80">
        <v>11.8</v>
      </c>
      <c r="BS80">
        <v>11.8</v>
      </c>
      <c r="BT80">
        <v>47.1</v>
      </c>
      <c r="BU80">
        <v>64.7</v>
      </c>
      <c r="BV80">
        <v>35.299999999999997</v>
      </c>
      <c r="BW80">
        <v>17.600000000000001</v>
      </c>
      <c r="BX80">
        <v>50</v>
      </c>
      <c r="BY80">
        <v>50</v>
      </c>
      <c r="BZ80">
        <v>100</v>
      </c>
      <c r="CA80">
        <v>100</v>
      </c>
      <c r="CB80">
        <v>50</v>
      </c>
      <c r="CC80">
        <v>45.5</v>
      </c>
      <c r="CD80">
        <v>18.2</v>
      </c>
      <c r="CE80">
        <v>18.2</v>
      </c>
      <c r="CF80">
        <v>63.6</v>
      </c>
      <c r="CG80">
        <v>27.3</v>
      </c>
      <c r="CH80">
        <v>35.299999999999997</v>
      </c>
      <c r="CI80">
        <v>0</v>
      </c>
      <c r="CJ80">
        <v>0</v>
      </c>
      <c r="CK80">
        <v>0</v>
      </c>
      <c r="CL80">
        <v>16.7</v>
      </c>
      <c r="CM80">
        <v>0</v>
      </c>
      <c r="CN80" s="188">
        <f t="shared" si="36"/>
        <v>5.9</v>
      </c>
      <c r="CO80" s="188">
        <f t="shared" si="37"/>
        <v>5.9</v>
      </c>
      <c r="CP80" s="188">
        <f t="shared" si="38"/>
        <v>11.8</v>
      </c>
      <c r="CQ80" s="188">
        <f t="shared" si="39"/>
        <v>11.8</v>
      </c>
      <c r="CR80" s="188">
        <f t="shared" si="40"/>
        <v>5.9</v>
      </c>
      <c r="CS80" s="188">
        <f t="shared" si="41"/>
        <v>29.438499999999998</v>
      </c>
      <c r="CT80" s="188">
        <f t="shared" si="42"/>
        <v>11.775399999999999</v>
      </c>
      <c r="CU80" s="188">
        <f t="shared" si="43"/>
        <v>41.1492</v>
      </c>
      <c r="CV80" s="188">
        <f t="shared" si="44"/>
        <v>17.6631</v>
      </c>
      <c r="CW80" s="188">
        <f t="shared" si="45"/>
        <v>0</v>
      </c>
      <c r="CX80" s="188">
        <f t="shared" si="46"/>
        <v>0</v>
      </c>
      <c r="CY80" s="188">
        <f t="shared" si="47"/>
        <v>0</v>
      </c>
      <c r="CZ80" s="188">
        <f t="shared" si="48"/>
        <v>5.8950999999999985</v>
      </c>
      <c r="DA80" s="188">
        <f t="shared" si="49"/>
        <v>0</v>
      </c>
    </row>
    <row r="81" spans="1:105">
      <c r="A81" s="494" t="s">
        <v>871</v>
      </c>
      <c r="B81" s="576" t="s">
        <v>543</v>
      </c>
      <c r="C81" s="382" t="s">
        <v>420</v>
      </c>
      <c r="D81" s="383" t="s">
        <v>427</v>
      </c>
      <c r="E81" s="489">
        <v>43627</v>
      </c>
      <c r="F81" s="429">
        <v>4</v>
      </c>
      <c r="G81" s="537" t="s">
        <v>1195</v>
      </c>
      <c r="H81">
        <v>8431</v>
      </c>
      <c r="I81">
        <v>212</v>
      </c>
      <c r="J81">
        <v>26.1</v>
      </c>
      <c r="K81">
        <v>76.400000000000006</v>
      </c>
      <c r="L81">
        <v>3.09</v>
      </c>
      <c r="M81">
        <v>8.02</v>
      </c>
      <c r="N81">
        <v>92</v>
      </c>
      <c r="O81">
        <v>3.09</v>
      </c>
      <c r="P81">
        <v>3.09</v>
      </c>
      <c r="Q81">
        <v>28.4</v>
      </c>
      <c r="R81">
        <v>22.8</v>
      </c>
      <c r="S81">
        <v>75.3</v>
      </c>
      <c r="T81">
        <v>0.62</v>
      </c>
      <c r="U81" s="6">
        <f t="shared" si="50"/>
        <v>6.1272800000000007</v>
      </c>
      <c r="V81" s="6">
        <f t="shared" si="51"/>
        <v>3.2314501703855543</v>
      </c>
      <c r="W81">
        <v>5.41</v>
      </c>
      <c r="X81">
        <v>8.11</v>
      </c>
      <c r="Y81">
        <v>2.7</v>
      </c>
      <c r="Z81">
        <v>35.1</v>
      </c>
      <c r="AA81">
        <v>0</v>
      </c>
      <c r="AB81">
        <v>60</v>
      </c>
      <c r="AC81">
        <v>60</v>
      </c>
      <c r="AD81">
        <v>40</v>
      </c>
      <c r="AE81">
        <v>20</v>
      </c>
      <c r="AF81">
        <v>0</v>
      </c>
      <c r="AG81" s="188">
        <f t="shared" si="27"/>
        <v>1.2334800000000001</v>
      </c>
      <c r="AH81" s="188">
        <f t="shared" si="28"/>
        <v>1.8490799999999998</v>
      </c>
      <c r="AI81" s="188">
        <f t="shared" si="29"/>
        <v>8.0028000000000006</v>
      </c>
      <c r="AJ81" s="188">
        <f t="shared" si="30"/>
        <v>0</v>
      </c>
      <c r="AK81" s="188">
        <f t="shared" si="31"/>
        <v>1.8539999999999999</v>
      </c>
      <c r="AL81" s="188">
        <f t="shared" si="32"/>
        <v>1.8539999999999999</v>
      </c>
      <c r="AM81" s="188">
        <f t="shared" si="33"/>
        <v>1.236</v>
      </c>
      <c r="AN81" s="188">
        <f t="shared" si="34"/>
        <v>0.61799999999999999</v>
      </c>
      <c r="AO81" s="188">
        <f t="shared" si="35"/>
        <v>0</v>
      </c>
      <c r="AP81">
        <v>269</v>
      </c>
      <c r="AQ81">
        <v>83.5</v>
      </c>
      <c r="AR81">
        <v>752</v>
      </c>
      <c r="AS81">
        <v>304</v>
      </c>
      <c r="AT81">
        <v>-302</v>
      </c>
      <c r="AU81">
        <v>23.1</v>
      </c>
      <c r="AV81">
        <v>23.1</v>
      </c>
      <c r="AW81">
        <v>23.1</v>
      </c>
      <c r="AX81">
        <v>1754</v>
      </c>
      <c r="AY81">
        <v>46.2</v>
      </c>
      <c r="AZ81">
        <v>30.8</v>
      </c>
      <c r="BA81">
        <v>0</v>
      </c>
      <c r="BB81">
        <v>79.599999999999994</v>
      </c>
      <c r="BC81">
        <v>25.7</v>
      </c>
      <c r="BD81">
        <v>661</v>
      </c>
      <c r="BE81">
        <v>135</v>
      </c>
      <c r="BF81">
        <v>52.6</v>
      </c>
      <c r="BG81">
        <v>1.34</v>
      </c>
      <c r="BH81">
        <v>1.34</v>
      </c>
      <c r="BI81">
        <v>1.34</v>
      </c>
      <c r="BJ81">
        <v>295</v>
      </c>
      <c r="BK81">
        <v>26.8</v>
      </c>
      <c r="BL81">
        <v>22.1</v>
      </c>
      <c r="BM81">
        <v>0.67</v>
      </c>
      <c r="BN81">
        <v>19.8</v>
      </c>
      <c r="BO81">
        <v>0</v>
      </c>
      <c r="BP81">
        <v>0</v>
      </c>
      <c r="BQ81">
        <v>100</v>
      </c>
      <c r="BR81">
        <v>0</v>
      </c>
      <c r="BS81">
        <v>2.38</v>
      </c>
      <c r="BT81">
        <v>21.4</v>
      </c>
      <c r="BU81">
        <v>19</v>
      </c>
      <c r="BV81">
        <v>81</v>
      </c>
      <c r="BW81">
        <v>0</v>
      </c>
      <c r="BX81">
        <v>0</v>
      </c>
      <c r="BY81">
        <v>0</v>
      </c>
      <c r="BZ81">
        <v>100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12.5</v>
      </c>
      <c r="CG81">
        <v>0</v>
      </c>
      <c r="CH81">
        <v>81</v>
      </c>
      <c r="CI81">
        <v>0</v>
      </c>
      <c r="CJ81">
        <v>0</v>
      </c>
      <c r="CK81">
        <v>2.94</v>
      </c>
      <c r="CL81">
        <v>23.5</v>
      </c>
      <c r="CM81">
        <v>0</v>
      </c>
      <c r="CN81" s="188">
        <f t="shared" si="36"/>
        <v>0</v>
      </c>
      <c r="CO81" s="188">
        <f t="shared" si="37"/>
        <v>0</v>
      </c>
      <c r="CP81" s="188">
        <f t="shared" si="38"/>
        <v>2.38</v>
      </c>
      <c r="CQ81" s="188">
        <f t="shared" si="39"/>
        <v>0</v>
      </c>
      <c r="CR81" s="188">
        <f t="shared" si="40"/>
        <v>0</v>
      </c>
      <c r="CS81" s="188">
        <f t="shared" si="41"/>
        <v>0</v>
      </c>
      <c r="CT81" s="188">
        <f t="shared" si="42"/>
        <v>0</v>
      </c>
      <c r="CU81" s="188">
        <f t="shared" si="43"/>
        <v>2.375</v>
      </c>
      <c r="CV81" s="188">
        <f t="shared" si="44"/>
        <v>0</v>
      </c>
      <c r="CW81" s="188">
        <f t="shared" si="45"/>
        <v>0</v>
      </c>
      <c r="CX81" s="188">
        <f t="shared" si="46"/>
        <v>0</v>
      </c>
      <c r="CY81" s="188">
        <f t="shared" si="47"/>
        <v>2.3813999999999997</v>
      </c>
      <c r="CZ81" s="188">
        <f t="shared" si="48"/>
        <v>19.035</v>
      </c>
      <c r="DA81" s="188">
        <f t="shared" si="49"/>
        <v>0</v>
      </c>
    </row>
    <row r="82" spans="1:105" s="515" customFormat="1" ht="17" thickBot="1">
      <c r="A82" s="514" t="s">
        <v>872</v>
      </c>
      <c r="B82" s="579"/>
      <c r="D82" s="422"/>
      <c r="E82" s="492"/>
      <c r="F82" s="520"/>
      <c r="G82" s="520"/>
      <c r="H82" s="517">
        <v>8127</v>
      </c>
      <c r="I82" s="517">
        <v>328</v>
      </c>
      <c r="J82" s="517">
        <v>31.9</v>
      </c>
      <c r="K82" s="517">
        <v>77.7</v>
      </c>
      <c r="L82" s="517">
        <v>1.18</v>
      </c>
      <c r="M82" s="517">
        <v>3.14</v>
      </c>
      <c r="N82" s="517">
        <v>96.9</v>
      </c>
      <c r="O82" s="517">
        <v>2.75</v>
      </c>
      <c r="P82" s="517">
        <v>3.14</v>
      </c>
      <c r="Q82" s="517">
        <v>18</v>
      </c>
      <c r="R82" s="517">
        <v>19.600000000000001</v>
      </c>
      <c r="S82" s="517">
        <v>79.2</v>
      </c>
      <c r="T82" s="517">
        <v>0.78</v>
      </c>
      <c r="U82" s="155">
        <f t="shared" si="50"/>
        <v>2.4397800000000003</v>
      </c>
      <c r="V82" s="155">
        <f t="shared" si="51"/>
        <v>7.9925239160907937</v>
      </c>
      <c r="W82" s="517">
        <v>2</v>
      </c>
      <c r="X82" s="517">
        <v>8</v>
      </c>
      <c r="Y82" s="517">
        <v>8</v>
      </c>
      <c r="Z82" s="517">
        <v>18</v>
      </c>
      <c r="AA82" s="517">
        <v>0</v>
      </c>
      <c r="AB82" s="517">
        <v>25</v>
      </c>
      <c r="AC82" s="517">
        <v>25</v>
      </c>
      <c r="AD82" s="517">
        <v>25</v>
      </c>
      <c r="AE82" s="517">
        <v>50</v>
      </c>
      <c r="AF82" s="517">
        <v>0</v>
      </c>
      <c r="AG82" s="518">
        <f t="shared" si="27"/>
        <v>0.39200000000000002</v>
      </c>
      <c r="AH82" s="518">
        <f t="shared" si="28"/>
        <v>1.5680000000000001</v>
      </c>
      <c r="AI82" s="518">
        <f t="shared" si="29"/>
        <v>3.528</v>
      </c>
      <c r="AJ82" s="518">
        <f t="shared" si="30"/>
        <v>0</v>
      </c>
      <c r="AK82" s="518">
        <f t="shared" si="31"/>
        <v>0.78500000000000003</v>
      </c>
      <c r="AL82" s="518">
        <f t="shared" si="32"/>
        <v>0.78500000000000003</v>
      </c>
      <c r="AM82" s="518">
        <f t="shared" si="33"/>
        <v>0.78500000000000003</v>
      </c>
      <c r="AN82" s="518">
        <f t="shared" si="34"/>
        <v>1.57</v>
      </c>
      <c r="AO82" s="518">
        <f t="shared" si="35"/>
        <v>0</v>
      </c>
      <c r="AP82" s="517">
        <v>171</v>
      </c>
      <c r="AQ82" s="517">
        <v>70.599999999999994</v>
      </c>
      <c r="AR82" s="517">
        <v>507</v>
      </c>
      <c r="AS82" s="517">
        <v>196</v>
      </c>
      <c r="AT82" s="517">
        <v>-345</v>
      </c>
      <c r="AU82" s="517">
        <v>25</v>
      </c>
      <c r="AV82" s="517">
        <v>12.5</v>
      </c>
      <c r="AW82" s="517">
        <v>25</v>
      </c>
      <c r="AX82" s="517">
        <v>195</v>
      </c>
      <c r="AY82" s="517">
        <v>12.5</v>
      </c>
      <c r="AZ82" s="517">
        <v>25</v>
      </c>
      <c r="BA82" s="517">
        <v>0</v>
      </c>
      <c r="BB82" s="517">
        <v>92.5</v>
      </c>
      <c r="BC82" s="517">
        <v>30.8</v>
      </c>
      <c r="BD82" s="517">
        <v>610</v>
      </c>
      <c r="BE82" s="517">
        <v>161</v>
      </c>
      <c r="BF82" s="517">
        <v>75.8</v>
      </c>
      <c r="BG82" s="517">
        <v>0.4</v>
      </c>
      <c r="BH82" s="517">
        <v>2.4300000000000002</v>
      </c>
      <c r="BI82" s="517">
        <v>2.4300000000000002</v>
      </c>
      <c r="BJ82" s="517">
        <v>1020</v>
      </c>
      <c r="BK82" s="517">
        <v>18.2</v>
      </c>
      <c r="BL82" s="517">
        <v>19.399999999999999</v>
      </c>
      <c r="BM82" s="517">
        <v>0.81</v>
      </c>
      <c r="BN82" s="517">
        <v>19.5</v>
      </c>
      <c r="BO82" s="517">
        <v>0</v>
      </c>
      <c r="BP82" s="517">
        <v>0</v>
      </c>
      <c r="BQ82" s="517">
        <v>100</v>
      </c>
      <c r="BR82" s="517">
        <v>0</v>
      </c>
      <c r="BS82" s="517">
        <v>1.56</v>
      </c>
      <c r="BT82" s="517">
        <v>25</v>
      </c>
      <c r="BU82" s="517">
        <v>15.6</v>
      </c>
      <c r="BV82" s="517">
        <v>84.4</v>
      </c>
      <c r="BW82" s="517">
        <v>1.56</v>
      </c>
      <c r="BX82" s="517">
        <v>0</v>
      </c>
      <c r="BY82" s="517">
        <v>0</v>
      </c>
      <c r="BZ82" s="517">
        <v>100</v>
      </c>
      <c r="CA82" s="517">
        <v>0</v>
      </c>
      <c r="CB82" s="517">
        <v>0</v>
      </c>
      <c r="CC82" s="517">
        <v>0</v>
      </c>
      <c r="CD82" s="517">
        <v>0</v>
      </c>
      <c r="CE82" s="517">
        <v>0</v>
      </c>
      <c r="CF82" s="517">
        <v>20</v>
      </c>
      <c r="CG82" s="517">
        <v>0</v>
      </c>
      <c r="CH82" s="517">
        <v>84.4</v>
      </c>
      <c r="CI82" s="517">
        <v>0</v>
      </c>
      <c r="CJ82" s="517">
        <v>0</v>
      </c>
      <c r="CK82" s="517">
        <v>1.85</v>
      </c>
      <c r="CL82" s="517">
        <v>25.9</v>
      </c>
      <c r="CM82" s="517">
        <v>1.85</v>
      </c>
      <c r="CN82" s="518">
        <f t="shared" si="36"/>
        <v>0</v>
      </c>
      <c r="CO82" s="518">
        <f t="shared" si="37"/>
        <v>0</v>
      </c>
      <c r="CP82" s="518">
        <f t="shared" si="38"/>
        <v>1.56</v>
      </c>
      <c r="CQ82" s="518">
        <f t="shared" si="39"/>
        <v>0</v>
      </c>
      <c r="CR82" s="518">
        <f t="shared" si="40"/>
        <v>0</v>
      </c>
      <c r="CS82" s="518">
        <f t="shared" si="41"/>
        <v>0</v>
      </c>
      <c r="CT82" s="518">
        <f t="shared" si="42"/>
        <v>0</v>
      </c>
      <c r="CU82" s="518">
        <f t="shared" si="43"/>
        <v>3.12</v>
      </c>
      <c r="CV82" s="518">
        <f t="shared" si="44"/>
        <v>0</v>
      </c>
      <c r="CW82" s="518">
        <f t="shared" si="45"/>
        <v>0</v>
      </c>
      <c r="CX82" s="518">
        <f t="shared" si="46"/>
        <v>0</v>
      </c>
      <c r="CY82" s="518">
        <f t="shared" si="47"/>
        <v>1.5614000000000001</v>
      </c>
      <c r="CZ82" s="518">
        <f t="shared" si="48"/>
        <v>21.8596</v>
      </c>
      <c r="DA82" s="518">
        <f t="shared" si="49"/>
        <v>1.5614000000000001</v>
      </c>
    </row>
    <row r="83" spans="1:105">
      <c r="A83" s="494" t="s">
        <v>874</v>
      </c>
      <c r="B83" s="576" t="s">
        <v>736</v>
      </c>
      <c r="C83" s="382" t="s">
        <v>738</v>
      </c>
      <c r="D83" s="383" t="s">
        <v>113</v>
      </c>
      <c r="E83" s="489">
        <v>43556</v>
      </c>
      <c r="F83" s="429">
        <v>-0.14285714285714285</v>
      </c>
      <c r="G83" s="537" t="s">
        <v>381</v>
      </c>
      <c r="H83">
        <v>194385</v>
      </c>
      <c r="I83">
        <v>113806</v>
      </c>
      <c r="J83">
        <v>81.3</v>
      </c>
      <c r="K83">
        <v>56.9</v>
      </c>
      <c r="L83">
        <v>5.41</v>
      </c>
      <c r="M83">
        <v>8.6999999999999993</v>
      </c>
      <c r="N83">
        <v>91.3</v>
      </c>
      <c r="O83">
        <v>2.79</v>
      </c>
      <c r="P83">
        <v>2.98</v>
      </c>
      <c r="Q83">
        <v>2.68</v>
      </c>
      <c r="R83">
        <v>27.4</v>
      </c>
      <c r="S83">
        <v>71.5</v>
      </c>
      <c r="T83">
        <v>0.69</v>
      </c>
      <c r="U83" s="6">
        <f t="shared" si="50"/>
        <v>4.9502999999999995</v>
      </c>
      <c r="V83" s="6">
        <f t="shared" si="51"/>
        <v>7.2924873240005663</v>
      </c>
      <c r="W83">
        <v>9.2899999999999991</v>
      </c>
      <c r="X83">
        <v>5.49</v>
      </c>
      <c r="Y83">
        <v>6.35</v>
      </c>
      <c r="Z83">
        <v>4.51</v>
      </c>
      <c r="AA83">
        <v>0.8</v>
      </c>
      <c r="AB83">
        <v>47.7</v>
      </c>
      <c r="AC83">
        <v>37.4</v>
      </c>
      <c r="AD83">
        <v>5.86</v>
      </c>
      <c r="AE83">
        <v>58.4</v>
      </c>
      <c r="AF83">
        <v>1.56</v>
      </c>
      <c r="AG83" s="188">
        <f t="shared" si="27"/>
        <v>2.5454599999999998</v>
      </c>
      <c r="AH83" s="188">
        <f t="shared" si="28"/>
        <v>1.5042599999999999</v>
      </c>
      <c r="AI83" s="188">
        <f t="shared" si="29"/>
        <v>1.2357399999999998</v>
      </c>
      <c r="AJ83" s="188">
        <f t="shared" si="30"/>
        <v>0.21920000000000001</v>
      </c>
      <c r="AK83" s="188">
        <f t="shared" si="31"/>
        <v>1.4214600000000002</v>
      </c>
      <c r="AL83" s="188">
        <f t="shared" si="32"/>
        <v>1.11452</v>
      </c>
      <c r="AM83" s="188">
        <f t="shared" si="33"/>
        <v>0.17462800000000001</v>
      </c>
      <c r="AN83" s="188">
        <f t="shared" si="34"/>
        <v>1.7403199999999999</v>
      </c>
      <c r="AO83" s="188">
        <f t="shared" si="35"/>
        <v>4.6488000000000002E-2</v>
      </c>
      <c r="AP83">
        <v>230</v>
      </c>
      <c r="AQ83">
        <v>75.8</v>
      </c>
      <c r="AR83">
        <v>420</v>
      </c>
      <c r="AS83">
        <v>304</v>
      </c>
      <c r="AT83">
        <v>75.8</v>
      </c>
      <c r="AU83">
        <v>33.1</v>
      </c>
      <c r="AV83">
        <v>11.8</v>
      </c>
      <c r="AW83">
        <v>16.2</v>
      </c>
      <c r="AX83">
        <v>1791</v>
      </c>
      <c r="AY83">
        <v>2.56</v>
      </c>
      <c r="AZ83">
        <v>30.8</v>
      </c>
      <c r="BA83">
        <v>0.76</v>
      </c>
      <c r="BB83">
        <v>107</v>
      </c>
      <c r="BC83">
        <v>25.7</v>
      </c>
      <c r="BD83">
        <v>461</v>
      </c>
      <c r="BE83">
        <v>248</v>
      </c>
      <c r="BF83">
        <v>62.9</v>
      </c>
      <c r="BG83">
        <v>2.77</v>
      </c>
      <c r="BH83">
        <v>1.92</v>
      </c>
      <c r="BI83">
        <v>1.72</v>
      </c>
      <c r="BJ83">
        <v>1136</v>
      </c>
      <c r="BK83">
        <v>2.7</v>
      </c>
      <c r="BL83">
        <v>27.1</v>
      </c>
      <c r="BM83">
        <v>0.69</v>
      </c>
      <c r="BN83">
        <v>36.1</v>
      </c>
      <c r="BO83">
        <v>0.72</v>
      </c>
      <c r="BP83">
        <v>0.46</v>
      </c>
      <c r="BQ83">
        <v>99.5</v>
      </c>
      <c r="BR83">
        <v>1.1000000000000001</v>
      </c>
      <c r="BS83">
        <v>2.2599999999999998</v>
      </c>
      <c r="BT83">
        <v>3.63</v>
      </c>
      <c r="BU83">
        <v>42.1</v>
      </c>
      <c r="BV83">
        <v>57.9</v>
      </c>
      <c r="BW83">
        <v>0.69</v>
      </c>
      <c r="BX83">
        <v>8.7100000000000009</v>
      </c>
      <c r="BY83">
        <v>14.6</v>
      </c>
      <c r="BZ83">
        <v>5.81</v>
      </c>
      <c r="CA83">
        <v>49</v>
      </c>
      <c r="CB83">
        <v>2.2599999999999998</v>
      </c>
      <c r="CC83">
        <v>0.73</v>
      </c>
      <c r="CD83">
        <v>1.03</v>
      </c>
      <c r="CE83">
        <v>2.64</v>
      </c>
      <c r="CF83">
        <v>4.79</v>
      </c>
      <c r="CG83">
        <v>0.6</v>
      </c>
      <c r="CH83">
        <v>57.9</v>
      </c>
      <c r="CI83">
        <v>0.71</v>
      </c>
      <c r="CJ83">
        <v>1.1499999999999999</v>
      </c>
      <c r="CK83">
        <v>1.99</v>
      </c>
      <c r="CL83">
        <v>2.79</v>
      </c>
      <c r="CM83">
        <v>0.76</v>
      </c>
      <c r="CN83" s="188">
        <f t="shared" si="36"/>
        <v>0.19684599999999999</v>
      </c>
      <c r="CO83" s="188">
        <f t="shared" si="37"/>
        <v>0.32995999999999998</v>
      </c>
      <c r="CP83" s="188">
        <f t="shared" si="38"/>
        <v>0.13130599999999998</v>
      </c>
      <c r="CQ83" s="188">
        <f t="shared" si="39"/>
        <v>1.1073999999999999</v>
      </c>
      <c r="CR83" s="188">
        <f t="shared" si="40"/>
        <v>5.1075999999999989E-2</v>
      </c>
      <c r="CS83" s="188">
        <f t="shared" si="41"/>
        <v>0.30732999999999999</v>
      </c>
      <c r="CT83" s="188">
        <f t="shared" si="42"/>
        <v>0.43363000000000002</v>
      </c>
      <c r="CU83" s="188">
        <f t="shared" si="43"/>
        <v>2.0165900000000003</v>
      </c>
      <c r="CV83" s="188">
        <f t="shared" si="44"/>
        <v>0.25259999999999999</v>
      </c>
      <c r="CW83" s="188">
        <f t="shared" si="45"/>
        <v>0.41108999999999996</v>
      </c>
      <c r="CX83" s="188">
        <f t="shared" si="46"/>
        <v>0.66584999999999994</v>
      </c>
      <c r="CY83" s="188">
        <f t="shared" si="47"/>
        <v>1.15221</v>
      </c>
      <c r="CZ83" s="188">
        <f t="shared" si="48"/>
        <v>1.61541</v>
      </c>
      <c r="DA83" s="188">
        <f t="shared" si="49"/>
        <v>0.44003999999999999</v>
      </c>
    </row>
    <row r="84" spans="1:105">
      <c r="A84" s="494" t="s">
        <v>875</v>
      </c>
      <c r="B84" s="577"/>
      <c r="E84" s="489"/>
      <c r="F84" s="222"/>
      <c r="G84" s="386"/>
      <c r="H84">
        <v>194166</v>
      </c>
      <c r="I84">
        <v>113284</v>
      </c>
      <c r="J84">
        <v>81.099999999999994</v>
      </c>
      <c r="K84">
        <v>57.2</v>
      </c>
      <c r="L84">
        <v>5.46</v>
      </c>
      <c r="M84">
        <v>8.7899999999999991</v>
      </c>
      <c r="N84">
        <v>91.2</v>
      </c>
      <c r="O84">
        <v>2.93</v>
      </c>
      <c r="P84">
        <v>3.02</v>
      </c>
      <c r="Q84">
        <v>2.46</v>
      </c>
      <c r="R84">
        <v>27.3</v>
      </c>
      <c r="S84">
        <v>71.599999999999994</v>
      </c>
      <c r="T84">
        <v>0.62</v>
      </c>
      <c r="U84" s="6">
        <f t="shared" si="50"/>
        <v>5.0278799999999997</v>
      </c>
      <c r="V84" s="6">
        <f t="shared" si="51"/>
        <v>7.1202972226863013</v>
      </c>
      <c r="W84">
        <v>8.89</v>
      </c>
      <c r="X84">
        <v>5.66</v>
      </c>
      <c r="Y84">
        <v>6.33</v>
      </c>
      <c r="Z84">
        <v>4.09</v>
      </c>
      <c r="AA84">
        <v>0.73</v>
      </c>
      <c r="AB84">
        <v>47.5</v>
      </c>
      <c r="AC84">
        <v>38.299999999999997</v>
      </c>
      <c r="AD84">
        <v>5.37</v>
      </c>
      <c r="AE84">
        <v>57.3</v>
      </c>
      <c r="AF84">
        <v>1.33</v>
      </c>
      <c r="AG84" s="188">
        <f t="shared" si="27"/>
        <v>2.4269700000000003</v>
      </c>
      <c r="AH84" s="188">
        <f t="shared" si="28"/>
        <v>1.54518</v>
      </c>
      <c r="AI84" s="188">
        <f t="shared" si="29"/>
        <v>1.1165700000000001</v>
      </c>
      <c r="AJ84" s="188">
        <f t="shared" si="30"/>
        <v>0.19928999999999999</v>
      </c>
      <c r="AK84" s="188">
        <f t="shared" si="31"/>
        <v>1.4344999999999999</v>
      </c>
      <c r="AL84" s="188">
        <f t="shared" si="32"/>
        <v>1.15666</v>
      </c>
      <c r="AM84" s="188">
        <f t="shared" si="33"/>
        <v>0.16217400000000001</v>
      </c>
      <c r="AN84" s="188">
        <f t="shared" si="34"/>
        <v>1.7304599999999999</v>
      </c>
      <c r="AO84" s="188">
        <f t="shared" si="35"/>
        <v>4.0166000000000007E-2</v>
      </c>
      <c r="AP84">
        <v>236</v>
      </c>
      <c r="AQ84">
        <v>77.099999999999994</v>
      </c>
      <c r="AR84">
        <v>423</v>
      </c>
      <c r="AS84">
        <v>294</v>
      </c>
      <c r="AT84">
        <v>65.5</v>
      </c>
      <c r="AU84">
        <v>33.4</v>
      </c>
      <c r="AV84">
        <v>12.1</v>
      </c>
      <c r="AW84">
        <v>15.8</v>
      </c>
      <c r="AX84">
        <v>1884</v>
      </c>
      <c r="AY84">
        <v>2.5099999999999998</v>
      </c>
      <c r="AZ84">
        <v>29.4</v>
      </c>
      <c r="BA84">
        <v>0.61</v>
      </c>
      <c r="BB84">
        <v>105</v>
      </c>
      <c r="BC84">
        <v>27</v>
      </c>
      <c r="BD84">
        <v>461</v>
      </c>
      <c r="BE84">
        <v>250</v>
      </c>
      <c r="BF84">
        <v>12.8</v>
      </c>
      <c r="BG84">
        <v>2.77</v>
      </c>
      <c r="BH84">
        <v>2.04</v>
      </c>
      <c r="BI84">
        <v>1.79</v>
      </c>
      <c r="BJ84">
        <v>1285</v>
      </c>
      <c r="BK84">
        <v>2.46</v>
      </c>
      <c r="BL84">
        <v>27.1</v>
      </c>
      <c r="BM84">
        <v>0.62</v>
      </c>
      <c r="BN84">
        <v>35.799999999999997</v>
      </c>
      <c r="BO84">
        <v>0.75</v>
      </c>
      <c r="BP84">
        <v>0.55000000000000004</v>
      </c>
      <c r="BQ84">
        <v>99.4</v>
      </c>
      <c r="BR84">
        <v>1.08</v>
      </c>
      <c r="BS84">
        <v>2.29</v>
      </c>
      <c r="BT84">
        <v>3.43</v>
      </c>
      <c r="BU84">
        <v>41.8</v>
      </c>
      <c r="BV84">
        <v>58.2</v>
      </c>
      <c r="BW84">
        <v>0.65</v>
      </c>
      <c r="BX84">
        <v>8.32</v>
      </c>
      <c r="BY84">
        <v>14.7</v>
      </c>
      <c r="BZ84">
        <v>6.91</v>
      </c>
      <c r="CA84">
        <v>50.6</v>
      </c>
      <c r="CB84">
        <v>3.13</v>
      </c>
      <c r="CC84">
        <v>0.74</v>
      </c>
      <c r="CD84">
        <v>1.1499999999999999</v>
      </c>
      <c r="CE84">
        <v>2.77</v>
      </c>
      <c r="CF84">
        <v>4.49</v>
      </c>
      <c r="CG84">
        <v>0.59</v>
      </c>
      <c r="CH84">
        <v>58.2</v>
      </c>
      <c r="CI84">
        <v>0.75</v>
      </c>
      <c r="CJ84">
        <v>1.03</v>
      </c>
      <c r="CK84">
        <v>1.94</v>
      </c>
      <c r="CL84">
        <v>2.67</v>
      </c>
      <c r="CM84">
        <v>0.69</v>
      </c>
      <c r="CN84" s="188">
        <f t="shared" si="36"/>
        <v>0.190528</v>
      </c>
      <c r="CO84" s="188">
        <f t="shared" si="37"/>
        <v>0.33662999999999998</v>
      </c>
      <c r="CP84" s="188">
        <f t="shared" si="38"/>
        <v>0.15823899999999999</v>
      </c>
      <c r="CQ84" s="188">
        <f t="shared" si="39"/>
        <v>1.1587400000000001</v>
      </c>
      <c r="CR84" s="188">
        <f t="shared" si="40"/>
        <v>7.1677000000000005E-2</v>
      </c>
      <c r="CS84" s="188">
        <f t="shared" si="41"/>
        <v>0.30931999999999998</v>
      </c>
      <c r="CT84" s="188">
        <f t="shared" si="42"/>
        <v>0.48069999999999991</v>
      </c>
      <c r="CU84" s="188">
        <f t="shared" si="43"/>
        <v>1.8768199999999999</v>
      </c>
      <c r="CV84" s="188">
        <f t="shared" si="44"/>
        <v>0.24661999999999995</v>
      </c>
      <c r="CW84" s="188">
        <f t="shared" si="45"/>
        <v>0.43650000000000005</v>
      </c>
      <c r="CX84" s="188">
        <f t="shared" si="46"/>
        <v>0.5994600000000001</v>
      </c>
      <c r="CY84" s="188">
        <f t="shared" si="47"/>
        <v>1.1290800000000001</v>
      </c>
      <c r="CZ84" s="188">
        <f t="shared" si="48"/>
        <v>1.5539400000000001</v>
      </c>
      <c r="DA84" s="188">
        <f t="shared" si="49"/>
        <v>0.40157999999999999</v>
      </c>
    </row>
    <row r="85" spans="1:105">
      <c r="A85" s="494" t="s">
        <v>877</v>
      </c>
      <c r="B85" s="576" t="s">
        <v>736</v>
      </c>
      <c r="C85" s="382" t="s">
        <v>738</v>
      </c>
      <c r="D85" s="383" t="s">
        <v>114</v>
      </c>
      <c r="E85" s="489">
        <v>43557</v>
      </c>
      <c r="F85" s="429">
        <v>0</v>
      </c>
      <c r="G85" s="537" t="s">
        <v>1191</v>
      </c>
      <c r="H85">
        <v>163986</v>
      </c>
      <c r="I85">
        <v>97587</v>
      </c>
      <c r="J85">
        <v>79.099999999999994</v>
      </c>
      <c r="K85">
        <v>66.2</v>
      </c>
      <c r="L85">
        <v>4.09</v>
      </c>
      <c r="M85">
        <v>9.17</v>
      </c>
      <c r="N85">
        <v>90.8</v>
      </c>
      <c r="O85">
        <v>2.36</v>
      </c>
      <c r="P85">
        <v>2.56</v>
      </c>
      <c r="Q85">
        <v>1.0900000000000001</v>
      </c>
      <c r="R85">
        <v>20.8</v>
      </c>
      <c r="S85">
        <v>78.2</v>
      </c>
      <c r="T85">
        <v>0.48</v>
      </c>
      <c r="U85" s="6">
        <f t="shared" si="50"/>
        <v>6.0705399999999994</v>
      </c>
      <c r="V85" s="6">
        <f t="shared" si="51"/>
        <v>4.6289127491129296</v>
      </c>
      <c r="W85">
        <v>8.31</v>
      </c>
      <c r="X85">
        <v>5.52</v>
      </c>
      <c r="Y85">
        <v>6.75</v>
      </c>
      <c r="Z85">
        <v>2.54</v>
      </c>
      <c r="AA85">
        <v>0.65</v>
      </c>
      <c r="AB85">
        <v>51.2</v>
      </c>
      <c r="AC85">
        <v>36.299999999999997</v>
      </c>
      <c r="AD85">
        <v>6.17</v>
      </c>
      <c r="AE85">
        <v>54.9</v>
      </c>
      <c r="AF85">
        <v>1.0900000000000001</v>
      </c>
      <c r="AG85" s="188">
        <f t="shared" si="27"/>
        <v>1.7284800000000002</v>
      </c>
      <c r="AH85" s="188">
        <f t="shared" si="28"/>
        <v>1.1481599999999998</v>
      </c>
      <c r="AI85" s="188">
        <f t="shared" si="29"/>
        <v>0.52832000000000001</v>
      </c>
      <c r="AJ85" s="188">
        <f t="shared" si="30"/>
        <v>0.13520000000000001</v>
      </c>
      <c r="AK85" s="188">
        <f t="shared" si="31"/>
        <v>1.3107200000000001</v>
      </c>
      <c r="AL85" s="188">
        <f t="shared" si="32"/>
        <v>0.92927999999999999</v>
      </c>
      <c r="AM85" s="188">
        <f t="shared" si="33"/>
        <v>0.15795199999999998</v>
      </c>
      <c r="AN85" s="188">
        <f t="shared" si="34"/>
        <v>1.40544</v>
      </c>
      <c r="AO85" s="188">
        <f t="shared" si="35"/>
        <v>2.7904000000000005E-2</v>
      </c>
      <c r="AP85">
        <v>194</v>
      </c>
      <c r="AQ85">
        <v>62.9</v>
      </c>
      <c r="AR85">
        <v>405</v>
      </c>
      <c r="AS85">
        <v>261</v>
      </c>
      <c r="AT85">
        <v>74.5</v>
      </c>
      <c r="AU85">
        <v>25.6</v>
      </c>
      <c r="AV85">
        <v>9.1300000000000008</v>
      </c>
      <c r="AW85">
        <v>13.3</v>
      </c>
      <c r="AX85">
        <v>1712</v>
      </c>
      <c r="AY85">
        <v>1.5</v>
      </c>
      <c r="AZ85">
        <v>24.6</v>
      </c>
      <c r="BA85">
        <v>0.44</v>
      </c>
      <c r="BB85">
        <v>77.099999999999994</v>
      </c>
      <c r="BC85">
        <v>25.7</v>
      </c>
      <c r="BD85">
        <v>433</v>
      </c>
      <c r="BE85">
        <v>209</v>
      </c>
      <c r="BF85">
        <v>68.099999999999994</v>
      </c>
      <c r="BG85">
        <v>1.93</v>
      </c>
      <c r="BH85">
        <v>1.67</v>
      </c>
      <c r="BI85">
        <v>1.47</v>
      </c>
      <c r="BJ85">
        <v>1209</v>
      </c>
      <c r="BK85">
        <v>1.05</v>
      </c>
      <c r="BL85">
        <v>20.399999999999999</v>
      </c>
      <c r="BM85">
        <v>0.49</v>
      </c>
      <c r="BN85">
        <v>28.1</v>
      </c>
      <c r="BO85">
        <v>0.76</v>
      </c>
      <c r="BP85">
        <v>0.57999999999999996</v>
      </c>
      <c r="BQ85">
        <v>99.4</v>
      </c>
      <c r="BR85">
        <v>1.25</v>
      </c>
      <c r="BS85">
        <v>1.92</v>
      </c>
      <c r="BT85">
        <v>2.42</v>
      </c>
      <c r="BU85">
        <v>29.6</v>
      </c>
      <c r="BV85">
        <v>70.400000000000006</v>
      </c>
      <c r="BW85">
        <v>1.02</v>
      </c>
      <c r="BX85">
        <v>13.7</v>
      </c>
      <c r="BY85">
        <v>19.5</v>
      </c>
      <c r="BZ85">
        <v>13.7</v>
      </c>
      <c r="CA85">
        <v>45.7</v>
      </c>
      <c r="CB85">
        <v>3.42</v>
      </c>
      <c r="CC85">
        <v>0.84</v>
      </c>
      <c r="CD85">
        <v>1.71</v>
      </c>
      <c r="CE85">
        <v>2.97</v>
      </c>
      <c r="CF85">
        <v>3.91</v>
      </c>
      <c r="CG85">
        <v>0.97</v>
      </c>
      <c r="CH85">
        <v>70.400000000000006</v>
      </c>
      <c r="CI85">
        <v>0.72</v>
      </c>
      <c r="CJ85">
        <v>1.05</v>
      </c>
      <c r="CK85">
        <v>1.48</v>
      </c>
      <c r="CL85">
        <v>1.8</v>
      </c>
      <c r="CM85">
        <v>1.04</v>
      </c>
      <c r="CN85" s="188">
        <f t="shared" si="36"/>
        <v>0.26304</v>
      </c>
      <c r="CO85" s="188">
        <f t="shared" si="37"/>
        <v>0.37439999999999996</v>
      </c>
      <c r="CP85" s="188">
        <f t="shared" si="38"/>
        <v>0.26304</v>
      </c>
      <c r="CQ85" s="188">
        <f t="shared" si="39"/>
        <v>0.87744</v>
      </c>
      <c r="CR85" s="188">
        <f t="shared" si="40"/>
        <v>6.5664E-2</v>
      </c>
      <c r="CS85" s="188">
        <f t="shared" si="41"/>
        <v>0.24864</v>
      </c>
      <c r="CT85" s="188">
        <f t="shared" si="42"/>
        <v>0.50615999999999994</v>
      </c>
      <c r="CU85" s="188">
        <f t="shared" si="43"/>
        <v>1.1573599999999999</v>
      </c>
      <c r="CV85" s="188">
        <f t="shared" si="44"/>
        <v>0.28711999999999999</v>
      </c>
      <c r="CW85" s="188">
        <f t="shared" si="45"/>
        <v>0.50688</v>
      </c>
      <c r="CX85" s="188">
        <f t="shared" si="46"/>
        <v>0.73920000000000019</v>
      </c>
      <c r="CY85" s="188">
        <f t="shared" si="47"/>
        <v>1.0419200000000002</v>
      </c>
      <c r="CZ85" s="188">
        <f t="shared" si="48"/>
        <v>1.2672000000000001</v>
      </c>
      <c r="DA85" s="188">
        <f t="shared" si="49"/>
        <v>0.73216000000000003</v>
      </c>
    </row>
    <row r="86" spans="1:105">
      <c r="A86" s="494" t="s">
        <v>878</v>
      </c>
      <c r="B86" s="577"/>
      <c r="E86" s="489"/>
      <c r="F86" s="222"/>
      <c r="G86" s="386"/>
      <c r="H86">
        <v>170633</v>
      </c>
      <c r="I86">
        <v>102536</v>
      </c>
      <c r="J86">
        <v>79.3</v>
      </c>
      <c r="K86">
        <v>66</v>
      </c>
      <c r="L86">
        <v>4.37</v>
      </c>
      <c r="M86">
        <v>9.2200000000000006</v>
      </c>
      <c r="N86">
        <v>90.8</v>
      </c>
      <c r="O86">
        <v>2.39</v>
      </c>
      <c r="P86">
        <v>2.41</v>
      </c>
      <c r="Q86">
        <v>1.0900000000000001</v>
      </c>
      <c r="R86">
        <v>21.1</v>
      </c>
      <c r="S86">
        <v>77.900000000000006</v>
      </c>
      <c r="T86">
        <v>0.44</v>
      </c>
      <c r="U86" s="6">
        <f t="shared" si="50"/>
        <v>6.0852000000000013</v>
      </c>
      <c r="V86" s="6">
        <f t="shared" si="51"/>
        <v>4.6506277525800295</v>
      </c>
      <c r="W86">
        <v>8.31</v>
      </c>
      <c r="X86">
        <v>5.25</v>
      </c>
      <c r="Y86">
        <v>6.25</v>
      </c>
      <c r="Z86">
        <v>2.5499999999999998</v>
      </c>
      <c r="AA86">
        <v>0.54</v>
      </c>
      <c r="AB86">
        <v>52.2</v>
      </c>
      <c r="AC86">
        <v>36.299999999999997</v>
      </c>
      <c r="AD86">
        <v>6.63</v>
      </c>
      <c r="AE86">
        <v>54.7</v>
      </c>
      <c r="AF86">
        <v>0.92</v>
      </c>
      <c r="AG86" s="188">
        <f t="shared" si="27"/>
        <v>1.7534100000000001</v>
      </c>
      <c r="AH86" s="188">
        <f t="shared" si="28"/>
        <v>1.10775</v>
      </c>
      <c r="AI86" s="188">
        <f t="shared" si="29"/>
        <v>0.53805000000000003</v>
      </c>
      <c r="AJ86" s="188">
        <f t="shared" si="30"/>
        <v>0.11394000000000001</v>
      </c>
      <c r="AK86" s="188">
        <f t="shared" si="31"/>
        <v>1.2580200000000001</v>
      </c>
      <c r="AL86" s="188">
        <f t="shared" si="32"/>
        <v>0.87483</v>
      </c>
      <c r="AM86" s="188">
        <f t="shared" si="33"/>
        <v>0.15978300000000001</v>
      </c>
      <c r="AN86" s="188">
        <f t="shared" si="34"/>
        <v>1.3182700000000003</v>
      </c>
      <c r="AO86" s="188">
        <f t="shared" si="35"/>
        <v>2.2172000000000001E-2</v>
      </c>
      <c r="AP86">
        <v>200</v>
      </c>
      <c r="AQ86">
        <v>66.8</v>
      </c>
      <c r="AR86">
        <v>421</v>
      </c>
      <c r="AS86">
        <v>261</v>
      </c>
      <c r="AT86">
        <v>61.6</v>
      </c>
      <c r="AU86">
        <v>26.7</v>
      </c>
      <c r="AV86">
        <v>8.93</v>
      </c>
      <c r="AW86">
        <v>12.9</v>
      </c>
      <c r="AX86">
        <v>1664</v>
      </c>
      <c r="AY86">
        <v>1.42</v>
      </c>
      <c r="AZ86">
        <v>23.6</v>
      </c>
      <c r="BA86">
        <v>0.38</v>
      </c>
      <c r="BB86">
        <v>86.1</v>
      </c>
      <c r="BC86">
        <v>25.7</v>
      </c>
      <c r="BD86">
        <v>450</v>
      </c>
      <c r="BE86">
        <v>216</v>
      </c>
      <c r="BF86">
        <v>93.8</v>
      </c>
      <c r="BG86">
        <v>2.1</v>
      </c>
      <c r="BH86">
        <v>1.73</v>
      </c>
      <c r="BI86">
        <v>1.34</v>
      </c>
      <c r="BJ86">
        <v>1440</v>
      </c>
      <c r="BK86">
        <v>1.05</v>
      </c>
      <c r="BL86">
        <v>20.8</v>
      </c>
      <c r="BM86">
        <v>0.44</v>
      </c>
      <c r="BN86">
        <v>28.3</v>
      </c>
      <c r="BO86">
        <v>0.89</v>
      </c>
      <c r="BP86">
        <v>0.73</v>
      </c>
      <c r="BQ86">
        <v>99.3</v>
      </c>
      <c r="BR86">
        <v>1.23</v>
      </c>
      <c r="BS86">
        <v>2.04</v>
      </c>
      <c r="BT86">
        <v>2.64</v>
      </c>
      <c r="BU86">
        <v>29.8</v>
      </c>
      <c r="BV86">
        <v>70.2</v>
      </c>
      <c r="BW86">
        <v>0.93</v>
      </c>
      <c r="BX86">
        <v>12.1</v>
      </c>
      <c r="BY86">
        <v>18</v>
      </c>
      <c r="BZ86">
        <v>12.3</v>
      </c>
      <c r="CA86">
        <v>47.6</v>
      </c>
      <c r="CB86">
        <v>3.37</v>
      </c>
      <c r="CC86">
        <v>1.06</v>
      </c>
      <c r="CD86">
        <v>1.34</v>
      </c>
      <c r="CE86">
        <v>3.26</v>
      </c>
      <c r="CF86">
        <v>4.0599999999999996</v>
      </c>
      <c r="CG86">
        <v>0.74</v>
      </c>
      <c r="CH86">
        <v>70.2</v>
      </c>
      <c r="CI86">
        <v>0.82</v>
      </c>
      <c r="CJ86">
        <v>1.18</v>
      </c>
      <c r="CK86">
        <v>1.52</v>
      </c>
      <c r="CL86">
        <v>2.04</v>
      </c>
      <c r="CM86">
        <v>1.01</v>
      </c>
      <c r="CN86" s="188">
        <f t="shared" si="36"/>
        <v>0.24684</v>
      </c>
      <c r="CO86" s="188">
        <f t="shared" si="37"/>
        <v>0.36719999999999997</v>
      </c>
      <c r="CP86" s="188">
        <f t="shared" si="38"/>
        <v>0.25092000000000003</v>
      </c>
      <c r="CQ86" s="188">
        <f t="shared" si="39"/>
        <v>0.97104000000000001</v>
      </c>
      <c r="CR86" s="188">
        <f t="shared" si="40"/>
        <v>6.8748000000000004E-2</v>
      </c>
      <c r="CS86" s="188">
        <f t="shared" si="41"/>
        <v>0.31587999999999999</v>
      </c>
      <c r="CT86" s="188">
        <f t="shared" si="42"/>
        <v>0.39932000000000001</v>
      </c>
      <c r="CU86" s="188">
        <f t="shared" si="43"/>
        <v>1.2098799999999998</v>
      </c>
      <c r="CV86" s="188">
        <f t="shared" si="44"/>
        <v>0.22051999999999999</v>
      </c>
      <c r="CW86" s="188">
        <f t="shared" si="45"/>
        <v>0.57564000000000004</v>
      </c>
      <c r="CX86" s="188">
        <f t="shared" si="46"/>
        <v>0.82835999999999999</v>
      </c>
      <c r="CY86" s="188">
        <f t="shared" si="47"/>
        <v>1.06704</v>
      </c>
      <c r="CZ86" s="188">
        <f t="shared" si="48"/>
        <v>1.43208</v>
      </c>
      <c r="DA86" s="188">
        <f t="shared" si="49"/>
        <v>0.70901999999999998</v>
      </c>
    </row>
    <row r="87" spans="1:105">
      <c r="A87" s="494" t="s">
        <v>880</v>
      </c>
      <c r="B87" s="576" t="s">
        <v>736</v>
      </c>
      <c r="C87" s="382" t="s">
        <v>738</v>
      </c>
      <c r="D87" s="383" t="s">
        <v>115</v>
      </c>
      <c r="E87" s="489">
        <v>43558</v>
      </c>
      <c r="F87" s="429">
        <v>0.14285714285714285</v>
      </c>
      <c r="G87" s="537" t="s">
        <v>1192</v>
      </c>
      <c r="H87">
        <v>192073</v>
      </c>
      <c r="I87">
        <v>106372</v>
      </c>
      <c r="J87">
        <v>79.099999999999994</v>
      </c>
      <c r="K87">
        <v>57.6</v>
      </c>
      <c r="L87">
        <v>4.38</v>
      </c>
      <c r="M87">
        <v>7.9</v>
      </c>
      <c r="N87">
        <v>92.1</v>
      </c>
      <c r="O87">
        <v>2.41</v>
      </c>
      <c r="P87">
        <v>2.63</v>
      </c>
      <c r="Q87">
        <v>3.33</v>
      </c>
      <c r="R87">
        <v>26.8</v>
      </c>
      <c r="S87">
        <v>72.2</v>
      </c>
      <c r="T87">
        <v>0.6</v>
      </c>
      <c r="U87" s="6">
        <f t="shared" si="50"/>
        <v>4.5503999999999998</v>
      </c>
      <c r="V87" s="6">
        <f t="shared" si="51"/>
        <v>7.5597749648382564</v>
      </c>
      <c r="W87">
        <v>7.27</v>
      </c>
      <c r="X87">
        <v>4.46</v>
      </c>
      <c r="Y87">
        <v>5.8</v>
      </c>
      <c r="Z87">
        <v>4.5199999999999996</v>
      </c>
      <c r="AA87">
        <v>0.65</v>
      </c>
      <c r="AB87">
        <v>46.9</v>
      </c>
      <c r="AC87">
        <v>30.7</v>
      </c>
      <c r="AD87">
        <v>6.02</v>
      </c>
      <c r="AE87">
        <v>59</v>
      </c>
      <c r="AF87">
        <v>1.24</v>
      </c>
      <c r="AG87" s="188">
        <f t="shared" si="27"/>
        <v>1.9483599999999999</v>
      </c>
      <c r="AH87" s="188">
        <f t="shared" si="28"/>
        <v>1.1952800000000001</v>
      </c>
      <c r="AI87" s="188">
        <f t="shared" si="29"/>
        <v>1.21136</v>
      </c>
      <c r="AJ87" s="188">
        <f t="shared" si="30"/>
        <v>0.17420000000000002</v>
      </c>
      <c r="AK87" s="188">
        <f t="shared" si="31"/>
        <v>1.2334699999999998</v>
      </c>
      <c r="AL87" s="188">
        <f t="shared" si="32"/>
        <v>0.80740999999999996</v>
      </c>
      <c r="AM87" s="188">
        <f t="shared" si="33"/>
        <v>0.15832599999999997</v>
      </c>
      <c r="AN87" s="188">
        <f t="shared" si="34"/>
        <v>1.5516999999999999</v>
      </c>
      <c r="AO87" s="188">
        <f t="shared" si="35"/>
        <v>3.2611999999999995E-2</v>
      </c>
      <c r="AP87">
        <v>216</v>
      </c>
      <c r="AQ87">
        <v>73.2</v>
      </c>
      <c r="AR87">
        <v>433</v>
      </c>
      <c r="AS87">
        <v>291</v>
      </c>
      <c r="AT87">
        <v>80.900000000000006</v>
      </c>
      <c r="AU87">
        <v>31.2</v>
      </c>
      <c r="AV87">
        <v>9.36</v>
      </c>
      <c r="AW87">
        <v>14.6</v>
      </c>
      <c r="AX87">
        <v>1728</v>
      </c>
      <c r="AY87">
        <v>2.6</v>
      </c>
      <c r="AZ87">
        <v>28.3</v>
      </c>
      <c r="BA87">
        <v>0.7</v>
      </c>
      <c r="BB87">
        <v>70.599999999999994</v>
      </c>
      <c r="BC87">
        <v>27</v>
      </c>
      <c r="BD87">
        <v>481</v>
      </c>
      <c r="BE87">
        <v>254</v>
      </c>
      <c r="BF87">
        <v>75.8</v>
      </c>
      <c r="BG87">
        <v>2.08</v>
      </c>
      <c r="BH87">
        <v>1.81</v>
      </c>
      <c r="BI87">
        <v>1.6</v>
      </c>
      <c r="BJ87">
        <v>1042</v>
      </c>
      <c r="BK87">
        <v>3.4</v>
      </c>
      <c r="BL87">
        <v>26.6</v>
      </c>
      <c r="BM87">
        <v>0.59</v>
      </c>
      <c r="BN87">
        <v>34.4</v>
      </c>
      <c r="BO87">
        <v>0.78</v>
      </c>
      <c r="BP87">
        <v>0.43</v>
      </c>
      <c r="BQ87">
        <v>99.6</v>
      </c>
      <c r="BR87">
        <v>1.0900000000000001</v>
      </c>
      <c r="BS87">
        <v>2.0499999999999998</v>
      </c>
      <c r="BT87">
        <v>5.09</v>
      </c>
      <c r="BU87">
        <v>39</v>
      </c>
      <c r="BV87">
        <v>61</v>
      </c>
      <c r="BW87">
        <v>0.83</v>
      </c>
      <c r="BX87">
        <v>8.3800000000000008</v>
      </c>
      <c r="BY87">
        <v>14.6</v>
      </c>
      <c r="BZ87">
        <v>10.8</v>
      </c>
      <c r="CA87">
        <v>52.9</v>
      </c>
      <c r="CB87">
        <v>2.5299999999999998</v>
      </c>
      <c r="CC87">
        <v>0.77</v>
      </c>
      <c r="CD87">
        <v>1.23</v>
      </c>
      <c r="CE87">
        <v>2.79</v>
      </c>
      <c r="CF87">
        <v>5.7</v>
      </c>
      <c r="CG87">
        <v>0.69</v>
      </c>
      <c r="CH87">
        <v>61</v>
      </c>
      <c r="CI87">
        <v>0.78</v>
      </c>
      <c r="CJ87">
        <v>0.99</v>
      </c>
      <c r="CK87">
        <v>1.58</v>
      </c>
      <c r="CL87">
        <v>4.7</v>
      </c>
      <c r="CM87">
        <v>0.91</v>
      </c>
      <c r="CN87" s="188">
        <f t="shared" si="36"/>
        <v>0.17179</v>
      </c>
      <c r="CO87" s="188">
        <f t="shared" si="37"/>
        <v>0.29929999999999995</v>
      </c>
      <c r="CP87" s="188">
        <f t="shared" si="38"/>
        <v>0.22140000000000001</v>
      </c>
      <c r="CQ87" s="188">
        <f t="shared" si="39"/>
        <v>1.0844499999999999</v>
      </c>
      <c r="CR87" s="188">
        <f t="shared" si="40"/>
        <v>5.1864999999999988E-2</v>
      </c>
      <c r="CS87" s="188">
        <f t="shared" si="41"/>
        <v>0.30030000000000001</v>
      </c>
      <c r="CT87" s="188">
        <f t="shared" si="42"/>
        <v>0.47970000000000002</v>
      </c>
      <c r="CU87" s="188">
        <f t="shared" si="43"/>
        <v>2.2230000000000003</v>
      </c>
      <c r="CV87" s="188">
        <f t="shared" si="44"/>
        <v>0.26909999999999995</v>
      </c>
      <c r="CW87" s="188">
        <f t="shared" si="45"/>
        <v>0.4758</v>
      </c>
      <c r="CX87" s="188">
        <f t="shared" si="46"/>
        <v>0.60389999999999999</v>
      </c>
      <c r="CY87" s="188">
        <f t="shared" si="47"/>
        <v>0.9638000000000001</v>
      </c>
      <c r="CZ87" s="188">
        <f t="shared" si="48"/>
        <v>2.867</v>
      </c>
      <c r="DA87" s="188">
        <f t="shared" si="49"/>
        <v>0.55510000000000004</v>
      </c>
    </row>
    <row r="88" spans="1:105">
      <c r="A88" s="494" t="s">
        <v>881</v>
      </c>
      <c r="B88" s="577"/>
      <c r="E88" s="489"/>
      <c r="F88" s="222"/>
      <c r="G88" s="386"/>
      <c r="H88">
        <v>190163</v>
      </c>
      <c r="I88">
        <v>105211</v>
      </c>
      <c r="J88">
        <v>79.5</v>
      </c>
      <c r="K88">
        <v>57.7</v>
      </c>
      <c r="L88">
        <v>4.3099999999999996</v>
      </c>
      <c r="M88">
        <v>7.46</v>
      </c>
      <c r="N88">
        <v>92.5</v>
      </c>
      <c r="O88">
        <v>2.27</v>
      </c>
      <c r="P88">
        <v>2.67</v>
      </c>
      <c r="Q88">
        <v>2.5499999999999998</v>
      </c>
      <c r="R88">
        <v>27.2</v>
      </c>
      <c r="S88">
        <v>71.599999999999994</v>
      </c>
      <c r="T88">
        <v>0.5</v>
      </c>
      <c r="U88" s="6">
        <f t="shared" si="50"/>
        <v>4.3044200000000004</v>
      </c>
      <c r="V88" s="6">
        <f t="shared" si="51"/>
        <v>7.9685532545615887</v>
      </c>
      <c r="W88">
        <v>6.91</v>
      </c>
      <c r="X88">
        <v>4.22</v>
      </c>
      <c r="Y88">
        <v>5.61</v>
      </c>
      <c r="Z88">
        <v>3.76</v>
      </c>
      <c r="AA88">
        <v>0.6</v>
      </c>
      <c r="AB88">
        <v>46.3</v>
      </c>
      <c r="AC88">
        <v>29.2</v>
      </c>
      <c r="AD88">
        <v>5.61</v>
      </c>
      <c r="AE88">
        <v>57.2</v>
      </c>
      <c r="AF88">
        <v>0.93</v>
      </c>
      <c r="AG88" s="188">
        <f t="shared" ref="AG88:AG130" si="52">W88*R88/100</f>
        <v>1.8795200000000001</v>
      </c>
      <c r="AH88" s="188">
        <f t="shared" ref="AH88:AH130" si="53">X88*R88/100</f>
        <v>1.14784</v>
      </c>
      <c r="AI88" s="188">
        <f t="shared" ref="AI88:AI130" si="54">Z88*R88/100</f>
        <v>1.0227199999999999</v>
      </c>
      <c r="AJ88" s="188">
        <f t="shared" ref="AJ88:AJ130" si="55">AA88*R88/100</f>
        <v>0.16320000000000001</v>
      </c>
      <c r="AK88" s="188">
        <f t="shared" ref="AK88:AK130" si="56">AB88*P88/100</f>
        <v>1.23621</v>
      </c>
      <c r="AL88" s="188">
        <f t="shared" ref="AL88:AL130" si="57">AC88*P88/100</f>
        <v>0.77964</v>
      </c>
      <c r="AM88" s="188">
        <f t="shared" ref="AM88:AM130" si="58">AD88*P88/100</f>
        <v>0.149787</v>
      </c>
      <c r="AN88" s="188">
        <f t="shared" ref="AN88:AN130" si="59">AE88*P88/100</f>
        <v>1.5272399999999999</v>
      </c>
      <c r="AO88" s="188">
        <f t="shared" ref="AO88:AO130" si="60">AF88*P88/100</f>
        <v>2.4830999999999999E-2</v>
      </c>
      <c r="AP88">
        <v>224</v>
      </c>
      <c r="AQ88">
        <v>74.5</v>
      </c>
      <c r="AR88">
        <v>427</v>
      </c>
      <c r="AS88">
        <v>293</v>
      </c>
      <c r="AT88">
        <v>74.5</v>
      </c>
      <c r="AU88">
        <v>32.4</v>
      </c>
      <c r="AV88">
        <v>9.09</v>
      </c>
      <c r="AW88">
        <v>15.6</v>
      </c>
      <c r="AX88">
        <v>1761</v>
      </c>
      <c r="AY88">
        <v>2.21</v>
      </c>
      <c r="AZ88">
        <v>27.6</v>
      </c>
      <c r="BA88">
        <v>0.53</v>
      </c>
      <c r="BB88">
        <v>66.8</v>
      </c>
      <c r="BC88">
        <v>24.4</v>
      </c>
      <c r="BD88">
        <v>465</v>
      </c>
      <c r="BE88">
        <v>259</v>
      </c>
      <c r="BF88">
        <v>96.4</v>
      </c>
      <c r="BG88">
        <v>2.04</v>
      </c>
      <c r="BH88">
        <v>1.72</v>
      </c>
      <c r="BI88">
        <v>1.63</v>
      </c>
      <c r="BJ88">
        <v>1165</v>
      </c>
      <c r="BK88">
        <v>2.58</v>
      </c>
      <c r="BL88">
        <v>27.2</v>
      </c>
      <c r="BM88">
        <v>0.49</v>
      </c>
      <c r="BN88">
        <v>34.299999999999997</v>
      </c>
      <c r="BO88">
        <v>0.64</v>
      </c>
      <c r="BP88">
        <v>0.39</v>
      </c>
      <c r="BQ88">
        <v>99.6</v>
      </c>
      <c r="BR88">
        <v>1.17</v>
      </c>
      <c r="BS88">
        <v>1.9</v>
      </c>
      <c r="BT88">
        <v>4.78</v>
      </c>
      <c r="BU88">
        <v>39.700000000000003</v>
      </c>
      <c r="BV88">
        <v>60.3</v>
      </c>
      <c r="BW88">
        <v>0.75</v>
      </c>
      <c r="BX88">
        <v>8.7799999999999994</v>
      </c>
      <c r="BY88">
        <v>13.8</v>
      </c>
      <c r="BZ88">
        <v>12.3</v>
      </c>
      <c r="CA88">
        <v>49.5</v>
      </c>
      <c r="CB88">
        <v>2.78</v>
      </c>
      <c r="CC88">
        <v>0.52</v>
      </c>
      <c r="CD88">
        <v>1.23</v>
      </c>
      <c r="CE88">
        <v>2.36</v>
      </c>
      <c r="CF88">
        <v>5.42</v>
      </c>
      <c r="CG88">
        <v>0.68</v>
      </c>
      <c r="CH88">
        <v>60.3</v>
      </c>
      <c r="CI88">
        <v>0.73</v>
      </c>
      <c r="CJ88">
        <v>1.1399999999999999</v>
      </c>
      <c r="CK88">
        <v>1.59</v>
      </c>
      <c r="CL88">
        <v>4.3499999999999996</v>
      </c>
      <c r="CM88">
        <v>0.8</v>
      </c>
      <c r="CN88" s="188">
        <f t="shared" ref="CN88:CN130" si="61">BX88*BS88/100</f>
        <v>0.16682</v>
      </c>
      <c r="CO88" s="188">
        <f t="shared" ref="CO88:CO130" si="62">BY88*BS88/100</f>
        <v>0.26219999999999999</v>
      </c>
      <c r="CP88" s="188">
        <f t="shared" ref="CP88:CP130" si="63">BZ88*BS88/100</f>
        <v>0.23370000000000002</v>
      </c>
      <c r="CQ88" s="188">
        <f t="shared" ref="CQ88:CQ130" si="64">CA88*BS88/100</f>
        <v>0.9405</v>
      </c>
      <c r="CR88" s="188">
        <f t="shared" ref="CR88:CR130" si="65">CB88*BS88/100</f>
        <v>5.2819999999999992E-2</v>
      </c>
      <c r="CS88" s="188">
        <f t="shared" ref="CS88:CS130" si="66">CC88*BU88/100</f>
        <v>0.20644000000000001</v>
      </c>
      <c r="CT88" s="188">
        <f t="shared" ref="CT88:CT130" si="67">CD88*BU88/100</f>
        <v>0.48831000000000002</v>
      </c>
      <c r="CU88" s="188">
        <f t="shared" ref="CU88:CU130" si="68">CF88*BU88/100</f>
        <v>2.1517400000000002</v>
      </c>
      <c r="CV88" s="188">
        <f t="shared" ref="CV88:CV130" si="69">CG88*BU88/100</f>
        <v>0.26996000000000003</v>
      </c>
      <c r="CW88" s="188">
        <f t="shared" ref="CW88:CW130" si="70">CH88*CI88/100</f>
        <v>0.44018999999999997</v>
      </c>
      <c r="CX88" s="188">
        <f t="shared" ref="CX88:CX130" si="71">CH88*CJ88/100</f>
        <v>0.68741999999999992</v>
      </c>
      <c r="CY88" s="188">
        <f t="shared" ref="CY88:CY130" si="72">CH88*CK88/100</f>
        <v>0.9587699999999999</v>
      </c>
      <c r="CZ88" s="188">
        <f t="shared" ref="CZ88:CZ130" si="73">CH88*CL88/100</f>
        <v>2.6230499999999997</v>
      </c>
      <c r="DA88" s="188">
        <f t="shared" ref="DA88:DA130" si="74">CH88*CM88/100</f>
        <v>0.4824</v>
      </c>
    </row>
    <row r="89" spans="1:105">
      <c r="A89" s="494" t="s">
        <v>883</v>
      </c>
      <c r="B89" s="576" t="s">
        <v>736</v>
      </c>
      <c r="C89" s="382" t="s">
        <v>738</v>
      </c>
      <c r="D89" s="383" t="s">
        <v>417</v>
      </c>
      <c r="E89" s="489">
        <v>43564</v>
      </c>
      <c r="F89" s="429">
        <v>1</v>
      </c>
      <c r="G89" s="537" t="s">
        <v>1193</v>
      </c>
      <c r="H89">
        <v>192509</v>
      </c>
      <c r="I89">
        <v>124489</v>
      </c>
      <c r="J89">
        <v>82.3</v>
      </c>
      <c r="K89">
        <v>63.2</v>
      </c>
      <c r="L89">
        <v>4.62</v>
      </c>
      <c r="M89">
        <v>6.99</v>
      </c>
      <c r="N89">
        <v>93</v>
      </c>
      <c r="O89">
        <v>2.75</v>
      </c>
      <c r="P89">
        <v>2.96</v>
      </c>
      <c r="Q89">
        <v>2.2999999999999998</v>
      </c>
      <c r="R89">
        <v>26.5</v>
      </c>
      <c r="S89">
        <v>73.5</v>
      </c>
      <c r="T89">
        <v>0.38</v>
      </c>
      <c r="U89" s="6">
        <f t="shared" si="50"/>
        <v>4.4176800000000007</v>
      </c>
      <c r="V89" s="6">
        <f t="shared" si="51"/>
        <v>6.9719852954491941</v>
      </c>
      <c r="W89">
        <v>7.63</v>
      </c>
      <c r="X89">
        <v>5.35</v>
      </c>
      <c r="Y89">
        <v>6.15</v>
      </c>
      <c r="Z89">
        <v>3.31</v>
      </c>
      <c r="AA89">
        <v>0.49</v>
      </c>
      <c r="AB89">
        <v>47.5</v>
      </c>
      <c r="AC89">
        <v>40.200000000000003</v>
      </c>
      <c r="AD89">
        <v>3.95</v>
      </c>
      <c r="AE89">
        <v>55.1</v>
      </c>
      <c r="AF89">
        <v>0.99</v>
      </c>
      <c r="AG89" s="188">
        <f t="shared" si="52"/>
        <v>2.0219499999999999</v>
      </c>
      <c r="AH89" s="188">
        <f t="shared" si="53"/>
        <v>1.4177499999999998</v>
      </c>
      <c r="AI89" s="188">
        <f t="shared" si="54"/>
        <v>0.87714999999999999</v>
      </c>
      <c r="AJ89" s="188">
        <f t="shared" si="55"/>
        <v>0.12984999999999999</v>
      </c>
      <c r="AK89" s="188">
        <f t="shared" si="56"/>
        <v>1.4059999999999999</v>
      </c>
      <c r="AL89" s="188">
        <f t="shared" si="57"/>
        <v>1.1899200000000001</v>
      </c>
      <c r="AM89" s="188">
        <f t="shared" si="58"/>
        <v>0.11692</v>
      </c>
      <c r="AN89" s="188">
        <f t="shared" si="59"/>
        <v>1.63096</v>
      </c>
      <c r="AO89" s="188">
        <f t="shared" si="60"/>
        <v>2.9304E-2</v>
      </c>
      <c r="AP89">
        <v>230</v>
      </c>
      <c r="AQ89">
        <v>88.7</v>
      </c>
      <c r="AR89">
        <v>360</v>
      </c>
      <c r="AS89">
        <v>282</v>
      </c>
      <c r="AT89">
        <v>80.900000000000006</v>
      </c>
      <c r="AU89">
        <v>37.9</v>
      </c>
      <c r="AV89">
        <v>14.6</v>
      </c>
      <c r="AW89">
        <v>20.8</v>
      </c>
      <c r="AX89">
        <v>1170</v>
      </c>
      <c r="AY89">
        <v>2.2000000000000002</v>
      </c>
      <c r="AZ89">
        <v>27.1</v>
      </c>
      <c r="BA89">
        <v>0.53</v>
      </c>
      <c r="BB89">
        <v>46.2</v>
      </c>
      <c r="BC89">
        <v>23.1</v>
      </c>
      <c r="BD89">
        <v>395</v>
      </c>
      <c r="BE89">
        <v>236</v>
      </c>
      <c r="BF89">
        <v>-20.5</v>
      </c>
      <c r="BG89">
        <v>2.12</v>
      </c>
      <c r="BH89">
        <v>1.86</v>
      </c>
      <c r="BI89">
        <v>1.62</v>
      </c>
      <c r="BJ89">
        <v>1065</v>
      </c>
      <c r="BK89">
        <v>2.31</v>
      </c>
      <c r="BL89">
        <v>26.5</v>
      </c>
      <c r="BM89">
        <v>0.37</v>
      </c>
      <c r="BN89">
        <v>30.8</v>
      </c>
      <c r="BO89">
        <v>0.59</v>
      </c>
      <c r="BP89">
        <v>0.48</v>
      </c>
      <c r="BQ89">
        <v>99.5</v>
      </c>
      <c r="BR89">
        <v>0.88</v>
      </c>
      <c r="BS89">
        <v>1.6</v>
      </c>
      <c r="BT89">
        <v>4.0199999999999996</v>
      </c>
      <c r="BU89">
        <v>37.4</v>
      </c>
      <c r="BV89">
        <v>62.6</v>
      </c>
      <c r="BW89">
        <v>0.51</v>
      </c>
      <c r="BX89">
        <v>9.98</v>
      </c>
      <c r="BY89">
        <v>15.7</v>
      </c>
      <c r="BZ89">
        <v>7.86</v>
      </c>
      <c r="CA89">
        <v>47.6</v>
      </c>
      <c r="CB89">
        <v>1.47</v>
      </c>
      <c r="CC89">
        <v>0.51</v>
      </c>
      <c r="CD89">
        <v>0.81</v>
      </c>
      <c r="CE89">
        <v>2.0299999999999998</v>
      </c>
      <c r="CF89">
        <v>4.53</v>
      </c>
      <c r="CG89">
        <v>0.45</v>
      </c>
      <c r="CH89">
        <v>62.6</v>
      </c>
      <c r="CI89">
        <v>0.64</v>
      </c>
      <c r="CJ89">
        <v>0.93</v>
      </c>
      <c r="CK89">
        <v>1.33</v>
      </c>
      <c r="CL89">
        <v>3.72</v>
      </c>
      <c r="CM89">
        <v>0.55000000000000004</v>
      </c>
      <c r="CN89" s="188">
        <f t="shared" si="61"/>
        <v>0.15968000000000002</v>
      </c>
      <c r="CO89" s="188">
        <f t="shared" si="62"/>
        <v>0.25120000000000003</v>
      </c>
      <c r="CP89" s="188">
        <f t="shared" si="63"/>
        <v>0.12576000000000001</v>
      </c>
      <c r="CQ89" s="188">
        <f t="shared" si="64"/>
        <v>0.76160000000000005</v>
      </c>
      <c r="CR89" s="188">
        <f t="shared" si="65"/>
        <v>2.3519999999999999E-2</v>
      </c>
      <c r="CS89" s="188">
        <f t="shared" si="66"/>
        <v>0.19073999999999999</v>
      </c>
      <c r="CT89" s="188">
        <f t="shared" si="67"/>
        <v>0.30293999999999999</v>
      </c>
      <c r="CU89" s="188">
        <f t="shared" si="68"/>
        <v>1.6942200000000001</v>
      </c>
      <c r="CV89" s="188">
        <f t="shared" si="69"/>
        <v>0.16829999999999998</v>
      </c>
      <c r="CW89" s="188">
        <f t="shared" si="70"/>
        <v>0.40064</v>
      </c>
      <c r="CX89" s="188">
        <f t="shared" si="71"/>
        <v>0.58218000000000003</v>
      </c>
      <c r="CY89" s="188">
        <f t="shared" si="72"/>
        <v>0.8325800000000001</v>
      </c>
      <c r="CZ89" s="188">
        <f t="shared" si="73"/>
        <v>2.3287200000000001</v>
      </c>
      <c r="DA89" s="188">
        <f t="shared" si="74"/>
        <v>0.34430000000000005</v>
      </c>
    </row>
    <row r="90" spans="1:105">
      <c r="A90" s="494" t="s">
        <v>884</v>
      </c>
      <c r="B90" s="577"/>
      <c r="E90" s="489"/>
      <c r="F90" s="222"/>
      <c r="G90" s="386"/>
      <c r="H90">
        <v>192749</v>
      </c>
      <c r="I90">
        <v>124162</v>
      </c>
      <c r="J90">
        <v>82.2</v>
      </c>
      <c r="K90">
        <v>63</v>
      </c>
      <c r="L90">
        <v>4.72</v>
      </c>
      <c r="M90">
        <v>6.86</v>
      </c>
      <c r="N90">
        <v>93.1</v>
      </c>
      <c r="O90">
        <v>2.73</v>
      </c>
      <c r="P90">
        <v>2.95</v>
      </c>
      <c r="Q90">
        <v>2.37</v>
      </c>
      <c r="R90">
        <v>27.1</v>
      </c>
      <c r="S90">
        <v>72.900000000000006</v>
      </c>
      <c r="T90">
        <v>0.43</v>
      </c>
      <c r="U90" s="6">
        <f t="shared" si="50"/>
        <v>4.3217999999999996</v>
      </c>
      <c r="V90" s="6">
        <f t="shared" si="51"/>
        <v>7.1035216807811565</v>
      </c>
      <c r="W90">
        <v>7.87</v>
      </c>
      <c r="X90">
        <v>5.55</v>
      </c>
      <c r="Y90">
        <v>6.24</v>
      </c>
      <c r="Z90">
        <v>3.57</v>
      </c>
      <c r="AA90">
        <v>0.53</v>
      </c>
      <c r="AB90">
        <v>48.7</v>
      </c>
      <c r="AC90">
        <v>41.6</v>
      </c>
      <c r="AD90">
        <v>5.12</v>
      </c>
      <c r="AE90">
        <v>57.2</v>
      </c>
      <c r="AF90">
        <v>0.74</v>
      </c>
      <c r="AG90" s="188">
        <f t="shared" si="52"/>
        <v>2.1327700000000003</v>
      </c>
      <c r="AH90" s="188">
        <f t="shared" si="53"/>
        <v>1.5040500000000001</v>
      </c>
      <c r="AI90" s="188">
        <f t="shared" si="54"/>
        <v>0.96747000000000005</v>
      </c>
      <c r="AJ90" s="188">
        <f t="shared" si="55"/>
        <v>0.14363000000000001</v>
      </c>
      <c r="AK90" s="188">
        <f t="shared" si="56"/>
        <v>1.4366500000000002</v>
      </c>
      <c r="AL90" s="188">
        <f t="shared" si="57"/>
        <v>1.2272000000000001</v>
      </c>
      <c r="AM90" s="188">
        <f t="shared" si="58"/>
        <v>0.15104000000000001</v>
      </c>
      <c r="AN90" s="188">
        <f t="shared" si="59"/>
        <v>1.6874</v>
      </c>
      <c r="AO90" s="188">
        <f t="shared" si="60"/>
        <v>2.1830000000000002E-2</v>
      </c>
      <c r="AP90">
        <v>230</v>
      </c>
      <c r="AQ90">
        <v>95.1</v>
      </c>
      <c r="AR90">
        <v>374</v>
      </c>
      <c r="AS90">
        <v>286</v>
      </c>
      <c r="AT90">
        <v>89.9</v>
      </c>
      <c r="AU90">
        <v>37.799999999999997</v>
      </c>
      <c r="AV90">
        <v>14.8</v>
      </c>
      <c r="AW90">
        <v>20.6</v>
      </c>
      <c r="AX90">
        <v>1143</v>
      </c>
      <c r="AY90">
        <v>2.2200000000000002</v>
      </c>
      <c r="AZ90">
        <v>28.6</v>
      </c>
      <c r="BA90">
        <v>0.67</v>
      </c>
      <c r="BB90">
        <v>47.5</v>
      </c>
      <c r="BC90">
        <v>24.4</v>
      </c>
      <c r="BD90">
        <v>409</v>
      </c>
      <c r="BE90">
        <v>242</v>
      </c>
      <c r="BF90">
        <v>-5.13</v>
      </c>
      <c r="BG90">
        <v>2.2799999999999998</v>
      </c>
      <c r="BH90">
        <v>1.84</v>
      </c>
      <c r="BI90">
        <v>1.64</v>
      </c>
      <c r="BJ90">
        <v>1036</v>
      </c>
      <c r="BK90">
        <v>2.39</v>
      </c>
      <c r="BL90">
        <v>26.9</v>
      </c>
      <c r="BM90">
        <v>0.41</v>
      </c>
      <c r="BN90">
        <v>30.7</v>
      </c>
      <c r="BO90">
        <v>0.7</v>
      </c>
      <c r="BP90">
        <v>0.51</v>
      </c>
      <c r="BQ90">
        <v>99.5</v>
      </c>
      <c r="BR90">
        <v>0.94</v>
      </c>
      <c r="BS90">
        <v>1.75</v>
      </c>
      <c r="BT90">
        <v>4.0999999999999996</v>
      </c>
      <c r="BU90">
        <v>38</v>
      </c>
      <c r="BV90">
        <v>62</v>
      </c>
      <c r="BW90">
        <v>0.7</v>
      </c>
      <c r="BX90">
        <v>9.27</v>
      </c>
      <c r="BY90">
        <v>14.6</v>
      </c>
      <c r="BZ90">
        <v>10.9</v>
      </c>
      <c r="CA90">
        <v>51.7</v>
      </c>
      <c r="CB90">
        <v>2.54</v>
      </c>
      <c r="CC90">
        <v>0.61</v>
      </c>
      <c r="CD90">
        <v>0.97</v>
      </c>
      <c r="CE90">
        <v>2.39</v>
      </c>
      <c r="CF90">
        <v>4.78</v>
      </c>
      <c r="CG90">
        <v>0.59</v>
      </c>
      <c r="CH90">
        <v>62</v>
      </c>
      <c r="CI90">
        <v>0.75</v>
      </c>
      <c r="CJ90">
        <v>0.92</v>
      </c>
      <c r="CK90">
        <v>1.37</v>
      </c>
      <c r="CL90">
        <v>3.68</v>
      </c>
      <c r="CM90">
        <v>0.76</v>
      </c>
      <c r="CN90" s="188">
        <f t="shared" si="61"/>
        <v>0.16222500000000001</v>
      </c>
      <c r="CO90" s="188">
        <f t="shared" si="62"/>
        <v>0.2555</v>
      </c>
      <c r="CP90" s="188">
        <f t="shared" si="63"/>
        <v>0.19075</v>
      </c>
      <c r="CQ90" s="188">
        <f t="shared" si="64"/>
        <v>0.90475000000000005</v>
      </c>
      <c r="CR90" s="188">
        <f t="shared" si="65"/>
        <v>4.4450000000000003E-2</v>
      </c>
      <c r="CS90" s="188">
        <f t="shared" si="66"/>
        <v>0.23180000000000001</v>
      </c>
      <c r="CT90" s="188">
        <f t="shared" si="67"/>
        <v>0.36859999999999998</v>
      </c>
      <c r="CU90" s="188">
        <f t="shared" si="68"/>
        <v>1.8164000000000002</v>
      </c>
      <c r="CV90" s="188">
        <f t="shared" si="69"/>
        <v>0.22419999999999998</v>
      </c>
      <c r="CW90" s="188">
        <f t="shared" si="70"/>
        <v>0.46500000000000002</v>
      </c>
      <c r="CX90" s="188">
        <f t="shared" si="71"/>
        <v>0.57040000000000002</v>
      </c>
      <c r="CY90" s="188">
        <f t="shared" si="72"/>
        <v>0.84940000000000015</v>
      </c>
      <c r="CZ90" s="188">
        <f t="shared" si="73"/>
        <v>2.2816000000000001</v>
      </c>
      <c r="DA90" s="188">
        <f t="shared" si="74"/>
        <v>0.47119999999999995</v>
      </c>
    </row>
    <row r="91" spans="1:105">
      <c r="A91" s="494" t="s">
        <v>886</v>
      </c>
      <c r="B91" s="576" t="s">
        <v>736</v>
      </c>
      <c r="C91" s="382" t="s">
        <v>738</v>
      </c>
      <c r="D91" s="383" t="s">
        <v>418</v>
      </c>
      <c r="E91" s="489">
        <v>43571</v>
      </c>
      <c r="F91" s="429">
        <v>2</v>
      </c>
      <c r="G91" s="539" t="s">
        <v>1194</v>
      </c>
      <c r="H91">
        <v>193254</v>
      </c>
      <c r="I91">
        <v>113220</v>
      </c>
      <c r="J91">
        <v>78.599999999999994</v>
      </c>
      <c r="K91">
        <v>60.2</v>
      </c>
      <c r="L91">
        <v>4.43</v>
      </c>
      <c r="M91">
        <v>10.1</v>
      </c>
      <c r="N91">
        <v>89.9</v>
      </c>
      <c r="O91">
        <v>2.36</v>
      </c>
      <c r="P91">
        <v>2.6</v>
      </c>
      <c r="Q91">
        <v>2.72</v>
      </c>
      <c r="R91">
        <v>23.1</v>
      </c>
      <c r="S91">
        <v>76.900000000000006</v>
      </c>
      <c r="T91">
        <v>0.63</v>
      </c>
      <c r="U91" s="6">
        <f t="shared" si="50"/>
        <v>6.0801999999999996</v>
      </c>
      <c r="V91" s="6">
        <f t="shared" si="51"/>
        <v>5.2958784250518081</v>
      </c>
      <c r="W91">
        <v>8.43</v>
      </c>
      <c r="X91">
        <v>5.28</v>
      </c>
      <c r="Y91">
        <v>6.2</v>
      </c>
      <c r="Z91">
        <v>4.95</v>
      </c>
      <c r="AA91">
        <v>0.77</v>
      </c>
      <c r="AB91">
        <v>50.8</v>
      </c>
      <c r="AC91">
        <v>34.299999999999997</v>
      </c>
      <c r="AD91">
        <v>8.25</v>
      </c>
      <c r="AE91">
        <v>55.1</v>
      </c>
      <c r="AF91">
        <v>1.24</v>
      </c>
      <c r="AG91" s="188">
        <f t="shared" si="52"/>
        <v>1.94733</v>
      </c>
      <c r="AH91" s="188">
        <f t="shared" si="53"/>
        <v>1.2196800000000001</v>
      </c>
      <c r="AI91" s="188">
        <f t="shared" si="54"/>
        <v>1.1434500000000001</v>
      </c>
      <c r="AJ91" s="188">
        <f t="shared" si="55"/>
        <v>0.17787000000000003</v>
      </c>
      <c r="AK91" s="188">
        <f t="shared" si="56"/>
        <v>1.3207999999999998</v>
      </c>
      <c r="AL91" s="188">
        <f t="shared" si="57"/>
        <v>0.89179999999999993</v>
      </c>
      <c r="AM91" s="188">
        <f t="shared" si="58"/>
        <v>0.2145</v>
      </c>
      <c r="AN91" s="188">
        <f t="shared" si="59"/>
        <v>1.4326000000000001</v>
      </c>
      <c r="AO91" s="188">
        <f t="shared" si="60"/>
        <v>3.2240000000000005E-2</v>
      </c>
      <c r="AP91">
        <v>207</v>
      </c>
      <c r="AQ91">
        <v>62.9</v>
      </c>
      <c r="AR91">
        <v>401</v>
      </c>
      <c r="AS91">
        <v>237</v>
      </c>
      <c r="AT91">
        <v>80.900000000000006</v>
      </c>
      <c r="AU91">
        <v>28.2</v>
      </c>
      <c r="AV91">
        <v>9.5</v>
      </c>
      <c r="AW91">
        <v>13.6</v>
      </c>
      <c r="AX91">
        <v>1652</v>
      </c>
      <c r="AY91">
        <v>2.5099999999999998</v>
      </c>
      <c r="AZ91">
        <v>27.3</v>
      </c>
      <c r="BA91">
        <v>0.63</v>
      </c>
      <c r="BB91">
        <v>86.1</v>
      </c>
      <c r="BC91">
        <v>20.5</v>
      </c>
      <c r="BD91">
        <v>440</v>
      </c>
      <c r="BE91">
        <v>185</v>
      </c>
      <c r="BF91">
        <v>-48.8</v>
      </c>
      <c r="BG91">
        <v>1.77</v>
      </c>
      <c r="BH91">
        <v>1.56</v>
      </c>
      <c r="BI91">
        <v>1.36</v>
      </c>
      <c r="BJ91">
        <v>1421</v>
      </c>
      <c r="BK91">
        <v>2.74</v>
      </c>
      <c r="BL91">
        <v>22.6</v>
      </c>
      <c r="BM91">
        <v>0.63</v>
      </c>
      <c r="BN91">
        <v>32.200000000000003</v>
      </c>
      <c r="BO91">
        <v>0.64</v>
      </c>
      <c r="BP91">
        <v>0.84</v>
      </c>
      <c r="BQ91">
        <v>99.2</v>
      </c>
      <c r="BR91">
        <v>1.03</v>
      </c>
      <c r="BS91">
        <v>1.83</v>
      </c>
      <c r="BT91">
        <v>4.3499999999999996</v>
      </c>
      <c r="BU91">
        <v>37.299999999999997</v>
      </c>
      <c r="BV91">
        <v>62.7</v>
      </c>
      <c r="BW91">
        <v>1.1200000000000001</v>
      </c>
      <c r="BX91">
        <v>9.1199999999999992</v>
      </c>
      <c r="BY91">
        <v>14.8</v>
      </c>
      <c r="BZ91">
        <v>6.73</v>
      </c>
      <c r="CA91">
        <v>47.1</v>
      </c>
      <c r="CB91">
        <v>3.14</v>
      </c>
      <c r="CC91">
        <v>0.68</v>
      </c>
      <c r="CD91">
        <v>1.2</v>
      </c>
      <c r="CE91">
        <v>2.31</v>
      </c>
      <c r="CF91">
        <v>5.78</v>
      </c>
      <c r="CG91">
        <v>1</v>
      </c>
      <c r="CH91">
        <v>62.7</v>
      </c>
      <c r="CI91">
        <v>0.61</v>
      </c>
      <c r="CJ91">
        <v>0.93</v>
      </c>
      <c r="CK91">
        <v>1.55</v>
      </c>
      <c r="CL91">
        <v>3.5</v>
      </c>
      <c r="CM91">
        <v>1.19</v>
      </c>
      <c r="CN91" s="188">
        <f t="shared" si="61"/>
        <v>0.16689599999999999</v>
      </c>
      <c r="CO91" s="188">
        <f t="shared" si="62"/>
        <v>0.27084000000000003</v>
      </c>
      <c r="CP91" s="188">
        <f t="shared" si="63"/>
        <v>0.123159</v>
      </c>
      <c r="CQ91" s="188">
        <f t="shared" si="64"/>
        <v>0.86193000000000008</v>
      </c>
      <c r="CR91" s="188">
        <f t="shared" si="65"/>
        <v>5.7462000000000006E-2</v>
      </c>
      <c r="CS91" s="188">
        <f t="shared" si="66"/>
        <v>0.25364000000000003</v>
      </c>
      <c r="CT91" s="188">
        <f t="shared" si="67"/>
        <v>0.4476</v>
      </c>
      <c r="CU91" s="188">
        <f t="shared" si="68"/>
        <v>2.1559399999999997</v>
      </c>
      <c r="CV91" s="188">
        <f t="shared" si="69"/>
        <v>0.373</v>
      </c>
      <c r="CW91" s="188">
        <f t="shared" si="70"/>
        <v>0.38246999999999998</v>
      </c>
      <c r="CX91" s="188">
        <f t="shared" si="71"/>
        <v>0.58311000000000002</v>
      </c>
      <c r="CY91" s="188">
        <f t="shared" si="72"/>
        <v>0.97184999999999999</v>
      </c>
      <c r="CZ91" s="188">
        <f t="shared" si="73"/>
        <v>2.1945000000000001</v>
      </c>
      <c r="DA91" s="188">
        <f t="shared" si="74"/>
        <v>0.74612999999999996</v>
      </c>
    </row>
    <row r="92" spans="1:105">
      <c r="A92" s="494" t="s">
        <v>887</v>
      </c>
      <c r="B92" s="577"/>
      <c r="E92" s="489"/>
      <c r="F92" s="222"/>
      <c r="G92" s="386"/>
      <c r="H92">
        <v>193856</v>
      </c>
      <c r="I92">
        <v>113778</v>
      </c>
      <c r="J92">
        <v>78.599999999999994</v>
      </c>
      <c r="K92">
        <v>60.5</v>
      </c>
      <c r="L92">
        <v>4.4400000000000004</v>
      </c>
      <c r="M92">
        <v>10</v>
      </c>
      <c r="N92">
        <v>90</v>
      </c>
      <c r="O92">
        <v>2.5</v>
      </c>
      <c r="P92">
        <v>2.64</v>
      </c>
      <c r="Q92">
        <v>1.98</v>
      </c>
      <c r="R92">
        <v>23.1</v>
      </c>
      <c r="S92">
        <v>76.900000000000006</v>
      </c>
      <c r="T92">
        <v>0.64</v>
      </c>
      <c r="U92" s="6">
        <f t="shared" si="50"/>
        <v>6.05</v>
      </c>
      <c r="V92" s="6">
        <f t="shared" si="51"/>
        <v>5.2561983471074383</v>
      </c>
      <c r="W92">
        <v>8.64</v>
      </c>
      <c r="X92">
        <v>5.67</v>
      </c>
      <c r="Y92">
        <v>6.72</v>
      </c>
      <c r="Z92">
        <v>3.44</v>
      </c>
      <c r="AA92">
        <v>0.76</v>
      </c>
      <c r="AB92">
        <v>50.8</v>
      </c>
      <c r="AC92">
        <v>34.200000000000003</v>
      </c>
      <c r="AD92">
        <v>6.04</v>
      </c>
      <c r="AE92">
        <v>58.8</v>
      </c>
      <c r="AF92">
        <v>1.32</v>
      </c>
      <c r="AG92" s="188">
        <f t="shared" si="52"/>
        <v>1.9958400000000003</v>
      </c>
      <c r="AH92" s="188">
        <f t="shared" si="53"/>
        <v>1.3097700000000001</v>
      </c>
      <c r="AI92" s="188">
        <f t="shared" si="54"/>
        <v>0.79464000000000001</v>
      </c>
      <c r="AJ92" s="188">
        <f t="shared" si="55"/>
        <v>0.17556000000000002</v>
      </c>
      <c r="AK92" s="188">
        <f t="shared" si="56"/>
        <v>1.3411199999999999</v>
      </c>
      <c r="AL92" s="188">
        <f t="shared" si="57"/>
        <v>0.90288000000000013</v>
      </c>
      <c r="AM92" s="188">
        <f t="shared" si="58"/>
        <v>0.15945600000000001</v>
      </c>
      <c r="AN92" s="188">
        <f t="shared" si="59"/>
        <v>1.5523199999999999</v>
      </c>
      <c r="AO92" s="188">
        <f t="shared" si="60"/>
        <v>3.4848000000000004E-2</v>
      </c>
      <c r="AP92">
        <v>209</v>
      </c>
      <c r="AQ92">
        <v>62.9</v>
      </c>
      <c r="AR92">
        <v>405</v>
      </c>
      <c r="AS92">
        <v>240</v>
      </c>
      <c r="AT92">
        <v>84.8</v>
      </c>
      <c r="AU92">
        <v>28.7</v>
      </c>
      <c r="AV92">
        <v>9.5299999999999994</v>
      </c>
      <c r="AW92">
        <v>13.6</v>
      </c>
      <c r="AX92">
        <v>1712</v>
      </c>
      <c r="AY92">
        <v>2</v>
      </c>
      <c r="AZ92">
        <v>27.9</v>
      </c>
      <c r="BA92">
        <v>0.59</v>
      </c>
      <c r="BB92">
        <v>86.1</v>
      </c>
      <c r="BC92">
        <v>21.8</v>
      </c>
      <c r="BD92">
        <v>447</v>
      </c>
      <c r="BE92">
        <v>187</v>
      </c>
      <c r="BF92">
        <v>-70.599999999999994</v>
      </c>
      <c r="BG92">
        <v>1.74</v>
      </c>
      <c r="BH92">
        <v>1.71</v>
      </c>
      <c r="BI92">
        <v>1.42</v>
      </c>
      <c r="BJ92">
        <v>1199</v>
      </c>
      <c r="BK92">
        <v>1.98</v>
      </c>
      <c r="BL92">
        <v>22.6</v>
      </c>
      <c r="BM92">
        <v>0.65</v>
      </c>
      <c r="BN92">
        <v>31.8</v>
      </c>
      <c r="BO92">
        <v>0.66</v>
      </c>
      <c r="BP92">
        <v>0.87</v>
      </c>
      <c r="BQ92">
        <v>99.1</v>
      </c>
      <c r="BR92">
        <v>1.02</v>
      </c>
      <c r="BS92">
        <v>1.96</v>
      </c>
      <c r="BT92">
        <v>3.52</v>
      </c>
      <c r="BU92">
        <v>37.299999999999997</v>
      </c>
      <c r="BV92">
        <v>62.7</v>
      </c>
      <c r="BW92">
        <v>1.33</v>
      </c>
      <c r="BX92">
        <v>7.63</v>
      </c>
      <c r="BY92">
        <v>15.7</v>
      </c>
      <c r="BZ92">
        <v>8.9</v>
      </c>
      <c r="CA92">
        <v>46.2</v>
      </c>
      <c r="CB92">
        <v>3.95</v>
      </c>
      <c r="CC92">
        <v>0.62</v>
      </c>
      <c r="CD92">
        <v>1.08</v>
      </c>
      <c r="CE92">
        <v>2.4300000000000002</v>
      </c>
      <c r="CF92">
        <v>4.4400000000000004</v>
      </c>
      <c r="CG92">
        <v>1.03</v>
      </c>
      <c r="CH92">
        <v>62.7</v>
      </c>
      <c r="CI92">
        <v>0.68</v>
      </c>
      <c r="CJ92">
        <v>0.98</v>
      </c>
      <c r="CK92">
        <v>1.68</v>
      </c>
      <c r="CL92">
        <v>2.97</v>
      </c>
      <c r="CM92">
        <v>1.51</v>
      </c>
      <c r="CN92" s="188">
        <f t="shared" si="61"/>
        <v>0.14954799999999999</v>
      </c>
      <c r="CO92" s="188">
        <f t="shared" si="62"/>
        <v>0.30771999999999999</v>
      </c>
      <c r="CP92" s="188">
        <f t="shared" si="63"/>
        <v>0.17443999999999998</v>
      </c>
      <c r="CQ92" s="188">
        <f t="shared" si="64"/>
        <v>0.9055200000000001</v>
      </c>
      <c r="CR92" s="188">
        <f t="shared" si="65"/>
        <v>7.7420000000000003E-2</v>
      </c>
      <c r="CS92" s="188">
        <f t="shared" si="66"/>
        <v>0.23125999999999997</v>
      </c>
      <c r="CT92" s="188">
        <f t="shared" si="67"/>
        <v>0.40283999999999998</v>
      </c>
      <c r="CU92" s="188">
        <f t="shared" si="68"/>
        <v>1.65612</v>
      </c>
      <c r="CV92" s="188">
        <f t="shared" si="69"/>
        <v>0.38418999999999998</v>
      </c>
      <c r="CW92" s="188">
        <f t="shared" si="70"/>
        <v>0.42636000000000002</v>
      </c>
      <c r="CX92" s="188">
        <f t="shared" si="71"/>
        <v>0.61446000000000001</v>
      </c>
      <c r="CY92" s="188">
        <f t="shared" si="72"/>
        <v>1.0533600000000001</v>
      </c>
      <c r="CZ92" s="188">
        <f t="shared" si="73"/>
        <v>1.8621900000000002</v>
      </c>
      <c r="DA92" s="188">
        <f t="shared" si="74"/>
        <v>0.94677000000000011</v>
      </c>
    </row>
    <row r="93" spans="1:105">
      <c r="A93" s="494" t="s">
        <v>889</v>
      </c>
      <c r="B93" s="576" t="s">
        <v>736</v>
      </c>
      <c r="C93" s="382" t="s">
        <v>738</v>
      </c>
      <c r="D93" s="383" t="s">
        <v>419</v>
      </c>
      <c r="E93" s="489">
        <v>43585</v>
      </c>
      <c r="F93" s="429">
        <v>4</v>
      </c>
      <c r="G93" s="537" t="s">
        <v>1195</v>
      </c>
      <c r="H93">
        <v>196863</v>
      </c>
      <c r="I93">
        <v>127596</v>
      </c>
      <c r="J93">
        <v>78.2</v>
      </c>
      <c r="K93">
        <v>54.1</v>
      </c>
      <c r="L93">
        <v>4.07</v>
      </c>
      <c r="M93">
        <v>8.3000000000000007</v>
      </c>
      <c r="N93">
        <v>91.7</v>
      </c>
      <c r="O93">
        <v>3.47</v>
      </c>
      <c r="P93">
        <v>4.51</v>
      </c>
      <c r="Q93">
        <v>1.24</v>
      </c>
      <c r="R93">
        <v>27.1</v>
      </c>
      <c r="S93">
        <v>72.900000000000006</v>
      </c>
      <c r="T93">
        <v>0.68</v>
      </c>
      <c r="U93" s="6">
        <f t="shared" si="50"/>
        <v>4.4903000000000004</v>
      </c>
      <c r="V93" s="6">
        <f t="shared" si="51"/>
        <v>8.306794646237444</v>
      </c>
      <c r="W93">
        <v>8.11</v>
      </c>
      <c r="X93">
        <v>7.33</v>
      </c>
      <c r="Y93">
        <v>10.1</v>
      </c>
      <c r="Z93">
        <v>2.52</v>
      </c>
      <c r="AA93">
        <v>0.87</v>
      </c>
      <c r="AB93">
        <v>45.1</v>
      </c>
      <c r="AC93">
        <v>36.799999999999997</v>
      </c>
      <c r="AD93">
        <v>4.1500000000000004</v>
      </c>
      <c r="AE93">
        <v>60.4</v>
      </c>
      <c r="AF93">
        <v>1.22</v>
      </c>
      <c r="AG93" s="188">
        <f t="shared" si="52"/>
        <v>2.19781</v>
      </c>
      <c r="AH93" s="188">
        <f t="shared" si="53"/>
        <v>1.9864299999999999</v>
      </c>
      <c r="AI93" s="188">
        <f t="shared" si="54"/>
        <v>0.68291999999999997</v>
      </c>
      <c r="AJ93" s="188">
        <f t="shared" si="55"/>
        <v>0.23577000000000001</v>
      </c>
      <c r="AK93" s="188">
        <f t="shared" si="56"/>
        <v>2.0340100000000003</v>
      </c>
      <c r="AL93" s="188">
        <f t="shared" si="57"/>
        <v>1.6596799999999998</v>
      </c>
      <c r="AM93" s="188">
        <f t="shared" si="58"/>
        <v>0.187165</v>
      </c>
      <c r="AN93" s="188">
        <f t="shared" si="59"/>
        <v>2.72404</v>
      </c>
      <c r="AO93" s="188">
        <f t="shared" si="60"/>
        <v>5.5021999999999995E-2</v>
      </c>
      <c r="AP93">
        <v>310</v>
      </c>
      <c r="AQ93">
        <v>97.7</v>
      </c>
      <c r="AR93">
        <v>509</v>
      </c>
      <c r="AS93">
        <v>310</v>
      </c>
      <c r="AT93">
        <v>100</v>
      </c>
      <c r="AU93">
        <v>34.299999999999997</v>
      </c>
      <c r="AV93">
        <v>16.2</v>
      </c>
      <c r="AW93">
        <v>25.7</v>
      </c>
      <c r="AX93">
        <v>2466</v>
      </c>
      <c r="AY93">
        <v>1.87</v>
      </c>
      <c r="AZ93">
        <v>35.1</v>
      </c>
      <c r="BA93">
        <v>0.82</v>
      </c>
      <c r="BB93">
        <v>123</v>
      </c>
      <c r="BC93">
        <v>33.4</v>
      </c>
      <c r="BD93">
        <v>540</v>
      </c>
      <c r="BE93">
        <v>230</v>
      </c>
      <c r="BF93">
        <v>-162</v>
      </c>
      <c r="BG93">
        <v>1.34</v>
      </c>
      <c r="BH93">
        <v>2.3199999999999998</v>
      </c>
      <c r="BI93">
        <v>2.59</v>
      </c>
      <c r="BJ93">
        <v>1256</v>
      </c>
      <c r="BK93">
        <v>1.18</v>
      </c>
      <c r="BL93">
        <v>26.3</v>
      </c>
      <c r="BM93">
        <v>0.67</v>
      </c>
      <c r="BN93">
        <v>37.299999999999997</v>
      </c>
      <c r="BO93">
        <v>0.35</v>
      </c>
      <c r="BP93">
        <v>0.93</v>
      </c>
      <c r="BQ93">
        <v>99.1</v>
      </c>
      <c r="BR93">
        <v>1.35</v>
      </c>
      <c r="BS93">
        <v>2.77</v>
      </c>
      <c r="BT93">
        <v>1.57</v>
      </c>
      <c r="BU93">
        <v>42.3</v>
      </c>
      <c r="BV93">
        <v>57.7</v>
      </c>
      <c r="BW93">
        <v>0.79</v>
      </c>
      <c r="BX93">
        <v>7.3</v>
      </c>
      <c r="BY93">
        <v>18.899999999999999</v>
      </c>
      <c r="BZ93">
        <v>3.8</v>
      </c>
      <c r="CA93">
        <v>43.9</v>
      </c>
      <c r="CB93">
        <v>1.75</v>
      </c>
      <c r="CC93">
        <v>0.39</v>
      </c>
      <c r="CD93">
        <v>1.5</v>
      </c>
      <c r="CE93">
        <v>2.87</v>
      </c>
      <c r="CF93">
        <v>2.09</v>
      </c>
      <c r="CG93">
        <v>0.57999999999999996</v>
      </c>
      <c r="CH93">
        <v>57.7</v>
      </c>
      <c r="CI93">
        <v>0.32</v>
      </c>
      <c r="CJ93">
        <v>1.24</v>
      </c>
      <c r="CK93">
        <v>2.69</v>
      </c>
      <c r="CL93">
        <v>1.18</v>
      </c>
      <c r="CM93">
        <v>0.95</v>
      </c>
      <c r="CN93" s="188">
        <f t="shared" si="61"/>
        <v>0.20221</v>
      </c>
      <c r="CO93" s="188">
        <f t="shared" si="62"/>
        <v>0.52352999999999994</v>
      </c>
      <c r="CP93" s="188">
        <f t="shared" si="63"/>
        <v>0.10525999999999999</v>
      </c>
      <c r="CQ93" s="188">
        <f t="shared" si="64"/>
        <v>1.2160299999999999</v>
      </c>
      <c r="CR93" s="188">
        <f t="shared" si="65"/>
        <v>4.8475000000000004E-2</v>
      </c>
      <c r="CS93" s="188">
        <f t="shared" si="66"/>
        <v>0.16497000000000001</v>
      </c>
      <c r="CT93" s="188">
        <f t="shared" si="67"/>
        <v>0.63449999999999995</v>
      </c>
      <c r="CU93" s="188">
        <f t="shared" si="68"/>
        <v>0.8840699999999998</v>
      </c>
      <c r="CV93" s="188">
        <f t="shared" si="69"/>
        <v>0.24533999999999995</v>
      </c>
      <c r="CW93" s="188">
        <f t="shared" si="70"/>
        <v>0.18464000000000003</v>
      </c>
      <c r="CX93" s="188">
        <f t="shared" si="71"/>
        <v>0.71548</v>
      </c>
      <c r="CY93" s="188">
        <f t="shared" si="72"/>
        <v>1.55213</v>
      </c>
      <c r="CZ93" s="188">
        <f t="shared" si="73"/>
        <v>0.68086000000000002</v>
      </c>
      <c r="DA93" s="188">
        <f t="shared" si="74"/>
        <v>0.54815000000000003</v>
      </c>
    </row>
    <row r="94" spans="1:105" s="511" customFormat="1">
      <c r="A94" s="509" t="s">
        <v>890</v>
      </c>
      <c r="B94" s="580"/>
      <c r="E94" s="502"/>
      <c r="F94" s="521"/>
      <c r="G94" s="521"/>
      <c r="H94" s="512">
        <v>196666</v>
      </c>
      <c r="I94" s="512">
        <v>127397</v>
      </c>
      <c r="J94" s="512">
        <v>78.099999999999994</v>
      </c>
      <c r="K94" s="512">
        <v>53.6</v>
      </c>
      <c r="L94" s="512">
        <v>4.16</v>
      </c>
      <c r="M94" s="512">
        <v>8.56</v>
      </c>
      <c r="N94" s="512">
        <v>91.4</v>
      </c>
      <c r="O94" s="512">
        <v>3.33</v>
      </c>
      <c r="P94" s="512">
        <v>4.32</v>
      </c>
      <c r="Q94" s="512">
        <v>1.65</v>
      </c>
      <c r="R94" s="512">
        <v>27.5</v>
      </c>
      <c r="S94" s="512">
        <v>72.5</v>
      </c>
      <c r="T94" s="512">
        <v>0.64</v>
      </c>
      <c r="U94" s="152">
        <f t="shared" si="50"/>
        <v>4.5881600000000002</v>
      </c>
      <c r="V94" s="152">
        <f t="shared" si="51"/>
        <v>8.1078253591853819</v>
      </c>
      <c r="W94" s="512">
        <v>8.2200000000000006</v>
      </c>
      <c r="X94" s="512">
        <v>6.83</v>
      </c>
      <c r="Y94" s="512">
        <v>9.23</v>
      </c>
      <c r="Z94" s="512">
        <v>3.01</v>
      </c>
      <c r="AA94" s="512">
        <v>0.72</v>
      </c>
      <c r="AB94" s="512">
        <v>46</v>
      </c>
      <c r="AC94" s="512">
        <v>37.200000000000003</v>
      </c>
      <c r="AD94" s="512">
        <v>5.39</v>
      </c>
      <c r="AE94" s="512">
        <v>58.7</v>
      </c>
      <c r="AF94" s="512">
        <v>1.02</v>
      </c>
      <c r="AG94" s="513">
        <f t="shared" si="52"/>
        <v>2.2605</v>
      </c>
      <c r="AH94" s="513">
        <f t="shared" si="53"/>
        <v>1.87825</v>
      </c>
      <c r="AI94" s="513">
        <f t="shared" si="54"/>
        <v>0.82774999999999987</v>
      </c>
      <c r="AJ94" s="513">
        <f t="shared" si="55"/>
        <v>0.19800000000000001</v>
      </c>
      <c r="AK94" s="513">
        <f t="shared" si="56"/>
        <v>1.9872000000000003</v>
      </c>
      <c r="AL94" s="513">
        <f t="shared" si="57"/>
        <v>1.6070400000000005</v>
      </c>
      <c r="AM94" s="513">
        <f t="shared" si="58"/>
        <v>0.232848</v>
      </c>
      <c r="AN94" s="513">
        <f t="shared" si="59"/>
        <v>2.5358400000000003</v>
      </c>
      <c r="AO94" s="513">
        <f t="shared" si="60"/>
        <v>4.4064000000000006E-2</v>
      </c>
      <c r="AP94" s="512">
        <v>305</v>
      </c>
      <c r="AQ94" s="512">
        <v>103</v>
      </c>
      <c r="AR94" s="512">
        <v>549</v>
      </c>
      <c r="AS94" s="512">
        <v>312</v>
      </c>
      <c r="AT94" s="512">
        <v>95.1</v>
      </c>
      <c r="AU94" s="512">
        <v>32.5</v>
      </c>
      <c r="AV94" s="512">
        <v>16.2</v>
      </c>
      <c r="AW94" s="512">
        <v>24.4</v>
      </c>
      <c r="AX94" s="512">
        <v>2599</v>
      </c>
      <c r="AY94" s="512">
        <v>2.82</v>
      </c>
      <c r="AZ94" s="512">
        <v>34.1</v>
      </c>
      <c r="BA94" s="512">
        <v>0.68</v>
      </c>
      <c r="BB94" s="512">
        <v>131</v>
      </c>
      <c r="BC94" s="512">
        <v>35.9</v>
      </c>
      <c r="BD94" s="512">
        <v>580</v>
      </c>
      <c r="BE94" s="512">
        <v>241</v>
      </c>
      <c r="BF94" s="512">
        <v>-142</v>
      </c>
      <c r="BG94" s="512">
        <v>1.5</v>
      </c>
      <c r="BH94" s="512">
        <v>2.13</v>
      </c>
      <c r="BI94" s="512">
        <v>2.4500000000000002</v>
      </c>
      <c r="BJ94" s="512">
        <v>1315</v>
      </c>
      <c r="BK94" s="512">
        <v>1.54</v>
      </c>
      <c r="BL94" s="512">
        <v>26.9</v>
      </c>
      <c r="BM94" s="512">
        <v>0.63</v>
      </c>
      <c r="BN94" s="512">
        <v>37.200000000000003</v>
      </c>
      <c r="BO94" s="512">
        <v>0.44</v>
      </c>
      <c r="BP94" s="512">
        <v>1.07</v>
      </c>
      <c r="BQ94" s="512">
        <v>98.9</v>
      </c>
      <c r="BR94" s="512">
        <v>1.56</v>
      </c>
      <c r="BS94" s="512">
        <v>2.7</v>
      </c>
      <c r="BT94" s="512">
        <v>2.5</v>
      </c>
      <c r="BU94" s="512">
        <v>42.7</v>
      </c>
      <c r="BV94" s="512">
        <v>57.3</v>
      </c>
      <c r="BW94" s="512">
        <v>0.85</v>
      </c>
      <c r="BX94" s="512">
        <v>8.36</v>
      </c>
      <c r="BY94" s="512">
        <v>19.8</v>
      </c>
      <c r="BZ94" s="512">
        <v>6.33</v>
      </c>
      <c r="CA94" s="512">
        <v>44.4</v>
      </c>
      <c r="CB94" s="512">
        <v>2.19</v>
      </c>
      <c r="CC94" s="512">
        <v>0.42</v>
      </c>
      <c r="CD94" s="512">
        <v>1.69</v>
      </c>
      <c r="CE94" s="512">
        <v>2.8</v>
      </c>
      <c r="CF94" s="512">
        <v>3.16</v>
      </c>
      <c r="CG94" s="512">
        <v>0.67</v>
      </c>
      <c r="CH94" s="512">
        <v>57.3</v>
      </c>
      <c r="CI94" s="512">
        <v>0.45</v>
      </c>
      <c r="CJ94" s="512">
        <v>1.47</v>
      </c>
      <c r="CK94" s="512">
        <v>2.62</v>
      </c>
      <c r="CL94" s="512">
        <v>2.0099999999999998</v>
      </c>
      <c r="CM94" s="512">
        <v>0.99</v>
      </c>
      <c r="CN94" s="513">
        <f t="shared" si="61"/>
        <v>0.22572</v>
      </c>
      <c r="CO94" s="513">
        <f t="shared" si="62"/>
        <v>0.53460000000000008</v>
      </c>
      <c r="CP94" s="513">
        <f t="shared" si="63"/>
        <v>0.17091000000000001</v>
      </c>
      <c r="CQ94" s="513">
        <f t="shared" si="64"/>
        <v>1.1988000000000001</v>
      </c>
      <c r="CR94" s="513">
        <f t="shared" si="65"/>
        <v>5.9130000000000002E-2</v>
      </c>
      <c r="CS94" s="513">
        <f t="shared" si="66"/>
        <v>0.17934</v>
      </c>
      <c r="CT94" s="513">
        <f t="shared" si="67"/>
        <v>0.72162999999999999</v>
      </c>
      <c r="CU94" s="513">
        <f t="shared" si="68"/>
        <v>1.3493200000000001</v>
      </c>
      <c r="CV94" s="513">
        <f t="shared" si="69"/>
        <v>0.28609000000000007</v>
      </c>
      <c r="CW94" s="513">
        <f t="shared" si="70"/>
        <v>0.25785000000000002</v>
      </c>
      <c r="CX94" s="513">
        <f t="shared" si="71"/>
        <v>0.84230999999999989</v>
      </c>
      <c r="CY94" s="513">
        <f t="shared" si="72"/>
        <v>1.50126</v>
      </c>
      <c r="CZ94" s="513">
        <f t="shared" si="73"/>
        <v>1.1517299999999999</v>
      </c>
      <c r="DA94" s="513">
        <f t="shared" si="74"/>
        <v>0.56726999999999994</v>
      </c>
    </row>
    <row r="95" spans="1:105">
      <c r="A95" s="494" t="s">
        <v>892</v>
      </c>
      <c r="B95" s="576" t="s">
        <v>543</v>
      </c>
      <c r="C95" s="382" t="s">
        <v>738</v>
      </c>
      <c r="D95" s="383" t="s">
        <v>113</v>
      </c>
      <c r="E95" s="489">
        <v>43556</v>
      </c>
      <c r="F95" s="429">
        <v>-0.14285714285714285</v>
      </c>
      <c r="G95" s="537" t="s">
        <v>381</v>
      </c>
      <c r="H95">
        <v>12471</v>
      </c>
      <c r="I95">
        <v>714</v>
      </c>
      <c r="J95">
        <v>37.4</v>
      </c>
      <c r="K95">
        <v>55.9</v>
      </c>
      <c r="L95">
        <v>28.8</v>
      </c>
      <c r="M95">
        <v>12.3</v>
      </c>
      <c r="N95">
        <v>87.7</v>
      </c>
      <c r="O95">
        <v>11.3</v>
      </c>
      <c r="P95">
        <v>14.3</v>
      </c>
      <c r="Q95">
        <v>43.1</v>
      </c>
      <c r="R95">
        <v>43.9</v>
      </c>
      <c r="S95">
        <v>56.1</v>
      </c>
      <c r="T95">
        <v>0.5</v>
      </c>
      <c r="U95" s="6">
        <f t="shared" si="50"/>
        <v>6.8757000000000001</v>
      </c>
      <c r="V95" s="6">
        <f t="shared" si="51"/>
        <v>4.4649999272801315</v>
      </c>
      <c r="W95">
        <v>41.7</v>
      </c>
      <c r="X95">
        <v>20</v>
      </c>
      <c r="Y95">
        <v>18.899999999999999</v>
      </c>
      <c r="Z95">
        <v>52.6</v>
      </c>
      <c r="AA95">
        <v>0.56999999999999995</v>
      </c>
      <c r="AB95">
        <v>52.6</v>
      </c>
      <c r="AC95">
        <v>28.1</v>
      </c>
      <c r="AD95">
        <v>80.7</v>
      </c>
      <c r="AE95">
        <v>57.9</v>
      </c>
      <c r="AF95">
        <v>0</v>
      </c>
      <c r="AG95" s="188">
        <f t="shared" si="52"/>
        <v>18.3063</v>
      </c>
      <c r="AH95" s="188">
        <f t="shared" si="53"/>
        <v>8.7799999999999994</v>
      </c>
      <c r="AI95" s="188">
        <f t="shared" si="54"/>
        <v>23.0914</v>
      </c>
      <c r="AJ95" s="188">
        <f t="shared" si="55"/>
        <v>0.25022999999999995</v>
      </c>
      <c r="AK95" s="188">
        <f t="shared" si="56"/>
        <v>7.5218000000000007</v>
      </c>
      <c r="AL95" s="188">
        <f t="shared" si="57"/>
        <v>4.0183</v>
      </c>
      <c r="AM95" s="188">
        <f t="shared" si="58"/>
        <v>11.540100000000001</v>
      </c>
      <c r="AN95" s="188">
        <f t="shared" si="59"/>
        <v>8.2797000000000001</v>
      </c>
      <c r="AO95" s="188">
        <f t="shared" si="60"/>
        <v>0</v>
      </c>
      <c r="AP95">
        <v>1239</v>
      </c>
      <c r="AQ95">
        <v>290</v>
      </c>
      <c r="AR95">
        <v>868</v>
      </c>
      <c r="AS95">
        <v>529</v>
      </c>
      <c r="AT95">
        <v>11.6</v>
      </c>
      <c r="AU95">
        <v>79.599999999999994</v>
      </c>
      <c r="AV95">
        <v>46.9</v>
      </c>
      <c r="AW95">
        <v>12.2</v>
      </c>
      <c r="AX95">
        <v>608</v>
      </c>
      <c r="AY95">
        <v>42.9</v>
      </c>
      <c r="AZ95">
        <v>59.2</v>
      </c>
      <c r="BA95">
        <v>2.04</v>
      </c>
      <c r="BB95">
        <v>204</v>
      </c>
      <c r="BC95">
        <v>55.2</v>
      </c>
      <c r="BD95">
        <v>866</v>
      </c>
      <c r="BE95">
        <v>328</v>
      </c>
      <c r="BF95">
        <v>-125</v>
      </c>
      <c r="BG95">
        <v>21.7</v>
      </c>
      <c r="BH95">
        <v>6.29</v>
      </c>
      <c r="BI95">
        <v>14.6</v>
      </c>
      <c r="BJ95">
        <v>703</v>
      </c>
      <c r="BK95">
        <v>43.1</v>
      </c>
      <c r="BL95">
        <v>41.7</v>
      </c>
      <c r="BM95">
        <v>0.28999999999999998</v>
      </c>
      <c r="BN95">
        <v>30.7</v>
      </c>
      <c r="BO95">
        <v>8.2200000000000006</v>
      </c>
      <c r="BP95">
        <v>4.1100000000000003</v>
      </c>
      <c r="BQ95">
        <v>95.9</v>
      </c>
      <c r="BR95">
        <v>0.91</v>
      </c>
      <c r="BS95">
        <v>6.39</v>
      </c>
      <c r="BT95">
        <v>49.8</v>
      </c>
      <c r="BU95">
        <v>47.5</v>
      </c>
      <c r="BV95">
        <v>52.5</v>
      </c>
      <c r="BW95">
        <v>3.2</v>
      </c>
      <c r="BX95">
        <v>14.3</v>
      </c>
      <c r="BY95">
        <v>0</v>
      </c>
      <c r="BZ95">
        <v>100</v>
      </c>
      <c r="CA95">
        <v>78.599999999999994</v>
      </c>
      <c r="CB95">
        <v>0</v>
      </c>
      <c r="CC95">
        <v>5.77</v>
      </c>
      <c r="CD95">
        <v>1.92</v>
      </c>
      <c r="CE95">
        <v>10.6</v>
      </c>
      <c r="CF95">
        <v>61.5</v>
      </c>
      <c r="CG95">
        <v>2.88</v>
      </c>
      <c r="CH95">
        <v>52.5</v>
      </c>
      <c r="CI95">
        <v>10.4</v>
      </c>
      <c r="CJ95">
        <v>0</v>
      </c>
      <c r="CK95">
        <v>2.61</v>
      </c>
      <c r="CL95">
        <v>39.1</v>
      </c>
      <c r="CM95">
        <v>3.48</v>
      </c>
      <c r="CN95" s="188">
        <f t="shared" si="61"/>
        <v>0.91376999999999997</v>
      </c>
      <c r="CO95" s="188">
        <f t="shared" si="62"/>
        <v>0</v>
      </c>
      <c r="CP95" s="188">
        <f t="shared" si="63"/>
        <v>6.39</v>
      </c>
      <c r="CQ95" s="188">
        <f t="shared" si="64"/>
        <v>5.0225399999999993</v>
      </c>
      <c r="CR95" s="188">
        <f t="shared" si="65"/>
        <v>0</v>
      </c>
      <c r="CS95" s="188">
        <f t="shared" si="66"/>
        <v>2.7407499999999998</v>
      </c>
      <c r="CT95" s="188">
        <f t="shared" si="67"/>
        <v>0.91200000000000003</v>
      </c>
      <c r="CU95" s="188">
        <f t="shared" si="68"/>
        <v>29.212499999999999</v>
      </c>
      <c r="CV95" s="188">
        <f t="shared" si="69"/>
        <v>1.3679999999999999</v>
      </c>
      <c r="CW95" s="188">
        <f t="shared" si="70"/>
        <v>5.46</v>
      </c>
      <c r="CX95" s="188">
        <f t="shared" si="71"/>
        <v>0</v>
      </c>
      <c r="CY95" s="188">
        <f t="shared" si="72"/>
        <v>1.37025</v>
      </c>
      <c r="CZ95" s="188">
        <f t="shared" si="73"/>
        <v>20.5275</v>
      </c>
      <c r="DA95" s="188">
        <f t="shared" si="74"/>
        <v>1.827</v>
      </c>
    </row>
    <row r="96" spans="1:105" s="554" customFormat="1">
      <c r="A96" s="549" t="s">
        <v>893</v>
      </c>
      <c r="B96" s="549"/>
      <c r="E96" s="552"/>
      <c r="F96" s="569"/>
      <c r="H96" s="555">
        <v>24</v>
      </c>
      <c r="I96" s="555">
        <v>0</v>
      </c>
      <c r="J96" s="555">
        <v>0</v>
      </c>
      <c r="K96" s="555">
        <v>0</v>
      </c>
      <c r="L96" s="555">
        <v>0</v>
      </c>
      <c r="M96" s="555">
        <v>0</v>
      </c>
      <c r="N96" s="555">
        <v>0</v>
      </c>
      <c r="O96" s="555">
        <v>0</v>
      </c>
      <c r="P96" s="555">
        <v>0</v>
      </c>
      <c r="Q96" s="555">
        <v>0</v>
      </c>
      <c r="R96" s="555">
        <v>0</v>
      </c>
      <c r="S96" s="555">
        <v>0</v>
      </c>
      <c r="T96" s="555">
        <v>0</v>
      </c>
      <c r="U96" s="556">
        <f t="shared" si="50"/>
        <v>0</v>
      </c>
      <c r="V96" s="556" t="e">
        <f t="shared" si="51"/>
        <v>#DIV/0!</v>
      </c>
      <c r="W96" s="555">
        <v>0</v>
      </c>
      <c r="X96" s="555">
        <v>0</v>
      </c>
      <c r="Y96" s="555">
        <v>0</v>
      </c>
      <c r="Z96" s="555">
        <v>0</v>
      </c>
      <c r="AA96" s="555">
        <v>0</v>
      </c>
      <c r="AB96" s="555">
        <v>0</v>
      </c>
      <c r="AC96" s="555">
        <v>0</v>
      </c>
      <c r="AD96" s="555">
        <v>0</v>
      </c>
      <c r="AE96" s="555">
        <v>0</v>
      </c>
      <c r="AF96" s="555">
        <v>0</v>
      </c>
      <c r="AG96" s="557">
        <f t="shared" si="52"/>
        <v>0</v>
      </c>
      <c r="AH96" s="557">
        <f t="shared" si="53"/>
        <v>0</v>
      </c>
      <c r="AI96" s="557">
        <f t="shared" si="54"/>
        <v>0</v>
      </c>
      <c r="AJ96" s="557">
        <f t="shared" si="55"/>
        <v>0</v>
      </c>
      <c r="AK96" s="557">
        <f t="shared" si="56"/>
        <v>0</v>
      </c>
      <c r="AL96" s="557">
        <f t="shared" si="57"/>
        <v>0</v>
      </c>
      <c r="AM96" s="557">
        <f t="shared" si="58"/>
        <v>0</v>
      </c>
      <c r="AN96" s="557">
        <f t="shared" si="59"/>
        <v>0</v>
      </c>
      <c r="AO96" s="557">
        <f t="shared" si="60"/>
        <v>0</v>
      </c>
      <c r="AP96" s="555" t="s">
        <v>364</v>
      </c>
      <c r="AQ96" s="555" t="s">
        <v>364</v>
      </c>
      <c r="AR96" s="555" t="s">
        <v>364</v>
      </c>
      <c r="AS96" s="555" t="s">
        <v>364</v>
      </c>
      <c r="AT96" s="555" t="s">
        <v>364</v>
      </c>
      <c r="AU96" s="555">
        <v>0</v>
      </c>
      <c r="AV96" s="555">
        <v>0</v>
      </c>
      <c r="AW96" s="555">
        <v>0</v>
      </c>
      <c r="AX96" s="555" t="s">
        <v>364</v>
      </c>
      <c r="AY96" s="555">
        <v>0</v>
      </c>
      <c r="AZ96" s="555">
        <v>0</v>
      </c>
      <c r="BA96" s="555">
        <v>0</v>
      </c>
      <c r="BB96" s="555" t="s">
        <v>364</v>
      </c>
      <c r="BC96" s="555" t="s">
        <v>364</v>
      </c>
      <c r="BD96" s="555" t="s">
        <v>364</v>
      </c>
      <c r="BE96" s="555" t="s">
        <v>364</v>
      </c>
      <c r="BF96" s="555">
        <v>-130</v>
      </c>
      <c r="BG96" s="555">
        <v>0</v>
      </c>
      <c r="BH96" s="555">
        <v>0</v>
      </c>
      <c r="BI96" s="555">
        <v>0</v>
      </c>
      <c r="BJ96" s="555" t="s">
        <v>364</v>
      </c>
      <c r="BK96" s="555">
        <v>0</v>
      </c>
      <c r="BL96" s="555">
        <v>0</v>
      </c>
      <c r="BM96" s="555">
        <v>0</v>
      </c>
      <c r="BN96" s="555">
        <v>0</v>
      </c>
      <c r="BO96" s="555">
        <v>0</v>
      </c>
      <c r="BP96" s="555">
        <v>0</v>
      </c>
      <c r="BQ96" s="555">
        <v>0</v>
      </c>
      <c r="BR96" s="555">
        <v>0</v>
      </c>
      <c r="BS96" s="555">
        <v>0</v>
      </c>
      <c r="BT96" s="555">
        <v>0</v>
      </c>
      <c r="BU96" s="555">
        <v>0</v>
      </c>
      <c r="BV96" s="555">
        <v>0</v>
      </c>
      <c r="BW96" s="555">
        <v>0</v>
      </c>
      <c r="BX96" s="555">
        <v>0</v>
      </c>
      <c r="BY96" s="555">
        <v>0</v>
      </c>
      <c r="BZ96" s="555">
        <v>0</v>
      </c>
      <c r="CA96" s="555">
        <v>0</v>
      </c>
      <c r="CB96" s="555">
        <v>0</v>
      </c>
      <c r="CC96" s="555">
        <v>0</v>
      </c>
      <c r="CD96" s="555">
        <v>0</v>
      </c>
      <c r="CE96" s="555">
        <v>0</v>
      </c>
      <c r="CF96" s="555">
        <v>0</v>
      </c>
      <c r="CG96" s="555">
        <v>0</v>
      </c>
      <c r="CH96" s="555">
        <v>0</v>
      </c>
      <c r="CI96" s="555">
        <v>0</v>
      </c>
      <c r="CJ96" s="555">
        <v>0</v>
      </c>
      <c r="CK96" s="555">
        <v>0</v>
      </c>
      <c r="CL96" s="555">
        <v>0</v>
      </c>
      <c r="CM96" s="555">
        <v>0</v>
      </c>
      <c r="CN96" s="557">
        <f t="shared" si="61"/>
        <v>0</v>
      </c>
      <c r="CO96" s="557">
        <f t="shared" si="62"/>
        <v>0</v>
      </c>
      <c r="CP96" s="557">
        <f t="shared" si="63"/>
        <v>0</v>
      </c>
      <c r="CQ96" s="557">
        <f t="shared" si="64"/>
        <v>0</v>
      </c>
      <c r="CR96" s="557">
        <f t="shared" si="65"/>
        <v>0</v>
      </c>
      <c r="CS96" s="557">
        <f t="shared" si="66"/>
        <v>0</v>
      </c>
      <c r="CT96" s="557">
        <f t="shared" si="67"/>
        <v>0</v>
      </c>
      <c r="CU96" s="557">
        <f t="shared" si="68"/>
        <v>0</v>
      </c>
      <c r="CV96" s="557">
        <f t="shared" si="69"/>
        <v>0</v>
      </c>
      <c r="CW96" s="557">
        <f t="shared" si="70"/>
        <v>0</v>
      </c>
      <c r="CX96" s="557">
        <f t="shared" si="71"/>
        <v>0</v>
      </c>
      <c r="CY96" s="557">
        <f t="shared" si="72"/>
        <v>0</v>
      </c>
      <c r="CZ96" s="557">
        <f t="shared" si="73"/>
        <v>0</v>
      </c>
      <c r="DA96" s="557">
        <f t="shared" si="74"/>
        <v>0</v>
      </c>
    </row>
    <row r="97" spans="1:105">
      <c r="A97" s="494" t="s">
        <v>895</v>
      </c>
      <c r="B97" s="576" t="s">
        <v>543</v>
      </c>
      <c r="C97" s="382" t="s">
        <v>738</v>
      </c>
      <c r="D97" s="383" t="s">
        <v>114</v>
      </c>
      <c r="E97" s="489">
        <v>43557</v>
      </c>
      <c r="F97" s="429">
        <v>0</v>
      </c>
      <c r="G97" s="537" t="s">
        <v>1191</v>
      </c>
      <c r="H97">
        <v>44490</v>
      </c>
      <c r="I97">
        <v>5631</v>
      </c>
      <c r="J97">
        <v>54.9</v>
      </c>
      <c r="K97">
        <v>51.6</v>
      </c>
      <c r="L97">
        <v>16.399999999999999</v>
      </c>
      <c r="M97">
        <v>8.64</v>
      </c>
      <c r="N97">
        <v>91.4</v>
      </c>
      <c r="O97">
        <v>5.88</v>
      </c>
      <c r="P97">
        <v>3.2</v>
      </c>
      <c r="Q97">
        <v>10.1</v>
      </c>
      <c r="R97">
        <v>50.8</v>
      </c>
      <c r="S97">
        <v>49.2</v>
      </c>
      <c r="T97">
        <v>1</v>
      </c>
      <c r="U97" s="6">
        <f t="shared" ref="U97:U139" si="75">K97*M97/100</f>
        <v>4.4582400000000009</v>
      </c>
      <c r="V97" s="6">
        <f t="shared" si="51"/>
        <v>8.4786821705426334</v>
      </c>
      <c r="W97">
        <v>25.8</v>
      </c>
      <c r="X97">
        <v>10.7</v>
      </c>
      <c r="Y97">
        <v>4.6100000000000003</v>
      </c>
      <c r="Z97">
        <v>15.7</v>
      </c>
      <c r="AA97">
        <v>1.42</v>
      </c>
      <c r="AB97">
        <v>55.9</v>
      </c>
      <c r="AC97">
        <v>31.2</v>
      </c>
      <c r="AD97">
        <v>12.9</v>
      </c>
      <c r="AE97">
        <v>73.099999999999994</v>
      </c>
      <c r="AF97">
        <v>1.08</v>
      </c>
      <c r="AG97" s="188">
        <f t="shared" si="52"/>
        <v>13.106399999999999</v>
      </c>
      <c r="AH97" s="188">
        <f t="shared" si="53"/>
        <v>5.4355999999999991</v>
      </c>
      <c r="AI97" s="188">
        <f t="shared" si="54"/>
        <v>7.9755999999999991</v>
      </c>
      <c r="AJ97" s="188">
        <f t="shared" si="55"/>
        <v>0.72136</v>
      </c>
      <c r="AK97" s="188">
        <f t="shared" si="56"/>
        <v>1.7887999999999999</v>
      </c>
      <c r="AL97" s="188">
        <f t="shared" si="57"/>
        <v>0.99840000000000007</v>
      </c>
      <c r="AM97" s="188">
        <f t="shared" si="58"/>
        <v>0.4128</v>
      </c>
      <c r="AN97" s="188">
        <f t="shared" si="59"/>
        <v>2.3391999999999999</v>
      </c>
      <c r="AO97" s="188">
        <f t="shared" si="60"/>
        <v>3.4560000000000007E-2</v>
      </c>
      <c r="AP97">
        <v>839</v>
      </c>
      <c r="AQ97">
        <v>174</v>
      </c>
      <c r="AR97">
        <v>513</v>
      </c>
      <c r="AS97">
        <v>826</v>
      </c>
      <c r="AT97">
        <v>122</v>
      </c>
      <c r="AU97">
        <v>70.900000000000006</v>
      </c>
      <c r="AV97">
        <v>32.700000000000003</v>
      </c>
      <c r="AW97">
        <v>13.1</v>
      </c>
      <c r="AX97">
        <v>676</v>
      </c>
      <c r="AY97">
        <v>7.97</v>
      </c>
      <c r="AZ97">
        <v>72.5</v>
      </c>
      <c r="BA97">
        <v>3.59</v>
      </c>
      <c r="BB97">
        <v>87.4</v>
      </c>
      <c r="BC97">
        <v>39.799999999999997</v>
      </c>
      <c r="BD97">
        <v>537</v>
      </c>
      <c r="BE97">
        <v>423</v>
      </c>
      <c r="BF97">
        <v>19.3</v>
      </c>
      <c r="BG97">
        <v>11.2</v>
      </c>
      <c r="BH97">
        <v>3.35</v>
      </c>
      <c r="BI97">
        <v>2.2599999999999998</v>
      </c>
      <c r="BJ97">
        <v>491</v>
      </c>
      <c r="BK97">
        <v>10.3</v>
      </c>
      <c r="BL97">
        <v>48.7</v>
      </c>
      <c r="BM97">
        <v>0.75</v>
      </c>
      <c r="BN97">
        <v>37.799999999999997</v>
      </c>
      <c r="BO97">
        <v>4.37</v>
      </c>
      <c r="BP97">
        <v>0.38</v>
      </c>
      <c r="BQ97">
        <v>99.6</v>
      </c>
      <c r="BR97">
        <v>1.74</v>
      </c>
      <c r="BS97">
        <v>2.25</v>
      </c>
      <c r="BT97">
        <v>34.700000000000003</v>
      </c>
      <c r="BU97">
        <v>68.5</v>
      </c>
      <c r="BV97">
        <v>31.5</v>
      </c>
      <c r="BW97">
        <v>2.25</v>
      </c>
      <c r="BX97">
        <v>27.1</v>
      </c>
      <c r="BY97">
        <v>16.7</v>
      </c>
      <c r="BZ97">
        <v>43.8</v>
      </c>
      <c r="CA97">
        <v>75</v>
      </c>
      <c r="CB97">
        <v>2.08</v>
      </c>
      <c r="CC97">
        <v>4.87</v>
      </c>
      <c r="CD97">
        <v>1.92</v>
      </c>
      <c r="CE97">
        <v>2.4700000000000002</v>
      </c>
      <c r="CF97">
        <v>41.6</v>
      </c>
      <c r="CG97">
        <v>3.09</v>
      </c>
      <c r="CH97">
        <v>31.5</v>
      </c>
      <c r="CI97">
        <v>3.28</v>
      </c>
      <c r="CJ97">
        <v>1.34</v>
      </c>
      <c r="CK97">
        <v>1.79</v>
      </c>
      <c r="CL97">
        <v>19.7</v>
      </c>
      <c r="CM97">
        <v>0.45</v>
      </c>
      <c r="CN97" s="188">
        <f t="shared" si="61"/>
        <v>0.60975000000000001</v>
      </c>
      <c r="CO97" s="188">
        <f t="shared" si="62"/>
        <v>0.37574999999999997</v>
      </c>
      <c r="CP97" s="188">
        <f t="shared" si="63"/>
        <v>0.98549999999999993</v>
      </c>
      <c r="CQ97" s="188">
        <f t="shared" si="64"/>
        <v>1.6875</v>
      </c>
      <c r="CR97" s="188">
        <f t="shared" si="65"/>
        <v>4.6799999999999994E-2</v>
      </c>
      <c r="CS97" s="188">
        <f t="shared" si="66"/>
        <v>3.3359500000000004</v>
      </c>
      <c r="CT97" s="188">
        <f t="shared" si="67"/>
        <v>1.3151999999999999</v>
      </c>
      <c r="CU97" s="188">
        <f t="shared" si="68"/>
        <v>28.495999999999999</v>
      </c>
      <c r="CV97" s="188">
        <f t="shared" si="69"/>
        <v>2.1166499999999999</v>
      </c>
      <c r="CW97" s="188">
        <f t="shared" si="70"/>
        <v>1.0331999999999999</v>
      </c>
      <c r="CX97" s="188">
        <f t="shared" si="71"/>
        <v>0.42210000000000003</v>
      </c>
      <c r="CY97" s="188">
        <f t="shared" si="72"/>
        <v>0.56384999999999996</v>
      </c>
      <c r="CZ97" s="188">
        <f t="shared" si="73"/>
        <v>6.2054999999999998</v>
      </c>
      <c r="DA97" s="188">
        <f t="shared" si="74"/>
        <v>0.14175000000000001</v>
      </c>
    </row>
    <row r="98" spans="1:105">
      <c r="A98" s="494" t="s">
        <v>896</v>
      </c>
      <c r="B98" s="577"/>
      <c r="E98" s="489"/>
      <c r="F98" s="222"/>
      <c r="G98" s="386"/>
      <c r="H98">
        <v>30345</v>
      </c>
      <c r="I98">
        <v>3770</v>
      </c>
      <c r="J98">
        <v>53.9</v>
      </c>
      <c r="K98">
        <v>53.5</v>
      </c>
      <c r="L98">
        <v>17</v>
      </c>
      <c r="M98">
        <v>8.8699999999999992</v>
      </c>
      <c r="N98">
        <v>91.1</v>
      </c>
      <c r="O98">
        <v>6.15</v>
      </c>
      <c r="P98">
        <v>3.22</v>
      </c>
      <c r="Q98">
        <v>11.5</v>
      </c>
      <c r="R98">
        <v>47.6</v>
      </c>
      <c r="S98">
        <v>52.4</v>
      </c>
      <c r="T98">
        <v>1.19</v>
      </c>
      <c r="U98" s="6">
        <f t="shared" si="75"/>
        <v>4.7454499999999999</v>
      </c>
      <c r="V98" s="6">
        <f t="shared" si="51"/>
        <v>6.8275927467363475</v>
      </c>
      <c r="W98">
        <v>27.8</v>
      </c>
      <c r="X98">
        <v>11.4</v>
      </c>
      <c r="Y98">
        <v>4.4800000000000004</v>
      </c>
      <c r="Z98">
        <v>16.600000000000001</v>
      </c>
      <c r="AA98">
        <v>2.08</v>
      </c>
      <c r="AB98">
        <v>61.5</v>
      </c>
      <c r="AC98">
        <v>35.4</v>
      </c>
      <c r="AD98">
        <v>30.8</v>
      </c>
      <c r="AE98">
        <v>66.2</v>
      </c>
      <c r="AF98">
        <v>4.62</v>
      </c>
      <c r="AG98" s="188">
        <f t="shared" si="52"/>
        <v>13.232799999999999</v>
      </c>
      <c r="AH98" s="188">
        <f t="shared" si="53"/>
        <v>5.4264000000000001</v>
      </c>
      <c r="AI98" s="188">
        <f t="shared" si="54"/>
        <v>7.9016000000000011</v>
      </c>
      <c r="AJ98" s="188">
        <f t="shared" si="55"/>
        <v>0.99008000000000007</v>
      </c>
      <c r="AK98" s="188">
        <f t="shared" si="56"/>
        <v>1.9802999999999999</v>
      </c>
      <c r="AL98" s="188">
        <f t="shared" si="57"/>
        <v>1.13988</v>
      </c>
      <c r="AM98" s="188">
        <f t="shared" si="58"/>
        <v>0.99175999999999997</v>
      </c>
      <c r="AN98" s="188">
        <f t="shared" si="59"/>
        <v>2.13164</v>
      </c>
      <c r="AO98" s="188">
        <f t="shared" si="60"/>
        <v>0.14876400000000001</v>
      </c>
      <c r="AP98">
        <v>871</v>
      </c>
      <c r="AQ98">
        <v>203</v>
      </c>
      <c r="AR98">
        <v>594</v>
      </c>
      <c r="AS98">
        <v>733</v>
      </c>
      <c r="AT98">
        <v>134</v>
      </c>
      <c r="AU98">
        <v>73.2</v>
      </c>
      <c r="AV98">
        <v>37.4</v>
      </c>
      <c r="AW98">
        <v>10.6</v>
      </c>
      <c r="AX98">
        <v>389</v>
      </c>
      <c r="AY98">
        <v>10.1</v>
      </c>
      <c r="AZ98">
        <v>72.099999999999994</v>
      </c>
      <c r="BA98">
        <v>1.68</v>
      </c>
      <c r="BB98">
        <v>109</v>
      </c>
      <c r="BC98">
        <v>44.9</v>
      </c>
      <c r="BD98">
        <v>616</v>
      </c>
      <c r="BE98">
        <v>378</v>
      </c>
      <c r="BF98">
        <v>38.5</v>
      </c>
      <c r="BG98">
        <v>11.5</v>
      </c>
      <c r="BH98">
        <v>3.1</v>
      </c>
      <c r="BI98">
        <v>2.5</v>
      </c>
      <c r="BJ98">
        <v>380</v>
      </c>
      <c r="BK98">
        <v>11.6</v>
      </c>
      <c r="BL98">
        <v>45.2</v>
      </c>
      <c r="BM98">
        <v>1.1399999999999999</v>
      </c>
      <c r="BN98">
        <v>32.4</v>
      </c>
      <c r="BO98">
        <v>4.75</v>
      </c>
      <c r="BP98">
        <v>8.2000000000000003E-2</v>
      </c>
      <c r="BQ98">
        <v>99.9</v>
      </c>
      <c r="BR98">
        <v>0.82</v>
      </c>
      <c r="BS98">
        <v>1.8</v>
      </c>
      <c r="BT98">
        <v>40.5</v>
      </c>
      <c r="BU98">
        <v>67.5</v>
      </c>
      <c r="BV98">
        <v>32.5</v>
      </c>
      <c r="BW98">
        <v>3.11</v>
      </c>
      <c r="BX98">
        <v>13.6</v>
      </c>
      <c r="BY98">
        <v>4.55</v>
      </c>
      <c r="BZ98">
        <v>68.2</v>
      </c>
      <c r="CA98">
        <v>72.7</v>
      </c>
      <c r="CB98">
        <v>0</v>
      </c>
      <c r="CC98">
        <v>5.58</v>
      </c>
      <c r="CD98">
        <v>0.97</v>
      </c>
      <c r="CE98">
        <v>1.94</v>
      </c>
      <c r="CF98">
        <v>49.2</v>
      </c>
      <c r="CG98">
        <v>3.76</v>
      </c>
      <c r="CH98">
        <v>32.5</v>
      </c>
      <c r="CI98">
        <v>3.02</v>
      </c>
      <c r="CJ98">
        <v>0.5</v>
      </c>
      <c r="CK98">
        <v>1.51</v>
      </c>
      <c r="CL98">
        <v>22.4</v>
      </c>
      <c r="CM98">
        <v>1.76</v>
      </c>
      <c r="CN98" s="188">
        <f t="shared" si="61"/>
        <v>0.24480000000000002</v>
      </c>
      <c r="CO98" s="188">
        <f t="shared" si="62"/>
        <v>8.1900000000000001E-2</v>
      </c>
      <c r="CP98" s="188">
        <f t="shared" si="63"/>
        <v>1.2276</v>
      </c>
      <c r="CQ98" s="188">
        <f t="shared" si="64"/>
        <v>1.3086000000000002</v>
      </c>
      <c r="CR98" s="188">
        <f t="shared" si="65"/>
        <v>0</v>
      </c>
      <c r="CS98" s="188">
        <f t="shared" si="66"/>
        <v>3.7664999999999997</v>
      </c>
      <c r="CT98" s="188">
        <f t="shared" si="67"/>
        <v>0.65474999999999994</v>
      </c>
      <c r="CU98" s="188">
        <f t="shared" si="68"/>
        <v>33.21</v>
      </c>
      <c r="CV98" s="188">
        <f t="shared" si="69"/>
        <v>2.5379999999999998</v>
      </c>
      <c r="CW98" s="188">
        <f t="shared" si="70"/>
        <v>0.98150000000000004</v>
      </c>
      <c r="CX98" s="188">
        <f t="shared" si="71"/>
        <v>0.16250000000000001</v>
      </c>
      <c r="CY98" s="188">
        <f t="shared" si="72"/>
        <v>0.49075000000000002</v>
      </c>
      <c r="CZ98" s="188">
        <f t="shared" si="73"/>
        <v>7.28</v>
      </c>
      <c r="DA98" s="188">
        <f t="shared" si="74"/>
        <v>0.57200000000000006</v>
      </c>
    </row>
    <row r="99" spans="1:105">
      <c r="A99" s="494" t="s">
        <v>898</v>
      </c>
      <c r="B99" s="576" t="s">
        <v>543</v>
      </c>
      <c r="C99" s="382" t="s">
        <v>738</v>
      </c>
      <c r="D99" s="383" t="s">
        <v>115</v>
      </c>
      <c r="E99" s="489">
        <v>43558</v>
      </c>
      <c r="F99" s="429">
        <v>0.14285714285714285</v>
      </c>
      <c r="G99" s="537" t="s">
        <v>1192</v>
      </c>
      <c r="H99">
        <v>28620</v>
      </c>
      <c r="I99">
        <v>2952</v>
      </c>
      <c r="J99">
        <v>46.9</v>
      </c>
      <c r="K99">
        <v>53.4</v>
      </c>
      <c r="L99">
        <v>20.6</v>
      </c>
      <c r="M99">
        <v>11.9</v>
      </c>
      <c r="N99">
        <v>88.1</v>
      </c>
      <c r="O99">
        <v>6.98</v>
      </c>
      <c r="P99">
        <v>6.79</v>
      </c>
      <c r="Q99">
        <v>16.600000000000001</v>
      </c>
      <c r="R99">
        <v>45.7</v>
      </c>
      <c r="S99">
        <v>54.3</v>
      </c>
      <c r="T99">
        <v>0.7</v>
      </c>
      <c r="U99" s="6">
        <f t="shared" si="75"/>
        <v>6.3546000000000005</v>
      </c>
      <c r="V99" s="6">
        <f t="shared" si="51"/>
        <v>5.7123973184779517</v>
      </c>
      <c r="W99">
        <v>28.3</v>
      </c>
      <c r="X99">
        <v>12.5</v>
      </c>
      <c r="Y99">
        <v>9.02</v>
      </c>
      <c r="Z99">
        <v>23.6</v>
      </c>
      <c r="AA99">
        <v>1.39</v>
      </c>
      <c r="AB99">
        <v>61.7</v>
      </c>
      <c r="AC99">
        <v>32.700000000000003</v>
      </c>
      <c r="AD99">
        <v>42.1</v>
      </c>
      <c r="AE99">
        <v>60.7</v>
      </c>
      <c r="AF99">
        <v>1.87</v>
      </c>
      <c r="AG99" s="188">
        <f t="shared" si="52"/>
        <v>12.933100000000001</v>
      </c>
      <c r="AH99" s="188">
        <f t="shared" si="53"/>
        <v>5.7125000000000004</v>
      </c>
      <c r="AI99" s="188">
        <f t="shared" si="54"/>
        <v>10.785200000000001</v>
      </c>
      <c r="AJ99" s="188">
        <f t="shared" si="55"/>
        <v>0.63522999999999996</v>
      </c>
      <c r="AK99" s="188">
        <f t="shared" si="56"/>
        <v>4.1894300000000007</v>
      </c>
      <c r="AL99" s="188">
        <f t="shared" si="57"/>
        <v>2.2203300000000001</v>
      </c>
      <c r="AM99" s="188">
        <f t="shared" si="58"/>
        <v>2.8585900000000004</v>
      </c>
      <c r="AN99" s="188">
        <f t="shared" si="59"/>
        <v>4.1215299999999999</v>
      </c>
      <c r="AO99" s="188">
        <f t="shared" si="60"/>
        <v>0.126973</v>
      </c>
      <c r="AP99">
        <v>702</v>
      </c>
      <c r="AQ99">
        <v>99</v>
      </c>
      <c r="AR99">
        <v>687</v>
      </c>
      <c r="AS99">
        <v>496</v>
      </c>
      <c r="AT99">
        <v>47.5</v>
      </c>
      <c r="AU99">
        <v>65.400000000000006</v>
      </c>
      <c r="AV99">
        <v>26.1</v>
      </c>
      <c r="AW99">
        <v>20.7</v>
      </c>
      <c r="AX99">
        <v>853</v>
      </c>
      <c r="AY99">
        <v>15.4</v>
      </c>
      <c r="AZ99">
        <v>51.6</v>
      </c>
      <c r="BA99">
        <v>2.13</v>
      </c>
      <c r="BB99">
        <v>147</v>
      </c>
      <c r="BC99">
        <v>41.1</v>
      </c>
      <c r="BD99">
        <v>720</v>
      </c>
      <c r="BE99">
        <v>419</v>
      </c>
      <c r="BF99">
        <v>59.1</v>
      </c>
      <c r="BG99">
        <v>14.5</v>
      </c>
      <c r="BH99">
        <v>4.3899999999999997</v>
      </c>
      <c r="BI99">
        <v>4.9000000000000004</v>
      </c>
      <c r="BJ99">
        <v>473</v>
      </c>
      <c r="BK99">
        <v>16.8</v>
      </c>
      <c r="BL99">
        <v>45</v>
      </c>
      <c r="BM99">
        <v>0.5</v>
      </c>
      <c r="BN99">
        <v>36.299999999999997</v>
      </c>
      <c r="BO99">
        <v>9.1300000000000008</v>
      </c>
      <c r="BP99">
        <v>1.49</v>
      </c>
      <c r="BQ99">
        <v>98.5</v>
      </c>
      <c r="BR99">
        <v>2.52</v>
      </c>
      <c r="BS99">
        <v>3.82</v>
      </c>
      <c r="BT99">
        <v>38.1</v>
      </c>
      <c r="BU99">
        <v>60.6</v>
      </c>
      <c r="BV99">
        <v>39.4</v>
      </c>
      <c r="BW99">
        <v>2.7</v>
      </c>
      <c r="BX99">
        <v>39</v>
      </c>
      <c r="BY99">
        <v>12.2</v>
      </c>
      <c r="BZ99">
        <v>68.3</v>
      </c>
      <c r="CA99">
        <v>73.2</v>
      </c>
      <c r="CB99">
        <v>14.6</v>
      </c>
      <c r="CC99">
        <v>9.69</v>
      </c>
      <c r="CD99">
        <v>2.77</v>
      </c>
      <c r="CE99">
        <v>4.62</v>
      </c>
      <c r="CF99">
        <v>43.7</v>
      </c>
      <c r="CG99">
        <v>4</v>
      </c>
      <c r="CH99">
        <v>39.4</v>
      </c>
      <c r="CI99">
        <v>8.27</v>
      </c>
      <c r="CJ99">
        <v>2.13</v>
      </c>
      <c r="CK99">
        <v>2.6</v>
      </c>
      <c r="CL99">
        <v>29.6</v>
      </c>
      <c r="CM99">
        <v>0.71</v>
      </c>
      <c r="CN99" s="188">
        <f t="shared" si="61"/>
        <v>1.4897999999999998</v>
      </c>
      <c r="CO99" s="188">
        <f t="shared" si="62"/>
        <v>0.4660399999999999</v>
      </c>
      <c r="CP99" s="188">
        <f t="shared" si="63"/>
        <v>2.6090599999999999</v>
      </c>
      <c r="CQ99" s="188">
        <f t="shared" si="64"/>
        <v>2.7962400000000001</v>
      </c>
      <c r="CR99" s="188">
        <f t="shared" si="65"/>
        <v>0.55771999999999999</v>
      </c>
      <c r="CS99" s="188">
        <f t="shared" si="66"/>
        <v>5.872139999999999</v>
      </c>
      <c r="CT99" s="188">
        <f t="shared" si="67"/>
        <v>1.67862</v>
      </c>
      <c r="CU99" s="188">
        <f t="shared" si="68"/>
        <v>26.482200000000002</v>
      </c>
      <c r="CV99" s="188">
        <f t="shared" si="69"/>
        <v>2.4239999999999999</v>
      </c>
      <c r="CW99" s="188">
        <f t="shared" si="70"/>
        <v>3.2583799999999998</v>
      </c>
      <c r="CX99" s="188">
        <f t="shared" si="71"/>
        <v>0.83921999999999997</v>
      </c>
      <c r="CY99" s="188">
        <f t="shared" si="72"/>
        <v>1.0244</v>
      </c>
      <c r="CZ99" s="188">
        <f t="shared" si="73"/>
        <v>11.6624</v>
      </c>
      <c r="DA99" s="188">
        <f t="shared" si="74"/>
        <v>0.27973999999999999</v>
      </c>
    </row>
    <row r="100" spans="1:105">
      <c r="A100" s="494" t="s">
        <v>899</v>
      </c>
      <c r="B100" s="577"/>
      <c r="E100" s="489"/>
      <c r="F100" s="222"/>
      <c r="G100" s="386"/>
      <c r="H100">
        <v>25415</v>
      </c>
      <c r="I100">
        <v>2709</v>
      </c>
      <c r="J100">
        <v>46.6</v>
      </c>
      <c r="K100">
        <v>52.1</v>
      </c>
      <c r="L100">
        <v>22.7</v>
      </c>
      <c r="M100">
        <v>11.6</v>
      </c>
      <c r="N100">
        <v>88.4</v>
      </c>
      <c r="O100">
        <v>7.87</v>
      </c>
      <c r="P100">
        <v>7.37</v>
      </c>
      <c r="Q100">
        <v>20.3</v>
      </c>
      <c r="R100">
        <v>45.9</v>
      </c>
      <c r="S100">
        <v>54.1</v>
      </c>
      <c r="T100">
        <v>1.1299999999999999</v>
      </c>
      <c r="U100" s="6">
        <f t="shared" si="75"/>
        <v>6.0436000000000005</v>
      </c>
      <c r="V100" s="6">
        <f t="shared" si="51"/>
        <v>6.0229002581242961</v>
      </c>
      <c r="W100">
        <v>36.299999999999997</v>
      </c>
      <c r="X100">
        <v>13.1</v>
      </c>
      <c r="Y100">
        <v>9.43</v>
      </c>
      <c r="Z100">
        <v>27.4</v>
      </c>
      <c r="AA100">
        <v>1.55</v>
      </c>
      <c r="AB100">
        <v>58.7</v>
      </c>
      <c r="AC100">
        <v>31.7</v>
      </c>
      <c r="AD100">
        <v>39.4</v>
      </c>
      <c r="AE100">
        <v>58.7</v>
      </c>
      <c r="AF100">
        <v>1.92</v>
      </c>
      <c r="AG100" s="188">
        <f t="shared" si="52"/>
        <v>16.6617</v>
      </c>
      <c r="AH100" s="188">
        <f t="shared" si="53"/>
        <v>6.0128999999999992</v>
      </c>
      <c r="AI100" s="188">
        <f t="shared" si="54"/>
        <v>12.576599999999999</v>
      </c>
      <c r="AJ100" s="188">
        <f t="shared" si="55"/>
        <v>0.71144999999999992</v>
      </c>
      <c r="AK100" s="188">
        <f t="shared" si="56"/>
        <v>4.3261900000000004</v>
      </c>
      <c r="AL100" s="188">
        <f t="shared" si="57"/>
        <v>2.33629</v>
      </c>
      <c r="AM100" s="188">
        <f t="shared" si="58"/>
        <v>2.9037799999999998</v>
      </c>
      <c r="AN100" s="188">
        <f t="shared" si="59"/>
        <v>4.3261900000000004</v>
      </c>
      <c r="AO100" s="188">
        <f t="shared" si="60"/>
        <v>0.14150399999999999</v>
      </c>
      <c r="AP100">
        <v>918</v>
      </c>
      <c r="AQ100">
        <v>157</v>
      </c>
      <c r="AR100">
        <v>718</v>
      </c>
      <c r="AS100">
        <v>644</v>
      </c>
      <c r="AT100">
        <v>62.9</v>
      </c>
      <c r="AU100">
        <v>67.7</v>
      </c>
      <c r="AV100">
        <v>33.5</v>
      </c>
      <c r="AW100">
        <v>23.2</v>
      </c>
      <c r="AX100">
        <v>633</v>
      </c>
      <c r="AY100">
        <v>18.899999999999999</v>
      </c>
      <c r="AZ100">
        <v>62.8</v>
      </c>
      <c r="BA100">
        <v>2.44</v>
      </c>
      <c r="BB100">
        <v>177</v>
      </c>
      <c r="BC100">
        <v>50.1</v>
      </c>
      <c r="BD100">
        <v>752</v>
      </c>
      <c r="BE100">
        <v>394</v>
      </c>
      <c r="BF100">
        <v>104</v>
      </c>
      <c r="BG100">
        <v>16.8</v>
      </c>
      <c r="BH100">
        <v>4.49</v>
      </c>
      <c r="BI100">
        <v>5.29</v>
      </c>
      <c r="BJ100">
        <v>448</v>
      </c>
      <c r="BK100">
        <v>20.5</v>
      </c>
      <c r="BL100">
        <v>43.6</v>
      </c>
      <c r="BM100">
        <v>0.96</v>
      </c>
      <c r="BN100">
        <v>36.4</v>
      </c>
      <c r="BO100">
        <v>8.92</v>
      </c>
      <c r="BP100">
        <v>0.91</v>
      </c>
      <c r="BQ100">
        <v>99.1</v>
      </c>
      <c r="BR100">
        <v>2.54</v>
      </c>
      <c r="BS100">
        <v>4.3600000000000003</v>
      </c>
      <c r="BT100">
        <v>44.3</v>
      </c>
      <c r="BU100">
        <v>62.5</v>
      </c>
      <c r="BV100">
        <v>37.5</v>
      </c>
      <c r="BW100">
        <v>3.65</v>
      </c>
      <c r="BX100">
        <v>25.6</v>
      </c>
      <c r="BY100">
        <v>9.3000000000000007</v>
      </c>
      <c r="BZ100">
        <v>72.099999999999994</v>
      </c>
      <c r="CA100">
        <v>72.099999999999994</v>
      </c>
      <c r="CB100">
        <v>9.3000000000000007</v>
      </c>
      <c r="CC100">
        <v>9.58</v>
      </c>
      <c r="CD100">
        <v>3.25</v>
      </c>
      <c r="CE100">
        <v>5.03</v>
      </c>
      <c r="CF100">
        <v>50.8</v>
      </c>
      <c r="CG100">
        <v>4.55</v>
      </c>
      <c r="CH100">
        <v>37.5</v>
      </c>
      <c r="CI100">
        <v>7.84</v>
      </c>
      <c r="CJ100">
        <v>1.35</v>
      </c>
      <c r="CK100">
        <v>3.24</v>
      </c>
      <c r="CL100">
        <v>33.5</v>
      </c>
      <c r="CM100">
        <v>2.16</v>
      </c>
      <c r="CN100" s="188">
        <f t="shared" si="61"/>
        <v>1.11616</v>
      </c>
      <c r="CO100" s="188">
        <f t="shared" si="62"/>
        <v>0.40548000000000006</v>
      </c>
      <c r="CP100" s="188">
        <f t="shared" si="63"/>
        <v>3.1435599999999999</v>
      </c>
      <c r="CQ100" s="188">
        <f t="shared" si="64"/>
        <v>3.1435599999999999</v>
      </c>
      <c r="CR100" s="188">
        <f t="shared" si="65"/>
        <v>0.40548000000000006</v>
      </c>
      <c r="CS100" s="188">
        <f t="shared" si="66"/>
        <v>5.9874999999999998</v>
      </c>
      <c r="CT100" s="188">
        <f t="shared" si="67"/>
        <v>2.03125</v>
      </c>
      <c r="CU100" s="188">
        <f t="shared" si="68"/>
        <v>31.75</v>
      </c>
      <c r="CV100" s="188">
        <f t="shared" si="69"/>
        <v>2.84375</v>
      </c>
      <c r="CW100" s="188">
        <f t="shared" si="70"/>
        <v>2.94</v>
      </c>
      <c r="CX100" s="188">
        <f t="shared" si="71"/>
        <v>0.50624999999999998</v>
      </c>
      <c r="CY100" s="188">
        <f t="shared" si="72"/>
        <v>1.2150000000000001</v>
      </c>
      <c r="CZ100" s="188">
        <f t="shared" si="73"/>
        <v>12.5625</v>
      </c>
      <c r="DA100" s="188">
        <f t="shared" si="74"/>
        <v>0.81</v>
      </c>
    </row>
    <row r="101" spans="1:105">
      <c r="A101" s="494" t="s">
        <v>901</v>
      </c>
      <c r="B101" s="576" t="s">
        <v>543</v>
      </c>
      <c r="C101" s="382" t="s">
        <v>738</v>
      </c>
      <c r="D101" s="383" t="s">
        <v>417</v>
      </c>
      <c r="E101" s="489">
        <v>43564</v>
      </c>
      <c r="F101" s="429">
        <v>1</v>
      </c>
      <c r="G101" s="537" t="s">
        <v>1193</v>
      </c>
      <c r="H101">
        <v>1865</v>
      </c>
      <c r="I101">
        <v>2</v>
      </c>
      <c r="J101">
        <v>8</v>
      </c>
      <c r="K101">
        <v>100</v>
      </c>
      <c r="L101">
        <v>0</v>
      </c>
      <c r="M101">
        <v>0</v>
      </c>
      <c r="N101">
        <v>100</v>
      </c>
      <c r="O101">
        <v>0</v>
      </c>
      <c r="P101">
        <v>0</v>
      </c>
      <c r="Q101">
        <v>100</v>
      </c>
      <c r="R101">
        <v>50</v>
      </c>
      <c r="S101">
        <v>50</v>
      </c>
      <c r="T101">
        <v>0</v>
      </c>
      <c r="U101" s="6">
        <f t="shared" si="75"/>
        <v>0</v>
      </c>
      <c r="V101" s="6" t="e">
        <f t="shared" si="51"/>
        <v>#DIV/0!</v>
      </c>
      <c r="W101">
        <v>0</v>
      </c>
      <c r="X101">
        <v>0</v>
      </c>
      <c r="Y101">
        <v>0</v>
      </c>
      <c r="Z101">
        <v>100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s="188">
        <f t="shared" si="52"/>
        <v>0</v>
      </c>
      <c r="AH101" s="188">
        <f t="shared" si="53"/>
        <v>0</v>
      </c>
      <c r="AI101" s="188">
        <f t="shared" si="54"/>
        <v>50</v>
      </c>
      <c r="AJ101" s="188">
        <f t="shared" si="55"/>
        <v>0</v>
      </c>
      <c r="AK101" s="188">
        <f t="shared" si="56"/>
        <v>0</v>
      </c>
      <c r="AL101" s="188">
        <f t="shared" si="57"/>
        <v>0</v>
      </c>
      <c r="AM101" s="188">
        <f t="shared" si="58"/>
        <v>0</v>
      </c>
      <c r="AN101" s="188">
        <f t="shared" si="59"/>
        <v>0</v>
      </c>
      <c r="AO101" s="188">
        <f t="shared" si="60"/>
        <v>0</v>
      </c>
      <c r="AP101" t="s">
        <v>364</v>
      </c>
      <c r="AQ101" t="s">
        <v>364</v>
      </c>
      <c r="AR101" t="s">
        <v>364</v>
      </c>
      <c r="AS101" t="s">
        <v>364</v>
      </c>
      <c r="AT101" t="s">
        <v>364</v>
      </c>
      <c r="AU101">
        <v>0</v>
      </c>
      <c r="AV101">
        <v>0</v>
      </c>
      <c r="AW101">
        <v>0</v>
      </c>
      <c r="AX101" t="s">
        <v>364</v>
      </c>
      <c r="AY101">
        <v>0</v>
      </c>
      <c r="AZ101">
        <v>0</v>
      </c>
      <c r="BA101">
        <v>0</v>
      </c>
      <c r="BB101">
        <v>151</v>
      </c>
      <c r="BC101">
        <v>-33.4</v>
      </c>
      <c r="BD101">
        <v>1761</v>
      </c>
      <c r="BE101">
        <v>322</v>
      </c>
      <c r="BF101" t="s">
        <v>364</v>
      </c>
      <c r="BG101">
        <v>0</v>
      </c>
      <c r="BH101">
        <v>0</v>
      </c>
      <c r="BI101">
        <v>0</v>
      </c>
      <c r="BJ101" t="s">
        <v>364</v>
      </c>
      <c r="BK101">
        <v>100</v>
      </c>
      <c r="BL101">
        <v>50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 s="188">
        <f t="shared" si="61"/>
        <v>0</v>
      </c>
      <c r="CO101" s="188">
        <f t="shared" si="62"/>
        <v>0</v>
      </c>
      <c r="CP101" s="188">
        <f t="shared" si="63"/>
        <v>0</v>
      </c>
      <c r="CQ101" s="188">
        <f t="shared" si="64"/>
        <v>0</v>
      </c>
      <c r="CR101" s="188">
        <f t="shared" si="65"/>
        <v>0</v>
      </c>
      <c r="CS101" s="188">
        <f t="shared" si="66"/>
        <v>0</v>
      </c>
      <c r="CT101" s="188">
        <f t="shared" si="67"/>
        <v>0</v>
      </c>
      <c r="CU101" s="188">
        <f t="shared" si="68"/>
        <v>0</v>
      </c>
      <c r="CV101" s="188">
        <f t="shared" si="69"/>
        <v>0</v>
      </c>
      <c r="CW101" s="188">
        <f t="shared" si="70"/>
        <v>0</v>
      </c>
      <c r="CX101" s="188">
        <f t="shared" si="71"/>
        <v>0</v>
      </c>
      <c r="CY101" s="188">
        <f t="shared" si="72"/>
        <v>0</v>
      </c>
      <c r="CZ101" s="188">
        <f t="shared" si="73"/>
        <v>0</v>
      </c>
      <c r="DA101" s="188">
        <f t="shared" si="74"/>
        <v>0</v>
      </c>
    </row>
    <row r="102" spans="1:105">
      <c r="A102" s="494" t="s">
        <v>902</v>
      </c>
      <c r="B102" s="577"/>
      <c r="E102" s="489"/>
      <c r="F102" s="222"/>
      <c r="G102" s="386"/>
      <c r="H102">
        <v>1857</v>
      </c>
      <c r="I102">
        <v>1</v>
      </c>
      <c r="J102">
        <v>4.76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6">
        <f t="shared" si="75"/>
        <v>0</v>
      </c>
      <c r="V102" s="6" t="e">
        <f t="shared" si="51"/>
        <v>#DIV/0!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 s="188">
        <f t="shared" si="52"/>
        <v>0</v>
      </c>
      <c r="AH102" s="188">
        <f t="shared" si="53"/>
        <v>0</v>
      </c>
      <c r="AI102" s="188">
        <f t="shared" si="54"/>
        <v>0</v>
      </c>
      <c r="AJ102" s="188">
        <f t="shared" si="55"/>
        <v>0</v>
      </c>
      <c r="AK102" s="188">
        <f t="shared" si="56"/>
        <v>0</v>
      </c>
      <c r="AL102" s="188">
        <f t="shared" si="57"/>
        <v>0</v>
      </c>
      <c r="AM102" s="188">
        <f t="shared" si="58"/>
        <v>0</v>
      </c>
      <c r="AN102" s="188">
        <f t="shared" si="59"/>
        <v>0</v>
      </c>
      <c r="AO102" s="188">
        <f t="shared" si="60"/>
        <v>0</v>
      </c>
      <c r="AP102" t="s">
        <v>364</v>
      </c>
      <c r="AQ102" t="s">
        <v>364</v>
      </c>
      <c r="AR102" t="s">
        <v>364</v>
      </c>
      <c r="AS102" t="s">
        <v>364</v>
      </c>
      <c r="AT102" t="s">
        <v>364</v>
      </c>
      <c r="AU102">
        <v>0</v>
      </c>
      <c r="AV102">
        <v>0</v>
      </c>
      <c r="AW102">
        <v>0</v>
      </c>
      <c r="AX102" t="s">
        <v>364</v>
      </c>
      <c r="AY102">
        <v>0</v>
      </c>
      <c r="AZ102">
        <v>0</v>
      </c>
      <c r="BA102">
        <v>0</v>
      </c>
      <c r="BB102" t="s">
        <v>364</v>
      </c>
      <c r="BC102" t="s">
        <v>364</v>
      </c>
      <c r="BD102" t="s">
        <v>364</v>
      </c>
      <c r="BE102" t="s">
        <v>364</v>
      </c>
      <c r="BF102">
        <v>82.2</v>
      </c>
      <c r="BG102">
        <v>0</v>
      </c>
      <c r="BH102">
        <v>0</v>
      </c>
      <c r="BI102">
        <v>0</v>
      </c>
      <c r="BJ102" t="s">
        <v>364</v>
      </c>
      <c r="BK102">
        <v>0</v>
      </c>
      <c r="BL102">
        <v>0</v>
      </c>
      <c r="BM102">
        <v>0</v>
      </c>
      <c r="BN102">
        <v>100</v>
      </c>
      <c r="BO102">
        <v>0</v>
      </c>
      <c r="BP102">
        <v>0</v>
      </c>
      <c r="BQ102">
        <v>100</v>
      </c>
      <c r="BR102">
        <v>0</v>
      </c>
      <c r="BS102">
        <v>0</v>
      </c>
      <c r="BT102">
        <v>100</v>
      </c>
      <c r="BU102">
        <v>100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100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 s="188">
        <f t="shared" si="61"/>
        <v>0</v>
      </c>
      <c r="CO102" s="188">
        <f t="shared" si="62"/>
        <v>0</v>
      </c>
      <c r="CP102" s="188">
        <f t="shared" si="63"/>
        <v>0</v>
      </c>
      <c r="CQ102" s="188">
        <f t="shared" si="64"/>
        <v>0</v>
      </c>
      <c r="CR102" s="188">
        <f t="shared" si="65"/>
        <v>0</v>
      </c>
      <c r="CS102" s="188">
        <f t="shared" si="66"/>
        <v>0</v>
      </c>
      <c r="CT102" s="188">
        <f t="shared" si="67"/>
        <v>0</v>
      </c>
      <c r="CU102" s="188">
        <f t="shared" si="68"/>
        <v>100</v>
      </c>
      <c r="CV102" s="188">
        <f t="shared" si="69"/>
        <v>0</v>
      </c>
      <c r="CW102" s="188">
        <f t="shared" si="70"/>
        <v>0</v>
      </c>
      <c r="CX102" s="188">
        <f t="shared" si="71"/>
        <v>0</v>
      </c>
      <c r="CY102" s="188">
        <f t="shared" si="72"/>
        <v>0</v>
      </c>
      <c r="CZ102" s="188">
        <f t="shared" si="73"/>
        <v>0</v>
      </c>
      <c r="DA102" s="188">
        <f t="shared" si="74"/>
        <v>0</v>
      </c>
    </row>
    <row r="103" spans="1:105">
      <c r="A103" s="494" t="s">
        <v>904</v>
      </c>
      <c r="B103" s="576" t="s">
        <v>543</v>
      </c>
      <c r="C103" s="382" t="s">
        <v>738</v>
      </c>
      <c r="D103" s="383" t="s">
        <v>418</v>
      </c>
      <c r="E103" s="489">
        <v>43571</v>
      </c>
      <c r="F103" s="429">
        <v>2</v>
      </c>
      <c r="G103" s="539" t="s">
        <v>1194</v>
      </c>
      <c r="H103">
        <v>5249</v>
      </c>
      <c r="I103">
        <v>165</v>
      </c>
      <c r="J103">
        <v>15.9</v>
      </c>
      <c r="K103">
        <v>60</v>
      </c>
      <c r="L103">
        <v>21.2</v>
      </c>
      <c r="M103">
        <v>6.06</v>
      </c>
      <c r="N103">
        <v>93.9</v>
      </c>
      <c r="O103">
        <v>11.1</v>
      </c>
      <c r="P103">
        <v>8.08</v>
      </c>
      <c r="Q103">
        <v>92.9</v>
      </c>
      <c r="R103">
        <v>33.299999999999997</v>
      </c>
      <c r="S103">
        <v>66.7</v>
      </c>
      <c r="T103">
        <v>0</v>
      </c>
      <c r="U103" s="6">
        <f t="shared" si="75"/>
        <v>3.6359999999999997</v>
      </c>
      <c r="V103" s="6">
        <f t="shared" si="51"/>
        <v>9.8459845984598466</v>
      </c>
      <c r="W103">
        <v>36.4</v>
      </c>
      <c r="X103">
        <v>27.3</v>
      </c>
      <c r="Y103">
        <v>15.2</v>
      </c>
      <c r="Z103">
        <v>97</v>
      </c>
      <c r="AA103">
        <v>0</v>
      </c>
      <c r="AB103">
        <v>87.5</v>
      </c>
      <c r="AC103">
        <v>37.5</v>
      </c>
      <c r="AD103">
        <v>100</v>
      </c>
      <c r="AE103">
        <v>62.5</v>
      </c>
      <c r="AF103">
        <v>0</v>
      </c>
      <c r="AG103" s="188">
        <f t="shared" si="52"/>
        <v>12.121199999999998</v>
      </c>
      <c r="AH103" s="188">
        <f t="shared" si="53"/>
        <v>9.0908999999999995</v>
      </c>
      <c r="AI103" s="188">
        <f t="shared" si="54"/>
        <v>32.301000000000002</v>
      </c>
      <c r="AJ103" s="188">
        <f t="shared" si="55"/>
        <v>0</v>
      </c>
      <c r="AK103" s="188">
        <f t="shared" si="56"/>
        <v>7.07</v>
      </c>
      <c r="AL103" s="188">
        <f t="shared" si="57"/>
        <v>3.03</v>
      </c>
      <c r="AM103" s="188">
        <f t="shared" si="58"/>
        <v>8.08</v>
      </c>
      <c r="AN103" s="188">
        <f t="shared" si="59"/>
        <v>5.05</v>
      </c>
      <c r="AO103" s="188">
        <f t="shared" si="60"/>
        <v>0</v>
      </c>
      <c r="AP103">
        <v>735</v>
      </c>
      <c r="AQ103">
        <v>164</v>
      </c>
      <c r="AR103">
        <v>1127</v>
      </c>
      <c r="AS103">
        <v>414</v>
      </c>
      <c r="AT103">
        <v>-250</v>
      </c>
      <c r="AU103">
        <v>66.7</v>
      </c>
      <c r="AV103">
        <v>33.299999999999997</v>
      </c>
      <c r="AW103">
        <v>33.299999999999997</v>
      </c>
      <c r="AX103">
        <v>230</v>
      </c>
      <c r="AY103">
        <v>100</v>
      </c>
      <c r="AZ103">
        <v>50</v>
      </c>
      <c r="BA103">
        <v>0</v>
      </c>
      <c r="BB103">
        <v>204</v>
      </c>
      <c r="BC103">
        <v>68.099999999999994</v>
      </c>
      <c r="BD103">
        <v>1327</v>
      </c>
      <c r="BE103">
        <v>297</v>
      </c>
      <c r="BF103">
        <v>-71.900000000000006</v>
      </c>
      <c r="BG103">
        <v>18.3</v>
      </c>
      <c r="BH103">
        <v>9.68</v>
      </c>
      <c r="BI103">
        <v>6.45</v>
      </c>
      <c r="BJ103">
        <v>596</v>
      </c>
      <c r="BK103">
        <v>92.5</v>
      </c>
      <c r="BL103">
        <v>32.299999999999997</v>
      </c>
      <c r="BM103">
        <v>0</v>
      </c>
      <c r="BN103">
        <v>35.799999999999997</v>
      </c>
      <c r="BO103">
        <v>8.4700000000000006</v>
      </c>
      <c r="BP103">
        <v>3.39</v>
      </c>
      <c r="BQ103">
        <v>96.6</v>
      </c>
      <c r="BR103">
        <v>3.39</v>
      </c>
      <c r="BS103">
        <v>3.39</v>
      </c>
      <c r="BT103">
        <v>98.3</v>
      </c>
      <c r="BU103">
        <v>47.5</v>
      </c>
      <c r="BV103">
        <v>52.5</v>
      </c>
      <c r="BW103">
        <v>1.69</v>
      </c>
      <c r="BX103">
        <v>100</v>
      </c>
      <c r="BY103">
        <v>0</v>
      </c>
      <c r="BZ103">
        <v>100</v>
      </c>
      <c r="CA103">
        <v>50</v>
      </c>
      <c r="CB103">
        <v>0</v>
      </c>
      <c r="CC103">
        <v>7.14</v>
      </c>
      <c r="CD103">
        <v>7.14</v>
      </c>
      <c r="CE103">
        <v>3.57</v>
      </c>
      <c r="CF103">
        <v>100</v>
      </c>
      <c r="CG103">
        <v>0</v>
      </c>
      <c r="CH103">
        <v>52.5</v>
      </c>
      <c r="CI103">
        <v>9.68</v>
      </c>
      <c r="CJ103">
        <v>0</v>
      </c>
      <c r="CK103">
        <v>3.23</v>
      </c>
      <c r="CL103">
        <v>96.8</v>
      </c>
      <c r="CM103">
        <v>3.23</v>
      </c>
      <c r="CN103" s="188">
        <f t="shared" si="61"/>
        <v>3.39</v>
      </c>
      <c r="CO103" s="188">
        <f t="shared" si="62"/>
        <v>0</v>
      </c>
      <c r="CP103" s="188">
        <f t="shared" si="63"/>
        <v>3.39</v>
      </c>
      <c r="CQ103" s="188">
        <f t="shared" si="64"/>
        <v>1.6950000000000001</v>
      </c>
      <c r="CR103" s="188">
        <f t="shared" si="65"/>
        <v>0</v>
      </c>
      <c r="CS103" s="188">
        <f t="shared" si="66"/>
        <v>3.3914999999999997</v>
      </c>
      <c r="CT103" s="188">
        <f t="shared" si="67"/>
        <v>3.3914999999999997</v>
      </c>
      <c r="CU103" s="188">
        <f t="shared" si="68"/>
        <v>47.5</v>
      </c>
      <c r="CV103" s="188">
        <f t="shared" si="69"/>
        <v>0</v>
      </c>
      <c r="CW103" s="188">
        <f t="shared" si="70"/>
        <v>5.0819999999999999</v>
      </c>
      <c r="CX103" s="188">
        <f t="shared" si="71"/>
        <v>0</v>
      </c>
      <c r="CY103" s="188">
        <f t="shared" si="72"/>
        <v>1.6957499999999999</v>
      </c>
      <c r="CZ103" s="188">
        <f t="shared" si="73"/>
        <v>50.82</v>
      </c>
      <c r="DA103" s="188">
        <f t="shared" si="74"/>
        <v>1.6957499999999999</v>
      </c>
    </row>
    <row r="104" spans="1:105" s="554" customFormat="1">
      <c r="A104" s="549" t="s">
        <v>905</v>
      </c>
      <c r="B104" s="549"/>
      <c r="E104" s="552"/>
      <c r="F104" s="569"/>
      <c r="H104" s="555">
        <v>10</v>
      </c>
      <c r="I104" s="555">
        <v>0</v>
      </c>
      <c r="J104" s="555">
        <v>0</v>
      </c>
      <c r="K104" s="555">
        <v>0</v>
      </c>
      <c r="L104" s="555">
        <v>0</v>
      </c>
      <c r="M104" s="555">
        <v>0</v>
      </c>
      <c r="N104" s="555">
        <v>0</v>
      </c>
      <c r="O104" s="555">
        <v>0</v>
      </c>
      <c r="P104" s="555">
        <v>0</v>
      </c>
      <c r="Q104" s="555">
        <v>0</v>
      </c>
      <c r="R104" s="555">
        <v>0</v>
      </c>
      <c r="S104" s="555">
        <v>0</v>
      </c>
      <c r="T104" s="555">
        <v>0</v>
      </c>
      <c r="U104" s="556">
        <f t="shared" si="75"/>
        <v>0</v>
      </c>
      <c r="V104" s="556" t="e">
        <f t="shared" si="51"/>
        <v>#DIV/0!</v>
      </c>
      <c r="W104" s="555">
        <v>0</v>
      </c>
      <c r="X104" s="555">
        <v>0</v>
      </c>
      <c r="Y104" s="555">
        <v>0</v>
      </c>
      <c r="Z104" s="555">
        <v>0</v>
      </c>
      <c r="AA104" s="555">
        <v>0</v>
      </c>
      <c r="AB104" s="555">
        <v>0</v>
      </c>
      <c r="AC104" s="555">
        <v>0</v>
      </c>
      <c r="AD104" s="555">
        <v>0</v>
      </c>
      <c r="AE104" s="555">
        <v>0</v>
      </c>
      <c r="AF104" s="555">
        <v>0</v>
      </c>
      <c r="AG104" s="557">
        <f t="shared" si="52"/>
        <v>0</v>
      </c>
      <c r="AH104" s="557">
        <f t="shared" si="53"/>
        <v>0</v>
      </c>
      <c r="AI104" s="557">
        <f t="shared" si="54"/>
        <v>0</v>
      </c>
      <c r="AJ104" s="557">
        <f t="shared" si="55"/>
        <v>0</v>
      </c>
      <c r="AK104" s="557">
        <f t="shared" si="56"/>
        <v>0</v>
      </c>
      <c r="AL104" s="557">
        <f t="shared" si="57"/>
        <v>0</v>
      </c>
      <c r="AM104" s="557">
        <f t="shared" si="58"/>
        <v>0</v>
      </c>
      <c r="AN104" s="557">
        <f t="shared" si="59"/>
        <v>0</v>
      </c>
      <c r="AO104" s="557">
        <f t="shared" si="60"/>
        <v>0</v>
      </c>
      <c r="AP104" s="555" t="s">
        <v>364</v>
      </c>
      <c r="AQ104" s="555" t="s">
        <v>364</v>
      </c>
      <c r="AR104" s="555" t="s">
        <v>364</v>
      </c>
      <c r="AS104" s="555" t="s">
        <v>364</v>
      </c>
      <c r="AT104" s="555" t="s">
        <v>364</v>
      </c>
      <c r="AU104" s="555">
        <v>0</v>
      </c>
      <c r="AV104" s="555">
        <v>0</v>
      </c>
      <c r="AW104" s="555">
        <v>0</v>
      </c>
      <c r="AX104" s="555" t="s">
        <v>364</v>
      </c>
      <c r="AY104" s="555">
        <v>0</v>
      </c>
      <c r="AZ104" s="555">
        <v>0</v>
      </c>
      <c r="BA104" s="555">
        <v>0</v>
      </c>
      <c r="BB104" s="555" t="s">
        <v>364</v>
      </c>
      <c r="BC104" s="555" t="s">
        <v>364</v>
      </c>
      <c r="BD104" s="555" t="s">
        <v>364</v>
      </c>
      <c r="BE104" s="555" t="s">
        <v>364</v>
      </c>
      <c r="BF104" s="555">
        <v>-69.400000000000006</v>
      </c>
      <c r="BG104" s="555">
        <v>0</v>
      </c>
      <c r="BH104" s="555">
        <v>0</v>
      </c>
      <c r="BI104" s="555">
        <v>0</v>
      </c>
      <c r="BJ104" s="555" t="s">
        <v>364</v>
      </c>
      <c r="BK104" s="555">
        <v>0</v>
      </c>
      <c r="BL104" s="555">
        <v>0</v>
      </c>
      <c r="BM104" s="555">
        <v>0</v>
      </c>
      <c r="BN104" s="555">
        <v>0</v>
      </c>
      <c r="BO104" s="555">
        <v>0</v>
      </c>
      <c r="BP104" s="555">
        <v>0</v>
      </c>
      <c r="BQ104" s="555">
        <v>0</v>
      </c>
      <c r="BR104" s="555">
        <v>0</v>
      </c>
      <c r="BS104" s="555">
        <v>0</v>
      </c>
      <c r="BT104" s="555">
        <v>0</v>
      </c>
      <c r="BU104" s="555">
        <v>0</v>
      </c>
      <c r="BV104" s="555">
        <v>0</v>
      </c>
      <c r="BW104" s="555">
        <v>0</v>
      </c>
      <c r="BX104" s="555">
        <v>0</v>
      </c>
      <c r="BY104" s="555">
        <v>0</v>
      </c>
      <c r="BZ104" s="555">
        <v>0</v>
      </c>
      <c r="CA104" s="555">
        <v>0</v>
      </c>
      <c r="CB104" s="555">
        <v>0</v>
      </c>
      <c r="CC104" s="555">
        <v>0</v>
      </c>
      <c r="CD104" s="555">
        <v>0</v>
      </c>
      <c r="CE104" s="555">
        <v>0</v>
      </c>
      <c r="CF104" s="555">
        <v>0</v>
      </c>
      <c r="CG104" s="555">
        <v>0</v>
      </c>
      <c r="CH104" s="555">
        <v>0</v>
      </c>
      <c r="CI104" s="555">
        <v>0</v>
      </c>
      <c r="CJ104" s="555">
        <v>0</v>
      </c>
      <c r="CK104" s="555">
        <v>0</v>
      </c>
      <c r="CL104" s="555">
        <v>0</v>
      </c>
      <c r="CM104" s="555">
        <v>0</v>
      </c>
      <c r="CN104" s="557">
        <f t="shared" si="61"/>
        <v>0</v>
      </c>
      <c r="CO104" s="557">
        <f t="shared" si="62"/>
        <v>0</v>
      </c>
      <c r="CP104" s="557">
        <f t="shared" si="63"/>
        <v>0</v>
      </c>
      <c r="CQ104" s="557">
        <f t="shared" si="64"/>
        <v>0</v>
      </c>
      <c r="CR104" s="557">
        <f t="shared" si="65"/>
        <v>0</v>
      </c>
      <c r="CS104" s="557">
        <f t="shared" si="66"/>
        <v>0</v>
      </c>
      <c r="CT104" s="557">
        <f t="shared" si="67"/>
        <v>0</v>
      </c>
      <c r="CU104" s="557">
        <f t="shared" si="68"/>
        <v>0</v>
      </c>
      <c r="CV104" s="557">
        <f t="shared" si="69"/>
        <v>0</v>
      </c>
      <c r="CW104" s="557">
        <f t="shared" si="70"/>
        <v>0</v>
      </c>
      <c r="CX104" s="557">
        <f t="shared" si="71"/>
        <v>0</v>
      </c>
      <c r="CY104" s="557">
        <f t="shared" si="72"/>
        <v>0</v>
      </c>
      <c r="CZ104" s="557">
        <f t="shared" si="73"/>
        <v>0</v>
      </c>
      <c r="DA104" s="557">
        <f t="shared" si="74"/>
        <v>0</v>
      </c>
    </row>
    <row r="105" spans="1:105">
      <c r="A105" s="494" t="s">
        <v>907</v>
      </c>
      <c r="B105" s="576" t="s">
        <v>543</v>
      </c>
      <c r="C105" s="382" t="s">
        <v>738</v>
      </c>
      <c r="D105" s="383" t="s">
        <v>419</v>
      </c>
      <c r="E105" s="489">
        <v>43585</v>
      </c>
      <c r="F105" s="429">
        <v>4</v>
      </c>
      <c r="G105" s="537" t="s">
        <v>1195</v>
      </c>
      <c r="H105">
        <v>12818</v>
      </c>
      <c r="I105">
        <v>4099</v>
      </c>
      <c r="J105">
        <v>64.599999999999994</v>
      </c>
      <c r="K105">
        <v>54.7</v>
      </c>
      <c r="L105">
        <v>40.200000000000003</v>
      </c>
      <c r="M105">
        <v>34.9</v>
      </c>
      <c r="N105">
        <v>65.099999999999994</v>
      </c>
      <c r="O105">
        <v>32.1</v>
      </c>
      <c r="P105">
        <v>9.5</v>
      </c>
      <c r="Q105">
        <v>31.8</v>
      </c>
      <c r="R105">
        <v>74.400000000000006</v>
      </c>
      <c r="S105">
        <v>25.6</v>
      </c>
      <c r="T105">
        <v>8.6999999999999993</v>
      </c>
      <c r="U105" s="6">
        <f t="shared" si="75"/>
        <v>19.090299999999999</v>
      </c>
      <c r="V105" s="6">
        <f t="shared" si="51"/>
        <v>1.8752979261719303</v>
      </c>
      <c r="W105">
        <v>50.4</v>
      </c>
      <c r="X105">
        <v>41.7</v>
      </c>
      <c r="Y105">
        <v>10.8</v>
      </c>
      <c r="Z105">
        <v>36.5</v>
      </c>
      <c r="AA105">
        <v>11.5</v>
      </c>
      <c r="AB105">
        <v>73.7</v>
      </c>
      <c r="AC105">
        <v>71.8</v>
      </c>
      <c r="AD105">
        <v>60.1</v>
      </c>
      <c r="AE105">
        <v>84.5</v>
      </c>
      <c r="AF105">
        <v>11.7</v>
      </c>
      <c r="AG105" s="188">
        <f t="shared" si="52"/>
        <v>37.497600000000006</v>
      </c>
      <c r="AH105" s="188">
        <f t="shared" si="53"/>
        <v>31.024800000000006</v>
      </c>
      <c r="AI105" s="188">
        <f t="shared" si="54"/>
        <v>27.156000000000002</v>
      </c>
      <c r="AJ105" s="188">
        <f t="shared" si="55"/>
        <v>8.5560000000000009</v>
      </c>
      <c r="AK105" s="188">
        <f t="shared" si="56"/>
        <v>7.0015000000000001</v>
      </c>
      <c r="AL105" s="188">
        <f t="shared" si="57"/>
        <v>6.8210000000000006</v>
      </c>
      <c r="AM105" s="188">
        <f t="shared" si="58"/>
        <v>5.7095000000000002</v>
      </c>
      <c r="AN105" s="188">
        <f t="shared" si="59"/>
        <v>8.0274999999999999</v>
      </c>
      <c r="AO105" s="188">
        <f t="shared" si="60"/>
        <v>1.1114999999999999</v>
      </c>
      <c r="AP105">
        <v>1410</v>
      </c>
      <c r="AQ105">
        <v>682</v>
      </c>
      <c r="AR105">
        <v>901</v>
      </c>
      <c r="AS105">
        <v>1683</v>
      </c>
      <c r="AT105">
        <v>59.1</v>
      </c>
      <c r="AU105">
        <v>79.3</v>
      </c>
      <c r="AV105">
        <v>64.099999999999994</v>
      </c>
      <c r="AW105">
        <v>19</v>
      </c>
      <c r="AX105">
        <v>803</v>
      </c>
      <c r="AY105">
        <v>36.799999999999997</v>
      </c>
      <c r="AZ105">
        <v>85.4</v>
      </c>
      <c r="BA105">
        <v>14.7</v>
      </c>
      <c r="BB105">
        <v>222</v>
      </c>
      <c r="BC105">
        <v>82.2</v>
      </c>
      <c r="BD105">
        <v>864</v>
      </c>
      <c r="BE105">
        <v>1197</v>
      </c>
      <c r="BF105">
        <v>-113</v>
      </c>
      <c r="BG105">
        <v>19.2</v>
      </c>
      <c r="BH105">
        <v>14.9</v>
      </c>
      <c r="BI105">
        <v>4.3899999999999997</v>
      </c>
      <c r="BJ105">
        <v>470</v>
      </c>
      <c r="BK105">
        <v>29.1</v>
      </c>
      <c r="BL105">
        <v>68.5</v>
      </c>
      <c r="BM105">
        <v>5.48</v>
      </c>
      <c r="BN105">
        <v>35.799999999999997</v>
      </c>
      <c r="BO105">
        <v>4.83</v>
      </c>
      <c r="BP105">
        <v>2.93</v>
      </c>
      <c r="BQ105">
        <v>97.1</v>
      </c>
      <c r="BR105">
        <v>5.04</v>
      </c>
      <c r="BS105">
        <v>5.45</v>
      </c>
      <c r="BT105">
        <v>61</v>
      </c>
      <c r="BU105">
        <v>74.8</v>
      </c>
      <c r="BV105">
        <v>25.2</v>
      </c>
      <c r="BW105">
        <v>7.56</v>
      </c>
      <c r="BX105">
        <v>18.8</v>
      </c>
      <c r="BY105">
        <v>16.2</v>
      </c>
      <c r="BZ105">
        <v>80</v>
      </c>
      <c r="CA105">
        <v>77.5</v>
      </c>
      <c r="CB105">
        <v>22.5</v>
      </c>
      <c r="CC105">
        <v>6.19</v>
      </c>
      <c r="CD105">
        <v>5.55</v>
      </c>
      <c r="CE105">
        <v>5.64</v>
      </c>
      <c r="CF105">
        <v>64.099999999999994</v>
      </c>
      <c r="CG105">
        <v>9.4600000000000009</v>
      </c>
      <c r="CH105">
        <v>25.2</v>
      </c>
      <c r="CI105">
        <v>0.81</v>
      </c>
      <c r="CJ105">
        <v>3.51</v>
      </c>
      <c r="CK105">
        <v>4.8600000000000003</v>
      </c>
      <c r="CL105">
        <v>51.6</v>
      </c>
      <c r="CM105">
        <v>1.89</v>
      </c>
      <c r="CN105" s="188">
        <f t="shared" si="61"/>
        <v>1.0246000000000002</v>
      </c>
      <c r="CO105" s="188">
        <f t="shared" si="62"/>
        <v>0.88289999999999991</v>
      </c>
      <c r="CP105" s="188">
        <f t="shared" si="63"/>
        <v>4.3600000000000003</v>
      </c>
      <c r="CQ105" s="188">
        <f t="shared" si="64"/>
        <v>4.2237499999999999</v>
      </c>
      <c r="CR105" s="188">
        <f t="shared" si="65"/>
        <v>1.2262500000000001</v>
      </c>
      <c r="CS105" s="188">
        <f t="shared" si="66"/>
        <v>4.6301199999999998</v>
      </c>
      <c r="CT105" s="188">
        <f t="shared" si="67"/>
        <v>4.1513999999999998</v>
      </c>
      <c r="CU105" s="188">
        <f t="shared" si="68"/>
        <v>47.946799999999996</v>
      </c>
      <c r="CV105" s="188">
        <f t="shared" si="69"/>
        <v>7.076080000000001</v>
      </c>
      <c r="CW105" s="188">
        <f t="shared" si="70"/>
        <v>0.20412</v>
      </c>
      <c r="CX105" s="188">
        <f t="shared" si="71"/>
        <v>0.88451999999999997</v>
      </c>
      <c r="CY105" s="188">
        <f t="shared" si="72"/>
        <v>1.22472</v>
      </c>
      <c r="CZ105" s="188">
        <f t="shared" si="73"/>
        <v>13.0032</v>
      </c>
      <c r="DA105" s="188">
        <f t="shared" si="74"/>
        <v>0.47627999999999993</v>
      </c>
    </row>
    <row r="106" spans="1:105" s="515" customFormat="1" ht="17" thickBot="1">
      <c r="A106" s="514" t="s">
        <v>908</v>
      </c>
      <c r="B106" s="579"/>
      <c r="D106" s="422"/>
      <c r="E106" s="492"/>
      <c r="F106" s="520"/>
      <c r="G106" s="520"/>
      <c r="H106" s="517">
        <v>10361</v>
      </c>
      <c r="I106" s="517">
        <v>3447</v>
      </c>
      <c r="J106" s="517">
        <v>67.099999999999994</v>
      </c>
      <c r="K106" s="517">
        <v>55.3</v>
      </c>
      <c r="L106" s="517">
        <v>42.4</v>
      </c>
      <c r="M106" s="517">
        <v>34.1</v>
      </c>
      <c r="N106" s="517">
        <v>65.900000000000006</v>
      </c>
      <c r="O106" s="517">
        <v>32.700000000000003</v>
      </c>
      <c r="P106" s="517">
        <v>9.2799999999999994</v>
      </c>
      <c r="Q106" s="517">
        <v>37</v>
      </c>
      <c r="R106" s="517">
        <v>76.599999999999994</v>
      </c>
      <c r="S106" s="517">
        <v>23.4</v>
      </c>
      <c r="T106" s="517">
        <v>7.97</v>
      </c>
      <c r="U106" s="155">
        <f t="shared" si="75"/>
        <v>18.857299999999999</v>
      </c>
      <c r="V106" s="155">
        <f t="shared" si="51"/>
        <v>1.8242272223489047</v>
      </c>
      <c r="W106" s="517">
        <v>52.4</v>
      </c>
      <c r="X106" s="517">
        <v>41.2</v>
      </c>
      <c r="Y106" s="517">
        <v>10.7</v>
      </c>
      <c r="Z106" s="517">
        <v>41.2</v>
      </c>
      <c r="AA106" s="517">
        <v>10.3</v>
      </c>
      <c r="AB106" s="517">
        <v>76.3</v>
      </c>
      <c r="AC106" s="517">
        <v>68.400000000000006</v>
      </c>
      <c r="AD106" s="517">
        <v>65</v>
      </c>
      <c r="AE106" s="517">
        <v>88.7</v>
      </c>
      <c r="AF106" s="517">
        <v>16.399999999999999</v>
      </c>
      <c r="AG106" s="518">
        <f t="shared" si="52"/>
        <v>40.138399999999997</v>
      </c>
      <c r="AH106" s="518">
        <f t="shared" si="53"/>
        <v>31.559200000000001</v>
      </c>
      <c r="AI106" s="518">
        <f t="shared" si="54"/>
        <v>31.559200000000001</v>
      </c>
      <c r="AJ106" s="518">
        <f t="shared" si="55"/>
        <v>7.8898000000000001</v>
      </c>
      <c r="AK106" s="518">
        <f t="shared" si="56"/>
        <v>7.0806399999999998</v>
      </c>
      <c r="AL106" s="518">
        <f t="shared" si="57"/>
        <v>6.3475199999999994</v>
      </c>
      <c r="AM106" s="518">
        <f t="shared" si="58"/>
        <v>6.0319999999999991</v>
      </c>
      <c r="AN106" s="518">
        <f t="shared" si="59"/>
        <v>8.2313600000000005</v>
      </c>
      <c r="AO106" s="518">
        <f t="shared" si="60"/>
        <v>1.5219199999999997</v>
      </c>
      <c r="AP106" s="517">
        <v>1437</v>
      </c>
      <c r="AQ106" s="517">
        <v>671</v>
      </c>
      <c r="AR106" s="517">
        <v>927</v>
      </c>
      <c r="AS106" s="517">
        <v>1774</v>
      </c>
      <c r="AT106" s="517">
        <v>59.1</v>
      </c>
      <c r="AU106" s="517">
        <v>79.599999999999994</v>
      </c>
      <c r="AV106" s="517">
        <v>63.4</v>
      </c>
      <c r="AW106" s="517">
        <v>18.7</v>
      </c>
      <c r="AX106" s="517">
        <v>956</v>
      </c>
      <c r="AY106" s="517">
        <v>40.9</v>
      </c>
      <c r="AZ106" s="517">
        <v>87.1</v>
      </c>
      <c r="BA106" s="517">
        <v>12.4</v>
      </c>
      <c r="BB106" s="517">
        <v>249</v>
      </c>
      <c r="BC106" s="517">
        <v>86.1</v>
      </c>
      <c r="BD106" s="517">
        <v>890</v>
      </c>
      <c r="BE106" s="517">
        <v>1332</v>
      </c>
      <c r="BF106" s="517">
        <v>-121</v>
      </c>
      <c r="BG106" s="517">
        <v>23.2</v>
      </c>
      <c r="BH106" s="517">
        <v>16.7</v>
      </c>
      <c r="BI106" s="517">
        <v>4.38</v>
      </c>
      <c r="BJ106" s="517">
        <v>559</v>
      </c>
      <c r="BK106" s="517">
        <v>35</v>
      </c>
      <c r="BL106" s="517">
        <v>71.2</v>
      </c>
      <c r="BM106" s="517">
        <v>5.65</v>
      </c>
      <c r="BN106" s="517">
        <v>34.4</v>
      </c>
      <c r="BO106" s="517">
        <v>6.4</v>
      </c>
      <c r="BP106" s="517">
        <v>4.55</v>
      </c>
      <c r="BQ106" s="517">
        <v>95.5</v>
      </c>
      <c r="BR106" s="517">
        <v>6.23</v>
      </c>
      <c r="BS106" s="517">
        <v>6.32</v>
      </c>
      <c r="BT106" s="517">
        <v>64.3</v>
      </c>
      <c r="BU106" s="517">
        <v>74.099999999999994</v>
      </c>
      <c r="BV106" s="517">
        <v>25.9</v>
      </c>
      <c r="BW106" s="517">
        <v>9.94</v>
      </c>
      <c r="BX106" s="517">
        <v>10.7</v>
      </c>
      <c r="BY106" s="517">
        <v>9.33</v>
      </c>
      <c r="BZ106" s="517">
        <v>82.7</v>
      </c>
      <c r="CA106" s="517">
        <v>68</v>
      </c>
      <c r="CB106" s="517">
        <v>17.3</v>
      </c>
      <c r="CC106" s="517">
        <v>7.85</v>
      </c>
      <c r="CD106" s="517">
        <v>7.39</v>
      </c>
      <c r="CE106" s="517">
        <v>5.8</v>
      </c>
      <c r="CF106" s="517">
        <v>66.400000000000006</v>
      </c>
      <c r="CG106" s="517">
        <v>12.4</v>
      </c>
      <c r="CH106" s="517">
        <v>25.9</v>
      </c>
      <c r="CI106" s="517">
        <v>2.27</v>
      </c>
      <c r="CJ106" s="517">
        <v>2.92</v>
      </c>
      <c r="CK106" s="517">
        <v>7.79</v>
      </c>
      <c r="CL106" s="517">
        <v>58.1</v>
      </c>
      <c r="CM106" s="517">
        <v>2.92</v>
      </c>
      <c r="CN106" s="518">
        <f t="shared" si="61"/>
        <v>0.67623999999999995</v>
      </c>
      <c r="CO106" s="518">
        <f t="shared" si="62"/>
        <v>0.58965600000000007</v>
      </c>
      <c r="CP106" s="518">
        <f t="shared" si="63"/>
        <v>5.2266399999999997</v>
      </c>
      <c r="CQ106" s="518">
        <f t="shared" si="64"/>
        <v>4.2976000000000001</v>
      </c>
      <c r="CR106" s="518">
        <f t="shared" si="65"/>
        <v>1.0933600000000001</v>
      </c>
      <c r="CS106" s="518">
        <f t="shared" si="66"/>
        <v>5.8168499999999996</v>
      </c>
      <c r="CT106" s="518">
        <f t="shared" si="67"/>
        <v>5.4759899999999995</v>
      </c>
      <c r="CU106" s="518">
        <f t="shared" si="68"/>
        <v>49.202399999999997</v>
      </c>
      <c r="CV106" s="518">
        <f t="shared" si="69"/>
        <v>9.1883999999999997</v>
      </c>
      <c r="CW106" s="518">
        <f t="shared" si="70"/>
        <v>0.58792999999999995</v>
      </c>
      <c r="CX106" s="518">
        <f t="shared" si="71"/>
        <v>0.75627999999999995</v>
      </c>
      <c r="CY106" s="518">
        <f t="shared" si="72"/>
        <v>2.0176099999999999</v>
      </c>
      <c r="CZ106" s="518">
        <f t="shared" si="73"/>
        <v>15.0479</v>
      </c>
      <c r="DA106" s="518">
        <f t="shared" si="74"/>
        <v>0.75627999999999995</v>
      </c>
    </row>
    <row r="107" spans="1:105">
      <c r="A107" s="494" t="s">
        <v>910</v>
      </c>
      <c r="B107" s="576" t="s">
        <v>736</v>
      </c>
      <c r="C107" s="382" t="s">
        <v>744</v>
      </c>
      <c r="D107" s="383" t="s">
        <v>113</v>
      </c>
      <c r="E107" s="489">
        <v>43606</v>
      </c>
      <c r="F107" s="429">
        <v>-1</v>
      </c>
      <c r="G107" s="537" t="s">
        <v>381</v>
      </c>
      <c r="H107">
        <v>190321</v>
      </c>
      <c r="I107">
        <v>93313</v>
      </c>
      <c r="J107">
        <v>68.400000000000006</v>
      </c>
      <c r="K107">
        <v>85</v>
      </c>
      <c r="L107">
        <v>3.74</v>
      </c>
      <c r="M107">
        <v>3.97</v>
      </c>
      <c r="N107">
        <v>96</v>
      </c>
      <c r="O107">
        <v>2.33</v>
      </c>
      <c r="P107">
        <v>2.06</v>
      </c>
      <c r="Q107">
        <v>0.89</v>
      </c>
      <c r="R107">
        <v>9.82</v>
      </c>
      <c r="S107">
        <v>90.2</v>
      </c>
      <c r="T107">
        <v>0.79</v>
      </c>
      <c r="U107" s="6">
        <f t="shared" si="75"/>
        <v>3.3744999999999998</v>
      </c>
      <c r="V107" s="6">
        <f t="shared" si="51"/>
        <v>3.3486442435916435</v>
      </c>
      <c r="W107">
        <v>11.5</v>
      </c>
      <c r="X107">
        <v>9.24</v>
      </c>
      <c r="Y107">
        <v>10.5</v>
      </c>
      <c r="Z107">
        <v>2.69</v>
      </c>
      <c r="AA107">
        <v>1.17</v>
      </c>
      <c r="AB107">
        <v>47.6</v>
      </c>
      <c r="AC107">
        <v>39.5</v>
      </c>
      <c r="AD107">
        <v>7.04</v>
      </c>
      <c r="AE107">
        <v>50.3</v>
      </c>
      <c r="AF107">
        <v>3.24</v>
      </c>
      <c r="AG107" s="188">
        <f t="shared" si="52"/>
        <v>1.1293</v>
      </c>
      <c r="AH107" s="188">
        <f t="shared" si="53"/>
        <v>0.90736800000000006</v>
      </c>
      <c r="AI107" s="188">
        <f t="shared" si="54"/>
        <v>0.264158</v>
      </c>
      <c r="AJ107" s="188">
        <f t="shared" si="55"/>
        <v>0.114894</v>
      </c>
      <c r="AK107" s="188">
        <f t="shared" si="56"/>
        <v>0.9805600000000001</v>
      </c>
      <c r="AL107" s="188">
        <f t="shared" si="57"/>
        <v>0.81370000000000009</v>
      </c>
      <c r="AM107" s="188">
        <f t="shared" si="58"/>
        <v>0.14502399999999999</v>
      </c>
      <c r="AN107" s="188">
        <f t="shared" si="59"/>
        <v>1.0361799999999999</v>
      </c>
      <c r="AO107" s="188">
        <f t="shared" si="60"/>
        <v>6.6743999999999998E-2</v>
      </c>
      <c r="AP107">
        <v>399</v>
      </c>
      <c r="AQ107">
        <v>83.5</v>
      </c>
      <c r="AR107">
        <v>417</v>
      </c>
      <c r="AS107">
        <v>347</v>
      </c>
      <c r="AT107">
        <v>95.1</v>
      </c>
      <c r="AU107">
        <v>40.9</v>
      </c>
      <c r="AV107">
        <v>15.1</v>
      </c>
      <c r="AW107">
        <v>18</v>
      </c>
      <c r="AX107">
        <v>1591</v>
      </c>
      <c r="AY107">
        <v>2.25</v>
      </c>
      <c r="AZ107">
        <v>25.1</v>
      </c>
      <c r="BA107">
        <v>1.1100000000000001</v>
      </c>
      <c r="BB107">
        <v>199</v>
      </c>
      <c r="BC107">
        <v>12.8</v>
      </c>
      <c r="BD107">
        <v>419</v>
      </c>
      <c r="BE107">
        <v>226</v>
      </c>
      <c r="BF107">
        <v>-56.5</v>
      </c>
      <c r="BG107">
        <v>2.21</v>
      </c>
      <c r="BH107">
        <v>1.8</v>
      </c>
      <c r="BI107">
        <v>1.4</v>
      </c>
      <c r="BJ107">
        <v>1440</v>
      </c>
      <c r="BK107">
        <v>0.83</v>
      </c>
      <c r="BL107">
        <v>9.19</v>
      </c>
      <c r="BM107">
        <v>0.78</v>
      </c>
      <c r="BN107">
        <v>11.3</v>
      </c>
      <c r="BO107">
        <v>0.56000000000000005</v>
      </c>
      <c r="BP107">
        <v>1.1499999999999999</v>
      </c>
      <c r="BQ107">
        <v>98.8</v>
      </c>
      <c r="BR107">
        <v>1.21</v>
      </c>
      <c r="BS107">
        <v>3.12</v>
      </c>
      <c r="BT107">
        <v>4.38</v>
      </c>
      <c r="BU107">
        <v>32.9</v>
      </c>
      <c r="BV107">
        <v>67.099999999999994</v>
      </c>
      <c r="BW107">
        <v>1.36</v>
      </c>
      <c r="BX107">
        <v>7.01</v>
      </c>
      <c r="BY107">
        <v>13.4</v>
      </c>
      <c r="BZ107">
        <v>14.3</v>
      </c>
      <c r="CA107">
        <v>53.7</v>
      </c>
      <c r="CB107">
        <v>5.49</v>
      </c>
      <c r="CC107">
        <v>0.78</v>
      </c>
      <c r="CD107">
        <v>1.79</v>
      </c>
      <c r="CE107">
        <v>5.08</v>
      </c>
      <c r="CF107">
        <v>4.9400000000000004</v>
      </c>
      <c r="CG107">
        <v>1.1299999999999999</v>
      </c>
      <c r="CH107">
        <v>67.099999999999994</v>
      </c>
      <c r="CI107">
        <v>0.45</v>
      </c>
      <c r="CJ107">
        <v>0.92</v>
      </c>
      <c r="CK107">
        <v>2.15</v>
      </c>
      <c r="CL107">
        <v>4.1100000000000003</v>
      </c>
      <c r="CM107">
        <v>1.47</v>
      </c>
      <c r="CN107" s="188">
        <f t="shared" si="61"/>
        <v>0.21871200000000002</v>
      </c>
      <c r="CO107" s="188">
        <f t="shared" si="62"/>
        <v>0.41808000000000001</v>
      </c>
      <c r="CP107" s="188">
        <f t="shared" si="63"/>
        <v>0.44616000000000006</v>
      </c>
      <c r="CQ107" s="188">
        <f t="shared" si="64"/>
        <v>1.67544</v>
      </c>
      <c r="CR107" s="188">
        <f t="shared" si="65"/>
        <v>0.17128800000000002</v>
      </c>
      <c r="CS107" s="188">
        <f t="shared" si="66"/>
        <v>0.25662000000000001</v>
      </c>
      <c r="CT107" s="188">
        <f t="shared" si="67"/>
        <v>0.58890999999999993</v>
      </c>
      <c r="CU107" s="188">
        <f t="shared" si="68"/>
        <v>1.6252600000000001</v>
      </c>
      <c r="CV107" s="188">
        <f t="shared" si="69"/>
        <v>0.37176999999999993</v>
      </c>
      <c r="CW107" s="188">
        <f t="shared" si="70"/>
        <v>0.30194999999999994</v>
      </c>
      <c r="CX107" s="188">
        <f t="shared" si="71"/>
        <v>0.61731999999999998</v>
      </c>
      <c r="CY107" s="188">
        <f t="shared" si="72"/>
        <v>1.4426499999999998</v>
      </c>
      <c r="CZ107" s="188">
        <f t="shared" si="73"/>
        <v>2.7578100000000001</v>
      </c>
      <c r="DA107" s="188">
        <f t="shared" si="74"/>
        <v>0.98636999999999986</v>
      </c>
    </row>
    <row r="108" spans="1:105">
      <c r="A108" s="494" t="s">
        <v>911</v>
      </c>
      <c r="B108" s="577"/>
      <c r="E108" s="489"/>
      <c r="F108" s="222"/>
      <c r="G108" s="386"/>
      <c r="H108">
        <v>190833</v>
      </c>
      <c r="I108">
        <v>92141</v>
      </c>
      <c r="J108">
        <v>68.400000000000006</v>
      </c>
      <c r="K108">
        <v>84.7</v>
      </c>
      <c r="L108">
        <v>3.34</v>
      </c>
      <c r="M108">
        <v>4.1100000000000003</v>
      </c>
      <c r="N108">
        <v>95.9</v>
      </c>
      <c r="O108">
        <v>2.31</v>
      </c>
      <c r="P108">
        <v>2.11</v>
      </c>
      <c r="Q108">
        <v>1.21</v>
      </c>
      <c r="R108">
        <v>9.31</v>
      </c>
      <c r="S108">
        <v>90.7</v>
      </c>
      <c r="T108">
        <v>0.8</v>
      </c>
      <c r="U108" s="6">
        <f t="shared" si="75"/>
        <v>3.4811700000000001</v>
      </c>
      <c r="V108" s="6">
        <f t="shared" si="51"/>
        <v>3.332213020335117</v>
      </c>
      <c r="W108">
        <v>11.4</v>
      </c>
      <c r="X108">
        <v>9.43</v>
      </c>
      <c r="Y108">
        <v>11.2</v>
      </c>
      <c r="Z108">
        <v>3.12</v>
      </c>
      <c r="AA108">
        <v>1.21</v>
      </c>
      <c r="AB108">
        <v>47.2</v>
      </c>
      <c r="AC108">
        <v>38.6</v>
      </c>
      <c r="AD108">
        <v>6.5</v>
      </c>
      <c r="AE108">
        <v>49.6</v>
      </c>
      <c r="AF108">
        <v>3.7</v>
      </c>
      <c r="AG108" s="188">
        <f t="shared" si="52"/>
        <v>1.0613400000000002</v>
      </c>
      <c r="AH108" s="188">
        <f t="shared" si="53"/>
        <v>0.87793300000000007</v>
      </c>
      <c r="AI108" s="188">
        <f t="shared" si="54"/>
        <v>0.29047200000000006</v>
      </c>
      <c r="AJ108" s="188">
        <f t="shared" si="55"/>
        <v>0.112651</v>
      </c>
      <c r="AK108" s="188">
        <f t="shared" si="56"/>
        <v>0.99592000000000003</v>
      </c>
      <c r="AL108" s="188">
        <f t="shared" si="57"/>
        <v>0.81445999999999996</v>
      </c>
      <c r="AM108" s="188">
        <f t="shared" si="58"/>
        <v>0.13714999999999999</v>
      </c>
      <c r="AN108" s="188">
        <f t="shared" si="59"/>
        <v>1.0465599999999999</v>
      </c>
      <c r="AO108" s="188">
        <f t="shared" si="60"/>
        <v>7.8070000000000001E-2</v>
      </c>
      <c r="AP108">
        <v>384</v>
      </c>
      <c r="AQ108">
        <v>88.7</v>
      </c>
      <c r="AR108">
        <v>424</v>
      </c>
      <c r="AS108">
        <v>336</v>
      </c>
      <c r="AT108">
        <v>95.1</v>
      </c>
      <c r="AU108">
        <v>39.200000000000003</v>
      </c>
      <c r="AV108">
        <v>16.2</v>
      </c>
      <c r="AW108">
        <v>18.7</v>
      </c>
      <c r="AX108">
        <v>1481</v>
      </c>
      <c r="AY108">
        <v>2.5299999999999998</v>
      </c>
      <c r="AZ108">
        <v>24.5</v>
      </c>
      <c r="BA108">
        <v>1.19</v>
      </c>
      <c r="BB108">
        <v>186</v>
      </c>
      <c r="BC108">
        <v>12.8</v>
      </c>
      <c r="BD108">
        <v>433</v>
      </c>
      <c r="BE108">
        <v>213</v>
      </c>
      <c r="BF108">
        <v>-61.6</v>
      </c>
      <c r="BG108">
        <v>1.8</v>
      </c>
      <c r="BH108">
        <v>1.72</v>
      </c>
      <c r="BI108">
        <v>1.4</v>
      </c>
      <c r="BJ108">
        <v>1213</v>
      </c>
      <c r="BK108">
        <v>1.1499999999999999</v>
      </c>
      <c r="BL108">
        <v>8.66</v>
      </c>
      <c r="BM108">
        <v>0.79</v>
      </c>
      <c r="BN108">
        <v>11.6</v>
      </c>
      <c r="BO108">
        <v>0.37</v>
      </c>
      <c r="BP108">
        <v>0.96</v>
      </c>
      <c r="BQ108">
        <v>99</v>
      </c>
      <c r="BR108">
        <v>1.1100000000000001</v>
      </c>
      <c r="BS108">
        <v>2.95</v>
      </c>
      <c r="BT108">
        <v>4.09</v>
      </c>
      <c r="BU108">
        <v>31.8</v>
      </c>
      <c r="BV108">
        <v>68.2</v>
      </c>
      <c r="BW108">
        <v>1.45</v>
      </c>
      <c r="BX108">
        <v>7.59</v>
      </c>
      <c r="BY108">
        <v>11.1</v>
      </c>
      <c r="BZ108">
        <v>12.3</v>
      </c>
      <c r="CA108">
        <v>43.7</v>
      </c>
      <c r="CB108">
        <v>4.1100000000000003</v>
      </c>
      <c r="CC108">
        <v>0.61</v>
      </c>
      <c r="CD108">
        <v>1.52</v>
      </c>
      <c r="CE108">
        <v>4.04</v>
      </c>
      <c r="CF108">
        <v>4.3600000000000003</v>
      </c>
      <c r="CG108">
        <v>1.17</v>
      </c>
      <c r="CH108">
        <v>68.2</v>
      </c>
      <c r="CI108">
        <v>0.26</v>
      </c>
      <c r="CJ108">
        <v>0.92</v>
      </c>
      <c r="CK108">
        <v>2.4300000000000002</v>
      </c>
      <c r="CL108">
        <v>3.96</v>
      </c>
      <c r="CM108">
        <v>1.59</v>
      </c>
      <c r="CN108" s="188">
        <f t="shared" si="61"/>
        <v>0.22390499999999999</v>
      </c>
      <c r="CO108" s="188">
        <f t="shared" si="62"/>
        <v>0.32744999999999996</v>
      </c>
      <c r="CP108" s="188">
        <f t="shared" si="63"/>
        <v>0.36285000000000006</v>
      </c>
      <c r="CQ108" s="188">
        <f t="shared" si="64"/>
        <v>1.2891500000000002</v>
      </c>
      <c r="CR108" s="188">
        <f t="shared" si="65"/>
        <v>0.12124500000000001</v>
      </c>
      <c r="CS108" s="188">
        <f t="shared" si="66"/>
        <v>0.19397999999999999</v>
      </c>
      <c r="CT108" s="188">
        <f t="shared" si="67"/>
        <v>0.48336000000000001</v>
      </c>
      <c r="CU108" s="188">
        <f t="shared" si="68"/>
        <v>1.3864800000000002</v>
      </c>
      <c r="CV108" s="188">
        <f t="shared" si="69"/>
        <v>0.37205999999999995</v>
      </c>
      <c r="CW108" s="188">
        <f t="shared" si="70"/>
        <v>0.17732000000000003</v>
      </c>
      <c r="CX108" s="188">
        <f t="shared" si="71"/>
        <v>0.62744000000000011</v>
      </c>
      <c r="CY108" s="188">
        <f t="shared" si="72"/>
        <v>1.6572600000000002</v>
      </c>
      <c r="CZ108" s="188">
        <f t="shared" si="73"/>
        <v>2.70072</v>
      </c>
      <c r="DA108" s="188">
        <f t="shared" si="74"/>
        <v>1.0843800000000001</v>
      </c>
    </row>
    <row r="109" spans="1:105">
      <c r="A109" s="494" t="s">
        <v>913</v>
      </c>
      <c r="B109" s="576" t="s">
        <v>736</v>
      </c>
      <c r="C109" s="382" t="s">
        <v>744</v>
      </c>
      <c r="D109" s="383" t="s">
        <v>114</v>
      </c>
      <c r="E109" s="489">
        <v>43613</v>
      </c>
      <c r="F109" s="429">
        <v>0</v>
      </c>
      <c r="G109" s="537" t="s">
        <v>1191</v>
      </c>
      <c r="H109">
        <v>194659</v>
      </c>
      <c r="I109">
        <v>68570</v>
      </c>
      <c r="J109">
        <v>40.200000000000003</v>
      </c>
      <c r="K109">
        <v>70</v>
      </c>
      <c r="L109">
        <v>6.72</v>
      </c>
      <c r="M109">
        <v>7.41</v>
      </c>
      <c r="N109">
        <v>92.6</v>
      </c>
      <c r="O109">
        <v>4.07</v>
      </c>
      <c r="P109">
        <v>5.0599999999999996</v>
      </c>
      <c r="Q109">
        <v>0.97</v>
      </c>
      <c r="R109">
        <v>11.4</v>
      </c>
      <c r="S109">
        <v>88.6</v>
      </c>
      <c r="T109">
        <v>0.71</v>
      </c>
      <c r="U109" s="6">
        <f t="shared" si="75"/>
        <v>5.1870000000000003</v>
      </c>
      <c r="V109" s="6">
        <f t="shared" ref="V109:V151" si="76">BN109/U109</f>
        <v>4.4534412955465585</v>
      </c>
      <c r="W109">
        <v>23.2</v>
      </c>
      <c r="X109">
        <v>18.2</v>
      </c>
      <c r="Y109">
        <v>22.9</v>
      </c>
      <c r="Z109">
        <v>2.93</v>
      </c>
      <c r="AA109">
        <v>1.23</v>
      </c>
      <c r="AB109">
        <v>57.1</v>
      </c>
      <c r="AC109">
        <v>41.3</v>
      </c>
      <c r="AD109">
        <v>5.0599999999999996</v>
      </c>
      <c r="AE109">
        <v>51.3</v>
      </c>
      <c r="AF109">
        <v>1.44</v>
      </c>
      <c r="AG109" s="188">
        <f t="shared" si="52"/>
        <v>2.6448</v>
      </c>
      <c r="AH109" s="188">
        <f t="shared" si="53"/>
        <v>2.0747999999999998</v>
      </c>
      <c r="AI109" s="188">
        <f t="shared" si="54"/>
        <v>0.33401999999999998</v>
      </c>
      <c r="AJ109" s="188">
        <f t="shared" si="55"/>
        <v>0.14022000000000001</v>
      </c>
      <c r="AK109" s="188">
        <f t="shared" si="56"/>
        <v>2.8892599999999997</v>
      </c>
      <c r="AL109" s="188">
        <f t="shared" si="57"/>
        <v>2.0897799999999997</v>
      </c>
      <c r="AM109" s="188">
        <f t="shared" si="58"/>
        <v>0.25603599999999999</v>
      </c>
      <c r="AN109" s="188">
        <f t="shared" si="59"/>
        <v>2.5957799999999995</v>
      </c>
      <c r="AO109" s="188">
        <f t="shared" si="60"/>
        <v>7.2863999999999998E-2</v>
      </c>
      <c r="AP109">
        <v>653</v>
      </c>
      <c r="AQ109">
        <v>122</v>
      </c>
      <c r="AR109">
        <v>487</v>
      </c>
      <c r="AS109">
        <v>365</v>
      </c>
      <c r="AT109">
        <v>93.8</v>
      </c>
      <c r="AU109">
        <v>54.7</v>
      </c>
      <c r="AV109">
        <v>22.8</v>
      </c>
      <c r="AW109">
        <v>32.9</v>
      </c>
      <c r="AX109">
        <v>2189</v>
      </c>
      <c r="AY109">
        <v>3.17</v>
      </c>
      <c r="AZ109">
        <v>28.3</v>
      </c>
      <c r="BA109">
        <v>0.96</v>
      </c>
      <c r="BB109">
        <v>226</v>
      </c>
      <c r="BC109">
        <v>21.8</v>
      </c>
      <c r="BD109">
        <v>500</v>
      </c>
      <c r="BE109">
        <v>224</v>
      </c>
      <c r="BF109" t="s">
        <v>364</v>
      </c>
      <c r="BG109">
        <v>2.88</v>
      </c>
      <c r="BH109">
        <v>2.57</v>
      </c>
      <c r="BI109">
        <v>2.83</v>
      </c>
      <c r="BJ109">
        <v>1413</v>
      </c>
      <c r="BK109">
        <v>0.79</v>
      </c>
      <c r="BL109">
        <v>10</v>
      </c>
      <c r="BM109">
        <v>0.69</v>
      </c>
      <c r="BN109">
        <v>23.1</v>
      </c>
      <c r="BO109">
        <v>0.36</v>
      </c>
      <c r="BP109">
        <v>1.1399999999999999</v>
      </c>
      <c r="BQ109">
        <v>98.9</v>
      </c>
      <c r="BR109">
        <v>1.1000000000000001</v>
      </c>
      <c r="BS109">
        <v>3.74</v>
      </c>
      <c r="BT109">
        <v>2.15</v>
      </c>
      <c r="BU109">
        <v>37.1</v>
      </c>
      <c r="BV109">
        <v>62.9</v>
      </c>
      <c r="BW109">
        <v>2.15</v>
      </c>
      <c r="BX109">
        <v>5.07</v>
      </c>
      <c r="BY109">
        <v>9.8000000000000007</v>
      </c>
      <c r="BZ109">
        <v>4.7300000000000004</v>
      </c>
      <c r="CA109">
        <v>43.6</v>
      </c>
      <c r="CB109">
        <v>6.59</v>
      </c>
      <c r="CC109">
        <v>0.51</v>
      </c>
      <c r="CD109">
        <v>1.41</v>
      </c>
      <c r="CE109">
        <v>4.3899999999999997</v>
      </c>
      <c r="CF109">
        <v>2.2799999999999998</v>
      </c>
      <c r="CG109">
        <v>1.1599999999999999</v>
      </c>
      <c r="CH109">
        <v>62.9</v>
      </c>
      <c r="CI109">
        <v>0.27</v>
      </c>
      <c r="CJ109">
        <v>0.92</v>
      </c>
      <c r="CK109">
        <v>3.35</v>
      </c>
      <c r="CL109">
        <v>2.08</v>
      </c>
      <c r="CM109">
        <v>2.73</v>
      </c>
      <c r="CN109" s="188">
        <f t="shared" si="61"/>
        <v>0.18961800000000004</v>
      </c>
      <c r="CO109" s="188">
        <f t="shared" si="62"/>
        <v>0.36652000000000007</v>
      </c>
      <c r="CP109" s="188">
        <f t="shared" si="63"/>
        <v>0.17690200000000003</v>
      </c>
      <c r="CQ109" s="188">
        <f t="shared" si="64"/>
        <v>1.6306400000000003</v>
      </c>
      <c r="CR109" s="188">
        <f t="shared" si="65"/>
        <v>0.24646599999999999</v>
      </c>
      <c r="CS109" s="188">
        <f t="shared" si="66"/>
        <v>0.18920999999999999</v>
      </c>
      <c r="CT109" s="188">
        <f t="shared" si="67"/>
        <v>0.52310999999999996</v>
      </c>
      <c r="CU109" s="188">
        <f t="shared" si="68"/>
        <v>0.84587999999999997</v>
      </c>
      <c r="CV109" s="188">
        <f t="shared" si="69"/>
        <v>0.43036000000000002</v>
      </c>
      <c r="CW109" s="188">
        <f t="shared" si="70"/>
        <v>0.16983000000000001</v>
      </c>
      <c r="CX109" s="188">
        <f t="shared" si="71"/>
        <v>0.57867999999999997</v>
      </c>
      <c r="CY109" s="188">
        <f t="shared" si="72"/>
        <v>2.1071499999999999</v>
      </c>
      <c r="CZ109" s="188">
        <f t="shared" si="73"/>
        <v>1.3083199999999999</v>
      </c>
      <c r="DA109" s="188">
        <f t="shared" si="74"/>
        <v>1.7171699999999999</v>
      </c>
    </row>
    <row r="110" spans="1:105">
      <c r="A110" s="494" t="s">
        <v>914</v>
      </c>
      <c r="B110" s="577"/>
      <c r="E110" s="489"/>
      <c r="F110" s="222"/>
      <c r="G110" s="386"/>
      <c r="H110">
        <v>170606</v>
      </c>
      <c r="I110">
        <v>60707</v>
      </c>
      <c r="J110">
        <v>40.6</v>
      </c>
      <c r="K110">
        <v>69.900000000000006</v>
      </c>
      <c r="L110">
        <v>6.9</v>
      </c>
      <c r="M110">
        <v>7.36</v>
      </c>
      <c r="N110">
        <v>92.6</v>
      </c>
      <c r="O110">
        <v>4.0999999999999996</v>
      </c>
      <c r="P110">
        <v>5.07</v>
      </c>
      <c r="Q110">
        <v>0.92</v>
      </c>
      <c r="R110">
        <v>12.3</v>
      </c>
      <c r="S110">
        <v>87.7</v>
      </c>
      <c r="T110">
        <v>0.72</v>
      </c>
      <c r="U110" s="6">
        <f t="shared" si="75"/>
        <v>5.1446400000000008</v>
      </c>
      <c r="V110" s="6">
        <f t="shared" si="76"/>
        <v>4.4901100951670081</v>
      </c>
      <c r="W110">
        <v>22.1</v>
      </c>
      <c r="X110">
        <v>17.2</v>
      </c>
      <c r="Y110">
        <v>21.8</v>
      </c>
      <c r="Z110">
        <v>2.95</v>
      </c>
      <c r="AA110">
        <v>1.36</v>
      </c>
      <c r="AB110">
        <v>56.6</v>
      </c>
      <c r="AC110">
        <v>42.2</v>
      </c>
      <c r="AD110">
        <v>4.5999999999999996</v>
      </c>
      <c r="AE110">
        <v>53</v>
      </c>
      <c r="AF110">
        <v>2.0499999999999998</v>
      </c>
      <c r="AG110" s="188">
        <f t="shared" si="52"/>
        <v>2.7183000000000006</v>
      </c>
      <c r="AH110" s="188">
        <f t="shared" si="53"/>
        <v>2.1156000000000001</v>
      </c>
      <c r="AI110" s="188">
        <f t="shared" si="54"/>
        <v>0.36285000000000006</v>
      </c>
      <c r="AJ110" s="188">
        <f t="shared" si="55"/>
        <v>0.16728000000000001</v>
      </c>
      <c r="AK110" s="188">
        <f t="shared" si="56"/>
        <v>2.8696200000000003</v>
      </c>
      <c r="AL110" s="188">
        <f t="shared" si="57"/>
        <v>2.1395400000000002</v>
      </c>
      <c r="AM110" s="188">
        <f t="shared" si="58"/>
        <v>0.23321999999999998</v>
      </c>
      <c r="AN110" s="188">
        <f t="shared" si="59"/>
        <v>2.6871000000000005</v>
      </c>
      <c r="AO110" s="188">
        <f t="shared" si="60"/>
        <v>0.103935</v>
      </c>
      <c r="AP110">
        <v>660</v>
      </c>
      <c r="AQ110">
        <v>131</v>
      </c>
      <c r="AR110">
        <v>484</v>
      </c>
      <c r="AS110">
        <v>396</v>
      </c>
      <c r="AT110">
        <v>97.7</v>
      </c>
      <c r="AU110">
        <v>55.5</v>
      </c>
      <c r="AV110">
        <v>23</v>
      </c>
      <c r="AW110">
        <v>33</v>
      </c>
      <c r="AX110">
        <v>2193</v>
      </c>
      <c r="AY110">
        <v>2.5299999999999998</v>
      </c>
      <c r="AZ110">
        <v>30.7</v>
      </c>
      <c r="BA110">
        <v>1.34</v>
      </c>
      <c r="BB110">
        <v>241</v>
      </c>
      <c r="BC110">
        <v>20.5</v>
      </c>
      <c r="BD110">
        <v>490</v>
      </c>
      <c r="BE110">
        <v>248</v>
      </c>
      <c r="BF110">
        <v>-92.5</v>
      </c>
      <c r="BG110">
        <v>3.04</v>
      </c>
      <c r="BH110">
        <v>2.61</v>
      </c>
      <c r="BI110">
        <v>2.85</v>
      </c>
      <c r="BJ110">
        <v>1302</v>
      </c>
      <c r="BK110">
        <v>0.79</v>
      </c>
      <c r="BL110">
        <v>10.8</v>
      </c>
      <c r="BM110">
        <v>0.67</v>
      </c>
      <c r="BN110">
        <v>23.1</v>
      </c>
      <c r="BO110">
        <v>0.38</v>
      </c>
      <c r="BP110">
        <v>1.01</v>
      </c>
      <c r="BQ110">
        <v>99</v>
      </c>
      <c r="BR110">
        <v>1.21</v>
      </c>
      <c r="BS110">
        <v>3.62</v>
      </c>
      <c r="BT110">
        <v>1.73</v>
      </c>
      <c r="BU110">
        <v>39</v>
      </c>
      <c r="BV110">
        <v>61</v>
      </c>
      <c r="BW110">
        <v>2.27</v>
      </c>
      <c r="BX110">
        <v>6.3</v>
      </c>
      <c r="BY110">
        <v>11.4</v>
      </c>
      <c r="BZ110">
        <v>3.74</v>
      </c>
      <c r="CA110">
        <v>46.9</v>
      </c>
      <c r="CB110">
        <v>6.1</v>
      </c>
      <c r="CC110">
        <v>0.6</v>
      </c>
      <c r="CD110">
        <v>1.63</v>
      </c>
      <c r="CE110">
        <v>4.3499999999999996</v>
      </c>
      <c r="CF110">
        <v>1.77</v>
      </c>
      <c r="CG110">
        <v>1.1499999999999999</v>
      </c>
      <c r="CH110">
        <v>61</v>
      </c>
      <c r="CI110">
        <v>0.23</v>
      </c>
      <c r="CJ110">
        <v>0.95</v>
      </c>
      <c r="CK110">
        <v>3.16</v>
      </c>
      <c r="CL110">
        <v>1.71</v>
      </c>
      <c r="CM110">
        <v>2.99</v>
      </c>
      <c r="CN110" s="188">
        <f t="shared" si="61"/>
        <v>0.22806000000000001</v>
      </c>
      <c r="CO110" s="188">
        <f t="shared" si="62"/>
        <v>0.41267999999999999</v>
      </c>
      <c r="CP110" s="188">
        <f t="shared" si="63"/>
        <v>0.13538800000000001</v>
      </c>
      <c r="CQ110" s="188">
        <f t="shared" si="64"/>
        <v>1.6977799999999998</v>
      </c>
      <c r="CR110" s="188">
        <f t="shared" si="65"/>
        <v>0.22082000000000002</v>
      </c>
      <c r="CS110" s="188">
        <f t="shared" si="66"/>
        <v>0.23399999999999999</v>
      </c>
      <c r="CT110" s="188">
        <f t="shared" si="67"/>
        <v>0.63569999999999993</v>
      </c>
      <c r="CU110" s="188">
        <f t="shared" si="68"/>
        <v>0.69030000000000002</v>
      </c>
      <c r="CV110" s="188">
        <f t="shared" si="69"/>
        <v>0.44849999999999995</v>
      </c>
      <c r="CW110" s="188">
        <f t="shared" si="70"/>
        <v>0.14030000000000001</v>
      </c>
      <c r="CX110" s="188">
        <f t="shared" si="71"/>
        <v>0.5794999999999999</v>
      </c>
      <c r="CY110" s="188">
        <f t="shared" si="72"/>
        <v>1.9276000000000002</v>
      </c>
      <c r="CZ110" s="188">
        <f t="shared" si="73"/>
        <v>1.0430999999999999</v>
      </c>
      <c r="DA110" s="188">
        <f t="shared" si="74"/>
        <v>1.8239000000000001</v>
      </c>
    </row>
    <row r="111" spans="1:105">
      <c r="A111" s="494" t="s">
        <v>916</v>
      </c>
      <c r="B111" s="576" t="s">
        <v>736</v>
      </c>
      <c r="C111" s="382" t="s">
        <v>744</v>
      </c>
      <c r="D111" s="383" t="s">
        <v>115</v>
      </c>
      <c r="E111" s="489">
        <v>43614</v>
      </c>
      <c r="F111" s="429">
        <v>0.14285714285714285</v>
      </c>
      <c r="G111" s="537" t="s">
        <v>1192</v>
      </c>
      <c r="H111">
        <v>191392</v>
      </c>
      <c r="I111">
        <v>50877</v>
      </c>
      <c r="J111">
        <v>55.4</v>
      </c>
      <c r="K111">
        <v>71.7</v>
      </c>
      <c r="L111">
        <v>8.07</v>
      </c>
      <c r="M111">
        <v>5.16</v>
      </c>
      <c r="N111">
        <v>94.8</v>
      </c>
      <c r="O111">
        <v>4.51</v>
      </c>
      <c r="P111">
        <v>6.07</v>
      </c>
      <c r="Q111">
        <v>1.62</v>
      </c>
      <c r="R111">
        <v>15.2</v>
      </c>
      <c r="S111">
        <v>84.8</v>
      </c>
      <c r="T111">
        <v>1.04</v>
      </c>
      <c r="U111" s="6">
        <f t="shared" si="75"/>
        <v>3.6997200000000006</v>
      </c>
      <c r="V111" s="6">
        <f t="shared" si="76"/>
        <v>6.0004540884175004</v>
      </c>
      <c r="W111">
        <v>25.8</v>
      </c>
      <c r="X111">
        <v>18.100000000000001</v>
      </c>
      <c r="Y111">
        <v>24.6</v>
      </c>
      <c r="Z111">
        <v>4.93</v>
      </c>
      <c r="AA111">
        <v>2.2999999999999998</v>
      </c>
      <c r="AB111">
        <v>59.3</v>
      </c>
      <c r="AC111">
        <v>45.8</v>
      </c>
      <c r="AD111">
        <v>6.01</v>
      </c>
      <c r="AE111">
        <v>61.4</v>
      </c>
      <c r="AF111">
        <v>3.43</v>
      </c>
      <c r="AG111" s="188">
        <f t="shared" si="52"/>
        <v>3.9215999999999998</v>
      </c>
      <c r="AH111" s="188">
        <f t="shared" si="53"/>
        <v>2.7511999999999999</v>
      </c>
      <c r="AI111" s="188">
        <f t="shared" si="54"/>
        <v>0.74935999999999992</v>
      </c>
      <c r="AJ111" s="188">
        <f t="shared" si="55"/>
        <v>0.34959999999999991</v>
      </c>
      <c r="AK111" s="188">
        <f t="shared" si="56"/>
        <v>3.5995100000000004</v>
      </c>
      <c r="AL111" s="188">
        <f t="shared" si="57"/>
        <v>2.7800599999999998</v>
      </c>
      <c r="AM111" s="188">
        <f t="shared" si="58"/>
        <v>0.36480699999999999</v>
      </c>
      <c r="AN111" s="188">
        <f t="shared" si="59"/>
        <v>3.7269800000000002</v>
      </c>
      <c r="AO111" s="188">
        <f t="shared" si="60"/>
        <v>0.20820100000000002</v>
      </c>
      <c r="AP111">
        <v>801</v>
      </c>
      <c r="AQ111">
        <v>207</v>
      </c>
      <c r="AR111">
        <v>413</v>
      </c>
      <c r="AS111">
        <v>497</v>
      </c>
      <c r="AT111">
        <v>156</v>
      </c>
      <c r="AU111">
        <v>71.3</v>
      </c>
      <c r="AV111">
        <v>33.5</v>
      </c>
      <c r="AW111">
        <v>50.6</v>
      </c>
      <c r="AX111">
        <v>1798</v>
      </c>
      <c r="AY111">
        <v>4.25</v>
      </c>
      <c r="AZ111">
        <v>43.3</v>
      </c>
      <c r="BA111">
        <v>3.18</v>
      </c>
      <c r="BB111">
        <v>175</v>
      </c>
      <c r="BC111">
        <v>19.3</v>
      </c>
      <c r="BD111">
        <v>402</v>
      </c>
      <c r="BE111">
        <v>238</v>
      </c>
      <c r="BF111">
        <v>-281</v>
      </c>
      <c r="BG111">
        <v>4.62</v>
      </c>
      <c r="BH111">
        <v>2.93</v>
      </c>
      <c r="BI111">
        <v>3.64</v>
      </c>
      <c r="BJ111">
        <v>1429</v>
      </c>
      <c r="BK111">
        <v>1.48</v>
      </c>
      <c r="BL111">
        <v>13.6</v>
      </c>
      <c r="BM111">
        <v>0.92</v>
      </c>
      <c r="BN111">
        <v>22.2</v>
      </c>
      <c r="BO111">
        <v>0.66</v>
      </c>
      <c r="BP111">
        <v>0.52</v>
      </c>
      <c r="BQ111">
        <v>99.5</v>
      </c>
      <c r="BR111">
        <v>1.38</v>
      </c>
      <c r="BS111">
        <v>3.66</v>
      </c>
      <c r="BT111">
        <v>2.93</v>
      </c>
      <c r="BU111">
        <v>41.7</v>
      </c>
      <c r="BV111">
        <v>58.3</v>
      </c>
      <c r="BW111">
        <v>1.34</v>
      </c>
      <c r="BX111">
        <v>7.51</v>
      </c>
      <c r="BY111">
        <v>12.8</v>
      </c>
      <c r="BZ111">
        <v>7.99</v>
      </c>
      <c r="CA111">
        <v>53</v>
      </c>
      <c r="CB111">
        <v>5.08</v>
      </c>
      <c r="CC111">
        <v>0.81</v>
      </c>
      <c r="CD111">
        <v>1.76</v>
      </c>
      <c r="CE111">
        <v>4.6500000000000004</v>
      </c>
      <c r="CF111">
        <v>3.29</v>
      </c>
      <c r="CG111">
        <v>1.1200000000000001</v>
      </c>
      <c r="CH111">
        <v>58.3</v>
      </c>
      <c r="CI111">
        <v>0.56000000000000005</v>
      </c>
      <c r="CJ111">
        <v>1.1100000000000001</v>
      </c>
      <c r="CK111">
        <v>2.95</v>
      </c>
      <c r="CL111">
        <v>2.68</v>
      </c>
      <c r="CM111">
        <v>1.49</v>
      </c>
      <c r="CN111" s="188">
        <f t="shared" si="61"/>
        <v>0.274866</v>
      </c>
      <c r="CO111" s="188">
        <f t="shared" si="62"/>
        <v>0.46848000000000006</v>
      </c>
      <c r="CP111" s="188">
        <f t="shared" si="63"/>
        <v>0.29243400000000003</v>
      </c>
      <c r="CQ111" s="188">
        <f t="shared" si="64"/>
        <v>1.9398000000000002</v>
      </c>
      <c r="CR111" s="188">
        <f t="shared" si="65"/>
        <v>0.18592800000000001</v>
      </c>
      <c r="CS111" s="188">
        <f t="shared" si="66"/>
        <v>0.33777000000000001</v>
      </c>
      <c r="CT111" s="188">
        <f t="shared" si="67"/>
        <v>0.73392000000000013</v>
      </c>
      <c r="CU111" s="188">
        <f t="shared" si="68"/>
        <v>1.3719300000000001</v>
      </c>
      <c r="CV111" s="188">
        <f t="shared" si="69"/>
        <v>0.46704000000000007</v>
      </c>
      <c r="CW111" s="188">
        <f t="shared" si="70"/>
        <v>0.32648000000000005</v>
      </c>
      <c r="CX111" s="188">
        <f t="shared" si="71"/>
        <v>0.64713000000000009</v>
      </c>
      <c r="CY111" s="188">
        <f t="shared" si="72"/>
        <v>1.7198500000000001</v>
      </c>
      <c r="CZ111" s="188">
        <f t="shared" si="73"/>
        <v>1.5624400000000001</v>
      </c>
      <c r="DA111" s="188">
        <f t="shared" si="74"/>
        <v>0.86866999999999994</v>
      </c>
    </row>
    <row r="112" spans="1:105">
      <c r="A112" s="494" t="s">
        <v>917</v>
      </c>
      <c r="B112" s="577"/>
      <c r="E112" s="489"/>
      <c r="F112" s="222"/>
      <c r="G112" s="386"/>
      <c r="H112">
        <v>193216</v>
      </c>
      <c r="I112">
        <v>52463</v>
      </c>
      <c r="J112">
        <v>56.4</v>
      </c>
      <c r="K112">
        <v>72.2</v>
      </c>
      <c r="L112">
        <v>8.4</v>
      </c>
      <c r="M112">
        <v>5.27</v>
      </c>
      <c r="N112">
        <v>94.7</v>
      </c>
      <c r="O112">
        <v>4.47</v>
      </c>
      <c r="P112">
        <v>6.23</v>
      </c>
      <c r="Q112">
        <v>1.69</v>
      </c>
      <c r="R112">
        <v>15.2</v>
      </c>
      <c r="S112">
        <v>84.8</v>
      </c>
      <c r="T112">
        <v>0.88</v>
      </c>
      <c r="U112" s="6">
        <f t="shared" si="75"/>
        <v>3.8049399999999998</v>
      </c>
      <c r="V112" s="6">
        <f t="shared" si="76"/>
        <v>5.6505490231120596</v>
      </c>
      <c r="W112">
        <v>24.4</v>
      </c>
      <c r="X112">
        <v>17.2</v>
      </c>
      <c r="Y112">
        <v>25</v>
      </c>
      <c r="Z112">
        <v>4.8600000000000003</v>
      </c>
      <c r="AA112">
        <v>1.57</v>
      </c>
      <c r="AB112">
        <v>56.5</v>
      </c>
      <c r="AC112">
        <v>43.9</v>
      </c>
      <c r="AD112">
        <v>7.08</v>
      </c>
      <c r="AE112">
        <v>60.9</v>
      </c>
      <c r="AF112">
        <v>2.71</v>
      </c>
      <c r="AG112" s="188">
        <f t="shared" si="52"/>
        <v>3.7087999999999992</v>
      </c>
      <c r="AH112" s="188">
        <f t="shared" si="53"/>
        <v>2.6143999999999998</v>
      </c>
      <c r="AI112" s="188">
        <f t="shared" si="54"/>
        <v>0.73872000000000004</v>
      </c>
      <c r="AJ112" s="188">
        <f t="shared" si="55"/>
        <v>0.23864000000000002</v>
      </c>
      <c r="AK112" s="188">
        <f t="shared" si="56"/>
        <v>3.5199500000000001</v>
      </c>
      <c r="AL112" s="188">
        <f t="shared" si="57"/>
        <v>2.7349700000000001</v>
      </c>
      <c r="AM112" s="188">
        <f t="shared" si="58"/>
        <v>0.44108400000000003</v>
      </c>
      <c r="AN112" s="188">
        <f t="shared" si="59"/>
        <v>3.7940700000000005</v>
      </c>
      <c r="AO112" s="188">
        <f t="shared" si="60"/>
        <v>0.16883300000000001</v>
      </c>
      <c r="AP112">
        <v>812</v>
      </c>
      <c r="AQ112">
        <v>202</v>
      </c>
      <c r="AR112">
        <v>450</v>
      </c>
      <c r="AS112">
        <v>493</v>
      </c>
      <c r="AT112">
        <v>152</v>
      </c>
      <c r="AU112">
        <v>68.900000000000006</v>
      </c>
      <c r="AV112">
        <v>33</v>
      </c>
      <c r="AW112">
        <v>50.6</v>
      </c>
      <c r="AX112">
        <v>1902</v>
      </c>
      <c r="AY112">
        <v>4.55</v>
      </c>
      <c r="AZ112">
        <v>42.3</v>
      </c>
      <c r="BA112">
        <v>2.1</v>
      </c>
      <c r="BB112">
        <v>192</v>
      </c>
      <c r="BC112">
        <v>20.5</v>
      </c>
      <c r="BD112">
        <v>443</v>
      </c>
      <c r="BE112">
        <v>249</v>
      </c>
      <c r="BF112">
        <v>95.1</v>
      </c>
      <c r="BG112">
        <v>5.03</v>
      </c>
      <c r="BH112">
        <v>2.88</v>
      </c>
      <c r="BI112">
        <v>3.75</v>
      </c>
      <c r="BJ112">
        <v>1263</v>
      </c>
      <c r="BK112">
        <v>1.53</v>
      </c>
      <c r="BL112">
        <v>13.6</v>
      </c>
      <c r="BM112">
        <v>0.81</v>
      </c>
      <c r="BN112">
        <v>21.5</v>
      </c>
      <c r="BO112">
        <v>0.9</v>
      </c>
      <c r="BP112">
        <v>0.72</v>
      </c>
      <c r="BQ112">
        <v>99.3</v>
      </c>
      <c r="BR112">
        <v>1.47</v>
      </c>
      <c r="BS112">
        <v>3.73</v>
      </c>
      <c r="BT112">
        <v>4.5599999999999996</v>
      </c>
      <c r="BU112">
        <v>41.8</v>
      </c>
      <c r="BV112">
        <v>58.2</v>
      </c>
      <c r="BW112">
        <v>1.47</v>
      </c>
      <c r="BX112">
        <v>7.14</v>
      </c>
      <c r="BY112">
        <v>13.6</v>
      </c>
      <c r="BZ112">
        <v>10</v>
      </c>
      <c r="CA112">
        <v>52.1</v>
      </c>
      <c r="CB112">
        <v>5.24</v>
      </c>
      <c r="CC112">
        <v>1.23</v>
      </c>
      <c r="CD112">
        <v>1.85</v>
      </c>
      <c r="CE112">
        <v>4.6500000000000004</v>
      </c>
      <c r="CF112">
        <v>5.22</v>
      </c>
      <c r="CG112">
        <v>1.02</v>
      </c>
      <c r="CH112">
        <v>58.2</v>
      </c>
      <c r="CI112">
        <v>0.67</v>
      </c>
      <c r="CJ112">
        <v>1.2</v>
      </c>
      <c r="CK112">
        <v>3.07</v>
      </c>
      <c r="CL112">
        <v>4.09</v>
      </c>
      <c r="CM112">
        <v>1.8</v>
      </c>
      <c r="CN112" s="188">
        <f t="shared" si="61"/>
        <v>0.26632199999999995</v>
      </c>
      <c r="CO112" s="188">
        <f t="shared" si="62"/>
        <v>0.50728000000000006</v>
      </c>
      <c r="CP112" s="188">
        <f t="shared" si="63"/>
        <v>0.373</v>
      </c>
      <c r="CQ112" s="188">
        <f t="shared" si="64"/>
        <v>1.94333</v>
      </c>
      <c r="CR112" s="188">
        <f t="shared" si="65"/>
        <v>0.19545200000000001</v>
      </c>
      <c r="CS112" s="188">
        <f t="shared" si="66"/>
        <v>0.51413999999999993</v>
      </c>
      <c r="CT112" s="188">
        <f t="shared" si="67"/>
        <v>0.77329999999999999</v>
      </c>
      <c r="CU112" s="188">
        <f t="shared" si="68"/>
        <v>2.1819599999999997</v>
      </c>
      <c r="CV112" s="188">
        <f t="shared" si="69"/>
        <v>0.42635999999999996</v>
      </c>
      <c r="CW112" s="188">
        <f t="shared" si="70"/>
        <v>0.38994000000000006</v>
      </c>
      <c r="CX112" s="188">
        <f t="shared" si="71"/>
        <v>0.69840000000000002</v>
      </c>
      <c r="CY112" s="188">
        <f t="shared" si="72"/>
        <v>1.78674</v>
      </c>
      <c r="CZ112" s="188">
        <f t="shared" si="73"/>
        <v>2.3803800000000002</v>
      </c>
      <c r="DA112" s="188">
        <f t="shared" si="74"/>
        <v>1.0476000000000001</v>
      </c>
    </row>
    <row r="113" spans="1:105">
      <c r="A113" s="494" t="s">
        <v>919</v>
      </c>
      <c r="B113" s="576" t="s">
        <v>736</v>
      </c>
      <c r="C113" s="382" t="s">
        <v>744</v>
      </c>
      <c r="D113" s="383" t="s">
        <v>417</v>
      </c>
      <c r="E113" s="489">
        <v>43620</v>
      </c>
      <c r="F113" s="429">
        <v>1</v>
      </c>
      <c r="G113" s="537" t="s">
        <v>1193</v>
      </c>
      <c r="H113">
        <v>192482</v>
      </c>
      <c r="I113">
        <v>89742</v>
      </c>
      <c r="J113">
        <v>72.8</v>
      </c>
      <c r="K113">
        <v>84.6</v>
      </c>
      <c r="L113">
        <v>3.24</v>
      </c>
      <c r="M113">
        <v>3.45</v>
      </c>
      <c r="N113">
        <v>96.5</v>
      </c>
      <c r="O113">
        <v>2.31</v>
      </c>
      <c r="P113">
        <v>1.1100000000000001</v>
      </c>
      <c r="Q113">
        <v>1.34</v>
      </c>
      <c r="R113">
        <v>13.4</v>
      </c>
      <c r="S113">
        <v>86.6</v>
      </c>
      <c r="T113">
        <v>0.74</v>
      </c>
      <c r="U113" s="6">
        <f t="shared" si="75"/>
        <v>2.9186999999999999</v>
      </c>
      <c r="V113" s="6">
        <f t="shared" si="76"/>
        <v>4.1456812964676057</v>
      </c>
      <c r="W113">
        <v>7.54</v>
      </c>
      <c r="X113">
        <v>6.39</v>
      </c>
      <c r="Y113">
        <v>4.47</v>
      </c>
      <c r="Z113">
        <v>2.88</v>
      </c>
      <c r="AA113">
        <v>0.94</v>
      </c>
      <c r="AB113">
        <v>37.4</v>
      </c>
      <c r="AC113">
        <v>40.700000000000003</v>
      </c>
      <c r="AD113">
        <v>5.46</v>
      </c>
      <c r="AE113">
        <v>53.9</v>
      </c>
      <c r="AF113">
        <v>2.02</v>
      </c>
      <c r="AG113" s="188">
        <f t="shared" si="52"/>
        <v>1.0103599999999999</v>
      </c>
      <c r="AH113" s="188">
        <f t="shared" si="53"/>
        <v>0.85626000000000002</v>
      </c>
      <c r="AI113" s="188">
        <f t="shared" si="54"/>
        <v>0.38591999999999999</v>
      </c>
      <c r="AJ113" s="188">
        <f t="shared" si="55"/>
        <v>0.12595999999999999</v>
      </c>
      <c r="AK113" s="188">
        <f t="shared" si="56"/>
        <v>0.41514000000000001</v>
      </c>
      <c r="AL113" s="188">
        <f t="shared" si="57"/>
        <v>0.45177000000000006</v>
      </c>
      <c r="AM113" s="188">
        <f t="shared" si="58"/>
        <v>6.0606000000000007E-2</v>
      </c>
      <c r="AN113" s="188">
        <f t="shared" si="59"/>
        <v>0.59828999999999999</v>
      </c>
      <c r="AO113" s="188">
        <f t="shared" si="60"/>
        <v>2.2422000000000004E-2</v>
      </c>
      <c r="AP113">
        <v>384</v>
      </c>
      <c r="AQ113">
        <v>86.1</v>
      </c>
      <c r="AR113">
        <v>356</v>
      </c>
      <c r="AS113">
        <v>350</v>
      </c>
      <c r="AT113">
        <v>112</v>
      </c>
      <c r="AU113">
        <v>41.7</v>
      </c>
      <c r="AV113">
        <v>15.3</v>
      </c>
      <c r="AW113">
        <v>10.8</v>
      </c>
      <c r="AX113">
        <v>1410</v>
      </c>
      <c r="AY113">
        <v>2.17</v>
      </c>
      <c r="AZ113">
        <v>29.3</v>
      </c>
      <c r="BA113">
        <v>1.22</v>
      </c>
      <c r="BB113">
        <v>160</v>
      </c>
      <c r="BC113">
        <v>11.6</v>
      </c>
      <c r="BD113">
        <v>363</v>
      </c>
      <c r="BE113">
        <v>207</v>
      </c>
      <c r="BF113">
        <v>65.5</v>
      </c>
      <c r="BG113">
        <v>1.87</v>
      </c>
      <c r="BH113">
        <v>1.85</v>
      </c>
      <c r="BI113">
        <v>0.76</v>
      </c>
      <c r="BJ113">
        <v>774</v>
      </c>
      <c r="BK113">
        <v>1.31</v>
      </c>
      <c r="BL113">
        <v>12.8</v>
      </c>
      <c r="BM113">
        <v>0.72</v>
      </c>
      <c r="BN113">
        <v>12.1</v>
      </c>
      <c r="BO113">
        <v>0.46</v>
      </c>
      <c r="BP113">
        <v>0.57999999999999996</v>
      </c>
      <c r="BQ113">
        <v>99.4</v>
      </c>
      <c r="BR113">
        <v>1.29</v>
      </c>
      <c r="BS113">
        <v>2.71</v>
      </c>
      <c r="BT113">
        <v>4.93</v>
      </c>
      <c r="BU113">
        <v>37.9</v>
      </c>
      <c r="BV113">
        <v>62.1</v>
      </c>
      <c r="BW113">
        <v>1.1200000000000001</v>
      </c>
      <c r="BX113">
        <v>4.76</v>
      </c>
      <c r="BY113">
        <v>10.5</v>
      </c>
      <c r="BZ113">
        <v>13.3</v>
      </c>
      <c r="CA113">
        <v>60.9</v>
      </c>
      <c r="CB113">
        <v>4.42</v>
      </c>
      <c r="CC113">
        <v>0.68</v>
      </c>
      <c r="CD113">
        <v>1.49</v>
      </c>
      <c r="CE113">
        <v>4.3600000000000003</v>
      </c>
      <c r="CF113">
        <v>5.55</v>
      </c>
      <c r="CG113">
        <v>0.66</v>
      </c>
      <c r="CH113">
        <v>62.1</v>
      </c>
      <c r="CI113">
        <v>0.33</v>
      </c>
      <c r="CJ113">
        <v>1.17</v>
      </c>
      <c r="CK113">
        <v>1.71</v>
      </c>
      <c r="CL113">
        <v>4.55</v>
      </c>
      <c r="CM113">
        <v>1.4</v>
      </c>
      <c r="CN113" s="188">
        <f t="shared" si="61"/>
        <v>0.128996</v>
      </c>
      <c r="CO113" s="188">
        <f t="shared" si="62"/>
        <v>0.28454999999999997</v>
      </c>
      <c r="CP113" s="188">
        <f t="shared" si="63"/>
        <v>0.36042999999999997</v>
      </c>
      <c r="CQ113" s="188">
        <f t="shared" si="64"/>
        <v>1.6503899999999998</v>
      </c>
      <c r="CR113" s="188">
        <f t="shared" si="65"/>
        <v>0.119782</v>
      </c>
      <c r="CS113" s="188">
        <f t="shared" si="66"/>
        <v>0.25772</v>
      </c>
      <c r="CT113" s="188">
        <f t="shared" si="67"/>
        <v>0.56470999999999993</v>
      </c>
      <c r="CU113" s="188">
        <f t="shared" si="68"/>
        <v>2.10345</v>
      </c>
      <c r="CV113" s="188">
        <f t="shared" si="69"/>
        <v>0.25013999999999997</v>
      </c>
      <c r="CW113" s="188">
        <f t="shared" si="70"/>
        <v>0.20493000000000003</v>
      </c>
      <c r="CX113" s="188">
        <f t="shared" si="71"/>
        <v>0.72656999999999994</v>
      </c>
      <c r="CY113" s="188">
        <f t="shared" si="72"/>
        <v>1.0619100000000001</v>
      </c>
      <c r="CZ113" s="188">
        <f t="shared" si="73"/>
        <v>2.8255500000000002</v>
      </c>
      <c r="DA113" s="188">
        <f t="shared" si="74"/>
        <v>0.86939999999999995</v>
      </c>
    </row>
    <row r="114" spans="1:105">
      <c r="A114" s="494" t="s">
        <v>920</v>
      </c>
      <c r="B114" s="577"/>
      <c r="E114" s="489"/>
      <c r="F114" s="222"/>
      <c r="G114" s="386"/>
      <c r="H114">
        <v>192753</v>
      </c>
      <c r="I114">
        <v>89536</v>
      </c>
      <c r="J114">
        <v>72.8</v>
      </c>
      <c r="K114">
        <v>84.6</v>
      </c>
      <c r="L114">
        <v>3.55</v>
      </c>
      <c r="M114">
        <v>3.61</v>
      </c>
      <c r="N114">
        <v>96.4</v>
      </c>
      <c r="O114">
        <v>2.44</v>
      </c>
      <c r="P114">
        <v>1.19</v>
      </c>
      <c r="Q114">
        <v>1.27</v>
      </c>
      <c r="R114">
        <v>14</v>
      </c>
      <c r="S114">
        <v>86</v>
      </c>
      <c r="T114">
        <v>0.65</v>
      </c>
      <c r="U114" s="6">
        <f t="shared" si="75"/>
        <v>3.0540599999999993</v>
      </c>
      <c r="V114" s="6">
        <f t="shared" si="76"/>
        <v>3.961939189144942</v>
      </c>
      <c r="W114">
        <v>7.56</v>
      </c>
      <c r="X114">
        <v>6.76</v>
      </c>
      <c r="Y114">
        <v>4.6900000000000004</v>
      </c>
      <c r="Z114">
        <v>2.62</v>
      </c>
      <c r="AA114">
        <v>0.91</v>
      </c>
      <c r="AB114">
        <v>38</v>
      </c>
      <c r="AC114">
        <v>40.4</v>
      </c>
      <c r="AD114">
        <v>6.23</v>
      </c>
      <c r="AE114">
        <v>55.5</v>
      </c>
      <c r="AF114">
        <v>2.11</v>
      </c>
      <c r="AG114" s="188">
        <f t="shared" si="52"/>
        <v>1.0583999999999998</v>
      </c>
      <c r="AH114" s="188">
        <f t="shared" si="53"/>
        <v>0.94640000000000002</v>
      </c>
      <c r="AI114" s="188">
        <f t="shared" si="54"/>
        <v>0.36680000000000001</v>
      </c>
      <c r="AJ114" s="188">
        <f t="shared" si="55"/>
        <v>0.12740000000000001</v>
      </c>
      <c r="AK114" s="188">
        <f t="shared" si="56"/>
        <v>0.45219999999999999</v>
      </c>
      <c r="AL114" s="188">
        <f t="shared" si="57"/>
        <v>0.48075999999999991</v>
      </c>
      <c r="AM114" s="188">
        <f t="shared" si="58"/>
        <v>7.4137000000000008E-2</v>
      </c>
      <c r="AN114" s="188">
        <f t="shared" si="59"/>
        <v>0.66044999999999998</v>
      </c>
      <c r="AO114" s="188">
        <f t="shared" si="60"/>
        <v>2.5108999999999999E-2</v>
      </c>
      <c r="AP114">
        <v>376</v>
      </c>
      <c r="AQ114">
        <v>75.8</v>
      </c>
      <c r="AR114">
        <v>366</v>
      </c>
      <c r="AS114">
        <v>348</v>
      </c>
      <c r="AT114">
        <v>120</v>
      </c>
      <c r="AU114">
        <v>41.3</v>
      </c>
      <c r="AV114">
        <v>13.8</v>
      </c>
      <c r="AW114">
        <v>11</v>
      </c>
      <c r="AX114">
        <v>1181</v>
      </c>
      <c r="AY114">
        <v>1.68</v>
      </c>
      <c r="AZ114">
        <v>26.9</v>
      </c>
      <c r="BA114">
        <v>1.1000000000000001</v>
      </c>
      <c r="BB114">
        <v>171</v>
      </c>
      <c r="BC114">
        <v>11.6</v>
      </c>
      <c r="BD114">
        <v>381</v>
      </c>
      <c r="BE114">
        <v>220</v>
      </c>
      <c r="BF114">
        <v>82.2</v>
      </c>
      <c r="BG114">
        <v>2.13</v>
      </c>
      <c r="BH114">
        <v>2.0099999999999998</v>
      </c>
      <c r="BI114">
        <v>0.82</v>
      </c>
      <c r="BJ114">
        <v>755</v>
      </c>
      <c r="BK114">
        <v>1.25</v>
      </c>
      <c r="BL114">
        <v>13.6</v>
      </c>
      <c r="BM114">
        <v>0.64</v>
      </c>
      <c r="BN114">
        <v>12.1</v>
      </c>
      <c r="BO114">
        <v>0.51</v>
      </c>
      <c r="BP114">
        <v>0.57999999999999996</v>
      </c>
      <c r="BQ114">
        <v>99.4</v>
      </c>
      <c r="BR114">
        <v>1.24</v>
      </c>
      <c r="BS114">
        <v>2.73</v>
      </c>
      <c r="BT114">
        <v>5.33</v>
      </c>
      <c r="BU114">
        <v>37.200000000000003</v>
      </c>
      <c r="BV114">
        <v>62.8</v>
      </c>
      <c r="BW114">
        <v>1.08</v>
      </c>
      <c r="BX114">
        <v>4.75</v>
      </c>
      <c r="BY114">
        <v>14.9</v>
      </c>
      <c r="BZ114">
        <v>12.2</v>
      </c>
      <c r="CA114">
        <v>52.5</v>
      </c>
      <c r="CB114">
        <v>2.0299999999999998</v>
      </c>
      <c r="CC114">
        <v>0.7</v>
      </c>
      <c r="CD114">
        <v>1.62</v>
      </c>
      <c r="CE114">
        <v>3.85</v>
      </c>
      <c r="CF114">
        <v>5.3</v>
      </c>
      <c r="CG114">
        <v>0.65</v>
      </c>
      <c r="CH114">
        <v>62.8</v>
      </c>
      <c r="CI114">
        <v>0.4</v>
      </c>
      <c r="CJ114">
        <v>1.02</v>
      </c>
      <c r="CK114">
        <v>2.06</v>
      </c>
      <c r="CL114">
        <v>5.35</v>
      </c>
      <c r="CM114">
        <v>1.34</v>
      </c>
      <c r="CN114" s="188">
        <f t="shared" si="61"/>
        <v>0.12967499999999998</v>
      </c>
      <c r="CO114" s="188">
        <f t="shared" si="62"/>
        <v>0.40677000000000002</v>
      </c>
      <c r="CP114" s="188">
        <f t="shared" si="63"/>
        <v>0.33305999999999997</v>
      </c>
      <c r="CQ114" s="188">
        <f t="shared" si="64"/>
        <v>1.4332499999999999</v>
      </c>
      <c r="CR114" s="188">
        <f t="shared" si="65"/>
        <v>5.5418999999999989E-2</v>
      </c>
      <c r="CS114" s="188">
        <f t="shared" si="66"/>
        <v>0.26039999999999996</v>
      </c>
      <c r="CT114" s="188">
        <f t="shared" si="67"/>
        <v>0.60264000000000006</v>
      </c>
      <c r="CU114" s="188">
        <f t="shared" si="68"/>
        <v>1.9716</v>
      </c>
      <c r="CV114" s="188">
        <f t="shared" si="69"/>
        <v>0.24180000000000004</v>
      </c>
      <c r="CW114" s="188">
        <f t="shared" si="70"/>
        <v>0.25120000000000003</v>
      </c>
      <c r="CX114" s="188">
        <f t="shared" si="71"/>
        <v>0.64056000000000002</v>
      </c>
      <c r="CY114" s="188">
        <f t="shared" si="72"/>
        <v>1.2936799999999999</v>
      </c>
      <c r="CZ114" s="188">
        <f t="shared" si="73"/>
        <v>3.3597999999999995</v>
      </c>
      <c r="DA114" s="188">
        <f t="shared" si="74"/>
        <v>0.84152000000000005</v>
      </c>
    </row>
    <row r="115" spans="1:105">
      <c r="A115" s="494" t="s">
        <v>922</v>
      </c>
      <c r="B115" s="576" t="s">
        <v>736</v>
      </c>
      <c r="C115" s="382" t="s">
        <v>744</v>
      </c>
      <c r="D115" s="383" t="s">
        <v>418</v>
      </c>
      <c r="E115" s="489">
        <v>43626</v>
      </c>
      <c r="F115" s="429">
        <v>1.8571428571428572</v>
      </c>
      <c r="G115" s="539" t="s">
        <v>1194</v>
      </c>
      <c r="H115">
        <v>194063</v>
      </c>
      <c r="I115">
        <v>93199</v>
      </c>
      <c r="J115">
        <v>67.3</v>
      </c>
      <c r="K115">
        <v>86.3</v>
      </c>
      <c r="L115">
        <v>3.7</v>
      </c>
      <c r="M115">
        <v>4.1500000000000004</v>
      </c>
      <c r="N115">
        <v>95.9</v>
      </c>
      <c r="O115">
        <v>2.31</v>
      </c>
      <c r="P115">
        <v>1.73</v>
      </c>
      <c r="Q115">
        <v>1.89</v>
      </c>
      <c r="R115">
        <v>11.3</v>
      </c>
      <c r="S115">
        <v>88.7</v>
      </c>
      <c r="T115">
        <v>0.64</v>
      </c>
      <c r="U115" s="6">
        <f t="shared" si="75"/>
        <v>3.5814500000000002</v>
      </c>
      <c r="V115" s="6">
        <f t="shared" si="76"/>
        <v>2.9596950955618531</v>
      </c>
      <c r="W115">
        <v>10.1</v>
      </c>
      <c r="X115">
        <v>7.67</v>
      </c>
      <c r="Y115">
        <v>8.2200000000000006</v>
      </c>
      <c r="Z115">
        <v>4.54</v>
      </c>
      <c r="AA115">
        <v>0.89</v>
      </c>
      <c r="AB115">
        <v>42.9</v>
      </c>
      <c r="AC115">
        <v>35.799999999999997</v>
      </c>
      <c r="AD115">
        <v>6.76</v>
      </c>
      <c r="AE115">
        <v>53.7</v>
      </c>
      <c r="AF115">
        <v>1.29</v>
      </c>
      <c r="AG115" s="188">
        <f t="shared" si="52"/>
        <v>1.1413000000000002</v>
      </c>
      <c r="AH115" s="188">
        <f t="shared" si="53"/>
        <v>0.86671000000000009</v>
      </c>
      <c r="AI115" s="188">
        <f t="shared" si="54"/>
        <v>0.51302000000000003</v>
      </c>
      <c r="AJ115" s="188">
        <f t="shared" si="55"/>
        <v>0.10057000000000001</v>
      </c>
      <c r="AK115" s="188">
        <f t="shared" si="56"/>
        <v>0.74217</v>
      </c>
      <c r="AL115" s="188">
        <f t="shared" si="57"/>
        <v>0.61934</v>
      </c>
      <c r="AM115" s="188">
        <f t="shared" si="58"/>
        <v>0.116948</v>
      </c>
      <c r="AN115" s="188">
        <f t="shared" si="59"/>
        <v>0.92901000000000011</v>
      </c>
      <c r="AO115" s="188">
        <f t="shared" si="60"/>
        <v>2.2317E-2</v>
      </c>
      <c r="AP115">
        <v>337</v>
      </c>
      <c r="AQ115">
        <v>74.5</v>
      </c>
      <c r="AR115">
        <v>332</v>
      </c>
      <c r="AS115">
        <v>316</v>
      </c>
      <c r="AT115">
        <v>93.8</v>
      </c>
      <c r="AU115">
        <v>41.3</v>
      </c>
      <c r="AV115">
        <v>15</v>
      </c>
      <c r="AW115">
        <v>15</v>
      </c>
      <c r="AX115">
        <v>1159</v>
      </c>
      <c r="AY115">
        <v>2.37</v>
      </c>
      <c r="AZ115">
        <v>27.9</v>
      </c>
      <c r="BA115">
        <v>1.02</v>
      </c>
      <c r="BB115">
        <v>139</v>
      </c>
      <c r="BC115">
        <v>10.3</v>
      </c>
      <c r="BD115">
        <v>343</v>
      </c>
      <c r="BE115">
        <v>190</v>
      </c>
      <c r="BF115">
        <v>75.8</v>
      </c>
      <c r="BG115">
        <v>2.08</v>
      </c>
      <c r="BH115">
        <v>1.76</v>
      </c>
      <c r="BI115">
        <v>1.1499999999999999</v>
      </c>
      <c r="BJ115">
        <v>671</v>
      </c>
      <c r="BK115">
        <v>1.87</v>
      </c>
      <c r="BL115">
        <v>10.6</v>
      </c>
      <c r="BM115">
        <v>0.62</v>
      </c>
      <c r="BN115">
        <v>10.6</v>
      </c>
      <c r="BO115">
        <v>0.48</v>
      </c>
      <c r="BP115">
        <v>0.54</v>
      </c>
      <c r="BQ115">
        <v>99.5</v>
      </c>
      <c r="BR115">
        <v>1.04</v>
      </c>
      <c r="BS115">
        <v>3.42</v>
      </c>
      <c r="BT115">
        <v>8.74</v>
      </c>
      <c r="BU115">
        <v>35.5</v>
      </c>
      <c r="BV115">
        <v>64.5</v>
      </c>
      <c r="BW115">
        <v>1.69</v>
      </c>
      <c r="BX115">
        <v>3.26</v>
      </c>
      <c r="BY115">
        <v>7.42</v>
      </c>
      <c r="BZ115">
        <v>16</v>
      </c>
      <c r="CA115">
        <v>45.7</v>
      </c>
      <c r="CB115">
        <v>5.04</v>
      </c>
      <c r="CC115">
        <v>0.43</v>
      </c>
      <c r="CD115">
        <v>1.34</v>
      </c>
      <c r="CE115">
        <v>4.41</v>
      </c>
      <c r="CF115">
        <v>10.199999999999999</v>
      </c>
      <c r="CG115">
        <v>1.17</v>
      </c>
      <c r="CH115">
        <v>64.5</v>
      </c>
      <c r="CI115">
        <v>0.5</v>
      </c>
      <c r="CJ115">
        <v>0.88</v>
      </c>
      <c r="CK115">
        <v>2.88</v>
      </c>
      <c r="CL115">
        <v>7.94</v>
      </c>
      <c r="CM115">
        <v>1.98</v>
      </c>
      <c r="CN115" s="188">
        <f t="shared" si="61"/>
        <v>0.11149199999999998</v>
      </c>
      <c r="CO115" s="188">
        <f t="shared" si="62"/>
        <v>0.25376399999999999</v>
      </c>
      <c r="CP115" s="188">
        <f t="shared" si="63"/>
        <v>0.54720000000000002</v>
      </c>
      <c r="CQ115" s="188">
        <f t="shared" si="64"/>
        <v>1.5629400000000002</v>
      </c>
      <c r="CR115" s="188">
        <f t="shared" si="65"/>
        <v>0.17236799999999999</v>
      </c>
      <c r="CS115" s="188">
        <f t="shared" si="66"/>
        <v>0.15265000000000001</v>
      </c>
      <c r="CT115" s="188">
        <f t="shared" si="67"/>
        <v>0.47570000000000001</v>
      </c>
      <c r="CU115" s="188">
        <f t="shared" si="68"/>
        <v>3.6209999999999996</v>
      </c>
      <c r="CV115" s="188">
        <f t="shared" si="69"/>
        <v>0.41534999999999994</v>
      </c>
      <c r="CW115" s="188">
        <f t="shared" si="70"/>
        <v>0.32250000000000001</v>
      </c>
      <c r="CX115" s="188">
        <f t="shared" si="71"/>
        <v>0.56759999999999999</v>
      </c>
      <c r="CY115" s="188">
        <f t="shared" si="72"/>
        <v>1.8575999999999999</v>
      </c>
      <c r="CZ115" s="188">
        <f t="shared" si="73"/>
        <v>5.1212999999999997</v>
      </c>
      <c r="DA115" s="188">
        <f t="shared" si="74"/>
        <v>1.2770999999999999</v>
      </c>
    </row>
    <row r="116" spans="1:105">
      <c r="A116" s="494" t="s">
        <v>923</v>
      </c>
      <c r="B116" s="577"/>
      <c r="E116" s="489"/>
      <c r="F116" s="222"/>
      <c r="G116" s="386"/>
      <c r="H116">
        <v>193434</v>
      </c>
      <c r="I116">
        <v>91796</v>
      </c>
      <c r="J116">
        <v>67</v>
      </c>
      <c r="K116">
        <v>86.4</v>
      </c>
      <c r="L116">
        <v>3.9</v>
      </c>
      <c r="M116">
        <v>4.3099999999999996</v>
      </c>
      <c r="N116">
        <v>95.7</v>
      </c>
      <c r="O116">
        <v>2.4700000000000002</v>
      </c>
      <c r="P116">
        <v>1.87</v>
      </c>
      <c r="Q116">
        <v>1.84</v>
      </c>
      <c r="R116">
        <v>11.5</v>
      </c>
      <c r="S116">
        <v>88.5</v>
      </c>
      <c r="T116">
        <v>0.65</v>
      </c>
      <c r="U116" s="6">
        <f t="shared" si="75"/>
        <v>3.72384</v>
      </c>
      <c r="V116" s="6">
        <f t="shared" si="76"/>
        <v>2.8465240182177536</v>
      </c>
      <c r="W116">
        <v>10.9</v>
      </c>
      <c r="X116">
        <v>8.58</v>
      </c>
      <c r="Y116">
        <v>8.35</v>
      </c>
      <c r="Z116">
        <v>4.17</v>
      </c>
      <c r="AA116">
        <v>0.8</v>
      </c>
      <c r="AB116">
        <v>43.3</v>
      </c>
      <c r="AC116">
        <v>35.4</v>
      </c>
      <c r="AD116">
        <v>5.94</v>
      </c>
      <c r="AE116">
        <v>51.6</v>
      </c>
      <c r="AF116">
        <v>2.02</v>
      </c>
      <c r="AG116" s="188">
        <f t="shared" si="52"/>
        <v>1.2535000000000001</v>
      </c>
      <c r="AH116" s="188">
        <f t="shared" si="53"/>
        <v>0.98670000000000002</v>
      </c>
      <c r="AI116" s="188">
        <f t="shared" si="54"/>
        <v>0.47954999999999998</v>
      </c>
      <c r="AJ116" s="188">
        <f t="shared" si="55"/>
        <v>9.2000000000000012E-2</v>
      </c>
      <c r="AK116" s="188">
        <f t="shared" si="56"/>
        <v>0.80971000000000004</v>
      </c>
      <c r="AL116" s="188">
        <f t="shared" si="57"/>
        <v>0.66198000000000012</v>
      </c>
      <c r="AM116" s="188">
        <f t="shared" si="58"/>
        <v>0.11107800000000001</v>
      </c>
      <c r="AN116" s="188">
        <f t="shared" si="59"/>
        <v>0.96492</v>
      </c>
      <c r="AO116" s="188">
        <f t="shared" si="60"/>
        <v>3.7774000000000002E-2</v>
      </c>
      <c r="AP116">
        <v>345</v>
      </c>
      <c r="AQ116">
        <v>78.400000000000006</v>
      </c>
      <c r="AR116">
        <v>335</v>
      </c>
      <c r="AS116">
        <v>324</v>
      </c>
      <c r="AT116">
        <v>97.7</v>
      </c>
      <c r="AU116">
        <v>41.2</v>
      </c>
      <c r="AV116">
        <v>16.399999999999999</v>
      </c>
      <c r="AW116">
        <v>16.600000000000001</v>
      </c>
      <c r="AX116">
        <v>892</v>
      </c>
      <c r="AY116">
        <v>2.25</v>
      </c>
      <c r="AZ116">
        <v>28.8</v>
      </c>
      <c r="BA116">
        <v>1.23</v>
      </c>
      <c r="BB116">
        <v>139</v>
      </c>
      <c r="BC116">
        <v>11.6</v>
      </c>
      <c r="BD116">
        <v>344</v>
      </c>
      <c r="BE116">
        <v>191</v>
      </c>
      <c r="BF116">
        <v>87.4</v>
      </c>
      <c r="BG116">
        <v>2.2200000000000002</v>
      </c>
      <c r="BH116">
        <v>1.85</v>
      </c>
      <c r="BI116">
        <v>1.2</v>
      </c>
      <c r="BJ116">
        <v>653</v>
      </c>
      <c r="BK116">
        <v>1.82</v>
      </c>
      <c r="BL116">
        <v>10.8</v>
      </c>
      <c r="BM116">
        <v>0.62</v>
      </c>
      <c r="BN116">
        <v>10.6</v>
      </c>
      <c r="BO116">
        <v>0.52</v>
      </c>
      <c r="BP116">
        <v>0.53</v>
      </c>
      <c r="BQ116">
        <v>99.5</v>
      </c>
      <c r="BR116">
        <v>1.1200000000000001</v>
      </c>
      <c r="BS116">
        <v>3.71</v>
      </c>
      <c r="BT116">
        <v>9.44</v>
      </c>
      <c r="BU116">
        <v>35.200000000000003</v>
      </c>
      <c r="BV116">
        <v>64.8</v>
      </c>
      <c r="BW116">
        <v>1.45</v>
      </c>
      <c r="BX116">
        <v>5.28</v>
      </c>
      <c r="BY116">
        <v>8.06</v>
      </c>
      <c r="BZ116">
        <v>18.3</v>
      </c>
      <c r="CA116">
        <v>48.6</v>
      </c>
      <c r="CB116">
        <v>5</v>
      </c>
      <c r="CC116">
        <v>0.53</v>
      </c>
      <c r="CD116">
        <v>1.29</v>
      </c>
      <c r="CE116">
        <v>5.12</v>
      </c>
      <c r="CF116">
        <v>9.8699999999999992</v>
      </c>
      <c r="CG116">
        <v>0.85</v>
      </c>
      <c r="CH116">
        <v>64.8</v>
      </c>
      <c r="CI116">
        <v>0.51</v>
      </c>
      <c r="CJ116">
        <v>1.03</v>
      </c>
      <c r="CK116">
        <v>2.94</v>
      </c>
      <c r="CL116">
        <v>9.2100000000000009</v>
      </c>
      <c r="CM116">
        <v>1.78</v>
      </c>
      <c r="CN116" s="188">
        <f t="shared" si="61"/>
        <v>0.19588799999999998</v>
      </c>
      <c r="CO116" s="188">
        <f t="shared" si="62"/>
        <v>0.29902600000000001</v>
      </c>
      <c r="CP116" s="188">
        <f t="shared" si="63"/>
        <v>0.67893000000000003</v>
      </c>
      <c r="CQ116" s="188">
        <f t="shared" si="64"/>
        <v>1.8030600000000001</v>
      </c>
      <c r="CR116" s="188">
        <f t="shared" si="65"/>
        <v>0.1855</v>
      </c>
      <c r="CS116" s="188">
        <f t="shared" si="66"/>
        <v>0.18656000000000003</v>
      </c>
      <c r="CT116" s="188">
        <f t="shared" si="67"/>
        <v>0.45408000000000009</v>
      </c>
      <c r="CU116" s="188">
        <f t="shared" si="68"/>
        <v>3.47424</v>
      </c>
      <c r="CV116" s="188">
        <f t="shared" si="69"/>
        <v>0.29920000000000002</v>
      </c>
      <c r="CW116" s="188">
        <f t="shared" si="70"/>
        <v>0.33048</v>
      </c>
      <c r="CX116" s="188">
        <f t="shared" si="71"/>
        <v>0.66744000000000003</v>
      </c>
      <c r="CY116" s="188">
        <f t="shared" si="72"/>
        <v>1.9051199999999999</v>
      </c>
      <c r="CZ116" s="188">
        <f t="shared" si="73"/>
        <v>5.9680799999999996</v>
      </c>
      <c r="DA116" s="188">
        <f t="shared" si="74"/>
        <v>1.15344</v>
      </c>
    </row>
    <row r="117" spans="1:105">
      <c r="A117" s="494" t="s">
        <v>925</v>
      </c>
      <c r="B117" s="576" t="s">
        <v>736</v>
      </c>
      <c r="C117" s="382" t="s">
        <v>744</v>
      </c>
      <c r="D117" s="383" t="s">
        <v>419</v>
      </c>
      <c r="E117" s="489">
        <v>43641</v>
      </c>
      <c r="F117" s="429">
        <v>4</v>
      </c>
      <c r="G117" s="537" t="s">
        <v>1195</v>
      </c>
      <c r="H117">
        <v>193790</v>
      </c>
      <c r="I117">
        <v>94748</v>
      </c>
      <c r="J117">
        <v>67.5</v>
      </c>
      <c r="K117">
        <v>82.8</v>
      </c>
      <c r="L117">
        <v>3.09</v>
      </c>
      <c r="M117">
        <v>4.53</v>
      </c>
      <c r="N117">
        <v>95.5</v>
      </c>
      <c r="O117">
        <v>2.13</v>
      </c>
      <c r="P117">
        <v>1.79</v>
      </c>
      <c r="Q117">
        <v>1.64</v>
      </c>
      <c r="R117">
        <v>10.9</v>
      </c>
      <c r="S117">
        <v>89.1</v>
      </c>
      <c r="T117">
        <v>0.75</v>
      </c>
      <c r="U117" s="6">
        <f t="shared" si="75"/>
        <v>3.7508400000000002</v>
      </c>
      <c r="V117" s="6">
        <f t="shared" si="76"/>
        <v>3.5192116965799656</v>
      </c>
      <c r="W117">
        <v>9.7899999999999991</v>
      </c>
      <c r="X117">
        <v>8.23</v>
      </c>
      <c r="Y117">
        <v>8.4700000000000006</v>
      </c>
      <c r="Z117">
        <v>3.78</v>
      </c>
      <c r="AA117">
        <v>0.99</v>
      </c>
      <c r="AB117">
        <v>47.9</v>
      </c>
      <c r="AC117">
        <v>38.6</v>
      </c>
      <c r="AD117">
        <v>6.61</v>
      </c>
      <c r="AE117">
        <v>51.6</v>
      </c>
      <c r="AF117">
        <v>1.7</v>
      </c>
      <c r="AG117" s="188">
        <f t="shared" si="52"/>
        <v>1.06711</v>
      </c>
      <c r="AH117" s="188">
        <f t="shared" si="53"/>
        <v>0.89707000000000003</v>
      </c>
      <c r="AI117" s="188">
        <f t="shared" si="54"/>
        <v>0.41202</v>
      </c>
      <c r="AJ117" s="188">
        <f t="shared" si="55"/>
        <v>0.10791000000000001</v>
      </c>
      <c r="AK117" s="188">
        <f t="shared" si="56"/>
        <v>0.85741000000000001</v>
      </c>
      <c r="AL117" s="188">
        <f t="shared" si="57"/>
        <v>0.69094000000000011</v>
      </c>
      <c r="AM117" s="188">
        <f t="shared" si="58"/>
        <v>0.11831900000000001</v>
      </c>
      <c r="AN117" s="188">
        <f t="shared" si="59"/>
        <v>0.92364000000000002</v>
      </c>
      <c r="AO117" s="188">
        <f t="shared" si="60"/>
        <v>3.0430000000000002E-2</v>
      </c>
      <c r="AP117">
        <v>337</v>
      </c>
      <c r="AQ117">
        <v>70.599999999999994</v>
      </c>
      <c r="AR117">
        <v>356</v>
      </c>
      <c r="AS117">
        <v>285</v>
      </c>
      <c r="AT117">
        <v>99</v>
      </c>
      <c r="AU117">
        <v>38.6</v>
      </c>
      <c r="AV117">
        <v>15.1</v>
      </c>
      <c r="AW117">
        <v>16.7</v>
      </c>
      <c r="AX117">
        <v>1358</v>
      </c>
      <c r="AY117">
        <v>2.5</v>
      </c>
      <c r="AZ117">
        <v>26.7</v>
      </c>
      <c r="BA117">
        <v>0.9</v>
      </c>
      <c r="BB117">
        <v>153</v>
      </c>
      <c r="BC117">
        <v>11.6</v>
      </c>
      <c r="BD117">
        <v>369</v>
      </c>
      <c r="BE117">
        <v>175</v>
      </c>
      <c r="BF117">
        <v>79.599999999999994</v>
      </c>
      <c r="BG117">
        <v>1.4</v>
      </c>
      <c r="BH117">
        <v>1.52</v>
      </c>
      <c r="BI117">
        <v>1.0900000000000001</v>
      </c>
      <c r="BJ117">
        <v>918</v>
      </c>
      <c r="BK117">
        <v>1.6</v>
      </c>
      <c r="BL117">
        <v>10.199999999999999</v>
      </c>
      <c r="BM117">
        <v>0.75</v>
      </c>
      <c r="BN117">
        <v>13.2</v>
      </c>
      <c r="BO117">
        <v>0.25</v>
      </c>
      <c r="BP117">
        <v>0.64</v>
      </c>
      <c r="BQ117">
        <v>99.4</v>
      </c>
      <c r="BR117">
        <v>1.35</v>
      </c>
      <c r="BS117">
        <v>2.65</v>
      </c>
      <c r="BT117">
        <v>6.74</v>
      </c>
      <c r="BU117">
        <v>37.6</v>
      </c>
      <c r="BV117">
        <v>62.4</v>
      </c>
      <c r="BW117">
        <v>1.41</v>
      </c>
      <c r="BX117">
        <v>5.12</v>
      </c>
      <c r="BY117">
        <v>13.9</v>
      </c>
      <c r="BZ117">
        <v>16.3</v>
      </c>
      <c r="CA117">
        <v>53.3</v>
      </c>
      <c r="CB117">
        <v>4.5199999999999996</v>
      </c>
      <c r="CC117">
        <v>0.32</v>
      </c>
      <c r="CD117">
        <v>1.77</v>
      </c>
      <c r="CE117">
        <v>3.76</v>
      </c>
      <c r="CF117">
        <v>7.25</v>
      </c>
      <c r="CG117">
        <v>0.89</v>
      </c>
      <c r="CH117">
        <v>62.4</v>
      </c>
      <c r="CI117">
        <v>0.2</v>
      </c>
      <c r="CJ117">
        <v>1.1000000000000001</v>
      </c>
      <c r="CK117">
        <v>1.98</v>
      </c>
      <c r="CL117">
        <v>6.43</v>
      </c>
      <c r="CM117">
        <v>1.73</v>
      </c>
      <c r="CN117" s="188">
        <f t="shared" si="61"/>
        <v>0.13568</v>
      </c>
      <c r="CO117" s="188">
        <f t="shared" si="62"/>
        <v>0.36835000000000001</v>
      </c>
      <c r="CP117" s="188">
        <f t="shared" si="63"/>
        <v>0.43195</v>
      </c>
      <c r="CQ117" s="188">
        <f t="shared" si="64"/>
        <v>1.4124499999999998</v>
      </c>
      <c r="CR117" s="188">
        <f t="shared" si="65"/>
        <v>0.11977999999999998</v>
      </c>
      <c r="CS117" s="188">
        <f t="shared" si="66"/>
        <v>0.12032</v>
      </c>
      <c r="CT117" s="188">
        <f t="shared" si="67"/>
        <v>0.66552000000000011</v>
      </c>
      <c r="CU117" s="188">
        <f t="shared" si="68"/>
        <v>2.7260000000000004</v>
      </c>
      <c r="CV117" s="188">
        <f t="shared" si="69"/>
        <v>0.33463999999999999</v>
      </c>
      <c r="CW117" s="188">
        <f t="shared" si="70"/>
        <v>0.12480000000000001</v>
      </c>
      <c r="CX117" s="188">
        <f t="shared" si="71"/>
        <v>0.68640000000000001</v>
      </c>
      <c r="CY117" s="188">
        <f t="shared" si="72"/>
        <v>1.23552</v>
      </c>
      <c r="CZ117" s="188">
        <f t="shared" si="73"/>
        <v>4.0123199999999999</v>
      </c>
      <c r="DA117" s="188">
        <f t="shared" si="74"/>
        <v>1.07952</v>
      </c>
    </row>
    <row r="118" spans="1:105">
      <c r="A118" s="494" t="s">
        <v>926</v>
      </c>
      <c r="B118" s="577"/>
      <c r="E118" s="489"/>
      <c r="F118" s="222"/>
      <c r="H118">
        <v>193862</v>
      </c>
      <c r="I118">
        <v>95037</v>
      </c>
      <c r="J118">
        <v>67.8</v>
      </c>
      <c r="K118">
        <v>83.7</v>
      </c>
      <c r="L118">
        <v>3.26</v>
      </c>
      <c r="M118">
        <v>4.53</v>
      </c>
      <c r="N118">
        <v>95.5</v>
      </c>
      <c r="O118">
        <v>2.1</v>
      </c>
      <c r="P118">
        <v>1.87</v>
      </c>
      <c r="Q118">
        <v>1.24</v>
      </c>
      <c r="R118">
        <v>11.2</v>
      </c>
      <c r="S118">
        <v>88.8</v>
      </c>
      <c r="T118">
        <v>0.75</v>
      </c>
      <c r="U118" s="6">
        <f t="shared" si="75"/>
        <v>3.7916100000000004</v>
      </c>
      <c r="V118" s="6">
        <f t="shared" si="76"/>
        <v>3.3758746284559855</v>
      </c>
      <c r="W118">
        <v>9.57</v>
      </c>
      <c r="X118">
        <v>7.73</v>
      </c>
      <c r="Y118">
        <v>8.2799999999999994</v>
      </c>
      <c r="Z118">
        <v>2.7</v>
      </c>
      <c r="AA118">
        <v>0.94</v>
      </c>
      <c r="AB118">
        <v>46.8</v>
      </c>
      <c r="AC118">
        <v>36.4</v>
      </c>
      <c r="AD118">
        <v>5.17</v>
      </c>
      <c r="AE118">
        <v>49.6</v>
      </c>
      <c r="AF118">
        <v>1.95</v>
      </c>
      <c r="AG118" s="188">
        <f t="shared" si="52"/>
        <v>1.0718399999999999</v>
      </c>
      <c r="AH118" s="188">
        <f t="shared" si="53"/>
        <v>0.86575999999999997</v>
      </c>
      <c r="AI118" s="188">
        <f t="shared" si="54"/>
        <v>0.3024</v>
      </c>
      <c r="AJ118" s="188">
        <f t="shared" si="55"/>
        <v>0.10527999999999998</v>
      </c>
      <c r="AK118" s="188">
        <f t="shared" si="56"/>
        <v>0.87516000000000005</v>
      </c>
      <c r="AL118" s="188">
        <f t="shared" si="57"/>
        <v>0.68067999999999995</v>
      </c>
      <c r="AM118" s="188">
        <f t="shared" si="58"/>
        <v>9.6679000000000015E-2</v>
      </c>
      <c r="AN118" s="188">
        <f t="shared" si="59"/>
        <v>0.92752000000000012</v>
      </c>
      <c r="AO118" s="188">
        <f t="shared" si="60"/>
        <v>3.6464999999999997E-2</v>
      </c>
      <c r="AP118">
        <v>344</v>
      </c>
      <c r="AQ118">
        <v>71.900000000000006</v>
      </c>
      <c r="AR118">
        <v>362</v>
      </c>
      <c r="AS118">
        <v>299</v>
      </c>
      <c r="AT118">
        <v>105</v>
      </c>
      <c r="AU118">
        <v>39.700000000000003</v>
      </c>
      <c r="AV118">
        <v>14.4</v>
      </c>
      <c r="AW118">
        <v>17.3</v>
      </c>
      <c r="AX118">
        <v>1193</v>
      </c>
      <c r="AY118">
        <v>2.11</v>
      </c>
      <c r="AZ118">
        <v>26.5</v>
      </c>
      <c r="BA118">
        <v>1.08</v>
      </c>
      <c r="BB118">
        <v>158</v>
      </c>
      <c r="BC118">
        <v>11.6</v>
      </c>
      <c r="BD118">
        <v>373</v>
      </c>
      <c r="BE118">
        <v>178</v>
      </c>
      <c r="BF118">
        <v>104</v>
      </c>
      <c r="BG118">
        <v>1.53</v>
      </c>
      <c r="BH118">
        <v>1.52</v>
      </c>
      <c r="BI118">
        <v>1.1399999999999999</v>
      </c>
      <c r="BJ118">
        <v>946</v>
      </c>
      <c r="BK118">
        <v>1.2</v>
      </c>
      <c r="BL118">
        <v>10.5</v>
      </c>
      <c r="BM118">
        <v>0.73</v>
      </c>
      <c r="BN118">
        <v>12.8</v>
      </c>
      <c r="BO118">
        <v>0.28999999999999998</v>
      </c>
      <c r="BP118">
        <v>0.62</v>
      </c>
      <c r="BQ118">
        <v>99.4</v>
      </c>
      <c r="BR118">
        <v>1.1499999999999999</v>
      </c>
      <c r="BS118">
        <v>2.75</v>
      </c>
      <c r="BT118">
        <v>6.14</v>
      </c>
      <c r="BU118">
        <v>36.6</v>
      </c>
      <c r="BV118">
        <v>63.4</v>
      </c>
      <c r="BW118">
        <v>1.39</v>
      </c>
      <c r="BX118">
        <v>5.36</v>
      </c>
      <c r="BY118">
        <v>12.8</v>
      </c>
      <c r="BZ118">
        <v>14.3</v>
      </c>
      <c r="CA118">
        <v>53.6</v>
      </c>
      <c r="CB118">
        <v>6.55</v>
      </c>
      <c r="CC118">
        <v>0.45</v>
      </c>
      <c r="CD118">
        <v>1.28</v>
      </c>
      <c r="CE118">
        <v>4.03</v>
      </c>
      <c r="CF118">
        <v>6.67</v>
      </c>
      <c r="CG118">
        <v>0.94</v>
      </c>
      <c r="CH118">
        <v>63.4</v>
      </c>
      <c r="CI118">
        <v>0.19</v>
      </c>
      <c r="CJ118">
        <v>1.07</v>
      </c>
      <c r="CK118">
        <v>2.02</v>
      </c>
      <c r="CL118">
        <v>5.84</v>
      </c>
      <c r="CM118">
        <v>1.65</v>
      </c>
      <c r="CN118" s="188">
        <f t="shared" si="61"/>
        <v>0.1474</v>
      </c>
      <c r="CO118" s="188">
        <f t="shared" si="62"/>
        <v>0.35200000000000004</v>
      </c>
      <c r="CP118" s="188">
        <f t="shared" si="63"/>
        <v>0.39325000000000004</v>
      </c>
      <c r="CQ118" s="188">
        <f t="shared" si="64"/>
        <v>1.474</v>
      </c>
      <c r="CR118" s="188">
        <f t="shared" si="65"/>
        <v>0.18012499999999998</v>
      </c>
      <c r="CS118" s="188">
        <f t="shared" si="66"/>
        <v>0.16470000000000001</v>
      </c>
      <c r="CT118" s="188">
        <f t="shared" si="67"/>
        <v>0.46848000000000006</v>
      </c>
      <c r="CU118" s="188">
        <f t="shared" si="68"/>
        <v>2.4412199999999999</v>
      </c>
      <c r="CV118" s="188">
        <f t="shared" si="69"/>
        <v>0.34403999999999996</v>
      </c>
      <c r="CW118" s="188">
        <f t="shared" si="70"/>
        <v>0.12046</v>
      </c>
      <c r="CX118" s="188">
        <f t="shared" si="71"/>
        <v>0.67838000000000009</v>
      </c>
      <c r="CY118" s="188">
        <f t="shared" si="72"/>
        <v>1.28068</v>
      </c>
      <c r="CZ118" s="188">
        <f t="shared" si="73"/>
        <v>3.7025599999999996</v>
      </c>
      <c r="DA118" s="188">
        <f t="shared" si="74"/>
        <v>1.0460999999999998</v>
      </c>
    </row>
    <row r="119" spans="1:105">
      <c r="A119" s="494" t="s">
        <v>928</v>
      </c>
      <c r="B119" s="576" t="s">
        <v>736</v>
      </c>
      <c r="C119" s="382" t="s">
        <v>744</v>
      </c>
      <c r="D119" s="383" t="s">
        <v>421</v>
      </c>
      <c r="E119" s="489">
        <v>43774</v>
      </c>
      <c r="F119" s="429">
        <v>0</v>
      </c>
      <c r="G119" s="537" t="s">
        <v>381</v>
      </c>
      <c r="H119">
        <v>194360</v>
      </c>
      <c r="I119">
        <v>103396</v>
      </c>
      <c r="J119">
        <v>71.599999999999994</v>
      </c>
      <c r="K119">
        <v>83.9</v>
      </c>
      <c r="L119">
        <v>3.42</v>
      </c>
      <c r="M119">
        <v>4.45</v>
      </c>
      <c r="N119">
        <v>95.6</v>
      </c>
      <c r="O119">
        <v>2.2599999999999998</v>
      </c>
      <c r="P119">
        <v>1.37</v>
      </c>
      <c r="Q119">
        <v>1.79</v>
      </c>
      <c r="R119">
        <v>12.1</v>
      </c>
      <c r="S119">
        <v>87.9</v>
      </c>
      <c r="T119">
        <v>0.75</v>
      </c>
      <c r="U119" s="6">
        <f t="shared" si="75"/>
        <v>3.7335500000000001</v>
      </c>
      <c r="V119" s="6">
        <f t="shared" si="76"/>
        <v>3.2140991817439164</v>
      </c>
      <c r="W119">
        <v>8.98</v>
      </c>
      <c r="X119">
        <v>7.94</v>
      </c>
      <c r="Y119">
        <v>6.35</v>
      </c>
      <c r="Z119">
        <v>4.2</v>
      </c>
      <c r="AA119">
        <v>0.92</v>
      </c>
      <c r="AB119">
        <v>44.8</v>
      </c>
      <c r="AC119">
        <v>42.1</v>
      </c>
      <c r="AD119">
        <v>8.35</v>
      </c>
      <c r="AE119">
        <v>56.5</v>
      </c>
      <c r="AF119">
        <v>1.86</v>
      </c>
      <c r="AG119" s="188">
        <f t="shared" si="52"/>
        <v>1.0865800000000001</v>
      </c>
      <c r="AH119" s="188">
        <f t="shared" si="53"/>
        <v>0.96073999999999993</v>
      </c>
      <c r="AI119" s="188">
        <f t="shared" si="54"/>
        <v>0.50819999999999999</v>
      </c>
      <c r="AJ119" s="188">
        <f t="shared" si="55"/>
        <v>0.11132</v>
      </c>
      <c r="AK119" s="188">
        <f t="shared" si="56"/>
        <v>0.61375999999999997</v>
      </c>
      <c r="AL119" s="188">
        <f t="shared" si="57"/>
        <v>0.57677000000000012</v>
      </c>
      <c r="AM119" s="188">
        <f t="shared" si="58"/>
        <v>0.11439500000000001</v>
      </c>
      <c r="AN119" s="188">
        <f t="shared" si="59"/>
        <v>0.77405000000000002</v>
      </c>
      <c r="AO119" s="188">
        <f t="shared" si="60"/>
        <v>2.5482000000000005E-2</v>
      </c>
      <c r="AP119">
        <v>351</v>
      </c>
      <c r="AQ119">
        <v>75.8</v>
      </c>
      <c r="AR119">
        <v>385</v>
      </c>
      <c r="AS119">
        <v>317</v>
      </c>
      <c r="AT119">
        <v>118</v>
      </c>
      <c r="AU119">
        <v>38.1</v>
      </c>
      <c r="AV119">
        <v>13.1</v>
      </c>
      <c r="AW119">
        <v>10.9</v>
      </c>
      <c r="AX119">
        <v>1095</v>
      </c>
      <c r="AY119">
        <v>2.8</v>
      </c>
      <c r="AZ119">
        <v>25.8</v>
      </c>
      <c r="BA119">
        <v>0.73</v>
      </c>
      <c r="BB119">
        <v>156</v>
      </c>
      <c r="BC119">
        <v>14.1</v>
      </c>
      <c r="BD119">
        <v>399</v>
      </c>
      <c r="BE119">
        <v>208</v>
      </c>
      <c r="BF119">
        <v>105</v>
      </c>
      <c r="BG119">
        <v>1.81</v>
      </c>
      <c r="BH119">
        <v>1.76</v>
      </c>
      <c r="BI119">
        <v>0.92</v>
      </c>
      <c r="BJ119">
        <v>886</v>
      </c>
      <c r="BK119">
        <v>1.74</v>
      </c>
      <c r="BL119">
        <v>11.5</v>
      </c>
      <c r="BM119">
        <v>0.75</v>
      </c>
      <c r="BN119">
        <v>12</v>
      </c>
      <c r="BO119">
        <v>0.43</v>
      </c>
      <c r="BP119">
        <v>0.66</v>
      </c>
      <c r="BQ119">
        <v>99.3</v>
      </c>
      <c r="BR119">
        <v>1.1599999999999999</v>
      </c>
      <c r="BS119">
        <v>2.11</v>
      </c>
      <c r="BT119">
        <v>5.36</v>
      </c>
      <c r="BU119">
        <v>35.4</v>
      </c>
      <c r="BV119">
        <v>64.599999999999994</v>
      </c>
      <c r="BW119">
        <v>0.8</v>
      </c>
      <c r="BX119">
        <v>3.83</v>
      </c>
      <c r="BY119">
        <v>13</v>
      </c>
      <c r="BZ119">
        <v>9.1999999999999993</v>
      </c>
      <c r="CA119">
        <v>52.9</v>
      </c>
      <c r="CB119">
        <v>4.21</v>
      </c>
      <c r="CC119">
        <v>0.53</v>
      </c>
      <c r="CD119">
        <v>1.39</v>
      </c>
      <c r="CE119">
        <v>3.16</v>
      </c>
      <c r="CF119">
        <v>5.58</v>
      </c>
      <c r="CG119">
        <v>0.41</v>
      </c>
      <c r="CH119">
        <v>64.599999999999994</v>
      </c>
      <c r="CI119">
        <v>0.38</v>
      </c>
      <c r="CJ119">
        <v>1.04</v>
      </c>
      <c r="CK119">
        <v>1.54</v>
      </c>
      <c r="CL119">
        <v>5.24</v>
      </c>
      <c r="CM119">
        <v>1.01</v>
      </c>
      <c r="CN119" s="188">
        <f t="shared" si="61"/>
        <v>8.0812999999999982E-2</v>
      </c>
      <c r="CO119" s="188">
        <f t="shared" si="62"/>
        <v>0.27429999999999999</v>
      </c>
      <c r="CP119" s="188">
        <f t="shared" si="63"/>
        <v>0.19411999999999999</v>
      </c>
      <c r="CQ119" s="188">
        <f t="shared" si="64"/>
        <v>1.1161899999999998</v>
      </c>
      <c r="CR119" s="188">
        <f t="shared" si="65"/>
        <v>8.8830999999999993E-2</v>
      </c>
      <c r="CS119" s="188">
        <f t="shared" si="66"/>
        <v>0.18762000000000001</v>
      </c>
      <c r="CT119" s="188">
        <f t="shared" si="67"/>
        <v>0.49205999999999994</v>
      </c>
      <c r="CU119" s="188">
        <f t="shared" si="68"/>
        <v>1.9753199999999997</v>
      </c>
      <c r="CV119" s="188">
        <f t="shared" si="69"/>
        <v>0.14513999999999999</v>
      </c>
      <c r="CW119" s="188">
        <f t="shared" si="70"/>
        <v>0.24547999999999998</v>
      </c>
      <c r="CX119" s="188">
        <f t="shared" si="71"/>
        <v>0.67183999999999999</v>
      </c>
      <c r="CY119" s="188">
        <f t="shared" si="72"/>
        <v>0.99483999999999995</v>
      </c>
      <c r="CZ119" s="188">
        <f t="shared" si="73"/>
        <v>3.3850399999999996</v>
      </c>
      <c r="DA119" s="188">
        <f t="shared" si="74"/>
        <v>0.65245999999999993</v>
      </c>
    </row>
    <row r="120" spans="1:105">
      <c r="A120" s="494" t="s">
        <v>929</v>
      </c>
      <c r="B120" s="577"/>
      <c r="E120" s="489"/>
      <c r="F120" s="222"/>
      <c r="H120">
        <v>194499</v>
      </c>
      <c r="I120">
        <v>105080</v>
      </c>
      <c r="J120">
        <v>72.400000000000006</v>
      </c>
      <c r="K120">
        <v>84.1</v>
      </c>
      <c r="L120">
        <v>3.59</v>
      </c>
      <c r="M120">
        <v>4.7300000000000004</v>
      </c>
      <c r="N120">
        <v>95.3</v>
      </c>
      <c r="O120">
        <v>2.2799999999999998</v>
      </c>
      <c r="P120">
        <v>1.44</v>
      </c>
      <c r="Q120">
        <v>1.62</v>
      </c>
      <c r="R120">
        <v>12.4</v>
      </c>
      <c r="S120">
        <v>87.6</v>
      </c>
      <c r="T120">
        <v>0.62</v>
      </c>
      <c r="U120" s="6">
        <f t="shared" si="75"/>
        <v>3.9779300000000002</v>
      </c>
      <c r="V120" s="6">
        <f t="shared" si="76"/>
        <v>2.9915056323263607</v>
      </c>
      <c r="W120">
        <v>8.44</v>
      </c>
      <c r="X120">
        <v>7.84</v>
      </c>
      <c r="Y120">
        <v>6.56</v>
      </c>
      <c r="Z120">
        <v>3.57</v>
      </c>
      <c r="AA120">
        <v>0.7</v>
      </c>
      <c r="AB120">
        <v>42.7</v>
      </c>
      <c r="AC120">
        <v>38.299999999999997</v>
      </c>
      <c r="AD120">
        <v>7.47</v>
      </c>
      <c r="AE120">
        <v>56.5</v>
      </c>
      <c r="AF120">
        <v>1.65</v>
      </c>
      <c r="AG120" s="188">
        <f t="shared" si="52"/>
        <v>1.0465599999999999</v>
      </c>
      <c r="AH120" s="188">
        <f t="shared" si="53"/>
        <v>0.97215999999999991</v>
      </c>
      <c r="AI120" s="188">
        <f t="shared" si="54"/>
        <v>0.44268000000000002</v>
      </c>
      <c r="AJ120" s="188">
        <f t="shared" si="55"/>
        <v>8.6800000000000002E-2</v>
      </c>
      <c r="AK120" s="188">
        <f t="shared" si="56"/>
        <v>0.61487999999999998</v>
      </c>
      <c r="AL120" s="188">
        <f t="shared" si="57"/>
        <v>0.5515199999999999</v>
      </c>
      <c r="AM120" s="188">
        <f t="shared" si="58"/>
        <v>0.10756799999999998</v>
      </c>
      <c r="AN120" s="188">
        <f t="shared" si="59"/>
        <v>0.81359999999999999</v>
      </c>
      <c r="AO120" s="188">
        <f t="shared" si="60"/>
        <v>2.376E-2</v>
      </c>
      <c r="AP120">
        <v>366</v>
      </c>
      <c r="AQ120">
        <v>74.5</v>
      </c>
      <c r="AR120">
        <v>396</v>
      </c>
      <c r="AS120">
        <v>324</v>
      </c>
      <c r="AT120">
        <v>112</v>
      </c>
      <c r="AU120">
        <v>39.9</v>
      </c>
      <c r="AV120">
        <v>12.8</v>
      </c>
      <c r="AW120">
        <v>10.6</v>
      </c>
      <c r="AX120">
        <v>1249</v>
      </c>
      <c r="AY120">
        <v>2.4900000000000002</v>
      </c>
      <c r="AZ120">
        <v>24.8</v>
      </c>
      <c r="BA120">
        <v>0.69</v>
      </c>
      <c r="BB120">
        <v>165</v>
      </c>
      <c r="BC120">
        <v>14.1</v>
      </c>
      <c r="BD120">
        <v>413</v>
      </c>
      <c r="BE120">
        <v>216</v>
      </c>
      <c r="BF120">
        <v>120</v>
      </c>
      <c r="BG120">
        <v>1.79</v>
      </c>
      <c r="BH120">
        <v>1.75</v>
      </c>
      <c r="BI120">
        <v>0.98</v>
      </c>
      <c r="BJ120">
        <v>855</v>
      </c>
      <c r="BK120">
        <v>1.57</v>
      </c>
      <c r="BL120">
        <v>11.8</v>
      </c>
      <c r="BM120">
        <v>0.61</v>
      </c>
      <c r="BN120">
        <v>11.9</v>
      </c>
      <c r="BO120">
        <v>0.5</v>
      </c>
      <c r="BP120">
        <v>0.88</v>
      </c>
      <c r="BQ120">
        <v>99.1</v>
      </c>
      <c r="BR120">
        <v>1.33</v>
      </c>
      <c r="BS120">
        <v>2.13</v>
      </c>
      <c r="BT120">
        <v>5.0599999999999996</v>
      </c>
      <c r="BU120">
        <v>35.9</v>
      </c>
      <c r="BV120">
        <v>64.099999999999994</v>
      </c>
      <c r="BW120">
        <v>0.97</v>
      </c>
      <c r="BX120">
        <v>5.99</v>
      </c>
      <c r="BY120">
        <v>13.5</v>
      </c>
      <c r="BZ120">
        <v>9.74</v>
      </c>
      <c r="CA120">
        <v>54.7</v>
      </c>
      <c r="CB120">
        <v>3.37</v>
      </c>
      <c r="CC120">
        <v>0.53</v>
      </c>
      <c r="CD120">
        <v>1.69</v>
      </c>
      <c r="CE120">
        <v>3.25</v>
      </c>
      <c r="CF120">
        <v>5.48</v>
      </c>
      <c r="CG120">
        <v>0.69</v>
      </c>
      <c r="CH120">
        <v>64.099999999999994</v>
      </c>
      <c r="CI120">
        <v>0.47</v>
      </c>
      <c r="CJ120">
        <v>1.1299999999999999</v>
      </c>
      <c r="CK120">
        <v>1.51</v>
      </c>
      <c r="CL120">
        <v>4.82</v>
      </c>
      <c r="CM120">
        <v>1.1299999999999999</v>
      </c>
      <c r="CN120" s="188">
        <f t="shared" si="61"/>
        <v>0.12758700000000001</v>
      </c>
      <c r="CO120" s="188">
        <f t="shared" si="62"/>
        <v>0.28754999999999997</v>
      </c>
      <c r="CP120" s="188">
        <f t="shared" si="63"/>
        <v>0.20746199999999998</v>
      </c>
      <c r="CQ120" s="188">
        <f t="shared" si="64"/>
        <v>1.1651099999999999</v>
      </c>
      <c r="CR120" s="188">
        <f t="shared" si="65"/>
        <v>7.1780999999999998E-2</v>
      </c>
      <c r="CS120" s="188">
        <f t="shared" si="66"/>
        <v>0.19027000000000002</v>
      </c>
      <c r="CT120" s="188">
        <f t="shared" si="67"/>
        <v>0.60670999999999997</v>
      </c>
      <c r="CU120" s="188">
        <f t="shared" si="68"/>
        <v>1.96732</v>
      </c>
      <c r="CV120" s="188">
        <f t="shared" si="69"/>
        <v>0.24770999999999999</v>
      </c>
      <c r="CW120" s="188">
        <f t="shared" si="70"/>
        <v>0.30126999999999993</v>
      </c>
      <c r="CX120" s="188">
        <f t="shared" si="71"/>
        <v>0.72432999999999992</v>
      </c>
      <c r="CY120" s="188">
        <f t="shared" si="72"/>
        <v>0.96790999999999994</v>
      </c>
      <c r="CZ120" s="188">
        <f t="shared" si="73"/>
        <v>3.08962</v>
      </c>
      <c r="DA120" s="188">
        <f t="shared" si="74"/>
        <v>0.72432999999999992</v>
      </c>
    </row>
    <row r="121" spans="1:105">
      <c r="A121" s="494" t="s">
        <v>931</v>
      </c>
      <c r="B121" s="576" t="s">
        <v>736</v>
      </c>
      <c r="C121" s="382" t="s">
        <v>744</v>
      </c>
      <c r="D121" s="383" t="s">
        <v>361</v>
      </c>
      <c r="E121" s="489">
        <v>43774</v>
      </c>
      <c r="F121" s="429">
        <v>0</v>
      </c>
      <c r="G121" s="537" t="s">
        <v>1196</v>
      </c>
      <c r="H121">
        <v>194475</v>
      </c>
      <c r="I121">
        <v>57473</v>
      </c>
      <c r="J121">
        <v>38.4</v>
      </c>
      <c r="K121">
        <v>69.2</v>
      </c>
      <c r="L121">
        <v>5.8</v>
      </c>
      <c r="M121">
        <v>6.75</v>
      </c>
      <c r="N121">
        <v>93.2</v>
      </c>
      <c r="O121">
        <v>3.62</v>
      </c>
      <c r="P121">
        <v>3.04</v>
      </c>
      <c r="Q121">
        <v>1.45</v>
      </c>
      <c r="R121">
        <v>10.6</v>
      </c>
      <c r="S121">
        <v>89.4</v>
      </c>
      <c r="T121">
        <v>0.98</v>
      </c>
      <c r="U121" s="6">
        <f t="shared" si="75"/>
        <v>4.6710000000000003</v>
      </c>
      <c r="V121" s="6">
        <f t="shared" si="76"/>
        <v>5.0738599871547843</v>
      </c>
      <c r="W121">
        <v>20</v>
      </c>
      <c r="X121">
        <v>17.5</v>
      </c>
      <c r="Y121">
        <v>16.899999999999999</v>
      </c>
      <c r="Z121">
        <v>5.87</v>
      </c>
      <c r="AA121">
        <v>1.69</v>
      </c>
      <c r="AB121">
        <v>53.8</v>
      </c>
      <c r="AC121">
        <v>48.3</v>
      </c>
      <c r="AD121">
        <v>9.5</v>
      </c>
      <c r="AE121">
        <v>58.9</v>
      </c>
      <c r="AF121">
        <v>3.06</v>
      </c>
      <c r="AG121" s="188">
        <f t="shared" si="52"/>
        <v>2.12</v>
      </c>
      <c r="AH121" s="188">
        <f t="shared" si="53"/>
        <v>1.855</v>
      </c>
      <c r="AI121" s="188">
        <f t="shared" si="54"/>
        <v>0.62222</v>
      </c>
      <c r="AJ121" s="188">
        <f t="shared" si="55"/>
        <v>0.17913999999999997</v>
      </c>
      <c r="AK121" s="188">
        <f t="shared" si="56"/>
        <v>1.6355199999999999</v>
      </c>
      <c r="AL121" s="188">
        <f t="shared" si="57"/>
        <v>1.4683199999999998</v>
      </c>
      <c r="AM121" s="188">
        <f t="shared" si="58"/>
        <v>0.2888</v>
      </c>
      <c r="AN121" s="188">
        <f t="shared" si="59"/>
        <v>1.7905600000000002</v>
      </c>
      <c r="AO121" s="188">
        <f t="shared" si="60"/>
        <v>9.3024000000000009E-2</v>
      </c>
      <c r="AP121">
        <v>515</v>
      </c>
      <c r="AQ121">
        <v>116</v>
      </c>
      <c r="AR121">
        <v>438</v>
      </c>
      <c r="AS121">
        <v>343</v>
      </c>
      <c r="AT121">
        <v>143</v>
      </c>
      <c r="AU121">
        <v>50.8</v>
      </c>
      <c r="AV121">
        <v>19.399999999999999</v>
      </c>
      <c r="AW121">
        <v>18.100000000000001</v>
      </c>
      <c r="AX121">
        <v>1481</v>
      </c>
      <c r="AY121">
        <v>2.87</v>
      </c>
      <c r="AZ121">
        <v>27.4</v>
      </c>
      <c r="BA121">
        <v>1.23</v>
      </c>
      <c r="BB121">
        <v>171</v>
      </c>
      <c r="BC121">
        <v>18</v>
      </c>
      <c r="BD121">
        <v>443</v>
      </c>
      <c r="BE121">
        <v>220</v>
      </c>
      <c r="BF121">
        <v>89.9</v>
      </c>
      <c r="BG121">
        <v>2.54</v>
      </c>
      <c r="BH121">
        <v>2.48</v>
      </c>
      <c r="BI121">
        <v>1.95</v>
      </c>
      <c r="BJ121">
        <v>1386</v>
      </c>
      <c r="BK121">
        <v>1.35</v>
      </c>
      <c r="BL121">
        <v>9.3699999999999992</v>
      </c>
      <c r="BM121">
        <v>0.96</v>
      </c>
      <c r="BN121">
        <v>23.7</v>
      </c>
      <c r="BO121">
        <v>0.34</v>
      </c>
      <c r="BP121">
        <v>1.1499999999999999</v>
      </c>
      <c r="BQ121">
        <v>98.8</v>
      </c>
      <c r="BR121">
        <v>1.69</v>
      </c>
      <c r="BS121">
        <v>2.83</v>
      </c>
      <c r="BT121">
        <v>7.56</v>
      </c>
      <c r="BU121">
        <v>38.9</v>
      </c>
      <c r="BV121">
        <v>61.1</v>
      </c>
      <c r="BW121">
        <v>1.94</v>
      </c>
      <c r="BX121">
        <v>4.9400000000000004</v>
      </c>
      <c r="BY121">
        <v>15.3</v>
      </c>
      <c r="BZ121">
        <v>12.2</v>
      </c>
      <c r="CA121">
        <v>50.4</v>
      </c>
      <c r="CB121">
        <v>4.68</v>
      </c>
      <c r="CC121">
        <v>0.36</v>
      </c>
      <c r="CD121">
        <v>1.85</v>
      </c>
      <c r="CE121">
        <v>3.67</v>
      </c>
      <c r="CF121">
        <v>7.58</v>
      </c>
      <c r="CG121">
        <v>0.83</v>
      </c>
      <c r="CH121">
        <v>61.1</v>
      </c>
      <c r="CI121">
        <v>0.32</v>
      </c>
      <c r="CJ121">
        <v>1.59</v>
      </c>
      <c r="CK121">
        <v>2.2999999999999998</v>
      </c>
      <c r="CL121">
        <v>7.55</v>
      </c>
      <c r="CM121">
        <v>2.65</v>
      </c>
      <c r="CN121" s="188">
        <f t="shared" si="61"/>
        <v>0.13980200000000001</v>
      </c>
      <c r="CO121" s="188">
        <f t="shared" si="62"/>
        <v>0.43299000000000004</v>
      </c>
      <c r="CP121" s="188">
        <f t="shared" si="63"/>
        <v>0.34525999999999996</v>
      </c>
      <c r="CQ121" s="188">
        <f t="shared" si="64"/>
        <v>1.42632</v>
      </c>
      <c r="CR121" s="188">
        <f t="shared" si="65"/>
        <v>0.13244399999999998</v>
      </c>
      <c r="CS121" s="188">
        <f t="shared" si="66"/>
        <v>0.14004</v>
      </c>
      <c r="CT121" s="188">
        <f t="shared" si="67"/>
        <v>0.71965000000000001</v>
      </c>
      <c r="CU121" s="188">
        <f t="shared" si="68"/>
        <v>2.9486199999999996</v>
      </c>
      <c r="CV121" s="188">
        <f t="shared" si="69"/>
        <v>0.32286999999999999</v>
      </c>
      <c r="CW121" s="188">
        <f t="shared" si="70"/>
        <v>0.19552</v>
      </c>
      <c r="CX121" s="188">
        <f t="shared" si="71"/>
        <v>0.97148999999999996</v>
      </c>
      <c r="CY121" s="188">
        <f t="shared" si="72"/>
        <v>1.4053</v>
      </c>
      <c r="CZ121" s="188">
        <f t="shared" si="73"/>
        <v>4.6130500000000003</v>
      </c>
      <c r="DA121" s="188">
        <f t="shared" si="74"/>
        <v>1.6191499999999999</v>
      </c>
    </row>
    <row r="122" spans="1:105">
      <c r="A122" s="494" t="s">
        <v>932</v>
      </c>
      <c r="B122" s="577"/>
      <c r="E122" s="489"/>
      <c r="F122" s="222"/>
      <c r="G122" s="386"/>
      <c r="H122">
        <v>194439</v>
      </c>
      <c r="I122">
        <v>57390</v>
      </c>
      <c r="J122">
        <v>38.4</v>
      </c>
      <c r="K122">
        <v>69</v>
      </c>
      <c r="L122">
        <v>5.95</v>
      </c>
      <c r="M122">
        <v>6.67</v>
      </c>
      <c r="N122">
        <v>93.3</v>
      </c>
      <c r="O122">
        <v>3.6</v>
      </c>
      <c r="P122">
        <v>3.11</v>
      </c>
      <c r="Q122">
        <v>1.52</v>
      </c>
      <c r="R122">
        <v>10.4</v>
      </c>
      <c r="S122">
        <v>89.6</v>
      </c>
      <c r="T122">
        <v>0.9</v>
      </c>
      <c r="U122" s="6">
        <f t="shared" si="75"/>
        <v>4.6023000000000005</v>
      </c>
      <c r="V122" s="6">
        <f t="shared" si="76"/>
        <v>5.1713273797883659</v>
      </c>
      <c r="W122">
        <v>20.3</v>
      </c>
      <c r="X122">
        <v>17.8</v>
      </c>
      <c r="Y122">
        <v>17.100000000000001</v>
      </c>
      <c r="Z122">
        <v>5.45</v>
      </c>
      <c r="AA122">
        <v>1.53</v>
      </c>
      <c r="AB122">
        <v>52.6</v>
      </c>
      <c r="AC122">
        <v>47.6</v>
      </c>
      <c r="AD122">
        <v>10.4</v>
      </c>
      <c r="AE122">
        <v>57.5</v>
      </c>
      <c r="AF122">
        <v>3.17</v>
      </c>
      <c r="AG122" s="188">
        <f t="shared" si="52"/>
        <v>2.1112000000000002</v>
      </c>
      <c r="AH122" s="188">
        <f t="shared" si="53"/>
        <v>1.8512</v>
      </c>
      <c r="AI122" s="188">
        <f t="shared" si="54"/>
        <v>0.56680000000000008</v>
      </c>
      <c r="AJ122" s="188">
        <f t="shared" si="55"/>
        <v>0.15912000000000001</v>
      </c>
      <c r="AK122" s="188">
        <f t="shared" si="56"/>
        <v>1.6358599999999999</v>
      </c>
      <c r="AL122" s="188">
        <f t="shared" si="57"/>
        <v>1.4803600000000001</v>
      </c>
      <c r="AM122" s="188">
        <f t="shared" si="58"/>
        <v>0.32344000000000001</v>
      </c>
      <c r="AN122" s="188">
        <f t="shared" si="59"/>
        <v>1.7882499999999999</v>
      </c>
      <c r="AO122" s="188">
        <f t="shared" si="60"/>
        <v>9.8586999999999994E-2</v>
      </c>
      <c r="AP122">
        <v>519</v>
      </c>
      <c r="AQ122">
        <v>111</v>
      </c>
      <c r="AR122">
        <v>453</v>
      </c>
      <c r="AS122">
        <v>344</v>
      </c>
      <c r="AT122">
        <v>134</v>
      </c>
      <c r="AU122">
        <v>51.7</v>
      </c>
      <c r="AV122">
        <v>20</v>
      </c>
      <c r="AW122">
        <v>18.2</v>
      </c>
      <c r="AX122">
        <v>2068</v>
      </c>
      <c r="AY122">
        <v>3.83</v>
      </c>
      <c r="AZ122">
        <v>26</v>
      </c>
      <c r="BA122">
        <v>1.55</v>
      </c>
      <c r="BB122">
        <v>179</v>
      </c>
      <c r="BC122">
        <v>18</v>
      </c>
      <c r="BD122">
        <v>457</v>
      </c>
      <c r="BE122">
        <v>219</v>
      </c>
      <c r="BF122">
        <v>114</v>
      </c>
      <c r="BG122">
        <v>2.68</v>
      </c>
      <c r="BH122">
        <v>2.4300000000000002</v>
      </c>
      <c r="BI122">
        <v>2.0299999999999998</v>
      </c>
      <c r="BJ122">
        <v>1464</v>
      </c>
      <c r="BK122">
        <v>1.36</v>
      </c>
      <c r="BL122">
        <v>9.32</v>
      </c>
      <c r="BM122">
        <v>0.86</v>
      </c>
      <c r="BN122">
        <v>23.8</v>
      </c>
      <c r="BO122">
        <v>0.46</v>
      </c>
      <c r="BP122">
        <v>1.1000000000000001</v>
      </c>
      <c r="BQ122">
        <v>98.9</v>
      </c>
      <c r="BR122">
        <v>1.56</v>
      </c>
      <c r="BS122">
        <v>2.4500000000000002</v>
      </c>
      <c r="BT122">
        <v>7.87</v>
      </c>
      <c r="BU122">
        <v>38.700000000000003</v>
      </c>
      <c r="BV122">
        <v>61.3</v>
      </c>
      <c r="BW122">
        <v>1.87</v>
      </c>
      <c r="BX122">
        <v>5.99</v>
      </c>
      <c r="BY122">
        <v>13.5</v>
      </c>
      <c r="BZ122">
        <v>15.6</v>
      </c>
      <c r="CA122">
        <v>41.6</v>
      </c>
      <c r="CB122">
        <v>4.79</v>
      </c>
      <c r="CC122">
        <v>0.53</v>
      </c>
      <c r="CD122">
        <v>1.84</v>
      </c>
      <c r="CE122">
        <v>2.63</v>
      </c>
      <c r="CF122">
        <v>7.87</v>
      </c>
      <c r="CG122">
        <v>0.81</v>
      </c>
      <c r="CH122">
        <v>61.3</v>
      </c>
      <c r="CI122">
        <v>0.42</v>
      </c>
      <c r="CJ122">
        <v>1.39</v>
      </c>
      <c r="CK122">
        <v>2.33</v>
      </c>
      <c r="CL122">
        <v>7.86</v>
      </c>
      <c r="CM122">
        <v>2.5299999999999998</v>
      </c>
      <c r="CN122" s="188">
        <f t="shared" si="61"/>
        <v>0.14675500000000002</v>
      </c>
      <c r="CO122" s="188">
        <f t="shared" si="62"/>
        <v>0.33075000000000004</v>
      </c>
      <c r="CP122" s="188">
        <f t="shared" si="63"/>
        <v>0.38219999999999998</v>
      </c>
      <c r="CQ122" s="188">
        <f t="shared" si="64"/>
        <v>1.0192000000000001</v>
      </c>
      <c r="CR122" s="188">
        <f t="shared" si="65"/>
        <v>0.11735500000000001</v>
      </c>
      <c r="CS122" s="188">
        <f t="shared" si="66"/>
        <v>0.20511000000000001</v>
      </c>
      <c r="CT122" s="188">
        <f t="shared" si="67"/>
        <v>0.71208000000000016</v>
      </c>
      <c r="CU122" s="188">
        <f t="shared" si="68"/>
        <v>3.04569</v>
      </c>
      <c r="CV122" s="188">
        <f t="shared" si="69"/>
        <v>0.31347000000000003</v>
      </c>
      <c r="CW122" s="188">
        <f t="shared" si="70"/>
        <v>0.25745999999999997</v>
      </c>
      <c r="CX122" s="188">
        <f t="shared" si="71"/>
        <v>0.85206999999999988</v>
      </c>
      <c r="CY122" s="188">
        <f t="shared" si="72"/>
        <v>1.4282900000000001</v>
      </c>
      <c r="CZ122" s="188">
        <f t="shared" si="73"/>
        <v>4.8181799999999999</v>
      </c>
      <c r="DA122" s="188">
        <f t="shared" si="74"/>
        <v>1.5508899999999997</v>
      </c>
    </row>
    <row r="123" spans="1:105">
      <c r="A123" s="494" t="s">
        <v>934</v>
      </c>
      <c r="B123" s="576" t="s">
        <v>736</v>
      </c>
      <c r="C123" s="382" t="s">
        <v>744</v>
      </c>
      <c r="D123" s="383" t="s">
        <v>362</v>
      </c>
      <c r="E123" s="489">
        <v>43775</v>
      </c>
      <c r="F123" s="429">
        <v>0.14285714285714285</v>
      </c>
      <c r="G123" s="537" t="s">
        <v>1192</v>
      </c>
      <c r="H123">
        <v>180465</v>
      </c>
      <c r="I123">
        <v>79872</v>
      </c>
      <c r="J123">
        <v>64.7</v>
      </c>
      <c r="K123">
        <v>78.599999999999994</v>
      </c>
      <c r="L123">
        <v>4.05</v>
      </c>
      <c r="M123">
        <v>4.38</v>
      </c>
      <c r="N123">
        <v>95.6</v>
      </c>
      <c r="O123">
        <v>2.4700000000000002</v>
      </c>
      <c r="P123">
        <v>2.25</v>
      </c>
      <c r="Q123">
        <v>0.85</v>
      </c>
      <c r="R123">
        <v>9.5299999999999994</v>
      </c>
      <c r="S123">
        <v>90.5</v>
      </c>
      <c r="T123">
        <v>0.6</v>
      </c>
      <c r="U123" s="6">
        <f t="shared" si="75"/>
        <v>3.4426799999999997</v>
      </c>
      <c r="V123" s="6">
        <f t="shared" si="76"/>
        <v>4.153740690392369</v>
      </c>
      <c r="W123">
        <v>14</v>
      </c>
      <c r="X123">
        <v>10.9</v>
      </c>
      <c r="Y123">
        <v>13.6</v>
      </c>
      <c r="Z123">
        <v>2.54</v>
      </c>
      <c r="AA123">
        <v>1.04</v>
      </c>
      <c r="AB123">
        <v>43.4</v>
      </c>
      <c r="AC123">
        <v>40.5</v>
      </c>
      <c r="AD123">
        <v>5.39</v>
      </c>
      <c r="AE123">
        <v>57.8</v>
      </c>
      <c r="AF123">
        <v>1.91</v>
      </c>
      <c r="AG123" s="188">
        <f t="shared" si="52"/>
        <v>1.3341999999999998</v>
      </c>
      <c r="AH123" s="188">
        <f t="shared" si="53"/>
        <v>1.03877</v>
      </c>
      <c r="AI123" s="188">
        <f t="shared" si="54"/>
        <v>0.242062</v>
      </c>
      <c r="AJ123" s="188">
        <f t="shared" si="55"/>
        <v>9.9111999999999992E-2</v>
      </c>
      <c r="AK123" s="188">
        <f t="shared" si="56"/>
        <v>0.97649999999999992</v>
      </c>
      <c r="AL123" s="188">
        <f t="shared" si="57"/>
        <v>0.91125</v>
      </c>
      <c r="AM123" s="188">
        <f t="shared" si="58"/>
        <v>0.12127499999999999</v>
      </c>
      <c r="AN123" s="188">
        <f t="shared" si="59"/>
        <v>1.3004999999999998</v>
      </c>
      <c r="AO123" s="188">
        <f t="shared" si="60"/>
        <v>4.2974999999999992E-2</v>
      </c>
      <c r="AP123">
        <v>502</v>
      </c>
      <c r="AQ123">
        <v>96.4</v>
      </c>
      <c r="AR123">
        <v>596</v>
      </c>
      <c r="AS123">
        <v>427</v>
      </c>
      <c r="AT123">
        <v>97.7</v>
      </c>
      <c r="AU123">
        <v>39.799999999999997</v>
      </c>
      <c r="AV123">
        <v>15.3</v>
      </c>
      <c r="AW123">
        <v>17.100000000000001</v>
      </c>
      <c r="AX123">
        <v>1874</v>
      </c>
      <c r="AY123">
        <v>1.97</v>
      </c>
      <c r="AZ123">
        <v>25.1</v>
      </c>
      <c r="BA123">
        <v>1.24</v>
      </c>
      <c r="BB123">
        <v>263</v>
      </c>
      <c r="BC123">
        <v>20.5</v>
      </c>
      <c r="BD123">
        <v>608</v>
      </c>
      <c r="BE123">
        <v>291</v>
      </c>
      <c r="BF123">
        <v>108</v>
      </c>
      <c r="BG123">
        <v>2.41</v>
      </c>
      <c r="BH123">
        <v>1.88</v>
      </c>
      <c r="BI123">
        <v>1.57</v>
      </c>
      <c r="BJ123">
        <v>1101</v>
      </c>
      <c r="BK123">
        <v>0.8</v>
      </c>
      <c r="BL123">
        <v>8.82</v>
      </c>
      <c r="BM123">
        <v>0.56999999999999995</v>
      </c>
      <c r="BN123">
        <v>14.3</v>
      </c>
      <c r="BO123">
        <v>0.31</v>
      </c>
      <c r="BP123">
        <v>1.51</v>
      </c>
      <c r="BQ123">
        <v>98.5</v>
      </c>
      <c r="BR123">
        <v>1.31</v>
      </c>
      <c r="BS123">
        <v>2.5</v>
      </c>
      <c r="BT123">
        <v>2.0299999999999998</v>
      </c>
      <c r="BU123">
        <v>35.1</v>
      </c>
      <c r="BV123">
        <v>64.900000000000006</v>
      </c>
      <c r="BW123">
        <v>1.1000000000000001</v>
      </c>
      <c r="BX123">
        <v>7.69</v>
      </c>
      <c r="BY123">
        <v>10.8</v>
      </c>
      <c r="BZ123">
        <v>7.69</v>
      </c>
      <c r="CA123">
        <v>49.3</v>
      </c>
      <c r="CB123">
        <v>4.2</v>
      </c>
      <c r="CC123">
        <v>0.45</v>
      </c>
      <c r="CD123">
        <v>1.62</v>
      </c>
      <c r="CE123">
        <v>3.51</v>
      </c>
      <c r="CF123">
        <v>2.56</v>
      </c>
      <c r="CG123">
        <v>0.85</v>
      </c>
      <c r="CH123">
        <v>64.900000000000006</v>
      </c>
      <c r="CI123">
        <v>0.24</v>
      </c>
      <c r="CJ123">
        <v>1.1399999999999999</v>
      </c>
      <c r="CK123">
        <v>1.95</v>
      </c>
      <c r="CL123">
        <v>1.74</v>
      </c>
      <c r="CM123">
        <v>1.24</v>
      </c>
      <c r="CN123" s="188">
        <f t="shared" si="61"/>
        <v>0.19225</v>
      </c>
      <c r="CO123" s="188">
        <f t="shared" si="62"/>
        <v>0.27</v>
      </c>
      <c r="CP123" s="188">
        <f t="shared" si="63"/>
        <v>0.19225</v>
      </c>
      <c r="CQ123" s="188">
        <f t="shared" si="64"/>
        <v>1.2324999999999999</v>
      </c>
      <c r="CR123" s="188">
        <f t="shared" si="65"/>
        <v>0.105</v>
      </c>
      <c r="CS123" s="188">
        <f t="shared" si="66"/>
        <v>0.15795000000000001</v>
      </c>
      <c r="CT123" s="188">
        <f t="shared" si="67"/>
        <v>0.56862000000000013</v>
      </c>
      <c r="CU123" s="188">
        <f t="shared" si="68"/>
        <v>0.89856000000000014</v>
      </c>
      <c r="CV123" s="188">
        <f t="shared" si="69"/>
        <v>0.29835</v>
      </c>
      <c r="CW123" s="188">
        <f t="shared" si="70"/>
        <v>0.15576000000000001</v>
      </c>
      <c r="CX123" s="188">
        <f t="shared" si="71"/>
        <v>0.73986000000000007</v>
      </c>
      <c r="CY123" s="188">
        <f t="shared" si="72"/>
        <v>1.2655500000000002</v>
      </c>
      <c r="CZ123" s="188">
        <f t="shared" si="73"/>
        <v>1.1292600000000002</v>
      </c>
      <c r="DA123" s="188">
        <f t="shared" si="74"/>
        <v>0.80476000000000014</v>
      </c>
    </row>
    <row r="124" spans="1:105">
      <c r="A124" s="494" t="s">
        <v>935</v>
      </c>
      <c r="B124" s="577"/>
      <c r="E124" s="489"/>
      <c r="F124" s="222"/>
      <c r="G124" s="386"/>
      <c r="H124">
        <v>195749</v>
      </c>
      <c r="I124">
        <v>86149</v>
      </c>
      <c r="J124">
        <v>64.599999999999994</v>
      </c>
      <c r="K124">
        <v>78.5</v>
      </c>
      <c r="L124">
        <v>4.04</v>
      </c>
      <c r="M124">
        <v>4.33</v>
      </c>
      <c r="N124">
        <v>95.7</v>
      </c>
      <c r="O124">
        <v>2.41</v>
      </c>
      <c r="P124">
        <v>2.29</v>
      </c>
      <c r="Q124">
        <v>0.94</v>
      </c>
      <c r="R124">
        <v>9.5399999999999991</v>
      </c>
      <c r="S124">
        <v>90.5</v>
      </c>
      <c r="T124">
        <v>0.59</v>
      </c>
      <c r="U124" s="6">
        <f t="shared" si="75"/>
        <v>3.3990500000000003</v>
      </c>
      <c r="V124" s="6">
        <f t="shared" si="76"/>
        <v>4.1776378694046858</v>
      </c>
      <c r="W124">
        <v>14.4</v>
      </c>
      <c r="X124">
        <v>10.9</v>
      </c>
      <c r="Y124">
        <v>14.5</v>
      </c>
      <c r="Z124">
        <v>3.1</v>
      </c>
      <c r="AA124">
        <v>0.84</v>
      </c>
      <c r="AB124">
        <v>41.9</v>
      </c>
      <c r="AC124">
        <v>38</v>
      </c>
      <c r="AD124">
        <v>5.23</v>
      </c>
      <c r="AE124">
        <v>60.5</v>
      </c>
      <c r="AF124">
        <v>1.36</v>
      </c>
      <c r="AG124" s="188">
        <f t="shared" si="52"/>
        <v>1.3737600000000001</v>
      </c>
      <c r="AH124" s="188">
        <f t="shared" si="53"/>
        <v>1.03986</v>
      </c>
      <c r="AI124" s="188">
        <f t="shared" si="54"/>
        <v>0.29574</v>
      </c>
      <c r="AJ124" s="188">
        <f t="shared" si="55"/>
        <v>8.0135999999999985E-2</v>
      </c>
      <c r="AK124" s="188">
        <f t="shared" si="56"/>
        <v>0.95950999999999997</v>
      </c>
      <c r="AL124" s="188">
        <f t="shared" si="57"/>
        <v>0.87019999999999997</v>
      </c>
      <c r="AM124" s="188">
        <f t="shared" si="58"/>
        <v>0.11976700000000001</v>
      </c>
      <c r="AN124" s="188">
        <f t="shared" si="59"/>
        <v>1.3854500000000001</v>
      </c>
      <c r="AO124" s="188">
        <f t="shared" si="60"/>
        <v>3.1144000000000002E-2</v>
      </c>
      <c r="AP124">
        <v>494</v>
      </c>
      <c r="AQ124">
        <v>97.7</v>
      </c>
      <c r="AR124">
        <v>596</v>
      </c>
      <c r="AS124">
        <v>420</v>
      </c>
      <c r="AT124">
        <v>89.9</v>
      </c>
      <c r="AU124">
        <v>40.9</v>
      </c>
      <c r="AV124">
        <v>15.7</v>
      </c>
      <c r="AW124">
        <v>16.7</v>
      </c>
      <c r="AX124">
        <v>1910</v>
      </c>
      <c r="AY124">
        <v>1.64</v>
      </c>
      <c r="AZ124">
        <v>26.8</v>
      </c>
      <c r="BA124">
        <v>0.75</v>
      </c>
      <c r="BB124">
        <v>265</v>
      </c>
      <c r="BC124">
        <v>19.3</v>
      </c>
      <c r="BD124">
        <v>605</v>
      </c>
      <c r="BE124">
        <v>291</v>
      </c>
      <c r="BF124">
        <v>113</v>
      </c>
      <c r="BG124">
        <v>2.37</v>
      </c>
      <c r="BH124">
        <v>1.8</v>
      </c>
      <c r="BI124">
        <v>1.63</v>
      </c>
      <c r="BJ124">
        <v>1082</v>
      </c>
      <c r="BK124">
        <v>0.91</v>
      </c>
      <c r="BL124">
        <v>8.76</v>
      </c>
      <c r="BM124">
        <v>0.57999999999999996</v>
      </c>
      <c r="BN124">
        <v>14.2</v>
      </c>
      <c r="BO124">
        <v>0.3</v>
      </c>
      <c r="BP124">
        <v>1.3</v>
      </c>
      <c r="BQ124">
        <v>98.7</v>
      </c>
      <c r="BR124">
        <v>1.21</v>
      </c>
      <c r="BS124">
        <v>3.01</v>
      </c>
      <c r="BT124">
        <v>2.27</v>
      </c>
      <c r="BU124">
        <v>35.5</v>
      </c>
      <c r="BV124">
        <v>64.5</v>
      </c>
      <c r="BW124">
        <v>1.18</v>
      </c>
      <c r="BX124">
        <v>3.25</v>
      </c>
      <c r="BY124">
        <v>9.76</v>
      </c>
      <c r="BZ124">
        <v>4.6100000000000003</v>
      </c>
      <c r="CA124">
        <v>43.9</v>
      </c>
      <c r="CB124">
        <v>4.88</v>
      </c>
      <c r="CC124">
        <v>0.34</v>
      </c>
      <c r="CD124">
        <v>1.42</v>
      </c>
      <c r="CE124">
        <v>3.72</v>
      </c>
      <c r="CF124">
        <v>2.5499999999999998</v>
      </c>
      <c r="CG124">
        <v>0.76</v>
      </c>
      <c r="CH124">
        <v>64.5</v>
      </c>
      <c r="CI124">
        <v>0.28000000000000003</v>
      </c>
      <c r="CJ124">
        <v>1.1000000000000001</v>
      </c>
      <c r="CK124">
        <v>2.61</v>
      </c>
      <c r="CL124">
        <v>2.11</v>
      </c>
      <c r="CM124">
        <v>1.41</v>
      </c>
      <c r="CN124" s="188">
        <f t="shared" si="61"/>
        <v>9.7824999999999995E-2</v>
      </c>
      <c r="CO124" s="188">
        <f t="shared" si="62"/>
        <v>0.29377599999999998</v>
      </c>
      <c r="CP124" s="188">
        <f t="shared" si="63"/>
        <v>0.138761</v>
      </c>
      <c r="CQ124" s="188">
        <f t="shared" si="64"/>
        <v>1.3213899999999998</v>
      </c>
      <c r="CR124" s="188">
        <f t="shared" si="65"/>
        <v>0.14688799999999999</v>
      </c>
      <c r="CS124" s="188">
        <f t="shared" si="66"/>
        <v>0.1207</v>
      </c>
      <c r="CT124" s="188">
        <f t="shared" si="67"/>
        <v>0.50409999999999999</v>
      </c>
      <c r="CU124" s="188">
        <f t="shared" si="68"/>
        <v>0.90524999999999989</v>
      </c>
      <c r="CV124" s="188">
        <f t="shared" si="69"/>
        <v>0.26979999999999998</v>
      </c>
      <c r="CW124" s="188">
        <f t="shared" si="70"/>
        <v>0.18060000000000001</v>
      </c>
      <c r="CX124" s="188">
        <f t="shared" si="71"/>
        <v>0.70950000000000002</v>
      </c>
      <c r="CY124" s="188">
        <f t="shared" si="72"/>
        <v>1.6834499999999999</v>
      </c>
      <c r="CZ124" s="188">
        <f t="shared" si="73"/>
        <v>1.3609499999999999</v>
      </c>
      <c r="DA124" s="188">
        <f t="shared" si="74"/>
        <v>0.90944999999999998</v>
      </c>
    </row>
    <row r="125" spans="1:105">
      <c r="A125" s="494" t="s">
        <v>937</v>
      </c>
      <c r="B125" s="576" t="s">
        <v>736</v>
      </c>
      <c r="C125" s="382" t="s">
        <v>744</v>
      </c>
      <c r="D125" s="383" t="s">
        <v>363</v>
      </c>
      <c r="E125" s="489">
        <v>43781</v>
      </c>
      <c r="F125" s="429">
        <v>1</v>
      </c>
      <c r="G125" s="537" t="s">
        <v>1193</v>
      </c>
      <c r="H125">
        <v>194771</v>
      </c>
      <c r="I125">
        <v>113202</v>
      </c>
      <c r="J125">
        <v>69.8</v>
      </c>
      <c r="K125">
        <v>82.3</v>
      </c>
      <c r="L125">
        <v>2.54</v>
      </c>
      <c r="M125">
        <v>5.76</v>
      </c>
      <c r="N125">
        <v>94.2</v>
      </c>
      <c r="O125">
        <v>1.99</v>
      </c>
      <c r="P125">
        <v>1.0900000000000001</v>
      </c>
      <c r="Q125">
        <v>1.02</v>
      </c>
      <c r="R125">
        <v>10.4</v>
      </c>
      <c r="S125">
        <v>89.6</v>
      </c>
      <c r="T125">
        <v>0.47</v>
      </c>
      <c r="U125" s="6">
        <f t="shared" si="75"/>
        <v>4.7404799999999998</v>
      </c>
      <c r="V125" s="6">
        <f t="shared" si="76"/>
        <v>2.5313892264074527</v>
      </c>
      <c r="W125">
        <v>7</v>
      </c>
      <c r="X125">
        <v>5.85</v>
      </c>
      <c r="Y125">
        <v>5.0599999999999996</v>
      </c>
      <c r="Z125">
        <v>2.5499999999999998</v>
      </c>
      <c r="AA125">
        <v>0.46</v>
      </c>
      <c r="AB125">
        <v>37.9</v>
      </c>
      <c r="AC125">
        <v>35.799999999999997</v>
      </c>
      <c r="AD125">
        <v>5.71</v>
      </c>
      <c r="AE125">
        <v>48.1</v>
      </c>
      <c r="AF125">
        <v>1.48</v>
      </c>
      <c r="AG125" s="188">
        <f t="shared" si="52"/>
        <v>0.72799999999999998</v>
      </c>
      <c r="AH125" s="188">
        <f t="shared" si="53"/>
        <v>0.60839999999999994</v>
      </c>
      <c r="AI125" s="188">
        <f t="shared" si="54"/>
        <v>0.26519999999999999</v>
      </c>
      <c r="AJ125" s="188">
        <f t="shared" si="55"/>
        <v>4.7840000000000008E-2</v>
      </c>
      <c r="AK125" s="188">
        <f t="shared" si="56"/>
        <v>0.41310999999999998</v>
      </c>
      <c r="AL125" s="188">
        <f t="shared" si="57"/>
        <v>0.39022000000000001</v>
      </c>
      <c r="AM125" s="188">
        <f t="shared" si="58"/>
        <v>6.2239000000000003E-2</v>
      </c>
      <c r="AN125" s="188">
        <f t="shared" si="59"/>
        <v>0.52429000000000003</v>
      </c>
      <c r="AO125" s="188">
        <f t="shared" si="60"/>
        <v>1.6132000000000001E-2</v>
      </c>
      <c r="AP125">
        <v>314</v>
      </c>
      <c r="AQ125">
        <v>57.8</v>
      </c>
      <c r="AR125">
        <v>403</v>
      </c>
      <c r="AS125">
        <v>271</v>
      </c>
      <c r="AT125">
        <v>16.7</v>
      </c>
      <c r="AU125">
        <v>24.7</v>
      </c>
      <c r="AV125">
        <v>9.14</v>
      </c>
      <c r="AW125">
        <v>8.25</v>
      </c>
      <c r="AX125">
        <v>1292</v>
      </c>
      <c r="AY125">
        <v>1.81</v>
      </c>
      <c r="AZ125">
        <v>21.1</v>
      </c>
      <c r="BA125">
        <v>0.75</v>
      </c>
      <c r="BB125">
        <v>178</v>
      </c>
      <c r="BC125">
        <v>14.1</v>
      </c>
      <c r="BD125">
        <v>420</v>
      </c>
      <c r="BE125">
        <v>185</v>
      </c>
      <c r="BF125" t="s">
        <v>364</v>
      </c>
      <c r="BG125">
        <v>1.19</v>
      </c>
      <c r="BH125">
        <v>1.56</v>
      </c>
      <c r="BI125">
        <v>0.65</v>
      </c>
      <c r="BJ125">
        <v>798</v>
      </c>
      <c r="BK125">
        <v>0.97</v>
      </c>
      <c r="BL125">
        <v>9.7100000000000009</v>
      </c>
      <c r="BM125">
        <v>0.45</v>
      </c>
      <c r="BN125">
        <v>12</v>
      </c>
      <c r="BO125">
        <v>0.28000000000000003</v>
      </c>
      <c r="BP125">
        <v>1.41</v>
      </c>
      <c r="BQ125">
        <v>98.6</v>
      </c>
      <c r="BR125">
        <v>1.27</v>
      </c>
      <c r="BS125">
        <v>1.98</v>
      </c>
      <c r="BT125">
        <v>4.6500000000000004</v>
      </c>
      <c r="BU125">
        <v>32.200000000000003</v>
      </c>
      <c r="BV125">
        <v>67.8</v>
      </c>
      <c r="BW125">
        <v>1.08</v>
      </c>
      <c r="BX125">
        <v>4.46</v>
      </c>
      <c r="BY125">
        <v>9.2899999999999991</v>
      </c>
      <c r="BZ125">
        <v>10</v>
      </c>
      <c r="CA125">
        <v>42.8</v>
      </c>
      <c r="CB125">
        <v>3.72</v>
      </c>
      <c r="CC125">
        <v>0.25</v>
      </c>
      <c r="CD125">
        <v>1.58</v>
      </c>
      <c r="CE125">
        <v>2.63</v>
      </c>
      <c r="CF125">
        <v>5.63</v>
      </c>
      <c r="CG125">
        <v>0.89</v>
      </c>
      <c r="CH125">
        <v>67.8</v>
      </c>
      <c r="CI125">
        <v>0.28999999999999998</v>
      </c>
      <c r="CJ125">
        <v>1.1200000000000001</v>
      </c>
      <c r="CK125">
        <v>1.68</v>
      </c>
      <c r="CL125">
        <v>4.1900000000000004</v>
      </c>
      <c r="CM125">
        <v>1.18</v>
      </c>
      <c r="CN125" s="188">
        <f t="shared" si="61"/>
        <v>8.8307999999999998E-2</v>
      </c>
      <c r="CO125" s="188">
        <f t="shared" si="62"/>
        <v>0.18394199999999997</v>
      </c>
      <c r="CP125" s="188">
        <f t="shared" si="63"/>
        <v>0.19800000000000001</v>
      </c>
      <c r="CQ125" s="188">
        <f t="shared" si="64"/>
        <v>0.84743999999999997</v>
      </c>
      <c r="CR125" s="188">
        <f t="shared" si="65"/>
        <v>7.3655999999999999E-2</v>
      </c>
      <c r="CS125" s="188">
        <f t="shared" si="66"/>
        <v>8.0500000000000002E-2</v>
      </c>
      <c r="CT125" s="188">
        <f t="shared" si="67"/>
        <v>0.5087600000000001</v>
      </c>
      <c r="CU125" s="188">
        <f t="shared" si="68"/>
        <v>1.8128599999999999</v>
      </c>
      <c r="CV125" s="188">
        <f t="shared" si="69"/>
        <v>0.28658</v>
      </c>
      <c r="CW125" s="188">
        <f t="shared" si="70"/>
        <v>0.19661999999999999</v>
      </c>
      <c r="CX125" s="188">
        <f t="shared" si="71"/>
        <v>0.75936000000000003</v>
      </c>
      <c r="CY125" s="188">
        <f t="shared" si="72"/>
        <v>1.1390400000000001</v>
      </c>
      <c r="CZ125" s="188">
        <f t="shared" si="73"/>
        <v>2.8408199999999999</v>
      </c>
      <c r="DA125" s="188">
        <f t="shared" si="74"/>
        <v>0.80003999999999986</v>
      </c>
    </row>
    <row r="126" spans="1:105">
      <c r="A126" s="494" t="s">
        <v>938</v>
      </c>
      <c r="B126" s="577"/>
      <c r="E126" s="489"/>
      <c r="F126" s="222"/>
      <c r="G126" s="386"/>
      <c r="H126">
        <v>194835</v>
      </c>
      <c r="I126">
        <v>112920</v>
      </c>
      <c r="J126">
        <v>70.400000000000006</v>
      </c>
      <c r="K126">
        <v>84</v>
      </c>
      <c r="L126">
        <v>2.3199999999999998</v>
      </c>
      <c r="M126">
        <v>5.24</v>
      </c>
      <c r="N126">
        <v>94.8</v>
      </c>
      <c r="O126">
        <v>1.74</v>
      </c>
      <c r="P126">
        <v>1</v>
      </c>
      <c r="Q126">
        <v>0.95</v>
      </c>
      <c r="R126">
        <v>10.7</v>
      </c>
      <c r="S126">
        <v>89.3</v>
      </c>
      <c r="T126">
        <v>0.63</v>
      </c>
      <c r="U126" s="6">
        <f t="shared" si="75"/>
        <v>4.4016000000000002</v>
      </c>
      <c r="V126" s="6">
        <f t="shared" si="76"/>
        <v>2.7717193747728097</v>
      </c>
      <c r="W126">
        <v>6.6</v>
      </c>
      <c r="X126">
        <v>5.49</v>
      </c>
      <c r="Y126">
        <v>4.67</v>
      </c>
      <c r="Z126">
        <v>2.46</v>
      </c>
      <c r="AA126">
        <v>0.92</v>
      </c>
      <c r="AB126">
        <v>37.200000000000003</v>
      </c>
      <c r="AC126">
        <v>34.799999999999997</v>
      </c>
      <c r="AD126">
        <v>4.87</v>
      </c>
      <c r="AE126">
        <v>50.3</v>
      </c>
      <c r="AF126">
        <v>1.9</v>
      </c>
      <c r="AG126" s="188">
        <f t="shared" si="52"/>
        <v>0.70619999999999994</v>
      </c>
      <c r="AH126" s="188">
        <f t="shared" si="53"/>
        <v>0.5874299999999999</v>
      </c>
      <c r="AI126" s="188">
        <f t="shared" si="54"/>
        <v>0.26322000000000001</v>
      </c>
      <c r="AJ126" s="188">
        <f t="shared" si="55"/>
        <v>9.844E-2</v>
      </c>
      <c r="AK126" s="188">
        <f t="shared" si="56"/>
        <v>0.37200000000000005</v>
      </c>
      <c r="AL126" s="188">
        <f t="shared" si="57"/>
        <v>0.34799999999999998</v>
      </c>
      <c r="AM126" s="188">
        <f t="shared" si="58"/>
        <v>4.87E-2</v>
      </c>
      <c r="AN126" s="188">
        <f t="shared" si="59"/>
        <v>0.503</v>
      </c>
      <c r="AO126" s="188">
        <f t="shared" si="60"/>
        <v>1.9E-2</v>
      </c>
      <c r="AP126">
        <v>313</v>
      </c>
      <c r="AQ126">
        <v>52.6</v>
      </c>
      <c r="AR126">
        <v>399</v>
      </c>
      <c r="AS126">
        <v>290</v>
      </c>
      <c r="AT126">
        <v>89.9</v>
      </c>
      <c r="AU126">
        <v>25.2</v>
      </c>
      <c r="AV126">
        <v>8.43</v>
      </c>
      <c r="AW126">
        <v>8.0299999999999994</v>
      </c>
      <c r="AX126">
        <v>1585</v>
      </c>
      <c r="AY126">
        <v>1.33</v>
      </c>
      <c r="AZ126">
        <v>22.2</v>
      </c>
      <c r="BA126">
        <v>0.95</v>
      </c>
      <c r="BB126">
        <v>175</v>
      </c>
      <c r="BC126">
        <v>11.6</v>
      </c>
      <c r="BD126">
        <v>427</v>
      </c>
      <c r="BE126">
        <v>200</v>
      </c>
      <c r="BF126">
        <v>-225</v>
      </c>
      <c r="BG126">
        <v>1.05</v>
      </c>
      <c r="BH126">
        <v>1.37</v>
      </c>
      <c r="BI126">
        <v>0.61</v>
      </c>
      <c r="BJ126">
        <v>908</v>
      </c>
      <c r="BK126">
        <v>0.92</v>
      </c>
      <c r="BL126">
        <v>10.1</v>
      </c>
      <c r="BM126">
        <v>0.62</v>
      </c>
      <c r="BN126">
        <v>12.2</v>
      </c>
      <c r="BO126">
        <v>0.23</v>
      </c>
      <c r="BP126">
        <v>0.78</v>
      </c>
      <c r="BQ126">
        <v>99.2</v>
      </c>
      <c r="BR126">
        <v>1.01</v>
      </c>
      <c r="BS126">
        <v>2.12</v>
      </c>
      <c r="BT126">
        <v>4.29</v>
      </c>
      <c r="BU126">
        <v>34.700000000000003</v>
      </c>
      <c r="BV126">
        <v>65.3</v>
      </c>
      <c r="BW126">
        <v>1.1299999999999999</v>
      </c>
      <c r="BX126">
        <v>2.75</v>
      </c>
      <c r="BY126">
        <v>8.25</v>
      </c>
      <c r="BZ126">
        <v>9.2799999999999994</v>
      </c>
      <c r="CA126">
        <v>50.5</v>
      </c>
      <c r="CB126">
        <v>4.8099999999999996</v>
      </c>
      <c r="CC126">
        <v>0.28999999999999998</v>
      </c>
      <c r="CD126">
        <v>1.26</v>
      </c>
      <c r="CE126">
        <v>3.08</v>
      </c>
      <c r="CF126">
        <v>5.03</v>
      </c>
      <c r="CG126">
        <v>0.86</v>
      </c>
      <c r="CH126">
        <v>65.3</v>
      </c>
      <c r="CI126">
        <v>0.2</v>
      </c>
      <c r="CJ126">
        <v>0.88</v>
      </c>
      <c r="CK126">
        <v>1.61</v>
      </c>
      <c r="CL126">
        <v>3.89</v>
      </c>
      <c r="CM126">
        <v>1.27</v>
      </c>
      <c r="CN126" s="188">
        <f t="shared" si="61"/>
        <v>5.8299999999999998E-2</v>
      </c>
      <c r="CO126" s="188">
        <f t="shared" si="62"/>
        <v>0.17490000000000003</v>
      </c>
      <c r="CP126" s="188">
        <f t="shared" si="63"/>
        <v>0.19673599999999999</v>
      </c>
      <c r="CQ126" s="188">
        <f t="shared" si="64"/>
        <v>1.0706</v>
      </c>
      <c r="CR126" s="188">
        <f t="shared" si="65"/>
        <v>0.10197200000000001</v>
      </c>
      <c r="CS126" s="188">
        <f t="shared" si="66"/>
        <v>0.10063000000000001</v>
      </c>
      <c r="CT126" s="188">
        <f t="shared" si="67"/>
        <v>0.43722</v>
      </c>
      <c r="CU126" s="188">
        <f t="shared" si="68"/>
        <v>1.7454100000000004</v>
      </c>
      <c r="CV126" s="188">
        <f t="shared" si="69"/>
        <v>0.29842000000000002</v>
      </c>
      <c r="CW126" s="188">
        <f t="shared" si="70"/>
        <v>0.13059999999999999</v>
      </c>
      <c r="CX126" s="188">
        <f t="shared" si="71"/>
        <v>0.57464000000000004</v>
      </c>
      <c r="CY126" s="188">
        <f t="shared" si="72"/>
        <v>1.0513299999999999</v>
      </c>
      <c r="CZ126" s="188">
        <f t="shared" si="73"/>
        <v>2.5401699999999998</v>
      </c>
      <c r="DA126" s="188">
        <f t="shared" si="74"/>
        <v>0.82930999999999999</v>
      </c>
    </row>
    <row r="127" spans="1:105">
      <c r="A127" s="494" t="s">
        <v>940</v>
      </c>
      <c r="B127" s="576" t="s">
        <v>736</v>
      </c>
      <c r="C127" s="382" t="s">
        <v>744</v>
      </c>
      <c r="D127" s="383" t="s">
        <v>737</v>
      </c>
      <c r="E127" s="489">
        <v>43787</v>
      </c>
      <c r="F127" s="429">
        <v>1.8571428571428572</v>
      </c>
      <c r="G127" s="539" t="s">
        <v>1194</v>
      </c>
      <c r="H127">
        <v>167105</v>
      </c>
      <c r="I127">
        <v>66055</v>
      </c>
      <c r="J127">
        <v>62</v>
      </c>
      <c r="K127">
        <v>80.5</v>
      </c>
      <c r="L127">
        <v>3.23</v>
      </c>
      <c r="M127">
        <v>3.81</v>
      </c>
      <c r="N127">
        <v>96.2</v>
      </c>
      <c r="O127">
        <v>2.5099999999999998</v>
      </c>
      <c r="P127">
        <v>2.17</v>
      </c>
      <c r="Q127">
        <v>0.68</v>
      </c>
      <c r="R127">
        <v>11.7</v>
      </c>
      <c r="S127">
        <v>88.3</v>
      </c>
      <c r="T127">
        <v>0.66</v>
      </c>
      <c r="U127" s="6">
        <f t="shared" si="75"/>
        <v>3.0670500000000001</v>
      </c>
      <c r="V127" s="6">
        <f t="shared" si="76"/>
        <v>4.8906930111996871</v>
      </c>
      <c r="W127">
        <v>10.1</v>
      </c>
      <c r="X127">
        <v>8.84</v>
      </c>
      <c r="Y127">
        <v>9.9</v>
      </c>
      <c r="Z127">
        <v>2.04</v>
      </c>
      <c r="AA127">
        <v>0.9</v>
      </c>
      <c r="AB127">
        <v>51.8</v>
      </c>
      <c r="AC127">
        <v>40.200000000000003</v>
      </c>
      <c r="AD127">
        <v>5.46</v>
      </c>
      <c r="AE127">
        <v>53.4</v>
      </c>
      <c r="AF127">
        <v>2.25</v>
      </c>
      <c r="AG127" s="188">
        <f t="shared" si="52"/>
        <v>1.1817</v>
      </c>
      <c r="AH127" s="188">
        <f t="shared" si="53"/>
        <v>1.0342799999999999</v>
      </c>
      <c r="AI127" s="188">
        <f t="shared" si="54"/>
        <v>0.23867999999999998</v>
      </c>
      <c r="AJ127" s="188">
        <f t="shared" si="55"/>
        <v>0.10529999999999999</v>
      </c>
      <c r="AK127" s="188">
        <f t="shared" si="56"/>
        <v>1.1240599999999998</v>
      </c>
      <c r="AL127" s="188">
        <f t="shared" si="57"/>
        <v>0.87234000000000012</v>
      </c>
      <c r="AM127" s="188">
        <f t="shared" si="58"/>
        <v>0.118482</v>
      </c>
      <c r="AN127" s="188">
        <f t="shared" si="59"/>
        <v>1.1587799999999999</v>
      </c>
      <c r="AO127" s="188">
        <f t="shared" si="60"/>
        <v>4.8825E-2</v>
      </c>
      <c r="AP127">
        <v>460</v>
      </c>
      <c r="AQ127">
        <v>116</v>
      </c>
      <c r="AR127">
        <v>431</v>
      </c>
      <c r="AS127">
        <v>383</v>
      </c>
      <c r="AT127">
        <v>114</v>
      </c>
      <c r="AU127">
        <v>46.3</v>
      </c>
      <c r="AV127">
        <v>22.5</v>
      </c>
      <c r="AW127">
        <v>25.5</v>
      </c>
      <c r="AX127">
        <v>2037</v>
      </c>
      <c r="AY127">
        <v>2.0699999999999998</v>
      </c>
      <c r="AZ127">
        <v>29.3</v>
      </c>
      <c r="BA127">
        <v>1.33</v>
      </c>
      <c r="BB127">
        <v>183</v>
      </c>
      <c r="BC127">
        <v>15.4</v>
      </c>
      <c r="BD127">
        <v>444</v>
      </c>
      <c r="BE127">
        <v>242</v>
      </c>
      <c r="BF127" t="s">
        <v>364</v>
      </c>
      <c r="BG127">
        <v>1.52</v>
      </c>
      <c r="BH127">
        <v>1.72</v>
      </c>
      <c r="BI127">
        <v>1.25</v>
      </c>
      <c r="BJ127">
        <v>1012</v>
      </c>
      <c r="BK127">
        <v>0.62</v>
      </c>
      <c r="BL127">
        <v>11</v>
      </c>
      <c r="BM127">
        <v>0.63</v>
      </c>
      <c r="BN127">
        <v>15</v>
      </c>
      <c r="BO127">
        <v>0.45</v>
      </c>
      <c r="BP127">
        <v>0.85</v>
      </c>
      <c r="BQ127">
        <v>99.2</v>
      </c>
      <c r="BR127">
        <v>1.24</v>
      </c>
      <c r="BS127">
        <v>3.34</v>
      </c>
      <c r="BT127">
        <v>2.73</v>
      </c>
      <c r="BU127">
        <v>36</v>
      </c>
      <c r="BV127">
        <v>64</v>
      </c>
      <c r="BW127">
        <v>1.54</v>
      </c>
      <c r="BX127">
        <v>6.06</v>
      </c>
      <c r="BY127">
        <v>10.9</v>
      </c>
      <c r="BZ127">
        <v>6.36</v>
      </c>
      <c r="CA127">
        <v>44.5</v>
      </c>
      <c r="CB127">
        <v>4.24</v>
      </c>
      <c r="CC127">
        <v>0.48</v>
      </c>
      <c r="CD127">
        <v>1.55</v>
      </c>
      <c r="CE127">
        <v>4.13</v>
      </c>
      <c r="CF127">
        <v>3.49</v>
      </c>
      <c r="CG127">
        <v>0.9</v>
      </c>
      <c r="CH127">
        <v>64</v>
      </c>
      <c r="CI127">
        <v>0.43</v>
      </c>
      <c r="CJ127">
        <v>1.08</v>
      </c>
      <c r="CK127">
        <v>2.89</v>
      </c>
      <c r="CL127">
        <v>2.31</v>
      </c>
      <c r="CM127">
        <v>1.9</v>
      </c>
      <c r="CN127" s="188">
        <f t="shared" si="61"/>
        <v>0.20240399999999997</v>
      </c>
      <c r="CO127" s="188">
        <f t="shared" si="62"/>
        <v>0.36405999999999999</v>
      </c>
      <c r="CP127" s="188">
        <f t="shared" si="63"/>
        <v>0.212424</v>
      </c>
      <c r="CQ127" s="188">
        <f t="shared" si="64"/>
        <v>1.4863</v>
      </c>
      <c r="CR127" s="188">
        <f t="shared" si="65"/>
        <v>0.14161599999999999</v>
      </c>
      <c r="CS127" s="188">
        <f t="shared" si="66"/>
        <v>0.17280000000000001</v>
      </c>
      <c r="CT127" s="188">
        <f t="shared" si="67"/>
        <v>0.55800000000000005</v>
      </c>
      <c r="CU127" s="188">
        <f t="shared" si="68"/>
        <v>1.2564000000000002</v>
      </c>
      <c r="CV127" s="188">
        <f t="shared" si="69"/>
        <v>0.32400000000000001</v>
      </c>
      <c r="CW127" s="188">
        <f t="shared" si="70"/>
        <v>0.2752</v>
      </c>
      <c r="CX127" s="188">
        <f t="shared" si="71"/>
        <v>0.69120000000000004</v>
      </c>
      <c r="CY127" s="188">
        <f t="shared" si="72"/>
        <v>1.8496000000000001</v>
      </c>
      <c r="CZ127" s="188">
        <f t="shared" si="73"/>
        <v>1.4783999999999999</v>
      </c>
      <c r="DA127" s="188">
        <f t="shared" si="74"/>
        <v>1.216</v>
      </c>
    </row>
    <row r="128" spans="1:105">
      <c r="A128" s="494" t="s">
        <v>941</v>
      </c>
      <c r="B128" s="577"/>
      <c r="E128" s="489"/>
      <c r="F128" s="222"/>
      <c r="G128" s="386"/>
      <c r="H128">
        <v>195106</v>
      </c>
      <c r="I128">
        <v>76305</v>
      </c>
      <c r="J128">
        <v>62</v>
      </c>
      <c r="K128">
        <v>80.3</v>
      </c>
      <c r="L128">
        <v>3.17</v>
      </c>
      <c r="M128">
        <v>3.86</v>
      </c>
      <c r="N128">
        <v>96.1</v>
      </c>
      <c r="O128">
        <v>2.5099999999999998</v>
      </c>
      <c r="P128">
        <v>2.06</v>
      </c>
      <c r="Q128">
        <v>0.74</v>
      </c>
      <c r="R128">
        <v>11.9</v>
      </c>
      <c r="S128">
        <v>88.1</v>
      </c>
      <c r="T128">
        <v>0.64</v>
      </c>
      <c r="U128" s="6">
        <f t="shared" si="75"/>
        <v>3.0995799999999996</v>
      </c>
      <c r="V128" s="6">
        <f t="shared" si="76"/>
        <v>4.8393653333677475</v>
      </c>
      <c r="W128">
        <v>9.89</v>
      </c>
      <c r="X128">
        <v>9.36</v>
      </c>
      <c r="Y128">
        <v>9.16</v>
      </c>
      <c r="Z128">
        <v>2.2000000000000002</v>
      </c>
      <c r="AA128">
        <v>0.91</v>
      </c>
      <c r="AB128">
        <v>54</v>
      </c>
      <c r="AC128">
        <v>40.5</v>
      </c>
      <c r="AD128">
        <v>6.18</v>
      </c>
      <c r="AE128">
        <v>52.8</v>
      </c>
      <c r="AF128">
        <v>1.35</v>
      </c>
      <c r="AG128" s="188">
        <f t="shared" si="52"/>
        <v>1.1769100000000001</v>
      </c>
      <c r="AH128" s="188">
        <f t="shared" si="53"/>
        <v>1.1138399999999999</v>
      </c>
      <c r="AI128" s="188">
        <f t="shared" si="54"/>
        <v>0.26180000000000003</v>
      </c>
      <c r="AJ128" s="188">
        <f t="shared" si="55"/>
        <v>0.10829000000000001</v>
      </c>
      <c r="AK128" s="188">
        <f t="shared" si="56"/>
        <v>1.1124000000000001</v>
      </c>
      <c r="AL128" s="188">
        <f t="shared" si="57"/>
        <v>0.83430000000000004</v>
      </c>
      <c r="AM128" s="188">
        <f t="shared" si="58"/>
        <v>0.127308</v>
      </c>
      <c r="AN128" s="188">
        <f t="shared" si="59"/>
        <v>1.08768</v>
      </c>
      <c r="AO128" s="188">
        <f t="shared" si="60"/>
        <v>2.7810000000000001E-2</v>
      </c>
      <c r="AP128">
        <v>467</v>
      </c>
      <c r="AQ128">
        <v>112</v>
      </c>
      <c r="AR128">
        <v>436</v>
      </c>
      <c r="AS128">
        <v>402</v>
      </c>
      <c r="AT128">
        <v>126</v>
      </c>
      <c r="AU128">
        <v>46.8</v>
      </c>
      <c r="AV128">
        <v>21.1</v>
      </c>
      <c r="AW128">
        <v>25.2</v>
      </c>
      <c r="AX128">
        <v>1794</v>
      </c>
      <c r="AY128">
        <v>2.16</v>
      </c>
      <c r="AZ128">
        <v>31.4</v>
      </c>
      <c r="BA128">
        <v>0.64</v>
      </c>
      <c r="BB128">
        <v>183</v>
      </c>
      <c r="BC128">
        <v>16.7</v>
      </c>
      <c r="BD128">
        <v>445</v>
      </c>
      <c r="BE128">
        <v>246</v>
      </c>
      <c r="BF128">
        <v>33.4</v>
      </c>
      <c r="BG128">
        <v>1.42</v>
      </c>
      <c r="BH128">
        <v>1.77</v>
      </c>
      <c r="BI128">
        <v>1.1399999999999999</v>
      </c>
      <c r="BJ128">
        <v>1145</v>
      </c>
      <c r="BK128">
        <v>0.68</v>
      </c>
      <c r="BL128">
        <v>11.1</v>
      </c>
      <c r="BM128">
        <v>0.64</v>
      </c>
      <c r="BN128">
        <v>15</v>
      </c>
      <c r="BO128">
        <v>0.51</v>
      </c>
      <c r="BP128">
        <v>0.76</v>
      </c>
      <c r="BQ128">
        <v>99.2</v>
      </c>
      <c r="BR128">
        <v>1.35</v>
      </c>
      <c r="BS128">
        <v>3.23</v>
      </c>
      <c r="BT128">
        <v>2.83</v>
      </c>
      <c r="BU128">
        <v>36.4</v>
      </c>
      <c r="BV128">
        <v>63.6</v>
      </c>
      <c r="BW128">
        <v>1.54</v>
      </c>
      <c r="BX128">
        <v>4.32</v>
      </c>
      <c r="BY128">
        <v>9.4600000000000009</v>
      </c>
      <c r="BZ128">
        <v>5.68</v>
      </c>
      <c r="CA128">
        <v>47.6</v>
      </c>
      <c r="CB128">
        <v>2.16</v>
      </c>
      <c r="CC128">
        <v>0.53</v>
      </c>
      <c r="CD128">
        <v>1.58</v>
      </c>
      <c r="CE128">
        <v>4.22</v>
      </c>
      <c r="CF128">
        <v>3.14</v>
      </c>
      <c r="CG128">
        <v>0.94</v>
      </c>
      <c r="CH128">
        <v>63.6</v>
      </c>
      <c r="CI128">
        <v>0.5</v>
      </c>
      <c r="CJ128">
        <v>1.22</v>
      </c>
      <c r="CK128">
        <v>2.67</v>
      </c>
      <c r="CL128">
        <v>2.65</v>
      </c>
      <c r="CM128">
        <v>1.88</v>
      </c>
      <c r="CN128" s="188">
        <f t="shared" si="61"/>
        <v>0.13953600000000002</v>
      </c>
      <c r="CO128" s="188">
        <f t="shared" si="62"/>
        <v>0.305558</v>
      </c>
      <c r="CP128" s="188">
        <f t="shared" si="63"/>
        <v>0.18346399999999999</v>
      </c>
      <c r="CQ128" s="188">
        <f t="shared" si="64"/>
        <v>1.53748</v>
      </c>
      <c r="CR128" s="188">
        <f t="shared" si="65"/>
        <v>6.9768000000000011E-2</v>
      </c>
      <c r="CS128" s="188">
        <f t="shared" si="66"/>
        <v>0.19292000000000001</v>
      </c>
      <c r="CT128" s="188">
        <f t="shared" si="67"/>
        <v>0.57511999999999996</v>
      </c>
      <c r="CU128" s="188">
        <f t="shared" si="68"/>
        <v>1.14296</v>
      </c>
      <c r="CV128" s="188">
        <f t="shared" si="69"/>
        <v>0.34215999999999996</v>
      </c>
      <c r="CW128" s="188">
        <f t="shared" si="70"/>
        <v>0.318</v>
      </c>
      <c r="CX128" s="188">
        <f t="shared" si="71"/>
        <v>0.77591999999999994</v>
      </c>
      <c r="CY128" s="188">
        <f t="shared" si="72"/>
        <v>1.6981200000000001</v>
      </c>
      <c r="CZ128" s="188">
        <f t="shared" si="73"/>
        <v>1.6854</v>
      </c>
      <c r="DA128" s="188">
        <f t="shared" si="74"/>
        <v>1.1956800000000001</v>
      </c>
    </row>
    <row r="129" spans="1:105">
      <c r="A129" s="494" t="s">
        <v>943</v>
      </c>
      <c r="B129" s="576" t="s">
        <v>736</v>
      </c>
      <c r="C129" s="382" t="s">
        <v>744</v>
      </c>
      <c r="D129" s="383" t="s">
        <v>427</v>
      </c>
      <c r="E129" s="489">
        <v>43802</v>
      </c>
      <c r="F129" s="429">
        <v>4</v>
      </c>
      <c r="G129" s="537" t="s">
        <v>1195</v>
      </c>
      <c r="H129">
        <v>194780</v>
      </c>
      <c r="I129">
        <v>73934</v>
      </c>
      <c r="J129">
        <v>62.1</v>
      </c>
      <c r="K129">
        <v>81.099999999999994</v>
      </c>
      <c r="L129">
        <v>3.11</v>
      </c>
      <c r="M129">
        <v>4.8</v>
      </c>
      <c r="N129">
        <v>95.2</v>
      </c>
      <c r="O129">
        <v>2.4700000000000002</v>
      </c>
      <c r="P129">
        <v>2.14</v>
      </c>
      <c r="Q129">
        <v>0.89</v>
      </c>
      <c r="R129">
        <v>8.7200000000000006</v>
      </c>
      <c r="S129">
        <v>91.3</v>
      </c>
      <c r="T129">
        <v>0.74</v>
      </c>
      <c r="U129" s="6">
        <f t="shared" si="75"/>
        <v>3.8927999999999998</v>
      </c>
      <c r="V129" s="6">
        <f t="shared" si="76"/>
        <v>3.6991368680641186</v>
      </c>
      <c r="W129">
        <v>13.8</v>
      </c>
      <c r="X129">
        <v>12.4</v>
      </c>
      <c r="Y129">
        <v>13.5</v>
      </c>
      <c r="Z129">
        <v>2.93</v>
      </c>
      <c r="AA129">
        <v>1.26</v>
      </c>
      <c r="AB129">
        <v>56.1</v>
      </c>
      <c r="AC129">
        <v>44.3</v>
      </c>
      <c r="AD129">
        <v>6.02</v>
      </c>
      <c r="AE129">
        <v>55.2</v>
      </c>
      <c r="AF129">
        <v>2.73</v>
      </c>
      <c r="AG129" s="188">
        <f t="shared" si="52"/>
        <v>1.2033600000000002</v>
      </c>
      <c r="AH129" s="188">
        <f t="shared" si="53"/>
        <v>1.0812800000000002</v>
      </c>
      <c r="AI129" s="188">
        <f t="shared" si="54"/>
        <v>0.255496</v>
      </c>
      <c r="AJ129" s="188">
        <f t="shared" si="55"/>
        <v>0.10987200000000001</v>
      </c>
      <c r="AK129" s="188">
        <f t="shared" si="56"/>
        <v>1.2005400000000002</v>
      </c>
      <c r="AL129" s="188">
        <f t="shared" si="57"/>
        <v>0.94801999999999997</v>
      </c>
      <c r="AM129" s="188">
        <f t="shared" si="58"/>
        <v>0.128828</v>
      </c>
      <c r="AN129" s="188">
        <f t="shared" si="59"/>
        <v>1.1812800000000001</v>
      </c>
      <c r="AO129" s="188">
        <f t="shared" si="60"/>
        <v>5.8422000000000002E-2</v>
      </c>
      <c r="AP129">
        <v>419</v>
      </c>
      <c r="AQ129">
        <v>99</v>
      </c>
      <c r="AR129">
        <v>440</v>
      </c>
      <c r="AS129">
        <v>383</v>
      </c>
      <c r="AT129">
        <v>133</v>
      </c>
      <c r="AU129">
        <v>40.799999999999997</v>
      </c>
      <c r="AV129">
        <v>18.899999999999999</v>
      </c>
      <c r="AW129">
        <v>21.5</v>
      </c>
      <c r="AX129">
        <v>1972</v>
      </c>
      <c r="AY129">
        <v>2.67</v>
      </c>
      <c r="AZ129">
        <v>27.4</v>
      </c>
      <c r="BA129">
        <v>1.29</v>
      </c>
      <c r="BB129">
        <v>188</v>
      </c>
      <c r="BC129">
        <v>12.8</v>
      </c>
      <c r="BD129">
        <v>448</v>
      </c>
      <c r="BE129">
        <v>229</v>
      </c>
      <c r="BF129">
        <v>-183</v>
      </c>
      <c r="BG129">
        <v>1.21</v>
      </c>
      <c r="BH129">
        <v>1.64</v>
      </c>
      <c r="BI129">
        <v>1.1599999999999999</v>
      </c>
      <c r="BJ129">
        <v>1639</v>
      </c>
      <c r="BK129">
        <v>0.8</v>
      </c>
      <c r="BL129">
        <v>7.78</v>
      </c>
      <c r="BM129">
        <v>0.72</v>
      </c>
      <c r="BN129">
        <v>14.4</v>
      </c>
      <c r="BO129">
        <v>0.37</v>
      </c>
      <c r="BP129">
        <v>0.7</v>
      </c>
      <c r="BQ129">
        <v>99.3</v>
      </c>
      <c r="BR129">
        <v>1.44</v>
      </c>
      <c r="BS129">
        <v>2.8</v>
      </c>
      <c r="BT129">
        <v>3.63</v>
      </c>
      <c r="BU129">
        <v>38.1</v>
      </c>
      <c r="BV129">
        <v>61.9</v>
      </c>
      <c r="BW129">
        <v>1.89</v>
      </c>
      <c r="BX129">
        <v>7.36</v>
      </c>
      <c r="BY129">
        <v>12.7</v>
      </c>
      <c r="BZ129">
        <v>9.0299999999999994</v>
      </c>
      <c r="CA129">
        <v>47.5</v>
      </c>
      <c r="CB129">
        <v>7.69</v>
      </c>
      <c r="CC129">
        <v>0.44</v>
      </c>
      <c r="CD129">
        <v>1.84</v>
      </c>
      <c r="CE129">
        <v>3.49</v>
      </c>
      <c r="CF129">
        <v>3.52</v>
      </c>
      <c r="CG129">
        <v>1.1100000000000001</v>
      </c>
      <c r="CH129">
        <v>61.9</v>
      </c>
      <c r="CI129">
        <v>0.32</v>
      </c>
      <c r="CJ129">
        <v>1.19</v>
      </c>
      <c r="CK129">
        <v>2.37</v>
      </c>
      <c r="CL129">
        <v>3.71</v>
      </c>
      <c r="CM129">
        <v>2.37</v>
      </c>
      <c r="CN129" s="188">
        <f t="shared" si="61"/>
        <v>0.20608000000000001</v>
      </c>
      <c r="CO129" s="188">
        <f t="shared" si="62"/>
        <v>0.35559999999999997</v>
      </c>
      <c r="CP129" s="188">
        <f t="shared" si="63"/>
        <v>0.25283999999999995</v>
      </c>
      <c r="CQ129" s="188">
        <f t="shared" si="64"/>
        <v>1.33</v>
      </c>
      <c r="CR129" s="188">
        <f t="shared" si="65"/>
        <v>0.21532000000000001</v>
      </c>
      <c r="CS129" s="188">
        <f t="shared" si="66"/>
        <v>0.16763999999999998</v>
      </c>
      <c r="CT129" s="188">
        <f t="shared" si="67"/>
        <v>0.70104</v>
      </c>
      <c r="CU129" s="188">
        <f t="shared" si="68"/>
        <v>1.3411199999999999</v>
      </c>
      <c r="CV129" s="188">
        <f t="shared" si="69"/>
        <v>0.42291000000000006</v>
      </c>
      <c r="CW129" s="188">
        <f t="shared" si="70"/>
        <v>0.19808000000000001</v>
      </c>
      <c r="CX129" s="188">
        <f t="shared" si="71"/>
        <v>0.73660999999999999</v>
      </c>
      <c r="CY129" s="188">
        <f t="shared" si="72"/>
        <v>1.4670300000000001</v>
      </c>
      <c r="CZ129" s="188">
        <f t="shared" si="73"/>
        <v>2.2964899999999999</v>
      </c>
      <c r="DA129" s="188">
        <f t="shared" si="74"/>
        <v>1.4670300000000001</v>
      </c>
    </row>
    <row r="130" spans="1:105" s="511" customFormat="1">
      <c r="A130" s="509" t="s">
        <v>944</v>
      </c>
      <c r="B130" s="580"/>
      <c r="E130" s="502"/>
      <c r="F130" s="521"/>
      <c r="G130" s="521"/>
      <c r="H130" s="512">
        <v>194561</v>
      </c>
      <c r="I130" s="512">
        <v>72778</v>
      </c>
      <c r="J130" s="512">
        <v>62</v>
      </c>
      <c r="K130" s="512">
        <v>80.8</v>
      </c>
      <c r="L130" s="512">
        <v>3.17</v>
      </c>
      <c r="M130" s="512">
        <v>4.75</v>
      </c>
      <c r="N130" s="512">
        <v>95.3</v>
      </c>
      <c r="O130" s="512">
        <v>2.44</v>
      </c>
      <c r="P130" s="512">
        <v>2.17</v>
      </c>
      <c r="Q130" s="512">
        <v>1.0900000000000001</v>
      </c>
      <c r="R130" s="512">
        <v>9.01</v>
      </c>
      <c r="S130" s="512">
        <v>91</v>
      </c>
      <c r="T130" s="512">
        <v>0.76</v>
      </c>
      <c r="U130" s="152">
        <f t="shared" si="75"/>
        <v>3.8380000000000001</v>
      </c>
      <c r="V130" s="152">
        <f t="shared" si="76"/>
        <v>3.8301198540906718</v>
      </c>
      <c r="W130" s="512">
        <v>14.3</v>
      </c>
      <c r="X130" s="512">
        <v>11.3</v>
      </c>
      <c r="Y130" s="512">
        <v>13.1</v>
      </c>
      <c r="Z130" s="512">
        <v>3.21</v>
      </c>
      <c r="AA130" s="512">
        <v>1.41</v>
      </c>
      <c r="AB130" s="512">
        <v>57.9</v>
      </c>
      <c r="AC130" s="512">
        <v>43</v>
      </c>
      <c r="AD130" s="512">
        <v>7.14</v>
      </c>
      <c r="AE130" s="512">
        <v>54.7</v>
      </c>
      <c r="AF130" s="512">
        <v>2.67</v>
      </c>
      <c r="AG130" s="513">
        <f t="shared" si="52"/>
        <v>1.28843</v>
      </c>
      <c r="AH130" s="513">
        <f t="shared" si="53"/>
        <v>1.01813</v>
      </c>
      <c r="AI130" s="513">
        <f t="shared" si="54"/>
        <v>0.28922100000000001</v>
      </c>
      <c r="AJ130" s="513">
        <f t="shared" si="55"/>
        <v>0.12704099999999999</v>
      </c>
      <c r="AK130" s="513">
        <f t="shared" si="56"/>
        <v>1.2564299999999999</v>
      </c>
      <c r="AL130" s="513">
        <f t="shared" si="57"/>
        <v>0.93310000000000004</v>
      </c>
      <c r="AM130" s="513">
        <f t="shared" si="58"/>
        <v>0.15493799999999999</v>
      </c>
      <c r="AN130" s="513">
        <f t="shared" si="59"/>
        <v>1.18699</v>
      </c>
      <c r="AO130" s="513">
        <f t="shared" si="60"/>
        <v>5.7938999999999997E-2</v>
      </c>
      <c r="AP130" s="512">
        <v>455</v>
      </c>
      <c r="AQ130" s="512">
        <v>109</v>
      </c>
      <c r="AR130" s="512">
        <v>423</v>
      </c>
      <c r="AS130" s="512">
        <v>391</v>
      </c>
      <c r="AT130" s="512">
        <v>140</v>
      </c>
      <c r="AU130" s="512">
        <v>44.3</v>
      </c>
      <c r="AV130" s="512">
        <v>20</v>
      </c>
      <c r="AW130" s="512">
        <v>22.8</v>
      </c>
      <c r="AX130" s="512">
        <v>1846</v>
      </c>
      <c r="AY130" s="512">
        <v>2.4</v>
      </c>
      <c r="AZ130" s="512">
        <v>29.6</v>
      </c>
      <c r="BA130" s="512">
        <v>1.5</v>
      </c>
      <c r="BB130" s="512">
        <v>182</v>
      </c>
      <c r="BC130" s="512">
        <v>11.6</v>
      </c>
      <c r="BD130" s="512">
        <v>430</v>
      </c>
      <c r="BE130" s="512">
        <v>226</v>
      </c>
      <c r="BF130" s="512">
        <v>-174</v>
      </c>
      <c r="BG130" s="512">
        <v>1.1200000000000001</v>
      </c>
      <c r="BH130" s="512">
        <v>1.56</v>
      </c>
      <c r="BI130" s="512">
        <v>1.1399999999999999</v>
      </c>
      <c r="BJ130" s="512">
        <v>1835</v>
      </c>
      <c r="BK130" s="512">
        <v>1.02</v>
      </c>
      <c r="BL130" s="512">
        <v>7.99</v>
      </c>
      <c r="BM130" s="512">
        <v>0.72</v>
      </c>
      <c r="BN130" s="512">
        <v>14.7</v>
      </c>
      <c r="BO130" s="512">
        <v>0.23</v>
      </c>
      <c r="BP130" s="512">
        <v>0.79</v>
      </c>
      <c r="BQ130" s="512">
        <v>99.2</v>
      </c>
      <c r="BR130" s="512">
        <v>1.47</v>
      </c>
      <c r="BS130" s="512">
        <v>2.91</v>
      </c>
      <c r="BT130" s="512">
        <v>3.68</v>
      </c>
      <c r="BU130" s="512">
        <v>38.4</v>
      </c>
      <c r="BV130" s="512">
        <v>61.6</v>
      </c>
      <c r="BW130" s="512">
        <v>2.02</v>
      </c>
      <c r="BX130" s="512">
        <v>5.14</v>
      </c>
      <c r="BY130" s="512">
        <v>12.9</v>
      </c>
      <c r="BZ130" s="512">
        <v>12.2</v>
      </c>
      <c r="CA130" s="512">
        <v>46.9</v>
      </c>
      <c r="CB130" s="512">
        <v>7.4</v>
      </c>
      <c r="CC130" s="512">
        <v>0.28999999999999998</v>
      </c>
      <c r="CD130" s="512">
        <v>1.78</v>
      </c>
      <c r="CE130" s="512">
        <v>3.56</v>
      </c>
      <c r="CF130" s="512">
        <v>3.77</v>
      </c>
      <c r="CG130" s="512">
        <v>1.07</v>
      </c>
      <c r="CH130" s="512">
        <v>61.6</v>
      </c>
      <c r="CI130" s="512">
        <v>0.2</v>
      </c>
      <c r="CJ130" s="512">
        <v>1.28</v>
      </c>
      <c r="CK130" s="512">
        <v>2.5099999999999998</v>
      </c>
      <c r="CL130" s="512">
        <v>3.62</v>
      </c>
      <c r="CM130" s="512">
        <v>2.62</v>
      </c>
      <c r="CN130" s="513">
        <f t="shared" si="61"/>
        <v>0.14957399999999998</v>
      </c>
      <c r="CO130" s="513">
        <f t="shared" si="62"/>
        <v>0.37539</v>
      </c>
      <c r="CP130" s="513">
        <f t="shared" si="63"/>
        <v>0.35502</v>
      </c>
      <c r="CQ130" s="513">
        <f t="shared" si="64"/>
        <v>1.3647900000000002</v>
      </c>
      <c r="CR130" s="513">
        <f t="shared" si="65"/>
        <v>0.21534000000000003</v>
      </c>
      <c r="CS130" s="513">
        <f t="shared" si="66"/>
        <v>0.11135999999999999</v>
      </c>
      <c r="CT130" s="513">
        <f t="shared" si="67"/>
        <v>0.68352000000000002</v>
      </c>
      <c r="CU130" s="513">
        <f t="shared" si="68"/>
        <v>1.4476800000000001</v>
      </c>
      <c r="CV130" s="513">
        <f t="shared" si="69"/>
        <v>0.41088000000000002</v>
      </c>
      <c r="CW130" s="513">
        <f t="shared" si="70"/>
        <v>0.1232</v>
      </c>
      <c r="CX130" s="513">
        <f t="shared" si="71"/>
        <v>0.78847999999999996</v>
      </c>
      <c r="CY130" s="513">
        <f t="shared" si="72"/>
        <v>1.5461599999999998</v>
      </c>
      <c r="CZ130" s="513">
        <f t="shared" si="73"/>
        <v>2.2299200000000003</v>
      </c>
      <c r="DA130" s="513">
        <f t="shared" si="74"/>
        <v>1.6139200000000002</v>
      </c>
    </row>
    <row r="131" spans="1:105">
      <c r="A131" s="494" t="s">
        <v>946</v>
      </c>
      <c r="B131" s="576" t="s">
        <v>543</v>
      </c>
      <c r="C131" s="382" t="s">
        <v>744</v>
      </c>
      <c r="D131" s="383" t="s">
        <v>113</v>
      </c>
      <c r="E131" s="489">
        <v>43606</v>
      </c>
      <c r="F131" s="429">
        <v>-1</v>
      </c>
      <c r="G131" s="537" t="s">
        <v>381</v>
      </c>
      <c r="H131">
        <v>6347</v>
      </c>
      <c r="I131">
        <v>378</v>
      </c>
      <c r="J131">
        <v>27.4</v>
      </c>
      <c r="K131">
        <v>84.1</v>
      </c>
      <c r="L131">
        <v>31.8</v>
      </c>
      <c r="M131">
        <v>17.3</v>
      </c>
      <c r="N131">
        <v>82.7</v>
      </c>
      <c r="O131">
        <v>11.9</v>
      </c>
      <c r="P131">
        <v>16.7</v>
      </c>
      <c r="Q131">
        <v>89.9</v>
      </c>
      <c r="R131">
        <v>49.7</v>
      </c>
      <c r="S131">
        <v>50.3</v>
      </c>
      <c r="T131">
        <v>3.46</v>
      </c>
      <c r="U131" s="6">
        <f t="shared" si="75"/>
        <v>14.549300000000001</v>
      </c>
      <c r="V131" s="6">
        <f t="shared" si="76"/>
        <v>0.76292330215199355</v>
      </c>
      <c r="W131">
        <v>48.1</v>
      </c>
      <c r="X131">
        <v>20.9</v>
      </c>
      <c r="Y131">
        <v>21.5</v>
      </c>
      <c r="Z131">
        <v>97.5</v>
      </c>
      <c r="AA131">
        <v>3.16</v>
      </c>
      <c r="AB131">
        <v>50.9</v>
      </c>
      <c r="AC131">
        <v>18.899999999999999</v>
      </c>
      <c r="AD131">
        <v>98.1</v>
      </c>
      <c r="AE131">
        <v>64.2</v>
      </c>
      <c r="AF131">
        <v>5.66</v>
      </c>
      <c r="AG131" s="188">
        <f t="shared" ref="AG131:AG172" si="77">W131*R131/100</f>
        <v>23.905700000000003</v>
      </c>
      <c r="AH131" s="188">
        <f t="shared" ref="AH131:AH172" si="78">X131*R131/100</f>
        <v>10.3873</v>
      </c>
      <c r="AI131" s="188">
        <f t="shared" ref="AI131:AI172" si="79">Z131*R131/100</f>
        <v>48.457500000000003</v>
      </c>
      <c r="AJ131" s="188">
        <f t="shared" ref="AJ131:AJ172" si="80">AA131*R131/100</f>
        <v>1.5705200000000001</v>
      </c>
      <c r="AK131" s="188">
        <f t="shared" ref="AK131:AK172" si="81">AB131*P131/100</f>
        <v>8.5002999999999993</v>
      </c>
      <c r="AL131" s="188">
        <f t="shared" ref="AL131:AL172" si="82">AC131*P131/100</f>
        <v>3.1562999999999994</v>
      </c>
      <c r="AM131" s="188">
        <f t="shared" ref="AM131:AM172" si="83">AD131*P131/100</f>
        <v>16.382699999999996</v>
      </c>
      <c r="AN131" s="188">
        <f t="shared" ref="AN131:AN172" si="84">AE131*P131/100</f>
        <v>10.721400000000001</v>
      </c>
      <c r="AO131" s="188">
        <f t="shared" ref="AO131:AO172" si="85">AF131*P131/100</f>
        <v>0.94521999999999995</v>
      </c>
      <c r="AP131">
        <v>1232</v>
      </c>
      <c r="AQ131">
        <v>221</v>
      </c>
      <c r="AR131">
        <v>1402</v>
      </c>
      <c r="AS131">
        <v>1373</v>
      </c>
      <c r="AT131">
        <v>-18</v>
      </c>
      <c r="AU131">
        <v>72.7</v>
      </c>
      <c r="AV131">
        <v>45.5</v>
      </c>
      <c r="AW131">
        <v>30.9</v>
      </c>
      <c r="AX131">
        <v>1407</v>
      </c>
      <c r="AY131">
        <v>94.5</v>
      </c>
      <c r="AZ131">
        <v>70.900000000000006</v>
      </c>
      <c r="BA131">
        <v>7.27</v>
      </c>
      <c r="BB131">
        <v>401</v>
      </c>
      <c r="BC131">
        <v>57.8</v>
      </c>
      <c r="BD131">
        <v>1246</v>
      </c>
      <c r="BE131">
        <v>531</v>
      </c>
      <c r="BF131">
        <v>-139</v>
      </c>
      <c r="BG131">
        <v>23.2</v>
      </c>
      <c r="BH131">
        <v>4.9400000000000004</v>
      </c>
      <c r="BI131">
        <v>13.7</v>
      </c>
      <c r="BJ131">
        <v>864</v>
      </c>
      <c r="BK131">
        <v>89</v>
      </c>
      <c r="BL131">
        <v>45.2</v>
      </c>
      <c r="BM131">
        <v>2.66</v>
      </c>
      <c r="BN131">
        <v>11.1</v>
      </c>
      <c r="BO131">
        <v>21.4</v>
      </c>
      <c r="BP131">
        <v>2.38</v>
      </c>
      <c r="BQ131">
        <v>97.6</v>
      </c>
      <c r="BR131">
        <v>4.76</v>
      </c>
      <c r="BS131">
        <v>16.7</v>
      </c>
      <c r="BT131">
        <v>81</v>
      </c>
      <c r="BU131">
        <v>54.8</v>
      </c>
      <c r="BV131">
        <v>45.2</v>
      </c>
      <c r="BW131">
        <v>2.38</v>
      </c>
      <c r="BX131">
        <v>57.1</v>
      </c>
      <c r="BY131">
        <v>28.6</v>
      </c>
      <c r="BZ131">
        <v>100</v>
      </c>
      <c r="CA131">
        <v>85.7</v>
      </c>
      <c r="CB131">
        <v>14.3</v>
      </c>
      <c r="CC131">
        <v>30.4</v>
      </c>
      <c r="CD131">
        <v>4.3499999999999996</v>
      </c>
      <c r="CE131">
        <v>26.1</v>
      </c>
      <c r="CF131">
        <v>87</v>
      </c>
      <c r="CG131">
        <v>4.3499999999999996</v>
      </c>
      <c r="CH131">
        <v>45.2</v>
      </c>
      <c r="CI131">
        <v>10.5</v>
      </c>
      <c r="CJ131">
        <v>5.26</v>
      </c>
      <c r="CK131">
        <v>5.26</v>
      </c>
      <c r="CL131">
        <v>73.7</v>
      </c>
      <c r="CM131">
        <v>0</v>
      </c>
      <c r="CN131" s="188">
        <f t="shared" ref="CN131:CN172" si="86">BX131*BS131/100</f>
        <v>9.5356999999999985</v>
      </c>
      <c r="CO131" s="188">
        <f t="shared" ref="CO131:CO172" si="87">BY131*BS131/100</f>
        <v>4.7762000000000002</v>
      </c>
      <c r="CP131" s="188">
        <f t="shared" ref="CP131:CP172" si="88">BZ131*BS131/100</f>
        <v>16.7</v>
      </c>
      <c r="CQ131" s="188">
        <f t="shared" ref="CQ131:CQ172" si="89">CA131*BS131/100</f>
        <v>14.311900000000001</v>
      </c>
      <c r="CR131" s="188">
        <f t="shared" ref="CR131:CR172" si="90">CB131*BS131/100</f>
        <v>2.3881000000000001</v>
      </c>
      <c r="CS131" s="188">
        <f t="shared" ref="CS131:CS172" si="91">CC131*BU131/100</f>
        <v>16.659199999999998</v>
      </c>
      <c r="CT131" s="188">
        <f t="shared" ref="CT131:CT172" si="92">CD131*BU131/100</f>
        <v>2.3837999999999995</v>
      </c>
      <c r="CU131" s="188">
        <f t="shared" ref="CU131:CU172" si="93">CF131*BU131/100</f>
        <v>47.675999999999995</v>
      </c>
      <c r="CV131" s="188">
        <f t="shared" ref="CV131:CV172" si="94">CG131*BU131/100</f>
        <v>2.3837999999999995</v>
      </c>
      <c r="CW131" s="188">
        <f t="shared" ref="CW131:CW172" si="95">CH131*CI131/100</f>
        <v>4.7460000000000004</v>
      </c>
      <c r="CX131" s="188">
        <f t="shared" ref="CX131:CX172" si="96">CH131*CJ131/100</f>
        <v>2.3775200000000001</v>
      </c>
      <c r="CY131" s="188">
        <f t="shared" ref="CY131:CY172" si="97">CH131*CK131/100</f>
        <v>2.3775200000000001</v>
      </c>
      <c r="CZ131" s="188">
        <f t="shared" ref="CZ131:CZ172" si="98">CH131*CL131/100</f>
        <v>33.312400000000004</v>
      </c>
      <c r="DA131" s="188">
        <f t="shared" ref="DA131:DA172" si="99">CH131*CM131/100</f>
        <v>0</v>
      </c>
    </row>
    <row r="132" spans="1:105" s="554" customFormat="1">
      <c r="A132" s="549" t="s">
        <v>947</v>
      </c>
      <c r="B132" s="549"/>
      <c r="E132" s="552"/>
      <c r="F132" s="569"/>
      <c r="H132" s="555">
        <v>17</v>
      </c>
      <c r="I132" s="555">
        <v>0</v>
      </c>
      <c r="J132" s="555">
        <v>0</v>
      </c>
      <c r="K132" s="555">
        <v>0</v>
      </c>
      <c r="L132" s="555">
        <v>0</v>
      </c>
      <c r="M132" s="555">
        <v>0</v>
      </c>
      <c r="N132" s="555">
        <v>0</v>
      </c>
      <c r="O132" s="555">
        <v>0</v>
      </c>
      <c r="P132" s="555">
        <v>0</v>
      </c>
      <c r="Q132" s="555">
        <v>0</v>
      </c>
      <c r="R132" s="555">
        <v>0</v>
      </c>
      <c r="S132" s="555">
        <v>0</v>
      </c>
      <c r="T132" s="555">
        <v>0</v>
      </c>
      <c r="U132" s="556">
        <f t="shared" si="75"/>
        <v>0</v>
      </c>
      <c r="V132" s="556" t="e">
        <f t="shared" si="76"/>
        <v>#DIV/0!</v>
      </c>
      <c r="W132" s="555">
        <v>0</v>
      </c>
      <c r="X132" s="555">
        <v>0</v>
      </c>
      <c r="Y132" s="555">
        <v>0</v>
      </c>
      <c r="Z132" s="555">
        <v>0</v>
      </c>
      <c r="AA132" s="555">
        <v>0</v>
      </c>
      <c r="AB132" s="555">
        <v>0</v>
      </c>
      <c r="AC132" s="555">
        <v>0</v>
      </c>
      <c r="AD132" s="555">
        <v>0</v>
      </c>
      <c r="AE132" s="555">
        <v>0</v>
      </c>
      <c r="AF132" s="555">
        <v>0</v>
      </c>
      <c r="AG132" s="557">
        <f t="shared" si="77"/>
        <v>0</v>
      </c>
      <c r="AH132" s="557">
        <f t="shared" si="78"/>
        <v>0</v>
      </c>
      <c r="AI132" s="557">
        <f t="shared" si="79"/>
        <v>0</v>
      </c>
      <c r="AJ132" s="557">
        <f t="shared" si="80"/>
        <v>0</v>
      </c>
      <c r="AK132" s="557">
        <f t="shared" si="81"/>
        <v>0</v>
      </c>
      <c r="AL132" s="557">
        <f t="shared" si="82"/>
        <v>0</v>
      </c>
      <c r="AM132" s="557">
        <f t="shared" si="83"/>
        <v>0</v>
      </c>
      <c r="AN132" s="557">
        <f t="shared" si="84"/>
        <v>0</v>
      </c>
      <c r="AO132" s="557">
        <f t="shared" si="85"/>
        <v>0</v>
      </c>
      <c r="AP132" s="555" t="s">
        <v>364</v>
      </c>
      <c r="AQ132" s="555" t="s">
        <v>364</v>
      </c>
      <c r="AR132" s="555" t="s">
        <v>364</v>
      </c>
      <c r="AS132" s="555" t="s">
        <v>364</v>
      </c>
      <c r="AT132" s="555" t="s">
        <v>364</v>
      </c>
      <c r="AU132" s="555">
        <v>0</v>
      </c>
      <c r="AV132" s="555">
        <v>0</v>
      </c>
      <c r="AW132" s="555">
        <v>0</v>
      </c>
      <c r="AX132" s="555" t="s">
        <v>364</v>
      </c>
      <c r="AY132" s="555">
        <v>0</v>
      </c>
      <c r="AZ132" s="555">
        <v>0</v>
      </c>
      <c r="BA132" s="555">
        <v>0</v>
      </c>
      <c r="BB132" s="555" t="s">
        <v>364</v>
      </c>
      <c r="BC132" s="555" t="s">
        <v>364</v>
      </c>
      <c r="BD132" s="555" t="s">
        <v>364</v>
      </c>
      <c r="BE132" s="555" t="s">
        <v>364</v>
      </c>
      <c r="BF132" s="555">
        <v>-162</v>
      </c>
      <c r="BG132" s="555">
        <v>0</v>
      </c>
      <c r="BH132" s="555">
        <v>0</v>
      </c>
      <c r="BI132" s="555">
        <v>0</v>
      </c>
      <c r="BJ132" s="555" t="s">
        <v>364</v>
      </c>
      <c r="BK132" s="555">
        <v>0</v>
      </c>
      <c r="BL132" s="555">
        <v>0</v>
      </c>
      <c r="BM132" s="555">
        <v>0</v>
      </c>
      <c r="BN132" s="555">
        <v>0</v>
      </c>
      <c r="BO132" s="555">
        <v>0</v>
      </c>
      <c r="BP132" s="555">
        <v>0</v>
      </c>
      <c r="BQ132" s="555">
        <v>0</v>
      </c>
      <c r="BR132" s="555">
        <v>0</v>
      </c>
      <c r="BS132" s="555">
        <v>0</v>
      </c>
      <c r="BT132" s="555">
        <v>0</v>
      </c>
      <c r="BU132" s="555">
        <v>0</v>
      </c>
      <c r="BV132" s="555">
        <v>0</v>
      </c>
      <c r="BW132" s="555">
        <v>0</v>
      </c>
      <c r="BX132" s="555">
        <v>0</v>
      </c>
      <c r="BY132" s="555">
        <v>0</v>
      </c>
      <c r="BZ132" s="555">
        <v>0</v>
      </c>
      <c r="CA132" s="555">
        <v>0</v>
      </c>
      <c r="CB132" s="555">
        <v>0</v>
      </c>
      <c r="CC132" s="555">
        <v>0</v>
      </c>
      <c r="CD132" s="555">
        <v>0</v>
      </c>
      <c r="CE132" s="555">
        <v>0</v>
      </c>
      <c r="CF132" s="555">
        <v>0</v>
      </c>
      <c r="CG132" s="555">
        <v>0</v>
      </c>
      <c r="CH132" s="555">
        <v>0</v>
      </c>
      <c r="CI132" s="555">
        <v>0</v>
      </c>
      <c r="CJ132" s="555">
        <v>0</v>
      </c>
      <c r="CK132" s="555">
        <v>0</v>
      </c>
      <c r="CL132" s="555">
        <v>0</v>
      </c>
      <c r="CM132" s="555">
        <v>0</v>
      </c>
      <c r="CN132" s="557">
        <f t="shared" si="86"/>
        <v>0</v>
      </c>
      <c r="CO132" s="557">
        <f t="shared" si="87"/>
        <v>0</v>
      </c>
      <c r="CP132" s="557">
        <f t="shared" si="88"/>
        <v>0</v>
      </c>
      <c r="CQ132" s="557">
        <f t="shared" si="89"/>
        <v>0</v>
      </c>
      <c r="CR132" s="557">
        <f t="shared" si="90"/>
        <v>0</v>
      </c>
      <c r="CS132" s="557">
        <f t="shared" si="91"/>
        <v>0</v>
      </c>
      <c r="CT132" s="557">
        <f t="shared" si="92"/>
        <v>0</v>
      </c>
      <c r="CU132" s="557">
        <f t="shared" si="93"/>
        <v>0</v>
      </c>
      <c r="CV132" s="557">
        <f t="shared" si="94"/>
        <v>0</v>
      </c>
      <c r="CW132" s="557">
        <f t="shared" si="95"/>
        <v>0</v>
      </c>
      <c r="CX132" s="557">
        <f t="shared" si="96"/>
        <v>0</v>
      </c>
      <c r="CY132" s="557">
        <f t="shared" si="97"/>
        <v>0</v>
      </c>
      <c r="CZ132" s="557">
        <f t="shared" si="98"/>
        <v>0</v>
      </c>
      <c r="DA132" s="557">
        <f t="shared" si="99"/>
        <v>0</v>
      </c>
    </row>
    <row r="133" spans="1:105">
      <c r="A133" s="494" t="s">
        <v>949</v>
      </c>
      <c r="B133" s="576" t="s">
        <v>543</v>
      </c>
      <c r="C133" s="382" t="s">
        <v>744</v>
      </c>
      <c r="D133" s="383" t="s">
        <v>114</v>
      </c>
      <c r="E133" s="489">
        <v>43613</v>
      </c>
      <c r="F133" s="429">
        <v>0</v>
      </c>
      <c r="G133" s="537" t="s">
        <v>1191</v>
      </c>
      <c r="H133">
        <v>45933</v>
      </c>
      <c r="I133">
        <v>9327</v>
      </c>
      <c r="J133">
        <v>51.3</v>
      </c>
      <c r="K133">
        <v>49.7</v>
      </c>
      <c r="L133">
        <v>11.4</v>
      </c>
      <c r="M133">
        <v>7.89</v>
      </c>
      <c r="N133">
        <v>92.1</v>
      </c>
      <c r="O133">
        <v>6.43</v>
      </c>
      <c r="P133">
        <v>5.52</v>
      </c>
      <c r="Q133">
        <v>39.299999999999997</v>
      </c>
      <c r="R133">
        <v>38.5</v>
      </c>
      <c r="S133">
        <v>61.5</v>
      </c>
      <c r="T133">
        <v>0.78</v>
      </c>
      <c r="U133" s="6">
        <f t="shared" si="75"/>
        <v>3.9213299999999998</v>
      </c>
      <c r="V133" s="6">
        <f t="shared" si="76"/>
        <v>11.679710710396728</v>
      </c>
      <c r="W133">
        <v>23.3</v>
      </c>
      <c r="X133">
        <v>12.6</v>
      </c>
      <c r="Y133">
        <v>10.3</v>
      </c>
      <c r="Z133">
        <v>44.8</v>
      </c>
      <c r="AA133">
        <v>1.07</v>
      </c>
      <c r="AB133">
        <v>58.2</v>
      </c>
      <c r="AC133">
        <v>40.200000000000003</v>
      </c>
      <c r="AD133">
        <v>66</v>
      </c>
      <c r="AE133">
        <v>71.900000000000006</v>
      </c>
      <c r="AF133">
        <v>3.91</v>
      </c>
      <c r="AG133" s="188">
        <f t="shared" si="77"/>
        <v>8.9705000000000013</v>
      </c>
      <c r="AH133" s="188">
        <f t="shared" si="78"/>
        <v>4.851</v>
      </c>
      <c r="AI133" s="188">
        <f t="shared" si="79"/>
        <v>17.248000000000001</v>
      </c>
      <c r="AJ133" s="188">
        <f t="shared" si="80"/>
        <v>0.41194999999999998</v>
      </c>
      <c r="AK133" s="188">
        <f t="shared" si="81"/>
        <v>3.2126399999999999</v>
      </c>
      <c r="AL133" s="188">
        <f t="shared" si="82"/>
        <v>2.2190400000000001</v>
      </c>
      <c r="AM133" s="188">
        <f t="shared" si="83"/>
        <v>3.6431999999999998</v>
      </c>
      <c r="AN133" s="188">
        <f t="shared" si="84"/>
        <v>3.96888</v>
      </c>
      <c r="AO133" s="188">
        <f t="shared" si="85"/>
        <v>0.21583199999999997</v>
      </c>
      <c r="AP133">
        <v>1161</v>
      </c>
      <c r="AQ133">
        <v>242</v>
      </c>
      <c r="AR133">
        <v>775</v>
      </c>
      <c r="AS133">
        <v>668</v>
      </c>
      <c r="AT133">
        <v>21.8</v>
      </c>
      <c r="AU133">
        <v>65</v>
      </c>
      <c r="AV133">
        <v>38.299999999999997</v>
      </c>
      <c r="AW133">
        <v>24</v>
      </c>
      <c r="AX133">
        <v>1152</v>
      </c>
      <c r="AY133">
        <v>49.5</v>
      </c>
      <c r="AZ133">
        <v>71.3</v>
      </c>
      <c r="BA133">
        <v>4.37</v>
      </c>
      <c r="BB133">
        <v>228</v>
      </c>
      <c r="BC133">
        <v>37.200000000000003</v>
      </c>
      <c r="BD133">
        <v>730</v>
      </c>
      <c r="BE133">
        <v>298</v>
      </c>
      <c r="BF133">
        <v>-147</v>
      </c>
      <c r="BG133">
        <v>6.81</v>
      </c>
      <c r="BH133">
        <v>3.7</v>
      </c>
      <c r="BI133">
        <v>3.93</v>
      </c>
      <c r="BJ133">
        <v>694</v>
      </c>
      <c r="BK133">
        <v>38.4</v>
      </c>
      <c r="BL133">
        <v>35.700000000000003</v>
      </c>
      <c r="BM133">
        <v>0.47</v>
      </c>
      <c r="BN133">
        <v>45.8</v>
      </c>
      <c r="BO133">
        <v>1.87</v>
      </c>
      <c r="BP133">
        <v>0.42</v>
      </c>
      <c r="BQ133">
        <v>99.6</v>
      </c>
      <c r="BR133">
        <v>1.71</v>
      </c>
      <c r="BS133">
        <v>2.15</v>
      </c>
      <c r="BT133">
        <v>63.5</v>
      </c>
      <c r="BU133">
        <v>69.099999999999994</v>
      </c>
      <c r="BV133">
        <v>30.9</v>
      </c>
      <c r="BW133">
        <v>1.31</v>
      </c>
      <c r="BX133">
        <v>7.61</v>
      </c>
      <c r="BY133">
        <v>15.2</v>
      </c>
      <c r="BZ133">
        <v>73.900000000000006</v>
      </c>
      <c r="CA133">
        <v>69.599999999999994</v>
      </c>
      <c r="CB133">
        <v>2.17</v>
      </c>
      <c r="CC133">
        <v>2.27</v>
      </c>
      <c r="CD133">
        <v>1.83</v>
      </c>
      <c r="CE133">
        <v>2.17</v>
      </c>
      <c r="CF133">
        <v>66.5</v>
      </c>
      <c r="CG133">
        <v>1.46</v>
      </c>
      <c r="CH133">
        <v>30.9</v>
      </c>
      <c r="CI133">
        <v>0.98</v>
      </c>
      <c r="CJ133">
        <v>1.44</v>
      </c>
      <c r="CK133">
        <v>2.12</v>
      </c>
      <c r="CL133">
        <v>56.8</v>
      </c>
      <c r="CM133">
        <v>0.98</v>
      </c>
      <c r="CN133" s="188">
        <f t="shared" si="86"/>
        <v>0.16361499999999998</v>
      </c>
      <c r="CO133" s="188">
        <f t="shared" si="87"/>
        <v>0.32679999999999998</v>
      </c>
      <c r="CP133" s="188">
        <f t="shared" si="88"/>
        <v>1.5888500000000001</v>
      </c>
      <c r="CQ133" s="188">
        <f t="shared" si="89"/>
        <v>1.4964</v>
      </c>
      <c r="CR133" s="188">
        <f t="shared" si="90"/>
        <v>4.6654999999999995E-2</v>
      </c>
      <c r="CS133" s="188">
        <f t="shared" si="91"/>
        <v>1.56857</v>
      </c>
      <c r="CT133" s="188">
        <f t="shared" si="92"/>
        <v>1.2645299999999999</v>
      </c>
      <c r="CU133" s="188">
        <f t="shared" si="93"/>
        <v>45.951499999999996</v>
      </c>
      <c r="CV133" s="188">
        <f t="shared" si="94"/>
        <v>1.0088599999999999</v>
      </c>
      <c r="CW133" s="188">
        <f t="shared" si="95"/>
        <v>0.30281999999999998</v>
      </c>
      <c r="CX133" s="188">
        <f t="shared" si="96"/>
        <v>0.44495999999999997</v>
      </c>
      <c r="CY133" s="188">
        <f t="shared" si="97"/>
        <v>0.65508</v>
      </c>
      <c r="CZ133" s="188">
        <f t="shared" si="98"/>
        <v>17.551199999999998</v>
      </c>
      <c r="DA133" s="188">
        <f t="shared" si="99"/>
        <v>0.30281999999999998</v>
      </c>
    </row>
    <row r="134" spans="1:105">
      <c r="A134" s="494" t="s">
        <v>950</v>
      </c>
      <c r="B134" s="577"/>
      <c r="E134" s="489"/>
      <c r="F134" s="222"/>
      <c r="G134" s="386"/>
      <c r="H134">
        <v>41859</v>
      </c>
      <c r="I134">
        <v>9538</v>
      </c>
      <c r="J134">
        <v>52.9</v>
      </c>
      <c r="K134">
        <v>48.5</v>
      </c>
      <c r="L134">
        <v>12.1</v>
      </c>
      <c r="M134">
        <v>7.99</v>
      </c>
      <c r="N134">
        <v>92</v>
      </c>
      <c r="O134">
        <v>6.29</v>
      </c>
      <c r="P134">
        <v>6.65</v>
      </c>
      <c r="Q134">
        <v>38.200000000000003</v>
      </c>
      <c r="R134">
        <v>36.1</v>
      </c>
      <c r="S134">
        <v>63.9</v>
      </c>
      <c r="T134">
        <v>0.65</v>
      </c>
      <c r="U134" s="6">
        <f t="shared" si="75"/>
        <v>3.8751499999999997</v>
      </c>
      <c r="V134" s="6">
        <f t="shared" si="76"/>
        <v>12.154368218004466</v>
      </c>
      <c r="W134">
        <v>25.1</v>
      </c>
      <c r="X134">
        <v>12.9</v>
      </c>
      <c r="Y134">
        <v>11.8</v>
      </c>
      <c r="Z134">
        <v>42.5</v>
      </c>
      <c r="AA134">
        <v>0.9</v>
      </c>
      <c r="AB134">
        <v>59.7</v>
      </c>
      <c r="AC134">
        <v>39.9</v>
      </c>
      <c r="AD134">
        <v>64</v>
      </c>
      <c r="AE134">
        <v>64</v>
      </c>
      <c r="AF134">
        <v>3.25</v>
      </c>
      <c r="AG134" s="188">
        <f t="shared" si="77"/>
        <v>9.0611000000000015</v>
      </c>
      <c r="AH134" s="188">
        <f t="shared" si="78"/>
        <v>4.6569000000000003</v>
      </c>
      <c r="AI134" s="188">
        <f t="shared" si="79"/>
        <v>15.342499999999999</v>
      </c>
      <c r="AJ134" s="188">
        <f t="shared" si="80"/>
        <v>0.32490000000000002</v>
      </c>
      <c r="AK134" s="188">
        <f t="shared" si="81"/>
        <v>3.9700500000000005</v>
      </c>
      <c r="AL134" s="188">
        <f t="shared" si="82"/>
        <v>2.6533499999999997</v>
      </c>
      <c r="AM134" s="188">
        <f t="shared" si="83"/>
        <v>4.2560000000000002</v>
      </c>
      <c r="AN134" s="188">
        <f t="shared" si="84"/>
        <v>4.2560000000000002</v>
      </c>
      <c r="AO134" s="188">
        <f t="shared" si="85"/>
        <v>0.21612500000000001</v>
      </c>
      <c r="AP134">
        <v>1147</v>
      </c>
      <c r="AQ134">
        <v>183</v>
      </c>
      <c r="AR134">
        <v>738</v>
      </c>
      <c r="AS134">
        <v>593</v>
      </c>
      <c r="AT134">
        <v>-12.8</v>
      </c>
      <c r="AU134">
        <v>65.900000000000006</v>
      </c>
      <c r="AV134">
        <v>34.9</v>
      </c>
      <c r="AW134">
        <v>34.6</v>
      </c>
      <c r="AX134">
        <v>1290</v>
      </c>
      <c r="AY134">
        <v>43</v>
      </c>
      <c r="AZ134">
        <v>62.4</v>
      </c>
      <c r="BA134">
        <v>2.7</v>
      </c>
      <c r="BB134">
        <v>232</v>
      </c>
      <c r="BC134">
        <v>34.700000000000003</v>
      </c>
      <c r="BD134">
        <v>725</v>
      </c>
      <c r="BE134">
        <v>277</v>
      </c>
      <c r="BF134">
        <v>-149</v>
      </c>
      <c r="BG134">
        <v>7.37</v>
      </c>
      <c r="BH134">
        <v>3.8</v>
      </c>
      <c r="BI134">
        <v>4.2300000000000004</v>
      </c>
      <c r="BJ134">
        <v>805</v>
      </c>
      <c r="BK134">
        <v>37.700000000000003</v>
      </c>
      <c r="BL134">
        <v>33.799999999999997</v>
      </c>
      <c r="BM134">
        <v>0.47</v>
      </c>
      <c r="BN134">
        <v>47.1</v>
      </c>
      <c r="BO134">
        <v>2.58</v>
      </c>
      <c r="BP134">
        <v>0.57999999999999996</v>
      </c>
      <c r="BQ134">
        <v>99.4</v>
      </c>
      <c r="BR134">
        <v>2.16</v>
      </c>
      <c r="BS134">
        <v>2.34</v>
      </c>
      <c r="BT134">
        <v>60.6</v>
      </c>
      <c r="BU134">
        <v>69.099999999999994</v>
      </c>
      <c r="BV134">
        <v>30.9</v>
      </c>
      <c r="BW134">
        <v>1.1599999999999999</v>
      </c>
      <c r="BX134">
        <v>15.2</v>
      </c>
      <c r="BY134">
        <v>13.3</v>
      </c>
      <c r="BZ134">
        <v>71.400000000000006</v>
      </c>
      <c r="CA134">
        <v>73.3</v>
      </c>
      <c r="CB134">
        <v>2.86</v>
      </c>
      <c r="CC134">
        <v>3.22</v>
      </c>
      <c r="CD134">
        <v>2.4500000000000002</v>
      </c>
      <c r="CE134">
        <v>2.48</v>
      </c>
      <c r="CF134">
        <v>62.8</v>
      </c>
      <c r="CG134">
        <v>1.39</v>
      </c>
      <c r="CH134">
        <v>30.9</v>
      </c>
      <c r="CI134">
        <v>1.1499999999999999</v>
      </c>
      <c r="CJ134">
        <v>1.51</v>
      </c>
      <c r="CK134">
        <v>2.0099999999999998</v>
      </c>
      <c r="CL134">
        <v>55.9</v>
      </c>
      <c r="CM134">
        <v>0.65</v>
      </c>
      <c r="CN134" s="188">
        <f t="shared" si="86"/>
        <v>0.35568</v>
      </c>
      <c r="CO134" s="188">
        <f t="shared" si="87"/>
        <v>0.31122</v>
      </c>
      <c r="CP134" s="188">
        <f t="shared" si="88"/>
        <v>1.67076</v>
      </c>
      <c r="CQ134" s="188">
        <f t="shared" si="89"/>
        <v>1.71522</v>
      </c>
      <c r="CR134" s="188">
        <f t="shared" si="90"/>
        <v>6.6923999999999997E-2</v>
      </c>
      <c r="CS134" s="188">
        <f t="shared" si="91"/>
        <v>2.2250199999999998</v>
      </c>
      <c r="CT134" s="188">
        <f t="shared" si="92"/>
        <v>1.69295</v>
      </c>
      <c r="CU134" s="188">
        <f t="shared" si="93"/>
        <v>43.394799999999996</v>
      </c>
      <c r="CV134" s="188">
        <f t="shared" si="94"/>
        <v>0.96048999999999995</v>
      </c>
      <c r="CW134" s="188">
        <f t="shared" si="95"/>
        <v>0.35534999999999994</v>
      </c>
      <c r="CX134" s="188">
        <f t="shared" si="96"/>
        <v>0.46659</v>
      </c>
      <c r="CY134" s="188">
        <f t="shared" si="97"/>
        <v>0.62108999999999992</v>
      </c>
      <c r="CZ134" s="188">
        <f t="shared" si="98"/>
        <v>17.273099999999999</v>
      </c>
      <c r="DA134" s="188">
        <f t="shared" si="99"/>
        <v>0.20085</v>
      </c>
    </row>
    <row r="135" spans="1:105">
      <c r="A135" s="494" t="s">
        <v>952</v>
      </c>
      <c r="B135" s="576" t="s">
        <v>543</v>
      </c>
      <c r="C135" s="382" t="s">
        <v>744</v>
      </c>
      <c r="D135" s="383" t="s">
        <v>115</v>
      </c>
      <c r="E135" s="489">
        <v>43614</v>
      </c>
      <c r="F135" s="429">
        <v>0.14285714285714285</v>
      </c>
      <c r="G135" s="537" t="s">
        <v>1192</v>
      </c>
      <c r="H135">
        <v>11045</v>
      </c>
      <c r="I135">
        <v>152</v>
      </c>
      <c r="J135">
        <v>5.91</v>
      </c>
      <c r="K135">
        <v>69.099999999999994</v>
      </c>
      <c r="L135">
        <v>30.5</v>
      </c>
      <c r="M135">
        <v>8.57</v>
      </c>
      <c r="N135">
        <v>91.4</v>
      </c>
      <c r="O135">
        <v>19</v>
      </c>
      <c r="P135">
        <v>16.2</v>
      </c>
      <c r="Q135">
        <v>67.599999999999994</v>
      </c>
      <c r="R135">
        <v>56.2</v>
      </c>
      <c r="S135">
        <v>43.8</v>
      </c>
      <c r="T135">
        <v>4.76</v>
      </c>
      <c r="U135" s="6">
        <f t="shared" si="75"/>
        <v>5.9218700000000002</v>
      </c>
      <c r="V135" s="6">
        <f t="shared" si="76"/>
        <v>4.1034335437961316</v>
      </c>
      <c r="W135">
        <v>42.4</v>
      </c>
      <c r="X135">
        <v>20.3</v>
      </c>
      <c r="Y135">
        <v>18.600000000000001</v>
      </c>
      <c r="Z135">
        <v>72.900000000000006</v>
      </c>
      <c r="AA135">
        <v>5.08</v>
      </c>
      <c r="AB135">
        <v>82.4</v>
      </c>
      <c r="AC135">
        <v>64.7</v>
      </c>
      <c r="AD135">
        <v>94.1</v>
      </c>
      <c r="AE135">
        <v>64.7</v>
      </c>
      <c r="AF135">
        <v>17.600000000000001</v>
      </c>
      <c r="AG135" s="188">
        <f t="shared" si="77"/>
        <v>23.828800000000001</v>
      </c>
      <c r="AH135" s="188">
        <f t="shared" si="78"/>
        <v>11.408600000000002</v>
      </c>
      <c r="AI135" s="188">
        <f t="shared" si="79"/>
        <v>40.969800000000006</v>
      </c>
      <c r="AJ135" s="188">
        <f t="shared" si="80"/>
        <v>2.8549600000000002</v>
      </c>
      <c r="AK135" s="188">
        <f t="shared" si="81"/>
        <v>13.348800000000001</v>
      </c>
      <c r="AL135" s="188">
        <f t="shared" si="82"/>
        <v>10.481400000000001</v>
      </c>
      <c r="AM135" s="188">
        <f t="shared" si="83"/>
        <v>15.244199999999999</v>
      </c>
      <c r="AN135" s="188">
        <f t="shared" si="84"/>
        <v>10.481400000000001</v>
      </c>
      <c r="AO135" s="188">
        <f t="shared" si="85"/>
        <v>2.8512</v>
      </c>
      <c r="AP135">
        <v>2223</v>
      </c>
      <c r="AQ135">
        <v>1230</v>
      </c>
      <c r="AR135">
        <v>1345</v>
      </c>
      <c r="AS135">
        <v>1917</v>
      </c>
      <c r="AT135">
        <v>105</v>
      </c>
      <c r="AU135">
        <v>100</v>
      </c>
      <c r="AV135">
        <v>66.7</v>
      </c>
      <c r="AW135">
        <v>44.4</v>
      </c>
      <c r="AX135">
        <v>1172</v>
      </c>
      <c r="AY135">
        <v>88.9</v>
      </c>
      <c r="AZ135">
        <v>100</v>
      </c>
      <c r="BA135">
        <v>22.2</v>
      </c>
      <c r="BB135">
        <v>347</v>
      </c>
      <c r="BC135">
        <v>87.4</v>
      </c>
      <c r="BD135">
        <v>937</v>
      </c>
      <c r="BE135">
        <v>438</v>
      </c>
      <c r="BF135">
        <v>-86.1</v>
      </c>
      <c r="BG135">
        <v>24</v>
      </c>
      <c r="BH135">
        <v>14.6</v>
      </c>
      <c r="BI135">
        <v>13.5</v>
      </c>
      <c r="BJ135">
        <v>871</v>
      </c>
      <c r="BK135">
        <v>65.599999999999994</v>
      </c>
      <c r="BL135">
        <v>52.1</v>
      </c>
      <c r="BM135">
        <v>3.12</v>
      </c>
      <c r="BN135">
        <v>24.3</v>
      </c>
      <c r="BO135">
        <v>2.7</v>
      </c>
      <c r="BP135">
        <v>0</v>
      </c>
      <c r="BQ135">
        <v>100</v>
      </c>
      <c r="BR135">
        <v>8.11</v>
      </c>
      <c r="BS135">
        <v>2.7</v>
      </c>
      <c r="BT135">
        <v>91.9</v>
      </c>
      <c r="BU135">
        <v>59.5</v>
      </c>
      <c r="BV135">
        <v>40.5</v>
      </c>
      <c r="BW135">
        <v>0</v>
      </c>
      <c r="BX135">
        <v>0</v>
      </c>
      <c r="BY135">
        <v>0</v>
      </c>
      <c r="BZ135">
        <v>100</v>
      </c>
      <c r="CA135">
        <v>100</v>
      </c>
      <c r="CB135">
        <v>0</v>
      </c>
      <c r="CC135">
        <v>0</v>
      </c>
      <c r="CD135">
        <v>4.55</v>
      </c>
      <c r="CE135">
        <v>4.55</v>
      </c>
      <c r="CF135">
        <v>86.4</v>
      </c>
      <c r="CG135">
        <v>0</v>
      </c>
      <c r="CH135">
        <v>40.5</v>
      </c>
      <c r="CI135">
        <v>6.67</v>
      </c>
      <c r="CJ135">
        <v>13.3</v>
      </c>
      <c r="CK135">
        <v>0</v>
      </c>
      <c r="CL135">
        <v>100</v>
      </c>
      <c r="CM135">
        <v>0</v>
      </c>
      <c r="CN135" s="188">
        <f t="shared" si="86"/>
        <v>0</v>
      </c>
      <c r="CO135" s="188">
        <f t="shared" si="87"/>
        <v>0</v>
      </c>
      <c r="CP135" s="188">
        <f t="shared" si="88"/>
        <v>2.7</v>
      </c>
      <c r="CQ135" s="188">
        <f t="shared" si="89"/>
        <v>2.7</v>
      </c>
      <c r="CR135" s="188">
        <f t="shared" si="90"/>
        <v>0</v>
      </c>
      <c r="CS135" s="188">
        <f t="shared" si="91"/>
        <v>0</v>
      </c>
      <c r="CT135" s="188">
        <f t="shared" si="92"/>
        <v>2.7072499999999997</v>
      </c>
      <c r="CU135" s="188">
        <f t="shared" si="93"/>
        <v>51.408000000000001</v>
      </c>
      <c r="CV135" s="188">
        <f t="shared" si="94"/>
        <v>0</v>
      </c>
      <c r="CW135" s="188">
        <f t="shared" si="95"/>
        <v>2.7013499999999997</v>
      </c>
      <c r="CX135" s="188">
        <f t="shared" si="96"/>
        <v>5.3864999999999998</v>
      </c>
      <c r="CY135" s="188">
        <f t="shared" si="97"/>
        <v>0</v>
      </c>
      <c r="CZ135" s="188">
        <f t="shared" si="98"/>
        <v>40.5</v>
      </c>
      <c r="DA135" s="188">
        <f t="shared" si="99"/>
        <v>0</v>
      </c>
    </row>
    <row r="136" spans="1:105">
      <c r="A136" s="494" t="s">
        <v>953</v>
      </c>
      <c r="B136" s="577"/>
      <c r="E136" s="489"/>
      <c r="F136" s="222"/>
      <c r="G136" s="386"/>
      <c r="H136">
        <v>8427</v>
      </c>
      <c r="I136">
        <v>122</v>
      </c>
      <c r="J136">
        <v>5.78</v>
      </c>
      <c r="K136">
        <v>59.8</v>
      </c>
      <c r="L136">
        <v>24.7</v>
      </c>
      <c r="M136">
        <v>4.1100000000000003</v>
      </c>
      <c r="N136">
        <v>95.9</v>
      </c>
      <c r="O136">
        <v>11</v>
      </c>
      <c r="P136">
        <v>11</v>
      </c>
      <c r="Q136">
        <v>53.4</v>
      </c>
      <c r="R136">
        <v>60.3</v>
      </c>
      <c r="S136">
        <v>39.700000000000003</v>
      </c>
      <c r="T136">
        <v>2.74</v>
      </c>
      <c r="U136" s="6">
        <f t="shared" si="75"/>
        <v>2.4577800000000001</v>
      </c>
      <c r="V136" s="6">
        <f t="shared" si="76"/>
        <v>13.019879728861005</v>
      </c>
      <c r="W136">
        <v>38.6</v>
      </c>
      <c r="X136">
        <v>18.2</v>
      </c>
      <c r="Y136">
        <v>13.6</v>
      </c>
      <c r="Z136">
        <v>59.1</v>
      </c>
      <c r="AA136">
        <v>4.55</v>
      </c>
      <c r="AB136">
        <v>62.5</v>
      </c>
      <c r="AC136">
        <v>50</v>
      </c>
      <c r="AD136">
        <v>62.5</v>
      </c>
      <c r="AE136">
        <v>75</v>
      </c>
      <c r="AF136">
        <v>12.5</v>
      </c>
      <c r="AG136" s="188">
        <f t="shared" si="77"/>
        <v>23.2758</v>
      </c>
      <c r="AH136" s="188">
        <f t="shared" si="78"/>
        <v>10.974599999999999</v>
      </c>
      <c r="AI136" s="188">
        <f t="shared" si="79"/>
        <v>35.637300000000003</v>
      </c>
      <c r="AJ136" s="188">
        <f t="shared" si="80"/>
        <v>2.7436499999999997</v>
      </c>
      <c r="AK136" s="188">
        <f t="shared" si="81"/>
        <v>6.875</v>
      </c>
      <c r="AL136" s="188">
        <f t="shared" si="82"/>
        <v>5.5</v>
      </c>
      <c r="AM136" s="188">
        <f t="shared" si="83"/>
        <v>6.875</v>
      </c>
      <c r="AN136" s="188">
        <f t="shared" si="84"/>
        <v>8.25</v>
      </c>
      <c r="AO136" s="188">
        <f t="shared" si="85"/>
        <v>1.375</v>
      </c>
      <c r="AP136">
        <v>4041</v>
      </c>
      <c r="AQ136">
        <v>3785</v>
      </c>
      <c r="AR136">
        <v>770</v>
      </c>
      <c r="AS136">
        <v>2323</v>
      </c>
      <c r="AT136">
        <v>571</v>
      </c>
      <c r="AU136">
        <v>100</v>
      </c>
      <c r="AV136">
        <v>100</v>
      </c>
      <c r="AW136">
        <v>66.7</v>
      </c>
      <c r="AX136">
        <v>255</v>
      </c>
      <c r="AY136">
        <v>33.299999999999997</v>
      </c>
      <c r="AZ136">
        <v>100</v>
      </c>
      <c r="BA136">
        <v>33.299999999999997</v>
      </c>
      <c r="BB136">
        <v>305</v>
      </c>
      <c r="BC136">
        <v>71.900000000000006</v>
      </c>
      <c r="BD136">
        <v>807</v>
      </c>
      <c r="BE136">
        <v>470</v>
      </c>
      <c r="BF136">
        <v>431</v>
      </c>
      <c r="BG136">
        <v>21.4</v>
      </c>
      <c r="BH136">
        <v>7.14</v>
      </c>
      <c r="BI136">
        <v>8.57</v>
      </c>
      <c r="BJ136">
        <v>712</v>
      </c>
      <c r="BK136">
        <v>54.3</v>
      </c>
      <c r="BL136">
        <v>58.6</v>
      </c>
      <c r="BM136">
        <v>1.43</v>
      </c>
      <c r="BN136">
        <v>32</v>
      </c>
      <c r="BO136">
        <v>10.3</v>
      </c>
      <c r="BP136">
        <v>0</v>
      </c>
      <c r="BQ136">
        <v>100</v>
      </c>
      <c r="BR136">
        <v>7.69</v>
      </c>
      <c r="BS136">
        <v>2.56</v>
      </c>
      <c r="BT136">
        <v>69.2</v>
      </c>
      <c r="BU136">
        <v>64.099999999999994</v>
      </c>
      <c r="BV136">
        <v>35.9</v>
      </c>
      <c r="BW136">
        <v>2.56</v>
      </c>
      <c r="BX136">
        <v>100</v>
      </c>
      <c r="BY136">
        <v>100</v>
      </c>
      <c r="BZ136">
        <v>100</v>
      </c>
      <c r="CA136">
        <v>0</v>
      </c>
      <c r="CB136">
        <v>0</v>
      </c>
      <c r="CC136">
        <v>12</v>
      </c>
      <c r="CD136">
        <v>8</v>
      </c>
      <c r="CE136">
        <v>0</v>
      </c>
      <c r="CF136">
        <v>56</v>
      </c>
      <c r="CG136">
        <v>4</v>
      </c>
      <c r="CH136">
        <v>35.9</v>
      </c>
      <c r="CI136">
        <v>7.14</v>
      </c>
      <c r="CJ136">
        <v>7.14</v>
      </c>
      <c r="CK136">
        <v>7.14</v>
      </c>
      <c r="CL136">
        <v>92.9</v>
      </c>
      <c r="CM136">
        <v>0</v>
      </c>
      <c r="CN136" s="188">
        <f t="shared" si="86"/>
        <v>2.56</v>
      </c>
      <c r="CO136" s="188">
        <f t="shared" si="87"/>
        <v>2.56</v>
      </c>
      <c r="CP136" s="188">
        <f t="shared" si="88"/>
        <v>2.56</v>
      </c>
      <c r="CQ136" s="188">
        <f t="shared" si="89"/>
        <v>0</v>
      </c>
      <c r="CR136" s="188">
        <f t="shared" si="90"/>
        <v>0</v>
      </c>
      <c r="CS136" s="188">
        <f t="shared" si="91"/>
        <v>7.6919999999999993</v>
      </c>
      <c r="CT136" s="188">
        <f t="shared" si="92"/>
        <v>5.1279999999999992</v>
      </c>
      <c r="CU136" s="188">
        <f t="shared" si="93"/>
        <v>35.895999999999994</v>
      </c>
      <c r="CV136" s="188">
        <f t="shared" si="94"/>
        <v>2.5639999999999996</v>
      </c>
      <c r="CW136" s="188">
        <f t="shared" si="95"/>
        <v>2.5632599999999996</v>
      </c>
      <c r="CX136" s="188">
        <f t="shared" si="96"/>
        <v>2.5632599999999996</v>
      </c>
      <c r="CY136" s="188">
        <f t="shared" si="97"/>
        <v>2.5632599999999996</v>
      </c>
      <c r="CZ136" s="188">
        <f t="shared" si="98"/>
        <v>33.351100000000002</v>
      </c>
      <c r="DA136" s="188">
        <f t="shared" si="99"/>
        <v>0</v>
      </c>
    </row>
    <row r="137" spans="1:105">
      <c r="A137" s="494" t="s">
        <v>955</v>
      </c>
      <c r="B137" s="576" t="s">
        <v>543</v>
      </c>
      <c r="C137" s="382" t="s">
        <v>744</v>
      </c>
      <c r="D137" s="383" t="s">
        <v>417</v>
      </c>
      <c r="E137" s="489">
        <v>43620</v>
      </c>
      <c r="F137" s="429">
        <v>1</v>
      </c>
      <c r="G137" s="537" t="s">
        <v>1193</v>
      </c>
      <c r="H137">
        <v>17332</v>
      </c>
      <c r="I137">
        <v>192</v>
      </c>
      <c r="J137">
        <v>6.48</v>
      </c>
      <c r="K137">
        <v>84.4</v>
      </c>
      <c r="L137">
        <v>31.5</v>
      </c>
      <c r="M137">
        <v>7.41</v>
      </c>
      <c r="N137">
        <v>92.6</v>
      </c>
      <c r="O137">
        <v>20.399999999999999</v>
      </c>
      <c r="P137">
        <v>9.8800000000000008</v>
      </c>
      <c r="Q137">
        <v>48.1</v>
      </c>
      <c r="R137">
        <v>50.6</v>
      </c>
      <c r="S137">
        <v>49.4</v>
      </c>
      <c r="T137">
        <v>3.7</v>
      </c>
      <c r="U137" s="6">
        <f t="shared" si="75"/>
        <v>6.2540400000000007</v>
      </c>
      <c r="V137" s="6">
        <f t="shared" si="76"/>
        <v>2.1586046779361818</v>
      </c>
      <c r="W137">
        <v>47.6</v>
      </c>
      <c r="X137">
        <v>29.3</v>
      </c>
      <c r="Y137">
        <v>12.2</v>
      </c>
      <c r="Z137">
        <v>57.3</v>
      </c>
      <c r="AA137">
        <v>3.66</v>
      </c>
      <c r="AB137">
        <v>56.2</v>
      </c>
      <c r="AC137">
        <v>50</v>
      </c>
      <c r="AD137">
        <v>68.8</v>
      </c>
      <c r="AE137">
        <v>62.5</v>
      </c>
      <c r="AF137">
        <v>6.25</v>
      </c>
      <c r="AG137" s="188">
        <f t="shared" si="77"/>
        <v>24.085599999999999</v>
      </c>
      <c r="AH137" s="188">
        <f t="shared" si="78"/>
        <v>14.825800000000001</v>
      </c>
      <c r="AI137" s="188">
        <f t="shared" si="79"/>
        <v>28.9938</v>
      </c>
      <c r="AJ137" s="188">
        <f t="shared" si="80"/>
        <v>1.8519600000000003</v>
      </c>
      <c r="AK137" s="188">
        <f t="shared" si="81"/>
        <v>5.5525600000000006</v>
      </c>
      <c r="AL137" s="188">
        <f t="shared" si="82"/>
        <v>4.9400000000000004</v>
      </c>
      <c r="AM137" s="188">
        <f t="shared" si="83"/>
        <v>6.7974399999999999</v>
      </c>
      <c r="AN137" s="188">
        <f t="shared" si="84"/>
        <v>6.1749999999999998</v>
      </c>
      <c r="AO137" s="188">
        <f t="shared" si="85"/>
        <v>0.61750000000000005</v>
      </c>
      <c r="AP137">
        <v>2604</v>
      </c>
      <c r="AQ137">
        <v>895</v>
      </c>
      <c r="AR137">
        <v>718</v>
      </c>
      <c r="AS137">
        <v>1141</v>
      </c>
      <c r="AT137">
        <v>-89.9</v>
      </c>
      <c r="AU137">
        <v>83.3</v>
      </c>
      <c r="AV137">
        <v>66.7</v>
      </c>
      <c r="AW137">
        <v>8.33</v>
      </c>
      <c r="AX137">
        <v>886</v>
      </c>
      <c r="AY137">
        <v>50</v>
      </c>
      <c r="AZ137">
        <v>75</v>
      </c>
      <c r="BA137">
        <v>8.33</v>
      </c>
      <c r="BB137">
        <v>313</v>
      </c>
      <c r="BC137">
        <v>65.5</v>
      </c>
      <c r="BD137">
        <v>748</v>
      </c>
      <c r="BE137">
        <v>401</v>
      </c>
      <c r="BF137" t="s">
        <v>364</v>
      </c>
      <c r="BG137">
        <v>27.3</v>
      </c>
      <c r="BH137">
        <v>16.7</v>
      </c>
      <c r="BI137">
        <v>10</v>
      </c>
      <c r="BJ137">
        <v>547</v>
      </c>
      <c r="BK137">
        <v>48</v>
      </c>
      <c r="BL137">
        <v>48.7</v>
      </c>
      <c r="BM137">
        <v>3.33</v>
      </c>
      <c r="BN137">
        <v>13.5</v>
      </c>
      <c r="BO137">
        <v>11.5</v>
      </c>
      <c r="BP137">
        <v>3.85</v>
      </c>
      <c r="BQ137">
        <v>96.2</v>
      </c>
      <c r="BR137">
        <v>7.69</v>
      </c>
      <c r="BS137">
        <v>0</v>
      </c>
      <c r="BT137">
        <v>80.8</v>
      </c>
      <c r="BU137">
        <v>50</v>
      </c>
      <c r="BV137">
        <v>50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15.4</v>
      </c>
      <c r="CD137">
        <v>0</v>
      </c>
      <c r="CE137">
        <v>0</v>
      </c>
      <c r="CF137">
        <v>84.6</v>
      </c>
      <c r="CG137">
        <v>0</v>
      </c>
      <c r="CH137">
        <v>50</v>
      </c>
      <c r="CI137">
        <v>7.69</v>
      </c>
      <c r="CJ137">
        <v>15.4</v>
      </c>
      <c r="CK137">
        <v>0</v>
      </c>
      <c r="CL137">
        <v>76.900000000000006</v>
      </c>
      <c r="CM137">
        <v>0</v>
      </c>
      <c r="CN137" s="188">
        <f t="shared" si="86"/>
        <v>0</v>
      </c>
      <c r="CO137" s="188">
        <f t="shared" si="87"/>
        <v>0</v>
      </c>
      <c r="CP137" s="188">
        <f t="shared" si="88"/>
        <v>0</v>
      </c>
      <c r="CQ137" s="188">
        <f t="shared" si="89"/>
        <v>0</v>
      </c>
      <c r="CR137" s="188">
        <f t="shared" si="90"/>
        <v>0</v>
      </c>
      <c r="CS137" s="188">
        <f t="shared" si="91"/>
        <v>7.7</v>
      </c>
      <c r="CT137" s="188">
        <f t="shared" si="92"/>
        <v>0</v>
      </c>
      <c r="CU137" s="188">
        <f t="shared" si="93"/>
        <v>42.3</v>
      </c>
      <c r="CV137" s="188">
        <f t="shared" si="94"/>
        <v>0</v>
      </c>
      <c r="CW137" s="188">
        <f t="shared" si="95"/>
        <v>3.8450000000000002</v>
      </c>
      <c r="CX137" s="188">
        <f t="shared" si="96"/>
        <v>7.7</v>
      </c>
      <c r="CY137" s="188">
        <f t="shared" si="97"/>
        <v>0</v>
      </c>
      <c r="CZ137" s="188">
        <f t="shared" si="98"/>
        <v>38.450000000000003</v>
      </c>
      <c r="DA137" s="188">
        <f t="shared" si="99"/>
        <v>0</v>
      </c>
    </row>
    <row r="138" spans="1:105">
      <c r="A138" s="494" t="s">
        <v>956</v>
      </c>
      <c r="B138" s="577"/>
      <c r="E138" s="489"/>
      <c r="F138" s="222"/>
      <c r="G138" s="386"/>
      <c r="H138">
        <v>25709</v>
      </c>
      <c r="I138">
        <v>420</v>
      </c>
      <c r="J138">
        <v>7.44</v>
      </c>
      <c r="K138">
        <v>85.2</v>
      </c>
      <c r="L138">
        <v>29.1</v>
      </c>
      <c r="M138">
        <v>7.54</v>
      </c>
      <c r="N138">
        <v>92.5</v>
      </c>
      <c r="O138">
        <v>11.5</v>
      </c>
      <c r="P138">
        <v>7.26</v>
      </c>
      <c r="Q138">
        <v>38.5</v>
      </c>
      <c r="R138">
        <v>44.1</v>
      </c>
      <c r="S138">
        <v>55.9</v>
      </c>
      <c r="T138">
        <v>4.1900000000000004</v>
      </c>
      <c r="U138" s="6">
        <f t="shared" si="75"/>
        <v>6.42408</v>
      </c>
      <c r="V138" s="6">
        <f t="shared" si="76"/>
        <v>1.5877759928269883</v>
      </c>
      <c r="W138">
        <v>49.4</v>
      </c>
      <c r="X138">
        <v>21.5</v>
      </c>
      <c r="Y138">
        <v>10.1</v>
      </c>
      <c r="Z138">
        <v>51.9</v>
      </c>
      <c r="AA138">
        <v>6.33</v>
      </c>
      <c r="AB138">
        <v>65.400000000000006</v>
      </c>
      <c r="AC138">
        <v>34.6</v>
      </c>
      <c r="AD138">
        <v>76.900000000000006</v>
      </c>
      <c r="AE138">
        <v>61.5</v>
      </c>
      <c r="AF138">
        <v>3.85</v>
      </c>
      <c r="AG138" s="188">
        <f t="shared" si="77"/>
        <v>21.785399999999999</v>
      </c>
      <c r="AH138" s="188">
        <f t="shared" si="78"/>
        <v>9.4815000000000005</v>
      </c>
      <c r="AI138" s="188">
        <f t="shared" si="79"/>
        <v>22.887899999999998</v>
      </c>
      <c r="AJ138" s="188">
        <f t="shared" si="80"/>
        <v>2.7915300000000003</v>
      </c>
      <c r="AK138" s="188">
        <f t="shared" si="81"/>
        <v>4.7480400000000005</v>
      </c>
      <c r="AL138" s="188">
        <f t="shared" si="82"/>
        <v>2.5119600000000002</v>
      </c>
      <c r="AM138" s="188">
        <f t="shared" si="83"/>
        <v>5.5829399999999998</v>
      </c>
      <c r="AN138" s="188">
        <f t="shared" si="84"/>
        <v>4.4649000000000001</v>
      </c>
      <c r="AO138" s="188">
        <f t="shared" si="85"/>
        <v>0.27950999999999998</v>
      </c>
      <c r="AP138">
        <v>1475</v>
      </c>
      <c r="AQ138">
        <v>131</v>
      </c>
      <c r="AR138">
        <v>682</v>
      </c>
      <c r="AS138">
        <v>559</v>
      </c>
      <c r="AT138">
        <v>-35.9</v>
      </c>
      <c r="AU138">
        <v>92.6</v>
      </c>
      <c r="AV138">
        <v>40.700000000000003</v>
      </c>
      <c r="AW138">
        <v>14.8</v>
      </c>
      <c r="AX138">
        <v>403</v>
      </c>
      <c r="AY138">
        <v>40.700000000000003</v>
      </c>
      <c r="AZ138">
        <v>59.3</v>
      </c>
      <c r="BA138">
        <v>11.1</v>
      </c>
      <c r="BB138">
        <v>254</v>
      </c>
      <c r="BC138">
        <v>43.6</v>
      </c>
      <c r="BD138">
        <v>685</v>
      </c>
      <c r="BE138">
        <v>360</v>
      </c>
      <c r="BF138">
        <v>-61.6</v>
      </c>
      <c r="BG138">
        <v>23.9</v>
      </c>
      <c r="BH138">
        <v>9.06</v>
      </c>
      <c r="BI138">
        <v>6.65</v>
      </c>
      <c r="BJ138">
        <v>660</v>
      </c>
      <c r="BK138">
        <v>38.4</v>
      </c>
      <c r="BL138">
        <v>42.9</v>
      </c>
      <c r="BM138">
        <v>3.63</v>
      </c>
      <c r="BN138">
        <v>10.199999999999999</v>
      </c>
      <c r="BO138">
        <v>6.98</v>
      </c>
      <c r="BP138">
        <v>0</v>
      </c>
      <c r="BQ138">
        <v>100</v>
      </c>
      <c r="BR138">
        <v>4.6500000000000004</v>
      </c>
      <c r="BS138">
        <v>4.6500000000000004</v>
      </c>
      <c r="BT138">
        <v>69.8</v>
      </c>
      <c r="BU138">
        <v>51.2</v>
      </c>
      <c r="BV138">
        <v>48.8</v>
      </c>
      <c r="BW138">
        <v>0</v>
      </c>
      <c r="BX138">
        <v>0</v>
      </c>
      <c r="BY138">
        <v>0</v>
      </c>
      <c r="BZ138">
        <v>100</v>
      </c>
      <c r="CA138">
        <v>50</v>
      </c>
      <c r="CB138">
        <v>0</v>
      </c>
      <c r="CC138">
        <v>13.6</v>
      </c>
      <c r="CD138">
        <v>4.55</v>
      </c>
      <c r="CE138">
        <v>4.55</v>
      </c>
      <c r="CF138">
        <v>68.2</v>
      </c>
      <c r="CG138">
        <v>0</v>
      </c>
      <c r="CH138">
        <v>48.8</v>
      </c>
      <c r="CI138">
        <v>0</v>
      </c>
      <c r="CJ138">
        <v>4.76</v>
      </c>
      <c r="CK138">
        <v>4.76</v>
      </c>
      <c r="CL138">
        <v>71.400000000000006</v>
      </c>
      <c r="CM138">
        <v>0</v>
      </c>
      <c r="CN138" s="188">
        <f t="shared" si="86"/>
        <v>0</v>
      </c>
      <c r="CO138" s="188">
        <f t="shared" si="87"/>
        <v>0</v>
      </c>
      <c r="CP138" s="188">
        <f t="shared" si="88"/>
        <v>4.6500000000000004</v>
      </c>
      <c r="CQ138" s="188">
        <f t="shared" si="89"/>
        <v>2.3250000000000002</v>
      </c>
      <c r="CR138" s="188">
        <f t="shared" si="90"/>
        <v>0</v>
      </c>
      <c r="CS138" s="188">
        <f t="shared" si="91"/>
        <v>6.9632000000000005</v>
      </c>
      <c r="CT138" s="188">
        <f t="shared" si="92"/>
        <v>2.3296000000000001</v>
      </c>
      <c r="CU138" s="188">
        <f t="shared" si="93"/>
        <v>34.918399999999998</v>
      </c>
      <c r="CV138" s="188">
        <f t="shared" si="94"/>
        <v>0</v>
      </c>
      <c r="CW138" s="188">
        <f t="shared" si="95"/>
        <v>0</v>
      </c>
      <c r="CX138" s="188">
        <f t="shared" si="96"/>
        <v>2.3228799999999996</v>
      </c>
      <c r="CY138" s="188">
        <f t="shared" si="97"/>
        <v>2.3228799999999996</v>
      </c>
      <c r="CZ138" s="188">
        <f t="shared" si="98"/>
        <v>34.843200000000003</v>
      </c>
      <c r="DA138" s="188">
        <f t="shared" si="99"/>
        <v>0</v>
      </c>
    </row>
    <row r="139" spans="1:105">
      <c r="A139" s="494" t="s">
        <v>958</v>
      </c>
      <c r="B139" s="576" t="s">
        <v>543</v>
      </c>
      <c r="C139" s="382" t="s">
        <v>744</v>
      </c>
      <c r="D139" s="383" t="s">
        <v>418</v>
      </c>
      <c r="E139" s="489">
        <v>43626</v>
      </c>
      <c r="F139" s="429">
        <v>1.8571428571428572</v>
      </c>
      <c r="G139" s="539" t="s">
        <v>1194</v>
      </c>
      <c r="H139">
        <v>32243</v>
      </c>
      <c r="I139">
        <v>6352</v>
      </c>
      <c r="J139">
        <v>45.6</v>
      </c>
      <c r="K139">
        <v>88.8</v>
      </c>
      <c r="L139">
        <v>36.4</v>
      </c>
      <c r="M139">
        <v>9.36</v>
      </c>
      <c r="N139">
        <v>90.6</v>
      </c>
      <c r="O139">
        <v>15.3</v>
      </c>
      <c r="P139">
        <v>14.7</v>
      </c>
      <c r="Q139">
        <v>31.9</v>
      </c>
      <c r="R139">
        <v>58.8</v>
      </c>
      <c r="S139">
        <v>41.2</v>
      </c>
      <c r="T139">
        <v>3.44</v>
      </c>
      <c r="U139" s="6">
        <f t="shared" si="75"/>
        <v>8.3116799999999991</v>
      </c>
      <c r="V139" s="6">
        <f t="shared" si="76"/>
        <v>0.99257911757911765</v>
      </c>
      <c r="W139">
        <v>47.2</v>
      </c>
      <c r="X139">
        <v>22.3</v>
      </c>
      <c r="Y139">
        <v>15.5</v>
      </c>
      <c r="Z139">
        <v>38.1</v>
      </c>
      <c r="AA139">
        <v>5.04</v>
      </c>
      <c r="AB139">
        <v>52.8</v>
      </c>
      <c r="AC139">
        <v>29.8</v>
      </c>
      <c r="AD139">
        <v>48.3</v>
      </c>
      <c r="AE139">
        <v>62</v>
      </c>
      <c r="AF139">
        <v>4.95</v>
      </c>
      <c r="AG139" s="188">
        <f t="shared" si="77"/>
        <v>27.753600000000002</v>
      </c>
      <c r="AH139" s="188">
        <f t="shared" si="78"/>
        <v>13.112400000000001</v>
      </c>
      <c r="AI139" s="188">
        <f t="shared" si="79"/>
        <v>22.402800000000003</v>
      </c>
      <c r="AJ139" s="188">
        <f t="shared" si="80"/>
        <v>2.9635199999999999</v>
      </c>
      <c r="AK139" s="188">
        <f t="shared" si="81"/>
        <v>7.7615999999999996</v>
      </c>
      <c r="AL139" s="188">
        <f t="shared" si="82"/>
        <v>4.3806000000000003</v>
      </c>
      <c r="AM139" s="188">
        <f t="shared" si="83"/>
        <v>7.1000999999999985</v>
      </c>
      <c r="AN139" s="188">
        <f t="shared" si="84"/>
        <v>9.113999999999999</v>
      </c>
      <c r="AO139" s="188">
        <f t="shared" si="85"/>
        <v>0.72765000000000002</v>
      </c>
      <c r="AP139">
        <v>2832</v>
      </c>
      <c r="AQ139">
        <v>1767</v>
      </c>
      <c r="AR139">
        <v>890</v>
      </c>
      <c r="AS139">
        <v>1371</v>
      </c>
      <c r="AT139">
        <v>246</v>
      </c>
      <c r="AU139">
        <v>93</v>
      </c>
      <c r="AV139">
        <v>76.900000000000006</v>
      </c>
      <c r="AW139">
        <v>20.3</v>
      </c>
      <c r="AX139">
        <v>974</v>
      </c>
      <c r="AY139">
        <v>55.5</v>
      </c>
      <c r="AZ139">
        <v>84.1</v>
      </c>
      <c r="BA139">
        <v>15</v>
      </c>
      <c r="BB139">
        <v>373</v>
      </c>
      <c r="BC139">
        <v>70.599999999999994</v>
      </c>
      <c r="BD139">
        <v>697</v>
      </c>
      <c r="BE139">
        <v>535</v>
      </c>
      <c r="BF139" t="s">
        <v>364</v>
      </c>
      <c r="BG139">
        <v>30.5</v>
      </c>
      <c r="BH139">
        <v>8.98</v>
      </c>
      <c r="BI139">
        <v>14.1</v>
      </c>
      <c r="BJ139">
        <v>681</v>
      </c>
      <c r="BK139">
        <v>29.5</v>
      </c>
      <c r="BL139">
        <v>56.2</v>
      </c>
      <c r="BM139">
        <v>2.25</v>
      </c>
      <c r="BN139">
        <v>8.25</v>
      </c>
      <c r="BO139">
        <v>30.9</v>
      </c>
      <c r="BP139">
        <v>0.56999999999999995</v>
      </c>
      <c r="BQ139">
        <v>99.4</v>
      </c>
      <c r="BR139">
        <v>6.68</v>
      </c>
      <c r="BS139">
        <v>12.6</v>
      </c>
      <c r="BT139">
        <v>75.8</v>
      </c>
      <c r="BU139">
        <v>62.8</v>
      </c>
      <c r="BV139">
        <v>37.200000000000003</v>
      </c>
      <c r="BW139">
        <v>9.5399999999999991</v>
      </c>
      <c r="BX139">
        <v>63.6</v>
      </c>
      <c r="BY139">
        <v>21.2</v>
      </c>
      <c r="BZ139">
        <v>95.5</v>
      </c>
      <c r="CA139">
        <v>62.1</v>
      </c>
      <c r="CB139">
        <v>28.8</v>
      </c>
      <c r="CC139">
        <v>37.1</v>
      </c>
      <c r="CD139">
        <v>9.1199999999999992</v>
      </c>
      <c r="CE139">
        <v>12.5</v>
      </c>
      <c r="CF139">
        <v>77.2</v>
      </c>
      <c r="CG139">
        <v>12.8</v>
      </c>
      <c r="CH139">
        <v>37.200000000000003</v>
      </c>
      <c r="CI139">
        <v>20.5</v>
      </c>
      <c r="CJ139">
        <v>2.56</v>
      </c>
      <c r="CK139">
        <v>12.8</v>
      </c>
      <c r="CL139">
        <v>73.3</v>
      </c>
      <c r="CM139">
        <v>4.0999999999999996</v>
      </c>
      <c r="CN139" s="188">
        <f t="shared" si="86"/>
        <v>8.0136000000000003</v>
      </c>
      <c r="CO139" s="188">
        <f t="shared" si="87"/>
        <v>2.6712000000000002</v>
      </c>
      <c r="CP139" s="188">
        <f t="shared" si="88"/>
        <v>12.032999999999999</v>
      </c>
      <c r="CQ139" s="188">
        <f t="shared" si="89"/>
        <v>7.8246000000000002</v>
      </c>
      <c r="CR139" s="188">
        <f t="shared" si="90"/>
        <v>3.6288</v>
      </c>
      <c r="CS139" s="188">
        <f t="shared" si="91"/>
        <v>23.2988</v>
      </c>
      <c r="CT139" s="188">
        <f t="shared" si="92"/>
        <v>5.7273599999999991</v>
      </c>
      <c r="CU139" s="188">
        <f t="shared" si="93"/>
        <v>48.4816</v>
      </c>
      <c r="CV139" s="188">
        <f t="shared" si="94"/>
        <v>8.0384000000000011</v>
      </c>
      <c r="CW139" s="188">
        <f t="shared" si="95"/>
        <v>7.6260000000000003</v>
      </c>
      <c r="CX139" s="188">
        <f t="shared" si="96"/>
        <v>0.95232000000000017</v>
      </c>
      <c r="CY139" s="188">
        <f t="shared" si="97"/>
        <v>4.7616000000000005</v>
      </c>
      <c r="CZ139" s="188">
        <f t="shared" si="98"/>
        <v>27.267600000000002</v>
      </c>
      <c r="DA139" s="188">
        <f t="shared" si="99"/>
        <v>1.5252000000000001</v>
      </c>
    </row>
    <row r="140" spans="1:105">
      <c r="A140" s="494" t="s">
        <v>959</v>
      </c>
      <c r="B140" s="577"/>
      <c r="E140" s="489"/>
      <c r="F140" s="222"/>
      <c r="G140" s="386"/>
      <c r="H140">
        <v>15045</v>
      </c>
      <c r="I140">
        <v>2683</v>
      </c>
      <c r="J140">
        <v>42.3</v>
      </c>
      <c r="K140">
        <v>88.7</v>
      </c>
      <c r="L140">
        <v>35.200000000000003</v>
      </c>
      <c r="M140">
        <v>8.2799999999999994</v>
      </c>
      <c r="N140">
        <v>91.7</v>
      </c>
      <c r="O140">
        <v>13.9</v>
      </c>
      <c r="P140">
        <v>14.5</v>
      </c>
      <c r="Q140">
        <v>33.200000000000003</v>
      </c>
      <c r="R140">
        <v>58</v>
      </c>
      <c r="S140">
        <v>42</v>
      </c>
      <c r="T140">
        <v>3.95</v>
      </c>
      <c r="U140" s="6">
        <f t="shared" ref="U140:U182" si="100">K140*M140/100</f>
        <v>7.3443599999999991</v>
      </c>
      <c r="V140" s="6">
        <f t="shared" si="76"/>
        <v>1.1260341268674194</v>
      </c>
      <c r="W140">
        <v>45.8</v>
      </c>
      <c r="X140">
        <v>21.4</v>
      </c>
      <c r="Y140">
        <v>16.3</v>
      </c>
      <c r="Z140">
        <v>39.799999999999997</v>
      </c>
      <c r="AA140">
        <v>5.65</v>
      </c>
      <c r="AB140">
        <v>53.3</v>
      </c>
      <c r="AC140">
        <v>30.1</v>
      </c>
      <c r="AD140">
        <v>50.4</v>
      </c>
      <c r="AE140">
        <v>65.2</v>
      </c>
      <c r="AF140">
        <v>9.57</v>
      </c>
      <c r="AG140" s="188">
        <f t="shared" si="77"/>
        <v>26.563999999999997</v>
      </c>
      <c r="AH140" s="188">
        <f t="shared" si="78"/>
        <v>12.411999999999999</v>
      </c>
      <c r="AI140" s="188">
        <f t="shared" si="79"/>
        <v>23.083999999999996</v>
      </c>
      <c r="AJ140" s="188">
        <f t="shared" si="80"/>
        <v>3.2770000000000006</v>
      </c>
      <c r="AK140" s="188">
        <f t="shared" si="81"/>
        <v>7.7284999999999995</v>
      </c>
      <c r="AL140" s="188">
        <f t="shared" si="82"/>
        <v>4.3645000000000005</v>
      </c>
      <c r="AM140" s="188">
        <f t="shared" si="83"/>
        <v>7.3079999999999998</v>
      </c>
      <c r="AN140" s="188">
        <f t="shared" si="84"/>
        <v>9.4540000000000006</v>
      </c>
      <c r="AO140" s="188">
        <f t="shared" si="85"/>
        <v>1.3876500000000001</v>
      </c>
      <c r="AP140">
        <v>2500</v>
      </c>
      <c r="AQ140">
        <v>1968</v>
      </c>
      <c r="AR140">
        <v>908</v>
      </c>
      <c r="AS140">
        <v>1492</v>
      </c>
      <c r="AT140">
        <v>290</v>
      </c>
      <c r="AU140">
        <v>92.9</v>
      </c>
      <c r="AV140">
        <v>75.599999999999994</v>
      </c>
      <c r="AW140">
        <v>26.4</v>
      </c>
      <c r="AX140">
        <v>810</v>
      </c>
      <c r="AY140">
        <v>58.4</v>
      </c>
      <c r="AZ140">
        <v>83.8</v>
      </c>
      <c r="BA140">
        <v>20.8</v>
      </c>
      <c r="BB140">
        <v>387</v>
      </c>
      <c r="BC140">
        <v>66.8</v>
      </c>
      <c r="BD140">
        <v>710</v>
      </c>
      <c r="BE140">
        <v>535</v>
      </c>
      <c r="BF140">
        <v>-168</v>
      </c>
      <c r="BG140">
        <v>30</v>
      </c>
      <c r="BH140">
        <v>8.34</v>
      </c>
      <c r="BI140">
        <v>13.4</v>
      </c>
      <c r="BJ140">
        <v>608</v>
      </c>
      <c r="BK140">
        <v>31</v>
      </c>
      <c r="BL140">
        <v>55.7</v>
      </c>
      <c r="BM140">
        <v>2.4300000000000002</v>
      </c>
      <c r="BN140">
        <v>8.27</v>
      </c>
      <c r="BO140">
        <v>32</v>
      </c>
      <c r="BP140">
        <v>1.35</v>
      </c>
      <c r="BQ140">
        <v>98.6</v>
      </c>
      <c r="BR140">
        <v>5.86</v>
      </c>
      <c r="BS140">
        <v>10.8</v>
      </c>
      <c r="BT140">
        <v>73.400000000000006</v>
      </c>
      <c r="BU140">
        <v>59.5</v>
      </c>
      <c r="BV140">
        <v>40.5</v>
      </c>
      <c r="BW140">
        <v>8.56</v>
      </c>
      <c r="BX140">
        <v>66.7</v>
      </c>
      <c r="BY140">
        <v>20.8</v>
      </c>
      <c r="BZ140">
        <v>95.8</v>
      </c>
      <c r="CA140">
        <v>58.3</v>
      </c>
      <c r="CB140">
        <v>33.299999999999997</v>
      </c>
      <c r="CC140">
        <v>45.5</v>
      </c>
      <c r="CD140">
        <v>8.33</v>
      </c>
      <c r="CE140">
        <v>10.6</v>
      </c>
      <c r="CF140">
        <v>78</v>
      </c>
      <c r="CG140">
        <v>13.6</v>
      </c>
      <c r="CH140">
        <v>40.5</v>
      </c>
      <c r="CI140">
        <v>12.2</v>
      </c>
      <c r="CJ140">
        <v>2.2200000000000002</v>
      </c>
      <c r="CK140">
        <v>11.1</v>
      </c>
      <c r="CL140">
        <v>66.7</v>
      </c>
      <c r="CM140">
        <v>1.1100000000000001</v>
      </c>
      <c r="CN140" s="188">
        <f t="shared" si="86"/>
        <v>7.2036000000000016</v>
      </c>
      <c r="CO140" s="188">
        <f t="shared" si="87"/>
        <v>2.2464</v>
      </c>
      <c r="CP140" s="188">
        <f t="shared" si="88"/>
        <v>10.346400000000001</v>
      </c>
      <c r="CQ140" s="188">
        <f t="shared" si="89"/>
        <v>6.2964000000000002</v>
      </c>
      <c r="CR140" s="188">
        <f t="shared" si="90"/>
        <v>3.5964</v>
      </c>
      <c r="CS140" s="188">
        <f t="shared" si="91"/>
        <v>27.072500000000002</v>
      </c>
      <c r="CT140" s="188">
        <f t="shared" si="92"/>
        <v>4.9563499999999996</v>
      </c>
      <c r="CU140" s="188">
        <f t="shared" si="93"/>
        <v>46.41</v>
      </c>
      <c r="CV140" s="188">
        <f t="shared" si="94"/>
        <v>8.0919999999999987</v>
      </c>
      <c r="CW140" s="188">
        <f t="shared" si="95"/>
        <v>4.9409999999999998</v>
      </c>
      <c r="CX140" s="188">
        <f t="shared" si="96"/>
        <v>0.89910000000000012</v>
      </c>
      <c r="CY140" s="188">
        <f t="shared" si="97"/>
        <v>4.4954999999999998</v>
      </c>
      <c r="CZ140" s="188">
        <f t="shared" si="98"/>
        <v>27.013500000000001</v>
      </c>
      <c r="DA140" s="188">
        <f t="shared" si="99"/>
        <v>0.44955000000000006</v>
      </c>
    </row>
    <row r="141" spans="1:105">
      <c r="A141" s="494" t="s">
        <v>961</v>
      </c>
      <c r="B141" s="576" t="s">
        <v>543</v>
      </c>
      <c r="C141" s="382" t="s">
        <v>744</v>
      </c>
      <c r="D141" s="383" t="s">
        <v>419</v>
      </c>
      <c r="E141" s="489">
        <v>43641</v>
      </c>
      <c r="F141" s="429">
        <v>4</v>
      </c>
      <c r="G141" s="537" t="s">
        <v>1195</v>
      </c>
      <c r="H141">
        <v>10121</v>
      </c>
      <c r="I141">
        <v>1561</v>
      </c>
      <c r="J141">
        <v>33.4</v>
      </c>
      <c r="K141">
        <v>84.5</v>
      </c>
      <c r="L141">
        <v>41.8</v>
      </c>
      <c r="M141">
        <v>12.1</v>
      </c>
      <c r="N141">
        <v>87.9</v>
      </c>
      <c r="O141">
        <v>16.8</v>
      </c>
      <c r="P141">
        <v>16.5</v>
      </c>
      <c r="Q141">
        <v>27.5</v>
      </c>
      <c r="R141">
        <v>54.4</v>
      </c>
      <c r="S141">
        <v>45.6</v>
      </c>
      <c r="T141">
        <v>4.47</v>
      </c>
      <c r="U141" s="6">
        <f t="shared" si="100"/>
        <v>10.224499999999999</v>
      </c>
      <c r="V141" s="6">
        <f t="shared" si="76"/>
        <v>1.1247493764976284</v>
      </c>
      <c r="W141">
        <v>55.2</v>
      </c>
      <c r="X141">
        <v>24.8</v>
      </c>
      <c r="Y141">
        <v>17</v>
      </c>
      <c r="Z141">
        <v>35.200000000000003</v>
      </c>
      <c r="AA141">
        <v>7.52</v>
      </c>
      <c r="AB141">
        <v>56.7</v>
      </c>
      <c r="AC141">
        <v>29</v>
      </c>
      <c r="AD141">
        <v>46.1</v>
      </c>
      <c r="AE141">
        <v>56.2</v>
      </c>
      <c r="AF141">
        <v>4.1500000000000004</v>
      </c>
      <c r="AG141" s="188">
        <f t="shared" si="77"/>
        <v>30.0288</v>
      </c>
      <c r="AH141" s="188">
        <f t="shared" si="78"/>
        <v>13.491199999999999</v>
      </c>
      <c r="AI141" s="188">
        <f t="shared" si="79"/>
        <v>19.148800000000001</v>
      </c>
      <c r="AJ141" s="188">
        <f t="shared" si="80"/>
        <v>4.0908799999999994</v>
      </c>
      <c r="AK141" s="188">
        <f t="shared" si="81"/>
        <v>9.355500000000001</v>
      </c>
      <c r="AL141" s="188">
        <f t="shared" si="82"/>
        <v>4.7850000000000001</v>
      </c>
      <c r="AM141" s="188">
        <f t="shared" si="83"/>
        <v>7.6064999999999996</v>
      </c>
      <c r="AN141" s="188">
        <f t="shared" si="84"/>
        <v>9.2730000000000015</v>
      </c>
      <c r="AO141" s="188">
        <f t="shared" si="85"/>
        <v>0.68475000000000008</v>
      </c>
      <c r="AP141">
        <v>2377</v>
      </c>
      <c r="AQ141">
        <v>528</v>
      </c>
      <c r="AR141">
        <v>777</v>
      </c>
      <c r="AS141">
        <v>952</v>
      </c>
      <c r="AT141">
        <v>213</v>
      </c>
      <c r="AU141">
        <v>92.5</v>
      </c>
      <c r="AV141">
        <v>62.5</v>
      </c>
      <c r="AW141">
        <v>17.5</v>
      </c>
      <c r="AX141">
        <v>1353</v>
      </c>
      <c r="AY141">
        <v>40.6</v>
      </c>
      <c r="AZ141">
        <v>75</v>
      </c>
      <c r="BA141">
        <v>12.5</v>
      </c>
      <c r="BB141">
        <v>419</v>
      </c>
      <c r="BC141">
        <v>79.599999999999994</v>
      </c>
      <c r="BD141">
        <v>697</v>
      </c>
      <c r="BE141">
        <v>546</v>
      </c>
      <c r="BF141">
        <v>-97.7</v>
      </c>
      <c r="BG141">
        <v>34.799999999999997</v>
      </c>
      <c r="BH141">
        <v>10.4</v>
      </c>
      <c r="BI141">
        <v>16.3</v>
      </c>
      <c r="BJ141">
        <v>801</v>
      </c>
      <c r="BK141">
        <v>25.7</v>
      </c>
      <c r="BL141">
        <v>51.6</v>
      </c>
      <c r="BM141">
        <v>3.36</v>
      </c>
      <c r="BN141">
        <v>11.5</v>
      </c>
      <c r="BO141">
        <v>38.9</v>
      </c>
      <c r="BP141">
        <v>1.67</v>
      </c>
      <c r="BQ141">
        <v>98.3</v>
      </c>
      <c r="BR141">
        <v>10.6</v>
      </c>
      <c r="BS141">
        <v>17.2</v>
      </c>
      <c r="BT141">
        <v>81.7</v>
      </c>
      <c r="BU141">
        <v>63.9</v>
      </c>
      <c r="BV141">
        <v>36.1</v>
      </c>
      <c r="BW141">
        <v>12.2</v>
      </c>
      <c r="BX141">
        <v>71</v>
      </c>
      <c r="BY141">
        <v>25.8</v>
      </c>
      <c r="BZ141">
        <v>96.8</v>
      </c>
      <c r="CA141">
        <v>61.3</v>
      </c>
      <c r="CB141">
        <v>29</v>
      </c>
      <c r="CC141">
        <v>42.6</v>
      </c>
      <c r="CD141">
        <v>13</v>
      </c>
      <c r="CE141">
        <v>16.5</v>
      </c>
      <c r="CF141">
        <v>81.7</v>
      </c>
      <c r="CG141">
        <v>11.3</v>
      </c>
      <c r="CH141">
        <v>36.1</v>
      </c>
      <c r="CI141">
        <v>32.299999999999997</v>
      </c>
      <c r="CJ141">
        <v>6.15</v>
      </c>
      <c r="CK141">
        <v>18.5</v>
      </c>
      <c r="CL141">
        <v>81.5</v>
      </c>
      <c r="CM141">
        <v>13.8</v>
      </c>
      <c r="CN141" s="188">
        <f t="shared" si="86"/>
        <v>12.212</v>
      </c>
      <c r="CO141" s="188">
        <f t="shared" si="87"/>
        <v>4.4375999999999998</v>
      </c>
      <c r="CP141" s="188">
        <f t="shared" si="88"/>
        <v>16.6496</v>
      </c>
      <c r="CQ141" s="188">
        <f t="shared" si="89"/>
        <v>10.5436</v>
      </c>
      <c r="CR141" s="188">
        <f t="shared" si="90"/>
        <v>4.9879999999999995</v>
      </c>
      <c r="CS141" s="188">
        <f t="shared" si="91"/>
        <v>27.221399999999999</v>
      </c>
      <c r="CT141" s="188">
        <f t="shared" si="92"/>
        <v>8.3069999999999986</v>
      </c>
      <c r="CU141" s="188">
        <f t="shared" si="93"/>
        <v>52.206299999999999</v>
      </c>
      <c r="CV141" s="188">
        <f t="shared" si="94"/>
        <v>7.2207000000000008</v>
      </c>
      <c r="CW141" s="188">
        <f t="shared" si="95"/>
        <v>11.660299999999999</v>
      </c>
      <c r="CX141" s="188">
        <f t="shared" si="96"/>
        <v>2.2201500000000003</v>
      </c>
      <c r="CY141" s="188">
        <f t="shared" si="97"/>
        <v>6.6785000000000005</v>
      </c>
      <c r="CZ141" s="188">
        <f t="shared" si="98"/>
        <v>29.421500000000002</v>
      </c>
      <c r="DA141" s="188">
        <f t="shared" si="99"/>
        <v>4.9818000000000007</v>
      </c>
    </row>
    <row r="142" spans="1:105" s="554" customFormat="1">
      <c r="A142" s="549" t="s">
        <v>962</v>
      </c>
      <c r="B142" s="549"/>
      <c r="E142" s="552"/>
      <c r="F142" s="569"/>
      <c r="G142" s="569"/>
      <c r="H142" s="555">
        <v>9</v>
      </c>
      <c r="I142" s="555">
        <v>0</v>
      </c>
      <c r="J142" s="555">
        <v>0</v>
      </c>
      <c r="K142" s="555">
        <v>0</v>
      </c>
      <c r="L142" s="555">
        <v>0</v>
      </c>
      <c r="M142" s="555">
        <v>0</v>
      </c>
      <c r="N142" s="555">
        <v>0</v>
      </c>
      <c r="O142" s="555">
        <v>0</v>
      </c>
      <c r="P142" s="555">
        <v>0</v>
      </c>
      <c r="Q142" s="555">
        <v>0</v>
      </c>
      <c r="R142" s="555">
        <v>0</v>
      </c>
      <c r="S142" s="555">
        <v>0</v>
      </c>
      <c r="T142" s="555">
        <v>0</v>
      </c>
      <c r="U142" s="556">
        <f t="shared" si="100"/>
        <v>0</v>
      </c>
      <c r="V142" s="556" t="e">
        <f t="shared" si="76"/>
        <v>#DIV/0!</v>
      </c>
      <c r="W142" s="555">
        <v>0</v>
      </c>
      <c r="X142" s="555">
        <v>0</v>
      </c>
      <c r="Y142" s="555">
        <v>0</v>
      </c>
      <c r="Z142" s="555">
        <v>0</v>
      </c>
      <c r="AA142" s="555">
        <v>0</v>
      </c>
      <c r="AB142" s="555">
        <v>0</v>
      </c>
      <c r="AC142" s="555">
        <v>0</v>
      </c>
      <c r="AD142" s="555">
        <v>0</v>
      </c>
      <c r="AE142" s="555">
        <v>0</v>
      </c>
      <c r="AF142" s="555">
        <v>0</v>
      </c>
      <c r="AG142" s="557">
        <f t="shared" si="77"/>
        <v>0</v>
      </c>
      <c r="AH142" s="557">
        <f t="shared" si="78"/>
        <v>0</v>
      </c>
      <c r="AI142" s="557">
        <f t="shared" si="79"/>
        <v>0</v>
      </c>
      <c r="AJ142" s="557">
        <f t="shared" si="80"/>
        <v>0</v>
      </c>
      <c r="AK142" s="557">
        <f t="shared" si="81"/>
        <v>0</v>
      </c>
      <c r="AL142" s="557">
        <f t="shared" si="82"/>
        <v>0</v>
      </c>
      <c r="AM142" s="557">
        <f t="shared" si="83"/>
        <v>0</v>
      </c>
      <c r="AN142" s="557">
        <f t="shared" si="84"/>
        <v>0</v>
      </c>
      <c r="AO142" s="557">
        <f t="shared" si="85"/>
        <v>0</v>
      </c>
      <c r="AP142" s="555" t="s">
        <v>364</v>
      </c>
      <c r="AQ142" s="555" t="s">
        <v>364</v>
      </c>
      <c r="AR142" s="555" t="s">
        <v>364</v>
      </c>
      <c r="AS142" s="555" t="s">
        <v>364</v>
      </c>
      <c r="AT142" s="555" t="s">
        <v>364</v>
      </c>
      <c r="AU142" s="555">
        <v>0</v>
      </c>
      <c r="AV142" s="555">
        <v>0</v>
      </c>
      <c r="AW142" s="555">
        <v>0</v>
      </c>
      <c r="AX142" s="555" t="s">
        <v>364</v>
      </c>
      <c r="AY142" s="555">
        <v>0</v>
      </c>
      <c r="AZ142" s="555">
        <v>0</v>
      </c>
      <c r="BA142" s="555">
        <v>0</v>
      </c>
      <c r="BB142" s="555" t="s">
        <v>364</v>
      </c>
      <c r="BC142" s="555" t="s">
        <v>364</v>
      </c>
      <c r="BD142" s="555" t="s">
        <v>364</v>
      </c>
      <c r="BE142" s="555" t="s">
        <v>364</v>
      </c>
      <c r="BF142" s="555">
        <v>-65.5</v>
      </c>
      <c r="BG142" s="555">
        <v>0</v>
      </c>
      <c r="BH142" s="555">
        <v>0</v>
      </c>
      <c r="BI142" s="555">
        <v>0</v>
      </c>
      <c r="BJ142" s="555" t="s">
        <v>364</v>
      </c>
      <c r="BK142" s="555">
        <v>0</v>
      </c>
      <c r="BL142" s="555">
        <v>0</v>
      </c>
      <c r="BM142" s="555">
        <v>0</v>
      </c>
      <c r="BN142" s="555">
        <v>0</v>
      </c>
      <c r="BO142" s="555">
        <v>0</v>
      </c>
      <c r="BP142" s="555">
        <v>0</v>
      </c>
      <c r="BQ142" s="555">
        <v>0</v>
      </c>
      <c r="BR142" s="555">
        <v>0</v>
      </c>
      <c r="BS142" s="555">
        <v>0</v>
      </c>
      <c r="BT142" s="555">
        <v>0</v>
      </c>
      <c r="BU142" s="555">
        <v>0</v>
      </c>
      <c r="BV142" s="555">
        <v>0</v>
      </c>
      <c r="BW142" s="555">
        <v>0</v>
      </c>
      <c r="BX142" s="555">
        <v>0</v>
      </c>
      <c r="BY142" s="555">
        <v>0</v>
      </c>
      <c r="BZ142" s="555">
        <v>0</v>
      </c>
      <c r="CA142" s="555">
        <v>0</v>
      </c>
      <c r="CB142" s="555">
        <v>0</v>
      </c>
      <c r="CC142" s="555">
        <v>0</v>
      </c>
      <c r="CD142" s="555">
        <v>0</v>
      </c>
      <c r="CE142" s="555">
        <v>0</v>
      </c>
      <c r="CF142" s="555">
        <v>0</v>
      </c>
      <c r="CG142" s="555">
        <v>0</v>
      </c>
      <c r="CH142" s="555">
        <v>0</v>
      </c>
      <c r="CI142" s="555">
        <v>0</v>
      </c>
      <c r="CJ142" s="555">
        <v>0</v>
      </c>
      <c r="CK142" s="555">
        <v>0</v>
      </c>
      <c r="CL142" s="555">
        <v>0</v>
      </c>
      <c r="CM142" s="555">
        <v>0</v>
      </c>
      <c r="CN142" s="557">
        <f t="shared" si="86"/>
        <v>0</v>
      </c>
      <c r="CO142" s="557">
        <f t="shared" si="87"/>
        <v>0</v>
      </c>
      <c r="CP142" s="557">
        <f t="shared" si="88"/>
        <v>0</v>
      </c>
      <c r="CQ142" s="557">
        <f t="shared" si="89"/>
        <v>0</v>
      </c>
      <c r="CR142" s="557">
        <f t="shared" si="90"/>
        <v>0</v>
      </c>
      <c r="CS142" s="557">
        <f t="shared" si="91"/>
        <v>0</v>
      </c>
      <c r="CT142" s="557">
        <f t="shared" si="92"/>
        <v>0</v>
      </c>
      <c r="CU142" s="557">
        <f t="shared" si="93"/>
        <v>0</v>
      </c>
      <c r="CV142" s="557">
        <f t="shared" si="94"/>
        <v>0</v>
      </c>
      <c r="CW142" s="557">
        <f t="shared" si="95"/>
        <v>0</v>
      </c>
      <c r="CX142" s="557">
        <f t="shared" si="96"/>
        <v>0</v>
      </c>
      <c r="CY142" s="557">
        <f t="shared" si="97"/>
        <v>0</v>
      </c>
      <c r="CZ142" s="557">
        <f t="shared" si="98"/>
        <v>0</v>
      </c>
      <c r="DA142" s="557">
        <f t="shared" si="99"/>
        <v>0</v>
      </c>
    </row>
    <row r="143" spans="1:105">
      <c r="A143" s="494" t="s">
        <v>964</v>
      </c>
      <c r="B143" s="576" t="s">
        <v>543</v>
      </c>
      <c r="C143" s="382" t="s">
        <v>744</v>
      </c>
      <c r="D143" s="383" t="s">
        <v>421</v>
      </c>
      <c r="E143" s="489">
        <v>43774</v>
      </c>
      <c r="F143" s="429">
        <v>0</v>
      </c>
      <c r="G143" s="537" t="s">
        <v>381</v>
      </c>
      <c r="H143">
        <v>12293</v>
      </c>
      <c r="I143">
        <v>1840</v>
      </c>
      <c r="J143">
        <v>34.1</v>
      </c>
      <c r="K143">
        <v>84.8</v>
      </c>
      <c r="L143">
        <v>44.5</v>
      </c>
      <c r="M143">
        <v>12.7</v>
      </c>
      <c r="N143">
        <v>87.3</v>
      </c>
      <c r="O143">
        <v>14.1</v>
      </c>
      <c r="P143">
        <v>22.2</v>
      </c>
      <c r="Q143">
        <v>41.8</v>
      </c>
      <c r="R143">
        <v>57.5</v>
      </c>
      <c r="S143">
        <v>42.5</v>
      </c>
      <c r="T143">
        <v>5</v>
      </c>
      <c r="U143" s="6">
        <f t="shared" si="100"/>
        <v>10.769599999999999</v>
      </c>
      <c r="V143" s="6">
        <f t="shared" si="76"/>
        <v>1.0956767196553263</v>
      </c>
      <c r="W143">
        <v>56.7</v>
      </c>
      <c r="X143">
        <v>21.2</v>
      </c>
      <c r="Y143">
        <v>22.6</v>
      </c>
      <c r="Z143">
        <v>48.9</v>
      </c>
      <c r="AA143">
        <v>7.25</v>
      </c>
      <c r="AB143">
        <v>64.2</v>
      </c>
      <c r="AC143">
        <v>21.7</v>
      </c>
      <c r="AD143">
        <v>59.2</v>
      </c>
      <c r="AE143">
        <v>58.7</v>
      </c>
      <c r="AF143">
        <v>4.62</v>
      </c>
      <c r="AG143" s="188">
        <f t="shared" si="77"/>
        <v>32.602499999999999</v>
      </c>
      <c r="AH143" s="188">
        <f t="shared" si="78"/>
        <v>12.19</v>
      </c>
      <c r="AI143" s="188">
        <f t="shared" si="79"/>
        <v>28.1175</v>
      </c>
      <c r="AJ143" s="188">
        <f t="shared" si="80"/>
        <v>4.1687500000000002</v>
      </c>
      <c r="AK143" s="188">
        <f t="shared" si="81"/>
        <v>14.2524</v>
      </c>
      <c r="AL143" s="188">
        <f t="shared" si="82"/>
        <v>4.8173999999999992</v>
      </c>
      <c r="AM143" s="188">
        <f t="shared" si="83"/>
        <v>13.1424</v>
      </c>
      <c r="AN143" s="188">
        <f t="shared" si="84"/>
        <v>13.031400000000001</v>
      </c>
      <c r="AO143" s="188">
        <f t="shared" si="85"/>
        <v>1.0256399999999999</v>
      </c>
      <c r="AP143">
        <v>2665</v>
      </c>
      <c r="AQ143">
        <v>775</v>
      </c>
      <c r="AR143">
        <v>916</v>
      </c>
      <c r="AS143">
        <v>1230</v>
      </c>
      <c r="AT143">
        <v>254</v>
      </c>
      <c r="AU143">
        <v>94</v>
      </c>
      <c r="AV143">
        <v>59.3</v>
      </c>
      <c r="AW143">
        <v>24.6</v>
      </c>
      <c r="AX143">
        <v>2691</v>
      </c>
      <c r="AY143">
        <v>60.3</v>
      </c>
      <c r="AZ143">
        <v>76.900000000000006</v>
      </c>
      <c r="BA143">
        <v>18.100000000000001</v>
      </c>
      <c r="BB143">
        <v>444</v>
      </c>
      <c r="BC143">
        <v>111</v>
      </c>
      <c r="BD143">
        <v>794</v>
      </c>
      <c r="BE143">
        <v>599</v>
      </c>
      <c r="BF143">
        <v>-156</v>
      </c>
      <c r="BG143">
        <v>37.299999999999997</v>
      </c>
      <c r="BH143">
        <v>7.49</v>
      </c>
      <c r="BI143">
        <v>21.8</v>
      </c>
      <c r="BJ143">
        <v>976</v>
      </c>
      <c r="BK143">
        <v>39.1</v>
      </c>
      <c r="BL143">
        <v>54.6</v>
      </c>
      <c r="BM143">
        <v>3.08</v>
      </c>
      <c r="BN143">
        <v>11.8</v>
      </c>
      <c r="BO143">
        <v>32.6</v>
      </c>
      <c r="BP143">
        <v>1.38</v>
      </c>
      <c r="BQ143">
        <v>98.6</v>
      </c>
      <c r="BR143">
        <v>8.26</v>
      </c>
      <c r="BS143">
        <v>18.3</v>
      </c>
      <c r="BT143">
        <v>87.2</v>
      </c>
      <c r="BU143">
        <v>68.8</v>
      </c>
      <c r="BV143">
        <v>31.2</v>
      </c>
      <c r="BW143">
        <v>5.96</v>
      </c>
      <c r="BX143">
        <v>77.5</v>
      </c>
      <c r="BY143">
        <v>25</v>
      </c>
      <c r="BZ143">
        <v>97.5</v>
      </c>
      <c r="CA143">
        <v>77.5</v>
      </c>
      <c r="CB143">
        <v>20</v>
      </c>
      <c r="CC143">
        <v>40</v>
      </c>
      <c r="CD143">
        <v>9.33</v>
      </c>
      <c r="CE143">
        <v>20.7</v>
      </c>
      <c r="CF143">
        <v>90</v>
      </c>
      <c r="CG143">
        <v>6.67</v>
      </c>
      <c r="CH143">
        <v>31.2</v>
      </c>
      <c r="CI143">
        <v>16.2</v>
      </c>
      <c r="CJ143">
        <v>5.88</v>
      </c>
      <c r="CK143">
        <v>13.2</v>
      </c>
      <c r="CL143">
        <v>80.900000000000006</v>
      </c>
      <c r="CM143">
        <v>4.41</v>
      </c>
      <c r="CN143" s="188">
        <f t="shared" si="86"/>
        <v>14.182499999999999</v>
      </c>
      <c r="CO143" s="188">
        <f t="shared" si="87"/>
        <v>4.5750000000000002</v>
      </c>
      <c r="CP143" s="188">
        <f t="shared" si="88"/>
        <v>17.842500000000001</v>
      </c>
      <c r="CQ143" s="188">
        <f t="shared" si="89"/>
        <v>14.182499999999999</v>
      </c>
      <c r="CR143" s="188">
        <f t="shared" si="90"/>
        <v>3.66</v>
      </c>
      <c r="CS143" s="188">
        <f t="shared" si="91"/>
        <v>27.52</v>
      </c>
      <c r="CT143" s="188">
        <f t="shared" si="92"/>
        <v>6.4190399999999999</v>
      </c>
      <c r="CU143" s="188">
        <f t="shared" si="93"/>
        <v>61.92</v>
      </c>
      <c r="CV143" s="188">
        <f t="shared" si="94"/>
        <v>4.5889599999999993</v>
      </c>
      <c r="CW143" s="188">
        <f t="shared" si="95"/>
        <v>5.0543999999999993</v>
      </c>
      <c r="CX143" s="188">
        <f t="shared" si="96"/>
        <v>1.83456</v>
      </c>
      <c r="CY143" s="188">
        <f t="shared" si="97"/>
        <v>4.1183999999999994</v>
      </c>
      <c r="CZ143" s="188">
        <f t="shared" si="98"/>
        <v>25.2408</v>
      </c>
      <c r="DA143" s="188">
        <f t="shared" si="99"/>
        <v>1.37592</v>
      </c>
    </row>
    <row r="144" spans="1:105" s="554" customFormat="1">
      <c r="A144" s="549" t="s">
        <v>965</v>
      </c>
      <c r="B144" s="549"/>
      <c r="E144" s="552"/>
      <c r="F144" s="569"/>
      <c r="G144" s="569"/>
      <c r="H144" s="555">
        <v>5</v>
      </c>
      <c r="I144" s="555">
        <v>1</v>
      </c>
      <c r="J144" s="555">
        <v>100</v>
      </c>
      <c r="K144" s="555">
        <v>100</v>
      </c>
      <c r="L144" s="555">
        <v>0</v>
      </c>
      <c r="M144" s="555">
        <v>0</v>
      </c>
      <c r="N144" s="555">
        <v>100</v>
      </c>
      <c r="O144" s="555">
        <v>0</v>
      </c>
      <c r="P144" s="555">
        <v>0</v>
      </c>
      <c r="Q144" s="555">
        <v>100</v>
      </c>
      <c r="R144" s="555">
        <v>100</v>
      </c>
      <c r="S144" s="555">
        <v>0</v>
      </c>
      <c r="T144" s="555">
        <v>0</v>
      </c>
      <c r="U144" s="556">
        <f t="shared" si="100"/>
        <v>0</v>
      </c>
      <c r="V144" s="556" t="e">
        <f t="shared" si="76"/>
        <v>#DIV/0!</v>
      </c>
      <c r="W144" s="555">
        <v>0</v>
      </c>
      <c r="X144" s="555">
        <v>0</v>
      </c>
      <c r="Y144" s="555">
        <v>0</v>
      </c>
      <c r="Z144" s="555">
        <v>100</v>
      </c>
      <c r="AA144" s="555">
        <v>0</v>
      </c>
      <c r="AB144" s="555">
        <v>0</v>
      </c>
      <c r="AC144" s="555">
        <v>0</v>
      </c>
      <c r="AD144" s="555">
        <v>0</v>
      </c>
      <c r="AE144" s="555">
        <v>0</v>
      </c>
      <c r="AF144" s="555">
        <v>0</v>
      </c>
      <c r="AG144" s="557">
        <f t="shared" si="77"/>
        <v>0</v>
      </c>
      <c r="AH144" s="557">
        <f t="shared" si="78"/>
        <v>0</v>
      </c>
      <c r="AI144" s="557">
        <f t="shared" si="79"/>
        <v>100</v>
      </c>
      <c r="AJ144" s="557">
        <f t="shared" si="80"/>
        <v>0</v>
      </c>
      <c r="AK144" s="557">
        <f t="shared" si="81"/>
        <v>0</v>
      </c>
      <c r="AL144" s="557">
        <f t="shared" si="82"/>
        <v>0</v>
      </c>
      <c r="AM144" s="557">
        <f t="shared" si="83"/>
        <v>0</v>
      </c>
      <c r="AN144" s="557">
        <f t="shared" si="84"/>
        <v>0</v>
      </c>
      <c r="AO144" s="557">
        <f t="shared" si="85"/>
        <v>0</v>
      </c>
      <c r="AP144" s="555" t="s">
        <v>364</v>
      </c>
      <c r="AQ144" s="555" t="s">
        <v>364</v>
      </c>
      <c r="AR144" s="555" t="s">
        <v>364</v>
      </c>
      <c r="AS144" s="555" t="s">
        <v>364</v>
      </c>
      <c r="AT144" s="555" t="s">
        <v>364</v>
      </c>
      <c r="AU144" s="555">
        <v>0</v>
      </c>
      <c r="AV144" s="555">
        <v>0</v>
      </c>
      <c r="AW144" s="555">
        <v>0</v>
      </c>
      <c r="AX144" s="555" t="s">
        <v>364</v>
      </c>
      <c r="AY144" s="555">
        <v>0</v>
      </c>
      <c r="AZ144" s="555">
        <v>0</v>
      </c>
      <c r="BA144" s="555">
        <v>0</v>
      </c>
      <c r="BB144" s="555">
        <v>383</v>
      </c>
      <c r="BC144" s="555">
        <v>160</v>
      </c>
      <c r="BD144" s="555">
        <v>1154</v>
      </c>
      <c r="BE144" s="555">
        <v>647</v>
      </c>
      <c r="BF144" s="555">
        <v>-122</v>
      </c>
      <c r="BG144" s="555">
        <v>0</v>
      </c>
      <c r="BH144" s="555">
        <v>0</v>
      </c>
      <c r="BI144" s="555">
        <v>0</v>
      </c>
      <c r="BJ144" s="555" t="s">
        <v>364</v>
      </c>
      <c r="BK144" s="555">
        <v>100</v>
      </c>
      <c r="BL144" s="555">
        <v>100</v>
      </c>
      <c r="BM144" s="555">
        <v>0</v>
      </c>
      <c r="BN144" s="555">
        <v>0</v>
      </c>
      <c r="BO144" s="555">
        <v>0</v>
      </c>
      <c r="BP144" s="555">
        <v>0</v>
      </c>
      <c r="BQ144" s="555">
        <v>0</v>
      </c>
      <c r="BR144" s="555">
        <v>0</v>
      </c>
      <c r="BS144" s="555">
        <v>0</v>
      </c>
      <c r="BT144" s="555">
        <v>0</v>
      </c>
      <c r="BU144" s="555">
        <v>0</v>
      </c>
      <c r="BV144" s="555">
        <v>0</v>
      </c>
      <c r="BW144" s="555">
        <v>0</v>
      </c>
      <c r="BX144" s="555">
        <v>0</v>
      </c>
      <c r="BY144" s="555">
        <v>0</v>
      </c>
      <c r="BZ144" s="555">
        <v>0</v>
      </c>
      <c r="CA144" s="555">
        <v>0</v>
      </c>
      <c r="CB144" s="555">
        <v>0</v>
      </c>
      <c r="CC144" s="555">
        <v>0</v>
      </c>
      <c r="CD144" s="555">
        <v>0</v>
      </c>
      <c r="CE144" s="555">
        <v>0</v>
      </c>
      <c r="CF144" s="555">
        <v>0</v>
      </c>
      <c r="CG144" s="555">
        <v>0</v>
      </c>
      <c r="CH144" s="555">
        <v>0</v>
      </c>
      <c r="CI144" s="555">
        <v>0</v>
      </c>
      <c r="CJ144" s="555">
        <v>0</v>
      </c>
      <c r="CK144" s="555">
        <v>0</v>
      </c>
      <c r="CL144" s="555">
        <v>0</v>
      </c>
      <c r="CM144" s="555">
        <v>0</v>
      </c>
      <c r="CN144" s="557">
        <f t="shared" si="86"/>
        <v>0</v>
      </c>
      <c r="CO144" s="557">
        <f t="shared" si="87"/>
        <v>0</v>
      </c>
      <c r="CP144" s="557">
        <f t="shared" si="88"/>
        <v>0</v>
      </c>
      <c r="CQ144" s="557">
        <f t="shared" si="89"/>
        <v>0</v>
      </c>
      <c r="CR144" s="557">
        <f t="shared" si="90"/>
        <v>0</v>
      </c>
      <c r="CS144" s="557">
        <f t="shared" si="91"/>
        <v>0</v>
      </c>
      <c r="CT144" s="557">
        <f t="shared" si="92"/>
        <v>0</v>
      </c>
      <c r="CU144" s="557">
        <f t="shared" si="93"/>
        <v>0</v>
      </c>
      <c r="CV144" s="557">
        <f t="shared" si="94"/>
        <v>0</v>
      </c>
      <c r="CW144" s="557">
        <f t="shared" si="95"/>
        <v>0</v>
      </c>
      <c r="CX144" s="557">
        <f t="shared" si="96"/>
        <v>0</v>
      </c>
      <c r="CY144" s="557">
        <f t="shared" si="97"/>
        <v>0</v>
      </c>
      <c r="CZ144" s="557">
        <f t="shared" si="98"/>
        <v>0</v>
      </c>
      <c r="DA144" s="557">
        <f t="shared" si="99"/>
        <v>0</v>
      </c>
    </row>
    <row r="145" spans="1:105">
      <c r="A145" s="494" t="s">
        <v>967</v>
      </c>
      <c r="B145" s="576" t="s">
        <v>543</v>
      </c>
      <c r="C145" s="382" t="s">
        <v>744</v>
      </c>
      <c r="D145" s="383" t="s">
        <v>361</v>
      </c>
      <c r="E145" s="489">
        <v>43774</v>
      </c>
      <c r="F145" s="429">
        <v>0</v>
      </c>
      <c r="G145" s="537" t="s">
        <v>1196</v>
      </c>
      <c r="H145">
        <v>12661</v>
      </c>
      <c r="I145">
        <v>1700</v>
      </c>
      <c r="J145">
        <v>31.6</v>
      </c>
      <c r="K145">
        <v>40.799999999999997</v>
      </c>
      <c r="L145">
        <v>17.3</v>
      </c>
      <c r="M145">
        <v>6.2</v>
      </c>
      <c r="N145">
        <v>93.8</v>
      </c>
      <c r="O145">
        <v>5.34</v>
      </c>
      <c r="P145">
        <v>2.02</v>
      </c>
      <c r="Q145">
        <v>29.9</v>
      </c>
      <c r="R145">
        <v>33.6</v>
      </c>
      <c r="S145">
        <v>66.400000000000006</v>
      </c>
      <c r="T145">
        <v>0.87</v>
      </c>
      <c r="U145" s="6">
        <f t="shared" si="100"/>
        <v>2.5295999999999998</v>
      </c>
      <c r="V145" s="6">
        <f t="shared" si="76"/>
        <v>21.149588867805189</v>
      </c>
      <c r="W145">
        <v>38.200000000000003</v>
      </c>
      <c r="X145">
        <v>12</v>
      </c>
      <c r="Y145">
        <v>3.86</v>
      </c>
      <c r="Z145">
        <v>35.200000000000003</v>
      </c>
      <c r="AA145">
        <v>0.43</v>
      </c>
      <c r="AB145">
        <v>71.400000000000006</v>
      </c>
      <c r="AC145">
        <v>35.700000000000003</v>
      </c>
      <c r="AD145">
        <v>71.400000000000006</v>
      </c>
      <c r="AE145">
        <v>64.3</v>
      </c>
      <c r="AF145">
        <v>7.14</v>
      </c>
      <c r="AG145" s="188">
        <f t="shared" si="77"/>
        <v>12.835200000000002</v>
      </c>
      <c r="AH145" s="188">
        <f t="shared" si="78"/>
        <v>4.032</v>
      </c>
      <c r="AI145" s="188">
        <f t="shared" si="79"/>
        <v>11.827200000000003</v>
      </c>
      <c r="AJ145" s="188">
        <f t="shared" si="80"/>
        <v>0.14448</v>
      </c>
      <c r="AK145" s="188">
        <f t="shared" si="81"/>
        <v>1.44228</v>
      </c>
      <c r="AL145" s="188">
        <f t="shared" si="82"/>
        <v>0.72114</v>
      </c>
      <c r="AM145" s="188">
        <f t="shared" si="83"/>
        <v>1.44228</v>
      </c>
      <c r="AN145" s="188">
        <f t="shared" si="84"/>
        <v>1.2988599999999999</v>
      </c>
      <c r="AO145" s="188">
        <f t="shared" si="85"/>
        <v>0.144228</v>
      </c>
      <c r="AP145">
        <v>1086</v>
      </c>
      <c r="AQ145">
        <v>208</v>
      </c>
      <c r="AR145">
        <v>580</v>
      </c>
      <c r="AS145">
        <v>685</v>
      </c>
      <c r="AT145">
        <v>86.1</v>
      </c>
      <c r="AU145">
        <v>74.400000000000006</v>
      </c>
      <c r="AV145">
        <v>41.9</v>
      </c>
      <c r="AW145">
        <v>6.98</v>
      </c>
      <c r="AX145">
        <v>3101</v>
      </c>
      <c r="AY145">
        <v>32.6</v>
      </c>
      <c r="AZ145">
        <v>69.8</v>
      </c>
      <c r="BA145">
        <v>4.6500000000000004</v>
      </c>
      <c r="BB145">
        <v>183</v>
      </c>
      <c r="BC145">
        <v>30.8</v>
      </c>
      <c r="BD145">
        <v>576</v>
      </c>
      <c r="BE145">
        <v>249</v>
      </c>
      <c r="BF145" t="s">
        <v>364</v>
      </c>
      <c r="BG145">
        <v>13.5</v>
      </c>
      <c r="BH145">
        <v>2.92</v>
      </c>
      <c r="BI145">
        <v>1.69</v>
      </c>
      <c r="BJ145">
        <v>537</v>
      </c>
      <c r="BK145">
        <v>29.7</v>
      </c>
      <c r="BL145">
        <v>31.2</v>
      </c>
      <c r="BM145">
        <v>0.62</v>
      </c>
      <c r="BN145">
        <v>53.5</v>
      </c>
      <c r="BO145">
        <v>23</v>
      </c>
      <c r="BP145">
        <v>0.77</v>
      </c>
      <c r="BQ145">
        <v>99.2</v>
      </c>
      <c r="BR145">
        <v>5.72</v>
      </c>
      <c r="BS145">
        <v>2.2000000000000002</v>
      </c>
      <c r="BT145">
        <v>68.400000000000006</v>
      </c>
      <c r="BU145">
        <v>79.900000000000006</v>
      </c>
      <c r="BV145">
        <v>20.100000000000001</v>
      </c>
      <c r="BW145">
        <v>3.19</v>
      </c>
      <c r="BX145">
        <v>60</v>
      </c>
      <c r="BY145">
        <v>35</v>
      </c>
      <c r="BZ145">
        <v>90</v>
      </c>
      <c r="CA145">
        <v>70</v>
      </c>
      <c r="CB145">
        <v>5</v>
      </c>
      <c r="CC145">
        <v>26.3</v>
      </c>
      <c r="CD145">
        <v>6.89</v>
      </c>
      <c r="CE145">
        <v>1.93</v>
      </c>
      <c r="CF145">
        <v>70.900000000000006</v>
      </c>
      <c r="CG145">
        <v>3.99</v>
      </c>
      <c r="CH145">
        <v>20.100000000000001</v>
      </c>
      <c r="CI145">
        <v>9.84</v>
      </c>
      <c r="CJ145">
        <v>1.0900000000000001</v>
      </c>
      <c r="CK145">
        <v>3.28</v>
      </c>
      <c r="CL145">
        <v>58.5</v>
      </c>
      <c r="CM145">
        <v>0</v>
      </c>
      <c r="CN145" s="188">
        <f t="shared" si="86"/>
        <v>1.32</v>
      </c>
      <c r="CO145" s="188">
        <f t="shared" si="87"/>
        <v>0.77</v>
      </c>
      <c r="CP145" s="188">
        <f t="shared" si="88"/>
        <v>1.9800000000000002</v>
      </c>
      <c r="CQ145" s="188">
        <f t="shared" si="89"/>
        <v>1.54</v>
      </c>
      <c r="CR145" s="188">
        <f t="shared" si="90"/>
        <v>0.11</v>
      </c>
      <c r="CS145" s="188">
        <f t="shared" si="91"/>
        <v>21.013700000000004</v>
      </c>
      <c r="CT145" s="188">
        <f t="shared" si="92"/>
        <v>5.5051099999999993</v>
      </c>
      <c r="CU145" s="188">
        <f t="shared" si="93"/>
        <v>56.649100000000004</v>
      </c>
      <c r="CV145" s="188">
        <f t="shared" si="94"/>
        <v>3.1880100000000002</v>
      </c>
      <c r="CW145" s="188">
        <f t="shared" si="95"/>
        <v>1.9778400000000003</v>
      </c>
      <c r="CX145" s="188">
        <f t="shared" si="96"/>
        <v>0.21909000000000003</v>
      </c>
      <c r="CY145" s="188">
        <f t="shared" si="97"/>
        <v>0.65927999999999998</v>
      </c>
      <c r="CZ145" s="188">
        <f t="shared" si="98"/>
        <v>11.758500000000002</v>
      </c>
      <c r="DA145" s="188">
        <f t="shared" si="99"/>
        <v>0</v>
      </c>
    </row>
    <row r="146" spans="1:105" s="554" customFormat="1">
      <c r="A146" s="549" t="s">
        <v>968</v>
      </c>
      <c r="B146" s="549"/>
      <c r="E146" s="552"/>
      <c r="F146" s="569"/>
      <c r="H146" s="555">
        <v>10</v>
      </c>
      <c r="I146" s="555">
        <v>0</v>
      </c>
      <c r="J146" s="555">
        <v>0</v>
      </c>
      <c r="K146" s="555">
        <v>0</v>
      </c>
      <c r="L146" s="555">
        <v>0</v>
      </c>
      <c r="M146" s="555">
        <v>0</v>
      </c>
      <c r="N146" s="555">
        <v>0</v>
      </c>
      <c r="O146" s="555">
        <v>0</v>
      </c>
      <c r="P146" s="555">
        <v>0</v>
      </c>
      <c r="Q146" s="555">
        <v>0</v>
      </c>
      <c r="R146" s="555">
        <v>0</v>
      </c>
      <c r="S146" s="555">
        <v>0</v>
      </c>
      <c r="T146" s="555">
        <v>0</v>
      </c>
      <c r="U146" s="556">
        <f t="shared" si="100"/>
        <v>0</v>
      </c>
      <c r="V146" s="556" t="e">
        <f t="shared" si="76"/>
        <v>#DIV/0!</v>
      </c>
      <c r="W146" s="555">
        <v>0</v>
      </c>
      <c r="X146" s="555">
        <v>0</v>
      </c>
      <c r="Y146" s="555">
        <v>0</v>
      </c>
      <c r="Z146" s="555">
        <v>0</v>
      </c>
      <c r="AA146" s="555">
        <v>0</v>
      </c>
      <c r="AB146" s="555">
        <v>0</v>
      </c>
      <c r="AC146" s="555">
        <v>0</v>
      </c>
      <c r="AD146" s="555">
        <v>0</v>
      </c>
      <c r="AE146" s="555">
        <v>0</v>
      </c>
      <c r="AF146" s="555">
        <v>0</v>
      </c>
      <c r="AG146" s="557">
        <f t="shared" si="77"/>
        <v>0</v>
      </c>
      <c r="AH146" s="557">
        <f t="shared" si="78"/>
        <v>0</v>
      </c>
      <c r="AI146" s="557">
        <f t="shared" si="79"/>
        <v>0</v>
      </c>
      <c r="AJ146" s="557">
        <f t="shared" si="80"/>
        <v>0</v>
      </c>
      <c r="AK146" s="557">
        <f t="shared" si="81"/>
        <v>0</v>
      </c>
      <c r="AL146" s="557">
        <f t="shared" si="82"/>
        <v>0</v>
      </c>
      <c r="AM146" s="557">
        <f t="shared" si="83"/>
        <v>0</v>
      </c>
      <c r="AN146" s="557">
        <f t="shared" si="84"/>
        <v>0</v>
      </c>
      <c r="AO146" s="557">
        <f t="shared" si="85"/>
        <v>0</v>
      </c>
      <c r="AP146" s="555" t="s">
        <v>364</v>
      </c>
      <c r="AQ146" s="555" t="s">
        <v>364</v>
      </c>
      <c r="AR146" s="555" t="s">
        <v>364</v>
      </c>
      <c r="AS146" s="555" t="s">
        <v>364</v>
      </c>
      <c r="AT146" s="555" t="s">
        <v>364</v>
      </c>
      <c r="AU146" s="555">
        <v>0</v>
      </c>
      <c r="AV146" s="555">
        <v>0</v>
      </c>
      <c r="AW146" s="555">
        <v>0</v>
      </c>
      <c r="AX146" s="555" t="s">
        <v>364</v>
      </c>
      <c r="AY146" s="555">
        <v>0</v>
      </c>
      <c r="AZ146" s="555">
        <v>0</v>
      </c>
      <c r="BA146" s="555">
        <v>0</v>
      </c>
      <c r="BB146" s="555" t="s">
        <v>364</v>
      </c>
      <c r="BC146" s="555" t="s">
        <v>364</v>
      </c>
      <c r="BD146" s="555" t="s">
        <v>364</v>
      </c>
      <c r="BE146" s="555" t="s">
        <v>364</v>
      </c>
      <c r="BF146" s="555">
        <v>-140</v>
      </c>
      <c r="BG146" s="555">
        <v>0</v>
      </c>
      <c r="BH146" s="555">
        <v>0</v>
      </c>
      <c r="BI146" s="555">
        <v>0</v>
      </c>
      <c r="BJ146" s="555" t="s">
        <v>364</v>
      </c>
      <c r="BK146" s="555">
        <v>0</v>
      </c>
      <c r="BL146" s="555">
        <v>0</v>
      </c>
      <c r="BM146" s="555">
        <v>0</v>
      </c>
      <c r="BN146" s="555">
        <v>0</v>
      </c>
      <c r="BO146" s="555">
        <v>0</v>
      </c>
      <c r="BP146" s="555">
        <v>0</v>
      </c>
      <c r="BQ146" s="555">
        <v>0</v>
      </c>
      <c r="BR146" s="555">
        <v>0</v>
      </c>
      <c r="BS146" s="555">
        <v>0</v>
      </c>
      <c r="BT146" s="555">
        <v>0</v>
      </c>
      <c r="BU146" s="555">
        <v>0</v>
      </c>
      <c r="BV146" s="555">
        <v>0</v>
      </c>
      <c r="BW146" s="555">
        <v>0</v>
      </c>
      <c r="BX146" s="555">
        <v>0</v>
      </c>
      <c r="BY146" s="555">
        <v>0</v>
      </c>
      <c r="BZ146" s="555">
        <v>0</v>
      </c>
      <c r="CA146" s="555">
        <v>0</v>
      </c>
      <c r="CB146" s="555">
        <v>0</v>
      </c>
      <c r="CC146" s="555">
        <v>0</v>
      </c>
      <c r="CD146" s="555">
        <v>0</v>
      </c>
      <c r="CE146" s="555">
        <v>0</v>
      </c>
      <c r="CF146" s="555">
        <v>0</v>
      </c>
      <c r="CG146" s="555">
        <v>0</v>
      </c>
      <c r="CH146" s="555">
        <v>0</v>
      </c>
      <c r="CI146" s="555">
        <v>0</v>
      </c>
      <c r="CJ146" s="555">
        <v>0</v>
      </c>
      <c r="CK146" s="555">
        <v>0</v>
      </c>
      <c r="CL146" s="555">
        <v>0</v>
      </c>
      <c r="CM146" s="555">
        <v>0</v>
      </c>
      <c r="CN146" s="557">
        <f t="shared" si="86"/>
        <v>0</v>
      </c>
      <c r="CO146" s="557">
        <f t="shared" si="87"/>
        <v>0</v>
      </c>
      <c r="CP146" s="557">
        <f t="shared" si="88"/>
        <v>0</v>
      </c>
      <c r="CQ146" s="557">
        <f t="shared" si="89"/>
        <v>0</v>
      </c>
      <c r="CR146" s="557">
        <f t="shared" si="90"/>
        <v>0</v>
      </c>
      <c r="CS146" s="557">
        <f t="shared" si="91"/>
        <v>0</v>
      </c>
      <c r="CT146" s="557">
        <f t="shared" si="92"/>
        <v>0</v>
      </c>
      <c r="CU146" s="557">
        <f t="shared" si="93"/>
        <v>0</v>
      </c>
      <c r="CV146" s="557">
        <f t="shared" si="94"/>
        <v>0</v>
      </c>
      <c r="CW146" s="557">
        <f t="shared" si="95"/>
        <v>0</v>
      </c>
      <c r="CX146" s="557">
        <f t="shared" si="96"/>
        <v>0</v>
      </c>
      <c r="CY146" s="557">
        <f t="shared" si="97"/>
        <v>0</v>
      </c>
      <c r="CZ146" s="557">
        <f t="shared" si="98"/>
        <v>0</v>
      </c>
      <c r="DA146" s="557">
        <f t="shared" si="99"/>
        <v>0</v>
      </c>
    </row>
    <row r="147" spans="1:105">
      <c r="A147" s="494" t="s">
        <v>970</v>
      </c>
      <c r="B147" s="576" t="s">
        <v>543</v>
      </c>
      <c r="C147" s="382" t="s">
        <v>744</v>
      </c>
      <c r="D147" s="383" t="s">
        <v>362</v>
      </c>
      <c r="E147" s="489">
        <v>43775</v>
      </c>
      <c r="F147" s="429">
        <v>0.14285714285714285</v>
      </c>
      <c r="G147" s="537" t="s">
        <v>1192</v>
      </c>
      <c r="H147">
        <v>34481</v>
      </c>
      <c r="I147">
        <v>2576</v>
      </c>
      <c r="J147">
        <v>31.3</v>
      </c>
      <c r="K147">
        <v>62.8</v>
      </c>
      <c r="L147">
        <v>4.76</v>
      </c>
      <c r="M147">
        <v>1.48</v>
      </c>
      <c r="N147">
        <v>98.5</v>
      </c>
      <c r="O147">
        <v>2.66</v>
      </c>
      <c r="P147">
        <v>3.34</v>
      </c>
      <c r="Q147">
        <v>9.4</v>
      </c>
      <c r="R147">
        <v>21.3</v>
      </c>
      <c r="S147">
        <v>78.7</v>
      </c>
      <c r="T147">
        <v>0.62</v>
      </c>
      <c r="U147" s="6">
        <f t="shared" si="100"/>
        <v>0.92943999999999993</v>
      </c>
      <c r="V147" s="6">
        <f t="shared" si="76"/>
        <v>32.385092098467901</v>
      </c>
      <c r="W147">
        <v>16</v>
      </c>
      <c r="X147">
        <v>8.43</v>
      </c>
      <c r="Y147">
        <v>11.9</v>
      </c>
      <c r="Z147">
        <v>19.2</v>
      </c>
      <c r="AA147">
        <v>1.45</v>
      </c>
      <c r="AB147">
        <v>37</v>
      </c>
      <c r="AC147">
        <v>24.1</v>
      </c>
      <c r="AD147">
        <v>40.700000000000003</v>
      </c>
      <c r="AE147">
        <v>75.900000000000006</v>
      </c>
      <c r="AF147">
        <v>5.56</v>
      </c>
      <c r="AG147" s="188">
        <f t="shared" si="77"/>
        <v>3.4079999999999999</v>
      </c>
      <c r="AH147" s="188">
        <f t="shared" si="78"/>
        <v>1.79559</v>
      </c>
      <c r="AI147" s="188">
        <f t="shared" si="79"/>
        <v>4.0895999999999999</v>
      </c>
      <c r="AJ147" s="188">
        <f t="shared" si="80"/>
        <v>0.30885000000000001</v>
      </c>
      <c r="AK147" s="188">
        <f t="shared" si="81"/>
        <v>1.2358</v>
      </c>
      <c r="AL147" s="188">
        <f t="shared" si="82"/>
        <v>0.80493999999999999</v>
      </c>
      <c r="AM147" s="188">
        <f t="shared" si="83"/>
        <v>1.3593800000000003</v>
      </c>
      <c r="AN147" s="188">
        <f t="shared" si="84"/>
        <v>2.5350600000000001</v>
      </c>
      <c r="AO147" s="188">
        <f t="shared" si="85"/>
        <v>0.18570399999999998</v>
      </c>
      <c r="AP147">
        <v>398</v>
      </c>
      <c r="AQ147">
        <v>238</v>
      </c>
      <c r="AR147">
        <v>611</v>
      </c>
      <c r="AS147">
        <v>352</v>
      </c>
      <c r="AT147">
        <v>-18</v>
      </c>
      <c r="AU147">
        <v>45.8</v>
      </c>
      <c r="AV147">
        <v>20.8</v>
      </c>
      <c r="AW147">
        <v>12.5</v>
      </c>
      <c r="AX147">
        <v>360</v>
      </c>
      <c r="AY147">
        <v>33.299999999999997</v>
      </c>
      <c r="AZ147">
        <v>45.8</v>
      </c>
      <c r="BA147">
        <v>8.33</v>
      </c>
      <c r="BB147">
        <v>152</v>
      </c>
      <c r="BC147">
        <v>37.200000000000003</v>
      </c>
      <c r="BD147">
        <v>571</v>
      </c>
      <c r="BE147">
        <v>228</v>
      </c>
      <c r="BF147">
        <v>-51.4</v>
      </c>
      <c r="BG147">
        <v>4.1399999999999997</v>
      </c>
      <c r="BH147">
        <v>2.39</v>
      </c>
      <c r="BI147">
        <v>3.2</v>
      </c>
      <c r="BJ147">
        <v>453</v>
      </c>
      <c r="BK147">
        <v>9.0399999999999991</v>
      </c>
      <c r="BL147">
        <v>20.9</v>
      </c>
      <c r="BM147">
        <v>0.5</v>
      </c>
      <c r="BN147">
        <v>30.1</v>
      </c>
      <c r="BO147">
        <v>10.6</v>
      </c>
      <c r="BP147">
        <v>2.3199999999999998</v>
      </c>
      <c r="BQ147">
        <v>97.7</v>
      </c>
      <c r="BR147">
        <v>8.39</v>
      </c>
      <c r="BS147">
        <v>2.19</v>
      </c>
      <c r="BT147">
        <v>53.5</v>
      </c>
      <c r="BU147">
        <v>48.8</v>
      </c>
      <c r="BV147">
        <v>51.2</v>
      </c>
      <c r="BW147">
        <v>3.87</v>
      </c>
      <c r="BX147">
        <v>11.8</v>
      </c>
      <c r="BY147">
        <v>17.600000000000001</v>
      </c>
      <c r="BZ147">
        <v>64.7</v>
      </c>
      <c r="CA147">
        <v>47.1</v>
      </c>
      <c r="CB147">
        <v>5.88</v>
      </c>
      <c r="CC147">
        <v>12.4</v>
      </c>
      <c r="CD147">
        <v>10.6</v>
      </c>
      <c r="CE147">
        <v>2.12</v>
      </c>
      <c r="CF147">
        <v>58.5</v>
      </c>
      <c r="CG147">
        <v>5.03</v>
      </c>
      <c r="CH147">
        <v>51.2</v>
      </c>
      <c r="CI147">
        <v>8.82</v>
      </c>
      <c r="CJ147">
        <v>6.3</v>
      </c>
      <c r="CK147">
        <v>2.27</v>
      </c>
      <c r="CL147">
        <v>48.9</v>
      </c>
      <c r="CM147">
        <v>2.77</v>
      </c>
      <c r="CN147" s="188">
        <f t="shared" si="86"/>
        <v>0.25842000000000004</v>
      </c>
      <c r="CO147" s="188">
        <f t="shared" si="87"/>
        <v>0.38544000000000006</v>
      </c>
      <c r="CP147" s="188">
        <f t="shared" si="88"/>
        <v>1.41693</v>
      </c>
      <c r="CQ147" s="188">
        <f t="shared" si="89"/>
        <v>1.03149</v>
      </c>
      <c r="CR147" s="188">
        <f t="shared" si="90"/>
        <v>0.128772</v>
      </c>
      <c r="CS147" s="188">
        <f t="shared" si="91"/>
        <v>6.0511999999999997</v>
      </c>
      <c r="CT147" s="188">
        <f t="shared" si="92"/>
        <v>5.1727999999999996</v>
      </c>
      <c r="CU147" s="188">
        <f t="shared" si="93"/>
        <v>28.547999999999998</v>
      </c>
      <c r="CV147" s="188">
        <f t="shared" si="94"/>
        <v>2.4546399999999999</v>
      </c>
      <c r="CW147" s="188">
        <f t="shared" si="95"/>
        <v>4.5158400000000007</v>
      </c>
      <c r="CX147" s="188">
        <f t="shared" si="96"/>
        <v>3.2256</v>
      </c>
      <c r="CY147" s="188">
        <f t="shared" si="97"/>
        <v>1.1622399999999999</v>
      </c>
      <c r="CZ147" s="188">
        <f t="shared" si="98"/>
        <v>25.036800000000003</v>
      </c>
      <c r="DA147" s="188">
        <f t="shared" si="99"/>
        <v>1.4182400000000002</v>
      </c>
    </row>
    <row r="148" spans="1:105" s="554" customFormat="1">
      <c r="A148" s="549" t="s">
        <v>971</v>
      </c>
      <c r="B148" s="549"/>
      <c r="E148" s="552"/>
      <c r="F148" s="569"/>
      <c r="H148" s="555">
        <v>17</v>
      </c>
      <c r="I148" s="555">
        <v>4</v>
      </c>
      <c r="J148" s="555">
        <v>66.7</v>
      </c>
      <c r="K148" s="555">
        <v>25</v>
      </c>
      <c r="L148" s="555">
        <v>0</v>
      </c>
      <c r="M148" s="555">
        <v>0</v>
      </c>
      <c r="N148" s="555">
        <v>100</v>
      </c>
      <c r="O148" s="555">
        <v>0</v>
      </c>
      <c r="P148" s="555">
        <v>0</v>
      </c>
      <c r="Q148" s="555">
        <v>0</v>
      </c>
      <c r="R148" s="555">
        <v>0</v>
      </c>
      <c r="S148" s="555">
        <v>100</v>
      </c>
      <c r="T148" s="555">
        <v>0</v>
      </c>
      <c r="U148" s="556">
        <f t="shared" si="100"/>
        <v>0</v>
      </c>
      <c r="V148" s="556" t="e">
        <f t="shared" si="76"/>
        <v>#DIV/0!</v>
      </c>
      <c r="W148" s="555">
        <v>0</v>
      </c>
      <c r="X148" s="555">
        <v>0</v>
      </c>
      <c r="Y148" s="555">
        <v>0</v>
      </c>
      <c r="Z148" s="555">
        <v>0</v>
      </c>
      <c r="AA148" s="555">
        <v>0</v>
      </c>
      <c r="AB148" s="555">
        <v>0</v>
      </c>
      <c r="AC148" s="555">
        <v>0</v>
      </c>
      <c r="AD148" s="555">
        <v>0</v>
      </c>
      <c r="AE148" s="555">
        <v>0</v>
      </c>
      <c r="AF148" s="555">
        <v>0</v>
      </c>
      <c r="AG148" s="557">
        <f t="shared" si="77"/>
        <v>0</v>
      </c>
      <c r="AH148" s="557">
        <f t="shared" si="78"/>
        <v>0</v>
      </c>
      <c r="AI148" s="557">
        <f t="shared" si="79"/>
        <v>0</v>
      </c>
      <c r="AJ148" s="557">
        <f t="shared" si="80"/>
        <v>0</v>
      </c>
      <c r="AK148" s="557">
        <f t="shared" si="81"/>
        <v>0</v>
      </c>
      <c r="AL148" s="557">
        <f t="shared" si="82"/>
        <v>0</v>
      </c>
      <c r="AM148" s="557">
        <f t="shared" si="83"/>
        <v>0</v>
      </c>
      <c r="AN148" s="557">
        <f t="shared" si="84"/>
        <v>0</v>
      </c>
      <c r="AO148" s="557">
        <f t="shared" si="85"/>
        <v>0</v>
      </c>
      <c r="AP148" s="555" t="s">
        <v>364</v>
      </c>
      <c r="AQ148" s="555" t="s">
        <v>364</v>
      </c>
      <c r="AR148" s="555" t="s">
        <v>364</v>
      </c>
      <c r="AS148" s="555" t="s">
        <v>364</v>
      </c>
      <c r="AT148" s="555" t="s">
        <v>364</v>
      </c>
      <c r="AU148" s="555">
        <v>0</v>
      </c>
      <c r="AV148" s="555">
        <v>0</v>
      </c>
      <c r="AW148" s="555">
        <v>0</v>
      </c>
      <c r="AX148" s="555" t="s">
        <v>364</v>
      </c>
      <c r="AY148" s="555">
        <v>0</v>
      </c>
      <c r="AZ148" s="555">
        <v>0</v>
      </c>
      <c r="BA148" s="555">
        <v>0</v>
      </c>
      <c r="BB148" s="555">
        <v>160</v>
      </c>
      <c r="BC148" s="555">
        <v>27</v>
      </c>
      <c r="BD148" s="555">
        <v>522</v>
      </c>
      <c r="BE148" s="555">
        <v>265</v>
      </c>
      <c r="BF148" s="555">
        <v>24.4</v>
      </c>
      <c r="BG148" s="555">
        <v>0</v>
      </c>
      <c r="BH148" s="555">
        <v>0</v>
      </c>
      <c r="BI148" s="555">
        <v>0</v>
      </c>
      <c r="BJ148" s="555" t="s">
        <v>364</v>
      </c>
      <c r="BK148" s="555">
        <v>0</v>
      </c>
      <c r="BL148" s="555">
        <v>0</v>
      </c>
      <c r="BM148" s="555">
        <v>0</v>
      </c>
      <c r="BN148" s="555">
        <v>75</v>
      </c>
      <c r="BO148" s="555">
        <v>0</v>
      </c>
      <c r="BP148" s="555">
        <v>0</v>
      </c>
      <c r="BQ148" s="555">
        <v>100</v>
      </c>
      <c r="BR148" s="555">
        <v>0</v>
      </c>
      <c r="BS148" s="555">
        <v>0</v>
      </c>
      <c r="BT148" s="555">
        <v>33.299999999999997</v>
      </c>
      <c r="BU148" s="555">
        <v>33.299999999999997</v>
      </c>
      <c r="BV148" s="555">
        <v>66.7</v>
      </c>
      <c r="BW148" s="555">
        <v>0</v>
      </c>
      <c r="BX148" s="555">
        <v>0</v>
      </c>
      <c r="BY148" s="555">
        <v>0</v>
      </c>
      <c r="BZ148" s="555">
        <v>0</v>
      </c>
      <c r="CA148" s="555">
        <v>0</v>
      </c>
      <c r="CB148" s="555">
        <v>0</v>
      </c>
      <c r="CC148" s="555">
        <v>0</v>
      </c>
      <c r="CD148" s="555">
        <v>0</v>
      </c>
      <c r="CE148" s="555">
        <v>0</v>
      </c>
      <c r="CF148" s="555">
        <v>100</v>
      </c>
      <c r="CG148" s="555">
        <v>0</v>
      </c>
      <c r="CH148" s="555">
        <v>66.7</v>
      </c>
      <c r="CI148" s="555">
        <v>0</v>
      </c>
      <c r="CJ148" s="555">
        <v>0</v>
      </c>
      <c r="CK148" s="555">
        <v>0</v>
      </c>
      <c r="CL148" s="555">
        <v>0</v>
      </c>
      <c r="CM148" s="555">
        <v>0</v>
      </c>
      <c r="CN148" s="557">
        <f t="shared" si="86"/>
        <v>0</v>
      </c>
      <c r="CO148" s="557">
        <f t="shared" si="87"/>
        <v>0</v>
      </c>
      <c r="CP148" s="557">
        <f t="shared" si="88"/>
        <v>0</v>
      </c>
      <c r="CQ148" s="557">
        <f t="shared" si="89"/>
        <v>0</v>
      </c>
      <c r="CR148" s="557">
        <f t="shared" si="90"/>
        <v>0</v>
      </c>
      <c r="CS148" s="557">
        <f t="shared" si="91"/>
        <v>0</v>
      </c>
      <c r="CT148" s="557">
        <f t="shared" si="92"/>
        <v>0</v>
      </c>
      <c r="CU148" s="557">
        <f t="shared" si="93"/>
        <v>33.299999999999997</v>
      </c>
      <c r="CV148" s="557">
        <f t="shared" si="94"/>
        <v>0</v>
      </c>
      <c r="CW148" s="557">
        <f t="shared" si="95"/>
        <v>0</v>
      </c>
      <c r="CX148" s="557">
        <f t="shared" si="96"/>
        <v>0</v>
      </c>
      <c r="CY148" s="557">
        <f t="shared" si="97"/>
        <v>0</v>
      </c>
      <c r="CZ148" s="557">
        <f t="shared" si="98"/>
        <v>0</v>
      </c>
      <c r="DA148" s="557">
        <f t="shared" si="99"/>
        <v>0</v>
      </c>
    </row>
    <row r="149" spans="1:105">
      <c r="A149" s="494" t="s">
        <v>973</v>
      </c>
      <c r="B149" s="576" t="s">
        <v>543</v>
      </c>
      <c r="C149" s="382" t="s">
        <v>744</v>
      </c>
      <c r="D149" s="383" t="s">
        <v>363</v>
      </c>
      <c r="E149" s="489">
        <v>43781</v>
      </c>
      <c r="F149" s="429">
        <v>1</v>
      </c>
      <c r="G149" s="537" t="s">
        <v>1193</v>
      </c>
      <c r="H149">
        <v>8269</v>
      </c>
      <c r="I149">
        <v>1142</v>
      </c>
      <c r="J149">
        <v>53.1</v>
      </c>
      <c r="K149">
        <v>73.599999999999994</v>
      </c>
      <c r="L149">
        <v>16.100000000000001</v>
      </c>
      <c r="M149">
        <v>14.5</v>
      </c>
      <c r="N149">
        <v>85.5</v>
      </c>
      <c r="O149">
        <v>9.52</v>
      </c>
      <c r="P149">
        <v>7.74</v>
      </c>
      <c r="Q149">
        <v>77</v>
      </c>
      <c r="R149">
        <v>29</v>
      </c>
      <c r="S149">
        <v>71</v>
      </c>
      <c r="T149">
        <v>1.43</v>
      </c>
      <c r="U149" s="6">
        <f t="shared" si="100"/>
        <v>10.671999999999999</v>
      </c>
      <c r="V149" s="6">
        <f t="shared" si="76"/>
        <v>2.0520989505247376</v>
      </c>
      <c r="W149">
        <v>35.700000000000003</v>
      </c>
      <c r="X149">
        <v>26.6</v>
      </c>
      <c r="Y149">
        <v>19.7</v>
      </c>
      <c r="Z149">
        <v>86.5</v>
      </c>
      <c r="AA149">
        <v>3.28</v>
      </c>
      <c r="AB149">
        <v>73.8</v>
      </c>
      <c r="AC149">
        <v>66.2</v>
      </c>
      <c r="AD149">
        <v>98.5</v>
      </c>
      <c r="AE149">
        <v>73.8</v>
      </c>
      <c r="AF149">
        <v>3.08</v>
      </c>
      <c r="AG149" s="188">
        <f t="shared" si="77"/>
        <v>10.353000000000002</v>
      </c>
      <c r="AH149" s="188">
        <f t="shared" si="78"/>
        <v>7.7140000000000013</v>
      </c>
      <c r="AI149" s="188">
        <f t="shared" si="79"/>
        <v>25.085000000000001</v>
      </c>
      <c r="AJ149" s="188">
        <f t="shared" si="80"/>
        <v>0.95119999999999993</v>
      </c>
      <c r="AK149" s="188">
        <f t="shared" si="81"/>
        <v>5.7121199999999996</v>
      </c>
      <c r="AL149" s="188">
        <f t="shared" si="82"/>
        <v>5.1238800000000007</v>
      </c>
      <c r="AM149" s="188">
        <f t="shared" si="83"/>
        <v>7.6238999999999999</v>
      </c>
      <c r="AN149" s="188">
        <f t="shared" si="84"/>
        <v>5.7121199999999996</v>
      </c>
      <c r="AO149" s="188">
        <f t="shared" si="85"/>
        <v>0.23839200000000002</v>
      </c>
      <c r="AP149">
        <v>1670</v>
      </c>
      <c r="AQ149">
        <v>285</v>
      </c>
      <c r="AR149">
        <v>1453</v>
      </c>
      <c r="AS149">
        <v>484</v>
      </c>
      <c r="AT149">
        <v>-41.1</v>
      </c>
      <c r="AU149">
        <v>79.5</v>
      </c>
      <c r="AV149">
        <v>46.7</v>
      </c>
      <c r="AW149">
        <v>33.6</v>
      </c>
      <c r="AX149">
        <v>1261</v>
      </c>
      <c r="AY149">
        <v>89.3</v>
      </c>
      <c r="AZ149">
        <v>54.1</v>
      </c>
      <c r="BA149">
        <v>1.64</v>
      </c>
      <c r="BB149">
        <v>266</v>
      </c>
      <c r="BC149">
        <v>39.799999999999997</v>
      </c>
      <c r="BD149">
        <v>1165</v>
      </c>
      <c r="BE149">
        <v>209</v>
      </c>
      <c r="BF149">
        <v>-329</v>
      </c>
      <c r="BG149">
        <v>5.29</v>
      </c>
      <c r="BH149">
        <v>3.2</v>
      </c>
      <c r="BI149">
        <v>3.34</v>
      </c>
      <c r="BJ149">
        <v>992</v>
      </c>
      <c r="BK149">
        <v>74.900000000000006</v>
      </c>
      <c r="BL149">
        <v>24.8</v>
      </c>
      <c r="BM149">
        <v>1.39</v>
      </c>
      <c r="BN149">
        <v>21.9</v>
      </c>
      <c r="BO149">
        <v>6</v>
      </c>
      <c r="BP149">
        <v>5.2</v>
      </c>
      <c r="BQ149">
        <v>94.8</v>
      </c>
      <c r="BR149">
        <v>6.4</v>
      </c>
      <c r="BS149">
        <v>11.6</v>
      </c>
      <c r="BT149">
        <v>94.8</v>
      </c>
      <c r="BU149">
        <v>56</v>
      </c>
      <c r="BV149">
        <v>44</v>
      </c>
      <c r="BW149">
        <v>7.2</v>
      </c>
      <c r="BX149">
        <v>20.7</v>
      </c>
      <c r="BY149">
        <v>17.2</v>
      </c>
      <c r="BZ149">
        <v>100</v>
      </c>
      <c r="CA149">
        <v>65.5</v>
      </c>
      <c r="CB149">
        <v>17.2</v>
      </c>
      <c r="CC149">
        <v>7.86</v>
      </c>
      <c r="CD149">
        <v>7.86</v>
      </c>
      <c r="CE149">
        <v>13.6</v>
      </c>
      <c r="CF149">
        <v>94.3</v>
      </c>
      <c r="CG149">
        <v>9.2899999999999991</v>
      </c>
      <c r="CH149">
        <v>44</v>
      </c>
      <c r="CI149">
        <v>3.64</v>
      </c>
      <c r="CJ149">
        <v>4.55</v>
      </c>
      <c r="CK149">
        <v>9.09</v>
      </c>
      <c r="CL149">
        <v>95.5</v>
      </c>
      <c r="CM149">
        <v>4.55</v>
      </c>
      <c r="CN149" s="188">
        <f t="shared" si="86"/>
        <v>2.4011999999999998</v>
      </c>
      <c r="CO149" s="188">
        <f t="shared" si="87"/>
        <v>1.9951999999999999</v>
      </c>
      <c r="CP149" s="188">
        <f t="shared" si="88"/>
        <v>11.6</v>
      </c>
      <c r="CQ149" s="188">
        <f t="shared" si="89"/>
        <v>7.5979999999999999</v>
      </c>
      <c r="CR149" s="188">
        <f t="shared" si="90"/>
        <v>1.9951999999999999</v>
      </c>
      <c r="CS149" s="188">
        <f t="shared" si="91"/>
        <v>4.4016000000000002</v>
      </c>
      <c r="CT149" s="188">
        <f t="shared" si="92"/>
        <v>4.4016000000000002</v>
      </c>
      <c r="CU149" s="188">
        <f t="shared" si="93"/>
        <v>52.808</v>
      </c>
      <c r="CV149" s="188">
        <f t="shared" si="94"/>
        <v>5.2023999999999999</v>
      </c>
      <c r="CW149" s="188">
        <f t="shared" si="95"/>
        <v>1.6015999999999999</v>
      </c>
      <c r="CX149" s="188">
        <f t="shared" si="96"/>
        <v>2.0019999999999998</v>
      </c>
      <c r="CY149" s="188">
        <f t="shared" si="97"/>
        <v>3.9995999999999996</v>
      </c>
      <c r="CZ149" s="188">
        <f t="shared" si="98"/>
        <v>42.02</v>
      </c>
      <c r="DA149" s="188">
        <f t="shared" si="99"/>
        <v>2.0019999999999998</v>
      </c>
    </row>
    <row r="150" spans="1:105" s="554" customFormat="1">
      <c r="A150" s="549" t="s">
        <v>974</v>
      </c>
      <c r="B150" s="549"/>
      <c r="E150" s="552"/>
      <c r="F150" s="569"/>
      <c r="H150" s="555">
        <v>23</v>
      </c>
      <c r="I150" s="555">
        <v>8</v>
      </c>
      <c r="J150" s="555">
        <v>53.3</v>
      </c>
      <c r="K150" s="555">
        <v>37.5</v>
      </c>
      <c r="L150" s="555">
        <v>0</v>
      </c>
      <c r="M150" s="555">
        <v>0</v>
      </c>
      <c r="N150" s="555">
        <v>100</v>
      </c>
      <c r="O150" s="555">
        <v>0</v>
      </c>
      <c r="P150" s="555">
        <v>0</v>
      </c>
      <c r="Q150" s="555">
        <v>0</v>
      </c>
      <c r="R150" s="555">
        <v>0</v>
      </c>
      <c r="S150" s="555">
        <v>100</v>
      </c>
      <c r="T150" s="555">
        <v>0</v>
      </c>
      <c r="U150" s="556">
        <f t="shared" si="100"/>
        <v>0</v>
      </c>
      <c r="V150" s="556" t="e">
        <f t="shared" si="76"/>
        <v>#DIV/0!</v>
      </c>
      <c r="W150" s="555">
        <v>0</v>
      </c>
      <c r="X150" s="555">
        <v>0</v>
      </c>
      <c r="Y150" s="555">
        <v>0</v>
      </c>
      <c r="Z150" s="555">
        <v>0</v>
      </c>
      <c r="AA150" s="555">
        <v>0</v>
      </c>
      <c r="AB150" s="555">
        <v>0</v>
      </c>
      <c r="AC150" s="555">
        <v>0</v>
      </c>
      <c r="AD150" s="555">
        <v>0</v>
      </c>
      <c r="AE150" s="555">
        <v>0</v>
      </c>
      <c r="AF150" s="555">
        <v>0</v>
      </c>
      <c r="AG150" s="557">
        <f t="shared" si="77"/>
        <v>0</v>
      </c>
      <c r="AH150" s="557">
        <f t="shared" si="78"/>
        <v>0</v>
      </c>
      <c r="AI150" s="557">
        <f t="shared" si="79"/>
        <v>0</v>
      </c>
      <c r="AJ150" s="557">
        <f t="shared" si="80"/>
        <v>0</v>
      </c>
      <c r="AK150" s="557">
        <f t="shared" si="81"/>
        <v>0</v>
      </c>
      <c r="AL150" s="557">
        <f t="shared" si="82"/>
        <v>0</v>
      </c>
      <c r="AM150" s="557">
        <f t="shared" si="83"/>
        <v>0</v>
      </c>
      <c r="AN150" s="557">
        <f t="shared" si="84"/>
        <v>0</v>
      </c>
      <c r="AO150" s="557">
        <f t="shared" si="85"/>
        <v>0</v>
      </c>
      <c r="AP150" s="555" t="s">
        <v>364</v>
      </c>
      <c r="AQ150" s="555" t="s">
        <v>364</v>
      </c>
      <c r="AR150" s="555" t="s">
        <v>364</v>
      </c>
      <c r="AS150" s="555" t="s">
        <v>364</v>
      </c>
      <c r="AT150" s="555" t="s">
        <v>364</v>
      </c>
      <c r="AU150" s="555">
        <v>0</v>
      </c>
      <c r="AV150" s="555">
        <v>0</v>
      </c>
      <c r="AW150" s="555">
        <v>0</v>
      </c>
      <c r="AX150" s="555" t="s">
        <v>364</v>
      </c>
      <c r="AY150" s="555">
        <v>0</v>
      </c>
      <c r="AZ150" s="555">
        <v>0</v>
      </c>
      <c r="BA150" s="555">
        <v>0</v>
      </c>
      <c r="BB150" s="555">
        <v>185</v>
      </c>
      <c r="BC150" s="555">
        <v>-33.4</v>
      </c>
      <c r="BD150" s="555">
        <v>488</v>
      </c>
      <c r="BE150" s="555">
        <v>234</v>
      </c>
      <c r="BF150" s="555">
        <v>-149</v>
      </c>
      <c r="BG150" s="555">
        <v>0</v>
      </c>
      <c r="BH150" s="555">
        <v>0</v>
      </c>
      <c r="BI150" s="555">
        <v>0</v>
      </c>
      <c r="BJ150" s="555" t="s">
        <v>364</v>
      </c>
      <c r="BK150" s="555">
        <v>0</v>
      </c>
      <c r="BL150" s="555">
        <v>0</v>
      </c>
      <c r="BM150" s="555">
        <v>0</v>
      </c>
      <c r="BN150" s="555">
        <v>62.5</v>
      </c>
      <c r="BO150" s="555">
        <v>0</v>
      </c>
      <c r="BP150" s="555">
        <v>0</v>
      </c>
      <c r="BQ150" s="555">
        <v>100</v>
      </c>
      <c r="BR150" s="555">
        <v>0</v>
      </c>
      <c r="BS150" s="555">
        <v>0</v>
      </c>
      <c r="BT150" s="555">
        <v>0</v>
      </c>
      <c r="BU150" s="555">
        <v>40</v>
      </c>
      <c r="BV150" s="555">
        <v>60</v>
      </c>
      <c r="BW150" s="555">
        <v>20</v>
      </c>
      <c r="BX150" s="555">
        <v>0</v>
      </c>
      <c r="BY150" s="555">
        <v>0</v>
      </c>
      <c r="BZ150" s="555">
        <v>0</v>
      </c>
      <c r="CA150" s="555">
        <v>0</v>
      </c>
      <c r="CB150" s="555">
        <v>0</v>
      </c>
      <c r="CC150" s="555">
        <v>0</v>
      </c>
      <c r="CD150" s="555">
        <v>0</v>
      </c>
      <c r="CE150" s="555">
        <v>0</v>
      </c>
      <c r="CF150" s="555">
        <v>0</v>
      </c>
      <c r="CG150" s="555">
        <v>50</v>
      </c>
      <c r="CH150" s="555">
        <v>60</v>
      </c>
      <c r="CI150" s="555">
        <v>0</v>
      </c>
      <c r="CJ150" s="555">
        <v>0</v>
      </c>
      <c r="CK150" s="555">
        <v>0</v>
      </c>
      <c r="CL150" s="555">
        <v>0</v>
      </c>
      <c r="CM150" s="555">
        <v>0</v>
      </c>
      <c r="CN150" s="557">
        <f t="shared" si="86"/>
        <v>0</v>
      </c>
      <c r="CO150" s="557">
        <f t="shared" si="87"/>
        <v>0</v>
      </c>
      <c r="CP150" s="557">
        <f t="shared" si="88"/>
        <v>0</v>
      </c>
      <c r="CQ150" s="557">
        <f t="shared" si="89"/>
        <v>0</v>
      </c>
      <c r="CR150" s="557">
        <f t="shared" si="90"/>
        <v>0</v>
      </c>
      <c r="CS150" s="557">
        <f t="shared" si="91"/>
        <v>0</v>
      </c>
      <c r="CT150" s="557">
        <f t="shared" si="92"/>
        <v>0</v>
      </c>
      <c r="CU150" s="557">
        <f t="shared" si="93"/>
        <v>0</v>
      </c>
      <c r="CV150" s="557">
        <f t="shared" si="94"/>
        <v>20</v>
      </c>
      <c r="CW150" s="557">
        <f t="shared" si="95"/>
        <v>0</v>
      </c>
      <c r="CX150" s="557">
        <f t="shared" si="96"/>
        <v>0</v>
      </c>
      <c r="CY150" s="557">
        <f t="shared" si="97"/>
        <v>0</v>
      </c>
      <c r="CZ150" s="557">
        <f t="shared" si="98"/>
        <v>0</v>
      </c>
      <c r="DA150" s="557">
        <f t="shared" si="99"/>
        <v>0</v>
      </c>
    </row>
    <row r="151" spans="1:105">
      <c r="A151" s="494" t="s">
        <v>976</v>
      </c>
      <c r="B151" s="576" t="s">
        <v>543</v>
      </c>
      <c r="C151" s="382" t="s">
        <v>744</v>
      </c>
      <c r="D151" s="383" t="s">
        <v>737</v>
      </c>
      <c r="E151" s="489">
        <v>43787</v>
      </c>
      <c r="F151" s="429">
        <v>1.8571428571428572</v>
      </c>
      <c r="G151" s="539" t="s">
        <v>1194</v>
      </c>
      <c r="H151">
        <v>43234</v>
      </c>
      <c r="I151">
        <v>5963</v>
      </c>
      <c r="J151">
        <v>54.7</v>
      </c>
      <c r="K151">
        <v>88.4</v>
      </c>
      <c r="L151">
        <v>24.8</v>
      </c>
      <c r="M151">
        <v>8.36</v>
      </c>
      <c r="N151">
        <v>91.6</v>
      </c>
      <c r="O151">
        <v>10.7</v>
      </c>
      <c r="P151">
        <v>15.7</v>
      </c>
      <c r="Q151">
        <v>21.2</v>
      </c>
      <c r="R151">
        <v>47</v>
      </c>
      <c r="S151">
        <v>53</v>
      </c>
      <c r="T151">
        <v>2.39</v>
      </c>
      <c r="U151" s="6">
        <f t="shared" si="100"/>
        <v>7.3902400000000004</v>
      </c>
      <c r="V151" s="6">
        <f t="shared" si="76"/>
        <v>1.1055121349238997</v>
      </c>
      <c r="W151">
        <v>39.700000000000003</v>
      </c>
      <c r="X151">
        <v>20.3</v>
      </c>
      <c r="Y151">
        <v>18.899999999999999</v>
      </c>
      <c r="Z151">
        <v>28.9</v>
      </c>
      <c r="AA151">
        <v>3.67</v>
      </c>
      <c r="AB151">
        <v>41.9</v>
      </c>
      <c r="AC151">
        <v>25.7</v>
      </c>
      <c r="AD151">
        <v>38.700000000000003</v>
      </c>
      <c r="AE151">
        <v>56.4</v>
      </c>
      <c r="AF151">
        <v>3.01</v>
      </c>
      <c r="AG151" s="188">
        <f t="shared" si="77"/>
        <v>18.659000000000002</v>
      </c>
      <c r="AH151" s="188">
        <f t="shared" si="78"/>
        <v>9.5410000000000004</v>
      </c>
      <c r="AI151" s="188">
        <f t="shared" si="79"/>
        <v>13.583</v>
      </c>
      <c r="AJ151" s="188">
        <f t="shared" si="80"/>
        <v>1.7249000000000001</v>
      </c>
      <c r="AK151" s="188">
        <f t="shared" si="81"/>
        <v>6.5782999999999996</v>
      </c>
      <c r="AL151" s="188">
        <f t="shared" si="82"/>
        <v>4.0348999999999995</v>
      </c>
      <c r="AM151" s="188">
        <f t="shared" si="83"/>
        <v>6.0759000000000007</v>
      </c>
      <c r="AN151" s="188">
        <f t="shared" si="84"/>
        <v>8.8547999999999991</v>
      </c>
      <c r="AO151" s="188">
        <f t="shared" si="85"/>
        <v>0.47256999999999999</v>
      </c>
      <c r="AP151">
        <v>3441</v>
      </c>
      <c r="AQ151">
        <v>1972</v>
      </c>
      <c r="AR151">
        <v>970</v>
      </c>
      <c r="AS151">
        <v>1957</v>
      </c>
      <c r="AT151">
        <v>69.400000000000006</v>
      </c>
      <c r="AU151">
        <v>94.3</v>
      </c>
      <c r="AV151">
        <v>78.900000000000006</v>
      </c>
      <c r="AW151">
        <v>26.8</v>
      </c>
      <c r="AX151">
        <v>687</v>
      </c>
      <c r="AY151">
        <v>49</v>
      </c>
      <c r="AZ151">
        <v>90.5</v>
      </c>
      <c r="BA151">
        <v>12.5</v>
      </c>
      <c r="BB151">
        <v>321</v>
      </c>
      <c r="BC151">
        <v>66.8</v>
      </c>
      <c r="BD151">
        <v>784</v>
      </c>
      <c r="BE151">
        <v>350</v>
      </c>
      <c r="BF151">
        <v>-28.2</v>
      </c>
      <c r="BG151">
        <v>18.399999999999999</v>
      </c>
      <c r="BH151">
        <v>4.49</v>
      </c>
      <c r="BI151">
        <v>14.7</v>
      </c>
      <c r="BJ151">
        <v>527</v>
      </c>
      <c r="BK151">
        <v>18.7</v>
      </c>
      <c r="BL151">
        <v>43</v>
      </c>
      <c r="BM151">
        <v>1.47</v>
      </c>
      <c r="BN151">
        <v>8.17</v>
      </c>
      <c r="BO151">
        <v>20.7</v>
      </c>
      <c r="BP151">
        <v>3.49</v>
      </c>
      <c r="BQ151">
        <v>96.5</v>
      </c>
      <c r="BR151">
        <v>7.6</v>
      </c>
      <c r="BS151">
        <v>9.86</v>
      </c>
      <c r="BT151">
        <v>66.900000000000006</v>
      </c>
      <c r="BU151">
        <v>55.4</v>
      </c>
      <c r="BV151">
        <v>44.6</v>
      </c>
      <c r="BW151">
        <v>9.4499999999999993</v>
      </c>
      <c r="BX151">
        <v>50</v>
      </c>
      <c r="BY151">
        <v>29.2</v>
      </c>
      <c r="BZ151">
        <v>91.7</v>
      </c>
      <c r="CA151">
        <v>52.1</v>
      </c>
      <c r="CB151">
        <v>16.7</v>
      </c>
      <c r="CC151">
        <v>23.7</v>
      </c>
      <c r="CD151">
        <v>8.52</v>
      </c>
      <c r="CE151">
        <v>9.26</v>
      </c>
      <c r="CF151">
        <v>73.3</v>
      </c>
      <c r="CG151">
        <v>11.5</v>
      </c>
      <c r="CH151">
        <v>44.6</v>
      </c>
      <c r="CI151">
        <v>17.100000000000001</v>
      </c>
      <c r="CJ151">
        <v>6.45</v>
      </c>
      <c r="CK151">
        <v>10.6</v>
      </c>
      <c r="CL151">
        <v>59</v>
      </c>
      <c r="CM151">
        <v>6.91</v>
      </c>
      <c r="CN151" s="188">
        <f t="shared" si="86"/>
        <v>4.93</v>
      </c>
      <c r="CO151" s="188">
        <f t="shared" si="87"/>
        <v>2.8791199999999999</v>
      </c>
      <c r="CP151" s="188">
        <f t="shared" si="88"/>
        <v>9.04162</v>
      </c>
      <c r="CQ151" s="188">
        <f t="shared" si="89"/>
        <v>5.13706</v>
      </c>
      <c r="CR151" s="188">
        <f t="shared" si="90"/>
        <v>1.6466199999999998</v>
      </c>
      <c r="CS151" s="188">
        <f t="shared" si="91"/>
        <v>13.129799999999999</v>
      </c>
      <c r="CT151" s="188">
        <f t="shared" si="92"/>
        <v>4.7200799999999994</v>
      </c>
      <c r="CU151" s="188">
        <f t="shared" si="93"/>
        <v>40.608199999999997</v>
      </c>
      <c r="CV151" s="188">
        <f t="shared" si="94"/>
        <v>6.3710000000000004</v>
      </c>
      <c r="CW151" s="188">
        <f t="shared" si="95"/>
        <v>7.6266000000000007</v>
      </c>
      <c r="CX151" s="188">
        <f t="shared" si="96"/>
        <v>2.8767</v>
      </c>
      <c r="CY151" s="188">
        <f t="shared" si="97"/>
        <v>4.7275999999999998</v>
      </c>
      <c r="CZ151" s="188">
        <f t="shared" si="98"/>
        <v>26.314</v>
      </c>
      <c r="DA151" s="188">
        <f t="shared" si="99"/>
        <v>3.0818600000000003</v>
      </c>
    </row>
    <row r="152" spans="1:105" s="554" customFormat="1">
      <c r="A152" s="549" t="s">
        <v>977</v>
      </c>
      <c r="B152" s="549"/>
      <c r="E152" s="552"/>
      <c r="F152" s="569"/>
      <c r="H152" s="555">
        <v>12</v>
      </c>
      <c r="I152" s="555">
        <v>0</v>
      </c>
      <c r="J152" s="555">
        <v>0</v>
      </c>
      <c r="K152" s="555">
        <v>0</v>
      </c>
      <c r="L152" s="555">
        <v>0</v>
      </c>
      <c r="M152" s="555">
        <v>0</v>
      </c>
      <c r="N152" s="555">
        <v>0</v>
      </c>
      <c r="O152" s="555">
        <v>0</v>
      </c>
      <c r="P152" s="555">
        <v>0</v>
      </c>
      <c r="Q152" s="555">
        <v>0</v>
      </c>
      <c r="R152" s="555">
        <v>0</v>
      </c>
      <c r="S152" s="555">
        <v>0</v>
      </c>
      <c r="T152" s="555">
        <v>0</v>
      </c>
      <c r="U152" s="556">
        <f t="shared" si="100"/>
        <v>0</v>
      </c>
      <c r="V152" s="556" t="e">
        <f t="shared" ref="V152:V194" si="101">BN152/U152</f>
        <v>#DIV/0!</v>
      </c>
      <c r="W152" s="555">
        <v>0</v>
      </c>
      <c r="X152" s="555">
        <v>0</v>
      </c>
      <c r="Y152" s="555">
        <v>0</v>
      </c>
      <c r="Z152" s="555">
        <v>0</v>
      </c>
      <c r="AA152" s="555">
        <v>0</v>
      </c>
      <c r="AB152" s="555">
        <v>0</v>
      </c>
      <c r="AC152" s="555">
        <v>0</v>
      </c>
      <c r="AD152" s="555">
        <v>0</v>
      </c>
      <c r="AE152" s="555">
        <v>0</v>
      </c>
      <c r="AF152" s="555">
        <v>0</v>
      </c>
      <c r="AG152" s="557">
        <f t="shared" si="77"/>
        <v>0</v>
      </c>
      <c r="AH152" s="557">
        <f t="shared" si="78"/>
        <v>0</v>
      </c>
      <c r="AI152" s="557">
        <f t="shared" si="79"/>
        <v>0</v>
      </c>
      <c r="AJ152" s="557">
        <f t="shared" si="80"/>
        <v>0</v>
      </c>
      <c r="AK152" s="557">
        <f t="shared" si="81"/>
        <v>0</v>
      </c>
      <c r="AL152" s="557">
        <f t="shared" si="82"/>
        <v>0</v>
      </c>
      <c r="AM152" s="557">
        <f t="shared" si="83"/>
        <v>0</v>
      </c>
      <c r="AN152" s="557">
        <f t="shared" si="84"/>
        <v>0</v>
      </c>
      <c r="AO152" s="557">
        <f t="shared" si="85"/>
        <v>0</v>
      </c>
      <c r="AP152" s="555" t="s">
        <v>364</v>
      </c>
      <c r="AQ152" s="555" t="s">
        <v>364</v>
      </c>
      <c r="AR152" s="555" t="s">
        <v>364</v>
      </c>
      <c r="AS152" s="555" t="s">
        <v>364</v>
      </c>
      <c r="AT152" s="555" t="s">
        <v>364</v>
      </c>
      <c r="AU152" s="555">
        <v>0</v>
      </c>
      <c r="AV152" s="555">
        <v>0</v>
      </c>
      <c r="AW152" s="555">
        <v>0</v>
      </c>
      <c r="AX152" s="555" t="s">
        <v>364</v>
      </c>
      <c r="AY152" s="555">
        <v>0</v>
      </c>
      <c r="AZ152" s="555">
        <v>0</v>
      </c>
      <c r="BA152" s="555">
        <v>0</v>
      </c>
      <c r="BB152" s="555" t="s">
        <v>364</v>
      </c>
      <c r="BC152" s="555" t="s">
        <v>364</v>
      </c>
      <c r="BD152" s="555" t="s">
        <v>364</v>
      </c>
      <c r="BE152" s="555" t="s">
        <v>364</v>
      </c>
      <c r="BF152" s="555">
        <v>-14.1</v>
      </c>
      <c r="BG152" s="555">
        <v>0</v>
      </c>
      <c r="BH152" s="555">
        <v>0</v>
      </c>
      <c r="BI152" s="555">
        <v>0</v>
      </c>
      <c r="BJ152" s="555" t="s">
        <v>364</v>
      </c>
      <c r="BK152" s="555">
        <v>0</v>
      </c>
      <c r="BL152" s="555">
        <v>0</v>
      </c>
      <c r="BM152" s="555">
        <v>0</v>
      </c>
      <c r="BN152" s="555">
        <v>0</v>
      </c>
      <c r="BO152" s="555">
        <v>0</v>
      </c>
      <c r="BP152" s="555">
        <v>0</v>
      </c>
      <c r="BQ152" s="555">
        <v>0</v>
      </c>
      <c r="BR152" s="555">
        <v>0</v>
      </c>
      <c r="BS152" s="555">
        <v>0</v>
      </c>
      <c r="BT152" s="555">
        <v>0</v>
      </c>
      <c r="BU152" s="555">
        <v>0</v>
      </c>
      <c r="BV152" s="555">
        <v>0</v>
      </c>
      <c r="BW152" s="555">
        <v>0</v>
      </c>
      <c r="BX152" s="555">
        <v>0</v>
      </c>
      <c r="BY152" s="555">
        <v>0</v>
      </c>
      <c r="BZ152" s="555">
        <v>0</v>
      </c>
      <c r="CA152" s="555">
        <v>0</v>
      </c>
      <c r="CB152" s="555">
        <v>0</v>
      </c>
      <c r="CC152" s="555">
        <v>0</v>
      </c>
      <c r="CD152" s="555">
        <v>0</v>
      </c>
      <c r="CE152" s="555">
        <v>0</v>
      </c>
      <c r="CF152" s="555">
        <v>0</v>
      </c>
      <c r="CG152" s="555">
        <v>0</v>
      </c>
      <c r="CH152" s="555">
        <v>0</v>
      </c>
      <c r="CI152" s="555">
        <v>0</v>
      </c>
      <c r="CJ152" s="555">
        <v>0</v>
      </c>
      <c r="CK152" s="555">
        <v>0</v>
      </c>
      <c r="CL152" s="555">
        <v>0</v>
      </c>
      <c r="CM152" s="555">
        <v>0</v>
      </c>
      <c r="CN152" s="557">
        <f t="shared" si="86"/>
        <v>0</v>
      </c>
      <c r="CO152" s="557">
        <f t="shared" si="87"/>
        <v>0</v>
      </c>
      <c r="CP152" s="557">
        <f t="shared" si="88"/>
        <v>0</v>
      </c>
      <c r="CQ152" s="557">
        <f t="shared" si="89"/>
        <v>0</v>
      </c>
      <c r="CR152" s="557">
        <f t="shared" si="90"/>
        <v>0</v>
      </c>
      <c r="CS152" s="557">
        <f t="shared" si="91"/>
        <v>0</v>
      </c>
      <c r="CT152" s="557">
        <f t="shared" si="92"/>
        <v>0</v>
      </c>
      <c r="CU152" s="557">
        <f t="shared" si="93"/>
        <v>0</v>
      </c>
      <c r="CV152" s="557">
        <f t="shared" si="94"/>
        <v>0</v>
      </c>
      <c r="CW152" s="557">
        <f t="shared" si="95"/>
        <v>0</v>
      </c>
      <c r="CX152" s="557">
        <f t="shared" si="96"/>
        <v>0</v>
      </c>
      <c r="CY152" s="557">
        <f t="shared" si="97"/>
        <v>0</v>
      </c>
      <c r="CZ152" s="557">
        <f t="shared" si="98"/>
        <v>0</v>
      </c>
      <c r="DA152" s="557">
        <f t="shared" si="99"/>
        <v>0</v>
      </c>
    </row>
    <row r="153" spans="1:105">
      <c r="A153" s="494" t="s">
        <v>979</v>
      </c>
      <c r="B153" s="576" t="s">
        <v>543</v>
      </c>
      <c r="C153" s="382" t="s">
        <v>744</v>
      </c>
      <c r="D153" s="383" t="s">
        <v>427</v>
      </c>
      <c r="E153" s="489">
        <v>43802</v>
      </c>
      <c r="F153" s="429">
        <v>4</v>
      </c>
      <c r="G153" s="537" t="s">
        <v>1195</v>
      </c>
      <c r="H153">
        <v>2904</v>
      </c>
      <c r="I153">
        <v>10</v>
      </c>
      <c r="J153">
        <v>11.8</v>
      </c>
      <c r="K153">
        <v>100</v>
      </c>
      <c r="L153">
        <v>30</v>
      </c>
      <c r="M153">
        <v>20</v>
      </c>
      <c r="N153">
        <v>80</v>
      </c>
      <c r="O153">
        <v>20</v>
      </c>
      <c r="P153">
        <v>10</v>
      </c>
      <c r="Q153">
        <v>90</v>
      </c>
      <c r="R153">
        <v>40</v>
      </c>
      <c r="S153">
        <v>60</v>
      </c>
      <c r="T153">
        <v>10</v>
      </c>
      <c r="U153" s="6">
        <f t="shared" si="100"/>
        <v>20</v>
      </c>
      <c r="V153" s="6">
        <f t="shared" si="101"/>
        <v>0</v>
      </c>
      <c r="W153">
        <v>50</v>
      </c>
      <c r="X153">
        <v>50</v>
      </c>
      <c r="Y153">
        <v>25</v>
      </c>
      <c r="Z153">
        <v>100</v>
      </c>
      <c r="AA153">
        <v>25</v>
      </c>
      <c r="AB153">
        <v>100</v>
      </c>
      <c r="AC153">
        <v>100</v>
      </c>
      <c r="AD153">
        <v>100</v>
      </c>
      <c r="AE153">
        <v>100</v>
      </c>
      <c r="AF153">
        <v>0</v>
      </c>
      <c r="AG153" s="188">
        <f t="shared" si="77"/>
        <v>20</v>
      </c>
      <c r="AH153" s="188">
        <f t="shared" si="78"/>
        <v>20</v>
      </c>
      <c r="AI153" s="188">
        <f t="shared" si="79"/>
        <v>40</v>
      </c>
      <c r="AJ153" s="188">
        <f t="shared" si="80"/>
        <v>10</v>
      </c>
      <c r="AK153" s="188">
        <f t="shared" si="81"/>
        <v>10</v>
      </c>
      <c r="AL153" s="188">
        <f t="shared" si="82"/>
        <v>10</v>
      </c>
      <c r="AM153" s="188">
        <f t="shared" si="83"/>
        <v>10</v>
      </c>
      <c r="AN153" s="188">
        <f t="shared" si="84"/>
        <v>10</v>
      </c>
      <c r="AO153" s="188">
        <f t="shared" si="85"/>
        <v>0</v>
      </c>
      <c r="AP153">
        <v>1426</v>
      </c>
      <c r="AQ153">
        <v>500</v>
      </c>
      <c r="AR153">
        <v>1266</v>
      </c>
      <c r="AS153">
        <v>2080</v>
      </c>
      <c r="AT153">
        <v>65.5</v>
      </c>
      <c r="AU153">
        <v>100</v>
      </c>
      <c r="AV153">
        <v>100</v>
      </c>
      <c r="AW153">
        <v>50</v>
      </c>
      <c r="AX153">
        <v>226</v>
      </c>
      <c r="AY153">
        <v>100</v>
      </c>
      <c r="AZ153">
        <v>100</v>
      </c>
      <c r="BA153">
        <v>0</v>
      </c>
      <c r="BB153">
        <v>396</v>
      </c>
      <c r="BC153">
        <v>-23.1</v>
      </c>
      <c r="BD153">
        <v>1220</v>
      </c>
      <c r="BE153">
        <v>162</v>
      </c>
      <c r="BF153">
        <v>-89.9</v>
      </c>
      <c r="BG153">
        <v>12.5</v>
      </c>
      <c r="BH153">
        <v>0</v>
      </c>
      <c r="BI153">
        <v>0</v>
      </c>
      <c r="BJ153" t="s">
        <v>364</v>
      </c>
      <c r="BK153">
        <v>87.5</v>
      </c>
      <c r="BL153">
        <v>25</v>
      </c>
      <c r="BM153">
        <v>12.5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 s="188">
        <f t="shared" si="86"/>
        <v>0</v>
      </c>
      <c r="CO153" s="188">
        <f t="shared" si="87"/>
        <v>0</v>
      </c>
      <c r="CP153" s="188">
        <f t="shared" si="88"/>
        <v>0</v>
      </c>
      <c r="CQ153" s="188">
        <f t="shared" si="89"/>
        <v>0</v>
      </c>
      <c r="CR153" s="188">
        <f t="shared" si="90"/>
        <v>0</v>
      </c>
      <c r="CS153" s="188">
        <f t="shared" si="91"/>
        <v>0</v>
      </c>
      <c r="CT153" s="188">
        <f t="shared" si="92"/>
        <v>0</v>
      </c>
      <c r="CU153" s="188">
        <f t="shared" si="93"/>
        <v>0</v>
      </c>
      <c r="CV153" s="188">
        <f t="shared" si="94"/>
        <v>0</v>
      </c>
      <c r="CW153" s="188">
        <f t="shared" si="95"/>
        <v>0</v>
      </c>
      <c r="CX153" s="188">
        <f t="shared" si="96"/>
        <v>0</v>
      </c>
      <c r="CY153" s="188">
        <f t="shared" si="97"/>
        <v>0</v>
      </c>
      <c r="CZ153" s="188">
        <f t="shared" si="98"/>
        <v>0</v>
      </c>
      <c r="DA153" s="188">
        <f t="shared" si="99"/>
        <v>0</v>
      </c>
    </row>
    <row r="154" spans="1:105" s="559" customFormat="1" ht="17" thickBot="1">
      <c r="A154" s="558" t="s">
        <v>980</v>
      </c>
      <c r="B154" s="558"/>
      <c r="E154" s="561"/>
      <c r="F154" s="571"/>
      <c r="G154" s="571"/>
      <c r="H154" s="563">
        <v>9</v>
      </c>
      <c r="I154" s="563">
        <v>0</v>
      </c>
      <c r="J154" s="563">
        <v>0</v>
      </c>
      <c r="K154" s="563">
        <v>0</v>
      </c>
      <c r="L154" s="563">
        <v>0</v>
      </c>
      <c r="M154" s="563">
        <v>0</v>
      </c>
      <c r="N154" s="563">
        <v>0</v>
      </c>
      <c r="O154" s="563">
        <v>0</v>
      </c>
      <c r="P154" s="563">
        <v>0</v>
      </c>
      <c r="Q154" s="563">
        <v>0</v>
      </c>
      <c r="R154" s="563">
        <v>0</v>
      </c>
      <c r="S154" s="563">
        <v>0</v>
      </c>
      <c r="T154" s="563">
        <v>0</v>
      </c>
      <c r="U154" s="564">
        <f t="shared" si="100"/>
        <v>0</v>
      </c>
      <c r="V154" s="564" t="e">
        <f t="shared" si="101"/>
        <v>#DIV/0!</v>
      </c>
      <c r="W154" s="563">
        <v>0</v>
      </c>
      <c r="X154" s="563">
        <v>0</v>
      </c>
      <c r="Y154" s="563">
        <v>0</v>
      </c>
      <c r="Z154" s="563">
        <v>0</v>
      </c>
      <c r="AA154" s="563">
        <v>0</v>
      </c>
      <c r="AB154" s="563">
        <v>0</v>
      </c>
      <c r="AC154" s="563">
        <v>0</v>
      </c>
      <c r="AD154" s="563">
        <v>0</v>
      </c>
      <c r="AE154" s="563">
        <v>0</v>
      </c>
      <c r="AF154" s="563">
        <v>0</v>
      </c>
      <c r="AG154" s="565">
        <f t="shared" si="77"/>
        <v>0</v>
      </c>
      <c r="AH154" s="565">
        <f t="shared" si="78"/>
        <v>0</v>
      </c>
      <c r="AI154" s="565">
        <f t="shared" si="79"/>
        <v>0</v>
      </c>
      <c r="AJ154" s="565">
        <f t="shared" si="80"/>
        <v>0</v>
      </c>
      <c r="AK154" s="565">
        <f t="shared" si="81"/>
        <v>0</v>
      </c>
      <c r="AL154" s="565">
        <f t="shared" si="82"/>
        <v>0</v>
      </c>
      <c r="AM154" s="565">
        <f t="shared" si="83"/>
        <v>0</v>
      </c>
      <c r="AN154" s="565">
        <f t="shared" si="84"/>
        <v>0</v>
      </c>
      <c r="AO154" s="565">
        <f t="shared" si="85"/>
        <v>0</v>
      </c>
      <c r="AP154" s="563" t="s">
        <v>364</v>
      </c>
      <c r="AQ154" s="563" t="s">
        <v>364</v>
      </c>
      <c r="AR154" s="563" t="s">
        <v>364</v>
      </c>
      <c r="AS154" s="563" t="s">
        <v>364</v>
      </c>
      <c r="AT154" s="563" t="s">
        <v>364</v>
      </c>
      <c r="AU154" s="563">
        <v>0</v>
      </c>
      <c r="AV154" s="563">
        <v>0</v>
      </c>
      <c r="AW154" s="563">
        <v>0</v>
      </c>
      <c r="AX154" s="563" t="s">
        <v>364</v>
      </c>
      <c r="AY154" s="563">
        <v>0</v>
      </c>
      <c r="AZ154" s="563">
        <v>0</v>
      </c>
      <c r="BA154" s="563">
        <v>0</v>
      </c>
      <c r="BB154" s="563" t="s">
        <v>364</v>
      </c>
      <c r="BC154" s="563" t="s">
        <v>364</v>
      </c>
      <c r="BD154" s="563" t="s">
        <v>364</v>
      </c>
      <c r="BE154" s="563" t="s">
        <v>364</v>
      </c>
      <c r="BF154" s="563">
        <v>-80.900000000000006</v>
      </c>
      <c r="BG154" s="563">
        <v>0</v>
      </c>
      <c r="BH154" s="563">
        <v>0</v>
      </c>
      <c r="BI154" s="563">
        <v>0</v>
      </c>
      <c r="BJ154" s="563" t="s">
        <v>364</v>
      </c>
      <c r="BK154" s="563">
        <v>0</v>
      </c>
      <c r="BL154" s="563">
        <v>0</v>
      </c>
      <c r="BM154" s="563">
        <v>0</v>
      </c>
      <c r="BN154" s="563">
        <v>0</v>
      </c>
      <c r="BO154" s="563">
        <v>0</v>
      </c>
      <c r="BP154" s="563">
        <v>0</v>
      </c>
      <c r="BQ154" s="563">
        <v>0</v>
      </c>
      <c r="BR154" s="563">
        <v>0</v>
      </c>
      <c r="BS154" s="563">
        <v>0</v>
      </c>
      <c r="BT154" s="563">
        <v>0</v>
      </c>
      <c r="BU154" s="563">
        <v>0</v>
      </c>
      <c r="BV154" s="563">
        <v>0</v>
      </c>
      <c r="BW154" s="563">
        <v>0</v>
      </c>
      <c r="BX154" s="563">
        <v>0</v>
      </c>
      <c r="BY154" s="563">
        <v>0</v>
      </c>
      <c r="BZ154" s="563">
        <v>0</v>
      </c>
      <c r="CA154" s="563">
        <v>0</v>
      </c>
      <c r="CB154" s="563">
        <v>0</v>
      </c>
      <c r="CC154" s="563">
        <v>0</v>
      </c>
      <c r="CD154" s="563">
        <v>0</v>
      </c>
      <c r="CE154" s="563">
        <v>0</v>
      </c>
      <c r="CF154" s="563">
        <v>0</v>
      </c>
      <c r="CG154" s="563">
        <v>0</v>
      </c>
      <c r="CH154" s="563">
        <v>0</v>
      </c>
      <c r="CI154" s="563">
        <v>0</v>
      </c>
      <c r="CJ154" s="563">
        <v>0</v>
      </c>
      <c r="CK154" s="563">
        <v>0</v>
      </c>
      <c r="CL154" s="563">
        <v>0</v>
      </c>
      <c r="CM154" s="563">
        <v>0</v>
      </c>
      <c r="CN154" s="565">
        <f t="shared" si="86"/>
        <v>0</v>
      </c>
      <c r="CO154" s="565">
        <f t="shared" si="87"/>
        <v>0</v>
      </c>
      <c r="CP154" s="565">
        <f t="shared" si="88"/>
        <v>0</v>
      </c>
      <c r="CQ154" s="565">
        <f t="shared" si="89"/>
        <v>0</v>
      </c>
      <c r="CR154" s="565">
        <f t="shared" si="90"/>
        <v>0</v>
      </c>
      <c r="CS154" s="565">
        <f t="shared" si="91"/>
        <v>0</v>
      </c>
      <c r="CT154" s="565">
        <f t="shared" si="92"/>
        <v>0</v>
      </c>
      <c r="CU154" s="565">
        <f t="shared" si="93"/>
        <v>0</v>
      </c>
      <c r="CV154" s="565">
        <f t="shared" si="94"/>
        <v>0</v>
      </c>
      <c r="CW154" s="565">
        <f t="shared" si="95"/>
        <v>0</v>
      </c>
      <c r="CX154" s="565">
        <f t="shared" si="96"/>
        <v>0</v>
      </c>
      <c r="CY154" s="565">
        <f t="shared" si="97"/>
        <v>0</v>
      </c>
      <c r="CZ154" s="565">
        <f t="shared" si="98"/>
        <v>0</v>
      </c>
      <c r="DA154" s="565">
        <f t="shared" si="99"/>
        <v>0</v>
      </c>
    </row>
    <row r="155" spans="1:105">
      <c r="A155" s="494" t="s">
        <v>982</v>
      </c>
      <c r="B155" s="576" t="s">
        <v>736</v>
      </c>
      <c r="C155" s="382" t="s">
        <v>422</v>
      </c>
      <c r="D155" s="383" t="s">
        <v>737</v>
      </c>
      <c r="E155" s="489">
        <v>43781</v>
      </c>
      <c r="F155" s="429">
        <v>0</v>
      </c>
      <c r="G155" s="537" t="s">
        <v>381</v>
      </c>
      <c r="H155">
        <v>18213</v>
      </c>
      <c r="I155">
        <v>10191</v>
      </c>
      <c r="J155">
        <v>73.3</v>
      </c>
      <c r="K155">
        <v>78.900000000000006</v>
      </c>
      <c r="L155">
        <v>3.02</v>
      </c>
      <c r="M155">
        <v>4.7</v>
      </c>
      <c r="N155">
        <v>95.3</v>
      </c>
      <c r="O155">
        <v>1.79</v>
      </c>
      <c r="P155">
        <v>1.41</v>
      </c>
      <c r="Q155">
        <v>4.71</v>
      </c>
      <c r="R155">
        <v>11.7</v>
      </c>
      <c r="S155">
        <v>88.3</v>
      </c>
      <c r="T155">
        <v>0.71</v>
      </c>
      <c r="U155" s="6">
        <f t="shared" si="100"/>
        <v>3.7083000000000004</v>
      </c>
      <c r="V155" s="6">
        <f t="shared" si="101"/>
        <v>4.341612059434242</v>
      </c>
      <c r="W155">
        <v>7.57</v>
      </c>
      <c r="X155">
        <v>4.8</v>
      </c>
      <c r="Y155">
        <v>4.4800000000000004</v>
      </c>
      <c r="Z155">
        <v>7.78</v>
      </c>
      <c r="AA155">
        <v>0.85</v>
      </c>
      <c r="AB155">
        <v>45.1</v>
      </c>
      <c r="AC155">
        <v>32.700000000000003</v>
      </c>
      <c r="AD155">
        <v>14.2</v>
      </c>
      <c r="AE155">
        <v>37.200000000000003</v>
      </c>
      <c r="AF155">
        <v>0.88</v>
      </c>
      <c r="AG155" s="188">
        <f t="shared" si="77"/>
        <v>0.88568999999999998</v>
      </c>
      <c r="AH155" s="188">
        <f t="shared" si="78"/>
        <v>0.56159999999999999</v>
      </c>
      <c r="AI155" s="188">
        <f t="shared" si="79"/>
        <v>0.91025999999999996</v>
      </c>
      <c r="AJ155" s="188">
        <f t="shared" si="80"/>
        <v>9.9449999999999983E-2</v>
      </c>
      <c r="AK155" s="188">
        <f t="shared" si="81"/>
        <v>0.63590999999999998</v>
      </c>
      <c r="AL155" s="188">
        <f t="shared" si="82"/>
        <v>0.46106999999999998</v>
      </c>
      <c r="AM155" s="188">
        <f t="shared" si="83"/>
        <v>0.20021999999999998</v>
      </c>
      <c r="AN155" s="188">
        <f t="shared" si="84"/>
        <v>0.52451999999999999</v>
      </c>
      <c r="AO155" s="188">
        <f t="shared" si="85"/>
        <v>1.2407999999999999E-2</v>
      </c>
      <c r="AP155">
        <v>207</v>
      </c>
      <c r="AQ155">
        <v>65.5</v>
      </c>
      <c r="AR155">
        <v>467</v>
      </c>
      <c r="AS155">
        <v>208</v>
      </c>
      <c r="AT155">
        <v>70.599999999999994</v>
      </c>
      <c r="AU155">
        <v>33.9</v>
      </c>
      <c r="AV155">
        <v>8.4700000000000006</v>
      </c>
      <c r="AW155">
        <v>11.1</v>
      </c>
      <c r="AX155">
        <v>788</v>
      </c>
      <c r="AY155">
        <v>3.44</v>
      </c>
      <c r="AZ155">
        <v>19.600000000000001</v>
      </c>
      <c r="BA155">
        <v>0.26</v>
      </c>
      <c r="BB155">
        <v>61.6</v>
      </c>
      <c r="BC155">
        <v>19.3</v>
      </c>
      <c r="BD155">
        <v>510</v>
      </c>
      <c r="BE155">
        <v>151</v>
      </c>
      <c r="BF155">
        <v>-87.4</v>
      </c>
      <c r="BG155">
        <v>1.5</v>
      </c>
      <c r="BH155">
        <v>1.46</v>
      </c>
      <c r="BI155">
        <v>0.93</v>
      </c>
      <c r="BJ155">
        <v>819</v>
      </c>
      <c r="BK155">
        <v>4.78</v>
      </c>
      <c r="BL155">
        <v>11.3</v>
      </c>
      <c r="BM155">
        <v>0.73</v>
      </c>
      <c r="BN155">
        <v>16.100000000000001</v>
      </c>
      <c r="BO155">
        <v>0.24</v>
      </c>
      <c r="BP155">
        <v>0.18</v>
      </c>
      <c r="BQ155">
        <v>99.8</v>
      </c>
      <c r="BR155">
        <v>0.79</v>
      </c>
      <c r="BS155">
        <v>0.85</v>
      </c>
      <c r="BT155">
        <v>8.9</v>
      </c>
      <c r="BU155">
        <v>15.2</v>
      </c>
      <c r="BV155">
        <v>84.8</v>
      </c>
      <c r="BW155">
        <v>0.61</v>
      </c>
      <c r="BX155">
        <v>0</v>
      </c>
      <c r="BY155">
        <v>21.4</v>
      </c>
      <c r="BZ155">
        <v>14.3</v>
      </c>
      <c r="CA155">
        <v>35.700000000000003</v>
      </c>
      <c r="CB155">
        <v>0</v>
      </c>
      <c r="CC155">
        <v>0.4</v>
      </c>
      <c r="CD155">
        <v>2.81</v>
      </c>
      <c r="CE155">
        <v>2.0099999999999998</v>
      </c>
      <c r="CF155">
        <v>16.899999999999999</v>
      </c>
      <c r="CG155">
        <v>0.8</v>
      </c>
      <c r="CH155">
        <v>84.8</v>
      </c>
      <c r="CI155">
        <v>0.22</v>
      </c>
      <c r="CJ155">
        <v>0.43</v>
      </c>
      <c r="CK155">
        <v>0.65</v>
      </c>
      <c r="CL155">
        <v>7.47</v>
      </c>
      <c r="CM155">
        <v>0.56999999999999995</v>
      </c>
      <c r="CN155" s="188">
        <f t="shared" si="86"/>
        <v>0</v>
      </c>
      <c r="CO155" s="188">
        <f t="shared" si="87"/>
        <v>0.18189999999999998</v>
      </c>
      <c r="CP155" s="188">
        <f t="shared" si="88"/>
        <v>0.12155000000000001</v>
      </c>
      <c r="CQ155" s="188">
        <f t="shared" si="89"/>
        <v>0.30345</v>
      </c>
      <c r="CR155" s="188">
        <f t="shared" si="90"/>
        <v>0</v>
      </c>
      <c r="CS155" s="188">
        <f t="shared" si="91"/>
        <v>6.08E-2</v>
      </c>
      <c r="CT155" s="188">
        <f t="shared" si="92"/>
        <v>0.42711999999999994</v>
      </c>
      <c r="CU155" s="188">
        <f t="shared" si="93"/>
        <v>2.5687999999999995</v>
      </c>
      <c r="CV155" s="188">
        <f t="shared" si="94"/>
        <v>0.1216</v>
      </c>
      <c r="CW155" s="188">
        <f t="shared" si="95"/>
        <v>0.18655999999999998</v>
      </c>
      <c r="CX155" s="188">
        <f t="shared" si="96"/>
        <v>0.36463999999999996</v>
      </c>
      <c r="CY155" s="188">
        <f t="shared" si="97"/>
        <v>0.55120000000000002</v>
      </c>
      <c r="CZ155" s="188">
        <f t="shared" si="98"/>
        <v>6.3345599999999989</v>
      </c>
      <c r="DA155" s="188">
        <f t="shared" si="99"/>
        <v>0.4833599999999999</v>
      </c>
    </row>
    <row r="156" spans="1:105">
      <c r="A156" s="494" t="s">
        <v>983</v>
      </c>
      <c r="B156" s="577"/>
      <c r="E156" s="489"/>
      <c r="F156" s="222"/>
      <c r="G156" s="386"/>
      <c r="H156">
        <v>194649</v>
      </c>
      <c r="I156">
        <v>108185</v>
      </c>
      <c r="J156">
        <v>73.2</v>
      </c>
      <c r="K156">
        <v>79</v>
      </c>
      <c r="L156">
        <v>2.92</v>
      </c>
      <c r="M156" s="670">
        <v>4.17</v>
      </c>
      <c r="N156" s="668">
        <v>95.8</v>
      </c>
      <c r="O156">
        <v>1.38</v>
      </c>
      <c r="P156">
        <v>1.22</v>
      </c>
      <c r="Q156">
        <v>3.8</v>
      </c>
      <c r="R156">
        <v>10.1</v>
      </c>
      <c r="S156">
        <v>89.9</v>
      </c>
      <c r="T156">
        <v>0.62</v>
      </c>
      <c r="U156" s="671">
        <f t="shared" si="100"/>
        <v>3.2943000000000002</v>
      </c>
      <c r="V156" s="671">
        <f t="shared" si="101"/>
        <v>4.8568739944753059</v>
      </c>
      <c r="W156">
        <v>7.26</v>
      </c>
      <c r="X156">
        <v>4.5599999999999996</v>
      </c>
      <c r="Y156">
        <v>5.63</v>
      </c>
      <c r="Z156">
        <v>6.45</v>
      </c>
      <c r="AA156">
        <v>0.68</v>
      </c>
      <c r="AB156">
        <v>46.8</v>
      </c>
      <c r="AC156">
        <v>33.1</v>
      </c>
      <c r="AD156">
        <v>9.23</v>
      </c>
      <c r="AE156">
        <v>46.9</v>
      </c>
      <c r="AF156">
        <v>1.44</v>
      </c>
      <c r="AG156" s="639">
        <f t="shared" si="77"/>
        <v>0.73325999999999991</v>
      </c>
      <c r="AH156" s="639">
        <f t="shared" si="78"/>
        <v>0.46055999999999997</v>
      </c>
      <c r="AI156" s="639">
        <f t="shared" si="79"/>
        <v>0.65144999999999997</v>
      </c>
      <c r="AJ156" s="639">
        <f t="shared" si="80"/>
        <v>6.8680000000000005E-2</v>
      </c>
      <c r="AK156" s="639">
        <f t="shared" si="81"/>
        <v>0.57095999999999991</v>
      </c>
      <c r="AL156" s="639">
        <f t="shared" si="82"/>
        <v>0.40381999999999996</v>
      </c>
      <c r="AM156" s="639">
        <f t="shared" si="83"/>
        <v>0.112606</v>
      </c>
      <c r="AN156" s="639">
        <f t="shared" si="84"/>
        <v>0.57217999999999991</v>
      </c>
      <c r="AO156" s="639">
        <f t="shared" si="85"/>
        <v>1.7568E-2</v>
      </c>
      <c r="AP156" s="668">
        <v>233</v>
      </c>
      <c r="AQ156" s="668">
        <v>59.1</v>
      </c>
      <c r="AR156" s="668">
        <v>426</v>
      </c>
      <c r="AS156" s="668">
        <v>169</v>
      </c>
      <c r="AT156" s="668">
        <v>87.4</v>
      </c>
      <c r="AU156" s="668">
        <v>36.799999999999997</v>
      </c>
      <c r="AV156" s="668">
        <v>9.58</v>
      </c>
      <c r="AW156" s="668">
        <v>11.3</v>
      </c>
      <c r="AX156" s="668">
        <v>1159</v>
      </c>
      <c r="AY156" s="668">
        <v>4.78</v>
      </c>
      <c r="AZ156" s="668">
        <v>16.600000000000001</v>
      </c>
      <c r="BA156" s="668">
        <v>0.67</v>
      </c>
      <c r="BB156" s="668">
        <v>57.8</v>
      </c>
      <c r="BC156" s="668">
        <v>14.1</v>
      </c>
      <c r="BD156" s="668">
        <v>450</v>
      </c>
      <c r="BE156" s="668">
        <v>114</v>
      </c>
      <c r="BF156" s="668">
        <v>80.900000000000006</v>
      </c>
      <c r="BG156" s="668">
        <v>1.44</v>
      </c>
      <c r="BH156" s="668">
        <v>1.03</v>
      </c>
      <c r="BI156" s="668">
        <v>0.78</v>
      </c>
      <c r="BJ156" s="668">
        <v>685</v>
      </c>
      <c r="BK156" s="668">
        <v>3.76</v>
      </c>
      <c r="BL156" s="668">
        <v>9.86</v>
      </c>
      <c r="BM156" s="668">
        <v>0.62</v>
      </c>
      <c r="BN156">
        <v>16</v>
      </c>
      <c r="BO156">
        <v>0.6</v>
      </c>
      <c r="BP156" s="668">
        <v>0.4</v>
      </c>
      <c r="BQ156">
        <v>90.8</v>
      </c>
      <c r="BR156">
        <v>0.85</v>
      </c>
      <c r="BS156">
        <v>1.1599999999999999</v>
      </c>
      <c r="BT156">
        <v>6.21</v>
      </c>
      <c r="BU156">
        <v>14.1</v>
      </c>
      <c r="BV156">
        <v>85.9</v>
      </c>
      <c r="BW156">
        <v>1.1599999999999999</v>
      </c>
      <c r="BX156">
        <v>11.9</v>
      </c>
      <c r="BY156">
        <v>9.4499999999999993</v>
      </c>
      <c r="BZ156">
        <v>25.9</v>
      </c>
      <c r="CA156">
        <v>47.8</v>
      </c>
      <c r="CB156">
        <v>3.48</v>
      </c>
      <c r="CC156">
        <v>1.31</v>
      </c>
      <c r="CD156">
        <v>1.52</v>
      </c>
      <c r="CE156">
        <v>3.94</v>
      </c>
      <c r="CF156">
        <v>10.7</v>
      </c>
      <c r="CG156">
        <v>1.27</v>
      </c>
      <c r="CH156">
        <v>85.9</v>
      </c>
      <c r="CI156">
        <v>0.48</v>
      </c>
      <c r="CJ156">
        <v>0.74</v>
      </c>
      <c r="CK156">
        <v>0.71</v>
      </c>
      <c r="CL156">
        <v>5.47</v>
      </c>
      <c r="CM156">
        <v>1.1399999999999999</v>
      </c>
      <c r="CN156" s="639">
        <f t="shared" si="86"/>
        <v>0.13804</v>
      </c>
      <c r="CO156" s="639">
        <f t="shared" si="87"/>
        <v>0.10961999999999998</v>
      </c>
      <c r="CP156" s="639">
        <f t="shared" si="88"/>
        <v>0.30043999999999998</v>
      </c>
      <c r="CQ156" s="639">
        <f t="shared" si="89"/>
        <v>0.55447999999999997</v>
      </c>
      <c r="CR156" s="639">
        <f t="shared" si="90"/>
        <v>4.0367999999999994E-2</v>
      </c>
      <c r="CS156" s="639">
        <f t="shared" si="91"/>
        <v>0.18471000000000001</v>
      </c>
      <c r="CT156" s="639">
        <f t="shared" si="92"/>
        <v>0.21431999999999998</v>
      </c>
      <c r="CU156" s="639">
        <f t="shared" si="93"/>
        <v>1.5086999999999997</v>
      </c>
      <c r="CV156" s="639">
        <f t="shared" si="94"/>
        <v>0.17907000000000001</v>
      </c>
      <c r="CW156" s="639">
        <f t="shared" si="95"/>
        <v>0.41232000000000002</v>
      </c>
      <c r="CX156" s="639">
        <f t="shared" si="96"/>
        <v>0.63566</v>
      </c>
      <c r="CY156" s="639">
        <f t="shared" si="97"/>
        <v>0.60989000000000004</v>
      </c>
      <c r="CZ156" s="639">
        <f t="shared" si="98"/>
        <v>4.6987300000000003</v>
      </c>
      <c r="DA156" s="639">
        <f t="shared" si="99"/>
        <v>0.97926000000000002</v>
      </c>
    </row>
    <row r="157" spans="1:105">
      <c r="A157" s="494" t="s">
        <v>985</v>
      </c>
      <c r="B157" s="576" t="s">
        <v>736</v>
      </c>
      <c r="C157" s="382" t="s">
        <v>422</v>
      </c>
      <c r="D157" s="383" t="s">
        <v>739</v>
      </c>
      <c r="E157" s="489">
        <v>43781</v>
      </c>
      <c r="F157" s="429">
        <v>0</v>
      </c>
      <c r="G157" s="537" t="s">
        <v>1196</v>
      </c>
      <c r="H157">
        <v>189116</v>
      </c>
      <c r="I157">
        <v>88042</v>
      </c>
      <c r="J157">
        <v>55.6</v>
      </c>
      <c r="K157">
        <v>74.3</v>
      </c>
      <c r="L157">
        <v>7.17</v>
      </c>
      <c r="M157">
        <v>8.51</v>
      </c>
      <c r="N157">
        <v>91.5</v>
      </c>
      <c r="O157">
        <v>2.92</v>
      </c>
      <c r="P157">
        <v>3.99</v>
      </c>
      <c r="Q157">
        <v>3.13</v>
      </c>
      <c r="R157">
        <v>14.1</v>
      </c>
      <c r="S157">
        <v>85.9</v>
      </c>
      <c r="T157">
        <v>0.67</v>
      </c>
      <c r="U157" s="6">
        <f t="shared" si="100"/>
        <v>6.3229300000000004</v>
      </c>
      <c r="V157" s="6">
        <f t="shared" si="101"/>
        <v>2.83096602366308</v>
      </c>
      <c r="W157">
        <v>15.7</v>
      </c>
      <c r="X157">
        <v>9.69</v>
      </c>
      <c r="Y157">
        <v>14.8</v>
      </c>
      <c r="Z157">
        <v>6.56</v>
      </c>
      <c r="AA157">
        <v>0.84</v>
      </c>
      <c r="AB157">
        <v>44.3</v>
      </c>
      <c r="AC157">
        <v>35.6</v>
      </c>
      <c r="AD157">
        <v>10.6</v>
      </c>
      <c r="AE157">
        <v>52.2</v>
      </c>
      <c r="AF157">
        <v>1.46</v>
      </c>
      <c r="AG157" s="188">
        <f t="shared" si="77"/>
        <v>2.2136999999999998</v>
      </c>
      <c r="AH157" s="188">
        <f t="shared" si="78"/>
        <v>1.36629</v>
      </c>
      <c r="AI157" s="188">
        <f t="shared" si="79"/>
        <v>0.92496</v>
      </c>
      <c r="AJ157" s="188">
        <f t="shared" si="80"/>
        <v>0.11843999999999999</v>
      </c>
      <c r="AK157" s="188">
        <f t="shared" si="81"/>
        <v>1.7675700000000001</v>
      </c>
      <c r="AL157" s="188">
        <f t="shared" si="82"/>
        <v>1.4204400000000001</v>
      </c>
      <c r="AM157" s="188">
        <f t="shared" si="83"/>
        <v>0.42294000000000004</v>
      </c>
      <c r="AN157" s="188">
        <f t="shared" si="84"/>
        <v>2.0827800000000001</v>
      </c>
      <c r="AO157" s="188">
        <f t="shared" si="85"/>
        <v>5.8254E-2</v>
      </c>
      <c r="AP157">
        <v>374</v>
      </c>
      <c r="AQ157">
        <v>83.5</v>
      </c>
      <c r="AR157">
        <v>594</v>
      </c>
      <c r="AS157">
        <v>203</v>
      </c>
      <c r="AT157">
        <v>84.8</v>
      </c>
      <c r="AU157">
        <v>49</v>
      </c>
      <c r="AV157">
        <v>12.6</v>
      </c>
      <c r="AW157">
        <v>17.2</v>
      </c>
      <c r="AX157">
        <v>1426</v>
      </c>
      <c r="AY157">
        <v>3.52</v>
      </c>
      <c r="AZ157">
        <v>19.899999999999999</v>
      </c>
      <c r="BA157">
        <v>0.65</v>
      </c>
      <c r="BB157">
        <v>121</v>
      </c>
      <c r="BC157">
        <v>30.8</v>
      </c>
      <c r="BD157">
        <v>638</v>
      </c>
      <c r="BE157">
        <v>151</v>
      </c>
      <c r="BF157">
        <v>-146</v>
      </c>
      <c r="BG157">
        <v>3.28</v>
      </c>
      <c r="BH157">
        <v>2.02</v>
      </c>
      <c r="BI157">
        <v>2.76</v>
      </c>
      <c r="BJ157">
        <v>807</v>
      </c>
      <c r="BK157">
        <v>3.1</v>
      </c>
      <c r="BL157">
        <v>13.5</v>
      </c>
      <c r="BM157">
        <v>0.67</v>
      </c>
      <c r="BN157">
        <v>17.899999999999999</v>
      </c>
      <c r="BO157">
        <v>1.1200000000000001</v>
      </c>
      <c r="BP157">
        <v>1.07</v>
      </c>
      <c r="BQ157">
        <v>98.9</v>
      </c>
      <c r="BR157">
        <v>1.47</v>
      </c>
      <c r="BS157">
        <v>2.82</v>
      </c>
      <c r="BT157">
        <v>5.99</v>
      </c>
      <c r="BU157">
        <v>15.7</v>
      </c>
      <c r="BV157">
        <v>84.3</v>
      </c>
      <c r="BW157">
        <v>0.98</v>
      </c>
      <c r="BX157">
        <v>14.2</v>
      </c>
      <c r="BY157">
        <v>17.3</v>
      </c>
      <c r="BZ157">
        <v>29.5</v>
      </c>
      <c r="CA157">
        <v>43.7</v>
      </c>
      <c r="CB157">
        <v>4.95</v>
      </c>
      <c r="CC157">
        <v>2.14</v>
      </c>
      <c r="CD157">
        <v>2.95</v>
      </c>
      <c r="CE157">
        <v>7.84</v>
      </c>
      <c r="CF157">
        <v>11.7</v>
      </c>
      <c r="CG157">
        <v>1.33</v>
      </c>
      <c r="CH157">
        <v>84.3</v>
      </c>
      <c r="CI157">
        <v>0.93</v>
      </c>
      <c r="CJ157">
        <v>1.19</v>
      </c>
      <c r="CK157">
        <v>1.88</v>
      </c>
      <c r="CL157">
        <v>4.92</v>
      </c>
      <c r="CM157">
        <v>0.91</v>
      </c>
      <c r="CN157" s="188">
        <f t="shared" si="86"/>
        <v>0.40043999999999996</v>
      </c>
      <c r="CO157" s="188">
        <f t="shared" si="87"/>
        <v>0.48786000000000002</v>
      </c>
      <c r="CP157" s="188">
        <f t="shared" si="88"/>
        <v>0.83189999999999997</v>
      </c>
      <c r="CQ157" s="188">
        <f t="shared" si="89"/>
        <v>1.23234</v>
      </c>
      <c r="CR157" s="188">
        <f t="shared" si="90"/>
        <v>0.13958999999999999</v>
      </c>
      <c r="CS157" s="188">
        <f t="shared" si="91"/>
        <v>0.33598</v>
      </c>
      <c r="CT157" s="188">
        <f t="shared" si="92"/>
        <v>0.46314999999999995</v>
      </c>
      <c r="CU157" s="188">
        <f t="shared" si="93"/>
        <v>1.8368999999999998</v>
      </c>
      <c r="CV157" s="188">
        <f t="shared" si="94"/>
        <v>0.20881</v>
      </c>
      <c r="CW157" s="188">
        <f t="shared" si="95"/>
        <v>0.78398999999999996</v>
      </c>
      <c r="CX157" s="188">
        <f t="shared" si="96"/>
        <v>1.0031699999999999</v>
      </c>
      <c r="CY157" s="188">
        <f t="shared" si="97"/>
        <v>1.5848399999999998</v>
      </c>
      <c r="CZ157" s="188">
        <f t="shared" si="98"/>
        <v>4.1475599999999995</v>
      </c>
      <c r="DA157" s="188">
        <f t="shared" si="99"/>
        <v>0.76712999999999998</v>
      </c>
    </row>
    <row r="158" spans="1:105">
      <c r="A158" s="494" t="s">
        <v>986</v>
      </c>
      <c r="B158" s="577"/>
      <c r="E158" s="489"/>
      <c r="F158" s="222"/>
      <c r="G158" s="386"/>
      <c r="H158">
        <v>164145</v>
      </c>
      <c r="I158">
        <v>76584</v>
      </c>
      <c r="J158">
        <v>55.8</v>
      </c>
      <c r="K158">
        <v>74.3</v>
      </c>
      <c r="L158">
        <v>7.31</v>
      </c>
      <c r="M158">
        <v>8.7799999999999994</v>
      </c>
      <c r="N158">
        <v>91.2</v>
      </c>
      <c r="O158">
        <v>3.12</v>
      </c>
      <c r="P158">
        <v>3.83</v>
      </c>
      <c r="Q158">
        <v>2.82</v>
      </c>
      <c r="R158">
        <v>13.6</v>
      </c>
      <c r="S158">
        <v>86.4</v>
      </c>
      <c r="T158">
        <v>0.68</v>
      </c>
      <c r="U158" s="6">
        <f t="shared" si="100"/>
        <v>6.5235399999999997</v>
      </c>
      <c r="V158" s="6">
        <f t="shared" si="101"/>
        <v>2.7132507810176683</v>
      </c>
      <c r="W158">
        <v>16.5</v>
      </c>
      <c r="X158">
        <v>10.9</v>
      </c>
      <c r="Y158">
        <v>14.7</v>
      </c>
      <c r="Z158">
        <v>5.66</v>
      </c>
      <c r="AA158">
        <v>1.04</v>
      </c>
      <c r="AB158">
        <v>45.7</v>
      </c>
      <c r="AC158">
        <v>38</v>
      </c>
      <c r="AD158">
        <v>9.36</v>
      </c>
      <c r="AE158">
        <v>52.3</v>
      </c>
      <c r="AF158">
        <v>2.0699999999999998</v>
      </c>
      <c r="AG158" s="188">
        <f t="shared" si="77"/>
        <v>2.2440000000000002</v>
      </c>
      <c r="AH158" s="188">
        <f t="shared" si="78"/>
        <v>1.4824000000000002</v>
      </c>
      <c r="AI158" s="188">
        <f t="shared" si="79"/>
        <v>0.76976</v>
      </c>
      <c r="AJ158" s="188">
        <f t="shared" si="80"/>
        <v>0.14144000000000001</v>
      </c>
      <c r="AK158" s="188">
        <f t="shared" si="81"/>
        <v>1.75031</v>
      </c>
      <c r="AL158" s="188">
        <f t="shared" si="82"/>
        <v>1.4554</v>
      </c>
      <c r="AM158" s="188">
        <f t="shared" si="83"/>
        <v>0.35848799999999997</v>
      </c>
      <c r="AN158" s="188">
        <f t="shared" si="84"/>
        <v>2.0030899999999998</v>
      </c>
      <c r="AO158" s="188">
        <f t="shared" si="85"/>
        <v>7.928099999999999E-2</v>
      </c>
      <c r="AP158">
        <v>371</v>
      </c>
      <c r="AQ158">
        <v>89.9</v>
      </c>
      <c r="AR158">
        <v>602</v>
      </c>
      <c r="AS158">
        <v>203</v>
      </c>
      <c r="AT158">
        <v>91.2</v>
      </c>
      <c r="AU158">
        <v>48.5</v>
      </c>
      <c r="AV158">
        <v>13.2</v>
      </c>
      <c r="AW158">
        <v>17.100000000000001</v>
      </c>
      <c r="AX158">
        <v>1418</v>
      </c>
      <c r="AY158">
        <v>3.36</v>
      </c>
      <c r="AZ158">
        <v>20.399999999999999</v>
      </c>
      <c r="BA158">
        <v>0.78</v>
      </c>
      <c r="BB158">
        <v>126</v>
      </c>
      <c r="BC158">
        <v>30.8</v>
      </c>
      <c r="BD158">
        <v>642</v>
      </c>
      <c r="BE158">
        <v>146</v>
      </c>
      <c r="BF158">
        <v>-155</v>
      </c>
      <c r="BG158">
        <v>3.35</v>
      </c>
      <c r="BH158">
        <v>2.15</v>
      </c>
      <c r="BI158">
        <v>2.5499999999999998</v>
      </c>
      <c r="BJ158">
        <v>793</v>
      </c>
      <c r="BK158">
        <v>2.77</v>
      </c>
      <c r="BL158">
        <v>13</v>
      </c>
      <c r="BM158">
        <v>0.67</v>
      </c>
      <c r="BN158">
        <v>17.7</v>
      </c>
      <c r="BO158">
        <v>1.22</v>
      </c>
      <c r="BP158">
        <v>1.49</v>
      </c>
      <c r="BQ158">
        <v>98.5</v>
      </c>
      <c r="BR158">
        <v>1.38</v>
      </c>
      <c r="BS158">
        <v>2.73</v>
      </c>
      <c r="BT158">
        <v>5.7</v>
      </c>
      <c r="BU158">
        <v>15.2</v>
      </c>
      <c r="BV158">
        <v>84.8</v>
      </c>
      <c r="BW158">
        <v>1.1599999999999999</v>
      </c>
      <c r="BX158">
        <v>13.3</v>
      </c>
      <c r="BY158">
        <v>17.899999999999999</v>
      </c>
      <c r="BZ158">
        <v>25.2</v>
      </c>
      <c r="CA158">
        <v>51.2</v>
      </c>
      <c r="CB158">
        <v>5.69</v>
      </c>
      <c r="CC158">
        <v>2.72</v>
      </c>
      <c r="CD158">
        <v>3.25</v>
      </c>
      <c r="CE158">
        <v>9.17</v>
      </c>
      <c r="CF158">
        <v>10.7</v>
      </c>
      <c r="CG158">
        <v>1.31</v>
      </c>
      <c r="CH158">
        <v>84.8</v>
      </c>
      <c r="CI158">
        <v>0.95</v>
      </c>
      <c r="CJ158">
        <v>1.05</v>
      </c>
      <c r="CK158">
        <v>1.57</v>
      </c>
      <c r="CL158">
        <v>4.8099999999999996</v>
      </c>
      <c r="CM158">
        <v>1.1299999999999999</v>
      </c>
      <c r="CN158" s="188">
        <f t="shared" si="86"/>
        <v>0.36309000000000002</v>
      </c>
      <c r="CO158" s="188">
        <f t="shared" si="87"/>
        <v>0.48866999999999999</v>
      </c>
      <c r="CP158" s="188">
        <f t="shared" si="88"/>
        <v>0.6879599999999999</v>
      </c>
      <c r="CQ158" s="188">
        <f t="shared" si="89"/>
        <v>1.3977600000000001</v>
      </c>
      <c r="CR158" s="188">
        <f t="shared" si="90"/>
        <v>0.155337</v>
      </c>
      <c r="CS158" s="188">
        <f t="shared" si="91"/>
        <v>0.41344000000000003</v>
      </c>
      <c r="CT158" s="188">
        <f t="shared" si="92"/>
        <v>0.49399999999999999</v>
      </c>
      <c r="CU158" s="188">
        <f t="shared" si="93"/>
        <v>1.6263999999999998</v>
      </c>
      <c r="CV158" s="188">
        <f t="shared" si="94"/>
        <v>0.19911999999999999</v>
      </c>
      <c r="CW158" s="188">
        <f t="shared" si="95"/>
        <v>0.80559999999999987</v>
      </c>
      <c r="CX158" s="188">
        <f t="shared" si="96"/>
        <v>0.89040000000000008</v>
      </c>
      <c r="CY158" s="188">
        <f t="shared" si="97"/>
        <v>1.3313599999999999</v>
      </c>
      <c r="CZ158" s="188">
        <f t="shared" si="98"/>
        <v>4.0788799999999998</v>
      </c>
      <c r="DA158" s="188">
        <f t="shared" si="99"/>
        <v>0.95823999999999987</v>
      </c>
    </row>
    <row r="159" spans="1:105">
      <c r="A159" s="494" t="s">
        <v>988</v>
      </c>
      <c r="B159" s="576" t="s">
        <v>736</v>
      </c>
      <c r="C159" s="382" t="s">
        <v>422</v>
      </c>
      <c r="D159" s="383" t="s">
        <v>428</v>
      </c>
      <c r="E159" s="489">
        <v>43782</v>
      </c>
      <c r="F159" s="429">
        <v>0.14285714285714285</v>
      </c>
      <c r="G159" s="537" t="s">
        <v>1192</v>
      </c>
      <c r="H159">
        <v>189151</v>
      </c>
      <c r="I159">
        <v>91036</v>
      </c>
      <c r="J159">
        <v>76.099999999999994</v>
      </c>
      <c r="K159">
        <v>80</v>
      </c>
      <c r="L159">
        <v>4.1500000000000004</v>
      </c>
      <c r="M159">
        <v>5.54</v>
      </c>
      <c r="N159">
        <v>94.5</v>
      </c>
      <c r="O159">
        <v>2.13</v>
      </c>
      <c r="P159">
        <v>1.69</v>
      </c>
      <c r="Q159">
        <v>1.97</v>
      </c>
      <c r="R159">
        <v>13.7</v>
      </c>
      <c r="S159">
        <v>86.3</v>
      </c>
      <c r="T159">
        <v>0.72</v>
      </c>
      <c r="U159" s="6">
        <f t="shared" si="100"/>
        <v>4.4319999999999995</v>
      </c>
      <c r="V159" s="6">
        <f t="shared" si="101"/>
        <v>3.587545126353791</v>
      </c>
      <c r="W159">
        <v>9</v>
      </c>
      <c r="X159">
        <v>5.77</v>
      </c>
      <c r="Y159">
        <v>6.77</v>
      </c>
      <c r="Z159">
        <v>3.99</v>
      </c>
      <c r="AA159">
        <v>0.96</v>
      </c>
      <c r="AB159">
        <v>51.3</v>
      </c>
      <c r="AC159">
        <v>38.6</v>
      </c>
      <c r="AD159">
        <v>7.46</v>
      </c>
      <c r="AE159">
        <v>54.7</v>
      </c>
      <c r="AF159">
        <v>1.87</v>
      </c>
      <c r="AG159" s="188">
        <f t="shared" si="77"/>
        <v>1.2329999999999999</v>
      </c>
      <c r="AH159" s="188">
        <f t="shared" si="78"/>
        <v>0.79048999999999991</v>
      </c>
      <c r="AI159" s="188">
        <f t="shared" si="79"/>
        <v>0.54662999999999995</v>
      </c>
      <c r="AJ159" s="188">
        <f t="shared" si="80"/>
        <v>0.13152</v>
      </c>
      <c r="AK159" s="188">
        <f t="shared" si="81"/>
        <v>0.86696999999999991</v>
      </c>
      <c r="AL159" s="188">
        <f t="shared" si="82"/>
        <v>0.65233999999999992</v>
      </c>
      <c r="AM159" s="188">
        <f t="shared" si="83"/>
        <v>0.12607399999999999</v>
      </c>
      <c r="AN159" s="188">
        <f t="shared" si="84"/>
        <v>0.92442999999999997</v>
      </c>
      <c r="AO159" s="188">
        <f t="shared" si="85"/>
        <v>3.1602999999999999E-2</v>
      </c>
      <c r="AP159">
        <v>269</v>
      </c>
      <c r="AQ159">
        <v>61.6</v>
      </c>
      <c r="AR159">
        <v>384</v>
      </c>
      <c r="AS159">
        <v>177</v>
      </c>
      <c r="AT159">
        <v>109</v>
      </c>
      <c r="AU159">
        <v>43.3</v>
      </c>
      <c r="AV159">
        <v>12.9</v>
      </c>
      <c r="AW159">
        <v>14.5</v>
      </c>
      <c r="AX159">
        <v>1405</v>
      </c>
      <c r="AY159">
        <v>2.65</v>
      </c>
      <c r="AZ159">
        <v>25.4</v>
      </c>
      <c r="BA159">
        <v>0.84</v>
      </c>
      <c r="BB159">
        <v>80.900000000000006</v>
      </c>
      <c r="BC159">
        <v>16.7</v>
      </c>
      <c r="BD159">
        <v>426</v>
      </c>
      <c r="BE159">
        <v>105</v>
      </c>
      <c r="BF159" t="s">
        <v>364</v>
      </c>
      <c r="BG159">
        <v>1.85</v>
      </c>
      <c r="BH159">
        <v>1.5</v>
      </c>
      <c r="BI159">
        <v>0.94</v>
      </c>
      <c r="BJ159">
        <v>869</v>
      </c>
      <c r="BK159">
        <v>1.93</v>
      </c>
      <c r="BL159">
        <v>13</v>
      </c>
      <c r="BM159">
        <v>0.71</v>
      </c>
      <c r="BN159">
        <v>15.9</v>
      </c>
      <c r="BO159">
        <v>1.03</v>
      </c>
      <c r="BP159">
        <v>0.87</v>
      </c>
      <c r="BQ159">
        <v>99.1</v>
      </c>
      <c r="BR159">
        <v>1.1200000000000001</v>
      </c>
      <c r="BS159">
        <v>1.38</v>
      </c>
      <c r="BT159">
        <v>2.87</v>
      </c>
      <c r="BU159">
        <v>14.3</v>
      </c>
      <c r="BV159">
        <v>85.7</v>
      </c>
      <c r="BW159">
        <v>1.88</v>
      </c>
      <c r="BX159">
        <v>11</v>
      </c>
      <c r="BY159">
        <v>16</v>
      </c>
      <c r="BZ159">
        <v>14</v>
      </c>
      <c r="CA159">
        <v>54</v>
      </c>
      <c r="CB159">
        <v>9.5</v>
      </c>
      <c r="CC159">
        <v>1.59</v>
      </c>
      <c r="CD159">
        <v>2.2200000000000002</v>
      </c>
      <c r="CE159">
        <v>5.22</v>
      </c>
      <c r="CF159">
        <v>5.36</v>
      </c>
      <c r="CG159">
        <v>2.0299999999999998</v>
      </c>
      <c r="CH159">
        <v>85.7</v>
      </c>
      <c r="CI159">
        <v>0.94</v>
      </c>
      <c r="CJ159">
        <v>0.94</v>
      </c>
      <c r="CK159">
        <v>0.74</v>
      </c>
      <c r="CL159">
        <v>2.4500000000000002</v>
      </c>
      <c r="CM159">
        <v>1.85</v>
      </c>
      <c r="CN159" s="188">
        <f t="shared" si="86"/>
        <v>0.15179999999999999</v>
      </c>
      <c r="CO159" s="188">
        <f t="shared" si="87"/>
        <v>0.2208</v>
      </c>
      <c r="CP159" s="188">
        <f t="shared" si="88"/>
        <v>0.19320000000000001</v>
      </c>
      <c r="CQ159" s="188">
        <f t="shared" si="89"/>
        <v>0.74519999999999997</v>
      </c>
      <c r="CR159" s="188">
        <f t="shared" si="90"/>
        <v>0.13109999999999999</v>
      </c>
      <c r="CS159" s="188">
        <f t="shared" si="91"/>
        <v>0.22737000000000002</v>
      </c>
      <c r="CT159" s="188">
        <f t="shared" si="92"/>
        <v>0.31746000000000008</v>
      </c>
      <c r="CU159" s="188">
        <f t="shared" si="93"/>
        <v>0.76648000000000005</v>
      </c>
      <c r="CV159" s="188">
        <f t="shared" si="94"/>
        <v>0.29028999999999999</v>
      </c>
      <c r="CW159" s="188">
        <f t="shared" si="95"/>
        <v>0.80557999999999996</v>
      </c>
      <c r="CX159" s="188">
        <f t="shared" si="96"/>
        <v>0.80557999999999996</v>
      </c>
      <c r="CY159" s="188">
        <f t="shared" si="97"/>
        <v>0.63417999999999997</v>
      </c>
      <c r="CZ159" s="188">
        <f t="shared" si="98"/>
        <v>2.0996500000000005</v>
      </c>
      <c r="DA159" s="188">
        <f t="shared" si="99"/>
        <v>1.5854500000000002</v>
      </c>
    </row>
    <row r="160" spans="1:105">
      <c r="A160" s="494" t="s">
        <v>989</v>
      </c>
      <c r="B160" s="577"/>
      <c r="E160" s="489"/>
      <c r="F160" s="222"/>
      <c r="G160" s="386"/>
      <c r="H160">
        <v>189739</v>
      </c>
      <c r="I160">
        <v>90779</v>
      </c>
      <c r="J160">
        <v>73.400000000000006</v>
      </c>
      <c r="K160">
        <v>69</v>
      </c>
      <c r="L160">
        <v>4.16</v>
      </c>
      <c r="M160">
        <v>5.45</v>
      </c>
      <c r="N160">
        <v>94.5</v>
      </c>
      <c r="O160">
        <v>2.12</v>
      </c>
      <c r="P160">
        <v>1.64</v>
      </c>
      <c r="Q160">
        <v>1.78</v>
      </c>
      <c r="R160">
        <v>13.7</v>
      </c>
      <c r="S160">
        <v>86.3</v>
      </c>
      <c r="T160">
        <v>1.2</v>
      </c>
      <c r="U160" s="6">
        <f t="shared" si="100"/>
        <v>3.7605</v>
      </c>
      <c r="V160" s="6">
        <f t="shared" si="101"/>
        <v>4.042015689403005</v>
      </c>
      <c r="W160">
        <v>9.25</v>
      </c>
      <c r="X160">
        <v>5.6</v>
      </c>
      <c r="Y160">
        <v>6.3</v>
      </c>
      <c r="Z160">
        <v>3.41</v>
      </c>
      <c r="AA160">
        <v>1.6</v>
      </c>
      <c r="AB160">
        <v>49.8</v>
      </c>
      <c r="AC160">
        <v>37.299999999999997</v>
      </c>
      <c r="AD160">
        <v>5.25</v>
      </c>
      <c r="AE160">
        <v>52.5</v>
      </c>
      <c r="AF160">
        <v>3.4</v>
      </c>
      <c r="AG160" s="188">
        <f t="shared" si="77"/>
        <v>1.26725</v>
      </c>
      <c r="AH160" s="188">
        <f t="shared" si="78"/>
        <v>0.76719999999999988</v>
      </c>
      <c r="AI160" s="188">
        <f t="shared" si="79"/>
        <v>0.46716999999999997</v>
      </c>
      <c r="AJ160" s="188">
        <f t="shared" si="80"/>
        <v>0.21920000000000001</v>
      </c>
      <c r="AK160" s="188">
        <f t="shared" si="81"/>
        <v>0.81672</v>
      </c>
      <c r="AL160" s="188">
        <f t="shared" si="82"/>
        <v>0.61171999999999993</v>
      </c>
      <c r="AM160" s="188">
        <f t="shared" si="83"/>
        <v>8.6099999999999996E-2</v>
      </c>
      <c r="AN160" s="188">
        <f t="shared" si="84"/>
        <v>0.86099999999999999</v>
      </c>
      <c r="AO160" s="188">
        <f t="shared" si="85"/>
        <v>5.5759999999999997E-2</v>
      </c>
      <c r="AP160">
        <v>267</v>
      </c>
      <c r="AQ160">
        <v>66.8</v>
      </c>
      <c r="AR160">
        <v>384</v>
      </c>
      <c r="AS160">
        <v>175</v>
      </c>
      <c r="AT160">
        <v>100</v>
      </c>
      <c r="AU160">
        <v>42.4</v>
      </c>
      <c r="AV160">
        <v>12.6</v>
      </c>
      <c r="AW160">
        <v>14.2</v>
      </c>
      <c r="AX160">
        <v>1117</v>
      </c>
      <c r="AY160">
        <v>1.79</v>
      </c>
      <c r="AZ160">
        <v>25.6</v>
      </c>
      <c r="BA160">
        <v>1.81</v>
      </c>
      <c r="BB160">
        <v>87.4</v>
      </c>
      <c r="BC160">
        <v>16.7</v>
      </c>
      <c r="BD160">
        <v>429</v>
      </c>
      <c r="BE160">
        <v>104</v>
      </c>
      <c r="BF160">
        <v>-246</v>
      </c>
      <c r="BG160">
        <v>1.95</v>
      </c>
      <c r="BH160">
        <v>1.51</v>
      </c>
      <c r="BI160">
        <v>0.91</v>
      </c>
      <c r="BJ160">
        <v>777</v>
      </c>
      <c r="BK160">
        <v>1.78</v>
      </c>
      <c r="BL160">
        <v>13</v>
      </c>
      <c r="BM160">
        <v>1.17</v>
      </c>
      <c r="BN160">
        <v>15.2</v>
      </c>
      <c r="BO160">
        <v>1.0900000000000001</v>
      </c>
      <c r="BP160">
        <v>0.79</v>
      </c>
      <c r="BQ160">
        <v>99.2</v>
      </c>
      <c r="BR160">
        <v>1.08</v>
      </c>
      <c r="BS160">
        <v>1.49</v>
      </c>
      <c r="BT160">
        <v>2.7</v>
      </c>
      <c r="BU160">
        <v>14.4</v>
      </c>
      <c r="BV160">
        <v>85.6</v>
      </c>
      <c r="BW160">
        <v>1.6</v>
      </c>
      <c r="BX160">
        <v>14.1</v>
      </c>
      <c r="BY160">
        <v>15</v>
      </c>
      <c r="BZ160">
        <v>10.7</v>
      </c>
      <c r="CA160">
        <v>56.3</v>
      </c>
      <c r="CB160">
        <v>9.7100000000000009</v>
      </c>
      <c r="CC160">
        <v>1.9</v>
      </c>
      <c r="CD160">
        <v>2</v>
      </c>
      <c r="CE160">
        <v>5.81</v>
      </c>
      <c r="CF160">
        <v>4.96</v>
      </c>
      <c r="CG160">
        <v>2.5</v>
      </c>
      <c r="CH160">
        <v>85.6</v>
      </c>
      <c r="CI160">
        <v>0.95</v>
      </c>
      <c r="CJ160">
        <v>0.92</v>
      </c>
      <c r="CK160">
        <v>0.76</v>
      </c>
      <c r="CL160">
        <v>2.31</v>
      </c>
      <c r="CM160">
        <v>1.44</v>
      </c>
      <c r="CN160" s="188">
        <f t="shared" si="86"/>
        <v>0.21009</v>
      </c>
      <c r="CO160" s="188">
        <f t="shared" si="87"/>
        <v>0.2235</v>
      </c>
      <c r="CP160" s="188">
        <f t="shared" si="88"/>
        <v>0.15942999999999999</v>
      </c>
      <c r="CQ160" s="188">
        <f t="shared" si="89"/>
        <v>0.83887</v>
      </c>
      <c r="CR160" s="188">
        <f t="shared" si="90"/>
        <v>0.14467900000000003</v>
      </c>
      <c r="CS160" s="188">
        <f t="shared" si="91"/>
        <v>0.27360000000000001</v>
      </c>
      <c r="CT160" s="188">
        <f t="shared" si="92"/>
        <v>0.28800000000000003</v>
      </c>
      <c r="CU160" s="188">
        <f t="shared" si="93"/>
        <v>0.7142400000000001</v>
      </c>
      <c r="CV160" s="188">
        <f t="shared" si="94"/>
        <v>0.36</v>
      </c>
      <c r="CW160" s="188">
        <f t="shared" si="95"/>
        <v>0.81319999999999992</v>
      </c>
      <c r="CX160" s="188">
        <f t="shared" si="96"/>
        <v>0.78752</v>
      </c>
      <c r="CY160" s="188">
        <f t="shared" si="97"/>
        <v>0.65056000000000003</v>
      </c>
      <c r="CZ160" s="188">
        <f t="shared" si="98"/>
        <v>1.97736</v>
      </c>
      <c r="DA160" s="188">
        <f t="shared" si="99"/>
        <v>1.2326399999999997</v>
      </c>
    </row>
    <row r="161" spans="1:105">
      <c r="A161" s="494" t="s">
        <v>991</v>
      </c>
      <c r="B161" s="576" t="s">
        <v>736</v>
      </c>
      <c r="C161" s="382" t="s">
        <v>422</v>
      </c>
      <c r="D161" s="383" t="s">
        <v>740</v>
      </c>
      <c r="E161" s="489">
        <v>43788</v>
      </c>
      <c r="F161" s="429">
        <v>1</v>
      </c>
      <c r="G161" s="537" t="s">
        <v>1193</v>
      </c>
      <c r="H161">
        <v>184811</v>
      </c>
      <c r="I161">
        <v>98589</v>
      </c>
      <c r="J161">
        <v>79.400000000000006</v>
      </c>
      <c r="K161">
        <v>81.2</v>
      </c>
      <c r="L161">
        <v>1.83</v>
      </c>
      <c r="M161">
        <v>4.97</v>
      </c>
      <c r="N161">
        <v>95</v>
      </c>
      <c r="O161">
        <v>2.0699999999999998</v>
      </c>
      <c r="P161">
        <v>1.26</v>
      </c>
      <c r="Q161">
        <v>3.14</v>
      </c>
      <c r="R161">
        <v>18.100000000000001</v>
      </c>
      <c r="S161">
        <v>81.900000000000006</v>
      </c>
      <c r="T161">
        <v>0.56000000000000005</v>
      </c>
      <c r="U161" s="6">
        <f t="shared" si="100"/>
        <v>4.0356399999999999</v>
      </c>
      <c r="V161" s="6">
        <f t="shared" si="101"/>
        <v>3.4443111873209702</v>
      </c>
      <c r="W161">
        <v>3.6</v>
      </c>
      <c r="X161">
        <v>4.46</v>
      </c>
      <c r="Y161">
        <v>4.07</v>
      </c>
      <c r="Z161">
        <v>4.34</v>
      </c>
      <c r="AA161">
        <v>0.66</v>
      </c>
      <c r="AB161">
        <v>30.8</v>
      </c>
      <c r="AC161">
        <v>37.299999999999997</v>
      </c>
      <c r="AD161">
        <v>7.62</v>
      </c>
      <c r="AE161">
        <v>58.2</v>
      </c>
      <c r="AF161">
        <v>1.68</v>
      </c>
      <c r="AG161" s="188">
        <f t="shared" si="77"/>
        <v>0.65160000000000007</v>
      </c>
      <c r="AH161" s="188">
        <f t="shared" si="78"/>
        <v>0.80725999999999998</v>
      </c>
      <c r="AI161" s="188">
        <f t="shared" si="79"/>
        <v>0.78554000000000002</v>
      </c>
      <c r="AJ161" s="188">
        <f t="shared" si="80"/>
        <v>0.11946000000000001</v>
      </c>
      <c r="AK161" s="188">
        <f t="shared" si="81"/>
        <v>0.38807999999999998</v>
      </c>
      <c r="AL161" s="188">
        <f t="shared" si="82"/>
        <v>0.46997999999999995</v>
      </c>
      <c r="AM161" s="188">
        <f t="shared" si="83"/>
        <v>9.6012E-2</v>
      </c>
      <c r="AN161" s="188">
        <f t="shared" si="84"/>
        <v>0.73332000000000008</v>
      </c>
      <c r="AO161" s="188">
        <f t="shared" si="85"/>
        <v>2.1167999999999999E-2</v>
      </c>
      <c r="AP161">
        <v>203</v>
      </c>
      <c r="AQ161">
        <v>62.9</v>
      </c>
      <c r="AR161">
        <v>499</v>
      </c>
      <c r="AS161">
        <v>188</v>
      </c>
      <c r="AT161">
        <v>112</v>
      </c>
      <c r="AU161">
        <v>21</v>
      </c>
      <c r="AV161">
        <v>9.8699999999999992</v>
      </c>
      <c r="AW161">
        <v>9.57</v>
      </c>
      <c r="AX161">
        <v>882</v>
      </c>
      <c r="AY161">
        <v>3.72</v>
      </c>
      <c r="AZ161">
        <v>26.6</v>
      </c>
      <c r="BA161">
        <v>0.6</v>
      </c>
      <c r="BB161">
        <v>105</v>
      </c>
      <c r="BC161">
        <v>25.7</v>
      </c>
      <c r="BD161">
        <v>541</v>
      </c>
      <c r="BE161">
        <v>129</v>
      </c>
      <c r="BF161">
        <v>2.57</v>
      </c>
      <c r="BG161">
        <v>0.83</v>
      </c>
      <c r="BH161">
        <v>1.66</v>
      </c>
      <c r="BI161">
        <v>0.83</v>
      </c>
      <c r="BJ161">
        <v>791</v>
      </c>
      <c r="BK161">
        <v>3.11</v>
      </c>
      <c r="BL161">
        <v>17.600000000000001</v>
      </c>
      <c r="BM161">
        <v>0.56000000000000005</v>
      </c>
      <c r="BN161">
        <v>13.9</v>
      </c>
      <c r="BO161">
        <v>0.64</v>
      </c>
      <c r="BP161">
        <v>0.86</v>
      </c>
      <c r="BQ161">
        <v>99.1</v>
      </c>
      <c r="BR161">
        <v>1.08</v>
      </c>
      <c r="BS161">
        <v>2.87</v>
      </c>
      <c r="BT161">
        <v>6.11</v>
      </c>
      <c r="BU161">
        <v>21</v>
      </c>
      <c r="BV161">
        <v>79</v>
      </c>
      <c r="BW161">
        <v>1.63</v>
      </c>
      <c r="BX161">
        <v>5.58</v>
      </c>
      <c r="BY161">
        <v>14.5</v>
      </c>
      <c r="BZ161">
        <v>24.9</v>
      </c>
      <c r="CA161">
        <v>68.3</v>
      </c>
      <c r="CB161">
        <v>7.61</v>
      </c>
      <c r="CC161">
        <v>1.35</v>
      </c>
      <c r="CD161">
        <v>2.81</v>
      </c>
      <c r="CE161">
        <v>9.33</v>
      </c>
      <c r="CF161">
        <v>9.4</v>
      </c>
      <c r="CG161">
        <v>1.94</v>
      </c>
      <c r="CH161">
        <v>79</v>
      </c>
      <c r="CI161">
        <v>0.45</v>
      </c>
      <c r="CJ161">
        <v>0.62</v>
      </c>
      <c r="CK161">
        <v>1.1499999999999999</v>
      </c>
      <c r="CL161">
        <v>5.23</v>
      </c>
      <c r="CM161">
        <v>1.55</v>
      </c>
      <c r="CN161" s="188">
        <f t="shared" si="86"/>
        <v>0.16014600000000001</v>
      </c>
      <c r="CO161" s="188">
        <f t="shared" si="87"/>
        <v>0.41615000000000002</v>
      </c>
      <c r="CP161" s="188">
        <f t="shared" si="88"/>
        <v>0.71462999999999999</v>
      </c>
      <c r="CQ161" s="188">
        <f t="shared" si="89"/>
        <v>1.9602099999999998</v>
      </c>
      <c r="CR161" s="188">
        <f t="shared" si="90"/>
        <v>0.21840700000000002</v>
      </c>
      <c r="CS161" s="188">
        <f t="shared" si="91"/>
        <v>0.28350000000000003</v>
      </c>
      <c r="CT161" s="188">
        <f t="shared" si="92"/>
        <v>0.59009999999999996</v>
      </c>
      <c r="CU161" s="188">
        <f t="shared" si="93"/>
        <v>1.974</v>
      </c>
      <c r="CV161" s="188">
        <f t="shared" si="94"/>
        <v>0.40740000000000004</v>
      </c>
      <c r="CW161" s="188">
        <f t="shared" si="95"/>
        <v>0.35550000000000004</v>
      </c>
      <c r="CX161" s="188">
        <f t="shared" si="96"/>
        <v>0.48979999999999996</v>
      </c>
      <c r="CY161" s="188">
        <f t="shared" si="97"/>
        <v>0.90849999999999997</v>
      </c>
      <c r="CZ161" s="188">
        <f t="shared" si="98"/>
        <v>4.1317000000000004</v>
      </c>
      <c r="DA161" s="188">
        <f t="shared" si="99"/>
        <v>1.2244999999999999</v>
      </c>
    </row>
    <row r="162" spans="1:105">
      <c r="A162" s="494" t="s">
        <v>992</v>
      </c>
      <c r="B162" s="577"/>
      <c r="E162" s="489"/>
      <c r="F162" s="222"/>
      <c r="G162" s="386"/>
      <c r="H162">
        <v>186547</v>
      </c>
      <c r="I162">
        <v>99486</v>
      </c>
      <c r="J162">
        <v>79.099999999999994</v>
      </c>
      <c r="K162">
        <v>80.900000000000006</v>
      </c>
      <c r="L162">
        <v>1.74</v>
      </c>
      <c r="M162">
        <v>5.21</v>
      </c>
      <c r="N162">
        <v>94.8</v>
      </c>
      <c r="O162">
        <v>2.11</v>
      </c>
      <c r="P162">
        <v>1.32</v>
      </c>
      <c r="Q162">
        <v>2.95</v>
      </c>
      <c r="R162">
        <v>18.3</v>
      </c>
      <c r="S162">
        <v>81.7</v>
      </c>
      <c r="T162">
        <v>0.67</v>
      </c>
      <c r="U162" s="6">
        <f t="shared" si="100"/>
        <v>4.2148900000000005</v>
      </c>
      <c r="V162" s="6">
        <f t="shared" si="101"/>
        <v>3.3452830322974023</v>
      </c>
      <c r="W162">
        <v>3.67</v>
      </c>
      <c r="X162">
        <v>4.58</v>
      </c>
      <c r="Y162">
        <v>4.34</v>
      </c>
      <c r="Z162">
        <v>3.83</v>
      </c>
      <c r="AA162">
        <v>0.79</v>
      </c>
      <c r="AB162">
        <v>32.299999999999997</v>
      </c>
      <c r="AC162">
        <v>38</v>
      </c>
      <c r="AD162">
        <v>8.2200000000000006</v>
      </c>
      <c r="AE162">
        <v>60.4</v>
      </c>
      <c r="AF162">
        <v>1.23</v>
      </c>
      <c r="AG162" s="188">
        <f t="shared" si="77"/>
        <v>0.67161000000000004</v>
      </c>
      <c r="AH162" s="188">
        <f t="shared" si="78"/>
        <v>0.83814000000000011</v>
      </c>
      <c r="AI162" s="188">
        <f t="shared" si="79"/>
        <v>0.70089000000000001</v>
      </c>
      <c r="AJ162" s="188">
        <f t="shared" si="80"/>
        <v>0.14457</v>
      </c>
      <c r="AK162" s="188">
        <f t="shared" si="81"/>
        <v>0.42635999999999996</v>
      </c>
      <c r="AL162" s="188">
        <f t="shared" si="82"/>
        <v>0.50160000000000005</v>
      </c>
      <c r="AM162" s="188">
        <f t="shared" si="83"/>
        <v>0.108504</v>
      </c>
      <c r="AN162" s="188">
        <f t="shared" si="84"/>
        <v>0.7972800000000001</v>
      </c>
      <c r="AO162" s="188">
        <f t="shared" si="85"/>
        <v>1.6236E-2</v>
      </c>
      <c r="AP162">
        <v>194</v>
      </c>
      <c r="AQ162">
        <v>57.8</v>
      </c>
      <c r="AR162">
        <v>510</v>
      </c>
      <c r="AS162">
        <v>187</v>
      </c>
      <c r="AT162">
        <v>125</v>
      </c>
      <c r="AU162">
        <v>20.7</v>
      </c>
      <c r="AV162">
        <v>10.199999999999999</v>
      </c>
      <c r="AW162">
        <v>9.7799999999999994</v>
      </c>
      <c r="AX162">
        <v>1145</v>
      </c>
      <c r="AY162">
        <v>3.27</v>
      </c>
      <c r="AZ162">
        <v>26.4</v>
      </c>
      <c r="BA162">
        <v>0.76</v>
      </c>
      <c r="BB162">
        <v>100</v>
      </c>
      <c r="BC162">
        <v>27</v>
      </c>
      <c r="BD162">
        <v>546</v>
      </c>
      <c r="BE162">
        <v>131</v>
      </c>
      <c r="BF162">
        <v>19.3</v>
      </c>
      <c r="BG162">
        <v>0.7</v>
      </c>
      <c r="BH162">
        <v>1.67</v>
      </c>
      <c r="BI162">
        <v>0.85</v>
      </c>
      <c r="BJ162">
        <v>705</v>
      </c>
      <c r="BK162">
        <v>2.94</v>
      </c>
      <c r="BL162">
        <v>17.899999999999999</v>
      </c>
      <c r="BM162">
        <v>0.66</v>
      </c>
      <c r="BN162">
        <v>14.1</v>
      </c>
      <c r="BO162">
        <v>0.67</v>
      </c>
      <c r="BP162">
        <v>1.2</v>
      </c>
      <c r="BQ162">
        <v>98.8</v>
      </c>
      <c r="BR162">
        <v>1.21</v>
      </c>
      <c r="BS162">
        <v>3.44</v>
      </c>
      <c r="BT162">
        <v>6.29</v>
      </c>
      <c r="BU162">
        <v>21.6</v>
      </c>
      <c r="BV162">
        <v>78.400000000000006</v>
      </c>
      <c r="BW162">
        <v>1.63</v>
      </c>
      <c r="BX162">
        <v>7.05</v>
      </c>
      <c r="BY162">
        <v>16.399999999999999</v>
      </c>
      <c r="BZ162">
        <v>28</v>
      </c>
      <c r="CA162">
        <v>75.5</v>
      </c>
      <c r="CB162">
        <v>7.88</v>
      </c>
      <c r="CC162">
        <v>1.32</v>
      </c>
      <c r="CD162">
        <v>2.95</v>
      </c>
      <c r="CE162">
        <v>12.1</v>
      </c>
      <c r="CF162">
        <v>9.11</v>
      </c>
      <c r="CG162">
        <v>2.0499999999999998</v>
      </c>
      <c r="CH162">
        <v>78.400000000000006</v>
      </c>
      <c r="CI162">
        <v>0.49</v>
      </c>
      <c r="CJ162">
        <v>0.74</v>
      </c>
      <c r="CK162">
        <v>1.07</v>
      </c>
      <c r="CL162">
        <v>5.51</v>
      </c>
      <c r="CM162">
        <v>1.51</v>
      </c>
      <c r="CN162" s="188">
        <f t="shared" si="86"/>
        <v>0.24251999999999999</v>
      </c>
      <c r="CO162" s="188">
        <f t="shared" si="87"/>
        <v>0.56415999999999999</v>
      </c>
      <c r="CP162" s="188">
        <f t="shared" si="88"/>
        <v>0.96319999999999995</v>
      </c>
      <c r="CQ162" s="188">
        <f t="shared" si="89"/>
        <v>2.5971999999999995</v>
      </c>
      <c r="CR162" s="188">
        <f t="shared" si="90"/>
        <v>0.27107199999999998</v>
      </c>
      <c r="CS162" s="188">
        <f t="shared" si="91"/>
        <v>0.28512000000000004</v>
      </c>
      <c r="CT162" s="188">
        <f t="shared" si="92"/>
        <v>0.6372000000000001</v>
      </c>
      <c r="CU162" s="188">
        <f t="shared" si="93"/>
        <v>1.9677600000000002</v>
      </c>
      <c r="CV162" s="188">
        <f t="shared" si="94"/>
        <v>0.44280000000000003</v>
      </c>
      <c r="CW162" s="188">
        <f t="shared" si="95"/>
        <v>0.38416000000000006</v>
      </c>
      <c r="CX162" s="188">
        <f t="shared" si="96"/>
        <v>0.58016000000000001</v>
      </c>
      <c r="CY162" s="188">
        <f t="shared" si="97"/>
        <v>0.83888000000000007</v>
      </c>
      <c r="CZ162" s="188">
        <f t="shared" si="98"/>
        <v>4.3198400000000001</v>
      </c>
      <c r="DA162" s="188">
        <f t="shared" si="99"/>
        <v>1.1838400000000002</v>
      </c>
    </row>
    <row r="163" spans="1:105">
      <c r="A163" s="494" t="s">
        <v>994</v>
      </c>
      <c r="B163" s="576" t="s">
        <v>736</v>
      </c>
      <c r="C163" s="382" t="s">
        <v>422</v>
      </c>
      <c r="D163" s="383" t="s">
        <v>741</v>
      </c>
      <c r="E163" s="489">
        <v>43794</v>
      </c>
      <c r="F163" s="429">
        <v>1.8571428571428572</v>
      </c>
      <c r="G163" s="539" t="s">
        <v>1194</v>
      </c>
      <c r="H163">
        <v>194050</v>
      </c>
      <c r="I163">
        <v>132091</v>
      </c>
      <c r="J163">
        <v>81.5</v>
      </c>
      <c r="K163">
        <v>80.3</v>
      </c>
      <c r="L163">
        <v>2.36</v>
      </c>
      <c r="M163">
        <v>5.17</v>
      </c>
      <c r="N163">
        <v>94.8</v>
      </c>
      <c r="O163">
        <v>2.13</v>
      </c>
      <c r="P163">
        <v>1.81</v>
      </c>
      <c r="Q163">
        <v>1.72</v>
      </c>
      <c r="R163">
        <v>10.7</v>
      </c>
      <c r="S163">
        <v>89.3</v>
      </c>
      <c r="T163">
        <v>0.61</v>
      </c>
      <c r="U163" s="6">
        <f t="shared" si="100"/>
        <v>4.1515099999999991</v>
      </c>
      <c r="V163" s="6">
        <f t="shared" si="101"/>
        <v>3.6854060329855893</v>
      </c>
      <c r="W163">
        <v>6.61</v>
      </c>
      <c r="X163">
        <v>6.37</v>
      </c>
      <c r="Y163">
        <v>8.91</v>
      </c>
      <c r="Z163">
        <v>3.26</v>
      </c>
      <c r="AA163">
        <v>0.85</v>
      </c>
      <c r="AB163">
        <v>43.2</v>
      </c>
      <c r="AC163">
        <v>35.200000000000003</v>
      </c>
      <c r="AD163">
        <v>6.26</v>
      </c>
      <c r="AE163">
        <v>52.5</v>
      </c>
      <c r="AF163">
        <v>1.67</v>
      </c>
      <c r="AG163" s="188">
        <f t="shared" si="77"/>
        <v>0.70727000000000007</v>
      </c>
      <c r="AH163" s="188">
        <f t="shared" si="78"/>
        <v>0.68158999999999992</v>
      </c>
      <c r="AI163" s="188">
        <f t="shared" si="79"/>
        <v>0.34881999999999996</v>
      </c>
      <c r="AJ163" s="188">
        <f t="shared" si="80"/>
        <v>9.0949999999999989E-2</v>
      </c>
      <c r="AK163" s="188">
        <f t="shared" si="81"/>
        <v>0.78192000000000006</v>
      </c>
      <c r="AL163" s="188">
        <f t="shared" si="82"/>
        <v>0.63712000000000013</v>
      </c>
      <c r="AM163" s="188">
        <f t="shared" si="83"/>
        <v>0.113306</v>
      </c>
      <c r="AN163" s="188">
        <f t="shared" si="84"/>
        <v>0.95025000000000004</v>
      </c>
      <c r="AO163" s="188">
        <f t="shared" si="85"/>
        <v>3.0227E-2</v>
      </c>
      <c r="AP163">
        <v>225</v>
      </c>
      <c r="AQ163">
        <v>64.2</v>
      </c>
      <c r="AR163">
        <v>532</v>
      </c>
      <c r="AS163">
        <v>224</v>
      </c>
      <c r="AT163">
        <v>116</v>
      </c>
      <c r="AU163">
        <v>26.2</v>
      </c>
      <c r="AV163">
        <v>11.4</v>
      </c>
      <c r="AW163">
        <v>13.8</v>
      </c>
      <c r="AX163">
        <v>1895</v>
      </c>
      <c r="AY163">
        <v>2.48</v>
      </c>
      <c r="AZ163">
        <v>18.5</v>
      </c>
      <c r="BA163">
        <v>0.66</v>
      </c>
      <c r="BB163">
        <v>117</v>
      </c>
      <c r="BC163">
        <v>25.7</v>
      </c>
      <c r="BD163">
        <v>574</v>
      </c>
      <c r="BE163">
        <v>169</v>
      </c>
      <c r="BF163">
        <v>-42.4</v>
      </c>
      <c r="BG163">
        <v>1.06</v>
      </c>
      <c r="BH163">
        <v>1.62</v>
      </c>
      <c r="BI163">
        <v>1.1499999999999999</v>
      </c>
      <c r="BJ163">
        <v>1046</v>
      </c>
      <c r="BK163">
        <v>1.68</v>
      </c>
      <c r="BL163">
        <v>10.199999999999999</v>
      </c>
      <c r="BM163">
        <v>0.61</v>
      </c>
      <c r="BN163">
        <v>15.3</v>
      </c>
      <c r="BO163">
        <v>0.6</v>
      </c>
      <c r="BP163">
        <v>0.71</v>
      </c>
      <c r="BQ163">
        <v>99.3</v>
      </c>
      <c r="BR163">
        <v>0.87</v>
      </c>
      <c r="BS163">
        <v>1.73</v>
      </c>
      <c r="BT163">
        <v>2.59</v>
      </c>
      <c r="BU163">
        <v>12.2</v>
      </c>
      <c r="BV163">
        <v>87.8</v>
      </c>
      <c r="BW163">
        <v>1.72</v>
      </c>
      <c r="BX163">
        <v>8.6</v>
      </c>
      <c r="BY163">
        <v>10.3</v>
      </c>
      <c r="BZ163">
        <v>10.6</v>
      </c>
      <c r="CA163">
        <v>36.1</v>
      </c>
      <c r="CB163">
        <v>6.02</v>
      </c>
      <c r="CC163">
        <v>1.1000000000000001</v>
      </c>
      <c r="CD163">
        <v>1.42</v>
      </c>
      <c r="CE163">
        <v>5.12</v>
      </c>
      <c r="CF163">
        <v>4.59</v>
      </c>
      <c r="CG163">
        <v>1.5</v>
      </c>
      <c r="CH163">
        <v>87.8</v>
      </c>
      <c r="CI163">
        <v>0.53</v>
      </c>
      <c r="CJ163">
        <v>0.79</v>
      </c>
      <c r="CK163">
        <v>1.26</v>
      </c>
      <c r="CL163">
        <v>2.31</v>
      </c>
      <c r="CM163">
        <v>1.75</v>
      </c>
      <c r="CN163" s="188">
        <f t="shared" si="86"/>
        <v>0.14878</v>
      </c>
      <c r="CO163" s="188">
        <f t="shared" si="87"/>
        <v>0.17819000000000002</v>
      </c>
      <c r="CP163" s="188">
        <f t="shared" si="88"/>
        <v>0.18338000000000002</v>
      </c>
      <c r="CQ163" s="188">
        <f t="shared" si="89"/>
        <v>0.62453000000000003</v>
      </c>
      <c r="CR163" s="188">
        <f t="shared" si="90"/>
        <v>0.10414599999999999</v>
      </c>
      <c r="CS163" s="188">
        <f t="shared" si="91"/>
        <v>0.13419999999999999</v>
      </c>
      <c r="CT163" s="188">
        <f t="shared" si="92"/>
        <v>0.17323999999999998</v>
      </c>
      <c r="CU163" s="188">
        <f t="shared" si="93"/>
        <v>0.55997999999999992</v>
      </c>
      <c r="CV163" s="188">
        <f t="shared" si="94"/>
        <v>0.18299999999999997</v>
      </c>
      <c r="CW163" s="188">
        <f t="shared" si="95"/>
        <v>0.46533999999999998</v>
      </c>
      <c r="CX163" s="188">
        <f t="shared" si="96"/>
        <v>0.6936199999999999</v>
      </c>
      <c r="CY163" s="188">
        <f t="shared" si="97"/>
        <v>1.1062799999999999</v>
      </c>
      <c r="CZ163" s="188">
        <f t="shared" si="98"/>
        <v>2.0281800000000003</v>
      </c>
      <c r="DA163" s="188">
        <f t="shared" si="99"/>
        <v>1.5365</v>
      </c>
    </row>
    <row r="164" spans="1:105">
      <c r="A164" s="494" t="s">
        <v>995</v>
      </c>
      <c r="B164" s="577"/>
      <c r="E164" s="489"/>
      <c r="F164" s="222"/>
      <c r="G164" s="386"/>
      <c r="H164">
        <v>193995</v>
      </c>
      <c r="I164">
        <v>132919</v>
      </c>
      <c r="J164">
        <v>81.900000000000006</v>
      </c>
      <c r="K164">
        <v>80.2</v>
      </c>
      <c r="L164">
        <v>2.4500000000000002</v>
      </c>
      <c r="M164">
        <v>5.27</v>
      </c>
      <c r="N164">
        <v>94.7</v>
      </c>
      <c r="O164">
        <v>2.1</v>
      </c>
      <c r="P164">
        <v>1.8</v>
      </c>
      <c r="Q164">
        <v>2.15</v>
      </c>
      <c r="R164">
        <v>11</v>
      </c>
      <c r="S164">
        <v>89</v>
      </c>
      <c r="T164">
        <v>0.56999999999999995</v>
      </c>
      <c r="U164" s="6">
        <f t="shared" si="100"/>
        <v>4.22654</v>
      </c>
      <c r="V164" s="6">
        <f t="shared" si="101"/>
        <v>3.6199823023087445</v>
      </c>
      <c r="W164">
        <v>6.71</v>
      </c>
      <c r="X164">
        <v>6.51</v>
      </c>
      <c r="Y164">
        <v>8.5399999999999991</v>
      </c>
      <c r="Z164">
        <v>4.1100000000000003</v>
      </c>
      <c r="AA164">
        <v>0.73</v>
      </c>
      <c r="AB164">
        <v>43.1</v>
      </c>
      <c r="AC164">
        <v>36.799999999999997</v>
      </c>
      <c r="AD164">
        <v>7.5</v>
      </c>
      <c r="AE164">
        <v>52.1</v>
      </c>
      <c r="AF164">
        <v>1.25</v>
      </c>
      <c r="AG164" s="188">
        <f t="shared" si="77"/>
        <v>0.73809999999999998</v>
      </c>
      <c r="AH164" s="188">
        <f t="shared" si="78"/>
        <v>0.71609999999999996</v>
      </c>
      <c r="AI164" s="188">
        <f t="shared" si="79"/>
        <v>0.4521</v>
      </c>
      <c r="AJ164" s="188">
        <f t="shared" si="80"/>
        <v>8.0299999999999996E-2</v>
      </c>
      <c r="AK164" s="188">
        <f t="shared" si="81"/>
        <v>0.77579999999999993</v>
      </c>
      <c r="AL164" s="188">
        <f t="shared" si="82"/>
        <v>0.66239999999999999</v>
      </c>
      <c r="AM164" s="188">
        <f t="shared" si="83"/>
        <v>0.13500000000000001</v>
      </c>
      <c r="AN164" s="188">
        <f t="shared" si="84"/>
        <v>0.93779999999999997</v>
      </c>
      <c r="AO164" s="188">
        <f t="shared" si="85"/>
        <v>2.2499999999999999E-2</v>
      </c>
      <c r="AP164">
        <v>232</v>
      </c>
      <c r="AQ164">
        <v>64.2</v>
      </c>
      <c r="AR164">
        <v>550</v>
      </c>
      <c r="AS164">
        <v>232</v>
      </c>
      <c r="AT164">
        <v>112</v>
      </c>
      <c r="AU164">
        <v>25.8</v>
      </c>
      <c r="AV164">
        <v>11.4</v>
      </c>
      <c r="AW164">
        <v>14.2</v>
      </c>
      <c r="AX164">
        <v>1942</v>
      </c>
      <c r="AY164">
        <v>2.69</v>
      </c>
      <c r="AZ164">
        <v>19.2</v>
      </c>
      <c r="BA164">
        <v>0.78</v>
      </c>
      <c r="BB164">
        <v>125</v>
      </c>
      <c r="BC164">
        <v>27</v>
      </c>
      <c r="BD164">
        <v>594</v>
      </c>
      <c r="BE164">
        <v>177</v>
      </c>
      <c r="BF164">
        <v>-38.5</v>
      </c>
      <c r="BG164">
        <v>1.1499999999999999</v>
      </c>
      <c r="BH164">
        <v>1.58</v>
      </c>
      <c r="BI164">
        <v>1.1100000000000001</v>
      </c>
      <c r="BJ164">
        <v>945</v>
      </c>
      <c r="BK164">
        <v>2.12</v>
      </c>
      <c r="BL164">
        <v>10.5</v>
      </c>
      <c r="BM164">
        <v>0.56000000000000005</v>
      </c>
      <c r="BN164">
        <v>15.3</v>
      </c>
      <c r="BO164">
        <v>0.8</v>
      </c>
      <c r="BP164">
        <v>0.7</v>
      </c>
      <c r="BQ164">
        <v>99.3</v>
      </c>
      <c r="BR164">
        <v>0.91</v>
      </c>
      <c r="BS164">
        <v>1.87</v>
      </c>
      <c r="BT164">
        <v>3.15</v>
      </c>
      <c r="BU164">
        <v>12.3</v>
      </c>
      <c r="BV164">
        <v>87.7</v>
      </c>
      <c r="BW164">
        <v>1.7</v>
      </c>
      <c r="BX164">
        <v>12.7</v>
      </c>
      <c r="BY164">
        <v>11.9</v>
      </c>
      <c r="BZ164">
        <v>11.9</v>
      </c>
      <c r="CA164">
        <v>40.1</v>
      </c>
      <c r="CB164">
        <v>8.18</v>
      </c>
      <c r="CC164">
        <v>1.61</v>
      </c>
      <c r="CD164">
        <v>1.53</v>
      </c>
      <c r="CE164">
        <v>6.1</v>
      </c>
      <c r="CF164">
        <v>5.9</v>
      </c>
      <c r="CG164">
        <v>1.89</v>
      </c>
      <c r="CH164">
        <v>87.7</v>
      </c>
      <c r="CI164">
        <v>0.69</v>
      </c>
      <c r="CJ164">
        <v>0.83</v>
      </c>
      <c r="CK164">
        <v>1.28</v>
      </c>
      <c r="CL164">
        <v>2.77</v>
      </c>
      <c r="CM164">
        <v>1.67</v>
      </c>
      <c r="CN164" s="188">
        <f t="shared" si="86"/>
        <v>0.23748999999999998</v>
      </c>
      <c r="CO164" s="188">
        <f t="shared" si="87"/>
        <v>0.22253000000000003</v>
      </c>
      <c r="CP164" s="188">
        <f t="shared" si="88"/>
        <v>0.22253000000000003</v>
      </c>
      <c r="CQ164" s="188">
        <f t="shared" si="89"/>
        <v>0.74987000000000004</v>
      </c>
      <c r="CR164" s="188">
        <f t="shared" si="90"/>
        <v>0.15296599999999999</v>
      </c>
      <c r="CS164" s="188">
        <f t="shared" si="91"/>
        <v>0.19803000000000001</v>
      </c>
      <c r="CT164" s="188">
        <f t="shared" si="92"/>
        <v>0.18819000000000002</v>
      </c>
      <c r="CU164" s="188">
        <f t="shared" si="93"/>
        <v>0.72570000000000012</v>
      </c>
      <c r="CV164" s="188">
        <f t="shared" si="94"/>
        <v>0.23247000000000001</v>
      </c>
      <c r="CW164" s="188">
        <f t="shared" si="95"/>
        <v>0.60512999999999995</v>
      </c>
      <c r="CX164" s="188">
        <f t="shared" si="96"/>
        <v>0.72790999999999995</v>
      </c>
      <c r="CY164" s="188">
        <f t="shared" si="97"/>
        <v>1.12256</v>
      </c>
      <c r="CZ164" s="188">
        <f t="shared" si="98"/>
        <v>2.4292899999999999</v>
      </c>
      <c r="DA164" s="188">
        <f t="shared" si="99"/>
        <v>1.4645900000000001</v>
      </c>
    </row>
    <row r="165" spans="1:105">
      <c r="A165" s="494" t="s">
        <v>997</v>
      </c>
      <c r="B165" s="576" t="s">
        <v>736</v>
      </c>
      <c r="C165" s="382" t="s">
        <v>422</v>
      </c>
      <c r="D165" s="383" t="s">
        <v>742</v>
      </c>
      <c r="E165" s="489">
        <v>43809</v>
      </c>
      <c r="F165" s="429">
        <v>4</v>
      </c>
      <c r="G165" s="537" t="s">
        <v>1195</v>
      </c>
      <c r="H165">
        <v>188390</v>
      </c>
      <c r="I165">
        <v>99415</v>
      </c>
      <c r="J165">
        <v>75.2</v>
      </c>
      <c r="K165">
        <v>79.599999999999994</v>
      </c>
      <c r="L165">
        <v>2.02</v>
      </c>
      <c r="M165">
        <v>4.62</v>
      </c>
      <c r="N165">
        <v>95.4</v>
      </c>
      <c r="O165">
        <v>2.0099999999999998</v>
      </c>
      <c r="P165">
        <v>1.64</v>
      </c>
      <c r="Q165">
        <v>2.88</v>
      </c>
      <c r="R165">
        <v>13.4</v>
      </c>
      <c r="S165">
        <v>86.6</v>
      </c>
      <c r="T165">
        <v>0.6</v>
      </c>
      <c r="U165" s="6">
        <f t="shared" si="100"/>
        <v>3.6775199999999999</v>
      </c>
      <c r="V165" s="6">
        <f t="shared" si="101"/>
        <v>4.4051425960973702</v>
      </c>
      <c r="W165">
        <v>4.83</v>
      </c>
      <c r="X165">
        <v>5.59</v>
      </c>
      <c r="Y165">
        <v>6.03</v>
      </c>
      <c r="Z165">
        <v>5.0999999999999996</v>
      </c>
      <c r="AA165">
        <v>0.69</v>
      </c>
      <c r="AB165">
        <v>38.4</v>
      </c>
      <c r="AC165">
        <v>36.4</v>
      </c>
      <c r="AD165">
        <v>7.15</v>
      </c>
      <c r="AE165">
        <v>49.1</v>
      </c>
      <c r="AF165">
        <v>1.31</v>
      </c>
      <c r="AG165" s="188">
        <f t="shared" si="77"/>
        <v>0.64722000000000013</v>
      </c>
      <c r="AH165" s="188">
        <f t="shared" si="78"/>
        <v>0.74906000000000006</v>
      </c>
      <c r="AI165" s="188">
        <f t="shared" si="79"/>
        <v>0.68340000000000001</v>
      </c>
      <c r="AJ165" s="188">
        <f t="shared" si="80"/>
        <v>9.2459999999999987E-2</v>
      </c>
      <c r="AK165" s="188">
        <f t="shared" si="81"/>
        <v>0.62975999999999988</v>
      </c>
      <c r="AL165" s="188">
        <f t="shared" si="82"/>
        <v>0.59695999999999994</v>
      </c>
      <c r="AM165" s="188">
        <f t="shared" si="83"/>
        <v>0.11725999999999999</v>
      </c>
      <c r="AN165" s="188">
        <f t="shared" si="84"/>
        <v>0.80523999999999996</v>
      </c>
      <c r="AO165" s="188">
        <f t="shared" si="85"/>
        <v>2.1484E-2</v>
      </c>
      <c r="AP165">
        <v>212</v>
      </c>
      <c r="AQ165">
        <v>77.099999999999994</v>
      </c>
      <c r="AR165">
        <v>455</v>
      </c>
      <c r="AS165">
        <v>215</v>
      </c>
      <c r="AT165">
        <v>122</v>
      </c>
      <c r="AU165">
        <v>26.7</v>
      </c>
      <c r="AV165">
        <v>13.3</v>
      </c>
      <c r="AW165">
        <v>14.8</v>
      </c>
      <c r="AX165">
        <v>1487</v>
      </c>
      <c r="AY165">
        <v>2.99</v>
      </c>
      <c r="AZ165">
        <v>21.4</v>
      </c>
      <c r="BA165">
        <v>0.6</v>
      </c>
      <c r="BB165">
        <v>95.1</v>
      </c>
      <c r="BC165">
        <v>25.7</v>
      </c>
      <c r="BD165">
        <v>499</v>
      </c>
      <c r="BE165">
        <v>153</v>
      </c>
      <c r="BF165">
        <v>15.4</v>
      </c>
      <c r="BG165">
        <v>0.83</v>
      </c>
      <c r="BH165">
        <v>1.46</v>
      </c>
      <c r="BI165">
        <v>1.01</v>
      </c>
      <c r="BJ165">
        <v>786</v>
      </c>
      <c r="BK165">
        <v>2.87</v>
      </c>
      <c r="BL165">
        <v>13</v>
      </c>
      <c r="BM165">
        <v>0.6</v>
      </c>
      <c r="BN165">
        <v>16.2</v>
      </c>
      <c r="BO165">
        <v>0.37</v>
      </c>
      <c r="BP165">
        <v>0.43</v>
      </c>
      <c r="BQ165">
        <v>99.6</v>
      </c>
      <c r="BR165">
        <v>1.37</v>
      </c>
      <c r="BS165">
        <v>1.67</v>
      </c>
      <c r="BT165">
        <v>4.1900000000000004</v>
      </c>
      <c r="BU165">
        <v>14.8</v>
      </c>
      <c r="BV165">
        <v>85.2</v>
      </c>
      <c r="BW165">
        <v>1.44</v>
      </c>
      <c r="BX165">
        <v>7.43</v>
      </c>
      <c r="BY165">
        <v>20.100000000000001</v>
      </c>
      <c r="BZ165">
        <v>14.5</v>
      </c>
      <c r="CA165">
        <v>52.8</v>
      </c>
      <c r="CB165">
        <v>6.32</v>
      </c>
      <c r="CC165">
        <v>0.75</v>
      </c>
      <c r="CD165">
        <v>2.64</v>
      </c>
      <c r="CE165">
        <v>5.95</v>
      </c>
      <c r="CF165">
        <v>5.87</v>
      </c>
      <c r="CG165">
        <v>1.8</v>
      </c>
      <c r="CH165">
        <v>85.2</v>
      </c>
      <c r="CI165">
        <v>0.3</v>
      </c>
      <c r="CJ165">
        <v>1.1499999999999999</v>
      </c>
      <c r="CK165">
        <v>0.93</v>
      </c>
      <c r="CL165">
        <v>3.89</v>
      </c>
      <c r="CM165">
        <v>1.37</v>
      </c>
      <c r="CN165" s="188">
        <f t="shared" si="86"/>
        <v>0.124081</v>
      </c>
      <c r="CO165" s="188">
        <f t="shared" si="87"/>
        <v>0.33567000000000002</v>
      </c>
      <c r="CP165" s="188">
        <f t="shared" si="88"/>
        <v>0.24215</v>
      </c>
      <c r="CQ165" s="188">
        <f t="shared" si="89"/>
        <v>0.88175999999999988</v>
      </c>
      <c r="CR165" s="188">
        <f t="shared" si="90"/>
        <v>0.105544</v>
      </c>
      <c r="CS165" s="188">
        <f t="shared" si="91"/>
        <v>0.11100000000000002</v>
      </c>
      <c r="CT165" s="188">
        <f t="shared" si="92"/>
        <v>0.39072000000000001</v>
      </c>
      <c r="CU165" s="188">
        <f t="shared" si="93"/>
        <v>0.86876000000000009</v>
      </c>
      <c r="CV165" s="188">
        <f t="shared" si="94"/>
        <v>0.26640000000000003</v>
      </c>
      <c r="CW165" s="188">
        <f t="shared" si="95"/>
        <v>0.25559999999999999</v>
      </c>
      <c r="CX165" s="188">
        <f t="shared" si="96"/>
        <v>0.97979999999999989</v>
      </c>
      <c r="CY165" s="188">
        <f t="shared" si="97"/>
        <v>0.79236000000000006</v>
      </c>
      <c r="CZ165" s="188">
        <f t="shared" si="98"/>
        <v>3.3142800000000001</v>
      </c>
      <c r="DA165" s="188">
        <f t="shared" si="99"/>
        <v>1.1672400000000003</v>
      </c>
    </row>
    <row r="166" spans="1:105" s="511" customFormat="1">
      <c r="A166" s="509" t="s">
        <v>998</v>
      </c>
      <c r="B166" s="580"/>
      <c r="E166" s="502"/>
      <c r="F166" s="521"/>
      <c r="G166" s="521"/>
      <c r="H166" s="512">
        <v>189584</v>
      </c>
      <c r="I166" s="512">
        <v>100257</v>
      </c>
      <c r="J166" s="512">
        <v>75.5</v>
      </c>
      <c r="K166" s="512">
        <v>79.3</v>
      </c>
      <c r="L166" s="512">
        <v>2.2400000000000002</v>
      </c>
      <c r="M166" s="512">
        <v>4.79</v>
      </c>
      <c r="N166" s="512">
        <v>95.2</v>
      </c>
      <c r="O166" s="512">
        <v>2.0299999999999998</v>
      </c>
      <c r="P166" s="512">
        <v>1.74</v>
      </c>
      <c r="Q166" s="512">
        <v>3.1</v>
      </c>
      <c r="R166" s="512">
        <v>13.6</v>
      </c>
      <c r="S166" s="512">
        <v>86.4</v>
      </c>
      <c r="T166" s="512">
        <v>0.65</v>
      </c>
      <c r="U166" s="152">
        <f t="shared" si="100"/>
        <v>3.79847</v>
      </c>
      <c r="V166" s="152">
        <f t="shared" si="101"/>
        <v>4.2912014574289126</v>
      </c>
      <c r="W166" s="512">
        <v>5.31</v>
      </c>
      <c r="X166" s="512">
        <v>5.57</v>
      </c>
      <c r="Y166" s="512">
        <v>6.56</v>
      </c>
      <c r="Z166" s="512">
        <v>4.9000000000000004</v>
      </c>
      <c r="AA166" s="512">
        <v>0.72</v>
      </c>
      <c r="AB166" s="512">
        <v>40.1</v>
      </c>
      <c r="AC166" s="512">
        <v>33.700000000000003</v>
      </c>
      <c r="AD166" s="512">
        <v>8.91</v>
      </c>
      <c r="AE166" s="512">
        <v>51.3</v>
      </c>
      <c r="AF166" s="512">
        <v>1.45</v>
      </c>
      <c r="AG166" s="513">
        <f t="shared" si="77"/>
        <v>0.72215999999999991</v>
      </c>
      <c r="AH166" s="513">
        <f t="shared" si="78"/>
        <v>0.75751999999999997</v>
      </c>
      <c r="AI166" s="513">
        <f t="shared" si="79"/>
        <v>0.66639999999999999</v>
      </c>
      <c r="AJ166" s="513">
        <f t="shared" si="80"/>
        <v>9.7919999999999993E-2</v>
      </c>
      <c r="AK166" s="513">
        <f t="shared" si="81"/>
        <v>0.69774000000000003</v>
      </c>
      <c r="AL166" s="513">
        <f t="shared" si="82"/>
        <v>0.58638000000000001</v>
      </c>
      <c r="AM166" s="513">
        <f t="shared" si="83"/>
        <v>0.15503400000000001</v>
      </c>
      <c r="AN166" s="513">
        <f t="shared" si="84"/>
        <v>0.89261999999999997</v>
      </c>
      <c r="AO166" s="513">
        <f t="shared" si="85"/>
        <v>2.5230000000000002E-2</v>
      </c>
      <c r="AP166" s="512">
        <v>222</v>
      </c>
      <c r="AQ166" s="512">
        <v>74.5</v>
      </c>
      <c r="AR166" s="512">
        <v>483</v>
      </c>
      <c r="AS166" s="512">
        <v>219</v>
      </c>
      <c r="AT166" s="512">
        <v>125</v>
      </c>
      <c r="AU166" s="512">
        <v>28.2</v>
      </c>
      <c r="AV166" s="512">
        <v>12</v>
      </c>
      <c r="AW166" s="512">
        <v>14.8</v>
      </c>
      <c r="AX166" s="512">
        <v>1363</v>
      </c>
      <c r="AY166" s="512">
        <v>2.52</v>
      </c>
      <c r="AZ166" s="512">
        <v>21.8</v>
      </c>
      <c r="BA166" s="512">
        <v>0.84</v>
      </c>
      <c r="BB166" s="512">
        <v>102</v>
      </c>
      <c r="BC166" s="512">
        <v>27</v>
      </c>
      <c r="BD166" s="512">
        <v>527</v>
      </c>
      <c r="BE166" s="512">
        <v>158</v>
      </c>
      <c r="BF166" s="512">
        <v>38.5</v>
      </c>
      <c r="BG166" s="512">
        <v>0.93</v>
      </c>
      <c r="BH166" s="512">
        <v>1.53</v>
      </c>
      <c r="BI166" s="512">
        <v>1.08</v>
      </c>
      <c r="BJ166" s="512">
        <v>823</v>
      </c>
      <c r="BK166" s="512">
        <v>3.13</v>
      </c>
      <c r="BL166" s="512">
        <v>13.1</v>
      </c>
      <c r="BM166" s="512">
        <v>0.64</v>
      </c>
      <c r="BN166" s="512">
        <v>16.3</v>
      </c>
      <c r="BO166" s="512">
        <v>0.62</v>
      </c>
      <c r="BP166" s="512">
        <v>0.55000000000000004</v>
      </c>
      <c r="BQ166" s="512">
        <v>99.5</v>
      </c>
      <c r="BR166" s="512">
        <v>1.24</v>
      </c>
      <c r="BS166" s="512">
        <v>1.8</v>
      </c>
      <c r="BT166" s="512">
        <v>5.18</v>
      </c>
      <c r="BU166" s="512">
        <v>14.5</v>
      </c>
      <c r="BV166" s="512">
        <v>85.5</v>
      </c>
      <c r="BW166" s="512">
        <v>1.63</v>
      </c>
      <c r="BX166" s="512">
        <v>13.3</v>
      </c>
      <c r="BY166" s="512">
        <v>18.399999999999999</v>
      </c>
      <c r="BZ166" s="512">
        <v>14.3</v>
      </c>
      <c r="CA166" s="512">
        <v>50.3</v>
      </c>
      <c r="CB166" s="512">
        <v>3.74</v>
      </c>
      <c r="CC166" s="512">
        <v>1.27</v>
      </c>
      <c r="CD166" s="512">
        <v>2.2000000000000002</v>
      </c>
      <c r="CE166" s="512">
        <v>6.27</v>
      </c>
      <c r="CF166" s="512">
        <v>7.2</v>
      </c>
      <c r="CG166" s="512">
        <v>1.86</v>
      </c>
      <c r="CH166" s="512">
        <v>85.5</v>
      </c>
      <c r="CI166" s="512">
        <v>0.52</v>
      </c>
      <c r="CJ166" s="512">
        <v>1.08</v>
      </c>
      <c r="CK166" s="512">
        <v>1.05</v>
      </c>
      <c r="CL166" s="512">
        <v>4.84</v>
      </c>
      <c r="CM166" s="512">
        <v>1.59</v>
      </c>
      <c r="CN166" s="513">
        <f t="shared" si="86"/>
        <v>0.2394</v>
      </c>
      <c r="CO166" s="513">
        <f t="shared" si="87"/>
        <v>0.33119999999999999</v>
      </c>
      <c r="CP166" s="513">
        <f t="shared" si="88"/>
        <v>0.25740000000000002</v>
      </c>
      <c r="CQ166" s="513">
        <f t="shared" si="89"/>
        <v>0.90539999999999987</v>
      </c>
      <c r="CR166" s="513">
        <f t="shared" si="90"/>
        <v>6.7320000000000005E-2</v>
      </c>
      <c r="CS166" s="513">
        <f t="shared" si="91"/>
        <v>0.18414999999999998</v>
      </c>
      <c r="CT166" s="513">
        <f t="shared" si="92"/>
        <v>0.31900000000000001</v>
      </c>
      <c r="CU166" s="513">
        <f t="shared" si="93"/>
        <v>1.044</v>
      </c>
      <c r="CV166" s="513">
        <f t="shared" si="94"/>
        <v>0.26970000000000005</v>
      </c>
      <c r="CW166" s="513">
        <f t="shared" si="95"/>
        <v>0.4446</v>
      </c>
      <c r="CX166" s="513">
        <f t="shared" si="96"/>
        <v>0.9234</v>
      </c>
      <c r="CY166" s="513">
        <f t="shared" si="97"/>
        <v>0.89775000000000005</v>
      </c>
      <c r="CZ166" s="513">
        <f t="shared" si="98"/>
        <v>4.1382000000000003</v>
      </c>
      <c r="DA166" s="513">
        <f t="shared" si="99"/>
        <v>1.3594499999999998</v>
      </c>
    </row>
    <row r="167" spans="1:105">
      <c r="A167" s="494" t="s">
        <v>1000</v>
      </c>
      <c r="B167" s="576" t="s">
        <v>543</v>
      </c>
      <c r="C167" s="382" t="s">
        <v>422</v>
      </c>
      <c r="D167" s="383" t="s">
        <v>113</v>
      </c>
      <c r="E167" s="489">
        <v>43696</v>
      </c>
      <c r="F167" s="429">
        <v>-0.14285714285714285</v>
      </c>
      <c r="G167" s="537" t="s">
        <v>381</v>
      </c>
      <c r="H167">
        <v>10293</v>
      </c>
      <c r="I167">
        <v>10</v>
      </c>
      <c r="J167">
        <v>3.03</v>
      </c>
      <c r="K167">
        <v>50</v>
      </c>
      <c r="L167">
        <v>0</v>
      </c>
      <c r="M167">
        <v>0</v>
      </c>
      <c r="N167">
        <v>100</v>
      </c>
      <c r="O167">
        <v>20</v>
      </c>
      <c r="P167">
        <v>0</v>
      </c>
      <c r="Q167">
        <v>40</v>
      </c>
      <c r="R167">
        <v>20</v>
      </c>
      <c r="S167">
        <v>80</v>
      </c>
      <c r="T167">
        <v>0</v>
      </c>
      <c r="U167" s="6">
        <f t="shared" si="100"/>
        <v>0</v>
      </c>
      <c r="V167" s="6" t="e">
        <f t="shared" si="101"/>
        <v>#DIV/0!</v>
      </c>
      <c r="W167">
        <v>0</v>
      </c>
      <c r="X167">
        <v>100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s="188">
        <f t="shared" si="77"/>
        <v>0</v>
      </c>
      <c r="AH167" s="188">
        <f t="shared" si="78"/>
        <v>20</v>
      </c>
      <c r="AI167" s="188">
        <f t="shared" si="79"/>
        <v>0</v>
      </c>
      <c r="AJ167" s="188">
        <f t="shared" si="80"/>
        <v>0</v>
      </c>
      <c r="AK167" s="188">
        <f t="shared" si="81"/>
        <v>0</v>
      </c>
      <c r="AL167" s="188">
        <f t="shared" si="82"/>
        <v>0</v>
      </c>
      <c r="AM167" s="188">
        <f t="shared" si="83"/>
        <v>0</v>
      </c>
      <c r="AN167" s="188">
        <f t="shared" si="84"/>
        <v>0</v>
      </c>
      <c r="AO167" s="188">
        <f t="shared" si="85"/>
        <v>0</v>
      </c>
      <c r="AP167" t="s">
        <v>364</v>
      </c>
      <c r="AQ167" t="s">
        <v>364</v>
      </c>
      <c r="AR167" t="s">
        <v>364</v>
      </c>
      <c r="AS167" t="s">
        <v>364</v>
      </c>
      <c r="AT167" t="s">
        <v>364</v>
      </c>
      <c r="AU167">
        <v>0</v>
      </c>
      <c r="AV167">
        <v>0</v>
      </c>
      <c r="AW167">
        <v>0</v>
      </c>
      <c r="AX167" t="s">
        <v>364</v>
      </c>
      <c r="AY167">
        <v>0</v>
      </c>
      <c r="AZ167">
        <v>0</v>
      </c>
      <c r="BA167">
        <v>0</v>
      </c>
      <c r="BB167">
        <v>96.4</v>
      </c>
      <c r="BC167">
        <v>87.4</v>
      </c>
      <c r="BD167">
        <v>758</v>
      </c>
      <c r="BE167">
        <v>236</v>
      </c>
      <c r="BF167">
        <v>6.42</v>
      </c>
      <c r="BG167">
        <v>0</v>
      </c>
      <c r="BH167">
        <v>20</v>
      </c>
      <c r="BI167">
        <v>0</v>
      </c>
      <c r="BJ167" t="s">
        <v>364</v>
      </c>
      <c r="BK167">
        <v>40</v>
      </c>
      <c r="BL167">
        <v>20</v>
      </c>
      <c r="BM167">
        <v>0</v>
      </c>
      <c r="BN167">
        <v>30</v>
      </c>
      <c r="BO167">
        <v>33.299999999999997</v>
      </c>
      <c r="BP167">
        <v>33.299999999999997</v>
      </c>
      <c r="BQ167">
        <v>66.7</v>
      </c>
      <c r="BR167">
        <v>33.299999999999997</v>
      </c>
      <c r="BS167">
        <v>33.299999999999997</v>
      </c>
      <c r="BT167">
        <v>100</v>
      </c>
      <c r="BU167">
        <v>100</v>
      </c>
      <c r="BV167">
        <v>0</v>
      </c>
      <c r="BW167">
        <v>33.299999999999997</v>
      </c>
      <c r="BX167">
        <v>100</v>
      </c>
      <c r="BY167">
        <v>0</v>
      </c>
      <c r="BZ167">
        <v>100</v>
      </c>
      <c r="CA167">
        <v>100</v>
      </c>
      <c r="CB167">
        <v>100</v>
      </c>
      <c r="CC167">
        <v>33.299999999999997</v>
      </c>
      <c r="CD167">
        <v>33.299999999999997</v>
      </c>
      <c r="CE167">
        <v>33.299999999999997</v>
      </c>
      <c r="CF167">
        <v>100</v>
      </c>
      <c r="CG167">
        <v>33.299999999999997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 s="188">
        <f t="shared" si="86"/>
        <v>33.299999999999997</v>
      </c>
      <c r="CO167" s="188">
        <f t="shared" si="87"/>
        <v>0</v>
      </c>
      <c r="CP167" s="188">
        <f t="shared" si="88"/>
        <v>33.299999999999997</v>
      </c>
      <c r="CQ167" s="188">
        <f t="shared" si="89"/>
        <v>33.299999999999997</v>
      </c>
      <c r="CR167" s="188">
        <f t="shared" si="90"/>
        <v>33.299999999999997</v>
      </c>
      <c r="CS167" s="188">
        <f t="shared" si="91"/>
        <v>33.299999999999997</v>
      </c>
      <c r="CT167" s="188">
        <f t="shared" si="92"/>
        <v>33.299999999999997</v>
      </c>
      <c r="CU167" s="188">
        <f t="shared" si="93"/>
        <v>100</v>
      </c>
      <c r="CV167" s="188">
        <f t="shared" si="94"/>
        <v>33.299999999999997</v>
      </c>
      <c r="CW167" s="188">
        <f t="shared" si="95"/>
        <v>0</v>
      </c>
      <c r="CX167" s="188">
        <f t="shared" si="96"/>
        <v>0</v>
      </c>
      <c r="CY167" s="188">
        <f t="shared" si="97"/>
        <v>0</v>
      </c>
      <c r="CZ167" s="188">
        <f t="shared" si="98"/>
        <v>0</v>
      </c>
      <c r="DA167" s="188">
        <f t="shared" si="99"/>
        <v>0</v>
      </c>
    </row>
    <row r="168" spans="1:105" s="554" customFormat="1">
      <c r="A168" s="549" t="s">
        <v>1001</v>
      </c>
      <c r="B168" s="549"/>
      <c r="E168" s="552"/>
      <c r="F168" s="569"/>
      <c r="H168" s="555">
        <v>4</v>
      </c>
      <c r="I168" s="555">
        <v>0</v>
      </c>
      <c r="J168" s="555">
        <v>0</v>
      </c>
      <c r="K168" s="555">
        <v>0</v>
      </c>
      <c r="L168" s="555">
        <v>0</v>
      </c>
      <c r="M168" s="555">
        <v>0</v>
      </c>
      <c r="N168" s="555">
        <v>0</v>
      </c>
      <c r="O168" s="555">
        <v>0</v>
      </c>
      <c r="P168" s="555">
        <v>0</v>
      </c>
      <c r="Q168" s="555">
        <v>0</v>
      </c>
      <c r="R168" s="555">
        <v>0</v>
      </c>
      <c r="S168" s="555">
        <v>0</v>
      </c>
      <c r="T168" s="555">
        <v>0</v>
      </c>
      <c r="U168" s="556">
        <f t="shared" si="100"/>
        <v>0</v>
      </c>
      <c r="V168" s="556" t="e">
        <f t="shared" si="101"/>
        <v>#DIV/0!</v>
      </c>
      <c r="W168" s="555">
        <v>0</v>
      </c>
      <c r="X168" s="555">
        <v>0</v>
      </c>
      <c r="Y168" s="555">
        <v>0</v>
      </c>
      <c r="Z168" s="555">
        <v>0</v>
      </c>
      <c r="AA168" s="555">
        <v>0</v>
      </c>
      <c r="AB168" s="555">
        <v>0</v>
      </c>
      <c r="AC168" s="555">
        <v>0</v>
      </c>
      <c r="AD168" s="555">
        <v>0</v>
      </c>
      <c r="AE168" s="555">
        <v>0</v>
      </c>
      <c r="AF168" s="555">
        <v>0</v>
      </c>
      <c r="AG168" s="557">
        <f t="shared" si="77"/>
        <v>0</v>
      </c>
      <c r="AH168" s="557">
        <f t="shared" si="78"/>
        <v>0</v>
      </c>
      <c r="AI168" s="557">
        <f t="shared" si="79"/>
        <v>0</v>
      </c>
      <c r="AJ168" s="557">
        <f t="shared" si="80"/>
        <v>0</v>
      </c>
      <c r="AK168" s="557">
        <f t="shared" si="81"/>
        <v>0</v>
      </c>
      <c r="AL168" s="557">
        <f t="shared" si="82"/>
        <v>0</v>
      </c>
      <c r="AM168" s="557">
        <f t="shared" si="83"/>
        <v>0</v>
      </c>
      <c r="AN168" s="557">
        <f t="shared" si="84"/>
        <v>0</v>
      </c>
      <c r="AO168" s="557">
        <f t="shared" si="85"/>
        <v>0</v>
      </c>
      <c r="AP168" s="555" t="s">
        <v>364</v>
      </c>
      <c r="AQ168" s="555" t="s">
        <v>364</v>
      </c>
      <c r="AR168" s="555" t="s">
        <v>364</v>
      </c>
      <c r="AS168" s="555" t="s">
        <v>364</v>
      </c>
      <c r="AT168" s="555" t="s">
        <v>364</v>
      </c>
      <c r="AU168" s="555">
        <v>0</v>
      </c>
      <c r="AV168" s="555">
        <v>0</v>
      </c>
      <c r="AW168" s="555">
        <v>0</v>
      </c>
      <c r="AX168" s="555" t="s">
        <v>364</v>
      </c>
      <c r="AY168" s="555">
        <v>0</v>
      </c>
      <c r="AZ168" s="555">
        <v>0</v>
      </c>
      <c r="BA168" s="555">
        <v>0</v>
      </c>
      <c r="BB168" s="555" t="s">
        <v>364</v>
      </c>
      <c r="BC168" s="555" t="s">
        <v>364</v>
      </c>
      <c r="BD168" s="555" t="s">
        <v>364</v>
      </c>
      <c r="BE168" s="555" t="s">
        <v>364</v>
      </c>
      <c r="BF168" s="555">
        <v>33.4</v>
      </c>
      <c r="BG168" s="555">
        <v>0</v>
      </c>
      <c r="BH168" s="555">
        <v>0</v>
      </c>
      <c r="BI168" s="555">
        <v>0</v>
      </c>
      <c r="BJ168" s="555" t="s">
        <v>364</v>
      </c>
      <c r="BK168" s="555">
        <v>0</v>
      </c>
      <c r="BL168" s="555">
        <v>0</v>
      </c>
      <c r="BM168" s="555">
        <v>0</v>
      </c>
      <c r="BN168" s="555">
        <v>0</v>
      </c>
      <c r="BO168" s="555">
        <v>0</v>
      </c>
      <c r="BP168" s="555">
        <v>0</v>
      </c>
      <c r="BQ168" s="555">
        <v>0</v>
      </c>
      <c r="BR168" s="555">
        <v>0</v>
      </c>
      <c r="BS168" s="555">
        <v>0</v>
      </c>
      <c r="BT168" s="555">
        <v>0</v>
      </c>
      <c r="BU168" s="555">
        <v>0</v>
      </c>
      <c r="BV168" s="555">
        <v>0</v>
      </c>
      <c r="BW168" s="555">
        <v>0</v>
      </c>
      <c r="BX168" s="555">
        <v>0</v>
      </c>
      <c r="BY168" s="555">
        <v>0</v>
      </c>
      <c r="BZ168" s="555">
        <v>0</v>
      </c>
      <c r="CA168" s="555">
        <v>0</v>
      </c>
      <c r="CB168" s="555">
        <v>0</v>
      </c>
      <c r="CC168" s="555">
        <v>0</v>
      </c>
      <c r="CD168" s="555">
        <v>0</v>
      </c>
      <c r="CE168" s="555">
        <v>0</v>
      </c>
      <c r="CF168" s="555">
        <v>0</v>
      </c>
      <c r="CG168" s="555">
        <v>0</v>
      </c>
      <c r="CH168" s="555">
        <v>0</v>
      </c>
      <c r="CI168" s="555">
        <v>0</v>
      </c>
      <c r="CJ168" s="555">
        <v>0</v>
      </c>
      <c r="CK168" s="555">
        <v>0</v>
      </c>
      <c r="CL168" s="555">
        <v>0</v>
      </c>
      <c r="CM168" s="555">
        <v>0</v>
      </c>
      <c r="CN168" s="557">
        <f t="shared" si="86"/>
        <v>0</v>
      </c>
      <c r="CO168" s="557">
        <f t="shared" si="87"/>
        <v>0</v>
      </c>
      <c r="CP168" s="557">
        <f t="shared" si="88"/>
        <v>0</v>
      </c>
      <c r="CQ168" s="557">
        <f t="shared" si="89"/>
        <v>0</v>
      </c>
      <c r="CR168" s="557">
        <f t="shared" si="90"/>
        <v>0</v>
      </c>
      <c r="CS168" s="557">
        <f t="shared" si="91"/>
        <v>0</v>
      </c>
      <c r="CT168" s="557">
        <f t="shared" si="92"/>
        <v>0</v>
      </c>
      <c r="CU168" s="557">
        <f t="shared" si="93"/>
        <v>0</v>
      </c>
      <c r="CV168" s="557">
        <f t="shared" si="94"/>
        <v>0</v>
      </c>
      <c r="CW168" s="557">
        <f t="shared" si="95"/>
        <v>0</v>
      </c>
      <c r="CX168" s="557">
        <f t="shared" si="96"/>
        <v>0</v>
      </c>
      <c r="CY168" s="557">
        <f t="shared" si="97"/>
        <v>0</v>
      </c>
      <c r="CZ168" s="557">
        <f t="shared" si="98"/>
        <v>0</v>
      </c>
      <c r="DA168" s="557">
        <f t="shared" si="99"/>
        <v>0</v>
      </c>
    </row>
    <row r="169" spans="1:105">
      <c r="A169" s="494" t="s">
        <v>1003</v>
      </c>
      <c r="B169" s="576" t="s">
        <v>543</v>
      </c>
      <c r="C169" s="382" t="s">
        <v>422</v>
      </c>
      <c r="D169" s="383" t="s">
        <v>417</v>
      </c>
      <c r="E169" s="428">
        <v>43697</v>
      </c>
      <c r="F169" s="429">
        <v>0</v>
      </c>
      <c r="G169" s="537" t="s">
        <v>1191</v>
      </c>
      <c r="H169">
        <v>2998</v>
      </c>
      <c r="I169">
        <v>259</v>
      </c>
      <c r="J169">
        <v>28.5</v>
      </c>
      <c r="K169">
        <v>60.6</v>
      </c>
      <c r="L169">
        <v>5.0999999999999996</v>
      </c>
      <c r="M169">
        <v>9.5500000000000007</v>
      </c>
      <c r="N169">
        <v>90.4</v>
      </c>
      <c r="O169">
        <v>3.18</v>
      </c>
      <c r="P169">
        <v>3.18</v>
      </c>
      <c r="Q169">
        <v>53.5</v>
      </c>
      <c r="R169">
        <v>15.9</v>
      </c>
      <c r="S169">
        <v>84.1</v>
      </c>
      <c r="T169">
        <v>1.91</v>
      </c>
      <c r="U169" s="6">
        <f t="shared" si="100"/>
        <v>5.7873000000000001</v>
      </c>
      <c r="V169" s="6">
        <f t="shared" si="101"/>
        <v>3.8014272631451624</v>
      </c>
      <c r="W169">
        <v>16</v>
      </c>
      <c r="X169">
        <v>12</v>
      </c>
      <c r="Y169">
        <v>16</v>
      </c>
      <c r="Z169">
        <v>72</v>
      </c>
      <c r="AA169">
        <v>0</v>
      </c>
      <c r="AB169">
        <v>80</v>
      </c>
      <c r="AC169">
        <v>40</v>
      </c>
      <c r="AD169">
        <v>100</v>
      </c>
      <c r="AE169">
        <v>80</v>
      </c>
      <c r="AF169">
        <v>0</v>
      </c>
      <c r="AG169" s="188">
        <f t="shared" si="77"/>
        <v>2.544</v>
      </c>
      <c r="AH169" s="188">
        <f t="shared" si="78"/>
        <v>1.9080000000000001</v>
      </c>
      <c r="AI169" s="188">
        <f t="shared" si="79"/>
        <v>11.448</v>
      </c>
      <c r="AJ169" s="188">
        <f t="shared" si="80"/>
        <v>0</v>
      </c>
      <c r="AK169" s="188">
        <f t="shared" si="81"/>
        <v>2.544</v>
      </c>
      <c r="AL169" s="188">
        <f t="shared" si="82"/>
        <v>1.272</v>
      </c>
      <c r="AM169" s="188">
        <f t="shared" si="83"/>
        <v>3.18</v>
      </c>
      <c r="AN169" s="188">
        <f t="shared" si="84"/>
        <v>2.544</v>
      </c>
      <c r="AO169" s="188">
        <f t="shared" si="85"/>
        <v>0</v>
      </c>
      <c r="AP169">
        <v>222</v>
      </c>
      <c r="AQ169">
        <v>44.9</v>
      </c>
      <c r="AR169">
        <v>824</v>
      </c>
      <c r="AS169">
        <v>208</v>
      </c>
      <c r="AT169">
        <v>2.57</v>
      </c>
      <c r="AU169">
        <v>26.7</v>
      </c>
      <c r="AV169">
        <v>6.67</v>
      </c>
      <c r="AW169">
        <v>6.67</v>
      </c>
      <c r="AX169">
        <v>328</v>
      </c>
      <c r="AY169">
        <v>46.7</v>
      </c>
      <c r="AZ169">
        <v>13.3</v>
      </c>
      <c r="BA169">
        <v>0</v>
      </c>
      <c r="BB169">
        <v>121</v>
      </c>
      <c r="BC169">
        <v>38.5</v>
      </c>
      <c r="BD169">
        <v>840</v>
      </c>
      <c r="BE169">
        <v>213</v>
      </c>
      <c r="BF169">
        <v>-83.5</v>
      </c>
      <c r="BG169">
        <v>2.82</v>
      </c>
      <c r="BH169">
        <v>2.82</v>
      </c>
      <c r="BI169">
        <v>2.82</v>
      </c>
      <c r="BJ169">
        <v>240</v>
      </c>
      <c r="BK169">
        <v>54.2</v>
      </c>
      <c r="BL169">
        <v>16.2</v>
      </c>
      <c r="BM169">
        <v>2.11</v>
      </c>
      <c r="BN169">
        <v>22</v>
      </c>
      <c r="BO169">
        <v>1.75</v>
      </c>
      <c r="BP169">
        <v>3.51</v>
      </c>
      <c r="BQ169">
        <v>96.5</v>
      </c>
      <c r="BR169">
        <v>5.26</v>
      </c>
      <c r="BS169">
        <v>1.75</v>
      </c>
      <c r="BT169">
        <v>59.6</v>
      </c>
      <c r="BU169">
        <v>17.5</v>
      </c>
      <c r="BV169">
        <v>82.5</v>
      </c>
      <c r="BW169">
        <v>3.51</v>
      </c>
      <c r="BX169">
        <v>0</v>
      </c>
      <c r="BY169">
        <v>0</v>
      </c>
      <c r="BZ169">
        <v>100</v>
      </c>
      <c r="CA169">
        <v>100</v>
      </c>
      <c r="CB169">
        <v>0</v>
      </c>
      <c r="CC169">
        <v>10</v>
      </c>
      <c r="CD169">
        <v>20</v>
      </c>
      <c r="CE169">
        <v>10</v>
      </c>
      <c r="CF169">
        <v>80</v>
      </c>
      <c r="CG169">
        <v>20</v>
      </c>
      <c r="CH169">
        <v>82.5</v>
      </c>
      <c r="CI169">
        <v>0</v>
      </c>
      <c r="CJ169">
        <v>2.13</v>
      </c>
      <c r="CK169">
        <v>0</v>
      </c>
      <c r="CL169">
        <v>55.3</v>
      </c>
      <c r="CM169">
        <v>0</v>
      </c>
      <c r="CN169" s="188">
        <f t="shared" si="86"/>
        <v>0</v>
      </c>
      <c r="CO169" s="188">
        <f t="shared" si="87"/>
        <v>0</v>
      </c>
      <c r="CP169" s="188">
        <f t="shared" si="88"/>
        <v>1.75</v>
      </c>
      <c r="CQ169" s="188">
        <f t="shared" si="89"/>
        <v>1.75</v>
      </c>
      <c r="CR169" s="188">
        <f t="shared" si="90"/>
        <v>0</v>
      </c>
      <c r="CS169" s="188">
        <f t="shared" si="91"/>
        <v>1.75</v>
      </c>
      <c r="CT169" s="188">
        <f t="shared" si="92"/>
        <v>3.5</v>
      </c>
      <c r="CU169" s="188">
        <f t="shared" si="93"/>
        <v>14</v>
      </c>
      <c r="CV169" s="188">
        <f t="shared" si="94"/>
        <v>3.5</v>
      </c>
      <c r="CW169" s="188">
        <f t="shared" si="95"/>
        <v>0</v>
      </c>
      <c r="CX169" s="188">
        <f t="shared" si="96"/>
        <v>1.75725</v>
      </c>
      <c r="CY169" s="188">
        <f t="shared" si="97"/>
        <v>0</v>
      </c>
      <c r="CZ169" s="188">
        <f t="shared" si="98"/>
        <v>45.622500000000002</v>
      </c>
      <c r="DA169" s="188">
        <f t="shared" si="99"/>
        <v>0</v>
      </c>
    </row>
    <row r="170" spans="1:105" s="554" customFormat="1">
      <c r="A170" s="549" t="s">
        <v>1004</v>
      </c>
      <c r="B170" s="549"/>
      <c r="E170" s="552"/>
      <c r="F170" s="569"/>
      <c r="H170" s="555">
        <v>4</v>
      </c>
      <c r="I170" s="555">
        <v>1</v>
      </c>
      <c r="J170" s="555">
        <v>100</v>
      </c>
      <c r="K170" s="555">
        <v>100</v>
      </c>
      <c r="L170" s="555">
        <v>0</v>
      </c>
      <c r="M170" s="555">
        <v>0</v>
      </c>
      <c r="N170" s="555">
        <v>100</v>
      </c>
      <c r="O170" s="555">
        <v>0</v>
      </c>
      <c r="P170" s="555">
        <v>0</v>
      </c>
      <c r="Q170" s="555">
        <v>100</v>
      </c>
      <c r="R170" s="555">
        <v>0</v>
      </c>
      <c r="S170" s="555">
        <v>100</v>
      </c>
      <c r="T170" s="555">
        <v>100</v>
      </c>
      <c r="U170" s="556">
        <f t="shared" si="100"/>
        <v>0</v>
      </c>
      <c r="V170" s="556" t="e">
        <f t="shared" si="101"/>
        <v>#DIV/0!</v>
      </c>
      <c r="W170" s="555">
        <v>0</v>
      </c>
      <c r="X170" s="555">
        <v>0</v>
      </c>
      <c r="Y170" s="555">
        <v>0</v>
      </c>
      <c r="Z170" s="555">
        <v>0</v>
      </c>
      <c r="AA170" s="555">
        <v>0</v>
      </c>
      <c r="AB170" s="555">
        <v>0</v>
      </c>
      <c r="AC170" s="555">
        <v>0</v>
      </c>
      <c r="AD170" s="555">
        <v>0</v>
      </c>
      <c r="AE170" s="555">
        <v>0</v>
      </c>
      <c r="AF170" s="555">
        <v>0</v>
      </c>
      <c r="AG170" s="557">
        <f t="shared" si="77"/>
        <v>0</v>
      </c>
      <c r="AH170" s="557">
        <f t="shared" si="78"/>
        <v>0</v>
      </c>
      <c r="AI170" s="557">
        <f t="shared" si="79"/>
        <v>0</v>
      </c>
      <c r="AJ170" s="557">
        <f t="shared" si="80"/>
        <v>0</v>
      </c>
      <c r="AK170" s="557">
        <f t="shared" si="81"/>
        <v>0</v>
      </c>
      <c r="AL170" s="557">
        <f t="shared" si="82"/>
        <v>0</v>
      </c>
      <c r="AM170" s="557">
        <f t="shared" si="83"/>
        <v>0</v>
      </c>
      <c r="AN170" s="557">
        <f t="shared" si="84"/>
        <v>0</v>
      </c>
      <c r="AO170" s="557">
        <f t="shared" si="85"/>
        <v>0</v>
      </c>
      <c r="AP170" s="555" t="s">
        <v>364</v>
      </c>
      <c r="AQ170" s="555" t="s">
        <v>364</v>
      </c>
      <c r="AR170" s="555" t="s">
        <v>364</v>
      </c>
      <c r="AS170" s="555" t="s">
        <v>364</v>
      </c>
      <c r="AT170" s="555" t="s">
        <v>364</v>
      </c>
      <c r="AU170" s="555">
        <v>0</v>
      </c>
      <c r="AV170" s="555">
        <v>0</v>
      </c>
      <c r="AW170" s="555">
        <v>0</v>
      </c>
      <c r="AX170" s="555" t="s">
        <v>364</v>
      </c>
      <c r="AY170" s="555">
        <v>0</v>
      </c>
      <c r="AZ170" s="555">
        <v>0</v>
      </c>
      <c r="BA170" s="555">
        <v>0</v>
      </c>
      <c r="BB170" s="555">
        <v>347</v>
      </c>
      <c r="BC170" s="555">
        <v>2.57</v>
      </c>
      <c r="BD170" s="555">
        <v>1193</v>
      </c>
      <c r="BE170" s="555">
        <v>66.8</v>
      </c>
      <c r="BF170" s="555">
        <v>-345</v>
      </c>
      <c r="BG170" s="555">
        <v>0</v>
      </c>
      <c r="BH170" s="555">
        <v>0</v>
      </c>
      <c r="BI170" s="555">
        <v>0</v>
      </c>
      <c r="BJ170" s="555" t="s">
        <v>364</v>
      </c>
      <c r="BK170" s="555">
        <v>100</v>
      </c>
      <c r="BL170" s="555">
        <v>0</v>
      </c>
      <c r="BM170" s="555">
        <v>100</v>
      </c>
      <c r="BN170" s="555">
        <v>0</v>
      </c>
      <c r="BO170" s="555">
        <v>0</v>
      </c>
      <c r="BP170" s="555">
        <v>0</v>
      </c>
      <c r="BQ170" s="555">
        <v>0</v>
      </c>
      <c r="BR170" s="555">
        <v>0</v>
      </c>
      <c r="BS170" s="555">
        <v>0</v>
      </c>
      <c r="BT170" s="555">
        <v>0</v>
      </c>
      <c r="BU170" s="555">
        <v>0</v>
      </c>
      <c r="BV170" s="555">
        <v>0</v>
      </c>
      <c r="BW170" s="555">
        <v>0</v>
      </c>
      <c r="BX170" s="555">
        <v>0</v>
      </c>
      <c r="BY170" s="555">
        <v>0</v>
      </c>
      <c r="BZ170" s="555">
        <v>0</v>
      </c>
      <c r="CA170" s="555">
        <v>0</v>
      </c>
      <c r="CB170" s="555">
        <v>0</v>
      </c>
      <c r="CC170" s="555">
        <v>0</v>
      </c>
      <c r="CD170" s="555">
        <v>0</v>
      </c>
      <c r="CE170" s="555">
        <v>0</v>
      </c>
      <c r="CF170" s="555">
        <v>0</v>
      </c>
      <c r="CG170" s="555">
        <v>0</v>
      </c>
      <c r="CH170" s="555">
        <v>0</v>
      </c>
      <c r="CI170" s="555">
        <v>0</v>
      </c>
      <c r="CJ170" s="555">
        <v>0</v>
      </c>
      <c r="CK170" s="555">
        <v>0</v>
      </c>
      <c r="CL170" s="555">
        <v>0</v>
      </c>
      <c r="CM170" s="555">
        <v>0</v>
      </c>
      <c r="CN170" s="557">
        <f t="shared" si="86"/>
        <v>0</v>
      </c>
      <c r="CO170" s="557">
        <f t="shared" si="87"/>
        <v>0</v>
      </c>
      <c r="CP170" s="557">
        <f t="shared" si="88"/>
        <v>0</v>
      </c>
      <c r="CQ170" s="557">
        <f t="shared" si="89"/>
        <v>0</v>
      </c>
      <c r="CR170" s="557">
        <f t="shared" si="90"/>
        <v>0</v>
      </c>
      <c r="CS170" s="557">
        <f t="shared" si="91"/>
        <v>0</v>
      </c>
      <c r="CT170" s="557">
        <f t="shared" si="92"/>
        <v>0</v>
      </c>
      <c r="CU170" s="557">
        <f t="shared" si="93"/>
        <v>0</v>
      </c>
      <c r="CV170" s="557">
        <f t="shared" si="94"/>
        <v>0</v>
      </c>
      <c r="CW170" s="557">
        <f t="shared" si="95"/>
        <v>0</v>
      </c>
      <c r="CX170" s="557">
        <f t="shared" si="96"/>
        <v>0</v>
      </c>
      <c r="CY170" s="557">
        <f t="shared" si="97"/>
        <v>0</v>
      </c>
      <c r="CZ170" s="557">
        <f t="shared" si="98"/>
        <v>0</v>
      </c>
      <c r="DA170" s="557">
        <f t="shared" si="99"/>
        <v>0</v>
      </c>
    </row>
    <row r="171" spans="1:105">
      <c r="A171" s="494" t="s">
        <v>1006</v>
      </c>
      <c r="B171" s="576" t="s">
        <v>543</v>
      </c>
      <c r="C171" s="382" t="s">
        <v>422</v>
      </c>
      <c r="D171" s="383" t="s">
        <v>418</v>
      </c>
      <c r="E171" s="489">
        <v>43698</v>
      </c>
      <c r="F171" s="429">
        <v>0.14285714285714285</v>
      </c>
      <c r="G171" s="537" t="s">
        <v>1192</v>
      </c>
      <c r="H171">
        <v>20329</v>
      </c>
      <c r="I171">
        <v>186</v>
      </c>
      <c r="J171">
        <v>9.99</v>
      </c>
      <c r="K171">
        <v>51.1</v>
      </c>
      <c r="L171">
        <v>7.37</v>
      </c>
      <c r="M171">
        <v>1.05</v>
      </c>
      <c r="N171">
        <v>98.9</v>
      </c>
      <c r="O171">
        <v>3.16</v>
      </c>
      <c r="P171">
        <v>3.16</v>
      </c>
      <c r="Q171">
        <v>26.3</v>
      </c>
      <c r="R171">
        <v>21.1</v>
      </c>
      <c r="S171">
        <v>78.900000000000006</v>
      </c>
      <c r="T171">
        <v>6.32</v>
      </c>
      <c r="U171" s="6">
        <f t="shared" si="100"/>
        <v>0.53654999999999997</v>
      </c>
      <c r="V171" s="6">
        <f t="shared" si="101"/>
        <v>50.135122542167551</v>
      </c>
      <c r="W171">
        <v>20</v>
      </c>
      <c r="X171">
        <v>10</v>
      </c>
      <c r="Y171">
        <v>10</v>
      </c>
      <c r="Z171">
        <v>45</v>
      </c>
      <c r="AA171">
        <v>10</v>
      </c>
      <c r="AB171">
        <v>33.299999999999997</v>
      </c>
      <c r="AC171">
        <v>66.7</v>
      </c>
      <c r="AD171">
        <v>100</v>
      </c>
      <c r="AE171">
        <v>66.7</v>
      </c>
      <c r="AF171">
        <v>0</v>
      </c>
      <c r="AG171" s="188">
        <f t="shared" si="77"/>
        <v>4.22</v>
      </c>
      <c r="AH171" s="188">
        <f t="shared" si="78"/>
        <v>2.11</v>
      </c>
      <c r="AI171" s="188">
        <f t="shared" si="79"/>
        <v>9.495000000000001</v>
      </c>
      <c r="AJ171" s="188">
        <f t="shared" si="80"/>
        <v>2.11</v>
      </c>
      <c r="AK171" s="188">
        <f t="shared" si="81"/>
        <v>1.0522799999999999</v>
      </c>
      <c r="AL171" s="188">
        <f t="shared" si="82"/>
        <v>2.10772</v>
      </c>
      <c r="AM171" s="188">
        <f t="shared" si="83"/>
        <v>3.16</v>
      </c>
      <c r="AN171" s="188">
        <f t="shared" si="84"/>
        <v>2.10772</v>
      </c>
      <c r="AO171" s="188">
        <f t="shared" si="85"/>
        <v>0</v>
      </c>
      <c r="AP171">
        <v>7237</v>
      </c>
      <c r="AQ171">
        <v>6363</v>
      </c>
      <c r="AR171">
        <v>1097</v>
      </c>
      <c r="AS171">
        <v>4924</v>
      </c>
      <c r="AT171">
        <v>414</v>
      </c>
      <c r="AU171">
        <v>100</v>
      </c>
      <c r="AV171">
        <v>100</v>
      </c>
      <c r="AW171">
        <v>100</v>
      </c>
      <c r="AX171">
        <v>181</v>
      </c>
      <c r="AY171">
        <v>100</v>
      </c>
      <c r="AZ171">
        <v>100</v>
      </c>
      <c r="BA171">
        <v>0</v>
      </c>
      <c r="BB171">
        <v>112</v>
      </c>
      <c r="BC171">
        <v>7.7</v>
      </c>
      <c r="BD171">
        <v>712</v>
      </c>
      <c r="BE171">
        <v>203</v>
      </c>
      <c r="BF171">
        <v>-86.1</v>
      </c>
      <c r="BG171">
        <v>6.38</v>
      </c>
      <c r="BH171">
        <v>2.13</v>
      </c>
      <c r="BI171">
        <v>2.13</v>
      </c>
      <c r="BJ171">
        <v>211</v>
      </c>
      <c r="BK171">
        <v>25.5</v>
      </c>
      <c r="BL171">
        <v>20.2</v>
      </c>
      <c r="BM171">
        <v>6.38</v>
      </c>
      <c r="BN171">
        <v>26.9</v>
      </c>
      <c r="BO171">
        <v>2</v>
      </c>
      <c r="BP171">
        <v>2</v>
      </c>
      <c r="BQ171">
        <v>98</v>
      </c>
      <c r="BR171">
        <v>6</v>
      </c>
      <c r="BS171">
        <v>0</v>
      </c>
      <c r="BT171">
        <v>58</v>
      </c>
      <c r="BU171">
        <v>42</v>
      </c>
      <c r="BV171">
        <v>58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4.76</v>
      </c>
      <c r="CD171">
        <v>4.76</v>
      </c>
      <c r="CE171">
        <v>0</v>
      </c>
      <c r="CF171">
        <v>76.2</v>
      </c>
      <c r="CG171">
        <v>4.76</v>
      </c>
      <c r="CH171">
        <v>58</v>
      </c>
      <c r="CI171">
        <v>0</v>
      </c>
      <c r="CJ171">
        <v>6.9</v>
      </c>
      <c r="CK171">
        <v>0</v>
      </c>
      <c r="CL171">
        <v>44.8</v>
      </c>
      <c r="CM171">
        <v>0</v>
      </c>
      <c r="CN171" s="188">
        <f t="shared" si="86"/>
        <v>0</v>
      </c>
      <c r="CO171" s="188">
        <f t="shared" si="87"/>
        <v>0</v>
      </c>
      <c r="CP171" s="188">
        <f t="shared" si="88"/>
        <v>0</v>
      </c>
      <c r="CQ171" s="188">
        <f t="shared" si="89"/>
        <v>0</v>
      </c>
      <c r="CR171" s="188">
        <f t="shared" si="90"/>
        <v>0</v>
      </c>
      <c r="CS171" s="188">
        <f t="shared" si="91"/>
        <v>1.9991999999999999</v>
      </c>
      <c r="CT171" s="188">
        <f t="shared" si="92"/>
        <v>1.9991999999999999</v>
      </c>
      <c r="CU171" s="188">
        <f t="shared" si="93"/>
        <v>32.003999999999998</v>
      </c>
      <c r="CV171" s="188">
        <f t="shared" si="94"/>
        <v>1.9991999999999999</v>
      </c>
      <c r="CW171" s="188">
        <f t="shared" si="95"/>
        <v>0</v>
      </c>
      <c r="CX171" s="188">
        <f t="shared" si="96"/>
        <v>4.0020000000000007</v>
      </c>
      <c r="CY171" s="188">
        <f t="shared" si="97"/>
        <v>0</v>
      </c>
      <c r="CZ171" s="188">
        <f t="shared" si="98"/>
        <v>25.983999999999995</v>
      </c>
      <c r="DA171" s="188">
        <f t="shared" si="99"/>
        <v>0</v>
      </c>
    </row>
    <row r="172" spans="1:105" s="554" customFormat="1">
      <c r="A172" s="549" t="s">
        <v>1007</v>
      </c>
      <c r="B172" s="549"/>
      <c r="E172" s="552"/>
      <c r="F172" s="569"/>
      <c r="H172" s="555">
        <v>8</v>
      </c>
      <c r="I172" s="555">
        <v>0</v>
      </c>
      <c r="J172" s="555">
        <v>0</v>
      </c>
      <c r="K172" s="555">
        <v>0</v>
      </c>
      <c r="L172" s="555">
        <v>0</v>
      </c>
      <c r="M172" s="555">
        <v>0</v>
      </c>
      <c r="N172" s="555">
        <v>0</v>
      </c>
      <c r="O172" s="555">
        <v>0</v>
      </c>
      <c r="P172" s="555">
        <v>0</v>
      </c>
      <c r="Q172" s="555">
        <v>0</v>
      </c>
      <c r="R172" s="555">
        <v>0</v>
      </c>
      <c r="S172" s="555">
        <v>0</v>
      </c>
      <c r="T172" s="555">
        <v>0</v>
      </c>
      <c r="U172" s="556">
        <f t="shared" si="100"/>
        <v>0</v>
      </c>
      <c r="V172" s="556" t="e">
        <f t="shared" si="101"/>
        <v>#DIV/0!</v>
      </c>
      <c r="W172" s="555">
        <v>0</v>
      </c>
      <c r="X172" s="555">
        <v>0</v>
      </c>
      <c r="Y172" s="555">
        <v>0</v>
      </c>
      <c r="Z172" s="555">
        <v>0</v>
      </c>
      <c r="AA172" s="555">
        <v>0</v>
      </c>
      <c r="AB172" s="555">
        <v>0</v>
      </c>
      <c r="AC172" s="555">
        <v>0</v>
      </c>
      <c r="AD172" s="555">
        <v>0</v>
      </c>
      <c r="AE172" s="555">
        <v>0</v>
      </c>
      <c r="AF172" s="555">
        <v>0</v>
      </c>
      <c r="AG172" s="557">
        <f t="shared" si="77"/>
        <v>0</v>
      </c>
      <c r="AH172" s="557">
        <f t="shared" si="78"/>
        <v>0</v>
      </c>
      <c r="AI172" s="557">
        <f t="shared" si="79"/>
        <v>0</v>
      </c>
      <c r="AJ172" s="557">
        <f t="shared" si="80"/>
        <v>0</v>
      </c>
      <c r="AK172" s="557">
        <f t="shared" si="81"/>
        <v>0</v>
      </c>
      <c r="AL172" s="557">
        <f t="shared" si="82"/>
        <v>0</v>
      </c>
      <c r="AM172" s="557">
        <f t="shared" si="83"/>
        <v>0</v>
      </c>
      <c r="AN172" s="557">
        <f t="shared" si="84"/>
        <v>0</v>
      </c>
      <c r="AO172" s="557">
        <f t="shared" si="85"/>
        <v>0</v>
      </c>
      <c r="AP172" s="555" t="s">
        <v>364</v>
      </c>
      <c r="AQ172" s="555" t="s">
        <v>364</v>
      </c>
      <c r="AR172" s="555" t="s">
        <v>364</v>
      </c>
      <c r="AS172" s="555" t="s">
        <v>364</v>
      </c>
      <c r="AT172" s="555" t="s">
        <v>364</v>
      </c>
      <c r="AU172" s="555">
        <v>0</v>
      </c>
      <c r="AV172" s="555">
        <v>0</v>
      </c>
      <c r="AW172" s="555">
        <v>0</v>
      </c>
      <c r="AX172" s="555" t="s">
        <v>364</v>
      </c>
      <c r="AY172" s="555">
        <v>0</v>
      </c>
      <c r="AZ172" s="555">
        <v>0</v>
      </c>
      <c r="BA172" s="555">
        <v>0</v>
      </c>
      <c r="BB172" s="555" t="s">
        <v>364</v>
      </c>
      <c r="BC172" s="555" t="s">
        <v>364</v>
      </c>
      <c r="BD172" s="555" t="s">
        <v>364</v>
      </c>
      <c r="BE172" s="555" t="s">
        <v>364</v>
      </c>
      <c r="BF172" s="555">
        <v>-69.400000000000006</v>
      </c>
      <c r="BG172" s="555">
        <v>0</v>
      </c>
      <c r="BH172" s="555">
        <v>0</v>
      </c>
      <c r="BI172" s="555">
        <v>0</v>
      </c>
      <c r="BJ172" s="555" t="s">
        <v>364</v>
      </c>
      <c r="BK172" s="555">
        <v>0</v>
      </c>
      <c r="BL172" s="555">
        <v>0</v>
      </c>
      <c r="BM172" s="555">
        <v>0</v>
      </c>
      <c r="BN172" s="555">
        <v>0</v>
      </c>
      <c r="BO172" s="555">
        <v>0</v>
      </c>
      <c r="BP172" s="555">
        <v>0</v>
      </c>
      <c r="BQ172" s="555">
        <v>0</v>
      </c>
      <c r="BR172" s="555">
        <v>0</v>
      </c>
      <c r="BS172" s="555">
        <v>0</v>
      </c>
      <c r="BT172" s="555">
        <v>0</v>
      </c>
      <c r="BU172" s="555">
        <v>0</v>
      </c>
      <c r="BV172" s="555">
        <v>0</v>
      </c>
      <c r="BW172" s="555">
        <v>0</v>
      </c>
      <c r="BX172" s="555">
        <v>0</v>
      </c>
      <c r="BY172" s="555">
        <v>0</v>
      </c>
      <c r="BZ172" s="555">
        <v>0</v>
      </c>
      <c r="CA172" s="555">
        <v>0</v>
      </c>
      <c r="CB172" s="555">
        <v>0</v>
      </c>
      <c r="CC172" s="555">
        <v>0</v>
      </c>
      <c r="CD172" s="555">
        <v>0</v>
      </c>
      <c r="CE172" s="555">
        <v>0</v>
      </c>
      <c r="CF172" s="555">
        <v>0</v>
      </c>
      <c r="CG172" s="555">
        <v>0</v>
      </c>
      <c r="CH172" s="555">
        <v>0</v>
      </c>
      <c r="CI172" s="555">
        <v>0</v>
      </c>
      <c r="CJ172" s="555">
        <v>0</v>
      </c>
      <c r="CK172" s="555">
        <v>0</v>
      </c>
      <c r="CL172" s="555">
        <v>0</v>
      </c>
      <c r="CM172" s="555">
        <v>0</v>
      </c>
      <c r="CN172" s="557">
        <f t="shared" si="86"/>
        <v>0</v>
      </c>
      <c r="CO172" s="557">
        <f t="shared" si="87"/>
        <v>0</v>
      </c>
      <c r="CP172" s="557">
        <f t="shared" si="88"/>
        <v>0</v>
      </c>
      <c r="CQ172" s="557">
        <f t="shared" si="89"/>
        <v>0</v>
      </c>
      <c r="CR172" s="557">
        <f t="shared" si="90"/>
        <v>0</v>
      </c>
      <c r="CS172" s="557">
        <f t="shared" si="91"/>
        <v>0</v>
      </c>
      <c r="CT172" s="557">
        <f t="shared" si="92"/>
        <v>0</v>
      </c>
      <c r="CU172" s="557">
        <f t="shared" si="93"/>
        <v>0</v>
      </c>
      <c r="CV172" s="557">
        <f t="shared" si="94"/>
        <v>0</v>
      </c>
      <c r="CW172" s="557">
        <f t="shared" si="95"/>
        <v>0</v>
      </c>
      <c r="CX172" s="557">
        <f t="shared" si="96"/>
        <v>0</v>
      </c>
      <c r="CY172" s="557">
        <f t="shared" si="97"/>
        <v>0</v>
      </c>
      <c r="CZ172" s="557">
        <f t="shared" si="98"/>
        <v>0</v>
      </c>
      <c r="DA172" s="557">
        <f t="shared" si="99"/>
        <v>0</v>
      </c>
    </row>
    <row r="173" spans="1:105">
      <c r="A173" s="494" t="s">
        <v>1009</v>
      </c>
      <c r="B173" s="576" t="s">
        <v>543</v>
      </c>
      <c r="C173" s="382" t="s">
        <v>422</v>
      </c>
      <c r="D173" s="383" t="s">
        <v>419</v>
      </c>
      <c r="E173" s="489">
        <v>43704</v>
      </c>
      <c r="F173" s="429">
        <v>1</v>
      </c>
      <c r="G173" s="537" t="s">
        <v>1193</v>
      </c>
      <c r="H173">
        <v>19162</v>
      </c>
      <c r="I173">
        <v>3822</v>
      </c>
      <c r="J173">
        <v>55.8</v>
      </c>
      <c r="K173">
        <v>78.8</v>
      </c>
      <c r="L173">
        <v>5.61</v>
      </c>
      <c r="M173">
        <v>5.21</v>
      </c>
      <c r="N173">
        <v>94.8</v>
      </c>
      <c r="O173">
        <v>3.59</v>
      </c>
      <c r="P173">
        <v>4.22</v>
      </c>
      <c r="Q173">
        <v>21.9</v>
      </c>
      <c r="R173">
        <v>22.7</v>
      </c>
      <c r="S173">
        <v>77.3</v>
      </c>
      <c r="T173">
        <v>0.66</v>
      </c>
      <c r="U173" s="6">
        <f t="shared" si="100"/>
        <v>4.10548</v>
      </c>
      <c r="V173" s="6">
        <f t="shared" si="101"/>
        <v>3.9946607948400672</v>
      </c>
      <c r="W173">
        <v>9.8000000000000007</v>
      </c>
      <c r="X173">
        <v>7.89</v>
      </c>
      <c r="Y173">
        <v>10.8</v>
      </c>
      <c r="Z173">
        <v>26.5</v>
      </c>
      <c r="AA173">
        <v>0.73</v>
      </c>
      <c r="AB173">
        <v>47.2</v>
      </c>
      <c r="AC173">
        <v>44.9</v>
      </c>
      <c r="AD173">
        <v>59.1</v>
      </c>
      <c r="AE173">
        <v>58.3</v>
      </c>
      <c r="AF173">
        <v>0.79</v>
      </c>
      <c r="AG173" s="188">
        <f t="shared" ref="AG173:AG215" si="102">W173*R173/100</f>
        <v>2.2246000000000001</v>
      </c>
      <c r="AH173" s="188">
        <f t="shared" ref="AH173:AH215" si="103">X173*R173/100</f>
        <v>1.7910299999999999</v>
      </c>
      <c r="AI173" s="188">
        <f t="shared" ref="AI173:AI215" si="104">Z173*R173/100</f>
        <v>6.0154999999999994</v>
      </c>
      <c r="AJ173" s="188">
        <f t="shared" ref="AJ173:AJ215" si="105">AA173*R173/100</f>
        <v>0.16570999999999997</v>
      </c>
      <c r="AK173" s="188">
        <f t="shared" ref="AK173:AK215" si="106">AB173*P173/100</f>
        <v>1.9918400000000001</v>
      </c>
      <c r="AL173" s="188">
        <f t="shared" ref="AL173:AL215" si="107">AC173*P173/100</f>
        <v>1.8947799999999999</v>
      </c>
      <c r="AM173" s="188">
        <f t="shared" ref="AM173:AM215" si="108">AD173*P173/100</f>
        <v>2.4940199999999999</v>
      </c>
      <c r="AN173" s="188">
        <f t="shared" ref="AN173:AN215" si="109">AE173*P173/100</f>
        <v>2.4602599999999999</v>
      </c>
      <c r="AO173" s="188">
        <f t="shared" ref="AO173:AO215" si="110">AF173*P173/100</f>
        <v>3.3338E-2</v>
      </c>
      <c r="AP173">
        <v>332</v>
      </c>
      <c r="AQ173">
        <v>130</v>
      </c>
      <c r="AR173">
        <v>692</v>
      </c>
      <c r="AS173">
        <v>308</v>
      </c>
      <c r="AT173">
        <v>-104</v>
      </c>
      <c r="AU173">
        <v>53.5</v>
      </c>
      <c r="AV173">
        <v>25.5</v>
      </c>
      <c r="AW173">
        <v>35</v>
      </c>
      <c r="AX173">
        <v>745</v>
      </c>
      <c r="AY173">
        <v>26.1</v>
      </c>
      <c r="AZ173">
        <v>34.4</v>
      </c>
      <c r="BA173">
        <v>2.5499999999999998</v>
      </c>
      <c r="BB173">
        <v>50.1</v>
      </c>
      <c r="BC173">
        <v>28.2</v>
      </c>
      <c r="BD173">
        <v>697</v>
      </c>
      <c r="BE173">
        <v>234</v>
      </c>
      <c r="BF173">
        <v>-147</v>
      </c>
      <c r="BG173">
        <v>2.98</v>
      </c>
      <c r="BH173">
        <v>2.38</v>
      </c>
      <c r="BI173">
        <v>2.52</v>
      </c>
      <c r="BJ173">
        <v>317</v>
      </c>
      <c r="BK173">
        <v>21.6</v>
      </c>
      <c r="BL173">
        <v>22.1</v>
      </c>
      <c r="BM173">
        <v>0.56000000000000005</v>
      </c>
      <c r="BN173">
        <v>16.399999999999999</v>
      </c>
      <c r="BO173">
        <v>2.72</v>
      </c>
      <c r="BP173">
        <v>1.6</v>
      </c>
      <c r="BQ173">
        <v>98.4</v>
      </c>
      <c r="BR173">
        <v>1.6</v>
      </c>
      <c r="BS173">
        <v>5.92</v>
      </c>
      <c r="BT173">
        <v>38.9</v>
      </c>
      <c r="BU173">
        <v>29.6</v>
      </c>
      <c r="BV173">
        <v>70.400000000000006</v>
      </c>
      <c r="BW173">
        <v>3.52</v>
      </c>
      <c r="BX173">
        <v>10.8</v>
      </c>
      <c r="BY173">
        <v>5.41</v>
      </c>
      <c r="BZ173">
        <v>81.099999999999994</v>
      </c>
      <c r="CA173">
        <v>56.8</v>
      </c>
      <c r="CB173">
        <v>8.11</v>
      </c>
      <c r="CC173">
        <v>4.32</v>
      </c>
      <c r="CD173">
        <v>1.62</v>
      </c>
      <c r="CE173">
        <v>11.4</v>
      </c>
      <c r="CF173">
        <v>51.9</v>
      </c>
      <c r="CG173">
        <v>3.24</v>
      </c>
      <c r="CH173">
        <v>70.400000000000006</v>
      </c>
      <c r="CI173">
        <v>2.0499999999999998</v>
      </c>
      <c r="CJ173">
        <v>1.59</v>
      </c>
      <c r="CK173">
        <v>3.64</v>
      </c>
      <c r="CL173">
        <v>33.4</v>
      </c>
      <c r="CM173">
        <v>3.64</v>
      </c>
      <c r="CN173" s="188">
        <f t="shared" ref="CN173:CN215" si="111">BX173*BS173/100</f>
        <v>0.63936000000000004</v>
      </c>
      <c r="CO173" s="188">
        <f t="shared" ref="CO173:CO215" si="112">BY173*BS173/100</f>
        <v>0.320272</v>
      </c>
      <c r="CP173" s="188">
        <f t="shared" ref="CP173:CP215" si="113">BZ173*BS173/100</f>
        <v>4.8011200000000001</v>
      </c>
      <c r="CQ173" s="188">
        <f t="shared" ref="CQ173:CQ215" si="114">CA173*BS173/100</f>
        <v>3.3625599999999998</v>
      </c>
      <c r="CR173" s="188">
        <f t="shared" ref="CR173:CR215" si="115">CB173*BS173/100</f>
        <v>0.48011199999999993</v>
      </c>
      <c r="CS173" s="188">
        <f t="shared" ref="CS173:CS215" si="116">CC173*BU173/100</f>
        <v>1.2787200000000001</v>
      </c>
      <c r="CT173" s="188">
        <f t="shared" ref="CT173:CT215" si="117">CD173*BU173/100</f>
        <v>0.47952000000000006</v>
      </c>
      <c r="CU173" s="188">
        <f t="shared" ref="CU173:CU215" si="118">CF173*BU173/100</f>
        <v>15.362400000000001</v>
      </c>
      <c r="CV173" s="188">
        <f t="shared" ref="CV173:CV215" si="119">CG173*BU173/100</f>
        <v>0.95904000000000011</v>
      </c>
      <c r="CW173" s="188">
        <f t="shared" ref="CW173:CW215" si="120">CH173*CI173/100</f>
        <v>1.4432</v>
      </c>
      <c r="CX173" s="188">
        <f t="shared" ref="CX173:CX215" si="121">CH173*CJ173/100</f>
        <v>1.1193600000000001</v>
      </c>
      <c r="CY173" s="188">
        <f t="shared" ref="CY173:CY215" si="122">CH173*CK173/100</f>
        <v>2.5625600000000004</v>
      </c>
      <c r="CZ173" s="188">
        <f t="shared" ref="CZ173:CZ215" si="123">CH173*CL173/100</f>
        <v>23.5136</v>
      </c>
      <c r="DA173" s="188">
        <f t="shared" ref="DA173:DA215" si="124">CH173*CM173/100</f>
        <v>2.5625600000000004</v>
      </c>
    </row>
    <row r="174" spans="1:105">
      <c r="A174" s="494" t="s">
        <v>1010</v>
      </c>
      <c r="B174" s="577"/>
      <c r="E174" s="489"/>
      <c r="F174" s="222"/>
      <c r="G174" s="386"/>
      <c r="H174">
        <v>17201</v>
      </c>
      <c r="I174">
        <v>3591</v>
      </c>
      <c r="J174">
        <v>57</v>
      </c>
      <c r="K174">
        <v>77.8</v>
      </c>
      <c r="L174">
        <v>5.73</v>
      </c>
      <c r="M174">
        <v>5.33</v>
      </c>
      <c r="N174">
        <v>94.7</v>
      </c>
      <c r="O174">
        <v>3.47</v>
      </c>
      <c r="P174">
        <v>4.91</v>
      </c>
      <c r="Q174">
        <v>37.1</v>
      </c>
      <c r="R174">
        <v>21.4</v>
      </c>
      <c r="S174">
        <v>78.599999999999994</v>
      </c>
      <c r="T174">
        <v>0.56999999999999995</v>
      </c>
      <c r="U174" s="6">
        <f t="shared" si="100"/>
        <v>4.1467399999999994</v>
      </c>
      <c r="V174" s="6">
        <f t="shared" si="101"/>
        <v>4.0754906263715593</v>
      </c>
      <c r="W174">
        <v>13</v>
      </c>
      <c r="X174">
        <v>9.85</v>
      </c>
      <c r="Y174">
        <v>14.2</v>
      </c>
      <c r="Z174">
        <v>44.9</v>
      </c>
      <c r="AA174">
        <v>0.5</v>
      </c>
      <c r="AB174">
        <v>48.2</v>
      </c>
      <c r="AC174">
        <v>46</v>
      </c>
      <c r="AD174">
        <v>72.3</v>
      </c>
      <c r="AE174">
        <v>62</v>
      </c>
      <c r="AF174">
        <v>1.46</v>
      </c>
      <c r="AG174" s="188">
        <f t="shared" si="102"/>
        <v>2.782</v>
      </c>
      <c r="AH174" s="188">
        <f t="shared" si="103"/>
        <v>2.1078999999999999</v>
      </c>
      <c r="AI174" s="188">
        <f t="shared" si="104"/>
        <v>9.6085999999999991</v>
      </c>
      <c r="AJ174" s="188">
        <f t="shared" si="105"/>
        <v>0.107</v>
      </c>
      <c r="AK174" s="188">
        <f t="shared" si="106"/>
        <v>2.3666200000000002</v>
      </c>
      <c r="AL174" s="188">
        <f t="shared" si="107"/>
        <v>2.2585999999999999</v>
      </c>
      <c r="AM174" s="188">
        <f t="shared" si="108"/>
        <v>3.5499299999999998</v>
      </c>
      <c r="AN174" s="188">
        <f t="shared" si="109"/>
        <v>3.0442</v>
      </c>
      <c r="AO174" s="188">
        <f t="shared" si="110"/>
        <v>7.1686E-2</v>
      </c>
      <c r="AP174">
        <v>304</v>
      </c>
      <c r="AQ174">
        <v>138</v>
      </c>
      <c r="AR174">
        <v>807</v>
      </c>
      <c r="AS174">
        <v>297</v>
      </c>
      <c r="AT174">
        <v>-120</v>
      </c>
      <c r="AU174">
        <v>46.3</v>
      </c>
      <c r="AV174">
        <v>27.5</v>
      </c>
      <c r="AW174">
        <v>36.9</v>
      </c>
      <c r="AX174">
        <v>728</v>
      </c>
      <c r="AY174">
        <v>40.9</v>
      </c>
      <c r="AZ174">
        <v>36.9</v>
      </c>
      <c r="BA174">
        <v>0</v>
      </c>
      <c r="BB174">
        <v>64.2</v>
      </c>
      <c r="BC174">
        <v>25.7</v>
      </c>
      <c r="BD174">
        <v>784</v>
      </c>
      <c r="BE174">
        <v>226</v>
      </c>
      <c r="BF174">
        <v>-179</v>
      </c>
      <c r="BG174">
        <v>3.44</v>
      </c>
      <c r="BH174">
        <v>2.12</v>
      </c>
      <c r="BI174">
        <v>3.1</v>
      </c>
      <c r="BJ174">
        <v>443</v>
      </c>
      <c r="BK174">
        <v>36.9</v>
      </c>
      <c r="BL174">
        <v>20.6</v>
      </c>
      <c r="BM174">
        <v>0.61</v>
      </c>
      <c r="BN174">
        <v>16.899999999999999</v>
      </c>
      <c r="BO174">
        <v>2.31</v>
      </c>
      <c r="BP174">
        <v>0.66</v>
      </c>
      <c r="BQ174">
        <v>99.3</v>
      </c>
      <c r="BR174">
        <v>1.32</v>
      </c>
      <c r="BS174">
        <v>3.63</v>
      </c>
      <c r="BT174">
        <v>50.2</v>
      </c>
      <c r="BU174">
        <v>28.9</v>
      </c>
      <c r="BV174">
        <v>71.099999999999994</v>
      </c>
      <c r="BW174">
        <v>4.95</v>
      </c>
      <c r="BX174">
        <v>13.6</v>
      </c>
      <c r="BY174">
        <v>0</v>
      </c>
      <c r="BZ174">
        <v>86.4</v>
      </c>
      <c r="CA174">
        <v>86.4</v>
      </c>
      <c r="CB174">
        <v>4.55</v>
      </c>
      <c r="CC174">
        <v>4</v>
      </c>
      <c r="CD174">
        <v>0</v>
      </c>
      <c r="CE174">
        <v>10.9</v>
      </c>
      <c r="CF174">
        <v>66.900000000000006</v>
      </c>
      <c r="CG174">
        <v>2.29</v>
      </c>
      <c r="CH174">
        <v>71.099999999999994</v>
      </c>
      <c r="CI174">
        <v>1.62</v>
      </c>
      <c r="CJ174">
        <v>1.86</v>
      </c>
      <c r="CK174">
        <v>0.7</v>
      </c>
      <c r="CL174">
        <v>43.4</v>
      </c>
      <c r="CM174">
        <v>6.03</v>
      </c>
      <c r="CN174" s="188">
        <f t="shared" si="111"/>
        <v>0.49367999999999995</v>
      </c>
      <c r="CO174" s="188">
        <f t="shared" si="112"/>
        <v>0</v>
      </c>
      <c r="CP174" s="188">
        <f t="shared" si="113"/>
        <v>3.13632</v>
      </c>
      <c r="CQ174" s="188">
        <f t="shared" si="114"/>
        <v>3.13632</v>
      </c>
      <c r="CR174" s="188">
        <f t="shared" si="115"/>
        <v>0.16516500000000001</v>
      </c>
      <c r="CS174" s="188">
        <f t="shared" si="116"/>
        <v>1.1559999999999999</v>
      </c>
      <c r="CT174" s="188">
        <f t="shared" si="117"/>
        <v>0</v>
      </c>
      <c r="CU174" s="188">
        <f t="shared" si="118"/>
        <v>19.334099999999999</v>
      </c>
      <c r="CV174" s="188">
        <f t="shared" si="119"/>
        <v>0.66181000000000001</v>
      </c>
      <c r="CW174" s="188">
        <f t="shared" si="120"/>
        <v>1.1518200000000001</v>
      </c>
      <c r="CX174" s="188">
        <f t="shared" si="121"/>
        <v>1.3224600000000002</v>
      </c>
      <c r="CY174" s="188">
        <f t="shared" si="122"/>
        <v>0.49769999999999998</v>
      </c>
      <c r="CZ174" s="188">
        <f t="shared" si="123"/>
        <v>30.857399999999998</v>
      </c>
      <c r="DA174" s="188">
        <f t="shared" si="124"/>
        <v>4.2873299999999999</v>
      </c>
    </row>
    <row r="175" spans="1:105">
      <c r="A175" s="494" t="s">
        <v>1012</v>
      </c>
      <c r="B175" s="576" t="s">
        <v>543</v>
      </c>
      <c r="C175" s="382" t="s">
        <v>422</v>
      </c>
      <c r="D175" s="383" t="s">
        <v>362</v>
      </c>
      <c r="E175" s="489">
        <v>43712</v>
      </c>
      <c r="F175" s="429">
        <v>2.1428571428571428</v>
      </c>
      <c r="G175" s="539" t="s">
        <v>1194</v>
      </c>
      <c r="H175">
        <v>50846</v>
      </c>
      <c r="I175">
        <v>24450</v>
      </c>
      <c r="J175">
        <v>68.5</v>
      </c>
      <c r="K175">
        <v>79.8</v>
      </c>
      <c r="L175">
        <v>5.78</v>
      </c>
      <c r="M175">
        <v>6.01</v>
      </c>
      <c r="N175">
        <v>94</v>
      </c>
      <c r="O175">
        <v>2.41</v>
      </c>
      <c r="P175">
        <v>2.4900000000000002</v>
      </c>
      <c r="Q175">
        <v>79.099999999999994</v>
      </c>
      <c r="R175">
        <v>15.8</v>
      </c>
      <c r="S175">
        <v>84.2</v>
      </c>
      <c r="T175">
        <v>0.6</v>
      </c>
      <c r="U175" s="6">
        <f t="shared" si="100"/>
        <v>4.7959799999999992</v>
      </c>
      <c r="V175" s="6">
        <f t="shared" si="101"/>
        <v>3.0442161977322679</v>
      </c>
      <c r="W175">
        <v>9.76</v>
      </c>
      <c r="X175">
        <v>5.9</v>
      </c>
      <c r="Y175">
        <v>7.98</v>
      </c>
      <c r="Z175">
        <v>82.2</v>
      </c>
      <c r="AA175">
        <v>0.39</v>
      </c>
      <c r="AB175">
        <v>35.4</v>
      </c>
      <c r="AC175">
        <v>30</v>
      </c>
      <c r="AD175">
        <v>92.2</v>
      </c>
      <c r="AE175">
        <v>50.6</v>
      </c>
      <c r="AF175">
        <v>0.62</v>
      </c>
      <c r="AG175" s="188">
        <f t="shared" si="102"/>
        <v>1.5420799999999999</v>
      </c>
      <c r="AH175" s="188">
        <f t="shared" si="103"/>
        <v>0.93220000000000014</v>
      </c>
      <c r="AI175" s="188">
        <f t="shared" si="104"/>
        <v>12.9876</v>
      </c>
      <c r="AJ175" s="188">
        <f t="shared" si="105"/>
        <v>6.1620000000000008E-2</v>
      </c>
      <c r="AK175" s="188">
        <f t="shared" si="106"/>
        <v>0.88146000000000002</v>
      </c>
      <c r="AL175" s="188">
        <f t="shared" si="107"/>
        <v>0.747</v>
      </c>
      <c r="AM175" s="188">
        <f t="shared" si="108"/>
        <v>2.2957800000000002</v>
      </c>
      <c r="AN175" s="188">
        <f t="shared" si="109"/>
        <v>1.2599400000000001</v>
      </c>
      <c r="AO175" s="188">
        <f t="shared" si="110"/>
        <v>1.5438E-2</v>
      </c>
      <c r="AP175">
        <v>257</v>
      </c>
      <c r="AQ175">
        <v>79.599999999999994</v>
      </c>
      <c r="AR175">
        <v>950</v>
      </c>
      <c r="AS175">
        <v>236</v>
      </c>
      <c r="AT175">
        <v>-135</v>
      </c>
      <c r="AU175">
        <v>40.299999999999997</v>
      </c>
      <c r="AV175">
        <v>11.1</v>
      </c>
      <c r="AW175">
        <v>13</v>
      </c>
      <c r="AX175">
        <v>650</v>
      </c>
      <c r="AY175">
        <v>72.400000000000006</v>
      </c>
      <c r="AZ175">
        <v>22.7</v>
      </c>
      <c r="BA175">
        <v>1.02</v>
      </c>
      <c r="BB175">
        <v>91.2</v>
      </c>
      <c r="BC175">
        <v>30.8</v>
      </c>
      <c r="BD175">
        <v>1018</v>
      </c>
      <c r="BE175">
        <v>181</v>
      </c>
      <c r="BF175">
        <v>-131</v>
      </c>
      <c r="BG175">
        <v>3.57</v>
      </c>
      <c r="BH175">
        <v>1.85</v>
      </c>
      <c r="BI175">
        <v>1.82</v>
      </c>
      <c r="BJ175">
        <v>297</v>
      </c>
      <c r="BK175">
        <v>79.599999999999994</v>
      </c>
      <c r="BL175">
        <v>15.4</v>
      </c>
      <c r="BM175">
        <v>0.57999999999999996</v>
      </c>
      <c r="BN175">
        <v>14.6</v>
      </c>
      <c r="BO175">
        <v>0.92</v>
      </c>
      <c r="BP175">
        <v>1.28</v>
      </c>
      <c r="BQ175">
        <v>98.7</v>
      </c>
      <c r="BR175">
        <v>1.4</v>
      </c>
      <c r="BS175">
        <v>1.87</v>
      </c>
      <c r="BT175">
        <v>79.400000000000006</v>
      </c>
      <c r="BU175">
        <v>18.399999999999999</v>
      </c>
      <c r="BV175">
        <v>81.599999999999994</v>
      </c>
      <c r="BW175">
        <v>1.56</v>
      </c>
      <c r="BX175">
        <v>7.46</v>
      </c>
      <c r="BY175">
        <v>8.9600000000000009</v>
      </c>
      <c r="BZ175">
        <v>86.6</v>
      </c>
      <c r="CA175">
        <v>49.3</v>
      </c>
      <c r="CB175">
        <v>5.97</v>
      </c>
      <c r="CC175">
        <v>1.06</v>
      </c>
      <c r="CD175">
        <v>1.82</v>
      </c>
      <c r="CE175">
        <v>5.0199999999999996</v>
      </c>
      <c r="CF175">
        <v>77.2</v>
      </c>
      <c r="CG175">
        <v>1.22</v>
      </c>
      <c r="CH175">
        <v>81.599999999999994</v>
      </c>
      <c r="CI175">
        <v>0.89</v>
      </c>
      <c r="CJ175">
        <v>1.3</v>
      </c>
      <c r="CK175">
        <v>1.1599999999999999</v>
      </c>
      <c r="CL175">
        <v>80</v>
      </c>
      <c r="CM175">
        <v>1.64</v>
      </c>
      <c r="CN175" s="188">
        <f t="shared" si="111"/>
        <v>0.13950200000000001</v>
      </c>
      <c r="CO175" s="188">
        <f t="shared" si="112"/>
        <v>0.16755200000000003</v>
      </c>
      <c r="CP175" s="188">
        <f t="shared" si="113"/>
        <v>1.6194200000000001</v>
      </c>
      <c r="CQ175" s="188">
        <f t="shared" si="114"/>
        <v>0.92191000000000001</v>
      </c>
      <c r="CR175" s="188">
        <f t="shared" si="115"/>
        <v>0.111639</v>
      </c>
      <c r="CS175" s="188">
        <f t="shared" si="116"/>
        <v>0.19503999999999999</v>
      </c>
      <c r="CT175" s="188">
        <f t="shared" si="117"/>
        <v>0.33488000000000001</v>
      </c>
      <c r="CU175" s="188">
        <f t="shared" si="118"/>
        <v>14.204800000000001</v>
      </c>
      <c r="CV175" s="188">
        <f t="shared" si="119"/>
        <v>0.22447999999999996</v>
      </c>
      <c r="CW175" s="188">
        <f t="shared" si="120"/>
        <v>0.72624</v>
      </c>
      <c r="CX175" s="188">
        <f t="shared" si="121"/>
        <v>1.0608</v>
      </c>
      <c r="CY175" s="188">
        <f t="shared" si="122"/>
        <v>0.94655999999999996</v>
      </c>
      <c r="CZ175" s="188">
        <f t="shared" si="123"/>
        <v>65.28</v>
      </c>
      <c r="DA175" s="188">
        <f t="shared" si="124"/>
        <v>1.3382399999999999</v>
      </c>
    </row>
    <row r="176" spans="1:105">
      <c r="A176" s="494" t="s">
        <v>1013</v>
      </c>
      <c r="B176" s="577"/>
      <c r="E176" s="489"/>
      <c r="F176" s="222"/>
      <c r="G176" s="386"/>
      <c r="H176">
        <v>53017</v>
      </c>
      <c r="I176">
        <v>25443</v>
      </c>
      <c r="J176">
        <v>68.599999999999994</v>
      </c>
      <c r="K176">
        <v>80.2</v>
      </c>
      <c r="L176">
        <v>5.83</v>
      </c>
      <c r="M176">
        <v>5.99</v>
      </c>
      <c r="N176">
        <v>94</v>
      </c>
      <c r="O176">
        <v>2.42</v>
      </c>
      <c r="P176">
        <v>2.54</v>
      </c>
      <c r="Q176">
        <v>79.599999999999994</v>
      </c>
      <c r="R176">
        <v>15.5</v>
      </c>
      <c r="S176">
        <v>84.5</v>
      </c>
      <c r="T176">
        <v>0.64</v>
      </c>
      <c r="U176" s="6">
        <f t="shared" si="100"/>
        <v>4.8039800000000001</v>
      </c>
      <c r="V176" s="6">
        <f t="shared" si="101"/>
        <v>2.9558824141649214</v>
      </c>
      <c r="W176">
        <v>9.48</v>
      </c>
      <c r="X176">
        <v>5.58</v>
      </c>
      <c r="Y176">
        <v>8.11</v>
      </c>
      <c r="Z176">
        <v>82.8</v>
      </c>
      <c r="AA176">
        <v>0.41</v>
      </c>
      <c r="AB176">
        <v>33.5</v>
      </c>
      <c r="AC176">
        <v>26.8</v>
      </c>
      <c r="AD176">
        <v>90</v>
      </c>
      <c r="AE176">
        <v>49.3</v>
      </c>
      <c r="AF176">
        <v>0.39</v>
      </c>
      <c r="AG176" s="188">
        <f t="shared" si="102"/>
        <v>1.4694</v>
      </c>
      <c r="AH176" s="188">
        <f t="shared" si="103"/>
        <v>0.8649</v>
      </c>
      <c r="AI176" s="188">
        <f t="shared" si="104"/>
        <v>12.833999999999998</v>
      </c>
      <c r="AJ176" s="188">
        <f t="shared" si="105"/>
        <v>6.3549999999999995E-2</v>
      </c>
      <c r="AK176" s="188">
        <f t="shared" si="106"/>
        <v>0.85089999999999999</v>
      </c>
      <c r="AL176" s="188">
        <f t="shared" si="107"/>
        <v>0.68071999999999999</v>
      </c>
      <c r="AM176" s="188">
        <f t="shared" si="108"/>
        <v>2.286</v>
      </c>
      <c r="AN176" s="188">
        <f t="shared" si="109"/>
        <v>1.2522199999999999</v>
      </c>
      <c r="AO176" s="188">
        <f t="shared" si="110"/>
        <v>9.9059999999999999E-3</v>
      </c>
      <c r="AP176">
        <v>257</v>
      </c>
      <c r="AQ176">
        <v>86.1</v>
      </c>
      <c r="AR176">
        <v>962</v>
      </c>
      <c r="AS176">
        <v>234</v>
      </c>
      <c r="AT176">
        <v>-125</v>
      </c>
      <c r="AU176">
        <v>38.799999999999997</v>
      </c>
      <c r="AV176">
        <v>12.7</v>
      </c>
      <c r="AW176">
        <v>13.7</v>
      </c>
      <c r="AX176">
        <v>631</v>
      </c>
      <c r="AY176">
        <v>74.400000000000006</v>
      </c>
      <c r="AZ176">
        <v>23</v>
      </c>
      <c r="BA176">
        <v>0.56999999999999995</v>
      </c>
      <c r="BB176">
        <v>96.4</v>
      </c>
      <c r="BC176">
        <v>28.2</v>
      </c>
      <c r="BD176">
        <v>1014</v>
      </c>
      <c r="BE176">
        <v>179</v>
      </c>
      <c r="BF176">
        <v>-293</v>
      </c>
      <c r="BG176">
        <v>3.73</v>
      </c>
      <c r="BH176">
        <v>1.77</v>
      </c>
      <c r="BI176">
        <v>1.84</v>
      </c>
      <c r="BJ176">
        <v>305</v>
      </c>
      <c r="BK176">
        <v>79.900000000000006</v>
      </c>
      <c r="BL176">
        <v>15</v>
      </c>
      <c r="BM176">
        <v>0.65</v>
      </c>
      <c r="BN176">
        <v>14.2</v>
      </c>
      <c r="BO176">
        <v>0.88</v>
      </c>
      <c r="BP176">
        <v>1.19</v>
      </c>
      <c r="BQ176">
        <v>98.8</v>
      </c>
      <c r="BR176">
        <v>1.49</v>
      </c>
      <c r="BS176">
        <v>1.99</v>
      </c>
      <c r="BT176">
        <v>79</v>
      </c>
      <c r="BU176">
        <v>19.100000000000001</v>
      </c>
      <c r="BV176">
        <v>80.900000000000006</v>
      </c>
      <c r="BW176">
        <v>1.74</v>
      </c>
      <c r="BX176">
        <v>9.7200000000000006</v>
      </c>
      <c r="BY176">
        <v>9.7200000000000006</v>
      </c>
      <c r="BZ176">
        <v>88.9</v>
      </c>
      <c r="CA176">
        <v>51.4</v>
      </c>
      <c r="CB176">
        <v>4.17</v>
      </c>
      <c r="CC176">
        <v>1.3</v>
      </c>
      <c r="CD176">
        <v>1.73</v>
      </c>
      <c r="CE176">
        <v>5.35</v>
      </c>
      <c r="CF176">
        <v>78.5</v>
      </c>
      <c r="CG176">
        <v>2.02</v>
      </c>
      <c r="CH176">
        <v>80.900000000000006</v>
      </c>
      <c r="CI176">
        <v>0.78</v>
      </c>
      <c r="CJ176">
        <v>1.43</v>
      </c>
      <c r="CK176">
        <v>1.19</v>
      </c>
      <c r="CL176">
        <v>79.099999999999994</v>
      </c>
      <c r="CM176">
        <v>1.67</v>
      </c>
      <c r="CN176" s="188">
        <f t="shared" si="111"/>
        <v>0.19342800000000002</v>
      </c>
      <c r="CO176" s="188">
        <f t="shared" si="112"/>
        <v>0.19342800000000002</v>
      </c>
      <c r="CP176" s="188">
        <f t="shared" si="113"/>
        <v>1.76911</v>
      </c>
      <c r="CQ176" s="188">
        <f t="shared" si="114"/>
        <v>1.0228600000000001</v>
      </c>
      <c r="CR176" s="188">
        <f t="shared" si="115"/>
        <v>8.2982999999999987E-2</v>
      </c>
      <c r="CS176" s="188">
        <f t="shared" si="116"/>
        <v>0.24830000000000002</v>
      </c>
      <c r="CT176" s="188">
        <f t="shared" si="117"/>
        <v>0.33043</v>
      </c>
      <c r="CU176" s="188">
        <f t="shared" si="118"/>
        <v>14.993500000000001</v>
      </c>
      <c r="CV176" s="188">
        <f t="shared" si="119"/>
        <v>0.38582</v>
      </c>
      <c r="CW176" s="188">
        <f t="shared" si="120"/>
        <v>0.63102000000000003</v>
      </c>
      <c r="CX176" s="188">
        <f t="shared" si="121"/>
        <v>1.1568700000000001</v>
      </c>
      <c r="CY176" s="188">
        <f t="shared" si="122"/>
        <v>0.96270999999999995</v>
      </c>
      <c r="CZ176" s="188">
        <f t="shared" si="123"/>
        <v>63.991899999999994</v>
      </c>
      <c r="DA176" s="188">
        <f t="shared" si="124"/>
        <v>1.3510300000000002</v>
      </c>
    </row>
    <row r="177" spans="1:105">
      <c r="A177" s="494" t="s">
        <v>1015</v>
      </c>
      <c r="B177" s="576" t="s">
        <v>543</v>
      </c>
      <c r="C177" s="382" t="s">
        <v>422</v>
      </c>
      <c r="D177" s="383" t="s">
        <v>363</v>
      </c>
      <c r="E177" s="489">
        <v>43725</v>
      </c>
      <c r="F177" s="429">
        <v>4</v>
      </c>
      <c r="G177" s="537" t="s">
        <v>1195</v>
      </c>
      <c r="H177">
        <v>17904</v>
      </c>
      <c r="I177">
        <v>3</v>
      </c>
      <c r="J177">
        <v>0.87</v>
      </c>
      <c r="K177">
        <v>66.7</v>
      </c>
      <c r="L177">
        <v>50</v>
      </c>
      <c r="M177">
        <v>50</v>
      </c>
      <c r="N177">
        <v>50</v>
      </c>
      <c r="O177">
        <v>50</v>
      </c>
      <c r="P177">
        <v>50</v>
      </c>
      <c r="Q177">
        <v>50</v>
      </c>
      <c r="R177">
        <v>100</v>
      </c>
      <c r="S177">
        <v>0</v>
      </c>
      <c r="T177">
        <v>0</v>
      </c>
      <c r="U177" s="6">
        <f t="shared" si="100"/>
        <v>33.35</v>
      </c>
      <c r="V177" s="6">
        <f t="shared" si="101"/>
        <v>0.99850074962518731</v>
      </c>
      <c r="W177">
        <v>50</v>
      </c>
      <c r="X177">
        <v>50</v>
      </c>
      <c r="Y177">
        <v>50</v>
      </c>
      <c r="Z177">
        <v>50</v>
      </c>
      <c r="AA177">
        <v>0</v>
      </c>
      <c r="AB177">
        <v>100</v>
      </c>
      <c r="AC177">
        <v>100</v>
      </c>
      <c r="AD177">
        <v>100</v>
      </c>
      <c r="AE177">
        <v>100</v>
      </c>
      <c r="AF177">
        <v>0</v>
      </c>
      <c r="AG177" s="188">
        <f t="shared" si="102"/>
        <v>50</v>
      </c>
      <c r="AH177" s="188">
        <f t="shared" si="103"/>
        <v>50</v>
      </c>
      <c r="AI177" s="188">
        <f t="shared" si="104"/>
        <v>50</v>
      </c>
      <c r="AJ177" s="188">
        <f t="shared" si="105"/>
        <v>0</v>
      </c>
      <c r="AK177" s="188">
        <f t="shared" si="106"/>
        <v>50</v>
      </c>
      <c r="AL177" s="188">
        <f t="shared" si="107"/>
        <v>50</v>
      </c>
      <c r="AM177" s="188">
        <f t="shared" si="108"/>
        <v>50</v>
      </c>
      <c r="AN177" s="188">
        <f t="shared" si="109"/>
        <v>50</v>
      </c>
      <c r="AO177" s="188">
        <f t="shared" si="110"/>
        <v>0</v>
      </c>
      <c r="AP177">
        <v>74.5</v>
      </c>
      <c r="AQ177">
        <v>265</v>
      </c>
      <c r="AR177">
        <v>633</v>
      </c>
      <c r="AS177">
        <v>582</v>
      </c>
      <c r="AT177">
        <v>82.2</v>
      </c>
      <c r="AU177">
        <v>0</v>
      </c>
      <c r="AV177">
        <v>0</v>
      </c>
      <c r="AW177">
        <v>0</v>
      </c>
      <c r="AX177" t="s">
        <v>364</v>
      </c>
      <c r="AY177">
        <v>0</v>
      </c>
      <c r="AZ177">
        <v>100</v>
      </c>
      <c r="BA177">
        <v>0</v>
      </c>
      <c r="BB177">
        <v>1754</v>
      </c>
      <c r="BC177">
        <v>455</v>
      </c>
      <c r="BD177">
        <v>3649</v>
      </c>
      <c r="BE177">
        <v>8854</v>
      </c>
      <c r="BF177">
        <v>-285</v>
      </c>
      <c r="BG177">
        <v>100</v>
      </c>
      <c r="BH177">
        <v>100</v>
      </c>
      <c r="BI177">
        <v>100</v>
      </c>
      <c r="BJ177">
        <v>305</v>
      </c>
      <c r="BK177">
        <v>100</v>
      </c>
      <c r="BL177">
        <v>100</v>
      </c>
      <c r="BM177">
        <v>0</v>
      </c>
      <c r="BN177">
        <v>33.299999999999997</v>
      </c>
      <c r="BO177">
        <v>0</v>
      </c>
      <c r="BP177">
        <v>0</v>
      </c>
      <c r="BQ177">
        <v>100</v>
      </c>
      <c r="BR177">
        <v>0</v>
      </c>
      <c r="BS177">
        <v>0</v>
      </c>
      <c r="BT177">
        <v>0</v>
      </c>
      <c r="BU177">
        <v>0</v>
      </c>
      <c r="BV177">
        <v>100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100</v>
      </c>
      <c r="CI177">
        <v>0</v>
      </c>
      <c r="CJ177">
        <v>0</v>
      </c>
      <c r="CK177">
        <v>0</v>
      </c>
      <c r="CL177">
        <v>0</v>
      </c>
      <c r="CM177">
        <v>0</v>
      </c>
      <c r="CN177" s="188">
        <f t="shared" si="111"/>
        <v>0</v>
      </c>
      <c r="CO177" s="188">
        <f t="shared" si="112"/>
        <v>0</v>
      </c>
      <c r="CP177" s="188">
        <f t="shared" si="113"/>
        <v>0</v>
      </c>
      <c r="CQ177" s="188">
        <f t="shared" si="114"/>
        <v>0</v>
      </c>
      <c r="CR177" s="188">
        <f t="shared" si="115"/>
        <v>0</v>
      </c>
      <c r="CS177" s="188">
        <f t="shared" si="116"/>
        <v>0</v>
      </c>
      <c r="CT177" s="188">
        <f t="shared" si="117"/>
        <v>0</v>
      </c>
      <c r="CU177" s="188">
        <f t="shared" si="118"/>
        <v>0</v>
      </c>
      <c r="CV177" s="188">
        <f t="shared" si="119"/>
        <v>0</v>
      </c>
      <c r="CW177" s="188">
        <f t="shared" si="120"/>
        <v>0</v>
      </c>
      <c r="CX177" s="188">
        <f t="shared" si="121"/>
        <v>0</v>
      </c>
      <c r="CY177" s="188">
        <f t="shared" si="122"/>
        <v>0</v>
      </c>
      <c r="CZ177" s="188">
        <f t="shared" si="123"/>
        <v>0</v>
      </c>
      <c r="DA177" s="188">
        <f t="shared" si="124"/>
        <v>0</v>
      </c>
    </row>
    <row r="178" spans="1:105">
      <c r="A178" s="494" t="s">
        <v>1016</v>
      </c>
      <c r="B178" s="577"/>
      <c r="E178" s="489"/>
      <c r="F178" s="222"/>
      <c r="H178">
        <v>20069</v>
      </c>
      <c r="I178">
        <v>3</v>
      </c>
      <c r="J178">
        <v>0.88</v>
      </c>
      <c r="K178">
        <v>33.299999999999997</v>
      </c>
      <c r="L178">
        <v>100</v>
      </c>
      <c r="M178">
        <v>0</v>
      </c>
      <c r="N178">
        <v>100</v>
      </c>
      <c r="O178">
        <v>0</v>
      </c>
      <c r="P178">
        <v>0</v>
      </c>
      <c r="Q178">
        <v>100</v>
      </c>
      <c r="R178">
        <v>100</v>
      </c>
      <c r="S178">
        <v>0</v>
      </c>
      <c r="T178">
        <v>0</v>
      </c>
      <c r="U178" s="6">
        <f t="shared" si="100"/>
        <v>0</v>
      </c>
      <c r="V178" s="6" t="e">
        <f t="shared" si="101"/>
        <v>#DIV/0!</v>
      </c>
      <c r="W178">
        <v>100</v>
      </c>
      <c r="X178">
        <v>0</v>
      </c>
      <c r="Y178">
        <v>0</v>
      </c>
      <c r="Z178">
        <v>100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188">
        <f t="shared" si="102"/>
        <v>100</v>
      </c>
      <c r="AH178" s="188">
        <f t="shared" si="103"/>
        <v>0</v>
      </c>
      <c r="AI178" s="188">
        <f t="shared" si="104"/>
        <v>100</v>
      </c>
      <c r="AJ178" s="188">
        <f t="shared" si="105"/>
        <v>0</v>
      </c>
      <c r="AK178" s="188">
        <f t="shared" si="106"/>
        <v>0</v>
      </c>
      <c r="AL178" s="188">
        <f t="shared" si="107"/>
        <v>0</v>
      </c>
      <c r="AM178" s="188">
        <f t="shared" si="108"/>
        <v>0</v>
      </c>
      <c r="AN178" s="188">
        <f t="shared" si="109"/>
        <v>0</v>
      </c>
      <c r="AO178" s="188">
        <f t="shared" si="110"/>
        <v>0</v>
      </c>
      <c r="AP178" t="s">
        <v>364</v>
      </c>
      <c r="AQ178" t="s">
        <v>364</v>
      </c>
      <c r="AR178" t="s">
        <v>364</v>
      </c>
      <c r="AS178" t="s">
        <v>364</v>
      </c>
      <c r="AT178" t="s">
        <v>364</v>
      </c>
      <c r="AU178">
        <v>0</v>
      </c>
      <c r="AV178">
        <v>0</v>
      </c>
      <c r="AW178">
        <v>0</v>
      </c>
      <c r="AX178" t="s">
        <v>364</v>
      </c>
      <c r="AY178">
        <v>0</v>
      </c>
      <c r="AZ178">
        <v>0</v>
      </c>
      <c r="BA178">
        <v>0</v>
      </c>
      <c r="BB178">
        <v>897</v>
      </c>
      <c r="BC178">
        <v>77.099999999999994</v>
      </c>
      <c r="BD178">
        <v>1355</v>
      </c>
      <c r="BE178">
        <v>5279</v>
      </c>
      <c r="BF178">
        <v>-273</v>
      </c>
      <c r="BG178">
        <v>100</v>
      </c>
      <c r="BH178">
        <v>0</v>
      </c>
      <c r="BI178">
        <v>0</v>
      </c>
      <c r="BJ178" t="s">
        <v>364</v>
      </c>
      <c r="BK178">
        <v>100</v>
      </c>
      <c r="BL178">
        <v>100</v>
      </c>
      <c r="BM178">
        <v>0</v>
      </c>
      <c r="BN178">
        <v>66.7</v>
      </c>
      <c r="BO178">
        <v>0</v>
      </c>
      <c r="BP178">
        <v>50</v>
      </c>
      <c r="BQ178">
        <v>50</v>
      </c>
      <c r="BR178">
        <v>50</v>
      </c>
      <c r="BS178">
        <v>0</v>
      </c>
      <c r="BT178">
        <v>100</v>
      </c>
      <c r="BU178">
        <v>50</v>
      </c>
      <c r="BV178">
        <v>50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100</v>
      </c>
      <c r="CG178">
        <v>0</v>
      </c>
      <c r="CH178">
        <v>50</v>
      </c>
      <c r="CI178">
        <v>0</v>
      </c>
      <c r="CJ178">
        <v>100</v>
      </c>
      <c r="CK178">
        <v>0</v>
      </c>
      <c r="CL178">
        <v>100</v>
      </c>
      <c r="CM178">
        <v>0</v>
      </c>
      <c r="CN178" s="188">
        <f t="shared" si="111"/>
        <v>0</v>
      </c>
      <c r="CO178" s="188">
        <f t="shared" si="112"/>
        <v>0</v>
      </c>
      <c r="CP178" s="188">
        <f t="shared" si="113"/>
        <v>0</v>
      </c>
      <c r="CQ178" s="188">
        <f t="shared" si="114"/>
        <v>0</v>
      </c>
      <c r="CR178" s="188">
        <f t="shared" si="115"/>
        <v>0</v>
      </c>
      <c r="CS178" s="188">
        <f t="shared" si="116"/>
        <v>0</v>
      </c>
      <c r="CT178" s="188">
        <f t="shared" si="117"/>
        <v>0</v>
      </c>
      <c r="CU178" s="188">
        <f t="shared" si="118"/>
        <v>50</v>
      </c>
      <c r="CV178" s="188">
        <f t="shared" si="119"/>
        <v>0</v>
      </c>
      <c r="CW178" s="188">
        <f t="shared" si="120"/>
        <v>0</v>
      </c>
      <c r="CX178" s="188">
        <f t="shared" si="121"/>
        <v>50</v>
      </c>
      <c r="CY178" s="188">
        <f t="shared" si="122"/>
        <v>0</v>
      </c>
      <c r="CZ178" s="188">
        <f t="shared" si="123"/>
        <v>50</v>
      </c>
      <c r="DA178" s="188">
        <f t="shared" si="124"/>
        <v>0</v>
      </c>
    </row>
    <row r="179" spans="1:105">
      <c r="A179" s="494" t="s">
        <v>1018</v>
      </c>
      <c r="B179" s="576" t="s">
        <v>543</v>
      </c>
      <c r="C179" s="382" t="s">
        <v>422</v>
      </c>
      <c r="D179" s="383" t="s">
        <v>737</v>
      </c>
      <c r="E179" s="489">
        <v>43781</v>
      </c>
      <c r="F179" s="429">
        <v>0</v>
      </c>
      <c r="G179" s="537" t="s">
        <v>381</v>
      </c>
      <c r="H179">
        <v>14766</v>
      </c>
      <c r="I179">
        <v>1471</v>
      </c>
      <c r="J179">
        <v>57.4</v>
      </c>
      <c r="K179">
        <v>76.3</v>
      </c>
      <c r="L179">
        <v>4.72</v>
      </c>
      <c r="M179">
        <v>3.74</v>
      </c>
      <c r="N179">
        <v>96.3</v>
      </c>
      <c r="O179">
        <v>2.58</v>
      </c>
      <c r="P179">
        <v>1.25</v>
      </c>
      <c r="Q179">
        <v>36.200000000000003</v>
      </c>
      <c r="R179">
        <v>14.7</v>
      </c>
      <c r="S179">
        <v>85.3</v>
      </c>
      <c r="T179">
        <v>2.76</v>
      </c>
      <c r="U179" s="6">
        <f t="shared" si="100"/>
        <v>2.8536200000000003</v>
      </c>
      <c r="V179" s="6">
        <f t="shared" si="101"/>
        <v>6.5881231558511644</v>
      </c>
      <c r="W179">
        <v>9.6999999999999993</v>
      </c>
      <c r="X179">
        <v>8.48</v>
      </c>
      <c r="Y179">
        <v>4.8499999999999996</v>
      </c>
      <c r="Z179">
        <v>38.200000000000003</v>
      </c>
      <c r="AA179">
        <v>4.24</v>
      </c>
      <c r="AB179">
        <v>50</v>
      </c>
      <c r="AC179">
        <v>21.4</v>
      </c>
      <c r="AD179">
        <v>71.400000000000006</v>
      </c>
      <c r="AE179">
        <v>57.1</v>
      </c>
      <c r="AF179">
        <v>0</v>
      </c>
      <c r="AG179" s="188">
        <f t="shared" si="102"/>
        <v>1.4258999999999997</v>
      </c>
      <c r="AH179" s="188">
        <f t="shared" si="103"/>
        <v>1.2465600000000001</v>
      </c>
      <c r="AI179" s="188">
        <f t="shared" si="104"/>
        <v>5.6153999999999993</v>
      </c>
      <c r="AJ179" s="188">
        <f t="shared" si="105"/>
        <v>0.62328000000000006</v>
      </c>
      <c r="AK179" s="188">
        <f t="shared" si="106"/>
        <v>0.625</v>
      </c>
      <c r="AL179" s="188">
        <f t="shared" si="107"/>
        <v>0.26750000000000002</v>
      </c>
      <c r="AM179" s="188">
        <f t="shared" si="108"/>
        <v>0.89249999999999996</v>
      </c>
      <c r="AN179" s="188">
        <f t="shared" si="109"/>
        <v>0.71375</v>
      </c>
      <c r="AO179" s="188">
        <f t="shared" si="110"/>
        <v>0</v>
      </c>
      <c r="AP179">
        <v>283</v>
      </c>
      <c r="AQ179">
        <v>69.400000000000006</v>
      </c>
      <c r="AR179">
        <v>868</v>
      </c>
      <c r="AS179">
        <v>242</v>
      </c>
      <c r="AT179">
        <v>-60.4</v>
      </c>
      <c r="AU179">
        <v>31</v>
      </c>
      <c r="AV179">
        <v>7.14</v>
      </c>
      <c r="AW179">
        <v>9.52</v>
      </c>
      <c r="AX179">
        <v>182</v>
      </c>
      <c r="AY179">
        <v>54.8</v>
      </c>
      <c r="AZ179">
        <v>19</v>
      </c>
      <c r="BA179">
        <v>7.14</v>
      </c>
      <c r="BB179">
        <v>116</v>
      </c>
      <c r="BC179">
        <v>35.9</v>
      </c>
      <c r="BD179">
        <v>743</v>
      </c>
      <c r="BE179">
        <v>188</v>
      </c>
      <c r="BF179" t="s">
        <v>364</v>
      </c>
      <c r="BG179">
        <v>3.7</v>
      </c>
      <c r="BH179">
        <v>2.41</v>
      </c>
      <c r="BI179">
        <v>0.93</v>
      </c>
      <c r="BJ179">
        <v>305</v>
      </c>
      <c r="BK179">
        <v>35.4</v>
      </c>
      <c r="BL179">
        <v>14.5</v>
      </c>
      <c r="BM179">
        <v>2.59</v>
      </c>
      <c r="BN179">
        <v>18.8</v>
      </c>
      <c r="BO179">
        <v>3.99</v>
      </c>
      <c r="BP179">
        <v>3.62</v>
      </c>
      <c r="BQ179">
        <v>96.4</v>
      </c>
      <c r="BR179">
        <v>1.81</v>
      </c>
      <c r="BS179">
        <v>1.0900000000000001</v>
      </c>
      <c r="BT179">
        <v>34.799999999999997</v>
      </c>
      <c r="BU179">
        <v>22.8</v>
      </c>
      <c r="BV179">
        <v>77.2</v>
      </c>
      <c r="BW179">
        <v>3.62</v>
      </c>
      <c r="BX179">
        <v>33.299999999999997</v>
      </c>
      <c r="BY179">
        <v>33.299999999999997</v>
      </c>
      <c r="BZ179">
        <v>66.7</v>
      </c>
      <c r="CA179">
        <v>66.7</v>
      </c>
      <c r="CB179">
        <v>0</v>
      </c>
      <c r="CC179">
        <v>6.35</v>
      </c>
      <c r="CD179">
        <v>1.59</v>
      </c>
      <c r="CE179">
        <v>3.17</v>
      </c>
      <c r="CF179">
        <v>34.9</v>
      </c>
      <c r="CG179">
        <v>1.59</v>
      </c>
      <c r="CH179">
        <v>77.2</v>
      </c>
      <c r="CI179">
        <v>3.29</v>
      </c>
      <c r="CJ179">
        <v>1.88</v>
      </c>
      <c r="CK179">
        <v>0.47</v>
      </c>
      <c r="CL179">
        <v>34.700000000000003</v>
      </c>
      <c r="CM179">
        <v>4.2300000000000004</v>
      </c>
      <c r="CN179" s="188">
        <f t="shared" si="111"/>
        <v>0.36296999999999996</v>
      </c>
      <c r="CO179" s="188">
        <f t="shared" si="112"/>
        <v>0.36296999999999996</v>
      </c>
      <c r="CP179" s="188">
        <f t="shared" si="113"/>
        <v>0.72703000000000007</v>
      </c>
      <c r="CQ179" s="188">
        <f t="shared" si="114"/>
        <v>0.72703000000000007</v>
      </c>
      <c r="CR179" s="188">
        <f t="shared" si="115"/>
        <v>0</v>
      </c>
      <c r="CS179" s="188">
        <f t="shared" si="116"/>
        <v>1.4478</v>
      </c>
      <c r="CT179" s="188">
        <f t="shared" si="117"/>
        <v>0.36252000000000001</v>
      </c>
      <c r="CU179" s="188">
        <f t="shared" si="118"/>
        <v>7.9572000000000003</v>
      </c>
      <c r="CV179" s="188">
        <f t="shared" si="119"/>
        <v>0.36252000000000001</v>
      </c>
      <c r="CW179" s="188">
        <f t="shared" si="120"/>
        <v>2.5398800000000001</v>
      </c>
      <c r="CX179" s="188">
        <f t="shared" si="121"/>
        <v>1.45136</v>
      </c>
      <c r="CY179" s="188">
        <f t="shared" si="122"/>
        <v>0.36284</v>
      </c>
      <c r="CZ179" s="188">
        <f t="shared" si="123"/>
        <v>26.788400000000003</v>
      </c>
      <c r="DA179" s="188">
        <f t="shared" si="124"/>
        <v>3.2655600000000002</v>
      </c>
    </row>
    <row r="180" spans="1:105" s="554" customFormat="1">
      <c r="A180" s="549" t="s">
        <v>1019</v>
      </c>
      <c r="B180" s="549"/>
      <c r="E180" s="552"/>
      <c r="F180" s="569"/>
      <c r="G180" s="569"/>
      <c r="H180" s="555">
        <v>26</v>
      </c>
      <c r="I180" s="555">
        <v>2</v>
      </c>
      <c r="J180" s="555">
        <v>50</v>
      </c>
      <c r="K180" s="555">
        <v>100</v>
      </c>
      <c r="L180" s="555">
        <v>0</v>
      </c>
      <c r="M180" s="555">
        <v>50</v>
      </c>
      <c r="N180" s="555">
        <v>50</v>
      </c>
      <c r="O180" s="555">
        <v>0</v>
      </c>
      <c r="P180" s="555">
        <v>0</v>
      </c>
      <c r="Q180" s="555">
        <v>100</v>
      </c>
      <c r="R180" s="555">
        <v>0</v>
      </c>
      <c r="S180" s="555">
        <v>100</v>
      </c>
      <c r="T180" s="555">
        <v>0</v>
      </c>
      <c r="U180" s="556">
        <f t="shared" si="100"/>
        <v>50</v>
      </c>
      <c r="V180" s="556">
        <f t="shared" si="101"/>
        <v>0</v>
      </c>
      <c r="W180" s="555">
        <v>0</v>
      </c>
      <c r="X180" s="555">
        <v>0</v>
      </c>
      <c r="Y180" s="555">
        <v>0</v>
      </c>
      <c r="Z180" s="555">
        <v>0</v>
      </c>
      <c r="AA180" s="555">
        <v>0</v>
      </c>
      <c r="AB180" s="555">
        <v>0</v>
      </c>
      <c r="AC180" s="555">
        <v>0</v>
      </c>
      <c r="AD180" s="555">
        <v>0</v>
      </c>
      <c r="AE180" s="555">
        <v>0</v>
      </c>
      <c r="AF180" s="555">
        <v>0</v>
      </c>
      <c r="AG180" s="557">
        <f t="shared" si="102"/>
        <v>0</v>
      </c>
      <c r="AH180" s="557">
        <f t="shared" si="103"/>
        <v>0</v>
      </c>
      <c r="AI180" s="557">
        <f t="shared" si="104"/>
        <v>0</v>
      </c>
      <c r="AJ180" s="557">
        <f t="shared" si="105"/>
        <v>0</v>
      </c>
      <c r="AK180" s="557">
        <f t="shared" si="106"/>
        <v>0</v>
      </c>
      <c r="AL180" s="557">
        <f t="shared" si="107"/>
        <v>0</v>
      </c>
      <c r="AM180" s="557">
        <f t="shared" si="108"/>
        <v>0</v>
      </c>
      <c r="AN180" s="557">
        <f t="shared" si="109"/>
        <v>0</v>
      </c>
      <c r="AO180" s="557">
        <f t="shared" si="110"/>
        <v>0</v>
      </c>
      <c r="AP180" s="555">
        <v>215</v>
      </c>
      <c r="AQ180" s="555">
        <v>143</v>
      </c>
      <c r="AR180" s="555">
        <v>1125</v>
      </c>
      <c r="AS180" s="555">
        <v>262</v>
      </c>
      <c r="AT180" s="555">
        <v>48.8</v>
      </c>
      <c r="AU180" s="555">
        <v>0</v>
      </c>
      <c r="AV180" s="555">
        <v>0</v>
      </c>
      <c r="AW180" s="555">
        <v>0</v>
      </c>
      <c r="AX180" s="555" t="s">
        <v>364</v>
      </c>
      <c r="AY180" s="555">
        <v>100</v>
      </c>
      <c r="AZ180" s="555">
        <v>0</v>
      </c>
      <c r="BA180" s="555">
        <v>0</v>
      </c>
      <c r="BB180" s="555">
        <v>-12.8</v>
      </c>
      <c r="BC180" s="555">
        <v>114</v>
      </c>
      <c r="BD180" s="555">
        <v>960</v>
      </c>
      <c r="BE180" s="555">
        <v>2.57</v>
      </c>
      <c r="BF180" s="555">
        <v>-169</v>
      </c>
      <c r="BG180" s="555">
        <v>0</v>
      </c>
      <c r="BH180" s="555">
        <v>0</v>
      </c>
      <c r="BI180" s="555">
        <v>0</v>
      </c>
      <c r="BJ180" s="555" t="s">
        <v>364</v>
      </c>
      <c r="BK180" s="555">
        <v>100</v>
      </c>
      <c r="BL180" s="555">
        <v>0</v>
      </c>
      <c r="BM180" s="555">
        <v>0</v>
      </c>
      <c r="BN180" s="555">
        <v>0</v>
      </c>
      <c r="BO180" s="555">
        <v>0</v>
      </c>
      <c r="BP180" s="555">
        <v>0</v>
      </c>
      <c r="BQ180" s="555">
        <v>0</v>
      </c>
      <c r="BR180" s="555">
        <v>0</v>
      </c>
      <c r="BS180" s="555">
        <v>0</v>
      </c>
      <c r="BT180" s="555">
        <v>0</v>
      </c>
      <c r="BU180" s="555">
        <v>0</v>
      </c>
      <c r="BV180" s="555">
        <v>0</v>
      </c>
      <c r="BW180" s="555">
        <v>0</v>
      </c>
      <c r="BX180" s="555">
        <v>0</v>
      </c>
      <c r="BY180" s="555">
        <v>0</v>
      </c>
      <c r="BZ180" s="555">
        <v>0</v>
      </c>
      <c r="CA180" s="555">
        <v>0</v>
      </c>
      <c r="CB180" s="555">
        <v>0</v>
      </c>
      <c r="CC180" s="555">
        <v>0</v>
      </c>
      <c r="CD180" s="555">
        <v>0</v>
      </c>
      <c r="CE180" s="555">
        <v>0</v>
      </c>
      <c r="CF180" s="555">
        <v>0</v>
      </c>
      <c r="CG180" s="555">
        <v>0</v>
      </c>
      <c r="CH180" s="555">
        <v>0</v>
      </c>
      <c r="CI180" s="555">
        <v>0</v>
      </c>
      <c r="CJ180" s="555">
        <v>0</v>
      </c>
      <c r="CK180" s="555">
        <v>0</v>
      </c>
      <c r="CL180" s="555">
        <v>0</v>
      </c>
      <c r="CM180" s="555">
        <v>0</v>
      </c>
      <c r="CN180" s="557">
        <f t="shared" si="111"/>
        <v>0</v>
      </c>
      <c r="CO180" s="557">
        <f t="shared" si="112"/>
        <v>0</v>
      </c>
      <c r="CP180" s="557">
        <f t="shared" si="113"/>
        <v>0</v>
      </c>
      <c r="CQ180" s="557">
        <f t="shared" si="114"/>
        <v>0</v>
      </c>
      <c r="CR180" s="557">
        <f t="shared" si="115"/>
        <v>0</v>
      </c>
      <c r="CS180" s="557">
        <f t="shared" si="116"/>
        <v>0</v>
      </c>
      <c r="CT180" s="557">
        <f t="shared" si="117"/>
        <v>0</v>
      </c>
      <c r="CU180" s="557">
        <f t="shared" si="118"/>
        <v>0</v>
      </c>
      <c r="CV180" s="557">
        <f t="shared" si="119"/>
        <v>0</v>
      </c>
      <c r="CW180" s="557">
        <f t="shared" si="120"/>
        <v>0</v>
      </c>
      <c r="CX180" s="557">
        <f t="shared" si="121"/>
        <v>0</v>
      </c>
      <c r="CY180" s="557">
        <f t="shared" si="122"/>
        <v>0</v>
      </c>
      <c r="CZ180" s="557">
        <f t="shared" si="123"/>
        <v>0</v>
      </c>
      <c r="DA180" s="557">
        <f t="shared" si="124"/>
        <v>0</v>
      </c>
    </row>
    <row r="181" spans="1:105">
      <c r="A181" s="494" t="s">
        <v>1021</v>
      </c>
      <c r="B181" s="576" t="s">
        <v>543</v>
      </c>
      <c r="C181" s="382" t="s">
        <v>422</v>
      </c>
      <c r="D181" s="383" t="s">
        <v>739</v>
      </c>
      <c r="E181" s="489">
        <v>43781</v>
      </c>
      <c r="F181" s="429">
        <v>0</v>
      </c>
      <c r="G181" s="537" t="s">
        <v>1196</v>
      </c>
      <c r="H181">
        <v>45137</v>
      </c>
      <c r="I181">
        <v>60</v>
      </c>
      <c r="J181">
        <v>4.91</v>
      </c>
      <c r="K181">
        <v>56.7</v>
      </c>
      <c r="L181">
        <v>47.1</v>
      </c>
      <c r="M181">
        <v>0</v>
      </c>
      <c r="N181">
        <v>100</v>
      </c>
      <c r="O181">
        <v>44.1</v>
      </c>
      <c r="P181">
        <v>11.8</v>
      </c>
      <c r="Q181">
        <v>88.2</v>
      </c>
      <c r="R181">
        <v>38.200000000000003</v>
      </c>
      <c r="S181">
        <v>61.8</v>
      </c>
      <c r="T181">
        <v>2.94</v>
      </c>
      <c r="U181" s="6">
        <f t="shared" si="100"/>
        <v>0</v>
      </c>
      <c r="V181" s="6" t="e">
        <f t="shared" si="101"/>
        <v>#DIV/0!</v>
      </c>
      <c r="W181">
        <v>61.5</v>
      </c>
      <c r="X181">
        <v>53.8</v>
      </c>
      <c r="Y181">
        <v>7.69</v>
      </c>
      <c r="Z181">
        <v>76.900000000000006</v>
      </c>
      <c r="AA181">
        <v>7.69</v>
      </c>
      <c r="AB181">
        <v>0</v>
      </c>
      <c r="AC181">
        <v>50</v>
      </c>
      <c r="AD181">
        <v>100</v>
      </c>
      <c r="AE181">
        <v>25</v>
      </c>
      <c r="AF181">
        <v>0</v>
      </c>
      <c r="AG181" s="188">
        <f t="shared" si="102"/>
        <v>23.493000000000002</v>
      </c>
      <c r="AH181" s="188">
        <f t="shared" si="103"/>
        <v>20.551599999999997</v>
      </c>
      <c r="AI181" s="188">
        <f t="shared" si="104"/>
        <v>29.375800000000005</v>
      </c>
      <c r="AJ181" s="188">
        <f t="shared" si="105"/>
        <v>2.9375800000000005</v>
      </c>
      <c r="AK181" s="188">
        <f t="shared" si="106"/>
        <v>0</v>
      </c>
      <c r="AL181" s="188">
        <f t="shared" si="107"/>
        <v>5.9</v>
      </c>
      <c r="AM181" s="188">
        <f t="shared" si="108"/>
        <v>11.8</v>
      </c>
      <c r="AN181" s="188">
        <f t="shared" si="109"/>
        <v>2.95</v>
      </c>
      <c r="AO181" s="188">
        <f t="shared" si="110"/>
        <v>0</v>
      </c>
      <c r="AP181" t="s">
        <v>364</v>
      </c>
      <c r="AQ181" t="s">
        <v>364</v>
      </c>
      <c r="AR181" t="s">
        <v>364</v>
      </c>
      <c r="AS181" t="s">
        <v>364</v>
      </c>
      <c r="AT181" t="s">
        <v>364</v>
      </c>
      <c r="AU181">
        <v>0</v>
      </c>
      <c r="AV181">
        <v>0</v>
      </c>
      <c r="AW181">
        <v>0</v>
      </c>
      <c r="AX181" t="s">
        <v>364</v>
      </c>
      <c r="AY181">
        <v>0</v>
      </c>
      <c r="AZ181">
        <v>0</v>
      </c>
      <c r="BA181">
        <v>0</v>
      </c>
      <c r="BB181">
        <v>321</v>
      </c>
      <c r="BC181">
        <v>207</v>
      </c>
      <c r="BD181">
        <v>1177</v>
      </c>
      <c r="BE181">
        <v>324</v>
      </c>
      <c r="BF181" t="s">
        <v>364</v>
      </c>
      <c r="BG181">
        <v>47.1</v>
      </c>
      <c r="BH181">
        <v>44.1</v>
      </c>
      <c r="BI181">
        <v>11.8</v>
      </c>
      <c r="BJ181">
        <v>196</v>
      </c>
      <c r="BK181">
        <v>88.2</v>
      </c>
      <c r="BL181">
        <v>38.200000000000003</v>
      </c>
      <c r="BM181">
        <v>2.94</v>
      </c>
      <c r="BN181">
        <v>31.7</v>
      </c>
      <c r="BO181">
        <v>26.3</v>
      </c>
      <c r="BP181">
        <v>0</v>
      </c>
      <c r="BQ181">
        <v>100</v>
      </c>
      <c r="BR181">
        <v>21.1</v>
      </c>
      <c r="BS181">
        <v>5.26</v>
      </c>
      <c r="BT181">
        <v>94.7</v>
      </c>
      <c r="BU181">
        <v>68.400000000000006</v>
      </c>
      <c r="BV181">
        <v>31.6</v>
      </c>
      <c r="BW181">
        <v>5.26</v>
      </c>
      <c r="BX181">
        <v>100</v>
      </c>
      <c r="BY181">
        <v>0</v>
      </c>
      <c r="BZ181">
        <v>100</v>
      </c>
      <c r="CA181">
        <v>100</v>
      </c>
      <c r="CB181">
        <v>100</v>
      </c>
      <c r="CC181">
        <v>30.8</v>
      </c>
      <c r="CD181">
        <v>15.4</v>
      </c>
      <c r="CE181">
        <v>7.69</v>
      </c>
      <c r="CF181">
        <v>92.3</v>
      </c>
      <c r="CG181">
        <v>7.69</v>
      </c>
      <c r="CH181">
        <v>31.6</v>
      </c>
      <c r="CI181">
        <v>16.7</v>
      </c>
      <c r="CJ181">
        <v>33.299999999999997</v>
      </c>
      <c r="CK181">
        <v>0</v>
      </c>
      <c r="CL181">
        <v>100</v>
      </c>
      <c r="CM181">
        <v>0</v>
      </c>
      <c r="CN181" s="188">
        <f t="shared" si="111"/>
        <v>5.26</v>
      </c>
      <c r="CO181" s="188">
        <f t="shared" si="112"/>
        <v>0</v>
      </c>
      <c r="CP181" s="188">
        <f t="shared" si="113"/>
        <v>5.26</v>
      </c>
      <c r="CQ181" s="188">
        <f t="shared" si="114"/>
        <v>5.26</v>
      </c>
      <c r="CR181" s="188">
        <f t="shared" si="115"/>
        <v>5.26</v>
      </c>
      <c r="CS181" s="188">
        <f t="shared" si="116"/>
        <v>21.067200000000003</v>
      </c>
      <c r="CT181" s="188">
        <f t="shared" si="117"/>
        <v>10.533600000000002</v>
      </c>
      <c r="CU181" s="188">
        <f t="shared" si="118"/>
        <v>63.133200000000009</v>
      </c>
      <c r="CV181" s="188">
        <f t="shared" si="119"/>
        <v>5.2599600000000013</v>
      </c>
      <c r="CW181" s="188">
        <f t="shared" si="120"/>
        <v>5.2772000000000006</v>
      </c>
      <c r="CX181" s="188">
        <f t="shared" si="121"/>
        <v>10.5228</v>
      </c>
      <c r="CY181" s="188">
        <f t="shared" si="122"/>
        <v>0</v>
      </c>
      <c r="CZ181" s="188">
        <f t="shared" si="123"/>
        <v>31.6</v>
      </c>
      <c r="DA181" s="188">
        <f t="shared" si="124"/>
        <v>0</v>
      </c>
    </row>
    <row r="182" spans="1:105" s="554" customFormat="1">
      <c r="A182" s="549" t="s">
        <v>1022</v>
      </c>
      <c r="B182" s="549"/>
      <c r="E182" s="552"/>
      <c r="F182" s="569"/>
      <c r="H182" s="555">
        <v>26</v>
      </c>
      <c r="I182" s="555">
        <v>0</v>
      </c>
      <c r="J182" s="555">
        <v>0</v>
      </c>
      <c r="K182" s="555">
        <v>0</v>
      </c>
      <c r="L182" s="555">
        <v>0</v>
      </c>
      <c r="M182" s="555">
        <v>0</v>
      </c>
      <c r="N182" s="555">
        <v>0</v>
      </c>
      <c r="O182" s="555">
        <v>0</v>
      </c>
      <c r="P182" s="555">
        <v>0</v>
      </c>
      <c r="Q182" s="555">
        <v>0</v>
      </c>
      <c r="R182" s="555">
        <v>0</v>
      </c>
      <c r="S182" s="555">
        <v>0</v>
      </c>
      <c r="T182" s="555">
        <v>0</v>
      </c>
      <c r="U182" s="556">
        <f t="shared" si="100"/>
        <v>0</v>
      </c>
      <c r="V182" s="556" t="e">
        <f t="shared" si="101"/>
        <v>#DIV/0!</v>
      </c>
      <c r="W182" s="555">
        <v>0</v>
      </c>
      <c r="X182" s="555">
        <v>0</v>
      </c>
      <c r="Y182" s="555">
        <v>0</v>
      </c>
      <c r="Z182" s="555">
        <v>0</v>
      </c>
      <c r="AA182" s="555">
        <v>0</v>
      </c>
      <c r="AB182" s="555">
        <v>0</v>
      </c>
      <c r="AC182" s="555">
        <v>0</v>
      </c>
      <c r="AD182" s="555">
        <v>0</v>
      </c>
      <c r="AE182" s="555">
        <v>0</v>
      </c>
      <c r="AF182" s="555">
        <v>0</v>
      </c>
      <c r="AG182" s="557">
        <f t="shared" si="102"/>
        <v>0</v>
      </c>
      <c r="AH182" s="557">
        <f t="shared" si="103"/>
        <v>0</v>
      </c>
      <c r="AI182" s="557">
        <f t="shared" si="104"/>
        <v>0</v>
      </c>
      <c r="AJ182" s="557">
        <f t="shared" si="105"/>
        <v>0</v>
      </c>
      <c r="AK182" s="557">
        <f t="shared" si="106"/>
        <v>0</v>
      </c>
      <c r="AL182" s="557">
        <f t="shared" si="107"/>
        <v>0</v>
      </c>
      <c r="AM182" s="557">
        <f t="shared" si="108"/>
        <v>0</v>
      </c>
      <c r="AN182" s="557">
        <f t="shared" si="109"/>
        <v>0</v>
      </c>
      <c r="AO182" s="557">
        <f t="shared" si="110"/>
        <v>0</v>
      </c>
      <c r="AP182" s="555" t="s">
        <v>364</v>
      </c>
      <c r="AQ182" s="555" t="s">
        <v>364</v>
      </c>
      <c r="AR182" s="555" t="s">
        <v>364</v>
      </c>
      <c r="AS182" s="555" t="s">
        <v>364</v>
      </c>
      <c r="AT182" s="555" t="s">
        <v>364</v>
      </c>
      <c r="AU182" s="555">
        <v>0</v>
      </c>
      <c r="AV182" s="555">
        <v>0</v>
      </c>
      <c r="AW182" s="555">
        <v>0</v>
      </c>
      <c r="AX182" s="555" t="s">
        <v>364</v>
      </c>
      <c r="AY182" s="555">
        <v>0</v>
      </c>
      <c r="AZ182" s="555">
        <v>0</v>
      </c>
      <c r="BA182" s="555">
        <v>0</v>
      </c>
      <c r="BB182" s="555" t="s">
        <v>364</v>
      </c>
      <c r="BC182" s="555" t="s">
        <v>364</v>
      </c>
      <c r="BD182" s="555" t="s">
        <v>364</v>
      </c>
      <c r="BE182" s="555" t="s">
        <v>364</v>
      </c>
      <c r="BF182" s="555">
        <v>-142</v>
      </c>
      <c r="BG182" s="555">
        <v>0</v>
      </c>
      <c r="BH182" s="555">
        <v>0</v>
      </c>
      <c r="BI182" s="555">
        <v>0</v>
      </c>
      <c r="BJ182" s="555" t="s">
        <v>364</v>
      </c>
      <c r="BK182" s="555">
        <v>0</v>
      </c>
      <c r="BL182" s="555">
        <v>0</v>
      </c>
      <c r="BM182" s="555">
        <v>0</v>
      </c>
      <c r="BN182" s="555">
        <v>0</v>
      </c>
      <c r="BO182" s="555">
        <v>0</v>
      </c>
      <c r="BP182" s="555">
        <v>0</v>
      </c>
      <c r="BQ182" s="555">
        <v>0</v>
      </c>
      <c r="BR182" s="555">
        <v>0</v>
      </c>
      <c r="BS182" s="555">
        <v>0</v>
      </c>
      <c r="BT182" s="555">
        <v>0</v>
      </c>
      <c r="BU182" s="555">
        <v>0</v>
      </c>
      <c r="BV182" s="555">
        <v>0</v>
      </c>
      <c r="BW182" s="555">
        <v>0</v>
      </c>
      <c r="BX182" s="555">
        <v>0</v>
      </c>
      <c r="BY182" s="555">
        <v>0</v>
      </c>
      <c r="BZ182" s="555">
        <v>0</v>
      </c>
      <c r="CA182" s="555">
        <v>0</v>
      </c>
      <c r="CB182" s="555">
        <v>0</v>
      </c>
      <c r="CC182" s="555">
        <v>0</v>
      </c>
      <c r="CD182" s="555">
        <v>0</v>
      </c>
      <c r="CE182" s="555">
        <v>0</v>
      </c>
      <c r="CF182" s="555">
        <v>0</v>
      </c>
      <c r="CG182" s="555">
        <v>0</v>
      </c>
      <c r="CH182" s="555">
        <v>0</v>
      </c>
      <c r="CI182" s="555">
        <v>0</v>
      </c>
      <c r="CJ182" s="555">
        <v>0</v>
      </c>
      <c r="CK182" s="555">
        <v>0</v>
      </c>
      <c r="CL182" s="555">
        <v>0</v>
      </c>
      <c r="CM182" s="555">
        <v>0</v>
      </c>
      <c r="CN182" s="557">
        <f t="shared" si="111"/>
        <v>0</v>
      </c>
      <c r="CO182" s="557">
        <f t="shared" si="112"/>
        <v>0</v>
      </c>
      <c r="CP182" s="557">
        <f t="shared" si="113"/>
        <v>0</v>
      </c>
      <c r="CQ182" s="557">
        <f t="shared" si="114"/>
        <v>0</v>
      </c>
      <c r="CR182" s="557">
        <f t="shared" si="115"/>
        <v>0</v>
      </c>
      <c r="CS182" s="557">
        <f t="shared" si="116"/>
        <v>0</v>
      </c>
      <c r="CT182" s="557">
        <f t="shared" si="117"/>
        <v>0</v>
      </c>
      <c r="CU182" s="557">
        <f t="shared" si="118"/>
        <v>0</v>
      </c>
      <c r="CV182" s="557">
        <f t="shared" si="119"/>
        <v>0</v>
      </c>
      <c r="CW182" s="557">
        <f t="shared" si="120"/>
        <v>0</v>
      </c>
      <c r="CX182" s="557">
        <f t="shared" si="121"/>
        <v>0</v>
      </c>
      <c r="CY182" s="557">
        <f t="shared" si="122"/>
        <v>0</v>
      </c>
      <c r="CZ182" s="557">
        <f t="shared" si="123"/>
        <v>0</v>
      </c>
      <c r="DA182" s="557">
        <f t="shared" si="124"/>
        <v>0</v>
      </c>
    </row>
    <row r="183" spans="1:105">
      <c r="A183" s="494" t="s">
        <v>1024</v>
      </c>
      <c r="B183" s="576" t="s">
        <v>543</v>
      </c>
      <c r="C183" s="382" t="s">
        <v>422</v>
      </c>
      <c r="D183" s="383" t="s">
        <v>428</v>
      </c>
      <c r="E183" s="489">
        <v>43782</v>
      </c>
      <c r="F183" s="429">
        <v>0.14285714285714285</v>
      </c>
      <c r="G183" s="537" t="s">
        <v>1192</v>
      </c>
      <c r="H183">
        <v>5512</v>
      </c>
      <c r="I183">
        <v>254</v>
      </c>
      <c r="J183">
        <v>9.75</v>
      </c>
      <c r="K183">
        <v>78.3</v>
      </c>
      <c r="L183">
        <v>48.2</v>
      </c>
      <c r="M183">
        <v>10.1</v>
      </c>
      <c r="N183">
        <v>89.9</v>
      </c>
      <c r="O183">
        <v>26.1</v>
      </c>
      <c r="P183">
        <v>15.1</v>
      </c>
      <c r="Q183">
        <v>61.8</v>
      </c>
      <c r="R183">
        <v>63.8</v>
      </c>
      <c r="S183">
        <v>36.200000000000003</v>
      </c>
      <c r="T183">
        <v>5.03</v>
      </c>
      <c r="U183" s="6">
        <f t="shared" ref="U183:U224" si="125">K183*M183/100</f>
        <v>7.9082999999999997</v>
      </c>
      <c r="V183" s="6">
        <f t="shared" si="101"/>
        <v>2.0358357674847949</v>
      </c>
      <c r="W183">
        <v>69.3</v>
      </c>
      <c r="X183">
        <v>38.6</v>
      </c>
      <c r="Y183">
        <v>23.6</v>
      </c>
      <c r="Z183">
        <v>78</v>
      </c>
      <c r="AA183">
        <v>6.3</v>
      </c>
      <c r="AB183">
        <v>73.3</v>
      </c>
      <c r="AC183">
        <v>53.3</v>
      </c>
      <c r="AD183">
        <v>100</v>
      </c>
      <c r="AE183">
        <v>100</v>
      </c>
      <c r="AF183">
        <v>3.33</v>
      </c>
      <c r="AG183" s="188">
        <f t="shared" si="102"/>
        <v>44.213399999999993</v>
      </c>
      <c r="AH183" s="188">
        <f t="shared" si="103"/>
        <v>24.626799999999999</v>
      </c>
      <c r="AI183" s="188">
        <f t="shared" si="104"/>
        <v>49.763999999999996</v>
      </c>
      <c r="AJ183" s="188">
        <f t="shared" si="105"/>
        <v>4.0194000000000001</v>
      </c>
      <c r="AK183" s="188">
        <f t="shared" si="106"/>
        <v>11.068299999999999</v>
      </c>
      <c r="AL183" s="188">
        <f t="shared" si="107"/>
        <v>8.0482999999999993</v>
      </c>
      <c r="AM183" s="188">
        <f t="shared" si="108"/>
        <v>15.1</v>
      </c>
      <c r="AN183" s="188">
        <f t="shared" si="109"/>
        <v>15.1</v>
      </c>
      <c r="AO183" s="188">
        <f t="shared" si="110"/>
        <v>0.50283</v>
      </c>
      <c r="AP183">
        <v>1335</v>
      </c>
      <c r="AQ183">
        <v>396</v>
      </c>
      <c r="AR183">
        <v>1165</v>
      </c>
      <c r="AS183">
        <v>1728</v>
      </c>
      <c r="AT183">
        <v>-83.5</v>
      </c>
      <c r="AU183">
        <v>85</v>
      </c>
      <c r="AV183">
        <v>75</v>
      </c>
      <c r="AW183">
        <v>35</v>
      </c>
      <c r="AX183">
        <v>198</v>
      </c>
      <c r="AY183">
        <v>70</v>
      </c>
      <c r="AZ183">
        <v>80</v>
      </c>
      <c r="BA183">
        <v>0</v>
      </c>
      <c r="BB183">
        <v>298</v>
      </c>
      <c r="BC183">
        <v>92.5</v>
      </c>
      <c r="BD183">
        <v>1036</v>
      </c>
      <c r="BE183">
        <v>1089</v>
      </c>
      <c r="BF183">
        <v>-25.7</v>
      </c>
      <c r="BG183">
        <v>44.1</v>
      </c>
      <c r="BH183">
        <v>20.7</v>
      </c>
      <c r="BI183">
        <v>12.8</v>
      </c>
      <c r="BJ183">
        <v>447</v>
      </c>
      <c r="BK183">
        <v>60.9</v>
      </c>
      <c r="BL183">
        <v>62</v>
      </c>
      <c r="BM183">
        <v>5.59</v>
      </c>
      <c r="BN183">
        <v>16.100000000000001</v>
      </c>
      <c r="BO183">
        <v>14.6</v>
      </c>
      <c r="BP183">
        <v>0</v>
      </c>
      <c r="BQ183">
        <v>100</v>
      </c>
      <c r="BR183">
        <v>2.44</v>
      </c>
      <c r="BS183">
        <v>4.88</v>
      </c>
      <c r="BT183">
        <v>75.599999999999994</v>
      </c>
      <c r="BU183">
        <v>70.7</v>
      </c>
      <c r="BV183">
        <v>29.3</v>
      </c>
      <c r="BW183">
        <v>0</v>
      </c>
      <c r="BX183">
        <v>0</v>
      </c>
      <c r="BY183">
        <v>0</v>
      </c>
      <c r="BZ183">
        <v>100</v>
      </c>
      <c r="CA183">
        <v>100</v>
      </c>
      <c r="CB183">
        <v>0</v>
      </c>
      <c r="CC183">
        <v>17.2</v>
      </c>
      <c r="CD183">
        <v>3.45</v>
      </c>
      <c r="CE183">
        <v>6.9</v>
      </c>
      <c r="CF183">
        <v>75.900000000000006</v>
      </c>
      <c r="CG183">
        <v>0</v>
      </c>
      <c r="CH183">
        <v>29.3</v>
      </c>
      <c r="CI183">
        <v>8.33</v>
      </c>
      <c r="CJ183">
        <v>0</v>
      </c>
      <c r="CK183">
        <v>0</v>
      </c>
      <c r="CL183">
        <v>75</v>
      </c>
      <c r="CM183">
        <v>0</v>
      </c>
      <c r="CN183" s="188">
        <f t="shared" si="111"/>
        <v>0</v>
      </c>
      <c r="CO183" s="188">
        <f t="shared" si="112"/>
        <v>0</v>
      </c>
      <c r="CP183" s="188">
        <f t="shared" si="113"/>
        <v>4.88</v>
      </c>
      <c r="CQ183" s="188">
        <f t="shared" si="114"/>
        <v>4.88</v>
      </c>
      <c r="CR183" s="188">
        <f t="shared" si="115"/>
        <v>0</v>
      </c>
      <c r="CS183" s="188">
        <f t="shared" si="116"/>
        <v>12.160399999999999</v>
      </c>
      <c r="CT183" s="188">
        <f t="shared" si="117"/>
        <v>2.4391500000000002</v>
      </c>
      <c r="CU183" s="188">
        <f t="shared" si="118"/>
        <v>53.661300000000011</v>
      </c>
      <c r="CV183" s="188">
        <f t="shared" si="119"/>
        <v>0</v>
      </c>
      <c r="CW183" s="188">
        <f t="shared" si="120"/>
        <v>2.44069</v>
      </c>
      <c r="CX183" s="188">
        <f t="shared" si="121"/>
        <v>0</v>
      </c>
      <c r="CY183" s="188">
        <f t="shared" si="122"/>
        <v>0</v>
      </c>
      <c r="CZ183" s="188">
        <f t="shared" si="123"/>
        <v>21.975000000000001</v>
      </c>
      <c r="DA183" s="188">
        <f t="shared" si="124"/>
        <v>0</v>
      </c>
    </row>
    <row r="184" spans="1:105" s="554" customFormat="1">
      <c r="A184" s="549" t="s">
        <v>1025</v>
      </c>
      <c r="B184" s="549"/>
      <c r="E184" s="552"/>
      <c r="F184" s="569"/>
      <c r="H184" s="555">
        <v>4</v>
      </c>
      <c r="I184" s="555">
        <v>0</v>
      </c>
      <c r="J184" s="555">
        <v>0</v>
      </c>
      <c r="K184" s="555">
        <v>0</v>
      </c>
      <c r="L184" s="555">
        <v>0</v>
      </c>
      <c r="M184" s="555">
        <v>0</v>
      </c>
      <c r="N184" s="555">
        <v>0</v>
      </c>
      <c r="O184" s="555">
        <v>0</v>
      </c>
      <c r="P184" s="555">
        <v>0</v>
      </c>
      <c r="Q184" s="555">
        <v>0</v>
      </c>
      <c r="R184" s="555">
        <v>0</v>
      </c>
      <c r="S184" s="555">
        <v>0</v>
      </c>
      <c r="T184" s="555">
        <v>0</v>
      </c>
      <c r="U184" s="556">
        <f t="shared" si="125"/>
        <v>0</v>
      </c>
      <c r="V184" s="556" t="e">
        <f t="shared" si="101"/>
        <v>#DIV/0!</v>
      </c>
      <c r="W184" s="555">
        <v>0</v>
      </c>
      <c r="X184" s="555">
        <v>0</v>
      </c>
      <c r="Y184" s="555">
        <v>0</v>
      </c>
      <c r="Z184" s="555">
        <v>0</v>
      </c>
      <c r="AA184" s="555">
        <v>0</v>
      </c>
      <c r="AB184" s="555">
        <v>0</v>
      </c>
      <c r="AC184" s="555">
        <v>0</v>
      </c>
      <c r="AD184" s="555">
        <v>0</v>
      </c>
      <c r="AE184" s="555">
        <v>0</v>
      </c>
      <c r="AF184" s="555">
        <v>0</v>
      </c>
      <c r="AG184" s="557">
        <f t="shared" si="102"/>
        <v>0</v>
      </c>
      <c r="AH184" s="557">
        <f t="shared" si="103"/>
        <v>0</v>
      </c>
      <c r="AI184" s="557">
        <f t="shared" si="104"/>
        <v>0</v>
      </c>
      <c r="AJ184" s="557">
        <f t="shared" si="105"/>
        <v>0</v>
      </c>
      <c r="AK184" s="557">
        <f t="shared" si="106"/>
        <v>0</v>
      </c>
      <c r="AL184" s="557">
        <f t="shared" si="107"/>
        <v>0</v>
      </c>
      <c r="AM184" s="557">
        <f t="shared" si="108"/>
        <v>0</v>
      </c>
      <c r="AN184" s="557">
        <f t="shared" si="109"/>
        <v>0</v>
      </c>
      <c r="AO184" s="557">
        <f t="shared" si="110"/>
        <v>0</v>
      </c>
      <c r="AP184" s="555" t="s">
        <v>364</v>
      </c>
      <c r="AQ184" s="555" t="s">
        <v>364</v>
      </c>
      <c r="AR184" s="555" t="s">
        <v>364</v>
      </c>
      <c r="AS184" s="555" t="s">
        <v>364</v>
      </c>
      <c r="AT184" s="555" t="s">
        <v>364</v>
      </c>
      <c r="AU184" s="555">
        <v>0</v>
      </c>
      <c r="AV184" s="555">
        <v>0</v>
      </c>
      <c r="AW184" s="555">
        <v>0</v>
      </c>
      <c r="AX184" s="555" t="s">
        <v>364</v>
      </c>
      <c r="AY184" s="555">
        <v>0</v>
      </c>
      <c r="AZ184" s="555">
        <v>0</v>
      </c>
      <c r="BA184" s="555">
        <v>0</v>
      </c>
      <c r="BB184" s="555" t="s">
        <v>364</v>
      </c>
      <c r="BC184" s="555" t="s">
        <v>364</v>
      </c>
      <c r="BD184" s="555" t="s">
        <v>364</v>
      </c>
      <c r="BE184" s="555" t="s">
        <v>364</v>
      </c>
      <c r="BF184" s="555">
        <v>-7.7</v>
      </c>
      <c r="BG184" s="555">
        <v>0</v>
      </c>
      <c r="BH184" s="555">
        <v>0</v>
      </c>
      <c r="BI184" s="555">
        <v>0</v>
      </c>
      <c r="BJ184" s="555" t="s">
        <v>364</v>
      </c>
      <c r="BK184" s="555">
        <v>0</v>
      </c>
      <c r="BL184" s="555">
        <v>0</v>
      </c>
      <c r="BM184" s="555">
        <v>0</v>
      </c>
      <c r="BN184" s="555">
        <v>0</v>
      </c>
      <c r="BO184" s="555">
        <v>0</v>
      </c>
      <c r="BP184" s="555">
        <v>0</v>
      </c>
      <c r="BQ184" s="555">
        <v>0</v>
      </c>
      <c r="BR184" s="555">
        <v>0</v>
      </c>
      <c r="BS184" s="555">
        <v>0</v>
      </c>
      <c r="BT184" s="555">
        <v>0</v>
      </c>
      <c r="BU184" s="555">
        <v>0</v>
      </c>
      <c r="BV184" s="555">
        <v>0</v>
      </c>
      <c r="BW184" s="555">
        <v>0</v>
      </c>
      <c r="BX184" s="555">
        <v>0</v>
      </c>
      <c r="BY184" s="555">
        <v>0</v>
      </c>
      <c r="BZ184" s="555">
        <v>0</v>
      </c>
      <c r="CA184" s="555">
        <v>0</v>
      </c>
      <c r="CB184" s="555">
        <v>0</v>
      </c>
      <c r="CC184" s="555">
        <v>0</v>
      </c>
      <c r="CD184" s="555">
        <v>0</v>
      </c>
      <c r="CE184" s="555">
        <v>0</v>
      </c>
      <c r="CF184" s="555">
        <v>0</v>
      </c>
      <c r="CG184" s="555">
        <v>0</v>
      </c>
      <c r="CH184" s="555">
        <v>0</v>
      </c>
      <c r="CI184" s="555">
        <v>0</v>
      </c>
      <c r="CJ184" s="555">
        <v>0</v>
      </c>
      <c r="CK184" s="555">
        <v>0</v>
      </c>
      <c r="CL184" s="555">
        <v>0</v>
      </c>
      <c r="CM184" s="555">
        <v>0</v>
      </c>
      <c r="CN184" s="557">
        <f t="shared" si="111"/>
        <v>0</v>
      </c>
      <c r="CO184" s="557">
        <f t="shared" si="112"/>
        <v>0</v>
      </c>
      <c r="CP184" s="557">
        <f t="shared" si="113"/>
        <v>0</v>
      </c>
      <c r="CQ184" s="557">
        <f t="shared" si="114"/>
        <v>0</v>
      </c>
      <c r="CR184" s="557">
        <f t="shared" si="115"/>
        <v>0</v>
      </c>
      <c r="CS184" s="557">
        <f t="shared" si="116"/>
        <v>0</v>
      </c>
      <c r="CT184" s="557">
        <f t="shared" si="117"/>
        <v>0</v>
      </c>
      <c r="CU184" s="557">
        <f t="shared" si="118"/>
        <v>0</v>
      </c>
      <c r="CV184" s="557">
        <f t="shared" si="119"/>
        <v>0</v>
      </c>
      <c r="CW184" s="557">
        <f t="shared" si="120"/>
        <v>0</v>
      </c>
      <c r="CX184" s="557">
        <f t="shared" si="121"/>
        <v>0</v>
      </c>
      <c r="CY184" s="557">
        <f t="shared" si="122"/>
        <v>0</v>
      </c>
      <c r="CZ184" s="557">
        <f t="shared" si="123"/>
        <v>0</v>
      </c>
      <c r="DA184" s="557">
        <f t="shared" si="124"/>
        <v>0</v>
      </c>
    </row>
    <row r="185" spans="1:105">
      <c r="A185" s="494" t="s">
        <v>1027</v>
      </c>
      <c r="B185" s="576" t="s">
        <v>543</v>
      </c>
      <c r="C185" s="382" t="s">
        <v>422</v>
      </c>
      <c r="D185" s="383" t="s">
        <v>740</v>
      </c>
      <c r="E185" s="489">
        <v>43788</v>
      </c>
      <c r="F185" s="429">
        <v>1</v>
      </c>
      <c r="G185" s="537" t="s">
        <v>1193</v>
      </c>
      <c r="H185">
        <v>14384</v>
      </c>
      <c r="I185">
        <v>258</v>
      </c>
      <c r="J185">
        <v>5.61</v>
      </c>
      <c r="K185">
        <v>80.599999999999994</v>
      </c>
      <c r="L185">
        <v>14.9</v>
      </c>
      <c r="M185">
        <v>3.85</v>
      </c>
      <c r="N185">
        <v>96.2</v>
      </c>
      <c r="O185">
        <v>6.25</v>
      </c>
      <c r="P185">
        <v>10.6</v>
      </c>
      <c r="Q185">
        <v>52.9</v>
      </c>
      <c r="R185">
        <v>57.2</v>
      </c>
      <c r="S185">
        <v>42.8</v>
      </c>
      <c r="T185">
        <v>1.44</v>
      </c>
      <c r="U185" s="6">
        <f t="shared" si="125"/>
        <v>3.1031</v>
      </c>
      <c r="V185" s="6">
        <f t="shared" si="101"/>
        <v>4.9950049950049946</v>
      </c>
      <c r="W185">
        <v>21.8</v>
      </c>
      <c r="X185">
        <v>8.4</v>
      </c>
      <c r="Y185">
        <v>16.8</v>
      </c>
      <c r="Z185">
        <v>60.5</v>
      </c>
      <c r="AA185">
        <v>1.68</v>
      </c>
      <c r="AB185">
        <v>54.5</v>
      </c>
      <c r="AC185">
        <v>22.7</v>
      </c>
      <c r="AD185">
        <v>86.4</v>
      </c>
      <c r="AE185">
        <v>90.9</v>
      </c>
      <c r="AF185">
        <v>9.09</v>
      </c>
      <c r="AG185" s="188">
        <f t="shared" si="102"/>
        <v>12.4696</v>
      </c>
      <c r="AH185" s="188">
        <f t="shared" si="103"/>
        <v>4.8048000000000002</v>
      </c>
      <c r="AI185" s="188">
        <f t="shared" si="104"/>
        <v>34.606000000000002</v>
      </c>
      <c r="AJ185" s="188">
        <f t="shared" si="105"/>
        <v>0.96096000000000004</v>
      </c>
      <c r="AK185" s="188">
        <f t="shared" si="106"/>
        <v>5.7769999999999992</v>
      </c>
      <c r="AL185" s="188">
        <f t="shared" si="107"/>
        <v>2.4061999999999997</v>
      </c>
      <c r="AM185" s="188">
        <f t="shared" si="108"/>
        <v>9.1584000000000003</v>
      </c>
      <c r="AN185" s="188">
        <f t="shared" si="109"/>
        <v>9.6354000000000006</v>
      </c>
      <c r="AO185" s="188">
        <f t="shared" si="110"/>
        <v>0.96353999999999995</v>
      </c>
      <c r="AP185">
        <v>3201</v>
      </c>
      <c r="AQ185">
        <v>388</v>
      </c>
      <c r="AR185">
        <v>728</v>
      </c>
      <c r="AS185">
        <v>502</v>
      </c>
      <c r="AT185">
        <v>220</v>
      </c>
      <c r="AU185">
        <v>75</v>
      </c>
      <c r="AV185">
        <v>62.5</v>
      </c>
      <c r="AW185">
        <v>62.5</v>
      </c>
      <c r="AX185">
        <v>1199</v>
      </c>
      <c r="AY185">
        <v>50</v>
      </c>
      <c r="AZ185">
        <v>62.5</v>
      </c>
      <c r="BA185">
        <v>12.5</v>
      </c>
      <c r="BB185">
        <v>77.099999999999994</v>
      </c>
      <c r="BC185">
        <v>61.6</v>
      </c>
      <c r="BD185">
        <v>964</v>
      </c>
      <c r="BE185">
        <v>567</v>
      </c>
      <c r="BF185">
        <v>-209</v>
      </c>
      <c r="BG185">
        <v>12.5</v>
      </c>
      <c r="BH185">
        <v>4</v>
      </c>
      <c r="BI185">
        <v>8.5</v>
      </c>
      <c r="BJ185">
        <v>676</v>
      </c>
      <c r="BK185">
        <v>53</v>
      </c>
      <c r="BL185">
        <v>57</v>
      </c>
      <c r="BM185">
        <v>1</v>
      </c>
      <c r="BN185">
        <v>15.5</v>
      </c>
      <c r="BO185">
        <v>2.5</v>
      </c>
      <c r="BP185">
        <v>0</v>
      </c>
      <c r="BQ185">
        <v>100</v>
      </c>
      <c r="BR185">
        <v>2.5</v>
      </c>
      <c r="BS185">
        <v>12.5</v>
      </c>
      <c r="BT185">
        <v>85</v>
      </c>
      <c r="BU185">
        <v>67.5</v>
      </c>
      <c r="BV185">
        <v>32.5</v>
      </c>
      <c r="BW185">
        <v>2.5</v>
      </c>
      <c r="BX185">
        <v>0</v>
      </c>
      <c r="BY185">
        <v>0</v>
      </c>
      <c r="BZ185">
        <v>100</v>
      </c>
      <c r="CA185">
        <v>80</v>
      </c>
      <c r="CB185">
        <v>0</v>
      </c>
      <c r="CC185">
        <v>0</v>
      </c>
      <c r="CD185">
        <v>0</v>
      </c>
      <c r="CE185">
        <v>14.8</v>
      </c>
      <c r="CF185">
        <v>85.2</v>
      </c>
      <c r="CG185">
        <v>0</v>
      </c>
      <c r="CH185">
        <v>32.5</v>
      </c>
      <c r="CI185">
        <v>7.69</v>
      </c>
      <c r="CJ185">
        <v>7.69</v>
      </c>
      <c r="CK185">
        <v>7.69</v>
      </c>
      <c r="CL185">
        <v>84.6</v>
      </c>
      <c r="CM185">
        <v>7.69</v>
      </c>
      <c r="CN185" s="188">
        <f t="shared" si="111"/>
        <v>0</v>
      </c>
      <c r="CO185" s="188">
        <f t="shared" si="112"/>
        <v>0</v>
      </c>
      <c r="CP185" s="188">
        <f t="shared" si="113"/>
        <v>12.5</v>
      </c>
      <c r="CQ185" s="188">
        <f t="shared" si="114"/>
        <v>10</v>
      </c>
      <c r="CR185" s="188">
        <f t="shared" si="115"/>
        <v>0</v>
      </c>
      <c r="CS185" s="188">
        <f t="shared" si="116"/>
        <v>0</v>
      </c>
      <c r="CT185" s="188">
        <f t="shared" si="117"/>
        <v>0</v>
      </c>
      <c r="CU185" s="188">
        <f t="shared" si="118"/>
        <v>57.51</v>
      </c>
      <c r="CV185" s="188">
        <f t="shared" si="119"/>
        <v>0</v>
      </c>
      <c r="CW185" s="188">
        <f t="shared" si="120"/>
        <v>2.49925</v>
      </c>
      <c r="CX185" s="188">
        <f t="shared" si="121"/>
        <v>2.49925</v>
      </c>
      <c r="CY185" s="188">
        <f t="shared" si="122"/>
        <v>2.49925</v>
      </c>
      <c r="CZ185" s="188">
        <f t="shared" si="123"/>
        <v>27.495000000000001</v>
      </c>
      <c r="DA185" s="188">
        <f t="shared" si="124"/>
        <v>2.49925</v>
      </c>
    </row>
    <row r="186" spans="1:105" s="554" customFormat="1">
      <c r="A186" s="549" t="s">
        <v>1028</v>
      </c>
      <c r="B186" s="549"/>
      <c r="E186" s="552"/>
      <c r="F186" s="569"/>
      <c r="H186" s="555">
        <v>8</v>
      </c>
      <c r="I186" s="555">
        <v>0</v>
      </c>
      <c r="J186" s="555">
        <v>0</v>
      </c>
      <c r="K186" s="555">
        <v>0</v>
      </c>
      <c r="L186" s="555">
        <v>0</v>
      </c>
      <c r="M186" s="555">
        <v>0</v>
      </c>
      <c r="N186" s="555">
        <v>0</v>
      </c>
      <c r="O186" s="555">
        <v>0</v>
      </c>
      <c r="P186" s="555">
        <v>0</v>
      </c>
      <c r="Q186" s="555">
        <v>0</v>
      </c>
      <c r="R186" s="555">
        <v>0</v>
      </c>
      <c r="S186" s="555">
        <v>0</v>
      </c>
      <c r="T186" s="555">
        <v>0</v>
      </c>
      <c r="U186" s="556">
        <f t="shared" si="125"/>
        <v>0</v>
      </c>
      <c r="V186" s="556" t="e">
        <f t="shared" si="101"/>
        <v>#DIV/0!</v>
      </c>
      <c r="W186" s="555">
        <v>0</v>
      </c>
      <c r="X186" s="555">
        <v>0</v>
      </c>
      <c r="Y186" s="555">
        <v>0</v>
      </c>
      <c r="Z186" s="555">
        <v>0</v>
      </c>
      <c r="AA186" s="555">
        <v>0</v>
      </c>
      <c r="AB186" s="555">
        <v>0</v>
      </c>
      <c r="AC186" s="555">
        <v>0</v>
      </c>
      <c r="AD186" s="555">
        <v>0</v>
      </c>
      <c r="AE186" s="555">
        <v>0</v>
      </c>
      <c r="AF186" s="555">
        <v>0</v>
      </c>
      <c r="AG186" s="557">
        <f t="shared" si="102"/>
        <v>0</v>
      </c>
      <c r="AH186" s="557">
        <f t="shared" si="103"/>
        <v>0</v>
      </c>
      <c r="AI186" s="557">
        <f t="shared" si="104"/>
        <v>0</v>
      </c>
      <c r="AJ186" s="557">
        <f t="shared" si="105"/>
        <v>0</v>
      </c>
      <c r="AK186" s="557">
        <f t="shared" si="106"/>
        <v>0</v>
      </c>
      <c r="AL186" s="557">
        <f t="shared" si="107"/>
        <v>0</v>
      </c>
      <c r="AM186" s="557">
        <f t="shared" si="108"/>
        <v>0</v>
      </c>
      <c r="AN186" s="557">
        <f t="shared" si="109"/>
        <v>0</v>
      </c>
      <c r="AO186" s="557">
        <f t="shared" si="110"/>
        <v>0</v>
      </c>
      <c r="AP186" s="555" t="s">
        <v>364</v>
      </c>
      <c r="AQ186" s="555" t="s">
        <v>364</v>
      </c>
      <c r="AR186" s="555" t="s">
        <v>364</v>
      </c>
      <c r="AS186" s="555" t="s">
        <v>364</v>
      </c>
      <c r="AT186" s="555" t="s">
        <v>364</v>
      </c>
      <c r="AU186" s="555">
        <v>0</v>
      </c>
      <c r="AV186" s="555">
        <v>0</v>
      </c>
      <c r="AW186" s="555">
        <v>0</v>
      </c>
      <c r="AX186" s="555" t="s">
        <v>364</v>
      </c>
      <c r="AY186" s="555">
        <v>0</v>
      </c>
      <c r="AZ186" s="555">
        <v>0</v>
      </c>
      <c r="BA186" s="555">
        <v>0</v>
      </c>
      <c r="BB186" s="555" t="s">
        <v>364</v>
      </c>
      <c r="BC186" s="555" t="s">
        <v>364</v>
      </c>
      <c r="BD186" s="555" t="s">
        <v>364</v>
      </c>
      <c r="BE186" s="555" t="s">
        <v>364</v>
      </c>
      <c r="BF186" s="555">
        <v>-209</v>
      </c>
      <c r="BG186" s="555">
        <v>0</v>
      </c>
      <c r="BH186" s="555">
        <v>0</v>
      </c>
      <c r="BI186" s="555">
        <v>0</v>
      </c>
      <c r="BJ186" s="555" t="s">
        <v>364</v>
      </c>
      <c r="BK186" s="555">
        <v>0</v>
      </c>
      <c r="BL186" s="555">
        <v>0</v>
      </c>
      <c r="BM186" s="555">
        <v>0</v>
      </c>
      <c r="BN186" s="555">
        <v>0</v>
      </c>
      <c r="BO186" s="555">
        <v>0</v>
      </c>
      <c r="BP186" s="555">
        <v>0</v>
      </c>
      <c r="BQ186" s="555">
        <v>0</v>
      </c>
      <c r="BR186" s="555">
        <v>0</v>
      </c>
      <c r="BS186" s="555">
        <v>0</v>
      </c>
      <c r="BT186" s="555">
        <v>0</v>
      </c>
      <c r="BU186" s="555">
        <v>0</v>
      </c>
      <c r="BV186" s="555">
        <v>0</v>
      </c>
      <c r="BW186" s="555">
        <v>0</v>
      </c>
      <c r="BX186" s="555">
        <v>0</v>
      </c>
      <c r="BY186" s="555">
        <v>0</v>
      </c>
      <c r="BZ186" s="555">
        <v>0</v>
      </c>
      <c r="CA186" s="555">
        <v>0</v>
      </c>
      <c r="CB186" s="555">
        <v>0</v>
      </c>
      <c r="CC186" s="555">
        <v>0</v>
      </c>
      <c r="CD186" s="555">
        <v>0</v>
      </c>
      <c r="CE186" s="555">
        <v>0</v>
      </c>
      <c r="CF186" s="555">
        <v>0</v>
      </c>
      <c r="CG186" s="555">
        <v>0</v>
      </c>
      <c r="CH186" s="555">
        <v>0</v>
      </c>
      <c r="CI186" s="555">
        <v>0</v>
      </c>
      <c r="CJ186" s="555">
        <v>0</v>
      </c>
      <c r="CK186" s="555">
        <v>0</v>
      </c>
      <c r="CL186" s="555">
        <v>0</v>
      </c>
      <c r="CM186" s="555">
        <v>0</v>
      </c>
      <c r="CN186" s="557">
        <f t="shared" si="111"/>
        <v>0</v>
      </c>
      <c r="CO186" s="557">
        <f t="shared" si="112"/>
        <v>0</v>
      </c>
      <c r="CP186" s="557">
        <f t="shared" si="113"/>
        <v>0</v>
      </c>
      <c r="CQ186" s="557">
        <f t="shared" si="114"/>
        <v>0</v>
      </c>
      <c r="CR186" s="557">
        <f t="shared" si="115"/>
        <v>0</v>
      </c>
      <c r="CS186" s="557">
        <f t="shared" si="116"/>
        <v>0</v>
      </c>
      <c r="CT186" s="557">
        <f t="shared" si="117"/>
        <v>0</v>
      </c>
      <c r="CU186" s="557">
        <f t="shared" si="118"/>
        <v>0</v>
      </c>
      <c r="CV186" s="557">
        <f t="shared" si="119"/>
        <v>0</v>
      </c>
      <c r="CW186" s="557">
        <f t="shared" si="120"/>
        <v>0</v>
      </c>
      <c r="CX186" s="557">
        <f t="shared" si="121"/>
        <v>0</v>
      </c>
      <c r="CY186" s="557">
        <f t="shared" si="122"/>
        <v>0</v>
      </c>
      <c r="CZ186" s="557">
        <f t="shared" si="123"/>
        <v>0</v>
      </c>
      <c r="DA186" s="557">
        <f t="shared" si="124"/>
        <v>0</v>
      </c>
    </row>
    <row r="187" spans="1:105">
      <c r="A187" s="494" t="s">
        <v>1030</v>
      </c>
      <c r="B187" s="576" t="s">
        <v>543</v>
      </c>
      <c r="C187" s="382" t="s">
        <v>422</v>
      </c>
      <c r="D187" s="383" t="s">
        <v>741</v>
      </c>
      <c r="E187" s="489">
        <v>43794</v>
      </c>
      <c r="F187" s="429">
        <v>1.8571428571428572</v>
      </c>
      <c r="G187" s="539" t="s">
        <v>1194</v>
      </c>
      <c r="H187">
        <v>14169</v>
      </c>
      <c r="I187">
        <v>192</v>
      </c>
      <c r="J187">
        <v>12</v>
      </c>
      <c r="K187">
        <v>87</v>
      </c>
      <c r="L187">
        <v>29.3</v>
      </c>
      <c r="M187">
        <v>7.19</v>
      </c>
      <c r="N187">
        <v>92.8</v>
      </c>
      <c r="O187">
        <v>12</v>
      </c>
      <c r="P187">
        <v>25.7</v>
      </c>
      <c r="Q187">
        <v>91</v>
      </c>
      <c r="R187">
        <v>58.1</v>
      </c>
      <c r="S187">
        <v>41.9</v>
      </c>
      <c r="T187">
        <v>2.99</v>
      </c>
      <c r="U187" s="6">
        <f t="shared" si="125"/>
        <v>6.255300000000001</v>
      </c>
      <c r="V187" s="6">
        <f t="shared" si="101"/>
        <v>1.0822822246734767</v>
      </c>
      <c r="W187">
        <v>44.3</v>
      </c>
      <c r="X187">
        <v>19.600000000000001</v>
      </c>
      <c r="Y187">
        <v>40.200000000000003</v>
      </c>
      <c r="Z187">
        <v>93.8</v>
      </c>
      <c r="AA187">
        <v>4.12</v>
      </c>
      <c r="AB187">
        <v>58.1</v>
      </c>
      <c r="AC187">
        <v>34.9</v>
      </c>
      <c r="AD187">
        <v>100</v>
      </c>
      <c r="AE187">
        <v>90.7</v>
      </c>
      <c r="AF187">
        <v>9.3000000000000007</v>
      </c>
      <c r="AG187" s="188">
        <f t="shared" si="102"/>
        <v>25.738299999999999</v>
      </c>
      <c r="AH187" s="188">
        <f t="shared" si="103"/>
        <v>11.387600000000003</v>
      </c>
      <c r="AI187" s="188">
        <f t="shared" si="104"/>
        <v>54.497799999999998</v>
      </c>
      <c r="AJ187" s="188">
        <f t="shared" si="105"/>
        <v>2.3937200000000001</v>
      </c>
      <c r="AK187" s="188">
        <f t="shared" si="106"/>
        <v>14.931700000000001</v>
      </c>
      <c r="AL187" s="188">
        <f t="shared" si="107"/>
        <v>8.9692999999999987</v>
      </c>
      <c r="AM187" s="188">
        <f t="shared" si="108"/>
        <v>25.7</v>
      </c>
      <c r="AN187" s="188">
        <f t="shared" si="109"/>
        <v>23.309899999999999</v>
      </c>
      <c r="AO187" s="188">
        <f t="shared" si="110"/>
        <v>2.3901000000000003</v>
      </c>
      <c r="AP187">
        <v>1853</v>
      </c>
      <c r="AQ187">
        <v>791</v>
      </c>
      <c r="AR187">
        <v>2010</v>
      </c>
      <c r="AS187">
        <v>1315</v>
      </c>
      <c r="AT187">
        <v>80.900000000000006</v>
      </c>
      <c r="AU187">
        <v>100</v>
      </c>
      <c r="AV187">
        <v>66.7</v>
      </c>
      <c r="AW187">
        <v>75</v>
      </c>
      <c r="AX187">
        <v>715</v>
      </c>
      <c r="AY187">
        <v>100</v>
      </c>
      <c r="AZ187">
        <v>83.3</v>
      </c>
      <c r="BA187">
        <v>25</v>
      </c>
      <c r="BB187">
        <v>188</v>
      </c>
      <c r="BC187">
        <v>71.900000000000006</v>
      </c>
      <c r="BD187">
        <v>1453</v>
      </c>
      <c r="BE187">
        <v>628</v>
      </c>
      <c r="BF187">
        <v>-47.5</v>
      </c>
      <c r="BG187">
        <v>23.9</v>
      </c>
      <c r="BH187">
        <v>7.74</v>
      </c>
      <c r="BI187">
        <v>21.9</v>
      </c>
      <c r="BJ187">
        <v>994</v>
      </c>
      <c r="BK187">
        <v>90.3</v>
      </c>
      <c r="BL187">
        <v>56.1</v>
      </c>
      <c r="BM187">
        <v>1.29</v>
      </c>
      <c r="BN187">
        <v>6.77</v>
      </c>
      <c r="BO187">
        <v>7.69</v>
      </c>
      <c r="BP187">
        <v>0</v>
      </c>
      <c r="BQ187">
        <v>100</v>
      </c>
      <c r="BR187">
        <v>0</v>
      </c>
      <c r="BS187">
        <v>15.4</v>
      </c>
      <c r="BT187">
        <v>100</v>
      </c>
      <c r="BU187">
        <v>61.5</v>
      </c>
      <c r="BV187">
        <v>38.5</v>
      </c>
      <c r="BW187">
        <v>0</v>
      </c>
      <c r="BX187">
        <v>0</v>
      </c>
      <c r="BY187">
        <v>0</v>
      </c>
      <c r="BZ187">
        <v>100</v>
      </c>
      <c r="CA187">
        <v>100</v>
      </c>
      <c r="CB187">
        <v>0</v>
      </c>
      <c r="CC187">
        <v>12.5</v>
      </c>
      <c r="CD187">
        <v>0</v>
      </c>
      <c r="CE187">
        <v>25</v>
      </c>
      <c r="CF187">
        <v>100</v>
      </c>
      <c r="CG187">
        <v>0</v>
      </c>
      <c r="CH187">
        <v>38.5</v>
      </c>
      <c r="CI187">
        <v>0</v>
      </c>
      <c r="CJ187">
        <v>0</v>
      </c>
      <c r="CK187">
        <v>0</v>
      </c>
      <c r="CL187">
        <v>100</v>
      </c>
      <c r="CM187">
        <v>0</v>
      </c>
      <c r="CN187" s="188">
        <f t="shared" si="111"/>
        <v>0</v>
      </c>
      <c r="CO187" s="188">
        <f t="shared" si="112"/>
        <v>0</v>
      </c>
      <c r="CP187" s="188">
        <f t="shared" si="113"/>
        <v>15.4</v>
      </c>
      <c r="CQ187" s="188">
        <f t="shared" si="114"/>
        <v>15.4</v>
      </c>
      <c r="CR187" s="188">
        <f t="shared" si="115"/>
        <v>0</v>
      </c>
      <c r="CS187" s="188">
        <f t="shared" si="116"/>
        <v>7.6875</v>
      </c>
      <c r="CT187" s="188">
        <f t="shared" si="117"/>
        <v>0</v>
      </c>
      <c r="CU187" s="188">
        <f t="shared" si="118"/>
        <v>61.5</v>
      </c>
      <c r="CV187" s="188">
        <f t="shared" si="119"/>
        <v>0</v>
      </c>
      <c r="CW187" s="188">
        <f t="shared" si="120"/>
        <v>0</v>
      </c>
      <c r="CX187" s="188">
        <f t="shared" si="121"/>
        <v>0</v>
      </c>
      <c r="CY187" s="188">
        <f t="shared" si="122"/>
        <v>0</v>
      </c>
      <c r="CZ187" s="188">
        <f t="shared" si="123"/>
        <v>38.5</v>
      </c>
      <c r="DA187" s="188">
        <f t="shared" si="124"/>
        <v>0</v>
      </c>
    </row>
    <row r="188" spans="1:105" s="554" customFormat="1">
      <c r="A188" s="549" t="s">
        <v>1031</v>
      </c>
      <c r="B188" s="549"/>
      <c r="E188" s="552"/>
      <c r="F188" s="569"/>
      <c r="H188" s="555">
        <v>4</v>
      </c>
      <c r="I188" s="555">
        <v>0</v>
      </c>
      <c r="J188" s="555">
        <v>0</v>
      </c>
      <c r="K188" s="555">
        <v>0</v>
      </c>
      <c r="L188" s="555">
        <v>0</v>
      </c>
      <c r="M188" s="555">
        <v>0</v>
      </c>
      <c r="N188" s="555">
        <v>0</v>
      </c>
      <c r="O188" s="555">
        <v>0</v>
      </c>
      <c r="P188" s="555">
        <v>0</v>
      </c>
      <c r="Q188" s="555">
        <v>0</v>
      </c>
      <c r="R188" s="555">
        <v>0</v>
      </c>
      <c r="S188" s="555">
        <v>0</v>
      </c>
      <c r="T188" s="555">
        <v>0</v>
      </c>
      <c r="U188" s="556">
        <f t="shared" si="125"/>
        <v>0</v>
      </c>
      <c r="V188" s="556" t="e">
        <f t="shared" si="101"/>
        <v>#DIV/0!</v>
      </c>
      <c r="W188" s="555">
        <v>0</v>
      </c>
      <c r="X188" s="555">
        <v>0</v>
      </c>
      <c r="Y188" s="555">
        <v>0</v>
      </c>
      <c r="Z188" s="555">
        <v>0</v>
      </c>
      <c r="AA188" s="555">
        <v>0</v>
      </c>
      <c r="AB188" s="555">
        <v>0</v>
      </c>
      <c r="AC188" s="555">
        <v>0</v>
      </c>
      <c r="AD188" s="555">
        <v>0</v>
      </c>
      <c r="AE188" s="555">
        <v>0</v>
      </c>
      <c r="AF188" s="555">
        <v>0</v>
      </c>
      <c r="AG188" s="557">
        <f t="shared" si="102"/>
        <v>0</v>
      </c>
      <c r="AH188" s="557">
        <f t="shared" si="103"/>
        <v>0</v>
      </c>
      <c r="AI188" s="557">
        <f t="shared" si="104"/>
        <v>0</v>
      </c>
      <c r="AJ188" s="557">
        <f t="shared" si="105"/>
        <v>0</v>
      </c>
      <c r="AK188" s="557">
        <f t="shared" si="106"/>
        <v>0</v>
      </c>
      <c r="AL188" s="557">
        <f t="shared" si="107"/>
        <v>0</v>
      </c>
      <c r="AM188" s="557">
        <f t="shared" si="108"/>
        <v>0</v>
      </c>
      <c r="AN188" s="557">
        <f t="shared" si="109"/>
        <v>0</v>
      </c>
      <c r="AO188" s="557">
        <f t="shared" si="110"/>
        <v>0</v>
      </c>
      <c r="AP188" s="555" t="s">
        <v>364</v>
      </c>
      <c r="AQ188" s="555" t="s">
        <v>364</v>
      </c>
      <c r="AR188" s="555" t="s">
        <v>364</v>
      </c>
      <c r="AS188" s="555" t="s">
        <v>364</v>
      </c>
      <c r="AT188" s="555" t="s">
        <v>364</v>
      </c>
      <c r="AU188" s="555">
        <v>0</v>
      </c>
      <c r="AV188" s="555">
        <v>0</v>
      </c>
      <c r="AW188" s="555">
        <v>0</v>
      </c>
      <c r="AX188" s="555" t="s">
        <v>364</v>
      </c>
      <c r="AY188" s="555">
        <v>0</v>
      </c>
      <c r="AZ188" s="555">
        <v>0</v>
      </c>
      <c r="BA188" s="555">
        <v>0</v>
      </c>
      <c r="BB188" s="555" t="s">
        <v>364</v>
      </c>
      <c r="BC188" s="555" t="s">
        <v>364</v>
      </c>
      <c r="BD188" s="555" t="s">
        <v>364</v>
      </c>
      <c r="BE188" s="555" t="s">
        <v>364</v>
      </c>
      <c r="BF188" s="555">
        <v>-41.1</v>
      </c>
      <c r="BG188" s="555">
        <v>0</v>
      </c>
      <c r="BH188" s="555">
        <v>0</v>
      </c>
      <c r="BI188" s="555">
        <v>0</v>
      </c>
      <c r="BJ188" s="555" t="s">
        <v>364</v>
      </c>
      <c r="BK188" s="555">
        <v>0</v>
      </c>
      <c r="BL188" s="555">
        <v>0</v>
      </c>
      <c r="BM188" s="555">
        <v>0</v>
      </c>
      <c r="BN188" s="555">
        <v>0</v>
      </c>
      <c r="BO188" s="555">
        <v>0</v>
      </c>
      <c r="BP188" s="555">
        <v>0</v>
      </c>
      <c r="BQ188" s="555">
        <v>0</v>
      </c>
      <c r="BR188" s="555">
        <v>0</v>
      </c>
      <c r="BS188" s="555">
        <v>0</v>
      </c>
      <c r="BT188" s="555">
        <v>0</v>
      </c>
      <c r="BU188" s="555">
        <v>0</v>
      </c>
      <c r="BV188" s="555">
        <v>0</v>
      </c>
      <c r="BW188" s="555">
        <v>0</v>
      </c>
      <c r="BX188" s="555">
        <v>0</v>
      </c>
      <c r="BY188" s="555">
        <v>0</v>
      </c>
      <c r="BZ188" s="555">
        <v>0</v>
      </c>
      <c r="CA188" s="555">
        <v>0</v>
      </c>
      <c r="CB188" s="555">
        <v>0</v>
      </c>
      <c r="CC188" s="555">
        <v>0</v>
      </c>
      <c r="CD188" s="555">
        <v>0</v>
      </c>
      <c r="CE188" s="555">
        <v>0</v>
      </c>
      <c r="CF188" s="555">
        <v>0</v>
      </c>
      <c r="CG188" s="555">
        <v>0</v>
      </c>
      <c r="CH188" s="555">
        <v>0</v>
      </c>
      <c r="CI188" s="555">
        <v>0</v>
      </c>
      <c r="CJ188" s="555">
        <v>0</v>
      </c>
      <c r="CK188" s="555">
        <v>0</v>
      </c>
      <c r="CL188" s="555">
        <v>0</v>
      </c>
      <c r="CM188" s="555">
        <v>0</v>
      </c>
      <c r="CN188" s="557">
        <f t="shared" si="111"/>
        <v>0</v>
      </c>
      <c r="CO188" s="557">
        <f t="shared" si="112"/>
        <v>0</v>
      </c>
      <c r="CP188" s="557">
        <f t="shared" si="113"/>
        <v>0</v>
      </c>
      <c r="CQ188" s="557">
        <f t="shared" si="114"/>
        <v>0</v>
      </c>
      <c r="CR188" s="557">
        <f t="shared" si="115"/>
        <v>0</v>
      </c>
      <c r="CS188" s="557">
        <f t="shared" si="116"/>
        <v>0</v>
      </c>
      <c r="CT188" s="557">
        <f t="shared" si="117"/>
        <v>0</v>
      </c>
      <c r="CU188" s="557">
        <f t="shared" si="118"/>
        <v>0</v>
      </c>
      <c r="CV188" s="557">
        <f t="shared" si="119"/>
        <v>0</v>
      </c>
      <c r="CW188" s="557">
        <f t="shared" si="120"/>
        <v>0</v>
      </c>
      <c r="CX188" s="557">
        <f t="shared" si="121"/>
        <v>0</v>
      </c>
      <c r="CY188" s="557">
        <f t="shared" si="122"/>
        <v>0</v>
      </c>
      <c r="CZ188" s="557">
        <f t="shared" si="123"/>
        <v>0</v>
      </c>
      <c r="DA188" s="557">
        <f t="shared" si="124"/>
        <v>0</v>
      </c>
    </row>
    <row r="189" spans="1:105">
      <c r="A189" s="494" t="s">
        <v>1033</v>
      </c>
      <c r="B189" s="576" t="s">
        <v>543</v>
      </c>
      <c r="C189" s="382" t="s">
        <v>422</v>
      </c>
      <c r="D189" s="383" t="s">
        <v>743</v>
      </c>
      <c r="E189" s="489">
        <v>43809</v>
      </c>
      <c r="F189" s="429">
        <v>4</v>
      </c>
      <c r="G189" s="537" t="s">
        <v>1195</v>
      </c>
      <c r="H189">
        <v>3080</v>
      </c>
      <c r="I189">
        <v>21</v>
      </c>
      <c r="J189">
        <v>10.6</v>
      </c>
      <c r="K189">
        <v>66.7</v>
      </c>
      <c r="L189">
        <v>57.1</v>
      </c>
      <c r="M189">
        <v>7.14</v>
      </c>
      <c r="N189">
        <v>92.9</v>
      </c>
      <c r="O189">
        <v>7.14</v>
      </c>
      <c r="P189">
        <v>14.3</v>
      </c>
      <c r="Q189">
        <v>100</v>
      </c>
      <c r="R189">
        <v>92.9</v>
      </c>
      <c r="S189">
        <v>7.14</v>
      </c>
      <c r="T189">
        <v>7.14</v>
      </c>
      <c r="U189" s="6">
        <f t="shared" si="125"/>
        <v>4.7623800000000003</v>
      </c>
      <c r="V189" s="6">
        <f t="shared" si="101"/>
        <v>6.0054006610140309</v>
      </c>
      <c r="W189">
        <v>61.5</v>
      </c>
      <c r="X189">
        <v>7.69</v>
      </c>
      <c r="Y189">
        <v>15.4</v>
      </c>
      <c r="Z189">
        <v>100</v>
      </c>
      <c r="AA189">
        <v>7.69</v>
      </c>
      <c r="AB189">
        <v>50</v>
      </c>
      <c r="AC189">
        <v>0</v>
      </c>
      <c r="AD189">
        <v>100</v>
      </c>
      <c r="AE189">
        <v>100</v>
      </c>
      <c r="AF189">
        <v>0</v>
      </c>
      <c r="AG189" s="188">
        <f t="shared" si="102"/>
        <v>57.133500000000005</v>
      </c>
      <c r="AH189" s="188">
        <f t="shared" si="103"/>
        <v>7.1440100000000006</v>
      </c>
      <c r="AI189" s="188">
        <f t="shared" si="104"/>
        <v>92.9</v>
      </c>
      <c r="AJ189" s="188">
        <f t="shared" si="105"/>
        <v>7.1440100000000006</v>
      </c>
      <c r="AK189" s="188">
        <f t="shared" si="106"/>
        <v>7.15</v>
      </c>
      <c r="AL189" s="188">
        <f t="shared" si="107"/>
        <v>0</v>
      </c>
      <c r="AM189" s="188">
        <f t="shared" si="108"/>
        <v>14.3</v>
      </c>
      <c r="AN189" s="188">
        <f t="shared" si="109"/>
        <v>14.3</v>
      </c>
      <c r="AO189" s="188">
        <f t="shared" si="110"/>
        <v>0</v>
      </c>
      <c r="AP189">
        <v>3089</v>
      </c>
      <c r="AQ189">
        <v>1218</v>
      </c>
      <c r="AR189">
        <v>1179</v>
      </c>
      <c r="AS189">
        <v>2173</v>
      </c>
      <c r="AT189">
        <v>301</v>
      </c>
      <c r="AU189">
        <v>100</v>
      </c>
      <c r="AV189">
        <v>100</v>
      </c>
      <c r="AW189">
        <v>0</v>
      </c>
      <c r="AX189" t="s">
        <v>364</v>
      </c>
      <c r="AY189">
        <v>100</v>
      </c>
      <c r="AZ189">
        <v>100</v>
      </c>
      <c r="BA189">
        <v>0</v>
      </c>
      <c r="BB189">
        <v>421</v>
      </c>
      <c r="BC189">
        <v>35.9</v>
      </c>
      <c r="BD189">
        <v>1728</v>
      </c>
      <c r="BE189">
        <v>1784</v>
      </c>
      <c r="BF189">
        <v>27</v>
      </c>
      <c r="BG189">
        <v>53.8</v>
      </c>
      <c r="BH189">
        <v>0</v>
      </c>
      <c r="BI189">
        <v>15.4</v>
      </c>
      <c r="BJ189">
        <v>448</v>
      </c>
      <c r="BK189">
        <v>100</v>
      </c>
      <c r="BL189">
        <v>92.3</v>
      </c>
      <c r="BM189">
        <v>7.69</v>
      </c>
      <c r="BN189">
        <v>28.6</v>
      </c>
      <c r="BO189">
        <v>33.299999999999997</v>
      </c>
      <c r="BP189">
        <v>0</v>
      </c>
      <c r="BQ189">
        <v>100</v>
      </c>
      <c r="BR189">
        <v>0</v>
      </c>
      <c r="BS189">
        <v>33.299999999999997</v>
      </c>
      <c r="BT189">
        <v>100</v>
      </c>
      <c r="BU189">
        <v>100</v>
      </c>
      <c r="BV189">
        <v>0</v>
      </c>
      <c r="BW189">
        <v>0</v>
      </c>
      <c r="BX189">
        <v>50</v>
      </c>
      <c r="BY189">
        <v>0</v>
      </c>
      <c r="BZ189">
        <v>100</v>
      </c>
      <c r="CA189">
        <v>100</v>
      </c>
      <c r="CB189">
        <v>0</v>
      </c>
      <c r="CC189">
        <v>33.299999999999997</v>
      </c>
      <c r="CD189">
        <v>0</v>
      </c>
      <c r="CE189">
        <v>33.299999999999997</v>
      </c>
      <c r="CF189">
        <v>100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 s="188">
        <f t="shared" si="111"/>
        <v>16.649999999999999</v>
      </c>
      <c r="CO189" s="188">
        <f t="shared" si="112"/>
        <v>0</v>
      </c>
      <c r="CP189" s="188">
        <f t="shared" si="113"/>
        <v>33.299999999999997</v>
      </c>
      <c r="CQ189" s="188">
        <f t="shared" si="114"/>
        <v>33.299999999999997</v>
      </c>
      <c r="CR189" s="188">
        <f t="shared" si="115"/>
        <v>0</v>
      </c>
      <c r="CS189" s="188">
        <f t="shared" si="116"/>
        <v>33.299999999999997</v>
      </c>
      <c r="CT189" s="188">
        <f t="shared" si="117"/>
        <v>0</v>
      </c>
      <c r="CU189" s="188">
        <f t="shared" si="118"/>
        <v>100</v>
      </c>
      <c r="CV189" s="188">
        <f t="shared" si="119"/>
        <v>0</v>
      </c>
      <c r="CW189" s="188">
        <f t="shared" si="120"/>
        <v>0</v>
      </c>
      <c r="CX189" s="188">
        <f t="shared" si="121"/>
        <v>0</v>
      </c>
      <c r="CY189" s="188">
        <f t="shared" si="122"/>
        <v>0</v>
      </c>
      <c r="CZ189" s="188">
        <f t="shared" si="123"/>
        <v>0</v>
      </c>
      <c r="DA189" s="188">
        <f t="shared" si="124"/>
        <v>0</v>
      </c>
    </row>
    <row r="190" spans="1:105" s="559" customFormat="1" ht="17" thickBot="1">
      <c r="A190" s="558" t="s">
        <v>1034</v>
      </c>
      <c r="B190" s="558"/>
      <c r="E190" s="561"/>
      <c r="F190" s="571"/>
      <c r="G190" s="571"/>
      <c r="H190" s="563">
        <v>13</v>
      </c>
      <c r="I190" s="563">
        <v>0</v>
      </c>
      <c r="J190" s="563">
        <v>0</v>
      </c>
      <c r="K190" s="563">
        <v>0</v>
      </c>
      <c r="L190" s="563">
        <v>0</v>
      </c>
      <c r="M190" s="563">
        <v>0</v>
      </c>
      <c r="N190" s="563">
        <v>0</v>
      </c>
      <c r="O190" s="563">
        <v>0</v>
      </c>
      <c r="P190" s="563">
        <v>0</v>
      </c>
      <c r="Q190" s="563">
        <v>0</v>
      </c>
      <c r="R190" s="563">
        <v>0</v>
      </c>
      <c r="S190" s="563">
        <v>0</v>
      </c>
      <c r="T190" s="563">
        <v>0</v>
      </c>
      <c r="U190" s="564">
        <f t="shared" si="125"/>
        <v>0</v>
      </c>
      <c r="V190" s="564" t="e">
        <f t="shared" si="101"/>
        <v>#DIV/0!</v>
      </c>
      <c r="W190" s="563">
        <v>0</v>
      </c>
      <c r="X190" s="563">
        <v>0</v>
      </c>
      <c r="Y190" s="563">
        <v>0</v>
      </c>
      <c r="Z190" s="563">
        <v>0</v>
      </c>
      <c r="AA190" s="563">
        <v>0</v>
      </c>
      <c r="AB190" s="563">
        <v>0</v>
      </c>
      <c r="AC190" s="563">
        <v>0</v>
      </c>
      <c r="AD190" s="563">
        <v>0</v>
      </c>
      <c r="AE190" s="563">
        <v>0</v>
      </c>
      <c r="AF190" s="563">
        <v>0</v>
      </c>
      <c r="AG190" s="565">
        <f t="shared" si="102"/>
        <v>0</v>
      </c>
      <c r="AH190" s="565">
        <f t="shared" si="103"/>
        <v>0</v>
      </c>
      <c r="AI190" s="565">
        <f t="shared" si="104"/>
        <v>0</v>
      </c>
      <c r="AJ190" s="565">
        <f t="shared" si="105"/>
        <v>0</v>
      </c>
      <c r="AK190" s="565">
        <f t="shared" si="106"/>
        <v>0</v>
      </c>
      <c r="AL190" s="565">
        <f t="shared" si="107"/>
        <v>0</v>
      </c>
      <c r="AM190" s="565">
        <f t="shared" si="108"/>
        <v>0</v>
      </c>
      <c r="AN190" s="565">
        <f t="shared" si="109"/>
        <v>0</v>
      </c>
      <c r="AO190" s="565">
        <f t="shared" si="110"/>
        <v>0</v>
      </c>
      <c r="AP190" s="563" t="s">
        <v>364</v>
      </c>
      <c r="AQ190" s="563" t="s">
        <v>364</v>
      </c>
      <c r="AR190" s="563" t="s">
        <v>364</v>
      </c>
      <c r="AS190" s="563" t="s">
        <v>364</v>
      </c>
      <c r="AT190" s="563" t="s">
        <v>364</v>
      </c>
      <c r="AU190" s="563">
        <v>0</v>
      </c>
      <c r="AV190" s="563">
        <v>0</v>
      </c>
      <c r="AW190" s="563">
        <v>0</v>
      </c>
      <c r="AX190" s="563" t="s">
        <v>364</v>
      </c>
      <c r="AY190" s="563">
        <v>0</v>
      </c>
      <c r="AZ190" s="563">
        <v>0</v>
      </c>
      <c r="BA190" s="563">
        <v>0</v>
      </c>
      <c r="BB190" s="563" t="s">
        <v>364</v>
      </c>
      <c r="BC190" s="563" t="s">
        <v>364</v>
      </c>
      <c r="BD190" s="563" t="s">
        <v>364</v>
      </c>
      <c r="BE190" s="563" t="s">
        <v>364</v>
      </c>
      <c r="BF190" s="563">
        <v>32.1</v>
      </c>
      <c r="BG190" s="563">
        <v>0</v>
      </c>
      <c r="BH190" s="563">
        <v>0</v>
      </c>
      <c r="BI190" s="563">
        <v>0</v>
      </c>
      <c r="BJ190" s="563" t="s">
        <v>364</v>
      </c>
      <c r="BK190" s="563">
        <v>0</v>
      </c>
      <c r="BL190" s="563">
        <v>0</v>
      </c>
      <c r="BM190" s="563">
        <v>0</v>
      </c>
      <c r="BN190" s="563">
        <v>0</v>
      </c>
      <c r="BO190" s="563">
        <v>0</v>
      </c>
      <c r="BP190" s="563">
        <v>0</v>
      </c>
      <c r="BQ190" s="563">
        <v>0</v>
      </c>
      <c r="BR190" s="563">
        <v>0</v>
      </c>
      <c r="BS190" s="563">
        <v>0</v>
      </c>
      <c r="BT190" s="563">
        <v>0</v>
      </c>
      <c r="BU190" s="563">
        <v>0</v>
      </c>
      <c r="BV190" s="563">
        <v>0</v>
      </c>
      <c r="BW190" s="563">
        <v>0</v>
      </c>
      <c r="BX190" s="563">
        <v>0</v>
      </c>
      <c r="BY190" s="563">
        <v>0</v>
      </c>
      <c r="BZ190" s="563">
        <v>0</v>
      </c>
      <c r="CA190" s="563">
        <v>0</v>
      </c>
      <c r="CB190" s="563">
        <v>0</v>
      </c>
      <c r="CC190" s="563">
        <v>0</v>
      </c>
      <c r="CD190" s="563">
        <v>0</v>
      </c>
      <c r="CE190" s="563">
        <v>0</v>
      </c>
      <c r="CF190" s="563">
        <v>0</v>
      </c>
      <c r="CG190" s="563">
        <v>0</v>
      </c>
      <c r="CH190" s="563">
        <v>0</v>
      </c>
      <c r="CI190" s="563">
        <v>0</v>
      </c>
      <c r="CJ190" s="563">
        <v>0</v>
      </c>
      <c r="CK190" s="563">
        <v>0</v>
      </c>
      <c r="CL190" s="563">
        <v>0</v>
      </c>
      <c r="CM190" s="563">
        <v>0</v>
      </c>
      <c r="CN190" s="565">
        <f t="shared" si="111"/>
        <v>0</v>
      </c>
      <c r="CO190" s="565">
        <f t="shared" si="112"/>
        <v>0</v>
      </c>
      <c r="CP190" s="565">
        <f t="shared" si="113"/>
        <v>0</v>
      </c>
      <c r="CQ190" s="565">
        <f t="shared" si="114"/>
        <v>0</v>
      </c>
      <c r="CR190" s="565">
        <f t="shared" si="115"/>
        <v>0</v>
      </c>
      <c r="CS190" s="565">
        <f t="shared" si="116"/>
        <v>0</v>
      </c>
      <c r="CT190" s="565">
        <f t="shared" si="117"/>
        <v>0</v>
      </c>
      <c r="CU190" s="565">
        <f t="shared" si="118"/>
        <v>0</v>
      </c>
      <c r="CV190" s="565">
        <f t="shared" si="119"/>
        <v>0</v>
      </c>
      <c r="CW190" s="565">
        <f t="shared" si="120"/>
        <v>0</v>
      </c>
      <c r="CX190" s="565">
        <f t="shared" si="121"/>
        <v>0</v>
      </c>
      <c r="CY190" s="565">
        <f t="shared" si="122"/>
        <v>0</v>
      </c>
      <c r="CZ190" s="565">
        <f t="shared" si="123"/>
        <v>0</v>
      </c>
      <c r="DA190" s="565">
        <f t="shared" si="124"/>
        <v>0</v>
      </c>
    </row>
    <row r="191" spans="1:105">
      <c r="A191" s="494" t="s">
        <v>1036</v>
      </c>
      <c r="B191" s="576" t="s">
        <v>543</v>
      </c>
      <c r="C191" s="382" t="s">
        <v>423</v>
      </c>
      <c r="D191" s="383" t="s">
        <v>113</v>
      </c>
      <c r="E191" s="489">
        <v>43731</v>
      </c>
      <c r="F191" s="429">
        <v>-0.14285714285714285</v>
      </c>
      <c r="G191" s="537" t="s">
        <v>381</v>
      </c>
      <c r="H191">
        <v>2575</v>
      </c>
      <c r="I191">
        <v>5</v>
      </c>
      <c r="J191">
        <v>9.8000000000000007</v>
      </c>
      <c r="K191">
        <v>80</v>
      </c>
      <c r="L191">
        <v>75</v>
      </c>
      <c r="M191">
        <v>75</v>
      </c>
      <c r="N191">
        <v>25</v>
      </c>
      <c r="O191">
        <v>75</v>
      </c>
      <c r="P191">
        <v>25</v>
      </c>
      <c r="Q191">
        <v>100</v>
      </c>
      <c r="R191">
        <v>75</v>
      </c>
      <c r="S191">
        <v>25</v>
      </c>
      <c r="T191">
        <v>0</v>
      </c>
      <c r="U191" s="6">
        <f t="shared" si="125"/>
        <v>60</v>
      </c>
      <c r="V191" s="6">
        <f t="shared" si="101"/>
        <v>0.33333333333333331</v>
      </c>
      <c r="W191">
        <v>100</v>
      </c>
      <c r="X191">
        <v>100</v>
      </c>
      <c r="Y191">
        <v>33.299999999999997</v>
      </c>
      <c r="Z191">
        <v>100</v>
      </c>
      <c r="AA191">
        <v>0</v>
      </c>
      <c r="AB191">
        <v>100</v>
      </c>
      <c r="AC191">
        <v>100</v>
      </c>
      <c r="AD191">
        <v>100</v>
      </c>
      <c r="AE191">
        <v>100</v>
      </c>
      <c r="AF191">
        <v>0</v>
      </c>
      <c r="AG191" s="188">
        <f t="shared" si="102"/>
        <v>75</v>
      </c>
      <c r="AH191" s="188">
        <f t="shared" si="103"/>
        <v>75</v>
      </c>
      <c r="AI191" s="188">
        <f t="shared" si="104"/>
        <v>75</v>
      </c>
      <c r="AJ191" s="188">
        <f t="shared" si="105"/>
        <v>0</v>
      </c>
      <c r="AK191" s="188">
        <f t="shared" si="106"/>
        <v>25</v>
      </c>
      <c r="AL191" s="188">
        <f t="shared" si="107"/>
        <v>25</v>
      </c>
      <c r="AM191" s="188">
        <f t="shared" si="108"/>
        <v>25</v>
      </c>
      <c r="AN191" s="188">
        <f t="shared" si="109"/>
        <v>25</v>
      </c>
      <c r="AO191" s="188">
        <f t="shared" si="110"/>
        <v>0</v>
      </c>
      <c r="AP191">
        <v>7663</v>
      </c>
      <c r="AQ191">
        <v>1902</v>
      </c>
      <c r="AR191">
        <v>2438</v>
      </c>
      <c r="AS191">
        <v>2136</v>
      </c>
      <c r="AT191">
        <v>64.2</v>
      </c>
      <c r="AU191">
        <v>100</v>
      </c>
      <c r="AV191">
        <v>100</v>
      </c>
      <c r="AW191">
        <v>33.299999999999997</v>
      </c>
      <c r="AX191">
        <v>10271</v>
      </c>
      <c r="AY191">
        <v>100</v>
      </c>
      <c r="AZ191">
        <v>100</v>
      </c>
      <c r="BA191">
        <v>0</v>
      </c>
      <c r="BB191">
        <v>237</v>
      </c>
      <c r="BC191">
        <v>157</v>
      </c>
      <c r="BD191">
        <v>1895</v>
      </c>
      <c r="BE191">
        <v>325</v>
      </c>
      <c r="BF191">
        <v>-32.1</v>
      </c>
      <c r="BG191">
        <v>0</v>
      </c>
      <c r="BH191">
        <v>0</v>
      </c>
      <c r="BI191">
        <v>0</v>
      </c>
      <c r="BJ191" t="s">
        <v>364</v>
      </c>
      <c r="BK191">
        <v>100</v>
      </c>
      <c r="BL191">
        <v>0</v>
      </c>
      <c r="BM191">
        <v>0</v>
      </c>
      <c r="BN191">
        <v>20</v>
      </c>
      <c r="BO191">
        <v>100</v>
      </c>
      <c r="BP191">
        <v>0</v>
      </c>
      <c r="BQ191">
        <v>100</v>
      </c>
      <c r="BR191">
        <v>0</v>
      </c>
      <c r="BS191">
        <v>0</v>
      </c>
      <c r="BT191">
        <v>100</v>
      </c>
      <c r="BU191">
        <v>100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100</v>
      </c>
      <c r="CD191">
        <v>0</v>
      </c>
      <c r="CE191">
        <v>0</v>
      </c>
      <c r="CF191">
        <v>100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 s="188">
        <f t="shared" si="111"/>
        <v>0</v>
      </c>
      <c r="CO191" s="188">
        <f t="shared" si="112"/>
        <v>0</v>
      </c>
      <c r="CP191" s="188">
        <f t="shared" si="113"/>
        <v>0</v>
      </c>
      <c r="CQ191" s="188">
        <f t="shared" si="114"/>
        <v>0</v>
      </c>
      <c r="CR191" s="188">
        <f t="shared" si="115"/>
        <v>0</v>
      </c>
      <c r="CS191" s="188">
        <f t="shared" si="116"/>
        <v>100</v>
      </c>
      <c r="CT191" s="188">
        <f t="shared" si="117"/>
        <v>0</v>
      </c>
      <c r="CU191" s="188">
        <f t="shared" si="118"/>
        <v>100</v>
      </c>
      <c r="CV191" s="188">
        <f t="shared" si="119"/>
        <v>0</v>
      </c>
      <c r="CW191" s="188">
        <f t="shared" si="120"/>
        <v>0</v>
      </c>
      <c r="CX191" s="188">
        <f t="shared" si="121"/>
        <v>0</v>
      </c>
      <c r="CY191" s="188">
        <f t="shared" si="122"/>
        <v>0</v>
      </c>
      <c r="CZ191" s="188">
        <f t="shared" si="123"/>
        <v>0</v>
      </c>
      <c r="DA191" s="188">
        <f t="shared" si="124"/>
        <v>0</v>
      </c>
    </row>
    <row r="192" spans="1:105" s="554" customFormat="1">
      <c r="A192" s="549" t="s">
        <v>1037</v>
      </c>
      <c r="B192" s="549"/>
      <c r="E192" s="552"/>
      <c r="F192" s="569"/>
      <c r="G192" s="569"/>
      <c r="H192" s="555">
        <v>11</v>
      </c>
      <c r="I192" s="555">
        <v>0</v>
      </c>
      <c r="J192" s="555">
        <v>0</v>
      </c>
      <c r="K192" s="555">
        <v>0</v>
      </c>
      <c r="L192" s="555">
        <v>0</v>
      </c>
      <c r="M192" s="555">
        <v>0</v>
      </c>
      <c r="N192" s="555">
        <v>0</v>
      </c>
      <c r="O192" s="555">
        <v>0</v>
      </c>
      <c r="P192" s="555">
        <v>0</v>
      </c>
      <c r="Q192" s="555">
        <v>0</v>
      </c>
      <c r="R192" s="555">
        <v>0</v>
      </c>
      <c r="S192" s="555">
        <v>0</v>
      </c>
      <c r="T192" s="555">
        <v>0</v>
      </c>
      <c r="U192" s="556">
        <f t="shared" si="125"/>
        <v>0</v>
      </c>
      <c r="V192" s="556" t="e">
        <f t="shared" si="101"/>
        <v>#DIV/0!</v>
      </c>
      <c r="W192" s="555">
        <v>0</v>
      </c>
      <c r="X192" s="555">
        <v>0</v>
      </c>
      <c r="Y192" s="555">
        <v>0</v>
      </c>
      <c r="Z192" s="555">
        <v>0</v>
      </c>
      <c r="AA192" s="555">
        <v>0</v>
      </c>
      <c r="AB192" s="555">
        <v>0</v>
      </c>
      <c r="AC192" s="555">
        <v>0</v>
      </c>
      <c r="AD192" s="555">
        <v>0</v>
      </c>
      <c r="AE192" s="555">
        <v>0</v>
      </c>
      <c r="AF192" s="555">
        <v>0</v>
      </c>
      <c r="AG192" s="557">
        <f t="shared" si="102"/>
        <v>0</v>
      </c>
      <c r="AH192" s="557">
        <f t="shared" si="103"/>
        <v>0</v>
      </c>
      <c r="AI192" s="557">
        <f t="shared" si="104"/>
        <v>0</v>
      </c>
      <c r="AJ192" s="557">
        <f t="shared" si="105"/>
        <v>0</v>
      </c>
      <c r="AK192" s="557">
        <f t="shared" si="106"/>
        <v>0</v>
      </c>
      <c r="AL192" s="557">
        <f t="shared" si="107"/>
        <v>0</v>
      </c>
      <c r="AM192" s="557">
        <f t="shared" si="108"/>
        <v>0</v>
      </c>
      <c r="AN192" s="557">
        <f t="shared" si="109"/>
        <v>0</v>
      </c>
      <c r="AO192" s="557">
        <f t="shared" si="110"/>
        <v>0</v>
      </c>
      <c r="AP192" s="555" t="s">
        <v>364</v>
      </c>
      <c r="AQ192" s="555" t="s">
        <v>364</v>
      </c>
      <c r="AR192" s="555" t="s">
        <v>364</v>
      </c>
      <c r="AS192" s="555" t="s">
        <v>364</v>
      </c>
      <c r="AT192" s="555" t="s">
        <v>364</v>
      </c>
      <c r="AU192" s="555">
        <v>0</v>
      </c>
      <c r="AV192" s="555">
        <v>0</v>
      </c>
      <c r="AW192" s="555">
        <v>0</v>
      </c>
      <c r="AX192" s="555" t="s">
        <v>364</v>
      </c>
      <c r="AY192" s="555">
        <v>0</v>
      </c>
      <c r="AZ192" s="555">
        <v>0</v>
      </c>
      <c r="BA192" s="555">
        <v>0</v>
      </c>
      <c r="BB192" s="555" t="s">
        <v>364</v>
      </c>
      <c r="BC192" s="555" t="s">
        <v>364</v>
      </c>
      <c r="BD192" s="555" t="s">
        <v>364</v>
      </c>
      <c r="BE192" s="555" t="s">
        <v>364</v>
      </c>
      <c r="BF192" s="555">
        <v>-25.7</v>
      </c>
      <c r="BG192" s="555">
        <v>0</v>
      </c>
      <c r="BH192" s="555">
        <v>0</v>
      </c>
      <c r="BI192" s="555">
        <v>0</v>
      </c>
      <c r="BJ192" s="555" t="s">
        <v>364</v>
      </c>
      <c r="BK192" s="555">
        <v>0</v>
      </c>
      <c r="BL192" s="555">
        <v>0</v>
      </c>
      <c r="BM192" s="555">
        <v>0</v>
      </c>
      <c r="BN192" s="555">
        <v>0</v>
      </c>
      <c r="BO192" s="555">
        <v>0</v>
      </c>
      <c r="BP192" s="555">
        <v>0</v>
      </c>
      <c r="BQ192" s="555">
        <v>0</v>
      </c>
      <c r="BR192" s="555">
        <v>0</v>
      </c>
      <c r="BS192" s="555">
        <v>0</v>
      </c>
      <c r="BT192" s="555">
        <v>0</v>
      </c>
      <c r="BU192" s="555">
        <v>0</v>
      </c>
      <c r="BV192" s="555">
        <v>0</v>
      </c>
      <c r="BW192" s="555">
        <v>0</v>
      </c>
      <c r="BX192" s="555">
        <v>0</v>
      </c>
      <c r="BY192" s="555">
        <v>0</v>
      </c>
      <c r="BZ192" s="555">
        <v>0</v>
      </c>
      <c r="CA192" s="555">
        <v>0</v>
      </c>
      <c r="CB192" s="555">
        <v>0</v>
      </c>
      <c r="CC192" s="555">
        <v>0</v>
      </c>
      <c r="CD192" s="555">
        <v>0</v>
      </c>
      <c r="CE192" s="555">
        <v>0</v>
      </c>
      <c r="CF192" s="555">
        <v>0</v>
      </c>
      <c r="CG192" s="555">
        <v>0</v>
      </c>
      <c r="CH192" s="555">
        <v>0</v>
      </c>
      <c r="CI192" s="555">
        <v>0</v>
      </c>
      <c r="CJ192" s="555">
        <v>0</v>
      </c>
      <c r="CK192" s="555">
        <v>0</v>
      </c>
      <c r="CL192" s="555">
        <v>0</v>
      </c>
      <c r="CM192" s="555">
        <v>0</v>
      </c>
      <c r="CN192" s="557">
        <f t="shared" si="111"/>
        <v>0</v>
      </c>
      <c r="CO192" s="557">
        <f t="shared" si="112"/>
        <v>0</v>
      </c>
      <c r="CP192" s="557">
        <f t="shared" si="113"/>
        <v>0</v>
      </c>
      <c r="CQ192" s="557">
        <f t="shared" si="114"/>
        <v>0</v>
      </c>
      <c r="CR192" s="557">
        <f t="shared" si="115"/>
        <v>0</v>
      </c>
      <c r="CS192" s="557">
        <f t="shared" si="116"/>
        <v>0</v>
      </c>
      <c r="CT192" s="557">
        <f t="shared" si="117"/>
        <v>0</v>
      </c>
      <c r="CU192" s="557">
        <f t="shared" si="118"/>
        <v>0</v>
      </c>
      <c r="CV192" s="557">
        <f t="shared" si="119"/>
        <v>0</v>
      </c>
      <c r="CW192" s="557">
        <f t="shared" si="120"/>
        <v>0</v>
      </c>
      <c r="CX192" s="557">
        <f t="shared" si="121"/>
        <v>0</v>
      </c>
      <c r="CY192" s="557">
        <f t="shared" si="122"/>
        <v>0</v>
      </c>
      <c r="CZ192" s="557">
        <f t="shared" si="123"/>
        <v>0</v>
      </c>
      <c r="DA192" s="557">
        <f t="shared" si="124"/>
        <v>0</v>
      </c>
    </row>
    <row r="193" spans="1:105">
      <c r="A193" s="494" t="s">
        <v>1039</v>
      </c>
      <c r="B193" s="576" t="s">
        <v>543</v>
      </c>
      <c r="C193" s="382" t="s">
        <v>423</v>
      </c>
      <c r="D193" s="383" t="s">
        <v>417</v>
      </c>
      <c r="E193" s="489">
        <v>43732</v>
      </c>
      <c r="F193" s="429">
        <v>0</v>
      </c>
      <c r="G193" s="537" t="s">
        <v>1191</v>
      </c>
      <c r="H193">
        <v>19089</v>
      </c>
      <c r="I193">
        <v>1616</v>
      </c>
      <c r="J193">
        <v>39.799999999999997</v>
      </c>
      <c r="K193">
        <v>35.799999999999997</v>
      </c>
      <c r="L193">
        <v>32.4</v>
      </c>
      <c r="M193">
        <v>21.6</v>
      </c>
      <c r="N193">
        <v>78.400000000000006</v>
      </c>
      <c r="O193">
        <v>16.399999999999999</v>
      </c>
      <c r="P193">
        <v>8.65</v>
      </c>
      <c r="Q193">
        <v>38.4</v>
      </c>
      <c r="R193">
        <v>60.9</v>
      </c>
      <c r="S193">
        <v>39.1</v>
      </c>
      <c r="T193">
        <v>4.84</v>
      </c>
      <c r="U193" s="6">
        <f t="shared" si="125"/>
        <v>7.7328000000000001</v>
      </c>
      <c r="V193" s="6">
        <f t="shared" si="101"/>
        <v>6.3754396854955511</v>
      </c>
      <c r="W193">
        <v>44.3</v>
      </c>
      <c r="X193">
        <v>25</v>
      </c>
      <c r="Y193">
        <v>11.6</v>
      </c>
      <c r="Z193">
        <v>42.6</v>
      </c>
      <c r="AA193">
        <v>5.1100000000000003</v>
      </c>
      <c r="AB193">
        <v>80</v>
      </c>
      <c r="AC193">
        <v>56</v>
      </c>
      <c r="AD193">
        <v>62</v>
      </c>
      <c r="AE193">
        <v>82</v>
      </c>
      <c r="AF193">
        <v>4</v>
      </c>
      <c r="AG193" s="188">
        <f t="shared" si="102"/>
        <v>26.9787</v>
      </c>
      <c r="AH193" s="188">
        <f t="shared" si="103"/>
        <v>15.225</v>
      </c>
      <c r="AI193" s="188">
        <f t="shared" si="104"/>
        <v>25.9434</v>
      </c>
      <c r="AJ193" s="188">
        <f t="shared" si="105"/>
        <v>3.11199</v>
      </c>
      <c r="AK193" s="188">
        <f t="shared" si="106"/>
        <v>6.92</v>
      </c>
      <c r="AL193" s="188">
        <f t="shared" si="107"/>
        <v>4.8440000000000003</v>
      </c>
      <c r="AM193" s="188">
        <f t="shared" si="108"/>
        <v>5.3630000000000004</v>
      </c>
      <c r="AN193" s="188">
        <f t="shared" si="109"/>
        <v>7.0930000000000009</v>
      </c>
      <c r="AO193" s="188">
        <f t="shared" si="110"/>
        <v>0.34600000000000003</v>
      </c>
      <c r="AP193">
        <v>2670</v>
      </c>
      <c r="AQ193">
        <v>429</v>
      </c>
      <c r="AR193">
        <v>697</v>
      </c>
      <c r="AS193">
        <v>1197</v>
      </c>
      <c r="AT193">
        <v>44.9</v>
      </c>
      <c r="AU193">
        <v>89.6</v>
      </c>
      <c r="AV193">
        <v>60</v>
      </c>
      <c r="AW193">
        <v>21.6</v>
      </c>
      <c r="AX193">
        <v>631</v>
      </c>
      <c r="AY193">
        <v>39.200000000000003</v>
      </c>
      <c r="AZ193">
        <v>87.2</v>
      </c>
      <c r="BA193">
        <v>8</v>
      </c>
      <c r="BB193">
        <v>195</v>
      </c>
      <c r="BC193">
        <v>27</v>
      </c>
      <c r="BD193">
        <v>679</v>
      </c>
      <c r="BE193">
        <v>406</v>
      </c>
      <c r="BF193">
        <v>18</v>
      </c>
      <c r="BG193">
        <v>16.600000000000001</v>
      </c>
      <c r="BH193">
        <v>4.42</v>
      </c>
      <c r="BI193">
        <v>5.08</v>
      </c>
      <c r="BJ193">
        <v>480</v>
      </c>
      <c r="BK193">
        <v>38.200000000000003</v>
      </c>
      <c r="BL193">
        <v>53.6</v>
      </c>
      <c r="BM193">
        <v>3.97</v>
      </c>
      <c r="BN193">
        <v>49.3</v>
      </c>
      <c r="BO193">
        <v>2.38</v>
      </c>
      <c r="BP193">
        <v>1.88</v>
      </c>
      <c r="BQ193">
        <v>98.1</v>
      </c>
      <c r="BR193">
        <v>2.5099999999999998</v>
      </c>
      <c r="BS193">
        <v>2.5099999999999998</v>
      </c>
      <c r="BT193">
        <v>85.2</v>
      </c>
      <c r="BU193">
        <v>82.9</v>
      </c>
      <c r="BV193">
        <v>17.100000000000001</v>
      </c>
      <c r="BW193">
        <v>2.13</v>
      </c>
      <c r="BX193">
        <v>20</v>
      </c>
      <c r="BY193">
        <v>15</v>
      </c>
      <c r="BZ193">
        <v>95</v>
      </c>
      <c r="CA193">
        <v>80</v>
      </c>
      <c r="CB193">
        <v>5</v>
      </c>
      <c r="CC193">
        <v>2.42</v>
      </c>
      <c r="CD193">
        <v>2.12</v>
      </c>
      <c r="CE193">
        <v>2.42</v>
      </c>
      <c r="CF193">
        <v>87.7</v>
      </c>
      <c r="CG193">
        <v>2.42</v>
      </c>
      <c r="CH193">
        <v>17.100000000000001</v>
      </c>
      <c r="CI193">
        <v>2.21</v>
      </c>
      <c r="CJ193">
        <v>4.41</v>
      </c>
      <c r="CK193">
        <v>2.94</v>
      </c>
      <c r="CL193">
        <v>72.8</v>
      </c>
      <c r="CM193">
        <v>0.74</v>
      </c>
      <c r="CN193" s="188">
        <f t="shared" si="111"/>
        <v>0.502</v>
      </c>
      <c r="CO193" s="188">
        <f t="shared" si="112"/>
        <v>0.3765</v>
      </c>
      <c r="CP193" s="188">
        <f t="shared" si="113"/>
        <v>2.3845000000000001</v>
      </c>
      <c r="CQ193" s="188">
        <f t="shared" si="114"/>
        <v>2.008</v>
      </c>
      <c r="CR193" s="188">
        <f t="shared" si="115"/>
        <v>0.1255</v>
      </c>
      <c r="CS193" s="188">
        <f t="shared" si="116"/>
        <v>2.0061800000000001</v>
      </c>
      <c r="CT193" s="188">
        <f t="shared" si="117"/>
        <v>1.7574800000000002</v>
      </c>
      <c r="CU193" s="188">
        <f t="shared" si="118"/>
        <v>72.703300000000013</v>
      </c>
      <c r="CV193" s="188">
        <f t="shared" si="119"/>
        <v>2.0061800000000001</v>
      </c>
      <c r="CW193" s="188">
        <f t="shared" si="120"/>
        <v>0.37791000000000002</v>
      </c>
      <c r="CX193" s="188">
        <f t="shared" si="121"/>
        <v>0.75411000000000017</v>
      </c>
      <c r="CY193" s="188">
        <f t="shared" si="122"/>
        <v>0.50273999999999996</v>
      </c>
      <c r="CZ193" s="188">
        <f t="shared" si="123"/>
        <v>12.4488</v>
      </c>
      <c r="DA193" s="188">
        <f t="shared" si="124"/>
        <v>0.12654000000000001</v>
      </c>
    </row>
    <row r="194" spans="1:105" s="554" customFormat="1">
      <c r="A194" s="549" t="s">
        <v>1040</v>
      </c>
      <c r="B194" s="549"/>
      <c r="E194" s="552"/>
      <c r="F194" s="569"/>
      <c r="H194" s="555">
        <v>5</v>
      </c>
      <c r="I194" s="555">
        <v>0</v>
      </c>
      <c r="J194" s="555">
        <v>0</v>
      </c>
      <c r="K194" s="555">
        <v>0</v>
      </c>
      <c r="L194" s="555">
        <v>0</v>
      </c>
      <c r="M194" s="555">
        <v>0</v>
      </c>
      <c r="N194" s="555">
        <v>0</v>
      </c>
      <c r="O194" s="555">
        <v>0</v>
      </c>
      <c r="P194" s="555">
        <v>0</v>
      </c>
      <c r="Q194" s="555">
        <v>0</v>
      </c>
      <c r="R194" s="555">
        <v>0</v>
      </c>
      <c r="S194" s="555">
        <v>0</v>
      </c>
      <c r="T194" s="555">
        <v>0</v>
      </c>
      <c r="U194" s="556">
        <f t="shared" si="125"/>
        <v>0</v>
      </c>
      <c r="V194" s="556" t="e">
        <f t="shared" si="101"/>
        <v>#DIV/0!</v>
      </c>
      <c r="W194" s="555">
        <v>0</v>
      </c>
      <c r="X194" s="555">
        <v>0</v>
      </c>
      <c r="Y194" s="555">
        <v>0</v>
      </c>
      <c r="Z194" s="555">
        <v>0</v>
      </c>
      <c r="AA194" s="555">
        <v>0</v>
      </c>
      <c r="AB194" s="555">
        <v>0</v>
      </c>
      <c r="AC194" s="555">
        <v>0</v>
      </c>
      <c r="AD194" s="555">
        <v>0</v>
      </c>
      <c r="AE194" s="555">
        <v>0</v>
      </c>
      <c r="AF194" s="555">
        <v>0</v>
      </c>
      <c r="AG194" s="557">
        <f t="shared" si="102"/>
        <v>0</v>
      </c>
      <c r="AH194" s="557">
        <f t="shared" si="103"/>
        <v>0</v>
      </c>
      <c r="AI194" s="557">
        <f t="shared" si="104"/>
        <v>0</v>
      </c>
      <c r="AJ194" s="557">
        <f t="shared" si="105"/>
        <v>0</v>
      </c>
      <c r="AK194" s="557">
        <f t="shared" si="106"/>
        <v>0</v>
      </c>
      <c r="AL194" s="557">
        <f t="shared" si="107"/>
        <v>0</v>
      </c>
      <c r="AM194" s="557">
        <f t="shared" si="108"/>
        <v>0</v>
      </c>
      <c r="AN194" s="557">
        <f t="shared" si="109"/>
        <v>0</v>
      </c>
      <c r="AO194" s="557">
        <f t="shared" si="110"/>
        <v>0</v>
      </c>
      <c r="AP194" s="555" t="s">
        <v>364</v>
      </c>
      <c r="AQ194" s="555" t="s">
        <v>364</v>
      </c>
      <c r="AR194" s="555" t="s">
        <v>364</v>
      </c>
      <c r="AS194" s="555" t="s">
        <v>364</v>
      </c>
      <c r="AT194" s="555" t="s">
        <v>364</v>
      </c>
      <c r="AU194" s="555">
        <v>0</v>
      </c>
      <c r="AV194" s="555">
        <v>0</v>
      </c>
      <c r="AW194" s="555">
        <v>0</v>
      </c>
      <c r="AX194" s="555" t="s">
        <v>364</v>
      </c>
      <c r="AY194" s="555">
        <v>0</v>
      </c>
      <c r="AZ194" s="555">
        <v>0</v>
      </c>
      <c r="BA194" s="555">
        <v>0</v>
      </c>
      <c r="BB194" s="555" t="s">
        <v>364</v>
      </c>
      <c r="BC194" s="555" t="s">
        <v>364</v>
      </c>
      <c r="BD194" s="555" t="s">
        <v>364</v>
      </c>
      <c r="BE194" s="555" t="s">
        <v>364</v>
      </c>
      <c r="BF194" s="555">
        <v>32.1</v>
      </c>
      <c r="BG194" s="555">
        <v>0</v>
      </c>
      <c r="BH194" s="555">
        <v>0</v>
      </c>
      <c r="BI194" s="555">
        <v>0</v>
      </c>
      <c r="BJ194" s="555" t="s">
        <v>364</v>
      </c>
      <c r="BK194" s="555">
        <v>0</v>
      </c>
      <c r="BL194" s="555">
        <v>0</v>
      </c>
      <c r="BM194" s="555">
        <v>0</v>
      </c>
      <c r="BN194" s="555">
        <v>0</v>
      </c>
      <c r="BO194" s="555">
        <v>0</v>
      </c>
      <c r="BP194" s="555">
        <v>0</v>
      </c>
      <c r="BQ194" s="555">
        <v>0</v>
      </c>
      <c r="BR194" s="555">
        <v>0</v>
      </c>
      <c r="BS194" s="555">
        <v>0</v>
      </c>
      <c r="BT194" s="555">
        <v>0</v>
      </c>
      <c r="BU194" s="555">
        <v>0</v>
      </c>
      <c r="BV194" s="555">
        <v>0</v>
      </c>
      <c r="BW194" s="555">
        <v>0</v>
      </c>
      <c r="BX194" s="555">
        <v>0</v>
      </c>
      <c r="BY194" s="555">
        <v>0</v>
      </c>
      <c r="BZ194" s="555">
        <v>0</v>
      </c>
      <c r="CA194" s="555">
        <v>0</v>
      </c>
      <c r="CB194" s="555">
        <v>0</v>
      </c>
      <c r="CC194" s="555">
        <v>0</v>
      </c>
      <c r="CD194" s="555">
        <v>0</v>
      </c>
      <c r="CE194" s="555">
        <v>0</v>
      </c>
      <c r="CF194" s="555">
        <v>0</v>
      </c>
      <c r="CG194" s="555">
        <v>0</v>
      </c>
      <c r="CH194" s="555">
        <v>0</v>
      </c>
      <c r="CI194" s="555">
        <v>0</v>
      </c>
      <c r="CJ194" s="555">
        <v>0</v>
      </c>
      <c r="CK194" s="555">
        <v>0</v>
      </c>
      <c r="CL194" s="555">
        <v>0</v>
      </c>
      <c r="CM194" s="555">
        <v>0</v>
      </c>
      <c r="CN194" s="557">
        <f t="shared" si="111"/>
        <v>0</v>
      </c>
      <c r="CO194" s="557">
        <f t="shared" si="112"/>
        <v>0</v>
      </c>
      <c r="CP194" s="557">
        <f t="shared" si="113"/>
        <v>0</v>
      </c>
      <c r="CQ194" s="557">
        <f t="shared" si="114"/>
        <v>0</v>
      </c>
      <c r="CR194" s="557">
        <f t="shared" si="115"/>
        <v>0</v>
      </c>
      <c r="CS194" s="557">
        <f t="shared" si="116"/>
        <v>0</v>
      </c>
      <c r="CT194" s="557">
        <f t="shared" si="117"/>
        <v>0</v>
      </c>
      <c r="CU194" s="557">
        <f t="shared" si="118"/>
        <v>0</v>
      </c>
      <c r="CV194" s="557">
        <f t="shared" si="119"/>
        <v>0</v>
      </c>
      <c r="CW194" s="557">
        <f t="shared" si="120"/>
        <v>0</v>
      </c>
      <c r="CX194" s="557">
        <f t="shared" si="121"/>
        <v>0</v>
      </c>
      <c r="CY194" s="557">
        <f t="shared" si="122"/>
        <v>0</v>
      </c>
      <c r="CZ194" s="557">
        <f t="shared" si="123"/>
        <v>0</v>
      </c>
      <c r="DA194" s="557">
        <f t="shared" si="124"/>
        <v>0</v>
      </c>
    </row>
    <row r="195" spans="1:105">
      <c r="A195" s="494" t="s">
        <v>1042</v>
      </c>
      <c r="B195" s="576" t="s">
        <v>543</v>
      </c>
      <c r="C195" s="382" t="s">
        <v>423</v>
      </c>
      <c r="D195" s="383" t="s">
        <v>418</v>
      </c>
      <c r="E195" s="489">
        <v>43733</v>
      </c>
      <c r="F195" s="429">
        <v>0.14285714285714285</v>
      </c>
      <c r="G195" s="537" t="s">
        <v>1192</v>
      </c>
      <c r="H195">
        <v>10478</v>
      </c>
      <c r="I195">
        <v>1956</v>
      </c>
      <c r="J195">
        <v>80</v>
      </c>
      <c r="K195">
        <v>56.1</v>
      </c>
      <c r="L195">
        <v>13.8</v>
      </c>
      <c r="M195">
        <v>8.4700000000000006</v>
      </c>
      <c r="N195">
        <v>91.5</v>
      </c>
      <c r="O195">
        <v>5.37</v>
      </c>
      <c r="P195">
        <v>3.19</v>
      </c>
      <c r="Q195">
        <v>59.8</v>
      </c>
      <c r="R195">
        <v>41</v>
      </c>
      <c r="S195">
        <v>59</v>
      </c>
      <c r="T195">
        <v>2.19</v>
      </c>
      <c r="U195" s="6">
        <f t="shared" si="125"/>
        <v>4.7516700000000007</v>
      </c>
      <c r="V195" s="6">
        <f t="shared" ref="V195:V236" si="126">BN195/U195</f>
        <v>7.4079218464245198</v>
      </c>
      <c r="W195">
        <v>27.3</v>
      </c>
      <c r="X195">
        <v>11.8</v>
      </c>
      <c r="Y195">
        <v>5.56</v>
      </c>
      <c r="Z195">
        <v>58.9</v>
      </c>
      <c r="AA195">
        <v>2.2200000000000002</v>
      </c>
      <c r="AB195">
        <v>68.599999999999994</v>
      </c>
      <c r="AC195">
        <v>31.4</v>
      </c>
      <c r="AD195">
        <v>71.400000000000006</v>
      </c>
      <c r="AE195">
        <v>71.400000000000006</v>
      </c>
      <c r="AF195">
        <v>5.71</v>
      </c>
      <c r="AG195" s="188">
        <f t="shared" si="102"/>
        <v>11.193</v>
      </c>
      <c r="AH195" s="188">
        <f t="shared" si="103"/>
        <v>4.8380000000000001</v>
      </c>
      <c r="AI195" s="188">
        <f t="shared" si="104"/>
        <v>24.149000000000001</v>
      </c>
      <c r="AJ195" s="188">
        <f t="shared" si="105"/>
        <v>0.91020000000000012</v>
      </c>
      <c r="AK195" s="188">
        <f t="shared" si="106"/>
        <v>2.1883399999999997</v>
      </c>
      <c r="AL195" s="188">
        <f t="shared" si="107"/>
        <v>1.00166</v>
      </c>
      <c r="AM195" s="188">
        <f t="shared" si="108"/>
        <v>2.27766</v>
      </c>
      <c r="AN195" s="188">
        <f t="shared" si="109"/>
        <v>2.27766</v>
      </c>
      <c r="AO195" s="188">
        <f t="shared" si="110"/>
        <v>0.18214900000000001</v>
      </c>
      <c r="AP195">
        <v>1467</v>
      </c>
      <c r="AQ195">
        <v>242</v>
      </c>
      <c r="AR195">
        <v>869</v>
      </c>
      <c r="AS195">
        <v>728</v>
      </c>
      <c r="AT195">
        <v>-29.5</v>
      </c>
      <c r="AU195">
        <v>73.099999999999994</v>
      </c>
      <c r="AV195">
        <v>39.799999999999997</v>
      </c>
      <c r="AW195">
        <v>21.5</v>
      </c>
      <c r="AX195">
        <v>463</v>
      </c>
      <c r="AY195">
        <v>66.7</v>
      </c>
      <c r="AZ195">
        <v>80.599999999999994</v>
      </c>
      <c r="BA195">
        <v>7.53</v>
      </c>
      <c r="BB195">
        <v>187</v>
      </c>
      <c r="BC195">
        <v>32.1</v>
      </c>
      <c r="BD195">
        <v>830</v>
      </c>
      <c r="BE195">
        <v>242</v>
      </c>
      <c r="BF195">
        <v>19.3</v>
      </c>
      <c r="BG195">
        <v>8.36</v>
      </c>
      <c r="BH195">
        <v>2.19</v>
      </c>
      <c r="BI195">
        <v>1.49</v>
      </c>
      <c r="BJ195">
        <v>1287</v>
      </c>
      <c r="BK195">
        <v>59.2</v>
      </c>
      <c r="BL195">
        <v>37.299999999999997</v>
      </c>
      <c r="BM195">
        <v>1.69</v>
      </c>
      <c r="BN195">
        <v>35.200000000000003</v>
      </c>
      <c r="BO195">
        <v>3.49</v>
      </c>
      <c r="BP195">
        <v>2.62</v>
      </c>
      <c r="BQ195">
        <v>97.4</v>
      </c>
      <c r="BR195">
        <v>2.62</v>
      </c>
      <c r="BS195">
        <v>3.05</v>
      </c>
      <c r="BT195">
        <v>81</v>
      </c>
      <c r="BU195">
        <v>55.7</v>
      </c>
      <c r="BV195">
        <v>44.3</v>
      </c>
      <c r="BW195">
        <v>3.63</v>
      </c>
      <c r="BX195">
        <v>9.52</v>
      </c>
      <c r="BY195">
        <v>14.3</v>
      </c>
      <c r="BZ195">
        <v>100</v>
      </c>
      <c r="CA195">
        <v>61.9</v>
      </c>
      <c r="CB195">
        <v>14.3</v>
      </c>
      <c r="CC195">
        <v>4.7</v>
      </c>
      <c r="CD195">
        <v>2.09</v>
      </c>
      <c r="CE195">
        <v>3.39</v>
      </c>
      <c r="CF195">
        <v>83.3</v>
      </c>
      <c r="CG195">
        <v>4.7</v>
      </c>
      <c r="CH195">
        <v>44.3</v>
      </c>
      <c r="CI195">
        <v>1.97</v>
      </c>
      <c r="CJ195">
        <v>3.28</v>
      </c>
      <c r="CK195">
        <v>2.62</v>
      </c>
      <c r="CL195">
        <v>78</v>
      </c>
      <c r="CM195">
        <v>2.2999999999999998</v>
      </c>
      <c r="CN195" s="188">
        <f t="shared" si="111"/>
        <v>0.29035999999999995</v>
      </c>
      <c r="CO195" s="188">
        <f t="shared" si="112"/>
        <v>0.43615000000000004</v>
      </c>
      <c r="CP195" s="188">
        <f t="shared" si="113"/>
        <v>3.05</v>
      </c>
      <c r="CQ195" s="188">
        <f t="shared" si="114"/>
        <v>1.8879499999999998</v>
      </c>
      <c r="CR195" s="188">
        <f t="shared" si="115"/>
        <v>0.43615000000000004</v>
      </c>
      <c r="CS195" s="188">
        <f t="shared" si="116"/>
        <v>2.6179000000000001</v>
      </c>
      <c r="CT195" s="188">
        <f t="shared" si="117"/>
        <v>1.1641299999999999</v>
      </c>
      <c r="CU195" s="188">
        <f t="shared" si="118"/>
        <v>46.398100000000007</v>
      </c>
      <c r="CV195" s="188">
        <f t="shared" si="119"/>
        <v>2.6179000000000001</v>
      </c>
      <c r="CW195" s="188">
        <f t="shared" si="120"/>
        <v>0.87270999999999987</v>
      </c>
      <c r="CX195" s="188">
        <f t="shared" si="121"/>
        <v>1.4530399999999997</v>
      </c>
      <c r="CY195" s="188">
        <f t="shared" si="122"/>
        <v>1.16066</v>
      </c>
      <c r="CZ195" s="188">
        <f t="shared" si="123"/>
        <v>34.553999999999995</v>
      </c>
      <c r="DA195" s="188">
        <f t="shared" si="124"/>
        <v>1.0188999999999999</v>
      </c>
    </row>
    <row r="196" spans="1:105" s="554" customFormat="1">
      <c r="A196" s="549" t="s">
        <v>1043</v>
      </c>
      <c r="B196" s="549"/>
      <c r="E196" s="552"/>
      <c r="F196" s="569"/>
      <c r="H196" s="555">
        <v>3</v>
      </c>
      <c r="I196" s="555">
        <v>0</v>
      </c>
      <c r="J196" s="555">
        <v>0</v>
      </c>
      <c r="K196" s="555">
        <v>0</v>
      </c>
      <c r="L196" s="555">
        <v>0</v>
      </c>
      <c r="M196" s="555">
        <v>0</v>
      </c>
      <c r="N196" s="555">
        <v>0</v>
      </c>
      <c r="O196" s="555">
        <v>0</v>
      </c>
      <c r="P196" s="555">
        <v>0</v>
      </c>
      <c r="Q196" s="555">
        <v>0</v>
      </c>
      <c r="R196" s="555">
        <v>0</v>
      </c>
      <c r="S196" s="555">
        <v>0</v>
      </c>
      <c r="T196" s="555">
        <v>0</v>
      </c>
      <c r="U196" s="556">
        <f t="shared" si="125"/>
        <v>0</v>
      </c>
      <c r="V196" s="556" t="e">
        <f t="shared" si="126"/>
        <v>#DIV/0!</v>
      </c>
      <c r="W196" s="555">
        <v>0</v>
      </c>
      <c r="X196" s="555">
        <v>0</v>
      </c>
      <c r="Y196" s="555">
        <v>0</v>
      </c>
      <c r="Z196" s="555">
        <v>0</v>
      </c>
      <c r="AA196" s="555">
        <v>0</v>
      </c>
      <c r="AB196" s="555">
        <v>0</v>
      </c>
      <c r="AC196" s="555">
        <v>0</v>
      </c>
      <c r="AD196" s="555">
        <v>0</v>
      </c>
      <c r="AE196" s="555">
        <v>0</v>
      </c>
      <c r="AF196" s="555">
        <v>0</v>
      </c>
      <c r="AG196" s="557">
        <f t="shared" si="102"/>
        <v>0</v>
      </c>
      <c r="AH196" s="557">
        <f t="shared" si="103"/>
        <v>0</v>
      </c>
      <c r="AI196" s="557">
        <f t="shared" si="104"/>
        <v>0</v>
      </c>
      <c r="AJ196" s="557">
        <f t="shared" si="105"/>
        <v>0</v>
      </c>
      <c r="AK196" s="557">
        <f t="shared" si="106"/>
        <v>0</v>
      </c>
      <c r="AL196" s="557">
        <f t="shared" si="107"/>
        <v>0</v>
      </c>
      <c r="AM196" s="557">
        <f t="shared" si="108"/>
        <v>0</v>
      </c>
      <c r="AN196" s="557">
        <f t="shared" si="109"/>
        <v>0</v>
      </c>
      <c r="AO196" s="557">
        <f t="shared" si="110"/>
        <v>0</v>
      </c>
      <c r="AP196" s="555" t="s">
        <v>364</v>
      </c>
      <c r="AQ196" s="555" t="s">
        <v>364</v>
      </c>
      <c r="AR196" s="555" t="s">
        <v>364</v>
      </c>
      <c r="AS196" s="555" t="s">
        <v>364</v>
      </c>
      <c r="AT196" s="555" t="s">
        <v>364</v>
      </c>
      <c r="AU196" s="555">
        <v>0</v>
      </c>
      <c r="AV196" s="555">
        <v>0</v>
      </c>
      <c r="AW196" s="555">
        <v>0</v>
      </c>
      <c r="AX196" s="555" t="s">
        <v>364</v>
      </c>
      <c r="AY196" s="555">
        <v>0</v>
      </c>
      <c r="AZ196" s="555">
        <v>0</v>
      </c>
      <c r="BA196" s="555">
        <v>0</v>
      </c>
      <c r="BB196" s="555" t="s">
        <v>364</v>
      </c>
      <c r="BC196" s="555" t="s">
        <v>364</v>
      </c>
      <c r="BD196" s="555" t="s">
        <v>364</v>
      </c>
      <c r="BE196" s="555" t="s">
        <v>364</v>
      </c>
      <c r="BF196" s="555">
        <v>32.1</v>
      </c>
      <c r="BG196" s="555">
        <v>0</v>
      </c>
      <c r="BH196" s="555">
        <v>0</v>
      </c>
      <c r="BI196" s="555">
        <v>0</v>
      </c>
      <c r="BJ196" s="555" t="s">
        <v>364</v>
      </c>
      <c r="BK196" s="555">
        <v>0</v>
      </c>
      <c r="BL196" s="555">
        <v>0</v>
      </c>
      <c r="BM196" s="555">
        <v>0</v>
      </c>
      <c r="BN196" s="555">
        <v>0</v>
      </c>
      <c r="BO196" s="555">
        <v>0</v>
      </c>
      <c r="BP196" s="555">
        <v>0</v>
      </c>
      <c r="BQ196" s="555">
        <v>0</v>
      </c>
      <c r="BR196" s="555">
        <v>0</v>
      </c>
      <c r="BS196" s="555">
        <v>0</v>
      </c>
      <c r="BT196" s="555">
        <v>0</v>
      </c>
      <c r="BU196" s="555">
        <v>0</v>
      </c>
      <c r="BV196" s="555">
        <v>0</v>
      </c>
      <c r="BW196" s="555">
        <v>0</v>
      </c>
      <c r="BX196" s="555">
        <v>0</v>
      </c>
      <c r="BY196" s="555">
        <v>0</v>
      </c>
      <c r="BZ196" s="555">
        <v>0</v>
      </c>
      <c r="CA196" s="555">
        <v>0</v>
      </c>
      <c r="CB196" s="555">
        <v>0</v>
      </c>
      <c r="CC196" s="555">
        <v>0</v>
      </c>
      <c r="CD196" s="555">
        <v>0</v>
      </c>
      <c r="CE196" s="555">
        <v>0</v>
      </c>
      <c r="CF196" s="555">
        <v>0</v>
      </c>
      <c r="CG196" s="555">
        <v>0</v>
      </c>
      <c r="CH196" s="555">
        <v>0</v>
      </c>
      <c r="CI196" s="555">
        <v>0</v>
      </c>
      <c r="CJ196" s="555">
        <v>0</v>
      </c>
      <c r="CK196" s="555">
        <v>0</v>
      </c>
      <c r="CL196" s="555">
        <v>0</v>
      </c>
      <c r="CM196" s="555">
        <v>0</v>
      </c>
      <c r="CN196" s="557">
        <f t="shared" si="111"/>
        <v>0</v>
      </c>
      <c r="CO196" s="557">
        <f t="shared" si="112"/>
        <v>0</v>
      </c>
      <c r="CP196" s="557">
        <f t="shared" si="113"/>
        <v>0</v>
      </c>
      <c r="CQ196" s="557">
        <f t="shared" si="114"/>
        <v>0</v>
      </c>
      <c r="CR196" s="557">
        <f t="shared" si="115"/>
        <v>0</v>
      </c>
      <c r="CS196" s="557">
        <f t="shared" si="116"/>
        <v>0</v>
      </c>
      <c r="CT196" s="557">
        <f t="shared" si="117"/>
        <v>0</v>
      </c>
      <c r="CU196" s="557">
        <f t="shared" si="118"/>
        <v>0</v>
      </c>
      <c r="CV196" s="557">
        <f t="shared" si="119"/>
        <v>0</v>
      </c>
      <c r="CW196" s="557">
        <f t="shared" si="120"/>
        <v>0</v>
      </c>
      <c r="CX196" s="557">
        <f t="shared" si="121"/>
        <v>0</v>
      </c>
      <c r="CY196" s="557">
        <f t="shared" si="122"/>
        <v>0</v>
      </c>
      <c r="CZ196" s="557">
        <f t="shared" si="123"/>
        <v>0</v>
      </c>
      <c r="DA196" s="557">
        <f t="shared" si="124"/>
        <v>0</v>
      </c>
    </row>
    <row r="197" spans="1:105">
      <c r="A197" s="494" t="s">
        <v>1045</v>
      </c>
      <c r="B197" s="576" t="s">
        <v>543</v>
      </c>
      <c r="C197" s="382" t="s">
        <v>423</v>
      </c>
      <c r="D197" s="383" t="s">
        <v>419</v>
      </c>
      <c r="E197" s="489">
        <v>43739</v>
      </c>
      <c r="F197" s="429">
        <v>1</v>
      </c>
      <c r="G197" s="537" t="s">
        <v>1193</v>
      </c>
      <c r="H197" s="496">
        <v>34290</v>
      </c>
      <c r="I197" s="496">
        <v>11129</v>
      </c>
      <c r="J197">
        <v>79.3</v>
      </c>
      <c r="K197">
        <v>75.7</v>
      </c>
      <c r="L197" s="575">
        <v>58</v>
      </c>
      <c r="M197">
        <v>2.23</v>
      </c>
      <c r="N197">
        <v>97.8</v>
      </c>
      <c r="O197">
        <v>2.23</v>
      </c>
      <c r="P197">
        <v>2.2799999999999998</v>
      </c>
      <c r="Q197">
        <v>31.3</v>
      </c>
      <c r="R197">
        <v>38.9</v>
      </c>
      <c r="S197">
        <v>61.1</v>
      </c>
      <c r="T197">
        <v>0.85</v>
      </c>
      <c r="U197" s="6">
        <f t="shared" si="125"/>
        <v>1.68811</v>
      </c>
      <c r="V197" s="6">
        <f t="shared" si="126"/>
        <v>12.558423325494191</v>
      </c>
      <c r="W197">
        <v>66</v>
      </c>
      <c r="X197">
        <v>4.22</v>
      </c>
      <c r="Y197">
        <v>4.4000000000000004</v>
      </c>
      <c r="Z197">
        <v>30.7</v>
      </c>
      <c r="AA197">
        <v>0.67</v>
      </c>
      <c r="AB197">
        <v>88</v>
      </c>
      <c r="AC197">
        <v>51.6</v>
      </c>
      <c r="AD197">
        <v>71.400000000000006</v>
      </c>
      <c r="AE197">
        <v>75</v>
      </c>
      <c r="AF197">
        <v>2.08</v>
      </c>
      <c r="AG197" s="188">
        <f t="shared" si="102"/>
        <v>25.673999999999999</v>
      </c>
      <c r="AH197" s="188">
        <f t="shared" si="103"/>
        <v>1.6415799999999998</v>
      </c>
      <c r="AI197" s="188">
        <f t="shared" si="104"/>
        <v>11.942299999999999</v>
      </c>
      <c r="AJ197" s="188">
        <f t="shared" si="105"/>
        <v>0.26062999999999997</v>
      </c>
      <c r="AK197" s="188">
        <f t="shared" si="106"/>
        <v>2.0063999999999997</v>
      </c>
      <c r="AL197" s="188">
        <f t="shared" si="107"/>
        <v>1.17648</v>
      </c>
      <c r="AM197" s="188">
        <f t="shared" si="108"/>
        <v>1.62792</v>
      </c>
      <c r="AN197" s="188">
        <f t="shared" si="109"/>
        <v>1.7099999999999997</v>
      </c>
      <c r="AO197" s="188">
        <f t="shared" si="110"/>
        <v>4.7424000000000001E-2</v>
      </c>
      <c r="AP197">
        <v>2946</v>
      </c>
      <c r="AQ197">
        <v>358</v>
      </c>
      <c r="AR197">
        <v>1114</v>
      </c>
      <c r="AS197">
        <v>781</v>
      </c>
      <c r="AT197">
        <v>-46.2</v>
      </c>
      <c r="AU197" s="575">
        <v>92</v>
      </c>
      <c r="AV197">
        <v>52.7</v>
      </c>
      <c r="AW197">
        <v>53.2</v>
      </c>
      <c r="AX197">
        <v>1165</v>
      </c>
      <c r="AY197">
        <v>58.5</v>
      </c>
      <c r="AZ197">
        <v>79.8</v>
      </c>
      <c r="BA197">
        <v>2.13</v>
      </c>
      <c r="BB197">
        <v>733</v>
      </c>
      <c r="BC197">
        <v>-24.4</v>
      </c>
      <c r="BD197">
        <v>866</v>
      </c>
      <c r="BE197">
        <v>304</v>
      </c>
      <c r="BF197">
        <v>246</v>
      </c>
      <c r="BG197" s="575">
        <v>57.2</v>
      </c>
      <c r="BH197">
        <v>1.08</v>
      </c>
      <c r="BI197">
        <v>1.1200000000000001</v>
      </c>
      <c r="BJ197">
        <v>622</v>
      </c>
      <c r="BK197">
        <v>30.7</v>
      </c>
      <c r="BL197">
        <v>37.9</v>
      </c>
      <c r="BM197">
        <v>0.83</v>
      </c>
      <c r="BN197">
        <v>21.2</v>
      </c>
      <c r="BO197" s="575">
        <v>66.7</v>
      </c>
      <c r="BP197">
        <v>0.42</v>
      </c>
      <c r="BQ197">
        <v>99.6</v>
      </c>
      <c r="BR197">
        <v>0.68</v>
      </c>
      <c r="BS197">
        <v>1.57</v>
      </c>
      <c r="BT197">
        <v>53.5</v>
      </c>
      <c r="BU197">
        <v>50.4</v>
      </c>
      <c r="BV197">
        <v>49.6</v>
      </c>
      <c r="BW197">
        <v>1.02</v>
      </c>
      <c r="BX197">
        <v>45.9</v>
      </c>
      <c r="BY197">
        <v>10.8</v>
      </c>
      <c r="BZ197">
        <v>73</v>
      </c>
      <c r="CA197">
        <v>67.599999999999994</v>
      </c>
      <c r="CB197">
        <v>2.7</v>
      </c>
      <c r="CC197">
        <v>67.5</v>
      </c>
      <c r="CD197">
        <v>0.93</v>
      </c>
      <c r="CE197">
        <v>2.11</v>
      </c>
      <c r="CF197">
        <v>54.3</v>
      </c>
      <c r="CG197">
        <v>0.84</v>
      </c>
      <c r="CH197">
        <v>49.6</v>
      </c>
      <c r="CI197">
        <v>65.900000000000006</v>
      </c>
      <c r="CJ197">
        <v>0.43</v>
      </c>
      <c r="CK197">
        <v>1.03</v>
      </c>
      <c r="CL197">
        <v>52.6</v>
      </c>
      <c r="CM197">
        <v>1.2</v>
      </c>
      <c r="CN197" s="188">
        <f t="shared" si="111"/>
        <v>0.72062999999999999</v>
      </c>
      <c r="CO197" s="188">
        <f t="shared" si="112"/>
        <v>0.16956000000000004</v>
      </c>
      <c r="CP197" s="188">
        <f t="shared" si="113"/>
        <v>1.1460999999999999</v>
      </c>
      <c r="CQ197" s="188">
        <f t="shared" si="114"/>
        <v>1.0613199999999998</v>
      </c>
      <c r="CR197" s="188">
        <f t="shared" si="115"/>
        <v>4.2390000000000011E-2</v>
      </c>
      <c r="CS197" s="188">
        <f t="shared" si="116"/>
        <v>34.020000000000003</v>
      </c>
      <c r="CT197" s="188">
        <f t="shared" si="117"/>
        <v>0.46872000000000003</v>
      </c>
      <c r="CU197" s="188">
        <f t="shared" si="118"/>
        <v>27.367199999999997</v>
      </c>
      <c r="CV197" s="188">
        <f t="shared" si="119"/>
        <v>0.42335999999999996</v>
      </c>
      <c r="CW197" s="188">
        <f t="shared" si="120"/>
        <v>32.686400000000006</v>
      </c>
      <c r="CX197" s="188">
        <f t="shared" si="121"/>
        <v>0.21328</v>
      </c>
      <c r="CY197" s="188">
        <f t="shared" si="122"/>
        <v>0.51088</v>
      </c>
      <c r="CZ197" s="188">
        <f t="shared" si="123"/>
        <v>26.089600000000001</v>
      </c>
      <c r="DA197" s="188">
        <f t="shared" si="124"/>
        <v>0.59519999999999995</v>
      </c>
    </row>
    <row r="198" spans="1:105" s="554" customFormat="1">
      <c r="A198" s="549" t="s">
        <v>1046</v>
      </c>
      <c r="B198" s="549"/>
      <c r="E198" s="552"/>
      <c r="F198" s="569"/>
      <c r="H198" s="572">
        <v>10</v>
      </c>
      <c r="I198" s="572">
        <v>0</v>
      </c>
      <c r="J198" s="555">
        <v>0</v>
      </c>
      <c r="K198" s="555">
        <v>0</v>
      </c>
      <c r="L198" s="555">
        <v>0</v>
      </c>
      <c r="M198" s="555">
        <v>0</v>
      </c>
      <c r="N198" s="555">
        <v>0</v>
      </c>
      <c r="O198" s="555">
        <v>0</v>
      </c>
      <c r="P198" s="555">
        <v>0</v>
      </c>
      <c r="Q198" s="555">
        <v>0</v>
      </c>
      <c r="R198" s="555">
        <v>0</v>
      </c>
      <c r="S198" s="555">
        <v>0</v>
      </c>
      <c r="T198" s="555">
        <v>0</v>
      </c>
      <c r="U198" s="556">
        <f t="shared" si="125"/>
        <v>0</v>
      </c>
      <c r="V198" s="556" t="e">
        <f t="shared" si="126"/>
        <v>#DIV/0!</v>
      </c>
      <c r="W198" s="555">
        <v>0</v>
      </c>
      <c r="X198" s="555">
        <v>0</v>
      </c>
      <c r="Y198" s="555">
        <v>0</v>
      </c>
      <c r="Z198" s="555">
        <v>0</v>
      </c>
      <c r="AA198" s="555">
        <v>0</v>
      </c>
      <c r="AB198" s="555">
        <v>0</v>
      </c>
      <c r="AC198" s="555">
        <v>0</v>
      </c>
      <c r="AD198" s="555">
        <v>0</v>
      </c>
      <c r="AE198" s="555">
        <v>0</v>
      </c>
      <c r="AF198" s="555">
        <v>0</v>
      </c>
      <c r="AG198" s="557">
        <f t="shared" si="102"/>
        <v>0</v>
      </c>
      <c r="AH198" s="557">
        <f t="shared" si="103"/>
        <v>0</v>
      </c>
      <c r="AI198" s="557">
        <f t="shared" si="104"/>
        <v>0</v>
      </c>
      <c r="AJ198" s="557">
        <f t="shared" si="105"/>
        <v>0</v>
      </c>
      <c r="AK198" s="557">
        <f t="shared" si="106"/>
        <v>0</v>
      </c>
      <c r="AL198" s="557">
        <f t="shared" si="107"/>
        <v>0</v>
      </c>
      <c r="AM198" s="557">
        <f t="shared" si="108"/>
        <v>0</v>
      </c>
      <c r="AN198" s="557">
        <f t="shared" si="109"/>
        <v>0</v>
      </c>
      <c r="AO198" s="557">
        <f t="shared" si="110"/>
        <v>0</v>
      </c>
      <c r="AP198" s="555" t="s">
        <v>364</v>
      </c>
      <c r="AQ198" s="555" t="s">
        <v>364</v>
      </c>
      <c r="AR198" s="555" t="s">
        <v>364</v>
      </c>
      <c r="AS198" s="555" t="s">
        <v>364</v>
      </c>
      <c r="AT198" s="555" t="s">
        <v>364</v>
      </c>
      <c r="AU198" s="555">
        <v>0</v>
      </c>
      <c r="AV198" s="555">
        <v>0</v>
      </c>
      <c r="AW198" s="555">
        <v>0</v>
      </c>
      <c r="AX198" s="555" t="s">
        <v>364</v>
      </c>
      <c r="AY198" s="555">
        <v>0</v>
      </c>
      <c r="AZ198" s="555">
        <v>0</v>
      </c>
      <c r="BA198" s="555">
        <v>0</v>
      </c>
      <c r="BB198" s="555" t="s">
        <v>364</v>
      </c>
      <c r="BC198" s="555" t="s">
        <v>364</v>
      </c>
      <c r="BD198" s="555" t="s">
        <v>364</v>
      </c>
      <c r="BE198" s="555" t="s">
        <v>364</v>
      </c>
      <c r="BF198" s="555">
        <v>-203</v>
      </c>
      <c r="BG198" s="555">
        <v>0</v>
      </c>
      <c r="BH198" s="555">
        <v>0</v>
      </c>
      <c r="BI198" s="555">
        <v>0</v>
      </c>
      <c r="BJ198" s="555" t="s">
        <v>364</v>
      </c>
      <c r="BK198" s="555">
        <v>0</v>
      </c>
      <c r="BL198" s="555">
        <v>0</v>
      </c>
      <c r="BM198" s="555">
        <v>0</v>
      </c>
      <c r="BN198" s="555">
        <v>0</v>
      </c>
      <c r="BO198" s="555">
        <v>0</v>
      </c>
      <c r="BP198" s="555">
        <v>0</v>
      </c>
      <c r="BQ198" s="555">
        <v>0</v>
      </c>
      <c r="BR198" s="555">
        <v>0</v>
      </c>
      <c r="BS198" s="555">
        <v>0</v>
      </c>
      <c r="BT198" s="555">
        <v>0</v>
      </c>
      <c r="BU198" s="555">
        <v>0</v>
      </c>
      <c r="BV198" s="555">
        <v>0</v>
      </c>
      <c r="BW198" s="555">
        <v>0</v>
      </c>
      <c r="BX198" s="555">
        <v>0</v>
      </c>
      <c r="BY198" s="555">
        <v>0</v>
      </c>
      <c r="BZ198" s="555">
        <v>0</v>
      </c>
      <c r="CA198" s="555">
        <v>0</v>
      </c>
      <c r="CB198" s="555">
        <v>0</v>
      </c>
      <c r="CC198" s="555">
        <v>0</v>
      </c>
      <c r="CD198" s="555">
        <v>0</v>
      </c>
      <c r="CE198" s="555">
        <v>0</v>
      </c>
      <c r="CF198" s="555">
        <v>0</v>
      </c>
      <c r="CG198" s="555">
        <v>0</v>
      </c>
      <c r="CH198" s="555">
        <v>0</v>
      </c>
      <c r="CI198" s="555">
        <v>0</v>
      </c>
      <c r="CJ198" s="555">
        <v>0</v>
      </c>
      <c r="CK198" s="555">
        <v>0</v>
      </c>
      <c r="CL198" s="555">
        <v>0</v>
      </c>
      <c r="CM198" s="555">
        <v>0</v>
      </c>
      <c r="CN198" s="557">
        <f t="shared" si="111"/>
        <v>0</v>
      </c>
      <c r="CO198" s="557">
        <f t="shared" si="112"/>
        <v>0</v>
      </c>
      <c r="CP198" s="557">
        <f t="shared" si="113"/>
        <v>0</v>
      </c>
      <c r="CQ198" s="557">
        <f t="shared" si="114"/>
        <v>0</v>
      </c>
      <c r="CR198" s="557">
        <f t="shared" si="115"/>
        <v>0</v>
      </c>
      <c r="CS198" s="557">
        <f t="shared" si="116"/>
        <v>0</v>
      </c>
      <c r="CT198" s="557">
        <f t="shared" si="117"/>
        <v>0</v>
      </c>
      <c r="CU198" s="557">
        <f t="shared" si="118"/>
        <v>0</v>
      </c>
      <c r="CV198" s="557">
        <f t="shared" si="119"/>
        <v>0</v>
      </c>
      <c r="CW198" s="557">
        <f t="shared" si="120"/>
        <v>0</v>
      </c>
      <c r="CX198" s="557">
        <f t="shared" si="121"/>
        <v>0</v>
      </c>
      <c r="CY198" s="557">
        <f t="shared" si="122"/>
        <v>0</v>
      </c>
      <c r="CZ198" s="557">
        <f t="shared" si="123"/>
        <v>0</v>
      </c>
      <c r="DA198" s="557">
        <f t="shared" si="124"/>
        <v>0</v>
      </c>
    </row>
    <row r="199" spans="1:105">
      <c r="A199" s="494" t="s">
        <v>1048</v>
      </c>
      <c r="B199" s="576" t="s">
        <v>543</v>
      </c>
      <c r="C199" s="382" t="s">
        <v>423</v>
      </c>
      <c r="D199" s="383" t="s">
        <v>421</v>
      </c>
      <c r="E199" s="489">
        <v>43745</v>
      </c>
      <c r="F199" s="429">
        <v>1.8571428571428572</v>
      </c>
      <c r="G199" s="539" t="s">
        <v>1194</v>
      </c>
      <c r="H199" s="496">
        <v>16705</v>
      </c>
      <c r="I199" s="496">
        <v>7157</v>
      </c>
      <c r="J199">
        <v>75.400000000000006</v>
      </c>
      <c r="K199">
        <v>68.5</v>
      </c>
      <c r="L199" s="575">
        <v>15.3</v>
      </c>
      <c r="M199">
        <v>0.88</v>
      </c>
      <c r="N199">
        <v>99.1</v>
      </c>
      <c r="O199">
        <v>1.33</v>
      </c>
      <c r="P199">
        <v>1.45</v>
      </c>
      <c r="Q199">
        <v>16.7</v>
      </c>
      <c r="R199">
        <v>38.5</v>
      </c>
      <c r="S199">
        <v>61.5</v>
      </c>
      <c r="T199">
        <v>0.63</v>
      </c>
      <c r="U199" s="6">
        <f t="shared" si="125"/>
        <v>0.6028</v>
      </c>
      <c r="V199" s="6">
        <f t="shared" si="126"/>
        <v>36.330457863304574</v>
      </c>
      <c r="W199">
        <v>18.399999999999999</v>
      </c>
      <c r="X199">
        <v>2.1800000000000002</v>
      </c>
      <c r="Y199">
        <v>2.5499999999999998</v>
      </c>
      <c r="Z199">
        <v>15.9</v>
      </c>
      <c r="AA199">
        <v>0.32</v>
      </c>
      <c r="AB199">
        <v>42.3</v>
      </c>
      <c r="AC199">
        <v>22.5</v>
      </c>
      <c r="AD199">
        <v>49.3</v>
      </c>
      <c r="AE199">
        <v>67.599999999999994</v>
      </c>
      <c r="AF199">
        <v>0</v>
      </c>
      <c r="AG199" s="188">
        <f t="shared" si="102"/>
        <v>7.0839999999999996</v>
      </c>
      <c r="AH199" s="188">
        <f t="shared" si="103"/>
        <v>0.83930000000000005</v>
      </c>
      <c r="AI199" s="188">
        <f t="shared" si="104"/>
        <v>6.1215000000000002</v>
      </c>
      <c r="AJ199" s="188">
        <f t="shared" si="105"/>
        <v>0.1232</v>
      </c>
      <c r="AK199" s="188">
        <f t="shared" si="106"/>
        <v>0.61334999999999995</v>
      </c>
      <c r="AL199" s="188">
        <f t="shared" si="107"/>
        <v>0.32624999999999998</v>
      </c>
      <c r="AM199" s="188">
        <f t="shared" si="108"/>
        <v>0.71484999999999999</v>
      </c>
      <c r="AN199" s="188">
        <f t="shared" si="109"/>
        <v>0.98019999999999985</v>
      </c>
      <c r="AO199" s="188">
        <f t="shared" si="110"/>
        <v>0</v>
      </c>
      <c r="AP199">
        <v>748</v>
      </c>
      <c r="AQ199">
        <v>68.099999999999994</v>
      </c>
      <c r="AR199">
        <v>980</v>
      </c>
      <c r="AS199">
        <v>491</v>
      </c>
      <c r="AT199">
        <v>-138</v>
      </c>
      <c r="AU199" s="575">
        <v>60.5</v>
      </c>
      <c r="AV199">
        <v>18.600000000000001</v>
      </c>
      <c r="AW199">
        <v>16.3</v>
      </c>
      <c r="AX199">
        <v>740</v>
      </c>
      <c r="AY199">
        <v>25.6</v>
      </c>
      <c r="AZ199">
        <v>60.5</v>
      </c>
      <c r="BA199">
        <v>2.33</v>
      </c>
      <c r="BB199">
        <v>262</v>
      </c>
      <c r="BC199">
        <v>28.2</v>
      </c>
      <c r="BD199">
        <v>929</v>
      </c>
      <c r="BE199">
        <v>266</v>
      </c>
      <c r="BF199">
        <v>-174</v>
      </c>
      <c r="BG199" s="575">
        <v>14.9</v>
      </c>
      <c r="BH199">
        <v>1.17</v>
      </c>
      <c r="BI199">
        <v>1.32</v>
      </c>
      <c r="BJ199">
        <v>447</v>
      </c>
      <c r="BK199">
        <v>16.600000000000001</v>
      </c>
      <c r="BL199">
        <v>38.299999999999997</v>
      </c>
      <c r="BM199">
        <v>0.62</v>
      </c>
      <c r="BN199">
        <v>21.9</v>
      </c>
      <c r="BO199" s="575">
        <v>23.7</v>
      </c>
      <c r="BP199">
        <v>0.56999999999999995</v>
      </c>
      <c r="BQ199">
        <v>99.4</v>
      </c>
      <c r="BR199">
        <v>1.85</v>
      </c>
      <c r="BS199">
        <v>1.79</v>
      </c>
      <c r="BT199">
        <v>32.5</v>
      </c>
      <c r="BU199">
        <v>47.9</v>
      </c>
      <c r="BV199">
        <v>52.1</v>
      </c>
      <c r="BW199">
        <v>1.21</v>
      </c>
      <c r="BX199">
        <v>42.9</v>
      </c>
      <c r="BY199">
        <v>0</v>
      </c>
      <c r="BZ199">
        <v>57.1</v>
      </c>
      <c r="CA199">
        <v>60.7</v>
      </c>
      <c r="CB199">
        <v>3.57</v>
      </c>
      <c r="CC199">
        <v>24</v>
      </c>
      <c r="CD199">
        <v>2.67</v>
      </c>
      <c r="CE199">
        <v>2.27</v>
      </c>
      <c r="CF199">
        <v>29.3</v>
      </c>
      <c r="CG199">
        <v>1.47</v>
      </c>
      <c r="CH199">
        <v>52.1</v>
      </c>
      <c r="CI199">
        <v>23.4</v>
      </c>
      <c r="CJ199">
        <v>1.1000000000000001</v>
      </c>
      <c r="CK199">
        <v>1.35</v>
      </c>
      <c r="CL199">
        <v>35.5</v>
      </c>
      <c r="CM199">
        <v>0.98</v>
      </c>
      <c r="CN199" s="188">
        <f t="shared" si="111"/>
        <v>0.76790999999999998</v>
      </c>
      <c r="CO199" s="188">
        <f t="shared" si="112"/>
        <v>0</v>
      </c>
      <c r="CP199" s="188">
        <f t="shared" si="113"/>
        <v>1.0220899999999999</v>
      </c>
      <c r="CQ199" s="188">
        <f t="shared" si="114"/>
        <v>1.08653</v>
      </c>
      <c r="CR199" s="188">
        <f t="shared" si="115"/>
        <v>6.3903000000000001E-2</v>
      </c>
      <c r="CS199" s="188">
        <f t="shared" si="116"/>
        <v>11.495999999999999</v>
      </c>
      <c r="CT199" s="188">
        <f t="shared" si="117"/>
        <v>1.2789299999999999</v>
      </c>
      <c r="CU199" s="188">
        <f t="shared" si="118"/>
        <v>14.034700000000001</v>
      </c>
      <c r="CV199" s="188">
        <f t="shared" si="119"/>
        <v>0.70412999999999992</v>
      </c>
      <c r="CW199" s="188">
        <f t="shared" si="120"/>
        <v>12.191399999999998</v>
      </c>
      <c r="CX199" s="188">
        <f t="shared" si="121"/>
        <v>0.57310000000000005</v>
      </c>
      <c r="CY199" s="188">
        <f t="shared" si="122"/>
        <v>0.70335000000000003</v>
      </c>
      <c r="CZ199" s="188">
        <f t="shared" si="123"/>
        <v>18.4955</v>
      </c>
      <c r="DA199" s="188">
        <f t="shared" si="124"/>
        <v>0.51058000000000003</v>
      </c>
    </row>
    <row r="200" spans="1:105">
      <c r="A200" s="494" t="s">
        <v>1049</v>
      </c>
      <c r="B200" s="577"/>
      <c r="E200" s="489"/>
      <c r="F200" s="222"/>
      <c r="G200" s="386"/>
      <c r="H200" s="496">
        <v>15715</v>
      </c>
      <c r="I200" s="496">
        <v>6497</v>
      </c>
      <c r="J200">
        <v>76</v>
      </c>
      <c r="K200">
        <v>67.8</v>
      </c>
      <c r="L200" s="575">
        <v>16.5</v>
      </c>
      <c r="M200">
        <v>1.0900000000000001</v>
      </c>
      <c r="N200">
        <v>98.9</v>
      </c>
      <c r="O200">
        <v>1.75</v>
      </c>
      <c r="P200">
        <v>1.2</v>
      </c>
      <c r="Q200">
        <v>21.1</v>
      </c>
      <c r="R200">
        <v>40.200000000000003</v>
      </c>
      <c r="S200">
        <v>59.8</v>
      </c>
      <c r="T200">
        <v>0.66</v>
      </c>
      <c r="U200" s="6">
        <f t="shared" si="125"/>
        <v>0.73902000000000001</v>
      </c>
      <c r="V200" s="6">
        <f t="shared" si="126"/>
        <v>29.769153744147655</v>
      </c>
      <c r="W200">
        <v>19.100000000000001</v>
      </c>
      <c r="X200">
        <v>2.4300000000000002</v>
      </c>
      <c r="Y200">
        <v>1.58</v>
      </c>
      <c r="Z200">
        <v>20.9</v>
      </c>
      <c r="AA200">
        <v>0.45</v>
      </c>
      <c r="AB200">
        <v>52.8</v>
      </c>
      <c r="AC200">
        <v>20.8</v>
      </c>
      <c r="AD200">
        <v>43.4</v>
      </c>
      <c r="AE200">
        <v>52.8</v>
      </c>
      <c r="AF200">
        <v>1.89</v>
      </c>
      <c r="AG200" s="188">
        <f t="shared" si="102"/>
        <v>7.6782000000000012</v>
      </c>
      <c r="AH200" s="188">
        <f t="shared" si="103"/>
        <v>0.97686000000000006</v>
      </c>
      <c r="AI200" s="188">
        <f t="shared" si="104"/>
        <v>8.4017999999999997</v>
      </c>
      <c r="AJ200" s="188">
        <f t="shared" si="105"/>
        <v>0.18090000000000003</v>
      </c>
      <c r="AK200" s="188">
        <f t="shared" si="106"/>
        <v>0.63359999999999994</v>
      </c>
      <c r="AL200" s="188">
        <f t="shared" si="107"/>
        <v>0.24960000000000002</v>
      </c>
      <c r="AM200" s="188">
        <f t="shared" si="108"/>
        <v>0.52079999999999993</v>
      </c>
      <c r="AN200" s="188">
        <f t="shared" si="109"/>
        <v>0.63359999999999994</v>
      </c>
      <c r="AO200" s="188">
        <f t="shared" si="110"/>
        <v>2.2679999999999999E-2</v>
      </c>
      <c r="AP200">
        <v>718</v>
      </c>
      <c r="AQ200">
        <v>71.900000000000006</v>
      </c>
      <c r="AR200">
        <v>950</v>
      </c>
      <c r="AS200">
        <v>504</v>
      </c>
      <c r="AT200">
        <v>-41.1</v>
      </c>
      <c r="AU200" s="575">
        <v>52.1</v>
      </c>
      <c r="AV200">
        <v>20.8</v>
      </c>
      <c r="AW200">
        <v>25</v>
      </c>
      <c r="AX200">
        <v>540</v>
      </c>
      <c r="AY200">
        <v>27.1</v>
      </c>
      <c r="AZ200">
        <v>64.599999999999994</v>
      </c>
      <c r="BA200">
        <v>2.08</v>
      </c>
      <c r="BB200">
        <v>281</v>
      </c>
      <c r="BC200">
        <v>28.2</v>
      </c>
      <c r="BD200">
        <v>980</v>
      </c>
      <c r="BE200">
        <v>271</v>
      </c>
      <c r="BF200">
        <v>-209</v>
      </c>
      <c r="BG200" s="575">
        <v>16.100000000000001</v>
      </c>
      <c r="BH200">
        <v>1.54</v>
      </c>
      <c r="BI200">
        <v>0.94</v>
      </c>
      <c r="BJ200">
        <v>507</v>
      </c>
      <c r="BK200">
        <v>21.1</v>
      </c>
      <c r="BL200">
        <v>40</v>
      </c>
      <c r="BM200">
        <v>0.64</v>
      </c>
      <c r="BN200">
        <v>22</v>
      </c>
      <c r="BO200" s="575">
        <v>22</v>
      </c>
      <c r="BP200">
        <v>1.05</v>
      </c>
      <c r="BQ200">
        <v>99</v>
      </c>
      <c r="BR200">
        <v>1.68</v>
      </c>
      <c r="BS200">
        <v>1.89</v>
      </c>
      <c r="BT200">
        <v>42.9</v>
      </c>
      <c r="BU200">
        <v>46.9</v>
      </c>
      <c r="BV200">
        <v>53.1</v>
      </c>
      <c r="BW200">
        <v>1.96</v>
      </c>
      <c r="BX200">
        <v>44.4</v>
      </c>
      <c r="BY200">
        <v>3.7</v>
      </c>
      <c r="BZ200">
        <v>74.099999999999994</v>
      </c>
      <c r="CA200">
        <v>48.1</v>
      </c>
      <c r="CB200">
        <v>3.7</v>
      </c>
      <c r="CC200">
        <v>23</v>
      </c>
      <c r="CD200">
        <v>2.09</v>
      </c>
      <c r="CE200">
        <v>1.94</v>
      </c>
      <c r="CF200">
        <v>42.2</v>
      </c>
      <c r="CG200">
        <v>1.19</v>
      </c>
      <c r="CH200">
        <v>53.1</v>
      </c>
      <c r="CI200">
        <v>21.1</v>
      </c>
      <c r="CJ200">
        <v>1.32</v>
      </c>
      <c r="CK200">
        <v>1.84</v>
      </c>
      <c r="CL200">
        <v>43.5</v>
      </c>
      <c r="CM200">
        <v>2.64</v>
      </c>
      <c r="CN200" s="188">
        <f t="shared" si="111"/>
        <v>0.83916000000000002</v>
      </c>
      <c r="CO200" s="188">
        <f t="shared" si="112"/>
        <v>6.9930000000000006E-2</v>
      </c>
      <c r="CP200" s="188">
        <f t="shared" si="113"/>
        <v>1.4004899999999998</v>
      </c>
      <c r="CQ200" s="188">
        <f t="shared" si="114"/>
        <v>0.90908999999999995</v>
      </c>
      <c r="CR200" s="188">
        <f t="shared" si="115"/>
        <v>6.9930000000000006E-2</v>
      </c>
      <c r="CS200" s="188">
        <f t="shared" si="116"/>
        <v>10.787000000000001</v>
      </c>
      <c r="CT200" s="188">
        <f t="shared" si="117"/>
        <v>0.98020999999999991</v>
      </c>
      <c r="CU200" s="188">
        <f t="shared" si="118"/>
        <v>19.791800000000002</v>
      </c>
      <c r="CV200" s="188">
        <f t="shared" si="119"/>
        <v>0.55810999999999988</v>
      </c>
      <c r="CW200" s="188">
        <f t="shared" si="120"/>
        <v>11.2041</v>
      </c>
      <c r="CX200" s="188">
        <f t="shared" si="121"/>
        <v>0.70091999999999999</v>
      </c>
      <c r="CY200" s="188">
        <f t="shared" si="122"/>
        <v>0.97704000000000013</v>
      </c>
      <c r="CZ200" s="188">
        <f t="shared" si="123"/>
        <v>23.098499999999998</v>
      </c>
      <c r="DA200" s="188">
        <f t="shared" si="124"/>
        <v>1.40184</v>
      </c>
    </row>
    <row r="201" spans="1:105">
      <c r="A201" s="494" t="s">
        <v>1051</v>
      </c>
      <c r="B201" s="576" t="s">
        <v>543</v>
      </c>
      <c r="C201" s="382" t="s">
        <v>423</v>
      </c>
      <c r="D201" s="383" t="s">
        <v>361</v>
      </c>
      <c r="E201" s="489">
        <v>43760</v>
      </c>
      <c r="F201" s="429">
        <v>4</v>
      </c>
      <c r="G201" s="537" t="s">
        <v>1195</v>
      </c>
      <c r="H201" s="496">
        <v>3422</v>
      </c>
      <c r="I201" s="496">
        <v>33</v>
      </c>
      <c r="J201">
        <v>4.54</v>
      </c>
      <c r="K201">
        <v>63.6</v>
      </c>
      <c r="L201">
        <v>23.8</v>
      </c>
      <c r="M201">
        <v>14.3</v>
      </c>
      <c r="N201">
        <v>85.7</v>
      </c>
      <c r="O201">
        <v>4.76</v>
      </c>
      <c r="P201">
        <v>0</v>
      </c>
      <c r="Q201">
        <v>14.3</v>
      </c>
      <c r="R201">
        <v>42.9</v>
      </c>
      <c r="S201">
        <v>57.1</v>
      </c>
      <c r="T201">
        <v>0</v>
      </c>
      <c r="U201" s="6">
        <f t="shared" si="125"/>
        <v>9.0947999999999993</v>
      </c>
      <c r="V201" s="6">
        <f t="shared" si="126"/>
        <v>1.3304305757135946</v>
      </c>
      <c r="W201">
        <v>33.299999999999997</v>
      </c>
      <c r="X201">
        <v>11.1</v>
      </c>
      <c r="Y201">
        <v>0</v>
      </c>
      <c r="Z201">
        <v>11.1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s="188">
        <f t="shared" si="102"/>
        <v>14.285699999999999</v>
      </c>
      <c r="AH201" s="188">
        <f t="shared" si="103"/>
        <v>4.7618999999999998</v>
      </c>
      <c r="AI201" s="188">
        <f t="shared" si="104"/>
        <v>4.7618999999999998</v>
      </c>
      <c r="AJ201" s="188">
        <f t="shared" si="105"/>
        <v>0</v>
      </c>
      <c r="AK201" s="188">
        <f t="shared" si="106"/>
        <v>0</v>
      </c>
      <c r="AL201" s="188">
        <f t="shared" si="107"/>
        <v>0</v>
      </c>
      <c r="AM201" s="188">
        <f t="shared" si="108"/>
        <v>0</v>
      </c>
      <c r="AN201" s="188">
        <f t="shared" si="109"/>
        <v>0</v>
      </c>
      <c r="AO201" s="188">
        <f t="shared" si="110"/>
        <v>0</v>
      </c>
      <c r="AP201">
        <v>2928</v>
      </c>
      <c r="AQ201">
        <v>294</v>
      </c>
      <c r="AR201">
        <v>974</v>
      </c>
      <c r="AS201">
        <v>1570</v>
      </c>
      <c r="AT201">
        <v>-129</v>
      </c>
      <c r="AU201">
        <v>100</v>
      </c>
      <c r="AV201">
        <v>33.299999999999997</v>
      </c>
      <c r="AW201">
        <v>0</v>
      </c>
      <c r="AX201" t="s">
        <v>364</v>
      </c>
      <c r="AY201">
        <v>33.299999999999997</v>
      </c>
      <c r="AZ201">
        <v>100</v>
      </c>
      <c r="BA201">
        <v>0</v>
      </c>
      <c r="BB201">
        <v>261</v>
      </c>
      <c r="BC201">
        <v>33.4</v>
      </c>
      <c r="BD201">
        <v>826</v>
      </c>
      <c r="BE201">
        <v>312</v>
      </c>
      <c r="BF201">
        <v>-52.6</v>
      </c>
      <c r="BG201">
        <v>11.1</v>
      </c>
      <c r="BH201">
        <v>0</v>
      </c>
      <c r="BI201">
        <v>0</v>
      </c>
      <c r="BJ201" t="s">
        <v>364</v>
      </c>
      <c r="BK201">
        <v>11.1</v>
      </c>
      <c r="BL201">
        <v>33.299999999999997</v>
      </c>
      <c r="BM201">
        <v>0</v>
      </c>
      <c r="BN201">
        <v>12.1</v>
      </c>
      <c r="BO201">
        <v>0</v>
      </c>
      <c r="BP201">
        <v>0</v>
      </c>
      <c r="BQ201">
        <v>100</v>
      </c>
      <c r="BR201">
        <v>0</v>
      </c>
      <c r="BS201">
        <v>0</v>
      </c>
      <c r="BT201">
        <v>50</v>
      </c>
      <c r="BU201">
        <v>25</v>
      </c>
      <c r="BV201">
        <v>75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100</v>
      </c>
      <c r="CG201">
        <v>0</v>
      </c>
      <c r="CH201">
        <v>75</v>
      </c>
      <c r="CI201">
        <v>0</v>
      </c>
      <c r="CJ201">
        <v>0</v>
      </c>
      <c r="CK201">
        <v>0</v>
      </c>
      <c r="CL201">
        <v>33.299999999999997</v>
      </c>
      <c r="CM201">
        <v>0</v>
      </c>
      <c r="CN201" s="188">
        <f t="shared" si="111"/>
        <v>0</v>
      </c>
      <c r="CO201" s="188">
        <f t="shared" si="112"/>
        <v>0</v>
      </c>
      <c r="CP201" s="188">
        <f t="shared" si="113"/>
        <v>0</v>
      </c>
      <c r="CQ201" s="188">
        <f t="shared" si="114"/>
        <v>0</v>
      </c>
      <c r="CR201" s="188">
        <f t="shared" si="115"/>
        <v>0</v>
      </c>
      <c r="CS201" s="188">
        <f t="shared" si="116"/>
        <v>0</v>
      </c>
      <c r="CT201" s="188">
        <f t="shared" si="117"/>
        <v>0</v>
      </c>
      <c r="CU201" s="188">
        <f t="shared" si="118"/>
        <v>25</v>
      </c>
      <c r="CV201" s="188">
        <f t="shared" si="119"/>
        <v>0</v>
      </c>
      <c r="CW201" s="188">
        <f t="shared" si="120"/>
        <v>0</v>
      </c>
      <c r="CX201" s="188">
        <f t="shared" si="121"/>
        <v>0</v>
      </c>
      <c r="CY201" s="188">
        <f t="shared" si="122"/>
        <v>0</v>
      </c>
      <c r="CZ201" s="188">
        <f t="shared" si="123"/>
        <v>24.975000000000001</v>
      </c>
      <c r="DA201" s="188">
        <f t="shared" si="124"/>
        <v>0</v>
      </c>
    </row>
    <row r="202" spans="1:105" s="559" customFormat="1" ht="17" thickBot="1">
      <c r="A202" s="558" t="s">
        <v>1052</v>
      </c>
      <c r="B202" s="558"/>
      <c r="E202" s="561"/>
      <c r="F202" s="571"/>
      <c r="G202" s="571"/>
      <c r="H202" s="563">
        <v>8</v>
      </c>
      <c r="I202" s="563">
        <v>0</v>
      </c>
      <c r="J202" s="563">
        <v>0</v>
      </c>
      <c r="K202" s="563">
        <v>0</v>
      </c>
      <c r="L202" s="563">
        <v>0</v>
      </c>
      <c r="M202" s="563">
        <v>0</v>
      </c>
      <c r="N202" s="563">
        <v>0</v>
      </c>
      <c r="O202" s="563">
        <v>0</v>
      </c>
      <c r="P202" s="563">
        <v>0</v>
      </c>
      <c r="Q202" s="563">
        <v>0</v>
      </c>
      <c r="R202" s="563">
        <v>0</v>
      </c>
      <c r="S202" s="563">
        <v>0</v>
      </c>
      <c r="T202" s="563">
        <v>0</v>
      </c>
      <c r="U202" s="564">
        <f t="shared" si="125"/>
        <v>0</v>
      </c>
      <c r="V202" s="564" t="e">
        <f t="shared" si="126"/>
        <v>#DIV/0!</v>
      </c>
      <c r="W202" s="563">
        <v>0</v>
      </c>
      <c r="X202" s="563">
        <v>0</v>
      </c>
      <c r="Y202" s="563">
        <v>0</v>
      </c>
      <c r="Z202" s="563">
        <v>0</v>
      </c>
      <c r="AA202" s="563">
        <v>0</v>
      </c>
      <c r="AB202" s="563">
        <v>0</v>
      </c>
      <c r="AC202" s="563">
        <v>0</v>
      </c>
      <c r="AD202" s="563">
        <v>0</v>
      </c>
      <c r="AE202" s="563">
        <v>0</v>
      </c>
      <c r="AF202" s="563">
        <v>0</v>
      </c>
      <c r="AG202" s="565">
        <f t="shared" si="102"/>
        <v>0</v>
      </c>
      <c r="AH202" s="565">
        <f t="shared" si="103"/>
        <v>0</v>
      </c>
      <c r="AI202" s="565">
        <f t="shared" si="104"/>
        <v>0</v>
      </c>
      <c r="AJ202" s="565">
        <f t="shared" si="105"/>
        <v>0</v>
      </c>
      <c r="AK202" s="565">
        <f t="shared" si="106"/>
        <v>0</v>
      </c>
      <c r="AL202" s="565">
        <f t="shared" si="107"/>
        <v>0</v>
      </c>
      <c r="AM202" s="565">
        <f t="shared" si="108"/>
        <v>0</v>
      </c>
      <c r="AN202" s="565">
        <f t="shared" si="109"/>
        <v>0</v>
      </c>
      <c r="AO202" s="565">
        <f t="shared" si="110"/>
        <v>0</v>
      </c>
      <c r="AP202" s="563" t="s">
        <v>364</v>
      </c>
      <c r="AQ202" s="563" t="s">
        <v>364</v>
      </c>
      <c r="AR202" s="563" t="s">
        <v>364</v>
      </c>
      <c r="AS202" s="563" t="s">
        <v>364</v>
      </c>
      <c r="AT202" s="563" t="s">
        <v>364</v>
      </c>
      <c r="AU202" s="563">
        <v>0</v>
      </c>
      <c r="AV202" s="563">
        <v>0</v>
      </c>
      <c r="AW202" s="563">
        <v>0</v>
      </c>
      <c r="AX202" s="563" t="s">
        <v>364</v>
      </c>
      <c r="AY202" s="563">
        <v>0</v>
      </c>
      <c r="AZ202" s="563">
        <v>0</v>
      </c>
      <c r="BA202" s="563">
        <v>0</v>
      </c>
      <c r="BB202" s="563" t="s">
        <v>364</v>
      </c>
      <c r="BC202" s="563" t="s">
        <v>364</v>
      </c>
      <c r="BD202" s="563" t="s">
        <v>364</v>
      </c>
      <c r="BE202" s="563" t="s">
        <v>364</v>
      </c>
      <c r="BF202" s="563">
        <v>-41.1</v>
      </c>
      <c r="BG202" s="563">
        <v>0</v>
      </c>
      <c r="BH202" s="563">
        <v>0</v>
      </c>
      <c r="BI202" s="563">
        <v>0</v>
      </c>
      <c r="BJ202" s="563" t="s">
        <v>364</v>
      </c>
      <c r="BK202" s="563">
        <v>0</v>
      </c>
      <c r="BL202" s="563">
        <v>0</v>
      </c>
      <c r="BM202" s="563">
        <v>0</v>
      </c>
      <c r="BN202" s="563">
        <v>0</v>
      </c>
      <c r="BO202" s="563">
        <v>0</v>
      </c>
      <c r="BP202" s="563">
        <v>0</v>
      </c>
      <c r="BQ202" s="563">
        <v>0</v>
      </c>
      <c r="BR202" s="563">
        <v>0</v>
      </c>
      <c r="BS202" s="563">
        <v>0</v>
      </c>
      <c r="BT202" s="563">
        <v>0</v>
      </c>
      <c r="BU202" s="563">
        <v>0</v>
      </c>
      <c r="BV202" s="563">
        <v>0</v>
      </c>
      <c r="BW202" s="563">
        <v>0</v>
      </c>
      <c r="BX202" s="563">
        <v>0</v>
      </c>
      <c r="BY202" s="563">
        <v>0</v>
      </c>
      <c r="BZ202" s="563">
        <v>0</v>
      </c>
      <c r="CA202" s="563">
        <v>0</v>
      </c>
      <c r="CB202" s="563">
        <v>0</v>
      </c>
      <c r="CC202" s="563">
        <v>0</v>
      </c>
      <c r="CD202" s="563">
        <v>0</v>
      </c>
      <c r="CE202" s="563">
        <v>0</v>
      </c>
      <c r="CF202" s="563">
        <v>0</v>
      </c>
      <c r="CG202" s="563">
        <v>0</v>
      </c>
      <c r="CH202" s="563">
        <v>0</v>
      </c>
      <c r="CI202" s="563">
        <v>0</v>
      </c>
      <c r="CJ202" s="563">
        <v>0</v>
      </c>
      <c r="CK202" s="563">
        <v>0</v>
      </c>
      <c r="CL202" s="563">
        <v>0</v>
      </c>
      <c r="CM202" s="563">
        <v>0</v>
      </c>
      <c r="CN202" s="565">
        <f t="shared" si="111"/>
        <v>0</v>
      </c>
      <c r="CO202" s="565">
        <f t="shared" si="112"/>
        <v>0</v>
      </c>
      <c r="CP202" s="565">
        <f t="shared" si="113"/>
        <v>0</v>
      </c>
      <c r="CQ202" s="565">
        <f t="shared" si="114"/>
        <v>0</v>
      </c>
      <c r="CR202" s="565">
        <f t="shared" si="115"/>
        <v>0</v>
      </c>
      <c r="CS202" s="565">
        <f t="shared" si="116"/>
        <v>0</v>
      </c>
      <c r="CT202" s="565">
        <f t="shared" si="117"/>
        <v>0</v>
      </c>
      <c r="CU202" s="565">
        <f t="shared" si="118"/>
        <v>0</v>
      </c>
      <c r="CV202" s="565">
        <f t="shared" si="119"/>
        <v>0</v>
      </c>
      <c r="CW202" s="565">
        <f t="shared" si="120"/>
        <v>0</v>
      </c>
      <c r="CX202" s="565">
        <f t="shared" si="121"/>
        <v>0</v>
      </c>
      <c r="CY202" s="565">
        <f t="shared" si="122"/>
        <v>0</v>
      </c>
      <c r="CZ202" s="565">
        <f t="shared" si="123"/>
        <v>0</v>
      </c>
      <c r="DA202" s="565">
        <f t="shared" si="124"/>
        <v>0</v>
      </c>
    </row>
    <row r="203" spans="1:105">
      <c r="A203" s="494" t="s">
        <v>1054</v>
      </c>
      <c r="B203" s="576" t="s">
        <v>736</v>
      </c>
      <c r="C203" s="382" t="s">
        <v>424</v>
      </c>
      <c r="D203" s="578" t="s">
        <v>421</v>
      </c>
      <c r="E203" s="489">
        <v>43899</v>
      </c>
      <c r="F203" s="429">
        <v>-0.14285714285714285</v>
      </c>
      <c r="G203" s="537" t="s">
        <v>381</v>
      </c>
      <c r="H203" s="496">
        <v>187463</v>
      </c>
      <c r="I203" s="496">
        <v>98842</v>
      </c>
      <c r="J203">
        <v>68.7</v>
      </c>
      <c r="K203">
        <v>74.2</v>
      </c>
      <c r="L203">
        <v>5.34</v>
      </c>
      <c r="M203">
        <v>8.19</v>
      </c>
      <c r="N203">
        <v>91.8</v>
      </c>
      <c r="O203">
        <v>2.5099999999999998</v>
      </c>
      <c r="P203">
        <v>2.58</v>
      </c>
      <c r="Q203">
        <v>1.9</v>
      </c>
      <c r="R203">
        <v>12.5</v>
      </c>
      <c r="S203">
        <v>87.5</v>
      </c>
      <c r="T203">
        <v>0.48</v>
      </c>
      <c r="U203" s="6">
        <f t="shared" si="125"/>
        <v>6.0769799999999998</v>
      </c>
      <c r="V203" s="6">
        <f t="shared" si="126"/>
        <v>1.5994786884274756</v>
      </c>
      <c r="W203">
        <v>13.4</v>
      </c>
      <c r="X203">
        <v>8.2200000000000006</v>
      </c>
      <c r="Y203">
        <v>10.7</v>
      </c>
      <c r="Z203">
        <v>4.46</v>
      </c>
      <c r="AA203">
        <v>0.74</v>
      </c>
      <c r="AB203">
        <v>56.5</v>
      </c>
      <c r="AC203">
        <v>42.9</v>
      </c>
      <c r="AD203">
        <v>8.18</v>
      </c>
      <c r="AE203">
        <v>52</v>
      </c>
      <c r="AF203">
        <v>1.95</v>
      </c>
      <c r="AG203" s="188">
        <f t="shared" si="102"/>
        <v>1.675</v>
      </c>
      <c r="AH203" s="188">
        <f t="shared" si="103"/>
        <v>1.0275000000000001</v>
      </c>
      <c r="AI203" s="188">
        <f t="shared" si="104"/>
        <v>0.5575</v>
      </c>
      <c r="AJ203" s="188">
        <f t="shared" si="105"/>
        <v>9.2499999999999999E-2</v>
      </c>
      <c r="AK203" s="188">
        <f t="shared" si="106"/>
        <v>1.4577</v>
      </c>
      <c r="AL203" s="188">
        <f t="shared" si="107"/>
        <v>1.1068199999999999</v>
      </c>
      <c r="AM203" s="188">
        <f t="shared" si="108"/>
        <v>0.21104399999999998</v>
      </c>
      <c r="AN203" s="188">
        <f t="shared" si="109"/>
        <v>1.3415999999999999</v>
      </c>
      <c r="AO203" s="188">
        <f t="shared" si="110"/>
        <v>5.0309999999999994E-2</v>
      </c>
      <c r="AP203">
        <v>289</v>
      </c>
      <c r="AQ203">
        <v>66.8</v>
      </c>
      <c r="AR203">
        <v>365</v>
      </c>
      <c r="AS203">
        <v>244</v>
      </c>
      <c r="AT203">
        <v>23.1</v>
      </c>
      <c r="AU203">
        <v>34.200000000000003</v>
      </c>
      <c r="AV203">
        <v>10.7</v>
      </c>
      <c r="AW203">
        <v>14.2</v>
      </c>
      <c r="AX203">
        <v>1275</v>
      </c>
      <c r="AY203">
        <v>1.76</v>
      </c>
      <c r="AZ203">
        <v>15</v>
      </c>
      <c r="BA203">
        <v>0.6</v>
      </c>
      <c r="BB203">
        <v>123</v>
      </c>
      <c r="BC203">
        <v>12.8</v>
      </c>
      <c r="BD203">
        <v>387</v>
      </c>
      <c r="BE203">
        <v>186</v>
      </c>
      <c r="BF203">
        <v>-188</v>
      </c>
      <c r="BG203">
        <v>2.77</v>
      </c>
      <c r="BH203">
        <v>1.78</v>
      </c>
      <c r="BI203">
        <v>1.55</v>
      </c>
      <c r="BJ203">
        <v>1381</v>
      </c>
      <c r="BK203">
        <v>1.91</v>
      </c>
      <c r="BL203">
        <v>12.3</v>
      </c>
      <c r="BM203">
        <v>0.47</v>
      </c>
      <c r="BN203">
        <v>9.7200000000000006</v>
      </c>
      <c r="BO203">
        <v>0.93</v>
      </c>
      <c r="BP203">
        <v>1.2</v>
      </c>
      <c r="BQ203">
        <v>98.8</v>
      </c>
      <c r="BR203">
        <v>0.93</v>
      </c>
      <c r="BS203">
        <v>2.77</v>
      </c>
      <c r="BT203">
        <v>4.95</v>
      </c>
      <c r="BU203">
        <v>30.6</v>
      </c>
      <c r="BV203">
        <v>69.400000000000006</v>
      </c>
      <c r="BW203">
        <v>1.37</v>
      </c>
      <c r="BX203">
        <v>6.39</v>
      </c>
      <c r="BY203">
        <v>9.02</v>
      </c>
      <c r="BZ203">
        <v>11.3</v>
      </c>
      <c r="CA203">
        <v>32.299999999999997</v>
      </c>
      <c r="CB203">
        <v>4.51</v>
      </c>
      <c r="CC203">
        <v>0.85</v>
      </c>
      <c r="CD203">
        <v>1.19</v>
      </c>
      <c r="CE203">
        <v>2.92</v>
      </c>
      <c r="CF203">
        <v>5.2</v>
      </c>
      <c r="CG203">
        <v>0.41</v>
      </c>
      <c r="CH203">
        <v>69.400000000000006</v>
      </c>
      <c r="CI203">
        <v>0.96</v>
      </c>
      <c r="CJ203">
        <v>0.81</v>
      </c>
      <c r="CK203">
        <v>2.7</v>
      </c>
      <c r="CL203">
        <v>4.84</v>
      </c>
      <c r="CM203">
        <v>1.8</v>
      </c>
      <c r="CN203" s="188">
        <f t="shared" si="111"/>
        <v>0.17700299999999999</v>
      </c>
      <c r="CO203" s="188">
        <f t="shared" si="112"/>
        <v>0.24985399999999999</v>
      </c>
      <c r="CP203" s="188">
        <f t="shared" si="113"/>
        <v>0.31301000000000001</v>
      </c>
      <c r="CQ203" s="188">
        <f t="shared" si="114"/>
        <v>0.89470999999999989</v>
      </c>
      <c r="CR203" s="188">
        <f t="shared" si="115"/>
        <v>0.124927</v>
      </c>
      <c r="CS203" s="188">
        <f t="shared" si="116"/>
        <v>0.2601</v>
      </c>
      <c r="CT203" s="188">
        <f t="shared" si="117"/>
        <v>0.36414000000000002</v>
      </c>
      <c r="CU203" s="188">
        <f t="shared" si="118"/>
        <v>1.5911999999999999</v>
      </c>
      <c r="CV203" s="188">
        <f t="shared" si="119"/>
        <v>0.12545999999999999</v>
      </c>
      <c r="CW203" s="188">
        <f t="shared" si="120"/>
        <v>0.66624000000000005</v>
      </c>
      <c r="CX203" s="188">
        <f t="shared" si="121"/>
        <v>0.56214000000000008</v>
      </c>
      <c r="CY203" s="188">
        <f t="shared" si="122"/>
        <v>1.8738000000000001</v>
      </c>
      <c r="CZ203" s="188">
        <f t="shared" si="123"/>
        <v>3.3589600000000002</v>
      </c>
      <c r="DA203" s="188">
        <f t="shared" si="124"/>
        <v>1.2492000000000001</v>
      </c>
    </row>
    <row r="204" spans="1:105">
      <c r="A204" s="494" t="s">
        <v>1055</v>
      </c>
      <c r="B204" s="577"/>
      <c r="E204" s="489"/>
      <c r="F204" s="222"/>
      <c r="H204" s="496">
        <v>186580</v>
      </c>
      <c r="I204" s="496">
        <v>98777</v>
      </c>
      <c r="J204">
        <v>68.8</v>
      </c>
      <c r="K204">
        <v>74.099999999999994</v>
      </c>
      <c r="L204">
        <v>5.24</v>
      </c>
      <c r="M204">
        <v>8.09</v>
      </c>
      <c r="N204">
        <v>91.9</v>
      </c>
      <c r="O204">
        <v>2.5</v>
      </c>
      <c r="P204">
        <v>2.5099999999999998</v>
      </c>
      <c r="Q204">
        <v>2.09</v>
      </c>
      <c r="R204">
        <v>12.5</v>
      </c>
      <c r="S204">
        <v>87.5</v>
      </c>
      <c r="T204">
        <v>0.49</v>
      </c>
      <c r="U204" s="6">
        <f t="shared" si="125"/>
        <v>5.9946899999999994</v>
      </c>
      <c r="V204" s="6">
        <f t="shared" si="126"/>
        <v>1.5864039675112476</v>
      </c>
      <c r="W204">
        <v>12.6</v>
      </c>
      <c r="X204">
        <v>8</v>
      </c>
      <c r="Y204">
        <v>10.6</v>
      </c>
      <c r="Z204">
        <v>4.7699999999999996</v>
      </c>
      <c r="AA204">
        <v>0.74</v>
      </c>
      <c r="AB204">
        <v>55.2</v>
      </c>
      <c r="AC204">
        <v>43.3</v>
      </c>
      <c r="AD204">
        <v>8.5399999999999991</v>
      </c>
      <c r="AE204">
        <v>52.7</v>
      </c>
      <c r="AF204">
        <v>1.74</v>
      </c>
      <c r="AG204" s="188">
        <f t="shared" si="102"/>
        <v>1.575</v>
      </c>
      <c r="AH204" s="188">
        <f t="shared" si="103"/>
        <v>1</v>
      </c>
      <c r="AI204" s="188">
        <f t="shared" si="104"/>
        <v>0.59624999999999995</v>
      </c>
      <c r="AJ204" s="188">
        <f t="shared" si="105"/>
        <v>9.2499999999999999E-2</v>
      </c>
      <c r="AK204" s="188">
        <f t="shared" si="106"/>
        <v>1.3855199999999999</v>
      </c>
      <c r="AL204" s="188">
        <f t="shared" si="107"/>
        <v>1.0868299999999997</v>
      </c>
      <c r="AM204" s="188">
        <f t="shared" si="108"/>
        <v>0.21435399999999999</v>
      </c>
      <c r="AN204" s="188">
        <f t="shared" si="109"/>
        <v>1.3227699999999998</v>
      </c>
      <c r="AO204" s="188">
        <f t="shared" si="110"/>
        <v>4.3673999999999998E-2</v>
      </c>
      <c r="AP204">
        <v>286</v>
      </c>
      <c r="AQ204">
        <v>66.8</v>
      </c>
      <c r="AR204">
        <v>367</v>
      </c>
      <c r="AS204">
        <v>240</v>
      </c>
      <c r="AT204">
        <v>15.4</v>
      </c>
      <c r="AU204">
        <v>33.5</v>
      </c>
      <c r="AV204">
        <v>11.1</v>
      </c>
      <c r="AW204">
        <v>13.4</v>
      </c>
      <c r="AX204">
        <v>1307</v>
      </c>
      <c r="AY204">
        <v>2.16</v>
      </c>
      <c r="AZ204">
        <v>14.6</v>
      </c>
      <c r="BA204">
        <v>0.51</v>
      </c>
      <c r="BB204">
        <v>125</v>
      </c>
      <c r="BC204">
        <v>11.6</v>
      </c>
      <c r="BD204">
        <v>384</v>
      </c>
      <c r="BE204">
        <v>185</v>
      </c>
      <c r="BF204">
        <v>-427</v>
      </c>
      <c r="BG204">
        <v>2.75</v>
      </c>
      <c r="BH204">
        <v>1.74</v>
      </c>
      <c r="BI204">
        <v>1.56</v>
      </c>
      <c r="BJ204">
        <v>1300</v>
      </c>
      <c r="BK204">
        <v>2.08</v>
      </c>
      <c r="BL204">
        <v>12.3</v>
      </c>
      <c r="BM204">
        <v>0.49</v>
      </c>
      <c r="BN204">
        <v>9.51</v>
      </c>
      <c r="BO204">
        <v>0.78</v>
      </c>
      <c r="BP204">
        <v>1.1200000000000001</v>
      </c>
      <c r="BQ204">
        <v>98.9</v>
      </c>
      <c r="BR204">
        <v>0.89</v>
      </c>
      <c r="BS204">
        <v>2.37</v>
      </c>
      <c r="BT204">
        <v>5.43</v>
      </c>
      <c r="BU204">
        <v>31.8</v>
      </c>
      <c r="BV204">
        <v>68.2</v>
      </c>
      <c r="BW204">
        <v>1.64</v>
      </c>
      <c r="BX204">
        <v>6.28</v>
      </c>
      <c r="BY204">
        <v>8.9700000000000006</v>
      </c>
      <c r="BZ204">
        <v>12.1</v>
      </c>
      <c r="CA204">
        <v>28.3</v>
      </c>
      <c r="CB204">
        <v>8.52</v>
      </c>
      <c r="CC204">
        <v>0.64</v>
      </c>
      <c r="CD204">
        <v>0.74</v>
      </c>
      <c r="CE204">
        <v>2.11</v>
      </c>
      <c r="CF204">
        <v>5.95</v>
      </c>
      <c r="CG204">
        <v>0.6</v>
      </c>
      <c r="CH204">
        <v>68.2</v>
      </c>
      <c r="CI204">
        <v>0.84</v>
      </c>
      <c r="CJ204">
        <v>0.97</v>
      </c>
      <c r="CK204">
        <v>2.5</v>
      </c>
      <c r="CL204">
        <v>5.19</v>
      </c>
      <c r="CM204">
        <v>2.12</v>
      </c>
      <c r="CN204" s="188">
        <f t="shared" si="111"/>
        <v>0.14883600000000002</v>
      </c>
      <c r="CO204" s="188">
        <f t="shared" si="112"/>
        <v>0.21258900000000003</v>
      </c>
      <c r="CP204" s="188">
        <f t="shared" si="113"/>
        <v>0.28676999999999997</v>
      </c>
      <c r="CQ204" s="188">
        <f t="shared" si="114"/>
        <v>0.67071000000000003</v>
      </c>
      <c r="CR204" s="188">
        <f t="shared" si="115"/>
        <v>0.20192399999999999</v>
      </c>
      <c r="CS204" s="188">
        <f t="shared" si="116"/>
        <v>0.20352000000000001</v>
      </c>
      <c r="CT204" s="188">
        <f t="shared" si="117"/>
        <v>0.23532</v>
      </c>
      <c r="CU204" s="188">
        <f t="shared" si="118"/>
        <v>1.8921000000000001</v>
      </c>
      <c r="CV204" s="188">
        <f t="shared" si="119"/>
        <v>0.19079999999999997</v>
      </c>
      <c r="CW204" s="188">
        <f t="shared" si="120"/>
        <v>0.57288000000000006</v>
      </c>
      <c r="CX204" s="188">
        <f t="shared" si="121"/>
        <v>0.66154000000000002</v>
      </c>
      <c r="CY204" s="188">
        <f t="shared" si="122"/>
        <v>1.7050000000000001</v>
      </c>
      <c r="CZ204" s="188">
        <f t="shared" si="123"/>
        <v>3.5395800000000004</v>
      </c>
      <c r="DA204" s="188">
        <f t="shared" si="124"/>
        <v>1.44584</v>
      </c>
    </row>
    <row r="205" spans="1:105">
      <c r="A205" s="494" t="s">
        <v>1057</v>
      </c>
      <c r="B205" s="576" t="s">
        <v>736</v>
      </c>
      <c r="C205" s="382" t="s">
        <v>424</v>
      </c>
      <c r="D205" s="578" t="s">
        <v>363</v>
      </c>
      <c r="E205" s="489">
        <v>43900</v>
      </c>
      <c r="F205" s="429">
        <v>0</v>
      </c>
      <c r="G205" s="537" t="s">
        <v>1196</v>
      </c>
      <c r="H205" s="496">
        <v>147466</v>
      </c>
      <c r="I205" s="496">
        <v>54165</v>
      </c>
      <c r="J205">
        <v>42.7</v>
      </c>
      <c r="K205">
        <v>70</v>
      </c>
      <c r="L205">
        <v>8.86</v>
      </c>
      <c r="M205">
        <v>8.68</v>
      </c>
      <c r="N205">
        <v>91.3</v>
      </c>
      <c r="O205">
        <v>3.64</v>
      </c>
      <c r="P205">
        <v>6.12</v>
      </c>
      <c r="Q205">
        <v>4.32</v>
      </c>
      <c r="R205">
        <v>10.9</v>
      </c>
      <c r="S205">
        <v>89.1</v>
      </c>
      <c r="T205">
        <v>0.51</v>
      </c>
      <c r="U205" s="6">
        <f t="shared" si="125"/>
        <v>6.0760000000000005</v>
      </c>
      <c r="V205" s="6">
        <f t="shared" si="126"/>
        <v>1.6211323238973006</v>
      </c>
      <c r="W205">
        <v>28.4</v>
      </c>
      <c r="X205">
        <v>16.2</v>
      </c>
      <c r="Y205">
        <v>29.2</v>
      </c>
      <c r="Z205">
        <v>11.1</v>
      </c>
      <c r="AA205">
        <v>0.96</v>
      </c>
      <c r="AB205">
        <v>55.5</v>
      </c>
      <c r="AC205">
        <v>38.1</v>
      </c>
      <c r="AD205">
        <v>11.9</v>
      </c>
      <c r="AE205">
        <v>52.2</v>
      </c>
      <c r="AF205">
        <v>1.1599999999999999</v>
      </c>
      <c r="AG205" s="188">
        <f t="shared" si="102"/>
        <v>3.0956000000000001</v>
      </c>
      <c r="AH205" s="188">
        <f t="shared" si="103"/>
        <v>1.7657999999999998</v>
      </c>
      <c r="AI205" s="188">
        <f t="shared" si="104"/>
        <v>1.2099</v>
      </c>
      <c r="AJ205" s="188">
        <f t="shared" si="105"/>
        <v>0.10464000000000001</v>
      </c>
      <c r="AK205" s="188">
        <f t="shared" si="106"/>
        <v>3.3966000000000003</v>
      </c>
      <c r="AL205" s="188">
        <f t="shared" si="107"/>
        <v>2.3317200000000002</v>
      </c>
      <c r="AM205" s="188">
        <f t="shared" si="108"/>
        <v>0.72828000000000004</v>
      </c>
      <c r="AN205" s="188">
        <f t="shared" si="109"/>
        <v>3.1946400000000001</v>
      </c>
      <c r="AO205" s="188">
        <f t="shared" si="110"/>
        <v>7.0992E-2</v>
      </c>
      <c r="AP205">
        <v>481</v>
      </c>
      <c r="AQ205">
        <v>105</v>
      </c>
      <c r="AR205">
        <v>603</v>
      </c>
      <c r="AS205">
        <v>333</v>
      </c>
      <c r="AT205">
        <v>-14.1</v>
      </c>
      <c r="AU205">
        <v>47</v>
      </c>
      <c r="AV205">
        <v>14.9</v>
      </c>
      <c r="AW205">
        <v>27.5</v>
      </c>
      <c r="AX205">
        <v>1718</v>
      </c>
      <c r="AY205">
        <v>4.62</v>
      </c>
      <c r="AZ205">
        <v>14.7</v>
      </c>
      <c r="BA205">
        <v>0.88</v>
      </c>
      <c r="BB205">
        <v>173</v>
      </c>
      <c r="BC205">
        <v>24.4</v>
      </c>
      <c r="BD205">
        <v>600</v>
      </c>
      <c r="BE205">
        <v>259</v>
      </c>
      <c r="BF205" t="s">
        <v>364</v>
      </c>
      <c r="BG205">
        <v>5.25</v>
      </c>
      <c r="BH205">
        <v>2.58</v>
      </c>
      <c r="BI205">
        <v>4.09</v>
      </c>
      <c r="BJ205">
        <v>1034</v>
      </c>
      <c r="BK205">
        <v>4.29</v>
      </c>
      <c r="BL205">
        <v>10.6</v>
      </c>
      <c r="BM205">
        <v>0.47</v>
      </c>
      <c r="BN205">
        <v>9.85</v>
      </c>
      <c r="BO205">
        <v>0.75</v>
      </c>
      <c r="BP205">
        <v>0.86</v>
      </c>
      <c r="BQ205">
        <v>99.1</v>
      </c>
      <c r="BR205">
        <v>1.05</v>
      </c>
      <c r="BS205">
        <v>3.58</v>
      </c>
      <c r="BT205">
        <v>12.2</v>
      </c>
      <c r="BU205">
        <v>17.899999999999999</v>
      </c>
      <c r="BV205">
        <v>82.1</v>
      </c>
      <c r="BW205">
        <v>3.62</v>
      </c>
      <c r="BX205">
        <v>8.9</v>
      </c>
      <c r="BY205">
        <v>8.3800000000000008</v>
      </c>
      <c r="BZ205">
        <v>24.6</v>
      </c>
      <c r="CA205">
        <v>17.3</v>
      </c>
      <c r="CB205">
        <v>7.33</v>
      </c>
      <c r="CC205">
        <v>0.52</v>
      </c>
      <c r="CD205">
        <v>1.05</v>
      </c>
      <c r="CE205">
        <v>3.46</v>
      </c>
      <c r="CF205">
        <v>14.1</v>
      </c>
      <c r="CG205">
        <v>1.1499999999999999</v>
      </c>
      <c r="CH205">
        <v>82.1</v>
      </c>
      <c r="CI205">
        <v>0.8</v>
      </c>
      <c r="CJ205">
        <v>1.05</v>
      </c>
      <c r="CK205">
        <v>3.61</v>
      </c>
      <c r="CL205">
        <v>11.8</v>
      </c>
      <c r="CM205">
        <v>4.16</v>
      </c>
      <c r="CN205" s="188">
        <f t="shared" si="111"/>
        <v>0.31862000000000001</v>
      </c>
      <c r="CO205" s="188">
        <f t="shared" si="112"/>
        <v>0.30000400000000005</v>
      </c>
      <c r="CP205" s="188">
        <f t="shared" si="113"/>
        <v>0.88068000000000013</v>
      </c>
      <c r="CQ205" s="188">
        <f t="shared" si="114"/>
        <v>0.61934</v>
      </c>
      <c r="CR205" s="188">
        <f t="shared" si="115"/>
        <v>0.26241400000000004</v>
      </c>
      <c r="CS205" s="188">
        <f t="shared" si="116"/>
        <v>9.3079999999999996E-2</v>
      </c>
      <c r="CT205" s="188">
        <f t="shared" si="117"/>
        <v>0.18794999999999998</v>
      </c>
      <c r="CU205" s="188">
        <f t="shared" si="118"/>
        <v>2.5238999999999998</v>
      </c>
      <c r="CV205" s="188">
        <f t="shared" si="119"/>
        <v>0.20584999999999998</v>
      </c>
      <c r="CW205" s="188">
        <f t="shared" si="120"/>
        <v>0.65679999999999994</v>
      </c>
      <c r="CX205" s="188">
        <f t="shared" si="121"/>
        <v>0.86204999999999998</v>
      </c>
      <c r="CY205" s="188">
        <f t="shared" si="122"/>
        <v>2.9638099999999996</v>
      </c>
      <c r="CZ205" s="188">
        <f t="shared" si="123"/>
        <v>9.6877999999999993</v>
      </c>
      <c r="DA205" s="188">
        <f t="shared" si="124"/>
        <v>3.4153600000000002</v>
      </c>
    </row>
    <row r="206" spans="1:105">
      <c r="A206" s="494" t="s">
        <v>1058</v>
      </c>
      <c r="B206" s="577"/>
      <c r="E206" s="489"/>
      <c r="F206" s="386"/>
      <c r="G206" s="386"/>
      <c r="H206" s="496">
        <v>130803</v>
      </c>
      <c r="I206" s="496">
        <v>48189</v>
      </c>
      <c r="J206">
        <v>42.7</v>
      </c>
      <c r="K206">
        <v>70.3</v>
      </c>
      <c r="L206">
        <v>8.92</v>
      </c>
      <c r="M206">
        <v>8.69</v>
      </c>
      <c r="N206">
        <v>91.3</v>
      </c>
      <c r="O206">
        <v>3.82</v>
      </c>
      <c r="P206">
        <v>5.99</v>
      </c>
      <c r="Q206">
        <v>3.04</v>
      </c>
      <c r="R206">
        <v>10.9</v>
      </c>
      <c r="S206">
        <v>89.1</v>
      </c>
      <c r="T206">
        <v>0.56000000000000005</v>
      </c>
      <c r="U206" s="6">
        <f t="shared" si="125"/>
        <v>6.1090699999999991</v>
      </c>
      <c r="V206" s="6">
        <f t="shared" si="126"/>
        <v>1.5517910254752363</v>
      </c>
      <c r="W206">
        <v>27.6</v>
      </c>
      <c r="X206">
        <v>17</v>
      </c>
      <c r="Y206">
        <v>29</v>
      </c>
      <c r="Z206">
        <v>9.41</v>
      </c>
      <c r="AA206">
        <v>1.1100000000000001</v>
      </c>
      <c r="AB206">
        <v>55</v>
      </c>
      <c r="AC206">
        <v>40.299999999999997</v>
      </c>
      <c r="AD206">
        <v>12.2</v>
      </c>
      <c r="AE206">
        <v>52.7</v>
      </c>
      <c r="AF206">
        <v>1.38</v>
      </c>
      <c r="AG206" s="188">
        <f t="shared" si="102"/>
        <v>3.0084000000000004</v>
      </c>
      <c r="AH206" s="188">
        <f t="shared" si="103"/>
        <v>1.8530000000000002</v>
      </c>
      <c r="AI206" s="188">
        <f t="shared" si="104"/>
        <v>1.02569</v>
      </c>
      <c r="AJ206" s="188">
        <f t="shared" si="105"/>
        <v>0.12099000000000001</v>
      </c>
      <c r="AK206" s="188">
        <f t="shared" si="106"/>
        <v>3.2944999999999998</v>
      </c>
      <c r="AL206" s="188">
        <f t="shared" si="107"/>
        <v>2.4139699999999999</v>
      </c>
      <c r="AM206" s="188">
        <f t="shared" si="108"/>
        <v>0.73077999999999999</v>
      </c>
      <c r="AN206" s="188">
        <f t="shared" si="109"/>
        <v>3.15673</v>
      </c>
      <c r="AO206" s="188">
        <f t="shared" si="110"/>
        <v>8.2661999999999999E-2</v>
      </c>
      <c r="AP206">
        <v>497</v>
      </c>
      <c r="AQ206">
        <v>111</v>
      </c>
      <c r="AR206">
        <v>620</v>
      </c>
      <c r="AS206">
        <v>328</v>
      </c>
      <c r="AT206">
        <v>-18</v>
      </c>
      <c r="AU206">
        <v>48.4</v>
      </c>
      <c r="AV206">
        <v>16.399999999999999</v>
      </c>
      <c r="AW206">
        <v>27.8</v>
      </c>
      <c r="AX206">
        <v>1674</v>
      </c>
      <c r="AY206">
        <v>3.84</v>
      </c>
      <c r="AZ206">
        <v>14.6</v>
      </c>
      <c r="BA206">
        <v>0.65</v>
      </c>
      <c r="BB206">
        <v>182</v>
      </c>
      <c r="BC206">
        <v>27</v>
      </c>
      <c r="BD206">
        <v>616</v>
      </c>
      <c r="BE206">
        <v>261</v>
      </c>
      <c r="BF206">
        <v>-510</v>
      </c>
      <c r="BG206">
        <v>5.16</v>
      </c>
      <c r="BH206">
        <v>2.62</v>
      </c>
      <c r="BI206">
        <v>3.92</v>
      </c>
      <c r="BJ206">
        <v>1032</v>
      </c>
      <c r="BK206">
        <v>2.96</v>
      </c>
      <c r="BL206">
        <v>10.5</v>
      </c>
      <c r="BM206">
        <v>0.55000000000000004</v>
      </c>
      <c r="BN206">
        <v>9.48</v>
      </c>
      <c r="BO206">
        <v>0.59</v>
      </c>
      <c r="BP206">
        <v>0.85</v>
      </c>
      <c r="BQ206">
        <v>99.1</v>
      </c>
      <c r="BR206">
        <v>1.23</v>
      </c>
      <c r="BS206">
        <v>3.83</v>
      </c>
      <c r="BT206">
        <v>10.4</v>
      </c>
      <c r="BU206">
        <v>18.7</v>
      </c>
      <c r="BV206">
        <v>81.3</v>
      </c>
      <c r="BW206">
        <v>3.15</v>
      </c>
      <c r="BX206">
        <v>6.86</v>
      </c>
      <c r="BY206">
        <v>12.6</v>
      </c>
      <c r="BZ206">
        <v>22.3</v>
      </c>
      <c r="CA206">
        <v>30.3</v>
      </c>
      <c r="CB206">
        <v>6.86</v>
      </c>
      <c r="CC206">
        <v>0.7</v>
      </c>
      <c r="CD206">
        <v>1.87</v>
      </c>
      <c r="CE206">
        <v>6.21</v>
      </c>
      <c r="CF206">
        <v>13.9</v>
      </c>
      <c r="CG206">
        <v>1.64</v>
      </c>
      <c r="CH206">
        <v>81.3</v>
      </c>
      <c r="CI206">
        <v>0.56999999999999995</v>
      </c>
      <c r="CJ206">
        <v>1.08</v>
      </c>
      <c r="CK206">
        <v>3.29</v>
      </c>
      <c r="CL206">
        <v>9.6199999999999992</v>
      </c>
      <c r="CM206">
        <v>3.5</v>
      </c>
      <c r="CN206" s="188">
        <f t="shared" si="111"/>
        <v>0.26273800000000003</v>
      </c>
      <c r="CO206" s="188">
        <f t="shared" si="112"/>
        <v>0.48258000000000001</v>
      </c>
      <c r="CP206" s="188">
        <f t="shared" si="113"/>
        <v>0.85409000000000002</v>
      </c>
      <c r="CQ206" s="188">
        <f t="shared" si="114"/>
        <v>1.16049</v>
      </c>
      <c r="CR206" s="188">
        <f t="shared" si="115"/>
        <v>0.26273800000000003</v>
      </c>
      <c r="CS206" s="188">
        <f t="shared" si="116"/>
        <v>0.13089999999999999</v>
      </c>
      <c r="CT206" s="188">
        <f t="shared" si="117"/>
        <v>0.34969</v>
      </c>
      <c r="CU206" s="188">
        <f t="shared" si="118"/>
        <v>2.5992999999999999</v>
      </c>
      <c r="CV206" s="188">
        <f t="shared" si="119"/>
        <v>0.30667999999999995</v>
      </c>
      <c r="CW206" s="188">
        <f t="shared" si="120"/>
        <v>0.46340999999999993</v>
      </c>
      <c r="CX206" s="188">
        <f t="shared" si="121"/>
        <v>0.87804000000000004</v>
      </c>
      <c r="CY206" s="188">
        <f t="shared" si="122"/>
        <v>2.6747699999999996</v>
      </c>
      <c r="CZ206" s="188">
        <f t="shared" si="123"/>
        <v>7.8210599999999992</v>
      </c>
      <c r="DA206" s="188">
        <f t="shared" si="124"/>
        <v>2.8454999999999999</v>
      </c>
    </row>
    <row r="207" spans="1:105">
      <c r="A207" s="494" t="s">
        <v>1060</v>
      </c>
      <c r="B207" s="576" t="s">
        <v>736</v>
      </c>
      <c r="C207" s="382" t="s">
        <v>424</v>
      </c>
      <c r="D207" s="578" t="s">
        <v>427</v>
      </c>
      <c r="E207" s="489">
        <v>43901</v>
      </c>
      <c r="F207" s="429">
        <v>0.14285714285714285</v>
      </c>
      <c r="G207" s="537" t="s">
        <v>1192</v>
      </c>
      <c r="H207" s="496">
        <v>185784</v>
      </c>
      <c r="I207" s="496">
        <v>81528</v>
      </c>
      <c r="J207">
        <v>69.3</v>
      </c>
      <c r="K207">
        <v>72.900000000000006</v>
      </c>
      <c r="L207">
        <v>6.21</v>
      </c>
      <c r="M207">
        <v>7.07</v>
      </c>
      <c r="N207">
        <v>92.9</v>
      </c>
      <c r="O207">
        <v>2.4</v>
      </c>
      <c r="P207">
        <v>2.8</v>
      </c>
      <c r="Q207">
        <v>2.34</v>
      </c>
      <c r="R207">
        <v>12.4</v>
      </c>
      <c r="S207">
        <v>87.6</v>
      </c>
      <c r="T207">
        <v>0.63</v>
      </c>
      <c r="U207" s="6">
        <f t="shared" si="125"/>
        <v>5.1540300000000006</v>
      </c>
      <c r="V207" s="6">
        <f t="shared" si="126"/>
        <v>1.8393373728907281</v>
      </c>
      <c r="W207">
        <v>15.8</v>
      </c>
      <c r="X207">
        <v>8.56</v>
      </c>
      <c r="Y207">
        <v>12.8</v>
      </c>
      <c r="Z207">
        <v>5.23</v>
      </c>
      <c r="AA207">
        <v>1.04</v>
      </c>
      <c r="AB207">
        <v>53.5</v>
      </c>
      <c r="AC207">
        <v>40.6</v>
      </c>
      <c r="AD207">
        <v>7.04</v>
      </c>
      <c r="AE207">
        <v>56.7</v>
      </c>
      <c r="AF207">
        <v>2.4700000000000002</v>
      </c>
      <c r="AG207" s="188">
        <f t="shared" si="102"/>
        <v>1.9592000000000001</v>
      </c>
      <c r="AH207" s="188">
        <f t="shared" si="103"/>
        <v>1.0614400000000002</v>
      </c>
      <c r="AI207" s="188">
        <f t="shared" si="104"/>
        <v>0.64851999999999999</v>
      </c>
      <c r="AJ207" s="188">
        <f t="shared" si="105"/>
        <v>0.12896000000000002</v>
      </c>
      <c r="AK207" s="188">
        <f t="shared" si="106"/>
        <v>1.4979999999999998</v>
      </c>
      <c r="AL207" s="188">
        <f t="shared" si="107"/>
        <v>1.1368</v>
      </c>
      <c r="AM207" s="188">
        <f t="shared" si="108"/>
        <v>0.19711999999999999</v>
      </c>
      <c r="AN207" s="188">
        <f t="shared" si="109"/>
        <v>1.5875999999999999</v>
      </c>
      <c r="AO207" s="188">
        <f t="shared" si="110"/>
        <v>6.9159999999999999E-2</v>
      </c>
      <c r="AP207">
        <v>355</v>
      </c>
      <c r="AQ207">
        <v>69.400000000000006</v>
      </c>
      <c r="AR207">
        <v>360</v>
      </c>
      <c r="AS207">
        <v>248</v>
      </c>
      <c r="AT207">
        <v>46.2</v>
      </c>
      <c r="AU207">
        <v>44</v>
      </c>
      <c r="AV207">
        <v>12.8</v>
      </c>
      <c r="AW207">
        <v>17.7</v>
      </c>
      <c r="AX207">
        <v>1413</v>
      </c>
      <c r="AY207">
        <v>2.59</v>
      </c>
      <c r="AZ207">
        <v>18</v>
      </c>
      <c r="BA207">
        <v>0.9</v>
      </c>
      <c r="BB207">
        <v>123</v>
      </c>
      <c r="BC207">
        <v>11.6</v>
      </c>
      <c r="BD207">
        <v>374</v>
      </c>
      <c r="BE207">
        <v>168</v>
      </c>
      <c r="BF207" t="s">
        <v>364</v>
      </c>
      <c r="BG207">
        <v>3.34</v>
      </c>
      <c r="BH207">
        <v>1.61</v>
      </c>
      <c r="BI207">
        <v>1.66</v>
      </c>
      <c r="BJ207">
        <v>1065</v>
      </c>
      <c r="BK207">
        <v>2.3199999999999998</v>
      </c>
      <c r="BL207">
        <v>12</v>
      </c>
      <c r="BM207">
        <v>0.61</v>
      </c>
      <c r="BN207">
        <v>9.48</v>
      </c>
      <c r="BO207">
        <v>0.69</v>
      </c>
      <c r="BP207">
        <v>0.76</v>
      </c>
      <c r="BQ207">
        <v>99.2</v>
      </c>
      <c r="BR207">
        <v>1.1499999999999999</v>
      </c>
      <c r="BS207">
        <v>1.92</v>
      </c>
      <c r="BT207">
        <v>4.49</v>
      </c>
      <c r="BU207">
        <v>26.6</v>
      </c>
      <c r="BV207">
        <v>73.400000000000006</v>
      </c>
      <c r="BW207">
        <v>1.26</v>
      </c>
      <c r="BX207">
        <v>7.43</v>
      </c>
      <c r="BY207">
        <v>8.7799999999999994</v>
      </c>
      <c r="BZ207">
        <v>9.4600000000000009</v>
      </c>
      <c r="CA207">
        <v>43.9</v>
      </c>
      <c r="CB207">
        <v>5.41</v>
      </c>
      <c r="CC207">
        <v>0.73</v>
      </c>
      <c r="CD207">
        <v>1.07</v>
      </c>
      <c r="CE207">
        <v>3.16</v>
      </c>
      <c r="CF207">
        <v>4.18</v>
      </c>
      <c r="CG207">
        <v>0.63</v>
      </c>
      <c r="CH207">
        <v>73.400000000000006</v>
      </c>
      <c r="CI207">
        <v>0.67</v>
      </c>
      <c r="CJ207">
        <v>1.18</v>
      </c>
      <c r="CK207">
        <v>1.46</v>
      </c>
      <c r="CL207">
        <v>4.5999999999999996</v>
      </c>
      <c r="CM207">
        <v>1.48</v>
      </c>
      <c r="CN207" s="188">
        <f t="shared" si="111"/>
        <v>0.14265600000000001</v>
      </c>
      <c r="CO207" s="188">
        <f t="shared" si="112"/>
        <v>0.16857599999999998</v>
      </c>
      <c r="CP207" s="188">
        <f t="shared" si="113"/>
        <v>0.18163199999999999</v>
      </c>
      <c r="CQ207" s="188">
        <f t="shared" si="114"/>
        <v>0.84287999999999996</v>
      </c>
      <c r="CR207" s="188">
        <f t="shared" si="115"/>
        <v>0.10387200000000001</v>
      </c>
      <c r="CS207" s="188">
        <f t="shared" si="116"/>
        <v>0.19417999999999999</v>
      </c>
      <c r="CT207" s="188">
        <f t="shared" si="117"/>
        <v>0.28462000000000004</v>
      </c>
      <c r="CU207" s="188">
        <f t="shared" si="118"/>
        <v>1.11188</v>
      </c>
      <c r="CV207" s="188">
        <f t="shared" si="119"/>
        <v>0.16758000000000003</v>
      </c>
      <c r="CW207" s="188">
        <f t="shared" si="120"/>
        <v>0.49178000000000005</v>
      </c>
      <c r="CX207" s="188">
        <f t="shared" si="121"/>
        <v>0.86612000000000011</v>
      </c>
      <c r="CY207" s="188">
        <f t="shared" si="122"/>
        <v>1.0716399999999999</v>
      </c>
      <c r="CZ207" s="188">
        <f t="shared" si="123"/>
        <v>3.3763999999999998</v>
      </c>
      <c r="DA207" s="188">
        <f t="shared" si="124"/>
        <v>1.08632</v>
      </c>
    </row>
    <row r="208" spans="1:105">
      <c r="A208" s="494" t="s">
        <v>1061</v>
      </c>
      <c r="B208" s="577"/>
      <c r="E208" s="489"/>
      <c r="F208" s="386"/>
      <c r="G208" s="386"/>
      <c r="H208" s="496">
        <v>163918</v>
      </c>
      <c r="I208" s="496">
        <v>73661</v>
      </c>
      <c r="J208">
        <v>69.099999999999994</v>
      </c>
      <c r="K208">
        <v>73.5</v>
      </c>
      <c r="L208">
        <v>5.99</v>
      </c>
      <c r="M208">
        <v>6.99</v>
      </c>
      <c r="N208">
        <v>93</v>
      </c>
      <c r="O208">
        <v>2.14</v>
      </c>
      <c r="P208">
        <v>2.75</v>
      </c>
      <c r="Q208">
        <v>2.0299999999999998</v>
      </c>
      <c r="R208">
        <v>12.1</v>
      </c>
      <c r="S208">
        <v>87.9</v>
      </c>
      <c r="T208">
        <v>0.66</v>
      </c>
      <c r="U208" s="6">
        <f t="shared" si="125"/>
        <v>5.1376499999999998</v>
      </c>
      <c r="V208" s="6">
        <f t="shared" si="126"/>
        <v>1.8082197113466272</v>
      </c>
      <c r="W208">
        <v>15.5</v>
      </c>
      <c r="X208">
        <v>7.39</v>
      </c>
      <c r="Y208">
        <v>12.7</v>
      </c>
      <c r="Z208">
        <v>4.63</v>
      </c>
      <c r="AA208">
        <v>1.1200000000000001</v>
      </c>
      <c r="AB208">
        <v>53.4</v>
      </c>
      <c r="AC208">
        <v>38.6</v>
      </c>
      <c r="AD208">
        <v>5.98</v>
      </c>
      <c r="AE208">
        <v>55.7</v>
      </c>
      <c r="AF208">
        <v>2.48</v>
      </c>
      <c r="AG208" s="188">
        <f t="shared" si="102"/>
        <v>1.8754999999999997</v>
      </c>
      <c r="AH208" s="188">
        <f t="shared" si="103"/>
        <v>0.89418999999999993</v>
      </c>
      <c r="AI208" s="188">
        <f t="shared" si="104"/>
        <v>0.56023000000000001</v>
      </c>
      <c r="AJ208" s="188">
        <f t="shared" si="105"/>
        <v>0.13552</v>
      </c>
      <c r="AK208" s="188">
        <f t="shared" si="106"/>
        <v>1.4684999999999999</v>
      </c>
      <c r="AL208" s="188">
        <f t="shared" si="107"/>
        <v>1.0615000000000001</v>
      </c>
      <c r="AM208" s="188">
        <f t="shared" si="108"/>
        <v>0.16445000000000001</v>
      </c>
      <c r="AN208" s="188">
        <f t="shared" si="109"/>
        <v>1.5317500000000002</v>
      </c>
      <c r="AO208" s="188">
        <f t="shared" si="110"/>
        <v>6.8199999999999997E-2</v>
      </c>
      <c r="AP208">
        <v>356</v>
      </c>
      <c r="AQ208">
        <v>68.099999999999994</v>
      </c>
      <c r="AR208">
        <v>339</v>
      </c>
      <c r="AS208">
        <v>244</v>
      </c>
      <c r="AT208">
        <v>48.8</v>
      </c>
      <c r="AU208">
        <v>43.8</v>
      </c>
      <c r="AV208">
        <v>11.5</v>
      </c>
      <c r="AW208">
        <v>17.7</v>
      </c>
      <c r="AX208">
        <v>1473</v>
      </c>
      <c r="AY208">
        <v>2.38</v>
      </c>
      <c r="AZ208">
        <v>17.7</v>
      </c>
      <c r="BA208">
        <v>1.06</v>
      </c>
      <c r="BB208">
        <v>117</v>
      </c>
      <c r="BC208">
        <v>8.98</v>
      </c>
      <c r="BD208">
        <v>355</v>
      </c>
      <c r="BE208">
        <v>169</v>
      </c>
      <c r="BF208">
        <v>-102</v>
      </c>
      <c r="BG208">
        <v>3.15</v>
      </c>
      <c r="BH208">
        <v>1.44</v>
      </c>
      <c r="BI208">
        <v>1.63</v>
      </c>
      <c r="BJ208">
        <v>984</v>
      </c>
      <c r="BK208">
        <v>2.0099999999999998</v>
      </c>
      <c r="BL208">
        <v>11.7</v>
      </c>
      <c r="BM208">
        <v>0.63</v>
      </c>
      <c r="BN208">
        <v>9.2899999999999991</v>
      </c>
      <c r="BO208">
        <v>0.56000000000000005</v>
      </c>
      <c r="BP208">
        <v>0.67</v>
      </c>
      <c r="BQ208">
        <v>99.3</v>
      </c>
      <c r="BR208">
        <v>1.24</v>
      </c>
      <c r="BS208">
        <v>1.53</v>
      </c>
      <c r="BT208">
        <v>3.74</v>
      </c>
      <c r="BU208">
        <v>27</v>
      </c>
      <c r="BV208">
        <v>73</v>
      </c>
      <c r="BW208">
        <v>1.17</v>
      </c>
      <c r="BX208">
        <v>10.5</v>
      </c>
      <c r="BY208">
        <v>23.8</v>
      </c>
      <c r="BZ208">
        <v>11.4</v>
      </c>
      <c r="CA208">
        <v>44.8</v>
      </c>
      <c r="CB208">
        <v>4.76</v>
      </c>
      <c r="CC208">
        <v>0.97</v>
      </c>
      <c r="CD208">
        <v>1.57</v>
      </c>
      <c r="CE208">
        <v>2.54</v>
      </c>
      <c r="CF208">
        <v>5.03</v>
      </c>
      <c r="CG208">
        <v>0.81</v>
      </c>
      <c r="CH208">
        <v>73</v>
      </c>
      <c r="CI208">
        <v>0.4</v>
      </c>
      <c r="CJ208">
        <v>1.1200000000000001</v>
      </c>
      <c r="CK208">
        <v>1.1599999999999999</v>
      </c>
      <c r="CL208">
        <v>3.26</v>
      </c>
      <c r="CM208">
        <v>1.3</v>
      </c>
      <c r="CN208" s="188">
        <f t="shared" si="111"/>
        <v>0.16065000000000002</v>
      </c>
      <c r="CO208" s="188">
        <f t="shared" si="112"/>
        <v>0.36414000000000002</v>
      </c>
      <c r="CP208" s="188">
        <f t="shared" si="113"/>
        <v>0.17441999999999999</v>
      </c>
      <c r="CQ208" s="188">
        <f t="shared" si="114"/>
        <v>0.68543999999999994</v>
      </c>
      <c r="CR208" s="188">
        <f t="shared" si="115"/>
        <v>7.2828000000000004E-2</v>
      </c>
      <c r="CS208" s="188">
        <f t="shared" si="116"/>
        <v>0.26189999999999997</v>
      </c>
      <c r="CT208" s="188">
        <f t="shared" si="117"/>
        <v>0.4239</v>
      </c>
      <c r="CU208" s="188">
        <f t="shared" si="118"/>
        <v>1.3581000000000001</v>
      </c>
      <c r="CV208" s="188">
        <f t="shared" si="119"/>
        <v>0.21870000000000001</v>
      </c>
      <c r="CW208" s="188">
        <f t="shared" si="120"/>
        <v>0.29200000000000004</v>
      </c>
      <c r="CX208" s="188">
        <f t="shared" si="121"/>
        <v>0.8176000000000001</v>
      </c>
      <c r="CY208" s="188">
        <f t="shared" si="122"/>
        <v>0.84679999999999989</v>
      </c>
      <c r="CZ208" s="188">
        <f t="shared" si="123"/>
        <v>2.3797999999999999</v>
      </c>
      <c r="DA208" s="188">
        <f t="shared" si="124"/>
        <v>0.94900000000000007</v>
      </c>
    </row>
    <row r="209" spans="1:105">
      <c r="A209" s="494" t="s">
        <v>1063</v>
      </c>
      <c r="B209" s="576" t="s">
        <v>736</v>
      </c>
      <c r="C209" s="382" t="s">
        <v>424</v>
      </c>
      <c r="D209" s="578" t="s">
        <v>428</v>
      </c>
      <c r="E209" s="489">
        <v>43907</v>
      </c>
      <c r="F209" s="429">
        <v>1</v>
      </c>
      <c r="G209" s="537" t="s">
        <v>1193</v>
      </c>
      <c r="H209" s="496">
        <v>180986</v>
      </c>
      <c r="I209" s="496">
        <v>86561</v>
      </c>
      <c r="J209">
        <v>66.599999999999994</v>
      </c>
      <c r="K209">
        <v>84.8</v>
      </c>
      <c r="L209">
        <v>4.93</v>
      </c>
      <c r="M209">
        <v>7.63</v>
      </c>
      <c r="N209">
        <v>92.4</v>
      </c>
      <c r="O209">
        <v>2.56</v>
      </c>
      <c r="P209">
        <v>3.38</v>
      </c>
      <c r="Q209">
        <v>3.02</v>
      </c>
      <c r="R209">
        <v>10.1</v>
      </c>
      <c r="S209">
        <v>89.9</v>
      </c>
      <c r="T209">
        <v>0.71</v>
      </c>
      <c r="U209" s="6">
        <f t="shared" si="125"/>
        <v>6.4702400000000004</v>
      </c>
      <c r="V209" s="6">
        <f t="shared" si="126"/>
        <v>1.0973317836741758</v>
      </c>
      <c r="W209">
        <v>21.1</v>
      </c>
      <c r="X209">
        <v>15.5</v>
      </c>
      <c r="Y209">
        <v>22.9</v>
      </c>
      <c r="Z209">
        <v>7.07</v>
      </c>
      <c r="AA209">
        <v>1.26</v>
      </c>
      <c r="AB209">
        <v>61.1</v>
      </c>
      <c r="AC209">
        <v>53.8</v>
      </c>
      <c r="AD209">
        <v>11</v>
      </c>
      <c r="AE209">
        <v>68.2</v>
      </c>
      <c r="AF209">
        <v>3.15</v>
      </c>
      <c r="AG209" s="188">
        <f t="shared" si="102"/>
        <v>2.1311</v>
      </c>
      <c r="AH209" s="188">
        <f t="shared" si="103"/>
        <v>1.5654999999999999</v>
      </c>
      <c r="AI209" s="188">
        <f t="shared" si="104"/>
        <v>0.71406999999999998</v>
      </c>
      <c r="AJ209" s="188">
        <f t="shared" si="105"/>
        <v>0.12725999999999998</v>
      </c>
      <c r="AK209" s="188">
        <f t="shared" si="106"/>
        <v>2.0651799999999998</v>
      </c>
      <c r="AL209" s="188">
        <f t="shared" si="107"/>
        <v>1.8184399999999998</v>
      </c>
      <c r="AM209" s="188">
        <f t="shared" si="108"/>
        <v>0.37180000000000002</v>
      </c>
      <c r="AN209" s="188">
        <f t="shared" si="109"/>
        <v>2.3051599999999999</v>
      </c>
      <c r="AO209" s="188">
        <f t="shared" si="110"/>
        <v>0.10647000000000001</v>
      </c>
      <c r="AP209">
        <v>274</v>
      </c>
      <c r="AQ209">
        <v>57.8</v>
      </c>
      <c r="AR209">
        <v>347</v>
      </c>
      <c r="AS209">
        <v>255</v>
      </c>
      <c r="AT209">
        <v>46.2</v>
      </c>
      <c r="AU209">
        <v>32.9</v>
      </c>
      <c r="AV209">
        <v>12.3</v>
      </c>
      <c r="AW209">
        <v>14.6</v>
      </c>
      <c r="AX209">
        <v>2377</v>
      </c>
      <c r="AY209">
        <v>2.93</v>
      </c>
      <c r="AZ209">
        <v>17.600000000000001</v>
      </c>
      <c r="BA209">
        <v>1.18</v>
      </c>
      <c r="BB209">
        <v>96.4</v>
      </c>
      <c r="BC209">
        <v>10.3</v>
      </c>
      <c r="BD209">
        <v>358</v>
      </c>
      <c r="BE209">
        <v>173</v>
      </c>
      <c r="BF209" t="s">
        <v>364</v>
      </c>
      <c r="BG209">
        <v>2.62</v>
      </c>
      <c r="BH209">
        <v>1.75</v>
      </c>
      <c r="BI209">
        <v>2.4500000000000002</v>
      </c>
      <c r="BJ209">
        <v>2650</v>
      </c>
      <c r="BK209">
        <v>3.03</v>
      </c>
      <c r="BL209">
        <v>9.4499999999999993</v>
      </c>
      <c r="BM209">
        <v>0.67</v>
      </c>
      <c r="BN209">
        <v>7.1</v>
      </c>
      <c r="BO209">
        <v>0.78</v>
      </c>
      <c r="BP209">
        <v>1.07</v>
      </c>
      <c r="BQ209">
        <v>98.9</v>
      </c>
      <c r="BR209">
        <v>0.91</v>
      </c>
      <c r="BS209">
        <v>4.9800000000000004</v>
      </c>
      <c r="BT209">
        <v>7.55</v>
      </c>
      <c r="BU209">
        <v>21.2</v>
      </c>
      <c r="BV209">
        <v>78.8</v>
      </c>
      <c r="BW209">
        <v>2.29</v>
      </c>
      <c r="BX209">
        <v>5.23</v>
      </c>
      <c r="BY209">
        <v>10.8</v>
      </c>
      <c r="BZ209">
        <v>19.3</v>
      </c>
      <c r="CA209">
        <v>38.9</v>
      </c>
      <c r="CB209">
        <v>9.48</v>
      </c>
      <c r="CC209">
        <v>0.84</v>
      </c>
      <c r="CD209">
        <v>1.84</v>
      </c>
      <c r="CE209">
        <v>9.1300000000000008</v>
      </c>
      <c r="CF209">
        <v>8.83</v>
      </c>
      <c r="CG209">
        <v>1.77</v>
      </c>
      <c r="CH209">
        <v>78.8</v>
      </c>
      <c r="CI209">
        <v>0.76</v>
      </c>
      <c r="CJ209">
        <v>0.66</v>
      </c>
      <c r="CK209">
        <v>3.86</v>
      </c>
      <c r="CL209">
        <v>7.21</v>
      </c>
      <c r="CM209">
        <v>2.44</v>
      </c>
      <c r="CN209" s="188">
        <f t="shared" si="111"/>
        <v>0.26045400000000002</v>
      </c>
      <c r="CO209" s="188">
        <f t="shared" si="112"/>
        <v>0.5378400000000001</v>
      </c>
      <c r="CP209" s="188">
        <f t="shared" si="113"/>
        <v>0.96114000000000022</v>
      </c>
      <c r="CQ209" s="188">
        <f t="shared" si="114"/>
        <v>1.9372200000000002</v>
      </c>
      <c r="CR209" s="188">
        <f t="shared" si="115"/>
        <v>0.47210400000000008</v>
      </c>
      <c r="CS209" s="188">
        <f t="shared" si="116"/>
        <v>0.17807999999999999</v>
      </c>
      <c r="CT209" s="188">
        <f t="shared" si="117"/>
        <v>0.39008000000000004</v>
      </c>
      <c r="CU209" s="188">
        <f t="shared" si="118"/>
        <v>1.8719600000000001</v>
      </c>
      <c r="CV209" s="188">
        <f t="shared" si="119"/>
        <v>0.37524000000000002</v>
      </c>
      <c r="CW209" s="188">
        <f t="shared" si="120"/>
        <v>0.59887999999999997</v>
      </c>
      <c r="CX209" s="188">
        <f t="shared" si="121"/>
        <v>0.52007999999999999</v>
      </c>
      <c r="CY209" s="188">
        <f t="shared" si="122"/>
        <v>3.0416799999999999</v>
      </c>
      <c r="CZ209" s="188">
        <f t="shared" si="123"/>
        <v>5.6814800000000005</v>
      </c>
      <c r="DA209" s="188">
        <f t="shared" si="124"/>
        <v>1.92272</v>
      </c>
    </row>
    <row r="210" spans="1:105" s="511" customFormat="1">
      <c r="A210" s="509" t="s">
        <v>1064</v>
      </c>
      <c r="B210" s="580"/>
      <c r="E210" s="502"/>
      <c r="H210" s="512">
        <v>178947</v>
      </c>
      <c r="I210" s="512">
        <v>86039</v>
      </c>
      <c r="J210" s="512">
        <v>66.099999999999994</v>
      </c>
      <c r="K210" s="512">
        <v>84.8</v>
      </c>
      <c r="L210" s="512">
        <v>4.97</v>
      </c>
      <c r="M210" s="512">
        <v>7.81</v>
      </c>
      <c r="N210" s="512">
        <v>92.2</v>
      </c>
      <c r="O210" s="512">
        <v>2.63</v>
      </c>
      <c r="P210" s="512">
        <v>3.21</v>
      </c>
      <c r="Q210" s="512">
        <v>3.03</v>
      </c>
      <c r="R210" s="512">
        <v>10</v>
      </c>
      <c r="S210" s="512">
        <v>90</v>
      </c>
      <c r="T210" s="512">
        <v>0.66</v>
      </c>
      <c r="U210" s="152">
        <f t="shared" si="125"/>
        <v>6.6228799999999985</v>
      </c>
      <c r="V210" s="152">
        <f t="shared" si="126"/>
        <v>1.058451912159061</v>
      </c>
      <c r="W210" s="512">
        <v>21.1</v>
      </c>
      <c r="X210" s="512">
        <v>15.7</v>
      </c>
      <c r="Y210" s="512">
        <v>22.9</v>
      </c>
      <c r="Z210" s="512">
        <v>6.5</v>
      </c>
      <c r="AA210" s="512">
        <v>1.67</v>
      </c>
      <c r="AB210" s="512">
        <v>62.8</v>
      </c>
      <c r="AC210" s="512">
        <v>56.4</v>
      </c>
      <c r="AD210" s="512">
        <v>10.5</v>
      </c>
      <c r="AE210" s="512">
        <v>71.3</v>
      </c>
      <c r="AF210" s="512">
        <v>3.8</v>
      </c>
      <c r="AG210" s="513">
        <f t="shared" si="102"/>
        <v>2.11</v>
      </c>
      <c r="AH210" s="513">
        <f t="shared" si="103"/>
        <v>1.57</v>
      </c>
      <c r="AI210" s="513">
        <f t="shared" si="104"/>
        <v>0.65</v>
      </c>
      <c r="AJ210" s="513">
        <f t="shared" si="105"/>
        <v>0.16699999999999998</v>
      </c>
      <c r="AK210" s="513">
        <f t="shared" si="106"/>
        <v>2.0158800000000001</v>
      </c>
      <c r="AL210" s="513">
        <f t="shared" si="107"/>
        <v>1.8104399999999998</v>
      </c>
      <c r="AM210" s="513">
        <f t="shared" si="108"/>
        <v>0.33704999999999996</v>
      </c>
      <c r="AN210" s="513">
        <f t="shared" si="109"/>
        <v>2.2887299999999997</v>
      </c>
      <c r="AO210" s="513">
        <f t="shared" si="110"/>
        <v>0.12197999999999999</v>
      </c>
      <c r="AP210" s="512">
        <v>270</v>
      </c>
      <c r="AQ210" s="512">
        <v>57.8</v>
      </c>
      <c r="AR210" s="512">
        <v>350</v>
      </c>
      <c r="AS210" s="512">
        <v>253</v>
      </c>
      <c r="AT210" s="512">
        <v>46.2</v>
      </c>
      <c r="AU210" s="512">
        <v>32.5</v>
      </c>
      <c r="AV210" s="512">
        <v>11.6</v>
      </c>
      <c r="AW210" s="512">
        <v>12.8</v>
      </c>
      <c r="AX210" s="512">
        <v>2400</v>
      </c>
      <c r="AY210" s="512">
        <v>2.68</v>
      </c>
      <c r="AZ210" s="512">
        <v>17.600000000000001</v>
      </c>
      <c r="BA210" s="512">
        <v>1.1000000000000001</v>
      </c>
      <c r="BB210" s="512">
        <v>97.7</v>
      </c>
      <c r="BC210" s="512">
        <v>10.3</v>
      </c>
      <c r="BD210" s="512">
        <v>358</v>
      </c>
      <c r="BE210" s="512">
        <v>170</v>
      </c>
      <c r="BF210" s="512" t="s">
        <v>364</v>
      </c>
      <c r="BG210" s="512">
        <v>2.64</v>
      </c>
      <c r="BH210" s="512">
        <v>1.87</v>
      </c>
      <c r="BI210" s="512">
        <v>2.4</v>
      </c>
      <c r="BJ210" s="512">
        <v>2888</v>
      </c>
      <c r="BK210" s="512">
        <v>3.06</v>
      </c>
      <c r="BL210" s="512">
        <v>9.3699999999999992</v>
      </c>
      <c r="BM210" s="512">
        <v>0.63</v>
      </c>
      <c r="BN210" s="512">
        <v>7.01</v>
      </c>
      <c r="BO210" s="512">
        <v>0.66</v>
      </c>
      <c r="BP210" s="512">
        <v>0.78</v>
      </c>
      <c r="BQ210" s="512">
        <v>99.2</v>
      </c>
      <c r="BR210" s="512">
        <v>0.68</v>
      </c>
      <c r="BS210" s="512">
        <v>4.5599999999999996</v>
      </c>
      <c r="BT210" s="512">
        <v>7.26</v>
      </c>
      <c r="BU210" s="512">
        <v>21</v>
      </c>
      <c r="BV210" s="512">
        <v>79</v>
      </c>
      <c r="BW210" s="512">
        <v>1.91</v>
      </c>
      <c r="BX210" s="512">
        <v>5.45</v>
      </c>
      <c r="BY210" s="512">
        <v>9.09</v>
      </c>
      <c r="BZ210" s="512">
        <v>20.7</v>
      </c>
      <c r="CA210" s="512">
        <v>38.9</v>
      </c>
      <c r="CB210" s="512">
        <v>7.27</v>
      </c>
      <c r="CC210" s="512">
        <v>1.03</v>
      </c>
      <c r="CD210" s="512">
        <v>1.34</v>
      </c>
      <c r="CE210" s="512">
        <v>8.44</v>
      </c>
      <c r="CF210" s="512">
        <v>8.52</v>
      </c>
      <c r="CG210" s="512">
        <v>1.26</v>
      </c>
      <c r="CH210" s="512">
        <v>79</v>
      </c>
      <c r="CI210" s="512">
        <v>0.56999999999999995</v>
      </c>
      <c r="CJ210" s="512">
        <v>0.5</v>
      </c>
      <c r="CK210" s="512">
        <v>3.52</v>
      </c>
      <c r="CL210" s="512">
        <v>6.92</v>
      </c>
      <c r="CM210" s="512">
        <v>2.08</v>
      </c>
      <c r="CN210" s="513">
        <f t="shared" si="111"/>
        <v>0.24851999999999999</v>
      </c>
      <c r="CO210" s="513">
        <f t="shared" si="112"/>
        <v>0.41450399999999993</v>
      </c>
      <c r="CP210" s="513">
        <f t="shared" si="113"/>
        <v>0.94391999999999987</v>
      </c>
      <c r="CQ210" s="513">
        <f t="shared" si="114"/>
        <v>1.7738399999999999</v>
      </c>
      <c r="CR210" s="513">
        <f t="shared" si="115"/>
        <v>0.33151199999999997</v>
      </c>
      <c r="CS210" s="513">
        <f t="shared" si="116"/>
        <v>0.21629999999999999</v>
      </c>
      <c r="CT210" s="513">
        <f t="shared" si="117"/>
        <v>0.28139999999999998</v>
      </c>
      <c r="CU210" s="513">
        <f t="shared" si="118"/>
        <v>1.7891999999999999</v>
      </c>
      <c r="CV210" s="513">
        <f t="shared" si="119"/>
        <v>0.2646</v>
      </c>
      <c r="CW210" s="513">
        <f t="shared" si="120"/>
        <v>0.45029999999999992</v>
      </c>
      <c r="CX210" s="513">
        <f t="shared" si="121"/>
        <v>0.39500000000000002</v>
      </c>
      <c r="CY210" s="513">
        <f t="shared" si="122"/>
        <v>2.7807999999999997</v>
      </c>
      <c r="CZ210" s="513">
        <f t="shared" si="123"/>
        <v>5.4667999999999992</v>
      </c>
      <c r="DA210" s="513">
        <f t="shared" si="124"/>
        <v>1.6432</v>
      </c>
    </row>
    <row r="211" spans="1:105">
      <c r="A211" s="494" t="s">
        <v>1066</v>
      </c>
      <c r="B211" s="576" t="s">
        <v>543</v>
      </c>
      <c r="C211" s="382" t="s">
        <v>424</v>
      </c>
      <c r="D211" s="578" t="s">
        <v>113</v>
      </c>
      <c r="E211" s="489">
        <v>43767</v>
      </c>
      <c r="F211" s="429">
        <v>0</v>
      </c>
      <c r="G211" s="537" t="s">
        <v>381</v>
      </c>
      <c r="H211" s="496">
        <v>1575</v>
      </c>
      <c r="I211" s="496">
        <v>42</v>
      </c>
      <c r="J211">
        <v>47.7</v>
      </c>
      <c r="K211">
        <v>61.9</v>
      </c>
      <c r="L211">
        <v>0</v>
      </c>
      <c r="M211">
        <v>7.69</v>
      </c>
      <c r="N211">
        <v>92.3</v>
      </c>
      <c r="O211">
        <v>3.85</v>
      </c>
      <c r="P211">
        <v>0</v>
      </c>
      <c r="Q211">
        <v>84.6</v>
      </c>
      <c r="R211">
        <v>19.2</v>
      </c>
      <c r="S211">
        <v>80.8</v>
      </c>
      <c r="T211">
        <v>0</v>
      </c>
      <c r="U211" s="6">
        <f t="shared" si="125"/>
        <v>4.7601100000000001</v>
      </c>
      <c r="V211" s="6">
        <f t="shared" si="126"/>
        <v>4.4956944272296226</v>
      </c>
      <c r="W211">
        <v>0</v>
      </c>
      <c r="X211">
        <v>0</v>
      </c>
      <c r="Y211">
        <v>0</v>
      </c>
      <c r="Z211">
        <v>60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s="188">
        <f t="shared" si="102"/>
        <v>0</v>
      </c>
      <c r="AH211" s="188">
        <f t="shared" si="103"/>
        <v>0</v>
      </c>
      <c r="AI211" s="188">
        <f t="shared" si="104"/>
        <v>11.52</v>
      </c>
      <c r="AJ211" s="188">
        <f t="shared" si="105"/>
        <v>0</v>
      </c>
      <c r="AK211" s="188">
        <f t="shared" si="106"/>
        <v>0</v>
      </c>
      <c r="AL211" s="188">
        <f t="shared" si="107"/>
        <v>0</v>
      </c>
      <c r="AM211" s="188">
        <f t="shared" si="108"/>
        <v>0</v>
      </c>
      <c r="AN211" s="188">
        <f t="shared" si="109"/>
        <v>0</v>
      </c>
      <c r="AO211" s="188">
        <f t="shared" si="110"/>
        <v>0</v>
      </c>
      <c r="AP211">
        <v>105</v>
      </c>
      <c r="AQ211">
        <v>-95.1</v>
      </c>
      <c r="AR211">
        <v>1170</v>
      </c>
      <c r="AS211">
        <v>48.8</v>
      </c>
      <c r="AT211">
        <v>-619</v>
      </c>
      <c r="AU211">
        <v>0</v>
      </c>
      <c r="AV211">
        <v>0</v>
      </c>
      <c r="AW211">
        <v>0</v>
      </c>
      <c r="AX211" t="s">
        <v>364</v>
      </c>
      <c r="AY211">
        <v>100</v>
      </c>
      <c r="AZ211">
        <v>0</v>
      </c>
      <c r="BA211">
        <v>0</v>
      </c>
      <c r="BB211">
        <v>160</v>
      </c>
      <c r="BC211">
        <v>69.400000000000006</v>
      </c>
      <c r="BD211">
        <v>1526</v>
      </c>
      <c r="BE211">
        <v>317</v>
      </c>
      <c r="BF211">
        <v>-23.1</v>
      </c>
      <c r="BG211">
        <v>0</v>
      </c>
      <c r="BH211">
        <v>4.17</v>
      </c>
      <c r="BI211">
        <v>0</v>
      </c>
      <c r="BJ211" t="s">
        <v>364</v>
      </c>
      <c r="BK211">
        <v>83.3</v>
      </c>
      <c r="BL211">
        <v>20.8</v>
      </c>
      <c r="BM211">
        <v>0</v>
      </c>
      <c r="BN211">
        <v>21.4</v>
      </c>
      <c r="BO211">
        <v>0</v>
      </c>
      <c r="BP211">
        <v>0</v>
      </c>
      <c r="BQ211">
        <v>100</v>
      </c>
      <c r="BR211">
        <v>0</v>
      </c>
      <c r="BS211">
        <v>0</v>
      </c>
      <c r="BT211">
        <v>77.8</v>
      </c>
      <c r="BU211">
        <v>22.2</v>
      </c>
      <c r="BV211">
        <v>77.8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50</v>
      </c>
      <c r="CG211">
        <v>0</v>
      </c>
      <c r="CH211">
        <v>77.8</v>
      </c>
      <c r="CI211">
        <v>0</v>
      </c>
      <c r="CJ211">
        <v>0</v>
      </c>
      <c r="CK211">
        <v>0</v>
      </c>
      <c r="CL211">
        <v>85.7</v>
      </c>
      <c r="CM211">
        <v>0</v>
      </c>
      <c r="CN211" s="188">
        <f t="shared" si="111"/>
        <v>0</v>
      </c>
      <c r="CO211" s="188">
        <f t="shared" si="112"/>
        <v>0</v>
      </c>
      <c r="CP211" s="188">
        <f t="shared" si="113"/>
        <v>0</v>
      </c>
      <c r="CQ211" s="188">
        <f t="shared" si="114"/>
        <v>0</v>
      </c>
      <c r="CR211" s="188">
        <f t="shared" si="115"/>
        <v>0</v>
      </c>
      <c r="CS211" s="188">
        <f t="shared" si="116"/>
        <v>0</v>
      </c>
      <c r="CT211" s="188">
        <f t="shared" si="117"/>
        <v>0</v>
      </c>
      <c r="CU211" s="188">
        <f t="shared" si="118"/>
        <v>11.1</v>
      </c>
      <c r="CV211" s="188">
        <f t="shared" si="119"/>
        <v>0</v>
      </c>
      <c r="CW211" s="188">
        <f t="shared" si="120"/>
        <v>0</v>
      </c>
      <c r="CX211" s="188">
        <f t="shared" si="121"/>
        <v>0</v>
      </c>
      <c r="CY211" s="188">
        <f t="shared" si="122"/>
        <v>0</v>
      </c>
      <c r="CZ211" s="188">
        <f t="shared" si="123"/>
        <v>66.674599999999998</v>
      </c>
      <c r="DA211" s="188">
        <f t="shared" si="124"/>
        <v>0</v>
      </c>
    </row>
    <row r="212" spans="1:105">
      <c r="A212" s="494" t="s">
        <v>1067</v>
      </c>
      <c r="B212" s="577"/>
      <c r="E212" s="489"/>
      <c r="F212" s="386"/>
      <c r="G212" s="386"/>
      <c r="H212" s="496">
        <v>1493</v>
      </c>
      <c r="I212" s="496">
        <v>43</v>
      </c>
      <c r="J212">
        <v>50</v>
      </c>
      <c r="K212">
        <v>65.099999999999994</v>
      </c>
      <c r="L212">
        <v>14.3</v>
      </c>
      <c r="M212">
        <v>17.899999999999999</v>
      </c>
      <c r="N212">
        <v>82.1</v>
      </c>
      <c r="O212">
        <v>7.14</v>
      </c>
      <c r="P212">
        <v>3.57</v>
      </c>
      <c r="Q212">
        <v>100</v>
      </c>
      <c r="R212">
        <v>17.899999999999999</v>
      </c>
      <c r="S212">
        <v>82.1</v>
      </c>
      <c r="T212">
        <v>0</v>
      </c>
      <c r="U212" s="6">
        <f t="shared" si="125"/>
        <v>11.652899999999997</v>
      </c>
      <c r="V212" s="6">
        <f t="shared" si="126"/>
        <v>2.1968780303615416</v>
      </c>
      <c r="W212">
        <v>60</v>
      </c>
      <c r="X212">
        <v>40</v>
      </c>
      <c r="Y212">
        <v>20</v>
      </c>
      <c r="Z212">
        <v>100</v>
      </c>
      <c r="AA212">
        <v>0</v>
      </c>
      <c r="AB212">
        <v>100</v>
      </c>
      <c r="AC212">
        <v>100</v>
      </c>
      <c r="AD212">
        <v>100</v>
      </c>
      <c r="AE212">
        <v>100</v>
      </c>
      <c r="AF212">
        <v>0</v>
      </c>
      <c r="AG212" s="188">
        <f t="shared" si="102"/>
        <v>10.74</v>
      </c>
      <c r="AH212" s="188">
        <f t="shared" si="103"/>
        <v>7.16</v>
      </c>
      <c r="AI212" s="188">
        <f t="shared" si="104"/>
        <v>17.899999999999999</v>
      </c>
      <c r="AJ212" s="188">
        <f t="shared" si="105"/>
        <v>0</v>
      </c>
      <c r="AK212" s="188">
        <f t="shared" si="106"/>
        <v>3.57</v>
      </c>
      <c r="AL212" s="188">
        <f t="shared" si="107"/>
        <v>3.57</v>
      </c>
      <c r="AM212" s="188">
        <f t="shared" si="108"/>
        <v>3.57</v>
      </c>
      <c r="AN212" s="188">
        <f t="shared" si="109"/>
        <v>3.57</v>
      </c>
      <c r="AO212" s="188">
        <f t="shared" si="110"/>
        <v>0</v>
      </c>
      <c r="AP212">
        <v>344</v>
      </c>
      <c r="AQ212">
        <v>219</v>
      </c>
      <c r="AR212">
        <v>1552</v>
      </c>
      <c r="AS212">
        <v>519</v>
      </c>
      <c r="AT212">
        <v>-396</v>
      </c>
      <c r="AU212">
        <v>40</v>
      </c>
      <c r="AV212">
        <v>20</v>
      </c>
      <c r="AW212">
        <v>20</v>
      </c>
      <c r="AX212">
        <v>2355</v>
      </c>
      <c r="AY212">
        <v>100</v>
      </c>
      <c r="AZ212">
        <v>40</v>
      </c>
      <c r="BA212">
        <v>0</v>
      </c>
      <c r="BB212">
        <v>140</v>
      </c>
      <c r="BC212">
        <v>96.4</v>
      </c>
      <c r="BD212">
        <v>1558</v>
      </c>
      <c r="BE212">
        <v>237</v>
      </c>
      <c r="BF212">
        <v>-38.5</v>
      </c>
      <c r="BG212">
        <v>8.6999999999999993</v>
      </c>
      <c r="BH212">
        <v>4.3499999999999996</v>
      </c>
      <c r="BI212">
        <v>0</v>
      </c>
      <c r="BJ212" t="s">
        <v>364</v>
      </c>
      <c r="BK212">
        <v>100</v>
      </c>
      <c r="BL212">
        <v>13</v>
      </c>
      <c r="BM212">
        <v>0</v>
      </c>
      <c r="BN212">
        <v>25.6</v>
      </c>
      <c r="BO212">
        <v>0</v>
      </c>
      <c r="BP212">
        <v>0</v>
      </c>
      <c r="BQ212">
        <v>100</v>
      </c>
      <c r="BR212">
        <v>0</v>
      </c>
      <c r="BS212">
        <v>0</v>
      </c>
      <c r="BT212">
        <v>90.9</v>
      </c>
      <c r="BU212">
        <v>18.2</v>
      </c>
      <c r="BV212">
        <v>81.8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100</v>
      </c>
      <c r="CG212">
        <v>0</v>
      </c>
      <c r="CH212">
        <v>81.8</v>
      </c>
      <c r="CI212">
        <v>0</v>
      </c>
      <c r="CJ212">
        <v>0</v>
      </c>
      <c r="CK212">
        <v>0</v>
      </c>
      <c r="CL212">
        <v>88.9</v>
      </c>
      <c r="CM212">
        <v>0</v>
      </c>
      <c r="CN212" s="188">
        <f t="shared" si="111"/>
        <v>0</v>
      </c>
      <c r="CO212" s="188">
        <f t="shared" si="112"/>
        <v>0</v>
      </c>
      <c r="CP212" s="188">
        <f t="shared" si="113"/>
        <v>0</v>
      </c>
      <c r="CQ212" s="188">
        <f t="shared" si="114"/>
        <v>0</v>
      </c>
      <c r="CR212" s="188">
        <f t="shared" si="115"/>
        <v>0</v>
      </c>
      <c r="CS212" s="188">
        <f t="shared" si="116"/>
        <v>0</v>
      </c>
      <c r="CT212" s="188">
        <f t="shared" si="117"/>
        <v>0</v>
      </c>
      <c r="CU212" s="188">
        <f t="shared" si="118"/>
        <v>18.2</v>
      </c>
      <c r="CV212" s="188">
        <f t="shared" si="119"/>
        <v>0</v>
      </c>
      <c r="CW212" s="188">
        <f t="shared" si="120"/>
        <v>0</v>
      </c>
      <c r="CX212" s="188">
        <f t="shared" si="121"/>
        <v>0</v>
      </c>
      <c r="CY212" s="188">
        <f t="shared" si="122"/>
        <v>0</v>
      </c>
      <c r="CZ212" s="188">
        <f t="shared" si="123"/>
        <v>72.720200000000006</v>
      </c>
      <c r="DA212" s="188">
        <f t="shared" si="124"/>
        <v>0</v>
      </c>
    </row>
    <row r="213" spans="1:105">
      <c r="A213" s="494" t="s">
        <v>1069</v>
      </c>
      <c r="B213" s="576" t="s">
        <v>543</v>
      </c>
      <c r="C213" s="382" t="s">
        <v>424</v>
      </c>
      <c r="D213" s="578" t="s">
        <v>114</v>
      </c>
      <c r="E213" s="489">
        <v>43767</v>
      </c>
      <c r="F213" s="429">
        <v>0</v>
      </c>
      <c r="G213" s="537" t="s">
        <v>1191</v>
      </c>
      <c r="H213" s="496">
        <v>14676</v>
      </c>
      <c r="I213" s="496">
        <v>6528</v>
      </c>
      <c r="J213">
        <v>56.8</v>
      </c>
      <c r="K213">
        <v>76.900000000000006</v>
      </c>
      <c r="L213">
        <v>5.22</v>
      </c>
      <c r="M213">
        <v>6.65</v>
      </c>
      <c r="N213">
        <v>93.4</v>
      </c>
      <c r="O213">
        <v>1.61</v>
      </c>
      <c r="P213">
        <v>2.85</v>
      </c>
      <c r="Q213">
        <v>8.42</v>
      </c>
      <c r="R213">
        <v>9.1999999999999993</v>
      </c>
      <c r="S213">
        <v>90.8</v>
      </c>
      <c r="T213">
        <v>1.1299999999999999</v>
      </c>
      <c r="U213" s="6">
        <f t="shared" si="125"/>
        <v>5.1138500000000002</v>
      </c>
      <c r="V213" s="6">
        <f t="shared" si="126"/>
        <v>1.3805645453034405</v>
      </c>
      <c r="W213">
        <v>17.7</v>
      </c>
      <c r="X213">
        <v>5.63</v>
      </c>
      <c r="Y213">
        <v>14.5</v>
      </c>
      <c r="Z213">
        <v>15.8</v>
      </c>
      <c r="AA213">
        <v>3.25</v>
      </c>
      <c r="AB213">
        <v>49</v>
      </c>
      <c r="AC213">
        <v>22.4</v>
      </c>
      <c r="AD213">
        <v>17.5</v>
      </c>
      <c r="AE213">
        <v>46.9</v>
      </c>
      <c r="AF213">
        <v>0.7</v>
      </c>
      <c r="AG213" s="188">
        <f t="shared" si="102"/>
        <v>1.6283999999999998</v>
      </c>
      <c r="AH213" s="188">
        <f t="shared" si="103"/>
        <v>0.51795999999999998</v>
      </c>
      <c r="AI213" s="188">
        <f t="shared" si="104"/>
        <v>1.4535999999999998</v>
      </c>
      <c r="AJ213" s="188">
        <f t="shared" si="105"/>
        <v>0.29899999999999999</v>
      </c>
      <c r="AK213" s="188">
        <f t="shared" si="106"/>
        <v>1.3965000000000001</v>
      </c>
      <c r="AL213" s="188">
        <f t="shared" si="107"/>
        <v>0.63839999999999997</v>
      </c>
      <c r="AM213" s="188">
        <f t="shared" si="108"/>
        <v>0.49875000000000003</v>
      </c>
      <c r="AN213" s="188">
        <f t="shared" si="109"/>
        <v>1.3366499999999999</v>
      </c>
      <c r="AO213" s="188">
        <f t="shared" si="110"/>
        <v>1.9949999999999999E-2</v>
      </c>
      <c r="AP213">
        <v>402</v>
      </c>
      <c r="AQ213">
        <v>82.2</v>
      </c>
      <c r="AR213">
        <v>840</v>
      </c>
      <c r="AS213">
        <v>344</v>
      </c>
      <c r="AT213">
        <v>-69.400000000000006</v>
      </c>
      <c r="AU213">
        <v>35</v>
      </c>
      <c r="AV213">
        <v>10.199999999999999</v>
      </c>
      <c r="AW213">
        <v>19.2</v>
      </c>
      <c r="AX213">
        <v>1080</v>
      </c>
      <c r="AY213">
        <v>9.8800000000000008</v>
      </c>
      <c r="AZ213">
        <v>16.5</v>
      </c>
      <c r="BA213">
        <v>1.5</v>
      </c>
      <c r="BB213">
        <v>207</v>
      </c>
      <c r="BC213">
        <v>30.8</v>
      </c>
      <c r="BD213">
        <v>842</v>
      </c>
      <c r="BE213">
        <v>290</v>
      </c>
      <c r="BF213">
        <v>-174</v>
      </c>
      <c r="BG213">
        <v>3.09</v>
      </c>
      <c r="BH213">
        <v>1</v>
      </c>
      <c r="BI213">
        <v>1.68</v>
      </c>
      <c r="BJ213">
        <v>800</v>
      </c>
      <c r="BK213">
        <v>8.32</v>
      </c>
      <c r="BL213">
        <v>8.68</v>
      </c>
      <c r="BM213">
        <v>1.1100000000000001</v>
      </c>
      <c r="BN213">
        <v>7.06</v>
      </c>
      <c r="BO213">
        <v>0</v>
      </c>
      <c r="BP213">
        <v>1.52</v>
      </c>
      <c r="BQ213">
        <v>98.5</v>
      </c>
      <c r="BR213">
        <v>3.25</v>
      </c>
      <c r="BS213">
        <v>2.82</v>
      </c>
      <c r="BT213">
        <v>27.3</v>
      </c>
      <c r="BU213">
        <v>28.2</v>
      </c>
      <c r="BV213">
        <v>71.8</v>
      </c>
      <c r="BW213">
        <v>4.12</v>
      </c>
      <c r="BX213">
        <v>0</v>
      </c>
      <c r="BY213">
        <v>23.1</v>
      </c>
      <c r="BZ213">
        <v>38.5</v>
      </c>
      <c r="CA213">
        <v>15.4</v>
      </c>
      <c r="CB213">
        <v>38.5</v>
      </c>
      <c r="CC213">
        <v>0</v>
      </c>
      <c r="CD213">
        <v>3.85</v>
      </c>
      <c r="CE213">
        <v>1.54</v>
      </c>
      <c r="CF213">
        <v>25.4</v>
      </c>
      <c r="CG213">
        <v>3.85</v>
      </c>
      <c r="CH213">
        <v>71.8</v>
      </c>
      <c r="CI213">
        <v>0</v>
      </c>
      <c r="CJ213">
        <v>3.02</v>
      </c>
      <c r="CK213">
        <v>3.32</v>
      </c>
      <c r="CL213">
        <v>28.1</v>
      </c>
      <c r="CM213">
        <v>4.2300000000000004</v>
      </c>
      <c r="CN213" s="188">
        <f t="shared" si="111"/>
        <v>0</v>
      </c>
      <c r="CO213" s="188">
        <f t="shared" si="112"/>
        <v>0.65142</v>
      </c>
      <c r="CP213" s="188">
        <f t="shared" si="113"/>
        <v>1.0856999999999999</v>
      </c>
      <c r="CQ213" s="188">
        <f t="shared" si="114"/>
        <v>0.43428</v>
      </c>
      <c r="CR213" s="188">
        <f t="shared" si="115"/>
        <v>1.0856999999999999</v>
      </c>
      <c r="CS213" s="188">
        <f t="shared" si="116"/>
        <v>0</v>
      </c>
      <c r="CT213" s="188">
        <f t="shared" si="117"/>
        <v>1.0856999999999999</v>
      </c>
      <c r="CU213" s="188">
        <f t="shared" si="118"/>
        <v>7.1627999999999998</v>
      </c>
      <c r="CV213" s="188">
        <f t="shared" si="119"/>
        <v>1.0856999999999999</v>
      </c>
      <c r="CW213" s="188">
        <f t="shared" si="120"/>
        <v>0</v>
      </c>
      <c r="CX213" s="188">
        <f t="shared" si="121"/>
        <v>2.1683599999999998</v>
      </c>
      <c r="CY213" s="188">
        <f t="shared" si="122"/>
        <v>2.3837599999999997</v>
      </c>
      <c r="CZ213" s="188">
        <f t="shared" si="123"/>
        <v>20.175799999999999</v>
      </c>
      <c r="DA213" s="188">
        <f t="shared" si="124"/>
        <v>3.03714</v>
      </c>
    </row>
    <row r="214" spans="1:105" s="554" customFormat="1">
      <c r="A214" s="549" t="s">
        <v>1070</v>
      </c>
      <c r="B214" s="549"/>
      <c r="E214" s="552"/>
      <c r="H214" s="572">
        <v>12</v>
      </c>
      <c r="I214" s="572">
        <v>0</v>
      </c>
      <c r="J214" s="555">
        <v>0</v>
      </c>
      <c r="K214" s="555">
        <v>0</v>
      </c>
      <c r="L214" s="555">
        <v>0</v>
      </c>
      <c r="M214" s="555">
        <v>0</v>
      </c>
      <c r="N214" s="555">
        <v>0</v>
      </c>
      <c r="O214" s="555">
        <v>0</v>
      </c>
      <c r="P214" s="555">
        <v>0</v>
      </c>
      <c r="Q214" s="555">
        <v>0</v>
      </c>
      <c r="R214" s="555">
        <v>0</v>
      </c>
      <c r="S214" s="555">
        <v>0</v>
      </c>
      <c r="T214" s="555">
        <v>0</v>
      </c>
      <c r="U214" s="556">
        <f t="shared" si="125"/>
        <v>0</v>
      </c>
      <c r="V214" s="556" t="e">
        <f t="shared" si="126"/>
        <v>#DIV/0!</v>
      </c>
      <c r="W214" s="555">
        <v>0</v>
      </c>
      <c r="X214" s="555">
        <v>0</v>
      </c>
      <c r="Y214" s="555">
        <v>0</v>
      </c>
      <c r="Z214" s="555">
        <v>0</v>
      </c>
      <c r="AA214" s="555">
        <v>0</v>
      </c>
      <c r="AB214" s="555">
        <v>0</v>
      </c>
      <c r="AC214" s="555">
        <v>0</v>
      </c>
      <c r="AD214" s="555">
        <v>0</v>
      </c>
      <c r="AE214" s="555">
        <v>0</v>
      </c>
      <c r="AF214" s="555">
        <v>0</v>
      </c>
      <c r="AG214" s="557">
        <f t="shared" si="102"/>
        <v>0</v>
      </c>
      <c r="AH214" s="557">
        <f t="shared" si="103"/>
        <v>0</v>
      </c>
      <c r="AI214" s="557">
        <f t="shared" si="104"/>
        <v>0</v>
      </c>
      <c r="AJ214" s="557">
        <f t="shared" si="105"/>
        <v>0</v>
      </c>
      <c r="AK214" s="557">
        <f t="shared" si="106"/>
        <v>0</v>
      </c>
      <c r="AL214" s="557">
        <f t="shared" si="107"/>
        <v>0</v>
      </c>
      <c r="AM214" s="557">
        <f t="shared" si="108"/>
        <v>0</v>
      </c>
      <c r="AN214" s="557">
        <f t="shared" si="109"/>
        <v>0</v>
      </c>
      <c r="AO214" s="557">
        <f t="shared" si="110"/>
        <v>0</v>
      </c>
      <c r="AP214" s="555" t="s">
        <v>364</v>
      </c>
      <c r="AQ214" s="555" t="s">
        <v>364</v>
      </c>
      <c r="AR214" s="555" t="s">
        <v>364</v>
      </c>
      <c r="AS214" s="555" t="s">
        <v>364</v>
      </c>
      <c r="AT214" s="555" t="s">
        <v>364</v>
      </c>
      <c r="AU214" s="555">
        <v>0</v>
      </c>
      <c r="AV214" s="555">
        <v>0</v>
      </c>
      <c r="AW214" s="555">
        <v>0</v>
      </c>
      <c r="AX214" s="555" t="s">
        <v>364</v>
      </c>
      <c r="AY214" s="555">
        <v>0</v>
      </c>
      <c r="AZ214" s="555">
        <v>0</v>
      </c>
      <c r="BA214" s="555">
        <v>0</v>
      </c>
      <c r="BB214" s="555" t="s">
        <v>364</v>
      </c>
      <c r="BC214" s="555" t="s">
        <v>364</v>
      </c>
      <c r="BD214" s="555" t="s">
        <v>364</v>
      </c>
      <c r="BE214" s="555" t="s">
        <v>364</v>
      </c>
      <c r="BF214" s="555">
        <v>-171</v>
      </c>
      <c r="BG214" s="555">
        <v>0</v>
      </c>
      <c r="BH214" s="555">
        <v>0</v>
      </c>
      <c r="BI214" s="555">
        <v>0</v>
      </c>
      <c r="BJ214" s="555" t="s">
        <v>364</v>
      </c>
      <c r="BK214" s="555">
        <v>0</v>
      </c>
      <c r="BL214" s="555">
        <v>0</v>
      </c>
      <c r="BM214" s="555">
        <v>0</v>
      </c>
      <c r="BN214" s="555">
        <v>0</v>
      </c>
      <c r="BO214" s="555">
        <v>0</v>
      </c>
      <c r="BP214" s="555">
        <v>0</v>
      </c>
      <c r="BQ214" s="555">
        <v>0</v>
      </c>
      <c r="BR214" s="555">
        <v>0</v>
      </c>
      <c r="BS214" s="555">
        <v>0</v>
      </c>
      <c r="BT214" s="555">
        <v>0</v>
      </c>
      <c r="BU214" s="555">
        <v>0</v>
      </c>
      <c r="BV214" s="555">
        <v>0</v>
      </c>
      <c r="BW214" s="555">
        <v>0</v>
      </c>
      <c r="BX214" s="555">
        <v>0</v>
      </c>
      <c r="BY214" s="555">
        <v>0</v>
      </c>
      <c r="BZ214" s="555">
        <v>0</v>
      </c>
      <c r="CA214" s="555">
        <v>0</v>
      </c>
      <c r="CB214" s="555">
        <v>0</v>
      </c>
      <c r="CC214" s="555">
        <v>0</v>
      </c>
      <c r="CD214" s="555">
        <v>0</v>
      </c>
      <c r="CE214" s="555">
        <v>0</v>
      </c>
      <c r="CF214" s="555">
        <v>0</v>
      </c>
      <c r="CG214" s="555">
        <v>0</v>
      </c>
      <c r="CH214" s="555">
        <v>0</v>
      </c>
      <c r="CI214" s="555">
        <v>0</v>
      </c>
      <c r="CJ214" s="555">
        <v>0</v>
      </c>
      <c r="CK214" s="555">
        <v>0</v>
      </c>
      <c r="CL214" s="555">
        <v>0</v>
      </c>
      <c r="CM214" s="555">
        <v>0</v>
      </c>
      <c r="CN214" s="557">
        <f t="shared" si="111"/>
        <v>0</v>
      </c>
      <c r="CO214" s="557">
        <f t="shared" si="112"/>
        <v>0</v>
      </c>
      <c r="CP214" s="557">
        <f t="shared" si="113"/>
        <v>0</v>
      </c>
      <c r="CQ214" s="557">
        <f t="shared" si="114"/>
        <v>0</v>
      </c>
      <c r="CR214" s="557">
        <f t="shared" si="115"/>
        <v>0</v>
      </c>
      <c r="CS214" s="557">
        <f t="shared" si="116"/>
        <v>0</v>
      </c>
      <c r="CT214" s="557">
        <f t="shared" si="117"/>
        <v>0</v>
      </c>
      <c r="CU214" s="557">
        <f t="shared" si="118"/>
        <v>0</v>
      </c>
      <c r="CV214" s="557">
        <f t="shared" si="119"/>
        <v>0</v>
      </c>
      <c r="CW214" s="557">
        <f t="shared" si="120"/>
        <v>0</v>
      </c>
      <c r="CX214" s="557">
        <f t="shared" si="121"/>
        <v>0</v>
      </c>
      <c r="CY214" s="557">
        <f t="shared" si="122"/>
        <v>0</v>
      </c>
      <c r="CZ214" s="557">
        <f t="shared" si="123"/>
        <v>0</v>
      </c>
      <c r="DA214" s="557">
        <f t="shared" si="124"/>
        <v>0</v>
      </c>
    </row>
    <row r="215" spans="1:105">
      <c r="A215" s="494" t="s">
        <v>1072</v>
      </c>
      <c r="B215" s="576" t="s">
        <v>543</v>
      </c>
      <c r="C215" s="382" t="s">
        <v>424</v>
      </c>
      <c r="D215" s="578" t="s">
        <v>115</v>
      </c>
      <c r="E215" s="489">
        <v>43768</v>
      </c>
      <c r="F215" s="429">
        <v>0.14285714285714285</v>
      </c>
      <c r="G215" s="537" t="s">
        <v>1192</v>
      </c>
      <c r="H215" s="496">
        <v>33641</v>
      </c>
      <c r="I215" s="496">
        <v>18264</v>
      </c>
      <c r="J215">
        <v>72.900000000000006</v>
      </c>
      <c r="K215">
        <v>74.2</v>
      </c>
      <c r="L215">
        <v>3.82</v>
      </c>
      <c r="M215">
        <v>5.3</v>
      </c>
      <c r="N215">
        <v>94.7</v>
      </c>
      <c r="O215">
        <v>2.0099999999999998</v>
      </c>
      <c r="P215">
        <v>2.81</v>
      </c>
      <c r="Q215">
        <v>1.72</v>
      </c>
      <c r="R215">
        <v>10.5</v>
      </c>
      <c r="S215">
        <v>89.5</v>
      </c>
      <c r="T215">
        <v>0.6</v>
      </c>
      <c r="U215" s="6">
        <f t="shared" si="125"/>
        <v>3.9325999999999999</v>
      </c>
      <c r="V215" s="6">
        <f t="shared" si="126"/>
        <v>2.2377053348929463</v>
      </c>
      <c r="W215">
        <v>8.64</v>
      </c>
      <c r="X215">
        <v>5.97</v>
      </c>
      <c r="Y215">
        <v>11.6</v>
      </c>
      <c r="Z215">
        <v>3.44</v>
      </c>
      <c r="AA215">
        <v>0.63</v>
      </c>
      <c r="AB215">
        <v>43.3</v>
      </c>
      <c r="AC215">
        <v>32</v>
      </c>
      <c r="AD215">
        <v>6.82</v>
      </c>
      <c r="AE215">
        <v>43.3</v>
      </c>
      <c r="AF215">
        <v>2.1</v>
      </c>
      <c r="AG215" s="188">
        <f t="shared" si="102"/>
        <v>0.90720000000000001</v>
      </c>
      <c r="AH215" s="188">
        <f t="shared" si="103"/>
        <v>0.62684999999999991</v>
      </c>
      <c r="AI215" s="188">
        <f t="shared" si="104"/>
        <v>0.36119999999999997</v>
      </c>
      <c r="AJ215" s="188">
        <f t="shared" si="105"/>
        <v>6.615E-2</v>
      </c>
      <c r="AK215" s="188">
        <f t="shared" si="106"/>
        <v>1.2167299999999999</v>
      </c>
      <c r="AL215" s="188">
        <f t="shared" si="107"/>
        <v>0.8992</v>
      </c>
      <c r="AM215" s="188">
        <f t="shared" si="108"/>
        <v>0.19164200000000001</v>
      </c>
      <c r="AN215" s="188">
        <f t="shared" si="109"/>
        <v>1.2167299999999999</v>
      </c>
      <c r="AO215" s="188">
        <f t="shared" si="110"/>
        <v>5.9010000000000007E-2</v>
      </c>
      <c r="AP215">
        <v>344</v>
      </c>
      <c r="AQ215">
        <v>103</v>
      </c>
      <c r="AR215">
        <v>593</v>
      </c>
      <c r="AS215">
        <v>310</v>
      </c>
      <c r="AT215">
        <v>-157</v>
      </c>
      <c r="AU215">
        <v>33.799999999999997</v>
      </c>
      <c r="AV215">
        <v>12.5</v>
      </c>
      <c r="AW215">
        <v>24.1</v>
      </c>
      <c r="AX215">
        <v>1170</v>
      </c>
      <c r="AY215">
        <v>1.95</v>
      </c>
      <c r="AZ215">
        <v>14.5</v>
      </c>
      <c r="BA215">
        <v>1.67</v>
      </c>
      <c r="BB215">
        <v>152</v>
      </c>
      <c r="BC215">
        <v>25.7</v>
      </c>
      <c r="BD215">
        <v>599</v>
      </c>
      <c r="BE215">
        <v>230</v>
      </c>
      <c r="BF215">
        <v>-322</v>
      </c>
      <c r="BG215">
        <v>2.14</v>
      </c>
      <c r="BH215">
        <v>1.43</v>
      </c>
      <c r="BI215">
        <v>1.62</v>
      </c>
      <c r="BJ215">
        <v>438</v>
      </c>
      <c r="BK215">
        <v>1.71</v>
      </c>
      <c r="BL215">
        <v>10.3</v>
      </c>
      <c r="BM215">
        <v>0.55000000000000004</v>
      </c>
      <c r="BN215">
        <v>8.8000000000000007</v>
      </c>
      <c r="BO215">
        <v>0.68</v>
      </c>
      <c r="BP215">
        <v>0.75</v>
      </c>
      <c r="BQ215">
        <v>99.3</v>
      </c>
      <c r="BR215">
        <v>1.06</v>
      </c>
      <c r="BS215">
        <v>1.8</v>
      </c>
      <c r="BT215">
        <v>3.98</v>
      </c>
      <c r="BU215">
        <v>26.4</v>
      </c>
      <c r="BV215">
        <v>73.599999999999994</v>
      </c>
      <c r="BW215">
        <v>0.68</v>
      </c>
      <c r="BX215">
        <v>13.8</v>
      </c>
      <c r="BY215">
        <v>6.9</v>
      </c>
      <c r="BZ215">
        <v>10.3</v>
      </c>
      <c r="CA215">
        <v>41.4</v>
      </c>
      <c r="CB215">
        <v>0</v>
      </c>
      <c r="CC215">
        <v>0.71</v>
      </c>
      <c r="CD215">
        <v>0.94</v>
      </c>
      <c r="CE215">
        <v>2.82</v>
      </c>
      <c r="CF215">
        <v>4.71</v>
      </c>
      <c r="CG215">
        <v>0.71</v>
      </c>
      <c r="CH215">
        <v>73.599999999999994</v>
      </c>
      <c r="CI215">
        <v>0.68</v>
      </c>
      <c r="CJ215">
        <v>1.1000000000000001</v>
      </c>
      <c r="CK215">
        <v>1.44</v>
      </c>
      <c r="CL215">
        <v>3.72</v>
      </c>
      <c r="CM215">
        <v>0.68</v>
      </c>
      <c r="CN215" s="188">
        <f t="shared" si="111"/>
        <v>0.24840000000000004</v>
      </c>
      <c r="CO215" s="188">
        <f t="shared" si="112"/>
        <v>0.12420000000000002</v>
      </c>
      <c r="CP215" s="188">
        <f t="shared" si="113"/>
        <v>0.18540000000000004</v>
      </c>
      <c r="CQ215" s="188">
        <f t="shared" si="114"/>
        <v>0.74519999999999997</v>
      </c>
      <c r="CR215" s="188">
        <f t="shared" si="115"/>
        <v>0</v>
      </c>
      <c r="CS215" s="188">
        <f t="shared" si="116"/>
        <v>0.18744</v>
      </c>
      <c r="CT215" s="188">
        <f t="shared" si="117"/>
        <v>0.24815999999999999</v>
      </c>
      <c r="CU215" s="188">
        <f t="shared" si="118"/>
        <v>1.2434399999999999</v>
      </c>
      <c r="CV215" s="188">
        <f t="shared" si="119"/>
        <v>0.18744</v>
      </c>
      <c r="CW215" s="188">
        <f t="shared" si="120"/>
        <v>0.50048000000000004</v>
      </c>
      <c r="CX215" s="188">
        <f t="shared" si="121"/>
        <v>0.80959999999999999</v>
      </c>
      <c r="CY215" s="188">
        <f t="shared" si="122"/>
        <v>1.0598399999999999</v>
      </c>
      <c r="CZ215" s="188">
        <f t="shared" si="123"/>
        <v>2.7379199999999999</v>
      </c>
      <c r="DA215" s="188">
        <f t="shared" si="124"/>
        <v>0.50048000000000004</v>
      </c>
    </row>
    <row r="216" spans="1:105" s="554" customFormat="1">
      <c r="A216" s="549" t="s">
        <v>1073</v>
      </c>
      <c r="B216" s="549"/>
      <c r="E216" s="552"/>
      <c r="H216" s="572">
        <v>11</v>
      </c>
      <c r="I216" s="572">
        <v>0</v>
      </c>
      <c r="J216" s="555">
        <v>0</v>
      </c>
      <c r="K216" s="555">
        <v>0</v>
      </c>
      <c r="L216" s="555">
        <v>0</v>
      </c>
      <c r="M216" s="555">
        <v>0</v>
      </c>
      <c r="N216" s="555">
        <v>0</v>
      </c>
      <c r="O216" s="555">
        <v>0</v>
      </c>
      <c r="P216" s="555">
        <v>0</v>
      </c>
      <c r="Q216" s="555">
        <v>0</v>
      </c>
      <c r="R216" s="555">
        <v>0</v>
      </c>
      <c r="S216" s="555">
        <v>0</v>
      </c>
      <c r="T216" s="555">
        <v>0</v>
      </c>
      <c r="U216" s="556">
        <f t="shared" si="125"/>
        <v>0</v>
      </c>
      <c r="V216" s="556" t="e">
        <f t="shared" si="126"/>
        <v>#DIV/0!</v>
      </c>
      <c r="W216" s="555">
        <v>0</v>
      </c>
      <c r="X216" s="555">
        <v>0</v>
      </c>
      <c r="Y216" s="555">
        <v>0</v>
      </c>
      <c r="Z216" s="555">
        <v>0</v>
      </c>
      <c r="AA216" s="555">
        <v>0</v>
      </c>
      <c r="AB216" s="555">
        <v>0</v>
      </c>
      <c r="AC216" s="555">
        <v>0</v>
      </c>
      <c r="AD216" s="555">
        <v>0</v>
      </c>
      <c r="AE216" s="555">
        <v>0</v>
      </c>
      <c r="AF216" s="555">
        <v>0</v>
      </c>
      <c r="AG216" s="557">
        <f t="shared" ref="AG216:AG258" si="127">W216*R216/100</f>
        <v>0</v>
      </c>
      <c r="AH216" s="557">
        <f t="shared" ref="AH216:AH258" si="128">X216*R216/100</f>
        <v>0</v>
      </c>
      <c r="AI216" s="557">
        <f t="shared" ref="AI216:AI258" si="129">Z216*R216/100</f>
        <v>0</v>
      </c>
      <c r="AJ216" s="557">
        <f t="shared" ref="AJ216:AJ258" si="130">AA216*R216/100</f>
        <v>0</v>
      </c>
      <c r="AK216" s="557">
        <f t="shared" ref="AK216:AK258" si="131">AB216*P216/100</f>
        <v>0</v>
      </c>
      <c r="AL216" s="557">
        <f t="shared" ref="AL216:AL258" si="132">AC216*P216/100</f>
        <v>0</v>
      </c>
      <c r="AM216" s="557">
        <f t="shared" ref="AM216:AM258" si="133">AD216*P216/100</f>
        <v>0</v>
      </c>
      <c r="AN216" s="557">
        <f t="shared" ref="AN216:AN258" si="134">AE216*P216/100</f>
        <v>0</v>
      </c>
      <c r="AO216" s="557">
        <f t="shared" ref="AO216:AO258" si="135">AF216*P216/100</f>
        <v>0</v>
      </c>
      <c r="AP216" s="555" t="s">
        <v>364</v>
      </c>
      <c r="AQ216" s="555" t="s">
        <v>364</v>
      </c>
      <c r="AR216" s="555" t="s">
        <v>364</v>
      </c>
      <c r="AS216" s="555" t="s">
        <v>364</v>
      </c>
      <c r="AT216" s="555" t="s">
        <v>364</v>
      </c>
      <c r="AU216" s="555">
        <v>0</v>
      </c>
      <c r="AV216" s="555">
        <v>0</v>
      </c>
      <c r="AW216" s="555">
        <v>0</v>
      </c>
      <c r="AX216" s="555" t="s">
        <v>364</v>
      </c>
      <c r="AY216" s="555">
        <v>0</v>
      </c>
      <c r="AZ216" s="555">
        <v>0</v>
      </c>
      <c r="BA216" s="555">
        <v>0</v>
      </c>
      <c r="BB216" s="555" t="s">
        <v>364</v>
      </c>
      <c r="BC216" s="555" t="s">
        <v>364</v>
      </c>
      <c r="BD216" s="555" t="s">
        <v>364</v>
      </c>
      <c r="BE216" s="555" t="s">
        <v>364</v>
      </c>
      <c r="BF216" s="555">
        <v>-331</v>
      </c>
      <c r="BG216" s="555">
        <v>0</v>
      </c>
      <c r="BH216" s="555">
        <v>0</v>
      </c>
      <c r="BI216" s="555">
        <v>0</v>
      </c>
      <c r="BJ216" s="555" t="s">
        <v>364</v>
      </c>
      <c r="BK216" s="555">
        <v>0</v>
      </c>
      <c r="BL216" s="555">
        <v>0</v>
      </c>
      <c r="BM216" s="555">
        <v>0</v>
      </c>
      <c r="BN216" s="555">
        <v>0</v>
      </c>
      <c r="BO216" s="555">
        <v>0</v>
      </c>
      <c r="BP216" s="555">
        <v>0</v>
      </c>
      <c r="BQ216" s="555">
        <v>0</v>
      </c>
      <c r="BR216" s="555">
        <v>0</v>
      </c>
      <c r="BS216" s="555">
        <v>0</v>
      </c>
      <c r="BT216" s="555">
        <v>0</v>
      </c>
      <c r="BU216" s="555">
        <v>0</v>
      </c>
      <c r="BV216" s="555">
        <v>0</v>
      </c>
      <c r="BW216" s="555">
        <v>0</v>
      </c>
      <c r="BX216" s="555">
        <v>0</v>
      </c>
      <c r="BY216" s="555">
        <v>0</v>
      </c>
      <c r="BZ216" s="555">
        <v>0</v>
      </c>
      <c r="CA216" s="555">
        <v>0</v>
      </c>
      <c r="CB216" s="555">
        <v>0</v>
      </c>
      <c r="CC216" s="555">
        <v>0</v>
      </c>
      <c r="CD216" s="555">
        <v>0</v>
      </c>
      <c r="CE216" s="555">
        <v>0</v>
      </c>
      <c r="CF216" s="555">
        <v>0</v>
      </c>
      <c r="CG216" s="555">
        <v>0</v>
      </c>
      <c r="CH216" s="555">
        <v>0</v>
      </c>
      <c r="CI216" s="555">
        <v>0</v>
      </c>
      <c r="CJ216" s="555">
        <v>0</v>
      </c>
      <c r="CK216" s="555">
        <v>0</v>
      </c>
      <c r="CL216" s="555">
        <v>0</v>
      </c>
      <c r="CM216" s="555">
        <v>0</v>
      </c>
      <c r="CN216" s="557">
        <f t="shared" ref="CN216:CN258" si="136">BX216*BS216/100</f>
        <v>0</v>
      </c>
      <c r="CO216" s="557">
        <f t="shared" ref="CO216:CO258" si="137">BY216*BS216/100</f>
        <v>0</v>
      </c>
      <c r="CP216" s="557">
        <f t="shared" ref="CP216:CP258" si="138">BZ216*BS216/100</f>
        <v>0</v>
      </c>
      <c r="CQ216" s="557">
        <f t="shared" ref="CQ216:CQ258" si="139">CA216*BS216/100</f>
        <v>0</v>
      </c>
      <c r="CR216" s="557">
        <f t="shared" ref="CR216:CR258" si="140">CB216*BS216/100</f>
        <v>0</v>
      </c>
      <c r="CS216" s="557">
        <f t="shared" ref="CS216:CS258" si="141">CC216*BU216/100</f>
        <v>0</v>
      </c>
      <c r="CT216" s="557">
        <f t="shared" ref="CT216:CT258" si="142">CD216*BU216/100</f>
        <v>0</v>
      </c>
      <c r="CU216" s="557">
        <f t="shared" ref="CU216:CU258" si="143">CF216*BU216/100</f>
        <v>0</v>
      </c>
      <c r="CV216" s="557">
        <f t="shared" ref="CV216:CV258" si="144">CG216*BU216/100</f>
        <v>0</v>
      </c>
      <c r="CW216" s="557">
        <f t="shared" ref="CW216:CW258" si="145">CH216*CI216/100</f>
        <v>0</v>
      </c>
      <c r="CX216" s="557">
        <f t="shared" ref="CX216:CX258" si="146">CH216*CJ216/100</f>
        <v>0</v>
      </c>
      <c r="CY216" s="557">
        <f t="shared" ref="CY216:CY258" si="147">CH216*CK216/100</f>
        <v>0</v>
      </c>
      <c r="CZ216" s="557">
        <f t="shared" ref="CZ216:CZ258" si="148">CH216*CL216/100</f>
        <v>0</v>
      </c>
      <c r="DA216" s="557">
        <f t="shared" ref="DA216:DA258" si="149">CH216*CM216/100</f>
        <v>0</v>
      </c>
    </row>
    <row r="217" spans="1:105">
      <c r="A217" s="494" t="s">
        <v>1075</v>
      </c>
      <c r="B217" s="576" t="s">
        <v>543</v>
      </c>
      <c r="C217" s="382" t="s">
        <v>424</v>
      </c>
      <c r="D217" s="578" t="s">
        <v>417</v>
      </c>
      <c r="E217" s="489">
        <v>43774</v>
      </c>
      <c r="F217" s="429">
        <v>1</v>
      </c>
      <c r="G217" s="537" t="s">
        <v>1193</v>
      </c>
      <c r="H217" s="496">
        <v>3128</v>
      </c>
      <c r="I217" s="496">
        <v>35</v>
      </c>
      <c r="J217">
        <v>9.83</v>
      </c>
      <c r="K217">
        <v>22.9</v>
      </c>
      <c r="L217">
        <v>50</v>
      </c>
      <c r="M217">
        <v>37.5</v>
      </c>
      <c r="N217">
        <v>62.5</v>
      </c>
      <c r="O217">
        <v>25</v>
      </c>
      <c r="P217">
        <v>25</v>
      </c>
      <c r="Q217">
        <v>75</v>
      </c>
      <c r="R217">
        <v>25</v>
      </c>
      <c r="S217">
        <v>75</v>
      </c>
      <c r="T217">
        <v>0</v>
      </c>
      <c r="U217" s="6">
        <f t="shared" si="125"/>
        <v>8.5875000000000004</v>
      </c>
      <c r="V217" s="6">
        <f t="shared" si="126"/>
        <v>8.3144104803493448</v>
      </c>
      <c r="W217">
        <v>50</v>
      </c>
      <c r="X217">
        <v>50</v>
      </c>
      <c r="Y217">
        <v>100</v>
      </c>
      <c r="Z217">
        <v>50</v>
      </c>
      <c r="AA217">
        <v>0</v>
      </c>
      <c r="AB217">
        <v>50</v>
      </c>
      <c r="AC217">
        <v>50</v>
      </c>
      <c r="AD217">
        <v>50</v>
      </c>
      <c r="AE217">
        <v>100</v>
      </c>
      <c r="AF217">
        <v>0</v>
      </c>
      <c r="AG217" s="188">
        <f t="shared" si="127"/>
        <v>12.5</v>
      </c>
      <c r="AH217" s="188">
        <f t="shared" si="128"/>
        <v>12.5</v>
      </c>
      <c r="AI217" s="188">
        <f t="shared" si="129"/>
        <v>12.5</v>
      </c>
      <c r="AJ217" s="188">
        <f t="shared" si="130"/>
        <v>0</v>
      </c>
      <c r="AK217" s="188">
        <f t="shared" si="131"/>
        <v>12.5</v>
      </c>
      <c r="AL217" s="188">
        <f t="shared" si="132"/>
        <v>12.5</v>
      </c>
      <c r="AM217" s="188">
        <f t="shared" si="133"/>
        <v>12.5</v>
      </c>
      <c r="AN217" s="188">
        <f t="shared" si="134"/>
        <v>25</v>
      </c>
      <c r="AO217" s="188">
        <f t="shared" si="135"/>
        <v>0</v>
      </c>
      <c r="AP217">
        <v>1193</v>
      </c>
      <c r="AQ217">
        <v>416</v>
      </c>
      <c r="AR217">
        <v>1127</v>
      </c>
      <c r="AS217">
        <v>263</v>
      </c>
      <c r="AT217">
        <v>-278</v>
      </c>
      <c r="AU217">
        <v>100</v>
      </c>
      <c r="AV217">
        <v>66.7</v>
      </c>
      <c r="AW217">
        <v>33.299999999999997</v>
      </c>
      <c r="AX217">
        <v>287</v>
      </c>
      <c r="AY217">
        <v>66.7</v>
      </c>
      <c r="AZ217">
        <v>33.299999999999997</v>
      </c>
      <c r="BA217">
        <v>0</v>
      </c>
      <c r="BB217">
        <v>294</v>
      </c>
      <c r="BC217">
        <v>-44.9</v>
      </c>
      <c r="BD217">
        <v>1655</v>
      </c>
      <c r="BE217">
        <v>253</v>
      </c>
      <c r="BF217" t="s">
        <v>364</v>
      </c>
      <c r="BG217">
        <v>20</v>
      </c>
      <c r="BH217">
        <v>0</v>
      </c>
      <c r="BI217">
        <v>20</v>
      </c>
      <c r="BJ217">
        <v>294</v>
      </c>
      <c r="BK217">
        <v>80</v>
      </c>
      <c r="BL217">
        <v>20</v>
      </c>
      <c r="BM217">
        <v>0</v>
      </c>
      <c r="BN217">
        <v>71.400000000000006</v>
      </c>
      <c r="BO217">
        <v>4</v>
      </c>
      <c r="BP217">
        <v>0</v>
      </c>
      <c r="BQ217">
        <v>100</v>
      </c>
      <c r="BR217">
        <v>4</v>
      </c>
      <c r="BS217">
        <v>0</v>
      </c>
      <c r="BT217">
        <v>96</v>
      </c>
      <c r="BU217">
        <v>24</v>
      </c>
      <c r="BV217">
        <v>76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16.7</v>
      </c>
      <c r="CD217">
        <v>0</v>
      </c>
      <c r="CE217">
        <v>0</v>
      </c>
      <c r="CF217">
        <v>100</v>
      </c>
      <c r="CG217">
        <v>0</v>
      </c>
      <c r="CH217">
        <v>76</v>
      </c>
      <c r="CI217">
        <v>0</v>
      </c>
      <c r="CJ217">
        <v>5.26</v>
      </c>
      <c r="CK217">
        <v>0</v>
      </c>
      <c r="CL217">
        <v>94.7</v>
      </c>
      <c r="CM217">
        <v>0</v>
      </c>
      <c r="CN217" s="188">
        <f t="shared" si="136"/>
        <v>0</v>
      </c>
      <c r="CO217" s="188">
        <f t="shared" si="137"/>
        <v>0</v>
      </c>
      <c r="CP217" s="188">
        <f t="shared" si="138"/>
        <v>0</v>
      </c>
      <c r="CQ217" s="188">
        <f t="shared" si="139"/>
        <v>0</v>
      </c>
      <c r="CR217" s="188">
        <f t="shared" si="140"/>
        <v>0</v>
      </c>
      <c r="CS217" s="188">
        <f t="shared" si="141"/>
        <v>4.0079999999999991</v>
      </c>
      <c r="CT217" s="188">
        <f t="shared" si="142"/>
        <v>0</v>
      </c>
      <c r="CU217" s="188">
        <f t="shared" si="143"/>
        <v>24</v>
      </c>
      <c r="CV217" s="188">
        <f t="shared" si="144"/>
        <v>0</v>
      </c>
      <c r="CW217" s="188">
        <f t="shared" si="145"/>
        <v>0</v>
      </c>
      <c r="CX217" s="188">
        <f t="shared" si="146"/>
        <v>3.9975999999999998</v>
      </c>
      <c r="CY217" s="188">
        <f t="shared" si="147"/>
        <v>0</v>
      </c>
      <c r="CZ217" s="188">
        <f t="shared" si="148"/>
        <v>71.971999999999994</v>
      </c>
      <c r="DA217" s="188">
        <f t="shared" si="149"/>
        <v>0</v>
      </c>
    </row>
    <row r="218" spans="1:105" s="554" customFormat="1">
      <c r="A218" s="549" t="s">
        <v>1076</v>
      </c>
      <c r="B218" s="549"/>
      <c r="E218" s="552"/>
      <c r="H218" s="572">
        <v>15</v>
      </c>
      <c r="I218" s="572">
        <v>0</v>
      </c>
      <c r="J218" s="555">
        <v>0</v>
      </c>
      <c r="K218" s="555">
        <v>0</v>
      </c>
      <c r="L218" s="555">
        <v>0</v>
      </c>
      <c r="M218" s="555">
        <v>0</v>
      </c>
      <c r="N218" s="555">
        <v>0</v>
      </c>
      <c r="O218" s="555">
        <v>0</v>
      </c>
      <c r="P218" s="555">
        <v>0</v>
      </c>
      <c r="Q218" s="555">
        <v>0</v>
      </c>
      <c r="R218" s="555">
        <v>0</v>
      </c>
      <c r="S218" s="555">
        <v>0</v>
      </c>
      <c r="T218" s="555">
        <v>0</v>
      </c>
      <c r="U218" s="556">
        <f t="shared" si="125"/>
        <v>0</v>
      </c>
      <c r="V218" s="556" t="e">
        <f t="shared" si="126"/>
        <v>#DIV/0!</v>
      </c>
      <c r="W218" s="555">
        <v>0</v>
      </c>
      <c r="X218" s="555">
        <v>0</v>
      </c>
      <c r="Y218" s="555">
        <v>0</v>
      </c>
      <c r="Z218" s="555">
        <v>0</v>
      </c>
      <c r="AA218" s="555">
        <v>0</v>
      </c>
      <c r="AB218" s="555">
        <v>0</v>
      </c>
      <c r="AC218" s="555">
        <v>0</v>
      </c>
      <c r="AD218" s="555">
        <v>0</v>
      </c>
      <c r="AE218" s="555">
        <v>0</v>
      </c>
      <c r="AF218" s="555">
        <v>0</v>
      </c>
      <c r="AG218" s="557">
        <f t="shared" si="127"/>
        <v>0</v>
      </c>
      <c r="AH218" s="557">
        <f t="shared" si="128"/>
        <v>0</v>
      </c>
      <c r="AI218" s="557">
        <f t="shared" si="129"/>
        <v>0</v>
      </c>
      <c r="AJ218" s="557">
        <f t="shared" si="130"/>
        <v>0</v>
      </c>
      <c r="AK218" s="557">
        <f t="shared" si="131"/>
        <v>0</v>
      </c>
      <c r="AL218" s="557">
        <f t="shared" si="132"/>
        <v>0</v>
      </c>
      <c r="AM218" s="557">
        <f t="shared" si="133"/>
        <v>0</v>
      </c>
      <c r="AN218" s="557">
        <f t="shared" si="134"/>
        <v>0</v>
      </c>
      <c r="AO218" s="557">
        <f t="shared" si="135"/>
        <v>0</v>
      </c>
      <c r="AP218" s="555" t="s">
        <v>364</v>
      </c>
      <c r="AQ218" s="555" t="s">
        <v>364</v>
      </c>
      <c r="AR218" s="555" t="s">
        <v>364</v>
      </c>
      <c r="AS218" s="555" t="s">
        <v>364</v>
      </c>
      <c r="AT218" s="555" t="s">
        <v>364</v>
      </c>
      <c r="AU218" s="555">
        <v>0</v>
      </c>
      <c r="AV218" s="555">
        <v>0</v>
      </c>
      <c r="AW218" s="555">
        <v>0</v>
      </c>
      <c r="AX218" s="555" t="s">
        <v>364</v>
      </c>
      <c r="AY218" s="555">
        <v>0</v>
      </c>
      <c r="AZ218" s="555">
        <v>0</v>
      </c>
      <c r="BA218" s="555">
        <v>0</v>
      </c>
      <c r="BB218" s="555" t="s">
        <v>364</v>
      </c>
      <c r="BC218" s="555" t="s">
        <v>364</v>
      </c>
      <c r="BD218" s="555" t="s">
        <v>364</v>
      </c>
      <c r="BE218" s="555" t="s">
        <v>364</v>
      </c>
      <c r="BF218" s="555" t="s">
        <v>364</v>
      </c>
      <c r="BG218" s="555">
        <v>0</v>
      </c>
      <c r="BH218" s="555">
        <v>0</v>
      </c>
      <c r="BI218" s="555">
        <v>0</v>
      </c>
      <c r="BJ218" s="555" t="s">
        <v>364</v>
      </c>
      <c r="BK218" s="555">
        <v>0</v>
      </c>
      <c r="BL218" s="555">
        <v>0</v>
      </c>
      <c r="BM218" s="555">
        <v>0</v>
      </c>
      <c r="BN218" s="555">
        <v>0</v>
      </c>
      <c r="BO218" s="555">
        <v>0</v>
      </c>
      <c r="BP218" s="555">
        <v>0</v>
      </c>
      <c r="BQ218" s="555">
        <v>0</v>
      </c>
      <c r="BR218" s="555">
        <v>0</v>
      </c>
      <c r="BS218" s="555">
        <v>0</v>
      </c>
      <c r="BT218" s="555">
        <v>0</v>
      </c>
      <c r="BU218" s="555">
        <v>0</v>
      </c>
      <c r="BV218" s="555">
        <v>0</v>
      </c>
      <c r="BW218" s="555">
        <v>0</v>
      </c>
      <c r="BX218" s="555">
        <v>0</v>
      </c>
      <c r="BY218" s="555">
        <v>0</v>
      </c>
      <c r="BZ218" s="555">
        <v>0</v>
      </c>
      <c r="CA218" s="555">
        <v>0</v>
      </c>
      <c r="CB218" s="555">
        <v>0</v>
      </c>
      <c r="CC218" s="555">
        <v>0</v>
      </c>
      <c r="CD218" s="555">
        <v>0</v>
      </c>
      <c r="CE218" s="555">
        <v>0</v>
      </c>
      <c r="CF218" s="555">
        <v>0</v>
      </c>
      <c r="CG218" s="555">
        <v>0</v>
      </c>
      <c r="CH218" s="555">
        <v>0</v>
      </c>
      <c r="CI218" s="555">
        <v>0</v>
      </c>
      <c r="CJ218" s="555">
        <v>0</v>
      </c>
      <c r="CK218" s="555">
        <v>0</v>
      </c>
      <c r="CL218" s="555">
        <v>0</v>
      </c>
      <c r="CM218" s="555">
        <v>0</v>
      </c>
      <c r="CN218" s="557">
        <f t="shared" si="136"/>
        <v>0</v>
      </c>
      <c r="CO218" s="557">
        <f t="shared" si="137"/>
        <v>0</v>
      </c>
      <c r="CP218" s="557">
        <f t="shared" si="138"/>
        <v>0</v>
      </c>
      <c r="CQ218" s="557">
        <f t="shared" si="139"/>
        <v>0</v>
      </c>
      <c r="CR218" s="557">
        <f t="shared" si="140"/>
        <v>0</v>
      </c>
      <c r="CS218" s="557">
        <f t="shared" si="141"/>
        <v>0</v>
      </c>
      <c r="CT218" s="557">
        <f t="shared" si="142"/>
        <v>0</v>
      </c>
      <c r="CU218" s="557">
        <f t="shared" si="143"/>
        <v>0</v>
      </c>
      <c r="CV218" s="557">
        <f t="shared" si="144"/>
        <v>0</v>
      </c>
      <c r="CW218" s="557">
        <f t="shared" si="145"/>
        <v>0</v>
      </c>
      <c r="CX218" s="557">
        <f t="shared" si="146"/>
        <v>0</v>
      </c>
      <c r="CY218" s="557">
        <f t="shared" si="147"/>
        <v>0</v>
      </c>
      <c r="CZ218" s="557">
        <f t="shared" si="148"/>
        <v>0</v>
      </c>
      <c r="DA218" s="557">
        <f t="shared" si="149"/>
        <v>0</v>
      </c>
    </row>
    <row r="219" spans="1:105">
      <c r="A219" s="494" t="s">
        <v>1078</v>
      </c>
      <c r="B219" s="576" t="s">
        <v>543</v>
      </c>
      <c r="C219" s="382" t="s">
        <v>424</v>
      </c>
      <c r="D219" s="578" t="s">
        <v>418</v>
      </c>
      <c r="E219" s="489">
        <v>43780</v>
      </c>
      <c r="F219" s="429">
        <v>1.8571428571428572</v>
      </c>
      <c r="G219" s="539" t="s">
        <v>1194</v>
      </c>
      <c r="H219" s="496">
        <v>17426</v>
      </c>
      <c r="I219" s="496">
        <v>47</v>
      </c>
      <c r="J219">
        <v>14.6</v>
      </c>
      <c r="K219">
        <v>66</v>
      </c>
      <c r="L219">
        <v>22.6</v>
      </c>
      <c r="M219">
        <v>3.23</v>
      </c>
      <c r="N219">
        <v>96.8</v>
      </c>
      <c r="O219">
        <v>9.68</v>
      </c>
      <c r="P219">
        <v>0</v>
      </c>
      <c r="Q219">
        <v>93.5</v>
      </c>
      <c r="R219">
        <v>3.23</v>
      </c>
      <c r="S219">
        <v>96.8</v>
      </c>
      <c r="T219">
        <v>3.23</v>
      </c>
      <c r="U219" s="6">
        <f t="shared" si="125"/>
        <v>2.1318000000000001</v>
      </c>
      <c r="V219" s="6">
        <f t="shared" si="126"/>
        <v>12.993714232104324</v>
      </c>
      <c r="W219">
        <v>100</v>
      </c>
      <c r="X219">
        <v>0</v>
      </c>
      <c r="Y219">
        <v>0</v>
      </c>
      <c r="Z219">
        <v>100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s="188">
        <f t="shared" si="127"/>
        <v>3.23</v>
      </c>
      <c r="AH219" s="188">
        <f t="shared" si="128"/>
        <v>0</v>
      </c>
      <c r="AI219" s="188">
        <f t="shared" si="129"/>
        <v>3.23</v>
      </c>
      <c r="AJ219" s="188">
        <f t="shared" si="130"/>
        <v>0</v>
      </c>
      <c r="AK219" s="188">
        <f t="shared" si="131"/>
        <v>0</v>
      </c>
      <c r="AL219" s="188">
        <f t="shared" si="132"/>
        <v>0</v>
      </c>
      <c r="AM219" s="188">
        <f t="shared" si="133"/>
        <v>0</v>
      </c>
      <c r="AN219" s="188">
        <f t="shared" si="134"/>
        <v>0</v>
      </c>
      <c r="AO219" s="188">
        <f t="shared" si="135"/>
        <v>0</v>
      </c>
      <c r="AP219">
        <v>213</v>
      </c>
      <c r="AQ219">
        <v>302</v>
      </c>
      <c r="AR219">
        <v>1942</v>
      </c>
      <c r="AS219">
        <v>453</v>
      </c>
      <c r="AT219">
        <v>-359</v>
      </c>
      <c r="AU219">
        <v>0</v>
      </c>
      <c r="AV219">
        <v>0</v>
      </c>
      <c r="AW219">
        <v>0</v>
      </c>
      <c r="AX219" t="s">
        <v>364</v>
      </c>
      <c r="AY219">
        <v>100</v>
      </c>
      <c r="AZ219">
        <v>0</v>
      </c>
      <c r="BA219">
        <v>0</v>
      </c>
      <c r="BB219">
        <v>369</v>
      </c>
      <c r="BC219">
        <v>93.8</v>
      </c>
      <c r="BD219">
        <v>1538</v>
      </c>
      <c r="BE219">
        <v>190</v>
      </c>
      <c r="BF219">
        <v>-14.1</v>
      </c>
      <c r="BG219">
        <v>23.3</v>
      </c>
      <c r="BH219">
        <v>10</v>
      </c>
      <c r="BI219">
        <v>0</v>
      </c>
      <c r="BJ219" t="s">
        <v>364</v>
      </c>
      <c r="BK219">
        <v>93.3</v>
      </c>
      <c r="BL219">
        <v>3.33</v>
      </c>
      <c r="BM219">
        <v>3.33</v>
      </c>
      <c r="BN219">
        <v>27.7</v>
      </c>
      <c r="BO219">
        <v>7.69</v>
      </c>
      <c r="BP219">
        <v>0</v>
      </c>
      <c r="BQ219">
        <v>100</v>
      </c>
      <c r="BR219">
        <v>15.4</v>
      </c>
      <c r="BS219">
        <v>15.4</v>
      </c>
      <c r="BT219">
        <v>100</v>
      </c>
      <c r="BU219">
        <v>15.4</v>
      </c>
      <c r="BV219">
        <v>84.6</v>
      </c>
      <c r="BW219">
        <v>7.69</v>
      </c>
      <c r="BX219">
        <v>50</v>
      </c>
      <c r="BY219">
        <v>0</v>
      </c>
      <c r="BZ219">
        <v>100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100</v>
      </c>
      <c r="CG219">
        <v>0</v>
      </c>
      <c r="CH219">
        <v>84.6</v>
      </c>
      <c r="CI219">
        <v>9.09</v>
      </c>
      <c r="CJ219">
        <v>18.2</v>
      </c>
      <c r="CK219">
        <v>18.2</v>
      </c>
      <c r="CL219">
        <v>100</v>
      </c>
      <c r="CM219">
        <v>9.09</v>
      </c>
      <c r="CN219" s="188">
        <f t="shared" si="136"/>
        <v>7.7</v>
      </c>
      <c r="CO219" s="188">
        <f t="shared" si="137"/>
        <v>0</v>
      </c>
      <c r="CP219" s="188">
        <f t="shared" si="138"/>
        <v>15.4</v>
      </c>
      <c r="CQ219" s="188">
        <f t="shared" si="139"/>
        <v>0</v>
      </c>
      <c r="CR219" s="188">
        <f t="shared" si="140"/>
        <v>0</v>
      </c>
      <c r="CS219" s="188">
        <f t="shared" si="141"/>
        <v>0</v>
      </c>
      <c r="CT219" s="188">
        <f t="shared" si="142"/>
        <v>0</v>
      </c>
      <c r="CU219" s="188">
        <f t="shared" si="143"/>
        <v>15.4</v>
      </c>
      <c r="CV219" s="188">
        <f t="shared" si="144"/>
        <v>0</v>
      </c>
      <c r="CW219" s="188">
        <f t="shared" si="145"/>
        <v>7.6901399999999986</v>
      </c>
      <c r="CX219" s="188">
        <f t="shared" si="146"/>
        <v>15.397199999999998</v>
      </c>
      <c r="CY219" s="188">
        <f t="shared" si="147"/>
        <v>15.397199999999998</v>
      </c>
      <c r="CZ219" s="188">
        <f t="shared" si="148"/>
        <v>84.6</v>
      </c>
      <c r="DA219" s="188">
        <f t="shared" si="149"/>
        <v>7.6901399999999986</v>
      </c>
    </row>
    <row r="220" spans="1:105" s="554" customFormat="1">
      <c r="A220" s="549" t="s">
        <v>1079</v>
      </c>
      <c r="B220" s="549"/>
      <c r="E220" s="552"/>
      <c r="H220" s="572">
        <v>5</v>
      </c>
      <c r="I220" s="572">
        <v>0</v>
      </c>
      <c r="J220" s="555">
        <v>0</v>
      </c>
      <c r="K220" s="555">
        <v>0</v>
      </c>
      <c r="L220" s="555">
        <v>0</v>
      </c>
      <c r="M220" s="555">
        <v>0</v>
      </c>
      <c r="N220" s="555">
        <v>0</v>
      </c>
      <c r="O220" s="555">
        <v>0</v>
      </c>
      <c r="P220" s="555">
        <v>0</v>
      </c>
      <c r="Q220" s="555">
        <v>0</v>
      </c>
      <c r="R220" s="555">
        <v>0</v>
      </c>
      <c r="S220" s="555">
        <v>0</v>
      </c>
      <c r="T220" s="555">
        <v>0</v>
      </c>
      <c r="U220" s="556">
        <f t="shared" si="125"/>
        <v>0</v>
      </c>
      <c r="V220" s="556" t="e">
        <f t="shared" si="126"/>
        <v>#DIV/0!</v>
      </c>
      <c r="W220" s="555">
        <v>0</v>
      </c>
      <c r="X220" s="555">
        <v>0</v>
      </c>
      <c r="Y220" s="555">
        <v>0</v>
      </c>
      <c r="Z220" s="555">
        <v>0</v>
      </c>
      <c r="AA220" s="555">
        <v>0</v>
      </c>
      <c r="AB220" s="555">
        <v>0</v>
      </c>
      <c r="AC220" s="555">
        <v>0</v>
      </c>
      <c r="AD220" s="555">
        <v>0</v>
      </c>
      <c r="AE220" s="555">
        <v>0</v>
      </c>
      <c r="AF220" s="555">
        <v>0</v>
      </c>
      <c r="AG220" s="557">
        <f t="shared" si="127"/>
        <v>0</v>
      </c>
      <c r="AH220" s="557">
        <f t="shared" si="128"/>
        <v>0</v>
      </c>
      <c r="AI220" s="557">
        <f t="shared" si="129"/>
        <v>0</v>
      </c>
      <c r="AJ220" s="557">
        <f t="shared" si="130"/>
        <v>0</v>
      </c>
      <c r="AK220" s="557">
        <f t="shared" si="131"/>
        <v>0</v>
      </c>
      <c r="AL220" s="557">
        <f t="shared" si="132"/>
        <v>0</v>
      </c>
      <c r="AM220" s="557">
        <f t="shared" si="133"/>
        <v>0</v>
      </c>
      <c r="AN220" s="557">
        <f t="shared" si="134"/>
        <v>0</v>
      </c>
      <c r="AO220" s="557">
        <f t="shared" si="135"/>
        <v>0</v>
      </c>
      <c r="AP220" s="555" t="s">
        <v>364</v>
      </c>
      <c r="AQ220" s="555" t="s">
        <v>364</v>
      </c>
      <c r="AR220" s="555" t="s">
        <v>364</v>
      </c>
      <c r="AS220" s="555" t="s">
        <v>364</v>
      </c>
      <c r="AT220" s="555" t="s">
        <v>364</v>
      </c>
      <c r="AU220" s="555">
        <v>0</v>
      </c>
      <c r="AV220" s="555">
        <v>0</v>
      </c>
      <c r="AW220" s="555">
        <v>0</v>
      </c>
      <c r="AX220" s="555" t="s">
        <v>364</v>
      </c>
      <c r="AY220" s="555">
        <v>0</v>
      </c>
      <c r="AZ220" s="555">
        <v>0</v>
      </c>
      <c r="BA220" s="555">
        <v>0</v>
      </c>
      <c r="BB220" s="555" t="s">
        <v>364</v>
      </c>
      <c r="BC220" s="555" t="s">
        <v>364</v>
      </c>
      <c r="BD220" s="555" t="s">
        <v>364</v>
      </c>
      <c r="BE220" s="555" t="s">
        <v>364</v>
      </c>
      <c r="BF220" s="555">
        <v>-12.8</v>
      </c>
      <c r="BG220" s="555">
        <v>0</v>
      </c>
      <c r="BH220" s="555">
        <v>0</v>
      </c>
      <c r="BI220" s="555">
        <v>0</v>
      </c>
      <c r="BJ220" s="555" t="s">
        <v>364</v>
      </c>
      <c r="BK220" s="555">
        <v>0</v>
      </c>
      <c r="BL220" s="555">
        <v>0</v>
      </c>
      <c r="BM220" s="555">
        <v>0</v>
      </c>
      <c r="BN220" s="555">
        <v>0</v>
      </c>
      <c r="BO220" s="555">
        <v>0</v>
      </c>
      <c r="BP220" s="555">
        <v>0</v>
      </c>
      <c r="BQ220" s="555">
        <v>0</v>
      </c>
      <c r="BR220" s="555">
        <v>0</v>
      </c>
      <c r="BS220" s="555">
        <v>0</v>
      </c>
      <c r="BT220" s="555">
        <v>0</v>
      </c>
      <c r="BU220" s="555">
        <v>0</v>
      </c>
      <c r="BV220" s="555">
        <v>0</v>
      </c>
      <c r="BW220" s="555">
        <v>0</v>
      </c>
      <c r="BX220" s="555">
        <v>0</v>
      </c>
      <c r="BY220" s="555">
        <v>0</v>
      </c>
      <c r="BZ220" s="555">
        <v>0</v>
      </c>
      <c r="CA220" s="555">
        <v>0</v>
      </c>
      <c r="CB220" s="555">
        <v>0</v>
      </c>
      <c r="CC220" s="555">
        <v>0</v>
      </c>
      <c r="CD220" s="555">
        <v>0</v>
      </c>
      <c r="CE220" s="555">
        <v>0</v>
      </c>
      <c r="CF220" s="555">
        <v>0</v>
      </c>
      <c r="CG220" s="555">
        <v>0</v>
      </c>
      <c r="CH220" s="555">
        <v>0</v>
      </c>
      <c r="CI220" s="555">
        <v>0</v>
      </c>
      <c r="CJ220" s="555">
        <v>0</v>
      </c>
      <c r="CK220" s="555">
        <v>0</v>
      </c>
      <c r="CL220" s="555">
        <v>0</v>
      </c>
      <c r="CM220" s="555">
        <v>0</v>
      </c>
      <c r="CN220" s="557">
        <f t="shared" si="136"/>
        <v>0</v>
      </c>
      <c r="CO220" s="557">
        <f t="shared" si="137"/>
        <v>0</v>
      </c>
      <c r="CP220" s="557">
        <f t="shared" si="138"/>
        <v>0</v>
      </c>
      <c r="CQ220" s="557">
        <f t="shared" si="139"/>
        <v>0</v>
      </c>
      <c r="CR220" s="557">
        <f t="shared" si="140"/>
        <v>0</v>
      </c>
      <c r="CS220" s="557">
        <f t="shared" si="141"/>
        <v>0</v>
      </c>
      <c r="CT220" s="557">
        <f t="shared" si="142"/>
        <v>0</v>
      </c>
      <c r="CU220" s="557">
        <f t="shared" si="143"/>
        <v>0</v>
      </c>
      <c r="CV220" s="557">
        <f t="shared" si="144"/>
        <v>0</v>
      </c>
      <c r="CW220" s="557">
        <f t="shared" si="145"/>
        <v>0</v>
      </c>
      <c r="CX220" s="557">
        <f t="shared" si="146"/>
        <v>0</v>
      </c>
      <c r="CY220" s="557">
        <f t="shared" si="147"/>
        <v>0</v>
      </c>
      <c r="CZ220" s="557">
        <f t="shared" si="148"/>
        <v>0</v>
      </c>
      <c r="DA220" s="557">
        <f t="shared" si="149"/>
        <v>0</v>
      </c>
    </row>
    <row r="221" spans="1:105">
      <c r="A221" s="494" t="s">
        <v>1081</v>
      </c>
      <c r="B221" s="576" t="s">
        <v>543</v>
      </c>
      <c r="C221" s="382" t="s">
        <v>424</v>
      </c>
      <c r="D221" s="578" t="s">
        <v>419</v>
      </c>
      <c r="E221" s="489">
        <v>43790</v>
      </c>
      <c r="F221" s="429">
        <v>3.2857142857142856</v>
      </c>
      <c r="G221" s="541" t="s">
        <v>1195</v>
      </c>
      <c r="H221" s="496">
        <v>3811</v>
      </c>
      <c r="I221" s="496">
        <v>1</v>
      </c>
      <c r="J221">
        <v>1.33</v>
      </c>
      <c r="K221">
        <v>100</v>
      </c>
      <c r="L221">
        <v>0</v>
      </c>
      <c r="M221">
        <v>0</v>
      </c>
      <c r="N221">
        <v>100</v>
      </c>
      <c r="O221">
        <v>0</v>
      </c>
      <c r="P221">
        <v>0</v>
      </c>
      <c r="Q221">
        <v>0</v>
      </c>
      <c r="R221">
        <v>0</v>
      </c>
      <c r="S221">
        <v>100</v>
      </c>
      <c r="T221">
        <v>0</v>
      </c>
      <c r="U221" s="6">
        <f t="shared" si="125"/>
        <v>0</v>
      </c>
      <c r="V221" s="6" t="e">
        <f t="shared" si="126"/>
        <v>#DIV/0!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s="188">
        <f t="shared" si="127"/>
        <v>0</v>
      </c>
      <c r="AH221" s="188">
        <f t="shared" si="128"/>
        <v>0</v>
      </c>
      <c r="AI221" s="188">
        <f t="shared" si="129"/>
        <v>0</v>
      </c>
      <c r="AJ221" s="188">
        <f t="shared" si="130"/>
        <v>0</v>
      </c>
      <c r="AK221" s="188">
        <f t="shared" si="131"/>
        <v>0</v>
      </c>
      <c r="AL221" s="188">
        <f t="shared" si="132"/>
        <v>0</v>
      </c>
      <c r="AM221" s="188">
        <f t="shared" si="133"/>
        <v>0</v>
      </c>
      <c r="AN221" s="188">
        <f t="shared" si="134"/>
        <v>0</v>
      </c>
      <c r="AO221" s="188">
        <f t="shared" si="135"/>
        <v>0</v>
      </c>
      <c r="AP221" t="s">
        <v>364</v>
      </c>
      <c r="AQ221" t="s">
        <v>364</v>
      </c>
      <c r="AR221" t="s">
        <v>364</v>
      </c>
      <c r="AS221" t="s">
        <v>364</v>
      </c>
      <c r="AT221" t="s">
        <v>364</v>
      </c>
      <c r="AU221">
        <v>0</v>
      </c>
      <c r="AV221">
        <v>0</v>
      </c>
      <c r="AW221">
        <v>0</v>
      </c>
      <c r="AX221" t="s">
        <v>364</v>
      </c>
      <c r="AY221">
        <v>0</v>
      </c>
      <c r="AZ221">
        <v>0</v>
      </c>
      <c r="BA221">
        <v>0</v>
      </c>
      <c r="BB221">
        <v>191</v>
      </c>
      <c r="BC221">
        <v>157</v>
      </c>
      <c r="BD221">
        <v>431</v>
      </c>
      <c r="BE221">
        <v>195</v>
      </c>
      <c r="BF221">
        <v>-215</v>
      </c>
      <c r="BG221">
        <v>0</v>
      </c>
      <c r="BH221">
        <v>0</v>
      </c>
      <c r="BI221">
        <v>0</v>
      </c>
      <c r="BJ221" t="s">
        <v>364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 s="188">
        <f t="shared" si="136"/>
        <v>0</v>
      </c>
      <c r="CO221" s="188">
        <f t="shared" si="137"/>
        <v>0</v>
      </c>
      <c r="CP221" s="188">
        <f t="shared" si="138"/>
        <v>0</v>
      </c>
      <c r="CQ221" s="188">
        <f t="shared" si="139"/>
        <v>0</v>
      </c>
      <c r="CR221" s="188">
        <f t="shared" si="140"/>
        <v>0</v>
      </c>
      <c r="CS221" s="188">
        <f t="shared" si="141"/>
        <v>0</v>
      </c>
      <c r="CT221" s="188">
        <f t="shared" si="142"/>
        <v>0</v>
      </c>
      <c r="CU221" s="188">
        <f t="shared" si="143"/>
        <v>0</v>
      </c>
      <c r="CV221" s="188">
        <f t="shared" si="144"/>
        <v>0</v>
      </c>
      <c r="CW221" s="188">
        <f t="shared" si="145"/>
        <v>0</v>
      </c>
      <c r="CX221" s="188">
        <f t="shared" si="146"/>
        <v>0</v>
      </c>
      <c r="CY221" s="188">
        <f t="shared" si="147"/>
        <v>0</v>
      </c>
      <c r="CZ221" s="188">
        <f t="shared" si="148"/>
        <v>0</v>
      </c>
      <c r="DA221" s="188">
        <f t="shared" si="149"/>
        <v>0</v>
      </c>
    </row>
    <row r="222" spans="1:105" s="554" customFormat="1">
      <c r="A222" s="549" t="s">
        <v>1082</v>
      </c>
      <c r="B222" s="549"/>
      <c r="E222" s="552"/>
      <c r="G222" s="569"/>
      <c r="H222" s="572">
        <v>4</v>
      </c>
      <c r="I222" s="572">
        <v>0</v>
      </c>
      <c r="J222" s="555">
        <v>0</v>
      </c>
      <c r="K222" s="555">
        <v>0</v>
      </c>
      <c r="L222" s="555">
        <v>0</v>
      </c>
      <c r="M222" s="555">
        <v>0</v>
      </c>
      <c r="N222" s="555">
        <v>0</v>
      </c>
      <c r="O222" s="555">
        <v>0</v>
      </c>
      <c r="P222" s="555">
        <v>0</v>
      </c>
      <c r="Q222" s="555">
        <v>0</v>
      </c>
      <c r="R222" s="555">
        <v>0</v>
      </c>
      <c r="S222" s="555">
        <v>0</v>
      </c>
      <c r="T222" s="555">
        <v>0</v>
      </c>
      <c r="U222" s="556">
        <f t="shared" si="125"/>
        <v>0</v>
      </c>
      <c r="V222" s="556" t="e">
        <f t="shared" si="126"/>
        <v>#DIV/0!</v>
      </c>
      <c r="W222" s="555">
        <v>0</v>
      </c>
      <c r="X222" s="555">
        <v>0</v>
      </c>
      <c r="Y222" s="555">
        <v>0</v>
      </c>
      <c r="Z222" s="555">
        <v>0</v>
      </c>
      <c r="AA222" s="555">
        <v>0</v>
      </c>
      <c r="AB222" s="555">
        <v>0</v>
      </c>
      <c r="AC222" s="555">
        <v>0</v>
      </c>
      <c r="AD222" s="555">
        <v>0</v>
      </c>
      <c r="AE222" s="555">
        <v>0</v>
      </c>
      <c r="AF222" s="555">
        <v>0</v>
      </c>
      <c r="AG222" s="557">
        <f t="shared" si="127"/>
        <v>0</v>
      </c>
      <c r="AH222" s="557">
        <f t="shared" si="128"/>
        <v>0</v>
      </c>
      <c r="AI222" s="557">
        <f t="shared" si="129"/>
        <v>0</v>
      </c>
      <c r="AJ222" s="557">
        <f t="shared" si="130"/>
        <v>0</v>
      </c>
      <c r="AK222" s="557">
        <f t="shared" si="131"/>
        <v>0</v>
      </c>
      <c r="AL222" s="557">
        <f t="shared" si="132"/>
        <v>0</v>
      </c>
      <c r="AM222" s="557">
        <f t="shared" si="133"/>
        <v>0</v>
      </c>
      <c r="AN222" s="557">
        <f t="shared" si="134"/>
        <v>0</v>
      </c>
      <c r="AO222" s="557">
        <f t="shared" si="135"/>
        <v>0</v>
      </c>
      <c r="AP222" s="555" t="s">
        <v>364</v>
      </c>
      <c r="AQ222" s="555" t="s">
        <v>364</v>
      </c>
      <c r="AR222" s="555" t="s">
        <v>364</v>
      </c>
      <c r="AS222" s="555" t="s">
        <v>364</v>
      </c>
      <c r="AT222" s="555" t="s">
        <v>364</v>
      </c>
      <c r="AU222" s="555">
        <v>0</v>
      </c>
      <c r="AV222" s="555">
        <v>0</v>
      </c>
      <c r="AW222" s="555">
        <v>0</v>
      </c>
      <c r="AX222" s="555" t="s">
        <v>364</v>
      </c>
      <c r="AY222" s="555">
        <v>0</v>
      </c>
      <c r="AZ222" s="555">
        <v>0</v>
      </c>
      <c r="BA222" s="555">
        <v>0</v>
      </c>
      <c r="BB222" s="555" t="s">
        <v>364</v>
      </c>
      <c r="BC222" s="555" t="s">
        <v>364</v>
      </c>
      <c r="BD222" s="555" t="s">
        <v>364</v>
      </c>
      <c r="BE222" s="555" t="s">
        <v>364</v>
      </c>
      <c r="BF222" s="555">
        <v>-222</v>
      </c>
      <c r="BG222" s="555">
        <v>0</v>
      </c>
      <c r="BH222" s="555">
        <v>0</v>
      </c>
      <c r="BI222" s="555">
        <v>0</v>
      </c>
      <c r="BJ222" s="555" t="s">
        <v>364</v>
      </c>
      <c r="BK222" s="555">
        <v>0</v>
      </c>
      <c r="BL222" s="555">
        <v>0</v>
      </c>
      <c r="BM222" s="555">
        <v>0</v>
      </c>
      <c r="BN222" s="555">
        <v>0</v>
      </c>
      <c r="BO222" s="555">
        <v>0</v>
      </c>
      <c r="BP222" s="555">
        <v>0</v>
      </c>
      <c r="BQ222" s="555">
        <v>0</v>
      </c>
      <c r="BR222" s="555">
        <v>0</v>
      </c>
      <c r="BS222" s="555">
        <v>0</v>
      </c>
      <c r="BT222" s="555">
        <v>0</v>
      </c>
      <c r="BU222" s="555">
        <v>0</v>
      </c>
      <c r="BV222" s="555">
        <v>0</v>
      </c>
      <c r="BW222" s="555">
        <v>0</v>
      </c>
      <c r="BX222" s="555">
        <v>0</v>
      </c>
      <c r="BY222" s="555">
        <v>0</v>
      </c>
      <c r="BZ222" s="555">
        <v>0</v>
      </c>
      <c r="CA222" s="555">
        <v>0</v>
      </c>
      <c r="CB222" s="555">
        <v>0</v>
      </c>
      <c r="CC222" s="555">
        <v>0</v>
      </c>
      <c r="CD222" s="555">
        <v>0</v>
      </c>
      <c r="CE222" s="555">
        <v>0</v>
      </c>
      <c r="CF222" s="555">
        <v>0</v>
      </c>
      <c r="CG222" s="555">
        <v>0</v>
      </c>
      <c r="CH222" s="555">
        <v>0</v>
      </c>
      <c r="CI222" s="555">
        <v>0</v>
      </c>
      <c r="CJ222" s="555">
        <v>0</v>
      </c>
      <c r="CK222" s="555">
        <v>0</v>
      </c>
      <c r="CL222" s="555">
        <v>0</v>
      </c>
      <c r="CM222" s="555">
        <v>0</v>
      </c>
      <c r="CN222" s="557">
        <f t="shared" si="136"/>
        <v>0</v>
      </c>
      <c r="CO222" s="557">
        <f t="shared" si="137"/>
        <v>0</v>
      </c>
      <c r="CP222" s="557">
        <f t="shared" si="138"/>
        <v>0</v>
      </c>
      <c r="CQ222" s="557">
        <f t="shared" si="139"/>
        <v>0</v>
      </c>
      <c r="CR222" s="557">
        <f t="shared" si="140"/>
        <v>0</v>
      </c>
      <c r="CS222" s="557">
        <f t="shared" si="141"/>
        <v>0</v>
      </c>
      <c r="CT222" s="557">
        <f t="shared" si="142"/>
        <v>0</v>
      </c>
      <c r="CU222" s="557">
        <f t="shared" si="143"/>
        <v>0</v>
      </c>
      <c r="CV222" s="557">
        <f t="shared" si="144"/>
        <v>0</v>
      </c>
      <c r="CW222" s="557">
        <f t="shared" si="145"/>
        <v>0</v>
      </c>
      <c r="CX222" s="557">
        <f t="shared" si="146"/>
        <v>0</v>
      </c>
      <c r="CY222" s="557">
        <f t="shared" si="147"/>
        <v>0</v>
      </c>
      <c r="CZ222" s="557">
        <f t="shared" si="148"/>
        <v>0</v>
      </c>
      <c r="DA222" s="557">
        <f t="shared" si="149"/>
        <v>0</v>
      </c>
    </row>
    <row r="223" spans="1:105">
      <c r="A223" s="494" t="s">
        <v>1084</v>
      </c>
      <c r="B223" s="576" t="s">
        <v>543</v>
      </c>
      <c r="C223" s="382" t="s">
        <v>424</v>
      </c>
      <c r="D223" s="578" t="s">
        <v>421</v>
      </c>
      <c r="E223" s="489">
        <v>43899</v>
      </c>
      <c r="F223" s="429">
        <v>-0.14285714285714285</v>
      </c>
      <c r="G223" s="537" t="s">
        <v>381</v>
      </c>
      <c r="H223" s="496">
        <v>1104</v>
      </c>
      <c r="I223" s="496">
        <v>23</v>
      </c>
      <c r="J223">
        <v>3.8</v>
      </c>
      <c r="K223">
        <v>43.5</v>
      </c>
      <c r="L223">
        <v>60</v>
      </c>
      <c r="M223">
        <v>20</v>
      </c>
      <c r="N223">
        <v>80</v>
      </c>
      <c r="O223">
        <v>30</v>
      </c>
      <c r="P223">
        <v>0</v>
      </c>
      <c r="Q223">
        <v>50</v>
      </c>
      <c r="R223">
        <v>70</v>
      </c>
      <c r="S223">
        <v>30</v>
      </c>
      <c r="T223">
        <v>0</v>
      </c>
      <c r="U223" s="6">
        <f t="shared" si="125"/>
        <v>8.6999999999999993</v>
      </c>
      <c r="V223" s="6">
        <f t="shared" si="126"/>
        <v>4.4942528735632186</v>
      </c>
      <c r="W223">
        <v>85.7</v>
      </c>
      <c r="X223">
        <v>42.9</v>
      </c>
      <c r="Y223">
        <v>0</v>
      </c>
      <c r="Z223">
        <v>71.400000000000006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188">
        <f t="shared" si="127"/>
        <v>59.99</v>
      </c>
      <c r="AH223" s="188">
        <f t="shared" si="128"/>
        <v>30.03</v>
      </c>
      <c r="AI223" s="188">
        <f t="shared" si="129"/>
        <v>49.98</v>
      </c>
      <c r="AJ223" s="188">
        <f t="shared" si="130"/>
        <v>0</v>
      </c>
      <c r="AK223" s="188">
        <f t="shared" si="131"/>
        <v>0</v>
      </c>
      <c r="AL223" s="188">
        <f t="shared" si="132"/>
        <v>0</v>
      </c>
      <c r="AM223" s="188">
        <f t="shared" si="133"/>
        <v>0</v>
      </c>
      <c r="AN223" s="188">
        <f t="shared" si="134"/>
        <v>0</v>
      </c>
      <c r="AO223" s="188">
        <f t="shared" si="135"/>
        <v>0</v>
      </c>
      <c r="AP223">
        <v>1549</v>
      </c>
      <c r="AQ223">
        <v>-109</v>
      </c>
      <c r="AR223">
        <v>1006</v>
      </c>
      <c r="AS223">
        <v>702</v>
      </c>
      <c r="AT223">
        <v>-215</v>
      </c>
      <c r="AU223">
        <v>100</v>
      </c>
      <c r="AV223">
        <v>50</v>
      </c>
      <c r="AW223">
        <v>0</v>
      </c>
      <c r="AX223" t="s">
        <v>364</v>
      </c>
      <c r="AY223">
        <v>50</v>
      </c>
      <c r="AZ223">
        <v>100</v>
      </c>
      <c r="BA223">
        <v>0</v>
      </c>
      <c r="BB223">
        <v>396</v>
      </c>
      <c r="BC223">
        <v>200</v>
      </c>
      <c r="BD223">
        <v>1080</v>
      </c>
      <c r="BE223">
        <v>738</v>
      </c>
      <c r="BF223">
        <v>-234</v>
      </c>
      <c r="BG223">
        <v>50</v>
      </c>
      <c r="BH223">
        <v>25</v>
      </c>
      <c r="BI223">
        <v>0</v>
      </c>
      <c r="BJ223" t="s">
        <v>364</v>
      </c>
      <c r="BK223">
        <v>50</v>
      </c>
      <c r="BL223">
        <v>62.5</v>
      </c>
      <c r="BM223">
        <v>0</v>
      </c>
      <c r="BN223">
        <v>39.1</v>
      </c>
      <c r="BO223">
        <v>0</v>
      </c>
      <c r="BP223">
        <v>0</v>
      </c>
      <c r="BQ223">
        <v>100</v>
      </c>
      <c r="BR223">
        <v>0</v>
      </c>
      <c r="BS223">
        <v>0</v>
      </c>
      <c r="BT223">
        <v>66.7</v>
      </c>
      <c r="BU223">
        <v>44.4</v>
      </c>
      <c r="BV223">
        <v>55.6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75</v>
      </c>
      <c r="CG223">
        <v>0</v>
      </c>
      <c r="CH223">
        <v>55.6</v>
      </c>
      <c r="CI223">
        <v>0</v>
      </c>
      <c r="CJ223">
        <v>0</v>
      </c>
      <c r="CK223">
        <v>0</v>
      </c>
      <c r="CL223">
        <v>60</v>
      </c>
      <c r="CM223">
        <v>0</v>
      </c>
      <c r="CN223" s="188">
        <f t="shared" si="136"/>
        <v>0</v>
      </c>
      <c r="CO223" s="188">
        <f t="shared" si="137"/>
        <v>0</v>
      </c>
      <c r="CP223" s="188">
        <f t="shared" si="138"/>
        <v>0</v>
      </c>
      <c r="CQ223" s="188">
        <f t="shared" si="139"/>
        <v>0</v>
      </c>
      <c r="CR223" s="188">
        <f t="shared" si="140"/>
        <v>0</v>
      </c>
      <c r="CS223" s="188">
        <f t="shared" si="141"/>
        <v>0</v>
      </c>
      <c r="CT223" s="188">
        <f t="shared" si="142"/>
        <v>0</v>
      </c>
      <c r="CU223" s="188">
        <f t="shared" si="143"/>
        <v>33.299999999999997</v>
      </c>
      <c r="CV223" s="188">
        <f t="shared" si="144"/>
        <v>0</v>
      </c>
      <c r="CW223" s="188">
        <f t="shared" si="145"/>
        <v>0</v>
      </c>
      <c r="CX223" s="188">
        <f t="shared" si="146"/>
        <v>0</v>
      </c>
      <c r="CY223" s="188">
        <f t="shared" si="147"/>
        <v>0</v>
      </c>
      <c r="CZ223" s="188">
        <f t="shared" si="148"/>
        <v>33.36</v>
      </c>
      <c r="DA223" s="188">
        <f t="shared" si="149"/>
        <v>0</v>
      </c>
    </row>
    <row r="224" spans="1:105" s="554" customFormat="1">
      <c r="A224" s="549" t="s">
        <v>1085</v>
      </c>
      <c r="B224" s="549"/>
      <c r="E224" s="552"/>
      <c r="G224" s="569"/>
      <c r="H224" s="572">
        <v>8</v>
      </c>
      <c r="I224" s="572">
        <v>0</v>
      </c>
      <c r="J224" s="555">
        <v>0</v>
      </c>
      <c r="K224" s="555">
        <v>0</v>
      </c>
      <c r="L224" s="555">
        <v>0</v>
      </c>
      <c r="M224" s="555">
        <v>0</v>
      </c>
      <c r="N224" s="555">
        <v>0</v>
      </c>
      <c r="O224" s="555">
        <v>0</v>
      </c>
      <c r="P224" s="555">
        <v>0</v>
      </c>
      <c r="Q224" s="555">
        <v>0</v>
      </c>
      <c r="R224" s="555">
        <v>0</v>
      </c>
      <c r="S224" s="555">
        <v>0</v>
      </c>
      <c r="T224" s="555">
        <v>0</v>
      </c>
      <c r="U224" s="556">
        <f t="shared" si="125"/>
        <v>0</v>
      </c>
      <c r="V224" s="556" t="e">
        <f t="shared" si="126"/>
        <v>#DIV/0!</v>
      </c>
      <c r="W224" s="555">
        <v>0</v>
      </c>
      <c r="X224" s="555">
        <v>0</v>
      </c>
      <c r="Y224" s="555">
        <v>0</v>
      </c>
      <c r="Z224" s="555">
        <v>0</v>
      </c>
      <c r="AA224" s="555">
        <v>0</v>
      </c>
      <c r="AB224" s="555">
        <v>0</v>
      </c>
      <c r="AC224" s="555">
        <v>0</v>
      </c>
      <c r="AD224" s="555">
        <v>0</v>
      </c>
      <c r="AE224" s="555">
        <v>0</v>
      </c>
      <c r="AF224" s="555">
        <v>0</v>
      </c>
      <c r="AG224" s="557">
        <f t="shared" si="127"/>
        <v>0</v>
      </c>
      <c r="AH224" s="557">
        <f t="shared" si="128"/>
        <v>0</v>
      </c>
      <c r="AI224" s="557">
        <f t="shared" si="129"/>
        <v>0</v>
      </c>
      <c r="AJ224" s="557">
        <f t="shared" si="130"/>
        <v>0</v>
      </c>
      <c r="AK224" s="557">
        <f t="shared" si="131"/>
        <v>0</v>
      </c>
      <c r="AL224" s="557">
        <f t="shared" si="132"/>
        <v>0</v>
      </c>
      <c r="AM224" s="557">
        <f t="shared" si="133"/>
        <v>0</v>
      </c>
      <c r="AN224" s="557">
        <f t="shared" si="134"/>
        <v>0</v>
      </c>
      <c r="AO224" s="557">
        <f t="shared" si="135"/>
        <v>0</v>
      </c>
      <c r="AP224" s="555" t="s">
        <v>364</v>
      </c>
      <c r="AQ224" s="555" t="s">
        <v>364</v>
      </c>
      <c r="AR224" s="555" t="s">
        <v>364</v>
      </c>
      <c r="AS224" s="555" t="s">
        <v>364</v>
      </c>
      <c r="AT224" s="555" t="s">
        <v>364</v>
      </c>
      <c r="AU224" s="555">
        <v>0</v>
      </c>
      <c r="AV224" s="555">
        <v>0</v>
      </c>
      <c r="AW224" s="555">
        <v>0</v>
      </c>
      <c r="AX224" s="555" t="s">
        <v>364</v>
      </c>
      <c r="AY224" s="555">
        <v>0</v>
      </c>
      <c r="AZ224" s="555">
        <v>0</v>
      </c>
      <c r="BA224" s="555">
        <v>0</v>
      </c>
      <c r="BB224" s="555" t="s">
        <v>364</v>
      </c>
      <c r="BC224" s="555" t="s">
        <v>364</v>
      </c>
      <c r="BD224" s="555" t="s">
        <v>364</v>
      </c>
      <c r="BE224" s="555" t="s">
        <v>364</v>
      </c>
      <c r="BF224" s="555">
        <v>-376</v>
      </c>
      <c r="BG224" s="555">
        <v>0</v>
      </c>
      <c r="BH224" s="555">
        <v>0</v>
      </c>
      <c r="BI224" s="555">
        <v>0</v>
      </c>
      <c r="BJ224" s="555" t="s">
        <v>364</v>
      </c>
      <c r="BK224" s="555">
        <v>0</v>
      </c>
      <c r="BL224" s="555">
        <v>0</v>
      </c>
      <c r="BM224" s="555">
        <v>0</v>
      </c>
      <c r="BN224" s="555">
        <v>0</v>
      </c>
      <c r="BO224" s="555">
        <v>0</v>
      </c>
      <c r="BP224" s="555">
        <v>0</v>
      </c>
      <c r="BQ224" s="555">
        <v>0</v>
      </c>
      <c r="BR224" s="555">
        <v>0</v>
      </c>
      <c r="BS224" s="555">
        <v>0</v>
      </c>
      <c r="BT224" s="555">
        <v>0</v>
      </c>
      <c r="BU224" s="555">
        <v>0</v>
      </c>
      <c r="BV224" s="555">
        <v>0</v>
      </c>
      <c r="BW224" s="555">
        <v>0</v>
      </c>
      <c r="BX224" s="555">
        <v>0</v>
      </c>
      <c r="BY224" s="555">
        <v>0</v>
      </c>
      <c r="BZ224" s="555">
        <v>0</v>
      </c>
      <c r="CA224" s="555">
        <v>0</v>
      </c>
      <c r="CB224" s="555">
        <v>0</v>
      </c>
      <c r="CC224" s="555">
        <v>0</v>
      </c>
      <c r="CD224" s="555">
        <v>0</v>
      </c>
      <c r="CE224" s="555">
        <v>0</v>
      </c>
      <c r="CF224" s="555">
        <v>0</v>
      </c>
      <c r="CG224" s="555">
        <v>0</v>
      </c>
      <c r="CH224" s="555">
        <v>0</v>
      </c>
      <c r="CI224" s="555">
        <v>0</v>
      </c>
      <c r="CJ224" s="555">
        <v>0</v>
      </c>
      <c r="CK224" s="555">
        <v>0</v>
      </c>
      <c r="CL224" s="555">
        <v>0</v>
      </c>
      <c r="CM224" s="555">
        <v>0</v>
      </c>
      <c r="CN224" s="557">
        <f t="shared" si="136"/>
        <v>0</v>
      </c>
      <c r="CO224" s="557">
        <f t="shared" si="137"/>
        <v>0</v>
      </c>
      <c r="CP224" s="557">
        <f t="shared" si="138"/>
        <v>0</v>
      </c>
      <c r="CQ224" s="557">
        <f t="shared" si="139"/>
        <v>0</v>
      </c>
      <c r="CR224" s="557">
        <f t="shared" si="140"/>
        <v>0</v>
      </c>
      <c r="CS224" s="557">
        <f t="shared" si="141"/>
        <v>0</v>
      </c>
      <c r="CT224" s="557">
        <f t="shared" si="142"/>
        <v>0</v>
      </c>
      <c r="CU224" s="557">
        <f t="shared" si="143"/>
        <v>0</v>
      </c>
      <c r="CV224" s="557">
        <f t="shared" si="144"/>
        <v>0</v>
      </c>
      <c r="CW224" s="557">
        <f t="shared" si="145"/>
        <v>0</v>
      </c>
      <c r="CX224" s="557">
        <f t="shared" si="146"/>
        <v>0</v>
      </c>
      <c r="CY224" s="557">
        <f t="shared" si="147"/>
        <v>0</v>
      </c>
      <c r="CZ224" s="557">
        <f t="shared" si="148"/>
        <v>0</v>
      </c>
      <c r="DA224" s="557">
        <f t="shared" si="149"/>
        <v>0</v>
      </c>
    </row>
    <row r="225" spans="1:105">
      <c r="A225" s="494" t="s">
        <v>1087</v>
      </c>
      <c r="B225" s="576" t="s">
        <v>543</v>
      </c>
      <c r="C225" s="382" t="s">
        <v>424</v>
      </c>
      <c r="D225" s="578" t="s">
        <v>737</v>
      </c>
      <c r="E225" s="489">
        <v>43900</v>
      </c>
      <c r="F225" s="429">
        <v>0</v>
      </c>
      <c r="G225" s="537" t="s">
        <v>1196</v>
      </c>
      <c r="H225" s="496">
        <v>5370</v>
      </c>
      <c r="I225" s="496">
        <v>1443</v>
      </c>
      <c r="J225">
        <v>39.200000000000003</v>
      </c>
      <c r="K225">
        <v>81.099999999999994</v>
      </c>
      <c r="L225">
        <v>9.57</v>
      </c>
      <c r="M225">
        <v>5.98</v>
      </c>
      <c r="N225">
        <v>94</v>
      </c>
      <c r="O225">
        <v>3.85</v>
      </c>
      <c r="P225">
        <v>2.14</v>
      </c>
      <c r="Q225">
        <v>19.899999999999999</v>
      </c>
      <c r="R225">
        <v>12.9</v>
      </c>
      <c r="S225">
        <v>87.1</v>
      </c>
      <c r="T225">
        <v>1.71</v>
      </c>
      <c r="U225" s="6">
        <f t="shared" ref="U225:U267" si="150">K225*M225/100</f>
        <v>4.84978</v>
      </c>
      <c r="V225" s="6">
        <f t="shared" si="126"/>
        <v>2.2062856459468265</v>
      </c>
      <c r="W225">
        <v>25.8</v>
      </c>
      <c r="X225">
        <v>16.600000000000001</v>
      </c>
      <c r="Y225">
        <v>7.95</v>
      </c>
      <c r="Z225">
        <v>35.1</v>
      </c>
      <c r="AA225">
        <v>1.99</v>
      </c>
      <c r="AB225">
        <v>40</v>
      </c>
      <c r="AC225">
        <v>44</v>
      </c>
      <c r="AD225">
        <v>80</v>
      </c>
      <c r="AE225">
        <v>48</v>
      </c>
      <c r="AF225">
        <v>12</v>
      </c>
      <c r="AG225" s="188">
        <f t="shared" si="127"/>
        <v>3.3281999999999998</v>
      </c>
      <c r="AH225" s="188">
        <f t="shared" si="128"/>
        <v>2.1414</v>
      </c>
      <c r="AI225" s="188">
        <f t="shared" si="129"/>
        <v>4.5278999999999998</v>
      </c>
      <c r="AJ225" s="188">
        <f t="shared" si="130"/>
        <v>0.25670999999999999</v>
      </c>
      <c r="AK225" s="188">
        <f t="shared" si="131"/>
        <v>0.85600000000000009</v>
      </c>
      <c r="AL225" s="188">
        <f t="shared" si="132"/>
        <v>0.9416000000000001</v>
      </c>
      <c r="AM225" s="188">
        <f t="shared" si="133"/>
        <v>1.7120000000000002</v>
      </c>
      <c r="AN225" s="188">
        <f t="shared" si="134"/>
        <v>1.0271999999999999</v>
      </c>
      <c r="AO225" s="188">
        <f t="shared" si="135"/>
        <v>0.25679999999999997</v>
      </c>
      <c r="AP225">
        <v>549</v>
      </c>
      <c r="AQ225">
        <v>104</v>
      </c>
      <c r="AR225">
        <v>634</v>
      </c>
      <c r="AS225">
        <v>252</v>
      </c>
      <c r="AT225">
        <v>-5.13</v>
      </c>
      <c r="AU225">
        <v>61.4</v>
      </c>
      <c r="AV225">
        <v>18.600000000000001</v>
      </c>
      <c r="AW225">
        <v>7.14</v>
      </c>
      <c r="AX225">
        <v>882</v>
      </c>
      <c r="AY225">
        <v>27.1</v>
      </c>
      <c r="AZ225">
        <v>15.7</v>
      </c>
      <c r="BA225">
        <v>5.71</v>
      </c>
      <c r="BB225">
        <v>130</v>
      </c>
      <c r="BC225">
        <v>30.8</v>
      </c>
      <c r="BD225">
        <v>579</v>
      </c>
      <c r="BE225">
        <v>179</v>
      </c>
      <c r="BF225">
        <v>-133</v>
      </c>
      <c r="BG225">
        <v>6.27</v>
      </c>
      <c r="BH225">
        <v>2.91</v>
      </c>
      <c r="BI225">
        <v>1.82</v>
      </c>
      <c r="BJ225">
        <v>317</v>
      </c>
      <c r="BK225">
        <v>19.5</v>
      </c>
      <c r="BL225">
        <v>12.7</v>
      </c>
      <c r="BM225">
        <v>1.45</v>
      </c>
      <c r="BN225">
        <v>10.7</v>
      </c>
      <c r="BO225">
        <v>6.45</v>
      </c>
      <c r="BP225">
        <v>0</v>
      </c>
      <c r="BQ225">
        <v>100</v>
      </c>
      <c r="BR225">
        <v>0.65</v>
      </c>
      <c r="BS225">
        <v>1.94</v>
      </c>
      <c r="BT225">
        <v>31</v>
      </c>
      <c r="BU225">
        <v>40</v>
      </c>
      <c r="BV225">
        <v>60</v>
      </c>
      <c r="BW225">
        <v>2.58</v>
      </c>
      <c r="BX225">
        <v>33.299999999999997</v>
      </c>
      <c r="BY225">
        <v>0</v>
      </c>
      <c r="BZ225">
        <v>66.7</v>
      </c>
      <c r="CA225">
        <v>33.299999999999997</v>
      </c>
      <c r="CB225">
        <v>0</v>
      </c>
      <c r="CC225">
        <v>9.68</v>
      </c>
      <c r="CD225">
        <v>0</v>
      </c>
      <c r="CE225">
        <v>1.61</v>
      </c>
      <c r="CF225">
        <v>33.9</v>
      </c>
      <c r="CG225">
        <v>1.61</v>
      </c>
      <c r="CH225">
        <v>60</v>
      </c>
      <c r="CI225">
        <v>4.3</v>
      </c>
      <c r="CJ225">
        <v>1.08</v>
      </c>
      <c r="CK225">
        <v>2.15</v>
      </c>
      <c r="CL225">
        <v>29</v>
      </c>
      <c r="CM225">
        <v>3.23</v>
      </c>
      <c r="CN225" s="188">
        <f t="shared" si="136"/>
        <v>0.64601999999999993</v>
      </c>
      <c r="CO225" s="188">
        <f t="shared" si="137"/>
        <v>0</v>
      </c>
      <c r="CP225" s="188">
        <f t="shared" si="138"/>
        <v>1.2939799999999999</v>
      </c>
      <c r="CQ225" s="188">
        <f t="shared" si="139"/>
        <v>0.64601999999999993</v>
      </c>
      <c r="CR225" s="188">
        <f t="shared" si="140"/>
        <v>0</v>
      </c>
      <c r="CS225" s="188">
        <f t="shared" si="141"/>
        <v>3.8719999999999999</v>
      </c>
      <c r="CT225" s="188">
        <f t="shared" si="142"/>
        <v>0</v>
      </c>
      <c r="CU225" s="188">
        <f t="shared" si="143"/>
        <v>13.56</v>
      </c>
      <c r="CV225" s="188">
        <f t="shared" si="144"/>
        <v>0.64400000000000002</v>
      </c>
      <c r="CW225" s="188">
        <f t="shared" si="145"/>
        <v>2.58</v>
      </c>
      <c r="CX225" s="188">
        <f t="shared" si="146"/>
        <v>0.64800000000000013</v>
      </c>
      <c r="CY225" s="188">
        <f t="shared" si="147"/>
        <v>1.29</v>
      </c>
      <c r="CZ225" s="188">
        <f t="shared" si="148"/>
        <v>17.399999999999999</v>
      </c>
      <c r="DA225" s="188">
        <f t="shared" si="149"/>
        <v>1.9380000000000002</v>
      </c>
    </row>
    <row r="226" spans="1:105" s="554" customFormat="1">
      <c r="A226" s="549" t="s">
        <v>1088</v>
      </c>
      <c r="B226" s="549"/>
      <c r="E226" s="552"/>
      <c r="H226" s="572">
        <v>12</v>
      </c>
      <c r="I226" s="572">
        <v>0</v>
      </c>
      <c r="J226" s="555">
        <v>0</v>
      </c>
      <c r="K226" s="555">
        <v>0</v>
      </c>
      <c r="L226" s="555">
        <v>0</v>
      </c>
      <c r="M226" s="555">
        <v>0</v>
      </c>
      <c r="N226" s="555">
        <v>0</v>
      </c>
      <c r="O226" s="555">
        <v>0</v>
      </c>
      <c r="P226" s="555">
        <v>0</v>
      </c>
      <c r="Q226" s="555">
        <v>0</v>
      </c>
      <c r="R226" s="555">
        <v>0</v>
      </c>
      <c r="S226" s="555">
        <v>0</v>
      </c>
      <c r="T226" s="555">
        <v>0</v>
      </c>
      <c r="U226" s="556">
        <f t="shared" si="150"/>
        <v>0</v>
      </c>
      <c r="V226" s="556" t="e">
        <f t="shared" si="126"/>
        <v>#DIV/0!</v>
      </c>
      <c r="W226" s="555">
        <v>0</v>
      </c>
      <c r="X226" s="555">
        <v>0</v>
      </c>
      <c r="Y226" s="555">
        <v>0</v>
      </c>
      <c r="Z226" s="555">
        <v>0</v>
      </c>
      <c r="AA226" s="555">
        <v>0</v>
      </c>
      <c r="AB226" s="555">
        <v>0</v>
      </c>
      <c r="AC226" s="555">
        <v>0</v>
      </c>
      <c r="AD226" s="555">
        <v>0</v>
      </c>
      <c r="AE226" s="555">
        <v>0</v>
      </c>
      <c r="AF226" s="555">
        <v>0</v>
      </c>
      <c r="AG226" s="557">
        <f t="shared" si="127"/>
        <v>0</v>
      </c>
      <c r="AH226" s="557">
        <f t="shared" si="128"/>
        <v>0</v>
      </c>
      <c r="AI226" s="557">
        <f t="shared" si="129"/>
        <v>0</v>
      </c>
      <c r="AJ226" s="557">
        <f t="shared" si="130"/>
        <v>0</v>
      </c>
      <c r="AK226" s="557">
        <f t="shared" si="131"/>
        <v>0</v>
      </c>
      <c r="AL226" s="557">
        <f t="shared" si="132"/>
        <v>0</v>
      </c>
      <c r="AM226" s="557">
        <f t="shared" si="133"/>
        <v>0</v>
      </c>
      <c r="AN226" s="557">
        <f t="shared" si="134"/>
        <v>0</v>
      </c>
      <c r="AO226" s="557">
        <f t="shared" si="135"/>
        <v>0</v>
      </c>
      <c r="AP226" s="555" t="s">
        <v>364</v>
      </c>
      <c r="AQ226" s="555" t="s">
        <v>364</v>
      </c>
      <c r="AR226" s="555" t="s">
        <v>364</v>
      </c>
      <c r="AS226" s="555" t="s">
        <v>364</v>
      </c>
      <c r="AT226" s="555" t="s">
        <v>364</v>
      </c>
      <c r="AU226" s="555">
        <v>0</v>
      </c>
      <c r="AV226" s="555">
        <v>0</v>
      </c>
      <c r="AW226" s="555">
        <v>0</v>
      </c>
      <c r="AX226" s="555" t="s">
        <v>364</v>
      </c>
      <c r="AY226" s="555">
        <v>0</v>
      </c>
      <c r="AZ226" s="555">
        <v>0</v>
      </c>
      <c r="BA226" s="555">
        <v>0</v>
      </c>
      <c r="BB226" s="555" t="s">
        <v>364</v>
      </c>
      <c r="BC226" s="555" t="s">
        <v>364</v>
      </c>
      <c r="BD226" s="555" t="s">
        <v>364</v>
      </c>
      <c r="BE226" s="555" t="s">
        <v>364</v>
      </c>
      <c r="BF226" s="555">
        <v>29.5</v>
      </c>
      <c r="BG226" s="555">
        <v>0</v>
      </c>
      <c r="BH226" s="555">
        <v>0</v>
      </c>
      <c r="BI226" s="555">
        <v>0</v>
      </c>
      <c r="BJ226" s="555" t="s">
        <v>364</v>
      </c>
      <c r="BK226" s="555">
        <v>0</v>
      </c>
      <c r="BL226" s="555">
        <v>0</v>
      </c>
      <c r="BM226" s="555">
        <v>0</v>
      </c>
      <c r="BN226" s="555">
        <v>0</v>
      </c>
      <c r="BO226" s="555">
        <v>0</v>
      </c>
      <c r="BP226" s="555">
        <v>0</v>
      </c>
      <c r="BQ226" s="555">
        <v>0</v>
      </c>
      <c r="BR226" s="555">
        <v>0</v>
      </c>
      <c r="BS226" s="555">
        <v>0</v>
      </c>
      <c r="BT226" s="555">
        <v>0</v>
      </c>
      <c r="BU226" s="555">
        <v>0</v>
      </c>
      <c r="BV226" s="555">
        <v>0</v>
      </c>
      <c r="BW226" s="555">
        <v>0</v>
      </c>
      <c r="BX226" s="555">
        <v>0</v>
      </c>
      <c r="BY226" s="555">
        <v>0</v>
      </c>
      <c r="BZ226" s="555">
        <v>0</v>
      </c>
      <c r="CA226" s="555">
        <v>0</v>
      </c>
      <c r="CB226" s="555">
        <v>0</v>
      </c>
      <c r="CC226" s="555">
        <v>0</v>
      </c>
      <c r="CD226" s="555">
        <v>0</v>
      </c>
      <c r="CE226" s="555">
        <v>0</v>
      </c>
      <c r="CF226" s="555">
        <v>0</v>
      </c>
      <c r="CG226" s="555">
        <v>0</v>
      </c>
      <c r="CH226" s="555">
        <v>0</v>
      </c>
      <c r="CI226" s="555">
        <v>0</v>
      </c>
      <c r="CJ226" s="555">
        <v>0</v>
      </c>
      <c r="CK226" s="555">
        <v>0</v>
      </c>
      <c r="CL226" s="555">
        <v>0</v>
      </c>
      <c r="CM226" s="555">
        <v>0</v>
      </c>
      <c r="CN226" s="557">
        <f t="shared" si="136"/>
        <v>0</v>
      </c>
      <c r="CO226" s="557">
        <f t="shared" si="137"/>
        <v>0</v>
      </c>
      <c r="CP226" s="557">
        <f t="shared" si="138"/>
        <v>0</v>
      </c>
      <c r="CQ226" s="557">
        <f t="shared" si="139"/>
        <v>0</v>
      </c>
      <c r="CR226" s="557">
        <f t="shared" si="140"/>
        <v>0</v>
      </c>
      <c r="CS226" s="557">
        <f t="shared" si="141"/>
        <v>0</v>
      </c>
      <c r="CT226" s="557">
        <f t="shared" si="142"/>
        <v>0</v>
      </c>
      <c r="CU226" s="557">
        <f t="shared" si="143"/>
        <v>0</v>
      </c>
      <c r="CV226" s="557">
        <f t="shared" si="144"/>
        <v>0</v>
      </c>
      <c r="CW226" s="557">
        <f t="shared" si="145"/>
        <v>0</v>
      </c>
      <c r="CX226" s="557">
        <f t="shared" si="146"/>
        <v>0</v>
      </c>
      <c r="CY226" s="557">
        <f t="shared" si="147"/>
        <v>0</v>
      </c>
      <c r="CZ226" s="557">
        <f t="shared" si="148"/>
        <v>0</v>
      </c>
      <c r="DA226" s="557">
        <f t="shared" si="149"/>
        <v>0</v>
      </c>
    </row>
    <row r="227" spans="1:105">
      <c r="A227" s="494" t="s">
        <v>1090</v>
      </c>
      <c r="B227" s="576" t="s">
        <v>543</v>
      </c>
      <c r="C227" s="382" t="s">
        <v>424</v>
      </c>
      <c r="D227" s="578" t="s">
        <v>739</v>
      </c>
      <c r="E227" s="489">
        <v>43901</v>
      </c>
      <c r="F227" s="429">
        <v>0.14285714285714285</v>
      </c>
      <c r="G227" s="537" t="s">
        <v>1192</v>
      </c>
      <c r="H227" s="496">
        <v>10134</v>
      </c>
      <c r="I227" s="496">
        <v>960</v>
      </c>
      <c r="J227">
        <v>30.3</v>
      </c>
      <c r="K227">
        <v>56.8</v>
      </c>
      <c r="L227">
        <v>13.8</v>
      </c>
      <c r="M227">
        <v>1.83</v>
      </c>
      <c r="N227">
        <v>98.2</v>
      </c>
      <c r="O227">
        <v>6.24</v>
      </c>
      <c r="P227">
        <v>3.67</v>
      </c>
      <c r="Q227">
        <v>24</v>
      </c>
      <c r="R227">
        <v>25.7</v>
      </c>
      <c r="S227">
        <v>74.3</v>
      </c>
      <c r="T227">
        <v>1.65</v>
      </c>
      <c r="U227" s="6">
        <f t="shared" si="150"/>
        <v>1.0394399999999999</v>
      </c>
      <c r="V227" s="6">
        <f t="shared" si="126"/>
        <v>14.430847379358116</v>
      </c>
      <c r="W227">
        <v>36.4</v>
      </c>
      <c r="X227">
        <v>17.100000000000001</v>
      </c>
      <c r="Y227">
        <v>11.4</v>
      </c>
      <c r="Z227">
        <v>29.3</v>
      </c>
      <c r="AA227">
        <v>0.71</v>
      </c>
      <c r="AB227">
        <v>50</v>
      </c>
      <c r="AC227">
        <v>40</v>
      </c>
      <c r="AD227">
        <v>75</v>
      </c>
      <c r="AE227">
        <v>80</v>
      </c>
      <c r="AF227">
        <v>0</v>
      </c>
      <c r="AG227" s="188">
        <f t="shared" si="127"/>
        <v>9.3547999999999991</v>
      </c>
      <c r="AH227" s="188">
        <f t="shared" si="128"/>
        <v>4.3947000000000003</v>
      </c>
      <c r="AI227" s="188">
        <f t="shared" si="129"/>
        <v>7.5301</v>
      </c>
      <c r="AJ227" s="188">
        <f t="shared" si="130"/>
        <v>0.18246999999999999</v>
      </c>
      <c r="AK227" s="188">
        <f t="shared" si="131"/>
        <v>1.835</v>
      </c>
      <c r="AL227" s="188">
        <f t="shared" si="132"/>
        <v>1.4680000000000002</v>
      </c>
      <c r="AM227" s="188">
        <f t="shared" si="133"/>
        <v>2.7524999999999999</v>
      </c>
      <c r="AN227" s="188">
        <f t="shared" si="134"/>
        <v>2.9360000000000004</v>
      </c>
      <c r="AO227" s="188">
        <f t="shared" si="135"/>
        <v>0</v>
      </c>
      <c r="AP227">
        <v>2447</v>
      </c>
      <c r="AQ227">
        <v>431</v>
      </c>
      <c r="AR227">
        <v>960</v>
      </c>
      <c r="AS227">
        <v>794</v>
      </c>
      <c r="AT227">
        <v>-301</v>
      </c>
      <c r="AU227">
        <v>80</v>
      </c>
      <c r="AV227">
        <v>70</v>
      </c>
      <c r="AW227">
        <v>20</v>
      </c>
      <c r="AX227">
        <v>207</v>
      </c>
      <c r="AY227">
        <v>40</v>
      </c>
      <c r="AZ227">
        <v>70</v>
      </c>
      <c r="BA227">
        <v>10</v>
      </c>
      <c r="BB227">
        <v>241</v>
      </c>
      <c r="BC227">
        <v>78.400000000000006</v>
      </c>
      <c r="BD227">
        <v>893</v>
      </c>
      <c r="BE227">
        <v>298</v>
      </c>
      <c r="BF227" t="s">
        <v>364</v>
      </c>
      <c r="BG227">
        <v>12.5</v>
      </c>
      <c r="BH227">
        <v>5.05</v>
      </c>
      <c r="BI227">
        <v>3.36</v>
      </c>
      <c r="BJ227">
        <v>233</v>
      </c>
      <c r="BK227">
        <v>23.7</v>
      </c>
      <c r="BL227">
        <v>24.9</v>
      </c>
      <c r="BM227">
        <v>1.5</v>
      </c>
      <c r="BN227">
        <v>15</v>
      </c>
      <c r="BO227">
        <v>1.39</v>
      </c>
      <c r="BP227">
        <v>0</v>
      </c>
      <c r="BQ227">
        <v>100</v>
      </c>
      <c r="BR227">
        <v>4.17</v>
      </c>
      <c r="BS227">
        <v>2.78</v>
      </c>
      <c r="BT227">
        <v>41</v>
      </c>
      <c r="BU227">
        <v>44.4</v>
      </c>
      <c r="BV227">
        <v>55.6</v>
      </c>
      <c r="BW227">
        <v>2.08</v>
      </c>
      <c r="BX227">
        <v>0</v>
      </c>
      <c r="BY227">
        <v>25</v>
      </c>
      <c r="BZ227">
        <v>50</v>
      </c>
      <c r="CA227">
        <v>50</v>
      </c>
      <c r="CB227">
        <v>0</v>
      </c>
      <c r="CC227">
        <v>0</v>
      </c>
      <c r="CD227">
        <v>4.6900000000000004</v>
      </c>
      <c r="CE227">
        <v>3.12</v>
      </c>
      <c r="CF227">
        <v>42.2</v>
      </c>
      <c r="CG227">
        <v>1.56</v>
      </c>
      <c r="CH227">
        <v>55.6</v>
      </c>
      <c r="CI227">
        <v>2.5</v>
      </c>
      <c r="CJ227">
        <v>3.75</v>
      </c>
      <c r="CK227">
        <v>2.5</v>
      </c>
      <c r="CL227">
        <v>40</v>
      </c>
      <c r="CM227">
        <v>2.5</v>
      </c>
      <c r="CN227" s="188">
        <f t="shared" si="136"/>
        <v>0</v>
      </c>
      <c r="CO227" s="188">
        <f t="shared" si="137"/>
        <v>0.69499999999999995</v>
      </c>
      <c r="CP227" s="188">
        <f t="shared" si="138"/>
        <v>1.39</v>
      </c>
      <c r="CQ227" s="188">
        <f t="shared" si="139"/>
        <v>1.39</v>
      </c>
      <c r="CR227" s="188">
        <f t="shared" si="140"/>
        <v>0</v>
      </c>
      <c r="CS227" s="188">
        <f t="shared" si="141"/>
        <v>0</v>
      </c>
      <c r="CT227" s="188">
        <f t="shared" si="142"/>
        <v>2.08236</v>
      </c>
      <c r="CU227" s="188">
        <f t="shared" si="143"/>
        <v>18.736800000000002</v>
      </c>
      <c r="CV227" s="188">
        <f t="shared" si="144"/>
        <v>0.69263999999999992</v>
      </c>
      <c r="CW227" s="188">
        <f t="shared" si="145"/>
        <v>1.39</v>
      </c>
      <c r="CX227" s="188">
        <f t="shared" si="146"/>
        <v>2.085</v>
      </c>
      <c r="CY227" s="188">
        <f t="shared" si="147"/>
        <v>1.39</v>
      </c>
      <c r="CZ227" s="188">
        <f t="shared" si="148"/>
        <v>22.24</v>
      </c>
      <c r="DA227" s="188">
        <f t="shared" si="149"/>
        <v>1.39</v>
      </c>
    </row>
    <row r="228" spans="1:105">
      <c r="A228" s="494" t="s">
        <v>1091</v>
      </c>
      <c r="B228" s="577"/>
      <c r="E228" s="489"/>
      <c r="F228" s="386"/>
      <c r="G228" s="386"/>
      <c r="H228" s="496">
        <v>14102</v>
      </c>
      <c r="I228" s="496">
        <v>1361</v>
      </c>
      <c r="J228">
        <v>31.8</v>
      </c>
      <c r="K228">
        <v>54.6</v>
      </c>
      <c r="L228">
        <v>11.4</v>
      </c>
      <c r="M228">
        <v>1.75</v>
      </c>
      <c r="N228">
        <v>98.3</v>
      </c>
      <c r="O228">
        <v>4.9800000000000004</v>
      </c>
      <c r="P228">
        <v>3.63</v>
      </c>
      <c r="Q228">
        <v>26</v>
      </c>
      <c r="R228">
        <v>29.6</v>
      </c>
      <c r="S228">
        <v>70.400000000000006</v>
      </c>
      <c r="T228">
        <v>1.88</v>
      </c>
      <c r="U228" s="6">
        <f t="shared" si="150"/>
        <v>0.95550000000000002</v>
      </c>
      <c r="V228" s="6">
        <f t="shared" si="126"/>
        <v>16.117216117216117</v>
      </c>
      <c r="W228">
        <v>21.8</v>
      </c>
      <c r="X228">
        <v>10.9</v>
      </c>
      <c r="Y228">
        <v>9.09</v>
      </c>
      <c r="Z228">
        <v>34.5</v>
      </c>
      <c r="AA228">
        <v>3.64</v>
      </c>
      <c r="AB228">
        <v>33.299999999999997</v>
      </c>
      <c r="AC228">
        <v>14.8</v>
      </c>
      <c r="AD228">
        <v>59.3</v>
      </c>
      <c r="AE228">
        <v>74.099999999999994</v>
      </c>
      <c r="AF228">
        <v>3.7</v>
      </c>
      <c r="AG228" s="188">
        <f t="shared" si="127"/>
        <v>6.4528000000000008</v>
      </c>
      <c r="AH228" s="188">
        <f t="shared" si="128"/>
        <v>3.2264000000000004</v>
      </c>
      <c r="AI228" s="188">
        <f t="shared" si="129"/>
        <v>10.212</v>
      </c>
      <c r="AJ228" s="188">
        <f t="shared" si="130"/>
        <v>1.0774400000000002</v>
      </c>
      <c r="AK228" s="188">
        <f t="shared" si="131"/>
        <v>1.2087899999999998</v>
      </c>
      <c r="AL228" s="188">
        <f t="shared" si="132"/>
        <v>0.53724000000000005</v>
      </c>
      <c r="AM228" s="188">
        <f t="shared" si="133"/>
        <v>2.15259</v>
      </c>
      <c r="AN228" s="188">
        <f t="shared" si="134"/>
        <v>2.6898299999999993</v>
      </c>
      <c r="AO228" s="188">
        <f t="shared" si="135"/>
        <v>0.13431000000000001</v>
      </c>
      <c r="AP228">
        <v>340</v>
      </c>
      <c r="AQ228">
        <v>48.8</v>
      </c>
      <c r="AR228">
        <v>996</v>
      </c>
      <c r="AS228">
        <v>465</v>
      </c>
      <c r="AT228">
        <v>-220</v>
      </c>
      <c r="AU228">
        <v>23.1</v>
      </c>
      <c r="AV228">
        <v>15.4</v>
      </c>
      <c r="AW228">
        <v>15.4</v>
      </c>
      <c r="AX228">
        <v>549</v>
      </c>
      <c r="AY228">
        <v>38.5</v>
      </c>
      <c r="AZ228">
        <v>46.2</v>
      </c>
      <c r="BA228">
        <v>15.4</v>
      </c>
      <c r="BB228">
        <v>226</v>
      </c>
      <c r="BC228">
        <v>71.900000000000006</v>
      </c>
      <c r="BD228">
        <v>897</v>
      </c>
      <c r="BE228">
        <v>335</v>
      </c>
      <c r="BF228">
        <v>-266</v>
      </c>
      <c r="BG228">
        <v>11.2</v>
      </c>
      <c r="BH228">
        <v>4.79</v>
      </c>
      <c r="BI228">
        <v>3.42</v>
      </c>
      <c r="BJ228">
        <v>336</v>
      </c>
      <c r="BK228">
        <v>25.8</v>
      </c>
      <c r="BL228">
        <v>29.3</v>
      </c>
      <c r="BM228">
        <v>1.64</v>
      </c>
      <c r="BN228">
        <v>15.4</v>
      </c>
      <c r="BO228">
        <v>4.29</v>
      </c>
      <c r="BP228">
        <v>0.48</v>
      </c>
      <c r="BQ228">
        <v>99.5</v>
      </c>
      <c r="BR228">
        <v>3.81</v>
      </c>
      <c r="BS228">
        <v>4.76</v>
      </c>
      <c r="BT228">
        <v>42.4</v>
      </c>
      <c r="BU228">
        <v>52.9</v>
      </c>
      <c r="BV228">
        <v>47.1</v>
      </c>
      <c r="BW228">
        <v>1.9</v>
      </c>
      <c r="BX228">
        <v>30</v>
      </c>
      <c r="BY228">
        <v>10</v>
      </c>
      <c r="BZ228">
        <v>60</v>
      </c>
      <c r="CA228">
        <v>80</v>
      </c>
      <c r="CB228">
        <v>0</v>
      </c>
      <c r="CC228">
        <v>6.31</v>
      </c>
      <c r="CD228">
        <v>3.6</v>
      </c>
      <c r="CE228">
        <v>7.21</v>
      </c>
      <c r="CF228">
        <v>45.9</v>
      </c>
      <c r="CG228">
        <v>2.7</v>
      </c>
      <c r="CH228">
        <v>47.1</v>
      </c>
      <c r="CI228">
        <v>2.02</v>
      </c>
      <c r="CJ228">
        <v>4.04</v>
      </c>
      <c r="CK228">
        <v>2.02</v>
      </c>
      <c r="CL228">
        <v>38.4</v>
      </c>
      <c r="CM228">
        <v>1.01</v>
      </c>
      <c r="CN228" s="188">
        <f t="shared" si="136"/>
        <v>1.4279999999999999</v>
      </c>
      <c r="CO228" s="188">
        <f t="shared" si="137"/>
        <v>0.47599999999999992</v>
      </c>
      <c r="CP228" s="188">
        <f t="shared" si="138"/>
        <v>2.8559999999999999</v>
      </c>
      <c r="CQ228" s="188">
        <f t="shared" si="139"/>
        <v>3.8079999999999994</v>
      </c>
      <c r="CR228" s="188">
        <f t="shared" si="140"/>
        <v>0</v>
      </c>
      <c r="CS228" s="188">
        <f t="shared" si="141"/>
        <v>3.3379899999999996</v>
      </c>
      <c r="CT228" s="188">
        <f t="shared" si="142"/>
        <v>1.9043999999999999</v>
      </c>
      <c r="CU228" s="188">
        <f t="shared" si="143"/>
        <v>24.281099999999995</v>
      </c>
      <c r="CV228" s="188">
        <f t="shared" si="144"/>
        <v>1.4283000000000001</v>
      </c>
      <c r="CW228" s="188">
        <f t="shared" si="145"/>
        <v>0.95142000000000015</v>
      </c>
      <c r="CX228" s="188">
        <f t="shared" si="146"/>
        <v>1.9028400000000003</v>
      </c>
      <c r="CY228" s="188">
        <f t="shared" si="147"/>
        <v>0.95142000000000015</v>
      </c>
      <c r="CZ228" s="188">
        <f t="shared" si="148"/>
        <v>18.086400000000001</v>
      </c>
      <c r="DA228" s="188">
        <f t="shared" si="149"/>
        <v>0.47571000000000008</v>
      </c>
    </row>
    <row r="229" spans="1:105">
      <c r="A229" s="494" t="s">
        <v>1093</v>
      </c>
      <c r="B229" s="576" t="s">
        <v>543</v>
      </c>
      <c r="C229" s="382" t="s">
        <v>424</v>
      </c>
      <c r="D229" s="578" t="s">
        <v>740</v>
      </c>
      <c r="E229" s="489">
        <v>43907</v>
      </c>
      <c r="F229" s="429">
        <v>1</v>
      </c>
      <c r="G229" s="537" t="s">
        <v>1193</v>
      </c>
      <c r="H229" s="496">
        <v>47431</v>
      </c>
      <c r="I229" s="496">
        <v>11222</v>
      </c>
      <c r="J229">
        <v>47.4</v>
      </c>
      <c r="K229">
        <v>72.8</v>
      </c>
      <c r="L229">
        <v>13.1</v>
      </c>
      <c r="M229">
        <v>2.34</v>
      </c>
      <c r="N229">
        <v>97.7</v>
      </c>
      <c r="O229">
        <v>5.4</v>
      </c>
      <c r="P229">
        <v>7.38</v>
      </c>
      <c r="Q229">
        <v>18.3</v>
      </c>
      <c r="R229">
        <v>28.3</v>
      </c>
      <c r="S229">
        <v>71.7</v>
      </c>
      <c r="T229">
        <v>2.35</v>
      </c>
      <c r="U229" s="6">
        <f t="shared" si="150"/>
        <v>1.7035199999999997</v>
      </c>
      <c r="V229" s="6">
        <f t="shared" si="126"/>
        <v>5.699962430731663</v>
      </c>
      <c r="W229">
        <v>27.5</v>
      </c>
      <c r="X229">
        <v>14.1</v>
      </c>
      <c r="Y229">
        <v>21</v>
      </c>
      <c r="Z229">
        <v>29.9</v>
      </c>
      <c r="AA229">
        <v>2.38</v>
      </c>
      <c r="AB229">
        <v>71.3</v>
      </c>
      <c r="AC229">
        <v>44.1</v>
      </c>
      <c r="AD229">
        <v>50.1</v>
      </c>
      <c r="AE229">
        <v>80.599999999999994</v>
      </c>
      <c r="AF229">
        <v>3.48</v>
      </c>
      <c r="AG229" s="188">
        <f t="shared" si="127"/>
        <v>7.7824999999999998</v>
      </c>
      <c r="AH229" s="188">
        <f t="shared" si="128"/>
        <v>3.9902999999999995</v>
      </c>
      <c r="AI229" s="188">
        <f t="shared" si="129"/>
        <v>8.4617000000000004</v>
      </c>
      <c r="AJ229" s="188">
        <f t="shared" si="130"/>
        <v>0.67354000000000003</v>
      </c>
      <c r="AK229" s="188">
        <f t="shared" si="131"/>
        <v>5.2619399999999992</v>
      </c>
      <c r="AL229" s="188">
        <f t="shared" si="132"/>
        <v>3.2545800000000003</v>
      </c>
      <c r="AM229" s="188">
        <f t="shared" si="133"/>
        <v>3.6973799999999999</v>
      </c>
      <c r="AN229" s="188">
        <f t="shared" si="134"/>
        <v>5.9482799999999996</v>
      </c>
      <c r="AO229" s="188">
        <f t="shared" si="135"/>
        <v>0.256824</v>
      </c>
      <c r="AP229">
        <v>703</v>
      </c>
      <c r="AQ229">
        <v>179</v>
      </c>
      <c r="AR229">
        <v>574</v>
      </c>
      <c r="AS229">
        <v>471</v>
      </c>
      <c r="AT229">
        <v>20.5</v>
      </c>
      <c r="AU229">
        <v>59.7</v>
      </c>
      <c r="AV229">
        <v>32.5</v>
      </c>
      <c r="AW229">
        <v>34.6</v>
      </c>
      <c r="AX229">
        <v>506</v>
      </c>
      <c r="AY229">
        <v>24.1</v>
      </c>
      <c r="AZ229">
        <v>45</v>
      </c>
      <c r="BA229">
        <v>5.76</v>
      </c>
      <c r="BB229">
        <v>178</v>
      </c>
      <c r="BC229">
        <v>43.6</v>
      </c>
      <c r="BD229">
        <v>573</v>
      </c>
      <c r="BE229">
        <v>302</v>
      </c>
      <c r="BF229">
        <v>41.1</v>
      </c>
      <c r="BG229">
        <v>11.9</v>
      </c>
      <c r="BH229">
        <v>4.75</v>
      </c>
      <c r="BI229">
        <v>6.73</v>
      </c>
      <c r="BJ229">
        <v>559</v>
      </c>
      <c r="BK229">
        <v>18.2</v>
      </c>
      <c r="BL229">
        <v>27.9</v>
      </c>
      <c r="BM229">
        <v>2.27</v>
      </c>
      <c r="BN229">
        <v>9.7100000000000009</v>
      </c>
      <c r="BO229">
        <v>2.75</v>
      </c>
      <c r="BP229">
        <v>0.83</v>
      </c>
      <c r="BQ229">
        <v>99.2</v>
      </c>
      <c r="BR229">
        <v>1.65</v>
      </c>
      <c r="BS229">
        <v>4.5</v>
      </c>
      <c r="BT229">
        <v>30.8</v>
      </c>
      <c r="BU229">
        <v>42</v>
      </c>
      <c r="BV229">
        <v>59.2</v>
      </c>
      <c r="BW229">
        <v>2.29</v>
      </c>
      <c r="BX229">
        <v>20.399999999999999</v>
      </c>
      <c r="BY229">
        <v>10.199999999999999</v>
      </c>
      <c r="BZ229">
        <v>69.400000000000006</v>
      </c>
      <c r="CA229">
        <v>77.599999999999994</v>
      </c>
      <c r="CB229">
        <v>6.12</v>
      </c>
      <c r="CC229">
        <v>3.93</v>
      </c>
      <c r="CD229">
        <v>2.62</v>
      </c>
      <c r="CE229">
        <v>8.3000000000000007</v>
      </c>
      <c r="CF229">
        <v>30.6</v>
      </c>
      <c r="CG229">
        <v>2.1800000000000002</v>
      </c>
      <c r="CH229">
        <v>59.2</v>
      </c>
      <c r="CI229">
        <v>1.86</v>
      </c>
      <c r="CJ229">
        <v>0.93</v>
      </c>
      <c r="CK229">
        <v>1.71</v>
      </c>
      <c r="CL229">
        <v>30.9</v>
      </c>
      <c r="CM229">
        <v>2.48</v>
      </c>
      <c r="CN229" s="188">
        <f t="shared" si="136"/>
        <v>0.91799999999999993</v>
      </c>
      <c r="CO229" s="188">
        <f t="shared" si="137"/>
        <v>0.45899999999999996</v>
      </c>
      <c r="CP229" s="188">
        <f t="shared" si="138"/>
        <v>3.1230000000000002</v>
      </c>
      <c r="CQ229" s="188">
        <f t="shared" si="139"/>
        <v>3.492</v>
      </c>
      <c r="CR229" s="188">
        <f t="shared" si="140"/>
        <v>0.27539999999999998</v>
      </c>
      <c r="CS229" s="188">
        <f t="shared" si="141"/>
        <v>1.6506000000000001</v>
      </c>
      <c r="CT229" s="188">
        <f t="shared" si="142"/>
        <v>1.1004</v>
      </c>
      <c r="CU229" s="188">
        <f t="shared" si="143"/>
        <v>12.852</v>
      </c>
      <c r="CV229" s="188">
        <f t="shared" si="144"/>
        <v>0.91559999999999997</v>
      </c>
      <c r="CW229" s="188">
        <f t="shared" si="145"/>
        <v>1.1011200000000001</v>
      </c>
      <c r="CX229" s="188">
        <f t="shared" si="146"/>
        <v>0.55056000000000005</v>
      </c>
      <c r="CY229" s="188">
        <f t="shared" si="147"/>
        <v>1.0123199999999999</v>
      </c>
      <c r="CZ229" s="188">
        <f t="shared" si="148"/>
        <v>18.2928</v>
      </c>
      <c r="DA229" s="188">
        <f t="shared" si="149"/>
        <v>1.4681600000000001</v>
      </c>
    </row>
    <row r="230" spans="1:105" s="515" customFormat="1" ht="17" thickBot="1">
      <c r="A230" s="514" t="s">
        <v>1094</v>
      </c>
      <c r="B230" s="579"/>
      <c r="E230" s="492"/>
      <c r="H230" s="517">
        <v>43898</v>
      </c>
      <c r="I230" s="517">
        <v>10501</v>
      </c>
      <c r="J230" s="517">
        <v>51.5</v>
      </c>
      <c r="K230" s="517">
        <v>75.5</v>
      </c>
      <c r="L230" s="517">
        <v>13.4</v>
      </c>
      <c r="M230" s="517">
        <v>2.16</v>
      </c>
      <c r="N230" s="517">
        <v>97.8</v>
      </c>
      <c r="O230" s="517">
        <v>5.93</v>
      </c>
      <c r="P230" s="517">
        <v>6.89</v>
      </c>
      <c r="Q230" s="517">
        <v>20</v>
      </c>
      <c r="R230" s="517">
        <v>29.5</v>
      </c>
      <c r="S230" s="517">
        <v>70.5</v>
      </c>
      <c r="T230" s="517">
        <v>0.72</v>
      </c>
      <c r="U230" s="155">
        <f t="shared" si="150"/>
        <v>1.6308</v>
      </c>
      <c r="V230" s="155">
        <f t="shared" si="126"/>
        <v>6.1135638950208486</v>
      </c>
      <c r="W230" s="517">
        <v>27</v>
      </c>
      <c r="X230" s="517">
        <v>14.5</v>
      </c>
      <c r="Y230" s="517">
        <v>19.100000000000001</v>
      </c>
      <c r="Z230" s="517">
        <v>30.7</v>
      </c>
      <c r="AA230" s="517">
        <v>1.1100000000000001</v>
      </c>
      <c r="AB230" s="517">
        <v>72</v>
      </c>
      <c r="AC230" s="517">
        <v>52.2</v>
      </c>
      <c r="AD230" s="517">
        <v>54</v>
      </c>
      <c r="AE230" s="517">
        <v>82.1</v>
      </c>
      <c r="AF230" s="517">
        <v>2.56</v>
      </c>
      <c r="AG230" s="518">
        <f t="shared" si="127"/>
        <v>7.9649999999999999</v>
      </c>
      <c r="AH230" s="518">
        <f t="shared" si="128"/>
        <v>4.2774999999999999</v>
      </c>
      <c r="AI230" s="518">
        <f t="shared" si="129"/>
        <v>9.0564999999999998</v>
      </c>
      <c r="AJ230" s="518">
        <f t="shared" si="130"/>
        <v>0.32745000000000002</v>
      </c>
      <c r="AK230" s="518">
        <f t="shared" si="131"/>
        <v>4.9607999999999999</v>
      </c>
      <c r="AL230" s="518">
        <f t="shared" si="132"/>
        <v>3.5965800000000003</v>
      </c>
      <c r="AM230" s="518">
        <f t="shared" si="133"/>
        <v>3.7206000000000001</v>
      </c>
      <c r="AN230" s="518">
        <f t="shared" si="134"/>
        <v>5.6566900000000002</v>
      </c>
      <c r="AO230" s="518">
        <f t="shared" si="135"/>
        <v>0.17638400000000001</v>
      </c>
      <c r="AP230" s="517">
        <v>923</v>
      </c>
      <c r="AQ230" s="517">
        <v>242</v>
      </c>
      <c r="AR230" s="517">
        <v>577</v>
      </c>
      <c r="AS230" s="517">
        <v>568</v>
      </c>
      <c r="AT230" s="517">
        <v>35.9</v>
      </c>
      <c r="AU230" s="517">
        <v>62</v>
      </c>
      <c r="AV230" s="517">
        <v>37.4</v>
      </c>
      <c r="AW230" s="517">
        <v>33.9</v>
      </c>
      <c r="AX230" s="517">
        <v>617</v>
      </c>
      <c r="AY230" s="517">
        <v>26.9</v>
      </c>
      <c r="AZ230" s="517">
        <v>53.8</v>
      </c>
      <c r="BA230" s="517">
        <v>2.34</v>
      </c>
      <c r="BB230" s="517">
        <v>175</v>
      </c>
      <c r="BC230" s="517">
        <v>41.1</v>
      </c>
      <c r="BD230" s="517">
        <v>591</v>
      </c>
      <c r="BE230" s="517">
        <v>320</v>
      </c>
      <c r="BF230" s="517">
        <v>51.4</v>
      </c>
      <c r="BG230" s="517">
        <v>12.3</v>
      </c>
      <c r="BH230" s="517">
        <v>5.24</v>
      </c>
      <c r="BI230" s="517">
        <v>6.29</v>
      </c>
      <c r="BJ230" s="517">
        <v>565</v>
      </c>
      <c r="BK230" s="517">
        <v>19.8</v>
      </c>
      <c r="BL230" s="517">
        <v>29</v>
      </c>
      <c r="BM230" s="517">
        <v>0.68</v>
      </c>
      <c r="BN230" s="517">
        <v>9.9700000000000006</v>
      </c>
      <c r="BO230" s="517">
        <v>2.96</v>
      </c>
      <c r="BP230" s="517">
        <v>0.67</v>
      </c>
      <c r="BQ230" s="517">
        <v>99.3</v>
      </c>
      <c r="BR230" s="517">
        <v>0.67</v>
      </c>
      <c r="BS230" s="517">
        <v>4.1100000000000003</v>
      </c>
      <c r="BT230" s="517">
        <v>31.7</v>
      </c>
      <c r="BU230" s="517">
        <v>48</v>
      </c>
      <c r="BV230" s="517">
        <v>53.3</v>
      </c>
      <c r="BW230" s="517">
        <v>1.81</v>
      </c>
      <c r="BX230" s="517">
        <v>18.600000000000001</v>
      </c>
      <c r="BY230" s="517">
        <v>2.33</v>
      </c>
      <c r="BZ230" s="517">
        <v>60.5</v>
      </c>
      <c r="CA230" s="517">
        <v>72.099999999999994</v>
      </c>
      <c r="CB230" s="517">
        <v>6.98</v>
      </c>
      <c r="CC230" s="517">
        <v>3.18</v>
      </c>
      <c r="CD230" s="517">
        <v>0.6</v>
      </c>
      <c r="CE230" s="517">
        <v>6.16</v>
      </c>
      <c r="CF230" s="517">
        <v>31.6</v>
      </c>
      <c r="CG230" s="517">
        <v>0.99</v>
      </c>
      <c r="CH230" s="517">
        <v>53.3</v>
      </c>
      <c r="CI230" s="517">
        <v>2.69</v>
      </c>
      <c r="CJ230" s="517">
        <v>0.72</v>
      </c>
      <c r="CK230" s="517">
        <v>2.15</v>
      </c>
      <c r="CL230" s="517">
        <v>31.5</v>
      </c>
      <c r="CM230" s="517">
        <v>2.5099999999999998</v>
      </c>
      <c r="CN230" s="518">
        <f t="shared" si="136"/>
        <v>0.76446000000000014</v>
      </c>
      <c r="CO230" s="518">
        <f t="shared" si="137"/>
        <v>9.5763000000000015E-2</v>
      </c>
      <c r="CP230" s="518">
        <f t="shared" si="138"/>
        <v>2.4865500000000003</v>
      </c>
      <c r="CQ230" s="518">
        <f t="shared" si="139"/>
        <v>2.9633100000000003</v>
      </c>
      <c r="CR230" s="518">
        <f t="shared" si="140"/>
        <v>0.28687800000000002</v>
      </c>
      <c r="CS230" s="518">
        <f t="shared" si="141"/>
        <v>1.5264000000000002</v>
      </c>
      <c r="CT230" s="518">
        <f t="shared" si="142"/>
        <v>0.28799999999999998</v>
      </c>
      <c r="CU230" s="518">
        <f t="shared" si="143"/>
        <v>15.168000000000001</v>
      </c>
      <c r="CV230" s="518">
        <f t="shared" si="144"/>
        <v>0.47519999999999996</v>
      </c>
      <c r="CW230" s="518">
        <f t="shared" si="145"/>
        <v>1.4337699999999998</v>
      </c>
      <c r="CX230" s="518">
        <f t="shared" si="146"/>
        <v>0.38375999999999999</v>
      </c>
      <c r="CY230" s="518">
        <f t="shared" si="147"/>
        <v>1.1459499999999998</v>
      </c>
      <c r="CZ230" s="518">
        <f t="shared" si="148"/>
        <v>16.789499999999997</v>
      </c>
      <c r="DA230" s="518">
        <f t="shared" si="149"/>
        <v>1.3378299999999999</v>
      </c>
    </row>
    <row r="231" spans="1:105">
      <c r="A231" s="494" t="s">
        <v>1096</v>
      </c>
      <c r="B231" s="576" t="s">
        <v>736</v>
      </c>
      <c r="C231" s="382" t="s">
        <v>425</v>
      </c>
      <c r="D231" s="578" t="s">
        <v>427</v>
      </c>
      <c r="E231" s="489">
        <v>43899</v>
      </c>
      <c r="F231" s="429">
        <v>-0.14285714285714285</v>
      </c>
      <c r="G231" s="537" t="s">
        <v>381</v>
      </c>
      <c r="H231" s="496">
        <v>190313</v>
      </c>
      <c r="I231" s="496">
        <v>111504</v>
      </c>
      <c r="J231">
        <v>73.099999999999994</v>
      </c>
      <c r="K231">
        <v>63.8</v>
      </c>
      <c r="L231">
        <v>4.2</v>
      </c>
      <c r="M231">
        <v>7.21</v>
      </c>
      <c r="N231">
        <v>92.8</v>
      </c>
      <c r="O231">
        <v>4.49</v>
      </c>
      <c r="P231">
        <v>3.21</v>
      </c>
      <c r="Q231">
        <v>1.2</v>
      </c>
      <c r="R231">
        <v>25.7</v>
      </c>
      <c r="S231">
        <v>74.3</v>
      </c>
      <c r="T231">
        <v>0.33</v>
      </c>
      <c r="U231" s="6">
        <f t="shared" si="150"/>
        <v>4.5999799999999995</v>
      </c>
      <c r="V231" s="6">
        <f t="shared" si="126"/>
        <v>6.6956812855708074</v>
      </c>
      <c r="W231">
        <v>7.71</v>
      </c>
      <c r="X231">
        <v>8.9700000000000006</v>
      </c>
      <c r="Y231">
        <v>8.09</v>
      </c>
      <c r="Z231">
        <v>1.71</v>
      </c>
      <c r="AA231">
        <v>0.35</v>
      </c>
      <c r="AB231">
        <v>47.2</v>
      </c>
      <c r="AC231">
        <v>54.4</v>
      </c>
      <c r="AD231">
        <v>3.46</v>
      </c>
      <c r="AE231">
        <v>64.7</v>
      </c>
      <c r="AF231">
        <v>0.66</v>
      </c>
      <c r="AG231" s="188">
        <f t="shared" si="127"/>
        <v>1.9814699999999998</v>
      </c>
      <c r="AH231" s="188">
        <f t="shared" si="128"/>
        <v>2.3052899999999998</v>
      </c>
      <c r="AI231" s="188">
        <f t="shared" si="129"/>
        <v>0.43946999999999997</v>
      </c>
      <c r="AJ231" s="188">
        <f t="shared" si="130"/>
        <v>8.9949999999999988E-2</v>
      </c>
      <c r="AK231" s="188">
        <f t="shared" si="131"/>
        <v>1.51512</v>
      </c>
      <c r="AL231" s="188">
        <f t="shared" si="132"/>
        <v>1.74624</v>
      </c>
      <c r="AM231" s="188">
        <f t="shared" si="133"/>
        <v>0.111066</v>
      </c>
      <c r="AN231" s="188">
        <f t="shared" si="134"/>
        <v>2.07687</v>
      </c>
      <c r="AO231" s="188">
        <f t="shared" si="135"/>
        <v>2.1186000000000003E-2</v>
      </c>
      <c r="AP231">
        <v>339</v>
      </c>
      <c r="AQ231">
        <v>111</v>
      </c>
      <c r="AR231">
        <v>398</v>
      </c>
      <c r="AS231">
        <v>309</v>
      </c>
      <c r="AT231">
        <v>28.2</v>
      </c>
      <c r="AU231">
        <v>33.5</v>
      </c>
      <c r="AV231">
        <v>20.6</v>
      </c>
      <c r="AW231">
        <v>22.5</v>
      </c>
      <c r="AX231">
        <v>1801</v>
      </c>
      <c r="AY231">
        <v>1.4</v>
      </c>
      <c r="AZ231">
        <v>32.1</v>
      </c>
      <c r="BA231">
        <v>0.39</v>
      </c>
      <c r="BB231">
        <v>157</v>
      </c>
      <c r="BC231">
        <v>35.9</v>
      </c>
      <c r="BD231">
        <v>444</v>
      </c>
      <c r="BE231">
        <v>237</v>
      </c>
      <c r="BF231">
        <v>5.13</v>
      </c>
      <c r="BG231">
        <v>1.92</v>
      </c>
      <c r="BH231">
        <v>3.24</v>
      </c>
      <c r="BI231">
        <v>1.71</v>
      </c>
      <c r="BJ231">
        <v>1152</v>
      </c>
      <c r="BK231">
        <v>1.18</v>
      </c>
      <c r="BL231">
        <v>25.2</v>
      </c>
      <c r="BM231">
        <v>0.32</v>
      </c>
      <c r="BN231">
        <v>30.8</v>
      </c>
      <c r="BO231">
        <v>0.2</v>
      </c>
      <c r="BP231">
        <v>0.65</v>
      </c>
      <c r="BQ231">
        <v>99.4</v>
      </c>
      <c r="BR231">
        <v>1.1599999999999999</v>
      </c>
      <c r="BS231">
        <v>1.34</v>
      </c>
      <c r="BT231">
        <v>1.96</v>
      </c>
      <c r="BU231">
        <v>14.9</v>
      </c>
      <c r="BV231">
        <v>85.7</v>
      </c>
      <c r="BW231">
        <v>0.7</v>
      </c>
      <c r="BX231">
        <v>9.35</v>
      </c>
      <c r="BY231">
        <v>24.1</v>
      </c>
      <c r="BZ231">
        <v>6.52</v>
      </c>
      <c r="CA231">
        <v>43.7</v>
      </c>
      <c r="CB231">
        <v>4.78</v>
      </c>
      <c r="CC231">
        <v>0.68</v>
      </c>
      <c r="CD231">
        <v>2.66</v>
      </c>
      <c r="CE231">
        <v>3.92</v>
      </c>
      <c r="CF231">
        <v>2.87</v>
      </c>
      <c r="CG231">
        <v>0.68</v>
      </c>
      <c r="CH231">
        <v>85.7</v>
      </c>
      <c r="CI231">
        <v>0.12</v>
      </c>
      <c r="CJ231">
        <v>0.9</v>
      </c>
      <c r="CK231">
        <v>0.89</v>
      </c>
      <c r="CL231">
        <v>1.81</v>
      </c>
      <c r="CM231">
        <v>0.7</v>
      </c>
      <c r="CN231" s="188">
        <f t="shared" si="136"/>
        <v>0.12529000000000001</v>
      </c>
      <c r="CO231" s="188">
        <f t="shared" si="137"/>
        <v>0.32294000000000006</v>
      </c>
      <c r="CP231" s="188">
        <f t="shared" si="138"/>
        <v>8.7368000000000001E-2</v>
      </c>
      <c r="CQ231" s="188">
        <f t="shared" si="139"/>
        <v>0.5855800000000001</v>
      </c>
      <c r="CR231" s="188">
        <f t="shared" si="140"/>
        <v>6.4052000000000012E-2</v>
      </c>
      <c r="CS231" s="188">
        <f t="shared" si="141"/>
        <v>0.10132000000000002</v>
      </c>
      <c r="CT231" s="188">
        <f t="shared" si="142"/>
        <v>0.39634000000000003</v>
      </c>
      <c r="CU231" s="188">
        <f t="shared" si="143"/>
        <v>0.42763000000000007</v>
      </c>
      <c r="CV231" s="188">
        <f t="shared" si="144"/>
        <v>0.10132000000000002</v>
      </c>
      <c r="CW231" s="188">
        <f t="shared" si="145"/>
        <v>0.10284</v>
      </c>
      <c r="CX231" s="188">
        <f t="shared" si="146"/>
        <v>0.7713000000000001</v>
      </c>
      <c r="CY231" s="188">
        <f t="shared" si="147"/>
        <v>0.76273000000000013</v>
      </c>
      <c r="CZ231" s="188">
        <f t="shared" si="148"/>
        <v>1.5511700000000002</v>
      </c>
      <c r="DA231" s="188">
        <f t="shared" si="149"/>
        <v>0.59989999999999999</v>
      </c>
    </row>
    <row r="232" spans="1:105">
      <c r="A232" s="494" t="s">
        <v>1097</v>
      </c>
      <c r="B232" s="577"/>
      <c r="E232" s="489"/>
      <c r="F232" s="386"/>
      <c r="H232" s="496">
        <v>190835</v>
      </c>
      <c r="I232" s="496">
        <v>111364</v>
      </c>
      <c r="J232">
        <v>72.900000000000006</v>
      </c>
      <c r="K232">
        <v>63.7</v>
      </c>
      <c r="L232">
        <v>4.25</v>
      </c>
      <c r="M232">
        <v>7.35</v>
      </c>
      <c r="N232">
        <v>92.7</v>
      </c>
      <c r="O232">
        <v>4.51</v>
      </c>
      <c r="P232">
        <v>3.31</v>
      </c>
      <c r="Q232">
        <v>1.03</v>
      </c>
      <c r="R232">
        <v>26.1</v>
      </c>
      <c r="S232">
        <v>73.900000000000006</v>
      </c>
      <c r="T232">
        <v>0.34</v>
      </c>
      <c r="U232" s="6">
        <f t="shared" si="150"/>
        <v>4.6819499999999996</v>
      </c>
      <c r="V232" s="6">
        <f t="shared" si="126"/>
        <v>6.5784555580473958</v>
      </c>
      <c r="W232">
        <v>7.65</v>
      </c>
      <c r="X232">
        <v>8.7799999999999994</v>
      </c>
      <c r="Y232">
        <v>8.5399999999999991</v>
      </c>
      <c r="Z232">
        <v>1.39</v>
      </c>
      <c r="AA232">
        <v>0.42</v>
      </c>
      <c r="AB232">
        <v>48</v>
      </c>
      <c r="AC232">
        <v>54.2</v>
      </c>
      <c r="AD232">
        <v>3.07</v>
      </c>
      <c r="AE232">
        <v>67.400000000000006</v>
      </c>
      <c r="AF232">
        <v>0.77</v>
      </c>
      <c r="AG232" s="188">
        <f t="shared" si="127"/>
        <v>1.9966500000000003</v>
      </c>
      <c r="AH232" s="188">
        <f t="shared" si="128"/>
        <v>2.2915799999999997</v>
      </c>
      <c r="AI232" s="188">
        <f t="shared" si="129"/>
        <v>0.36278999999999995</v>
      </c>
      <c r="AJ232" s="188">
        <f t="shared" si="130"/>
        <v>0.10962</v>
      </c>
      <c r="AK232" s="188">
        <f t="shared" si="131"/>
        <v>1.5888</v>
      </c>
      <c r="AL232" s="188">
        <f t="shared" si="132"/>
        <v>1.7940200000000002</v>
      </c>
      <c r="AM232" s="188">
        <f t="shared" si="133"/>
        <v>0.101617</v>
      </c>
      <c r="AN232" s="188">
        <f t="shared" si="134"/>
        <v>2.2309400000000004</v>
      </c>
      <c r="AO232" s="188">
        <f t="shared" si="135"/>
        <v>2.5487000000000003E-2</v>
      </c>
      <c r="AP232">
        <v>358</v>
      </c>
      <c r="AQ232">
        <v>114</v>
      </c>
      <c r="AR232">
        <v>398</v>
      </c>
      <c r="AS232">
        <v>313</v>
      </c>
      <c r="AT232">
        <v>28.2</v>
      </c>
      <c r="AU232">
        <v>35.299999999999997</v>
      </c>
      <c r="AV232">
        <v>21.5</v>
      </c>
      <c r="AW232">
        <v>23.3</v>
      </c>
      <c r="AX232">
        <v>2052</v>
      </c>
      <c r="AY232">
        <v>1.19</v>
      </c>
      <c r="AZ232">
        <v>32.9</v>
      </c>
      <c r="BA232">
        <v>0.36</v>
      </c>
      <c r="BB232">
        <v>161</v>
      </c>
      <c r="BC232">
        <v>35.9</v>
      </c>
      <c r="BD232">
        <v>444</v>
      </c>
      <c r="BE232">
        <v>245</v>
      </c>
      <c r="BF232">
        <v>3.85</v>
      </c>
      <c r="BG232">
        <v>1.79</v>
      </c>
      <c r="BH232">
        <v>3.16</v>
      </c>
      <c r="BI232">
        <v>1.72</v>
      </c>
      <c r="BJ232">
        <v>1251</v>
      </c>
      <c r="BK232">
        <v>1.02</v>
      </c>
      <c r="BL232">
        <v>25.6</v>
      </c>
      <c r="BM232">
        <v>0.34</v>
      </c>
      <c r="BN232">
        <v>30.8</v>
      </c>
      <c r="BO232">
        <v>0.25</v>
      </c>
      <c r="BP232">
        <v>0.65</v>
      </c>
      <c r="BQ232">
        <v>99.3</v>
      </c>
      <c r="BR232">
        <v>1.28</v>
      </c>
      <c r="BS232">
        <v>1.33</v>
      </c>
      <c r="BT232">
        <v>1.78</v>
      </c>
      <c r="BU232">
        <v>15.1</v>
      </c>
      <c r="BV232">
        <v>85.6</v>
      </c>
      <c r="BW232">
        <v>0.8</v>
      </c>
      <c r="BX232">
        <v>10.5</v>
      </c>
      <c r="BY232">
        <v>26.3</v>
      </c>
      <c r="BZ232">
        <v>8.5299999999999994</v>
      </c>
      <c r="CA232">
        <v>44.4</v>
      </c>
      <c r="CB232">
        <v>6.56</v>
      </c>
      <c r="CC232">
        <v>0.83</v>
      </c>
      <c r="CD232">
        <v>2.86</v>
      </c>
      <c r="CE232">
        <v>3.93</v>
      </c>
      <c r="CF232">
        <v>2.52</v>
      </c>
      <c r="CG232">
        <v>0.93</v>
      </c>
      <c r="CH232">
        <v>85.6</v>
      </c>
      <c r="CI232">
        <v>0.15</v>
      </c>
      <c r="CJ232">
        <v>1</v>
      </c>
      <c r="CK232">
        <v>0.88</v>
      </c>
      <c r="CL232">
        <v>1.66</v>
      </c>
      <c r="CM232">
        <v>0.77</v>
      </c>
      <c r="CN232" s="188">
        <f t="shared" si="136"/>
        <v>0.13965</v>
      </c>
      <c r="CO232" s="188">
        <f t="shared" si="137"/>
        <v>0.34979000000000005</v>
      </c>
      <c r="CP232" s="188">
        <f t="shared" si="138"/>
        <v>0.11344899999999999</v>
      </c>
      <c r="CQ232" s="188">
        <f t="shared" si="139"/>
        <v>0.59052000000000004</v>
      </c>
      <c r="CR232" s="188">
        <f t="shared" si="140"/>
        <v>8.7248000000000006E-2</v>
      </c>
      <c r="CS232" s="188">
        <f t="shared" si="141"/>
        <v>0.12533</v>
      </c>
      <c r="CT232" s="188">
        <f t="shared" si="142"/>
        <v>0.43186000000000002</v>
      </c>
      <c r="CU232" s="188">
        <f t="shared" si="143"/>
        <v>0.38051999999999997</v>
      </c>
      <c r="CV232" s="188">
        <f t="shared" si="144"/>
        <v>0.14043</v>
      </c>
      <c r="CW232" s="188">
        <f t="shared" si="145"/>
        <v>0.12839999999999999</v>
      </c>
      <c r="CX232" s="188">
        <f t="shared" si="146"/>
        <v>0.85599999999999998</v>
      </c>
      <c r="CY232" s="188">
        <f t="shared" si="147"/>
        <v>0.75327999999999984</v>
      </c>
      <c r="CZ232" s="188">
        <f t="shared" si="148"/>
        <v>1.4209599999999998</v>
      </c>
      <c r="DA232" s="188">
        <f t="shared" si="149"/>
        <v>0.65911999999999993</v>
      </c>
    </row>
    <row r="233" spans="1:105">
      <c r="A233" s="494" t="s">
        <v>1099</v>
      </c>
      <c r="B233" s="576" t="s">
        <v>736</v>
      </c>
      <c r="C233" s="382" t="s">
        <v>425</v>
      </c>
      <c r="D233" s="578" t="s">
        <v>741</v>
      </c>
      <c r="E233" s="428">
        <v>43900</v>
      </c>
      <c r="F233" s="429">
        <v>0</v>
      </c>
      <c r="G233" s="537" t="s">
        <v>1196</v>
      </c>
      <c r="H233" s="496">
        <v>108986</v>
      </c>
      <c r="I233" s="496">
        <v>36325</v>
      </c>
      <c r="J233">
        <v>39.799999999999997</v>
      </c>
      <c r="K233">
        <v>50.3</v>
      </c>
      <c r="L233">
        <v>8.35</v>
      </c>
      <c r="M233">
        <v>5.37</v>
      </c>
      <c r="N233">
        <v>94.6</v>
      </c>
      <c r="O233">
        <v>4.9800000000000004</v>
      </c>
      <c r="P233">
        <v>6.01</v>
      </c>
      <c r="Q233">
        <v>3.23</v>
      </c>
      <c r="R233">
        <v>14.5</v>
      </c>
      <c r="S233">
        <v>85.5</v>
      </c>
      <c r="T233">
        <v>0.51</v>
      </c>
      <c r="U233" s="6">
        <f t="shared" si="150"/>
        <v>2.7011099999999999</v>
      </c>
      <c r="V233" s="6">
        <f t="shared" si="126"/>
        <v>13.846159541817993</v>
      </c>
      <c r="W233">
        <v>17.8</v>
      </c>
      <c r="X233">
        <v>15.1</v>
      </c>
      <c r="Y233">
        <v>21</v>
      </c>
      <c r="Z233">
        <v>5.89</v>
      </c>
      <c r="AA233">
        <v>0.6</v>
      </c>
      <c r="AB233">
        <v>53.3</v>
      </c>
      <c r="AC233">
        <v>44.7</v>
      </c>
      <c r="AD233">
        <v>8.93</v>
      </c>
      <c r="AE233">
        <v>50.7</v>
      </c>
      <c r="AF233">
        <v>0.73</v>
      </c>
      <c r="AG233" s="188">
        <f t="shared" si="127"/>
        <v>2.5810000000000004</v>
      </c>
      <c r="AH233" s="188">
        <f t="shared" si="128"/>
        <v>2.1894999999999998</v>
      </c>
      <c r="AI233" s="188">
        <f t="shared" si="129"/>
        <v>0.85404999999999998</v>
      </c>
      <c r="AJ233" s="188">
        <f t="shared" si="130"/>
        <v>8.6999999999999994E-2</v>
      </c>
      <c r="AK233" s="188">
        <f t="shared" si="131"/>
        <v>3.2033299999999998</v>
      </c>
      <c r="AL233" s="188">
        <f t="shared" si="132"/>
        <v>2.6864699999999999</v>
      </c>
      <c r="AM233" s="188">
        <f t="shared" si="133"/>
        <v>0.53669299999999998</v>
      </c>
      <c r="AN233" s="188">
        <f t="shared" si="134"/>
        <v>3.0470699999999997</v>
      </c>
      <c r="AO233" s="188">
        <f t="shared" si="135"/>
        <v>4.3872999999999995E-2</v>
      </c>
      <c r="AP233">
        <v>634</v>
      </c>
      <c r="AQ233">
        <v>173</v>
      </c>
      <c r="AR233">
        <v>559</v>
      </c>
      <c r="AS233">
        <v>385</v>
      </c>
      <c r="AT233">
        <v>-11.6</v>
      </c>
      <c r="AU233">
        <v>60.1</v>
      </c>
      <c r="AV233">
        <v>25.8</v>
      </c>
      <c r="AW233">
        <v>38.9</v>
      </c>
      <c r="AX233">
        <v>1181</v>
      </c>
      <c r="AY233">
        <v>2.04</v>
      </c>
      <c r="AZ233">
        <v>18.5</v>
      </c>
      <c r="BA233">
        <v>0.2</v>
      </c>
      <c r="BB233">
        <v>156</v>
      </c>
      <c r="BC233">
        <v>42.4</v>
      </c>
      <c r="BD233">
        <v>561</v>
      </c>
      <c r="BE233">
        <v>289</v>
      </c>
      <c r="BF233">
        <v>62.9</v>
      </c>
      <c r="BG233">
        <v>5.42</v>
      </c>
      <c r="BH233">
        <v>3.8</v>
      </c>
      <c r="BI233">
        <v>4.1399999999999997</v>
      </c>
      <c r="BJ233">
        <v>1010</v>
      </c>
      <c r="BK233">
        <v>3.3</v>
      </c>
      <c r="BL233">
        <v>14.3</v>
      </c>
      <c r="BM233">
        <v>0.53</v>
      </c>
      <c r="BN233">
        <v>37.4</v>
      </c>
      <c r="BO233">
        <v>0.36</v>
      </c>
      <c r="BP233">
        <v>0.34</v>
      </c>
      <c r="BQ233">
        <v>99.7</v>
      </c>
      <c r="BR233">
        <v>1.22</v>
      </c>
      <c r="BS233">
        <v>1.3</v>
      </c>
      <c r="BT233">
        <v>4.6500000000000004</v>
      </c>
      <c r="BU233">
        <v>7.53</v>
      </c>
      <c r="BV233">
        <v>92.8</v>
      </c>
      <c r="BW233">
        <v>0.82</v>
      </c>
      <c r="BX233">
        <v>11.9</v>
      </c>
      <c r="BY233">
        <v>14.2</v>
      </c>
      <c r="BZ233">
        <v>7.95</v>
      </c>
      <c r="CA233">
        <v>22.2</v>
      </c>
      <c r="CB233">
        <v>4.55</v>
      </c>
      <c r="CC233">
        <v>1.37</v>
      </c>
      <c r="CD233">
        <v>2.54</v>
      </c>
      <c r="CE233">
        <v>3.81</v>
      </c>
      <c r="CF233">
        <v>7.14</v>
      </c>
      <c r="CG233">
        <v>0.88</v>
      </c>
      <c r="CH233">
        <v>92.8</v>
      </c>
      <c r="CI233">
        <v>0.28999999999999998</v>
      </c>
      <c r="CJ233">
        <v>1.1399999999999999</v>
      </c>
      <c r="CK233">
        <v>1.1000000000000001</v>
      </c>
      <c r="CL233">
        <v>4.47</v>
      </c>
      <c r="CM233">
        <v>0.81</v>
      </c>
      <c r="CN233" s="188">
        <f t="shared" si="136"/>
        <v>0.1547</v>
      </c>
      <c r="CO233" s="188">
        <f t="shared" si="137"/>
        <v>0.18460000000000001</v>
      </c>
      <c r="CP233" s="188">
        <f t="shared" si="138"/>
        <v>0.10335000000000001</v>
      </c>
      <c r="CQ233" s="188">
        <f t="shared" si="139"/>
        <v>0.28859999999999997</v>
      </c>
      <c r="CR233" s="188">
        <f t="shared" si="140"/>
        <v>5.9150000000000001E-2</v>
      </c>
      <c r="CS233" s="188">
        <f t="shared" si="141"/>
        <v>0.103161</v>
      </c>
      <c r="CT233" s="188">
        <f t="shared" si="142"/>
        <v>0.19126200000000002</v>
      </c>
      <c r="CU233" s="188">
        <f t="shared" si="143"/>
        <v>0.53764200000000006</v>
      </c>
      <c r="CV233" s="188">
        <f t="shared" si="144"/>
        <v>6.6264000000000003E-2</v>
      </c>
      <c r="CW233" s="188">
        <f t="shared" si="145"/>
        <v>0.26911999999999997</v>
      </c>
      <c r="CX233" s="188">
        <f t="shared" si="146"/>
        <v>1.05792</v>
      </c>
      <c r="CY233" s="188">
        <f t="shared" si="147"/>
        <v>1.0207999999999999</v>
      </c>
      <c r="CZ233" s="188">
        <f t="shared" si="148"/>
        <v>4.1481599999999998</v>
      </c>
      <c r="DA233" s="188">
        <f t="shared" si="149"/>
        <v>0.75168000000000001</v>
      </c>
    </row>
    <row r="234" spans="1:105">
      <c r="A234" s="494" t="s">
        <v>1100</v>
      </c>
      <c r="B234" s="577"/>
      <c r="E234" s="489"/>
      <c r="F234" s="386"/>
      <c r="G234" s="386"/>
      <c r="H234" s="496">
        <v>114251</v>
      </c>
      <c r="I234" s="496">
        <v>37531</v>
      </c>
      <c r="J234">
        <v>39.6</v>
      </c>
      <c r="K234">
        <v>49.4</v>
      </c>
      <c r="L234">
        <v>8.08</v>
      </c>
      <c r="M234">
        <v>4.42</v>
      </c>
      <c r="N234">
        <v>95.6</v>
      </c>
      <c r="O234">
        <v>4.72</v>
      </c>
      <c r="P234">
        <v>5.35</v>
      </c>
      <c r="Q234">
        <v>2.89</v>
      </c>
      <c r="R234">
        <v>14.2</v>
      </c>
      <c r="S234">
        <v>85.8</v>
      </c>
      <c r="T234">
        <v>0.43</v>
      </c>
      <c r="U234" s="6">
        <f t="shared" si="150"/>
        <v>2.1834799999999999</v>
      </c>
      <c r="V234" s="6">
        <f t="shared" si="126"/>
        <v>17.63240331947167</v>
      </c>
      <c r="W234">
        <v>18</v>
      </c>
      <c r="X234">
        <v>14</v>
      </c>
      <c r="Y234">
        <v>18.899999999999999</v>
      </c>
      <c r="Z234">
        <v>5.28</v>
      </c>
      <c r="AA234">
        <v>0.53</v>
      </c>
      <c r="AB234">
        <v>54.2</v>
      </c>
      <c r="AC234">
        <v>44.4</v>
      </c>
      <c r="AD234">
        <v>8.48</v>
      </c>
      <c r="AE234">
        <v>50.2</v>
      </c>
      <c r="AF234">
        <v>0.5</v>
      </c>
      <c r="AG234" s="188">
        <f t="shared" si="127"/>
        <v>2.556</v>
      </c>
      <c r="AH234" s="188">
        <f t="shared" si="128"/>
        <v>1.9879999999999998</v>
      </c>
      <c r="AI234" s="188">
        <f t="shared" si="129"/>
        <v>0.74975999999999998</v>
      </c>
      <c r="AJ234" s="188">
        <f t="shared" si="130"/>
        <v>7.5259999999999994E-2</v>
      </c>
      <c r="AK234" s="188">
        <f t="shared" si="131"/>
        <v>2.8996999999999997</v>
      </c>
      <c r="AL234" s="188">
        <f t="shared" si="132"/>
        <v>2.3753999999999995</v>
      </c>
      <c r="AM234" s="188">
        <f t="shared" si="133"/>
        <v>0.45368000000000003</v>
      </c>
      <c r="AN234" s="188">
        <f t="shared" si="134"/>
        <v>2.6856999999999998</v>
      </c>
      <c r="AO234" s="188">
        <f t="shared" si="135"/>
        <v>2.6749999999999999E-2</v>
      </c>
      <c r="AP234">
        <v>684</v>
      </c>
      <c r="AQ234">
        <v>196</v>
      </c>
      <c r="AR234">
        <v>504</v>
      </c>
      <c r="AS234">
        <v>374</v>
      </c>
      <c r="AT234">
        <v>-20.5</v>
      </c>
      <c r="AU234">
        <v>63.7</v>
      </c>
      <c r="AV234">
        <v>31.1</v>
      </c>
      <c r="AW234">
        <v>37</v>
      </c>
      <c r="AX234">
        <v>1154</v>
      </c>
      <c r="AY234">
        <v>2.93</v>
      </c>
      <c r="AZ234">
        <v>19.399999999999999</v>
      </c>
      <c r="BA234">
        <v>0.61</v>
      </c>
      <c r="BB234">
        <v>133</v>
      </c>
      <c r="BC234">
        <v>39.799999999999997</v>
      </c>
      <c r="BD234">
        <v>513</v>
      </c>
      <c r="BE234">
        <v>294</v>
      </c>
      <c r="BF234">
        <v>62.9</v>
      </c>
      <c r="BG234">
        <v>5.5</v>
      </c>
      <c r="BH234">
        <v>3.5</v>
      </c>
      <c r="BI234">
        <v>3.88</v>
      </c>
      <c r="BJ234">
        <v>892</v>
      </c>
      <c r="BK234">
        <v>2.89</v>
      </c>
      <c r="BL234">
        <v>14</v>
      </c>
      <c r="BM234">
        <v>0.42</v>
      </c>
      <c r="BN234">
        <v>38.5</v>
      </c>
      <c r="BO234">
        <v>0.31</v>
      </c>
      <c r="BP234">
        <v>0.28000000000000003</v>
      </c>
      <c r="BQ234">
        <v>99.7</v>
      </c>
      <c r="BR234">
        <v>1</v>
      </c>
      <c r="BS234">
        <v>1.3</v>
      </c>
      <c r="BT234">
        <v>4.58</v>
      </c>
      <c r="BU234">
        <v>7.71</v>
      </c>
      <c r="BV234">
        <v>92.6</v>
      </c>
      <c r="BW234">
        <v>0.83</v>
      </c>
      <c r="BX234">
        <v>12.2</v>
      </c>
      <c r="BY234">
        <v>15.4</v>
      </c>
      <c r="BZ234">
        <v>12.2</v>
      </c>
      <c r="CA234">
        <v>36.700000000000003</v>
      </c>
      <c r="CB234">
        <v>2.13</v>
      </c>
      <c r="CC234">
        <v>1.89</v>
      </c>
      <c r="CD234">
        <v>2.52</v>
      </c>
      <c r="CE234">
        <v>6.21</v>
      </c>
      <c r="CF234">
        <v>7.73</v>
      </c>
      <c r="CG234">
        <v>1.17</v>
      </c>
      <c r="CH234">
        <v>92.6</v>
      </c>
      <c r="CI234">
        <v>0.19</v>
      </c>
      <c r="CJ234">
        <v>0.88</v>
      </c>
      <c r="CK234">
        <v>0.91</v>
      </c>
      <c r="CL234">
        <v>4.3499999999999996</v>
      </c>
      <c r="CM234">
        <v>0.81</v>
      </c>
      <c r="CN234" s="188">
        <f t="shared" si="136"/>
        <v>0.15859999999999999</v>
      </c>
      <c r="CO234" s="188">
        <f t="shared" si="137"/>
        <v>0.20019999999999999</v>
      </c>
      <c r="CP234" s="188">
        <f t="shared" si="138"/>
        <v>0.15859999999999999</v>
      </c>
      <c r="CQ234" s="188">
        <f t="shared" si="139"/>
        <v>0.47710000000000008</v>
      </c>
      <c r="CR234" s="188">
        <f t="shared" si="140"/>
        <v>2.7690000000000003E-2</v>
      </c>
      <c r="CS234" s="188">
        <f t="shared" si="141"/>
        <v>0.14571899999999999</v>
      </c>
      <c r="CT234" s="188">
        <f t="shared" si="142"/>
        <v>0.19429200000000002</v>
      </c>
      <c r="CU234" s="188">
        <f t="shared" si="143"/>
        <v>0.59598300000000004</v>
      </c>
      <c r="CV234" s="188">
        <f t="shared" si="144"/>
        <v>9.0206999999999996E-2</v>
      </c>
      <c r="CW234" s="188">
        <f t="shared" si="145"/>
        <v>0.17593999999999999</v>
      </c>
      <c r="CX234" s="188">
        <f t="shared" si="146"/>
        <v>0.81488000000000005</v>
      </c>
      <c r="CY234" s="188">
        <f t="shared" si="147"/>
        <v>0.84265999999999996</v>
      </c>
      <c r="CZ234" s="188">
        <f t="shared" si="148"/>
        <v>4.0280999999999993</v>
      </c>
      <c r="DA234" s="188">
        <f t="shared" si="149"/>
        <v>0.75005999999999995</v>
      </c>
    </row>
    <row r="235" spans="1:105">
      <c r="A235" s="494" t="s">
        <v>1102</v>
      </c>
      <c r="B235" s="576" t="s">
        <v>736</v>
      </c>
      <c r="C235" s="382" t="s">
        <v>425</v>
      </c>
      <c r="D235" s="578" t="s">
        <v>743</v>
      </c>
      <c r="E235" s="489">
        <v>43901</v>
      </c>
      <c r="F235" s="429">
        <v>0.14285714285714285</v>
      </c>
      <c r="G235" s="537" t="s">
        <v>1192</v>
      </c>
      <c r="H235" s="496">
        <v>171099</v>
      </c>
      <c r="I235" s="496">
        <v>58857</v>
      </c>
      <c r="J235">
        <v>66.5</v>
      </c>
      <c r="K235">
        <v>63</v>
      </c>
      <c r="L235">
        <v>7.24</v>
      </c>
      <c r="M235">
        <v>5.3</v>
      </c>
      <c r="N235">
        <v>94.7</v>
      </c>
      <c r="O235">
        <v>4.59</v>
      </c>
      <c r="P235">
        <v>3.27</v>
      </c>
      <c r="Q235">
        <v>2.63</v>
      </c>
      <c r="R235">
        <v>24.6</v>
      </c>
      <c r="S235">
        <v>75.400000000000006</v>
      </c>
      <c r="T235">
        <v>0.34</v>
      </c>
      <c r="U235" s="6">
        <f t="shared" si="150"/>
        <v>3.339</v>
      </c>
      <c r="V235" s="6">
        <f t="shared" si="126"/>
        <v>9.284216831386642</v>
      </c>
      <c r="W235">
        <v>13</v>
      </c>
      <c r="X235">
        <v>9.52</v>
      </c>
      <c r="Y235">
        <v>8.99</v>
      </c>
      <c r="Z235">
        <v>3.61</v>
      </c>
      <c r="AA235">
        <v>0.36</v>
      </c>
      <c r="AB235">
        <v>42.6</v>
      </c>
      <c r="AC235">
        <v>46.8</v>
      </c>
      <c r="AD235">
        <v>5.53</v>
      </c>
      <c r="AE235">
        <v>67.599999999999994</v>
      </c>
      <c r="AF235">
        <v>0.5</v>
      </c>
      <c r="AG235" s="188">
        <f t="shared" si="127"/>
        <v>3.198</v>
      </c>
      <c r="AH235" s="188">
        <f t="shared" si="128"/>
        <v>2.34192</v>
      </c>
      <c r="AI235" s="188">
        <f t="shared" si="129"/>
        <v>0.88805999999999996</v>
      </c>
      <c r="AJ235" s="188">
        <f t="shared" si="130"/>
        <v>8.856E-2</v>
      </c>
      <c r="AK235" s="188">
        <f t="shared" si="131"/>
        <v>1.3930199999999999</v>
      </c>
      <c r="AL235" s="188">
        <f t="shared" si="132"/>
        <v>1.5303599999999999</v>
      </c>
      <c r="AM235" s="188">
        <f t="shared" si="133"/>
        <v>0.18083100000000002</v>
      </c>
      <c r="AN235" s="188">
        <f t="shared" si="134"/>
        <v>2.2105199999999998</v>
      </c>
      <c r="AO235" s="188">
        <f t="shared" si="135"/>
        <v>1.635E-2</v>
      </c>
      <c r="AP235">
        <v>461</v>
      </c>
      <c r="AQ235">
        <v>170</v>
      </c>
      <c r="AR235">
        <v>416</v>
      </c>
      <c r="AS235">
        <v>371</v>
      </c>
      <c r="AT235">
        <v>25.7</v>
      </c>
      <c r="AU235">
        <v>51</v>
      </c>
      <c r="AV235">
        <v>27.6</v>
      </c>
      <c r="AW235">
        <v>28.2</v>
      </c>
      <c r="AX235">
        <v>775</v>
      </c>
      <c r="AY235">
        <v>2.0299999999999998</v>
      </c>
      <c r="AZ235">
        <v>36.700000000000003</v>
      </c>
      <c r="BA235">
        <v>0.36</v>
      </c>
      <c r="BB235">
        <v>129</v>
      </c>
      <c r="BC235">
        <v>35.9</v>
      </c>
      <c r="BD235">
        <v>441</v>
      </c>
      <c r="BE235">
        <v>255</v>
      </c>
      <c r="BF235">
        <v>60.4</v>
      </c>
      <c r="BG235">
        <v>4.78</v>
      </c>
      <c r="BH235">
        <v>3.3</v>
      </c>
      <c r="BI235">
        <v>1.87</v>
      </c>
      <c r="BJ235">
        <v>608</v>
      </c>
      <c r="BK235">
        <v>2.66</v>
      </c>
      <c r="BL235">
        <v>23.9</v>
      </c>
      <c r="BM235">
        <v>0.34</v>
      </c>
      <c r="BN235">
        <v>31</v>
      </c>
      <c r="BO235">
        <v>0.42</v>
      </c>
      <c r="BP235">
        <v>0.49</v>
      </c>
      <c r="BQ235">
        <v>99.5</v>
      </c>
      <c r="BR235">
        <v>0.89</v>
      </c>
      <c r="BS235">
        <v>1.03</v>
      </c>
      <c r="BT235">
        <v>4.49</v>
      </c>
      <c r="BU235">
        <v>10.199999999999999</v>
      </c>
      <c r="BV235">
        <v>90.2</v>
      </c>
      <c r="BW235">
        <v>0.65</v>
      </c>
      <c r="BX235">
        <v>11.2</v>
      </c>
      <c r="BY235">
        <v>16</v>
      </c>
      <c r="BZ235">
        <v>12.2</v>
      </c>
      <c r="CA235">
        <v>44.7</v>
      </c>
      <c r="CB235">
        <v>2.66</v>
      </c>
      <c r="CC235">
        <v>1.72</v>
      </c>
      <c r="CD235">
        <v>2.2599999999999998</v>
      </c>
      <c r="CE235">
        <v>4.51</v>
      </c>
      <c r="CF235">
        <v>6.39</v>
      </c>
      <c r="CG235">
        <v>0.64</v>
      </c>
      <c r="CH235">
        <v>90.2</v>
      </c>
      <c r="CI235">
        <v>0.28000000000000003</v>
      </c>
      <c r="CJ235">
        <v>0.74</v>
      </c>
      <c r="CK235">
        <v>0.63</v>
      </c>
      <c r="CL235">
        <v>4.3</v>
      </c>
      <c r="CM235">
        <v>0.65</v>
      </c>
      <c r="CN235" s="188">
        <f t="shared" si="136"/>
        <v>0.11535999999999999</v>
      </c>
      <c r="CO235" s="188">
        <f t="shared" si="137"/>
        <v>0.1648</v>
      </c>
      <c r="CP235" s="188">
        <f t="shared" si="138"/>
        <v>0.12565999999999999</v>
      </c>
      <c r="CQ235" s="188">
        <f t="shared" si="139"/>
        <v>0.46041000000000004</v>
      </c>
      <c r="CR235" s="188">
        <f t="shared" si="140"/>
        <v>2.7398000000000002E-2</v>
      </c>
      <c r="CS235" s="188">
        <f t="shared" si="141"/>
        <v>0.17543999999999996</v>
      </c>
      <c r="CT235" s="188">
        <f t="shared" si="142"/>
        <v>0.23051999999999995</v>
      </c>
      <c r="CU235" s="188">
        <f t="shared" si="143"/>
        <v>0.65178000000000003</v>
      </c>
      <c r="CV235" s="188">
        <f t="shared" si="144"/>
        <v>6.5279999999999991E-2</v>
      </c>
      <c r="CW235" s="188">
        <f t="shared" si="145"/>
        <v>0.25256000000000006</v>
      </c>
      <c r="CX235" s="188">
        <f t="shared" si="146"/>
        <v>0.66748000000000007</v>
      </c>
      <c r="CY235" s="188">
        <f t="shared" si="147"/>
        <v>0.56825999999999999</v>
      </c>
      <c r="CZ235" s="188">
        <f t="shared" si="148"/>
        <v>3.8786</v>
      </c>
      <c r="DA235" s="188">
        <f t="shared" si="149"/>
        <v>0.58630000000000004</v>
      </c>
    </row>
    <row r="236" spans="1:105">
      <c r="A236" s="494" t="s">
        <v>1103</v>
      </c>
      <c r="B236" s="577"/>
      <c r="E236" s="489"/>
      <c r="F236" s="386"/>
      <c r="G236" s="386"/>
      <c r="H236" s="496">
        <v>189833</v>
      </c>
      <c r="I236" s="496">
        <v>65411</v>
      </c>
      <c r="J236">
        <v>66.400000000000006</v>
      </c>
      <c r="K236">
        <v>63.1</v>
      </c>
      <c r="L236">
        <v>7.43</v>
      </c>
      <c r="M236">
        <v>5.53</v>
      </c>
      <c r="N236">
        <v>94.5</v>
      </c>
      <c r="O236">
        <v>4.46</v>
      </c>
      <c r="P236">
        <v>3.51</v>
      </c>
      <c r="Q236">
        <v>3</v>
      </c>
      <c r="R236">
        <v>24.6</v>
      </c>
      <c r="S236">
        <v>75.400000000000006</v>
      </c>
      <c r="T236">
        <v>0.27</v>
      </c>
      <c r="U236" s="6">
        <f t="shared" si="150"/>
        <v>3.4894300000000005</v>
      </c>
      <c r="V236" s="6">
        <f t="shared" si="126"/>
        <v>8.855314478295881</v>
      </c>
      <c r="W236">
        <v>13.9</v>
      </c>
      <c r="X236">
        <v>10</v>
      </c>
      <c r="Y236">
        <v>10.3</v>
      </c>
      <c r="Z236">
        <v>4.12</v>
      </c>
      <c r="AA236">
        <v>0.42</v>
      </c>
      <c r="AB236">
        <v>42.6</v>
      </c>
      <c r="AC236">
        <v>45.5</v>
      </c>
      <c r="AD236">
        <v>6.14</v>
      </c>
      <c r="AE236">
        <v>72.2</v>
      </c>
      <c r="AF236">
        <v>0.55000000000000004</v>
      </c>
      <c r="AG236" s="188">
        <f t="shared" si="127"/>
        <v>3.4194000000000004</v>
      </c>
      <c r="AH236" s="188">
        <f t="shared" si="128"/>
        <v>2.46</v>
      </c>
      <c r="AI236" s="188">
        <f t="shared" si="129"/>
        <v>1.01352</v>
      </c>
      <c r="AJ236" s="188">
        <f t="shared" si="130"/>
        <v>0.10332000000000001</v>
      </c>
      <c r="AK236" s="188">
        <f t="shared" si="131"/>
        <v>1.4952599999999998</v>
      </c>
      <c r="AL236" s="188">
        <f t="shared" si="132"/>
        <v>1.5970499999999999</v>
      </c>
      <c r="AM236" s="188">
        <f t="shared" si="133"/>
        <v>0.21551399999999998</v>
      </c>
      <c r="AN236" s="188">
        <f t="shared" si="134"/>
        <v>2.5342199999999999</v>
      </c>
      <c r="AO236" s="188">
        <f t="shared" si="135"/>
        <v>1.9305000000000003E-2</v>
      </c>
      <c r="AP236">
        <v>454</v>
      </c>
      <c r="AQ236">
        <v>147</v>
      </c>
      <c r="AR236">
        <v>416</v>
      </c>
      <c r="AS236">
        <v>384</v>
      </c>
      <c r="AT236">
        <v>30.8</v>
      </c>
      <c r="AU236">
        <v>50.8</v>
      </c>
      <c r="AV236">
        <v>24.2</v>
      </c>
      <c r="AW236">
        <v>26.8</v>
      </c>
      <c r="AX236">
        <v>758</v>
      </c>
      <c r="AY236">
        <v>2.41</v>
      </c>
      <c r="AZ236">
        <v>37.1</v>
      </c>
      <c r="BA236">
        <v>0.44</v>
      </c>
      <c r="BB236">
        <v>129</v>
      </c>
      <c r="BC236">
        <v>35.9</v>
      </c>
      <c r="BD236">
        <v>450</v>
      </c>
      <c r="BE236">
        <v>259</v>
      </c>
      <c r="BF236">
        <v>70.599999999999994</v>
      </c>
      <c r="BG236">
        <v>4.8899999999999997</v>
      </c>
      <c r="BH236">
        <v>3.31</v>
      </c>
      <c r="BI236">
        <v>2.15</v>
      </c>
      <c r="BJ236">
        <v>617</v>
      </c>
      <c r="BK236">
        <v>3.03</v>
      </c>
      <c r="BL236">
        <v>23.8</v>
      </c>
      <c r="BM236">
        <v>0.26</v>
      </c>
      <c r="BN236">
        <v>30.9</v>
      </c>
      <c r="BO236">
        <v>0.43</v>
      </c>
      <c r="BP236">
        <v>0.47</v>
      </c>
      <c r="BQ236">
        <v>99.5</v>
      </c>
      <c r="BR236">
        <v>0.93</v>
      </c>
      <c r="BS236">
        <v>1.1599999999999999</v>
      </c>
      <c r="BT236">
        <v>5.03</v>
      </c>
      <c r="BU236">
        <v>10.3</v>
      </c>
      <c r="BV236">
        <v>90.3</v>
      </c>
      <c r="BW236">
        <v>0.57999999999999996</v>
      </c>
      <c r="BX236">
        <v>11.5</v>
      </c>
      <c r="BY236">
        <v>17.899999999999999</v>
      </c>
      <c r="BZ236">
        <v>13.6</v>
      </c>
      <c r="CA236">
        <v>53.2</v>
      </c>
      <c r="CB236">
        <v>3.83</v>
      </c>
      <c r="CC236">
        <v>2.0699999999999998</v>
      </c>
      <c r="CD236">
        <v>2.16</v>
      </c>
      <c r="CE236">
        <v>6</v>
      </c>
      <c r="CF236">
        <v>8.17</v>
      </c>
      <c r="CG236">
        <v>0.72</v>
      </c>
      <c r="CH236">
        <v>90.3</v>
      </c>
      <c r="CI236">
        <v>0.25</v>
      </c>
      <c r="CJ236">
        <v>0.79</v>
      </c>
      <c r="CK236">
        <v>0.62</v>
      </c>
      <c r="CL236">
        <v>4.66</v>
      </c>
      <c r="CM236">
        <v>0.56999999999999995</v>
      </c>
      <c r="CN236" s="188">
        <f t="shared" si="136"/>
        <v>0.13339999999999999</v>
      </c>
      <c r="CO236" s="188">
        <f t="shared" si="137"/>
        <v>0.20763999999999996</v>
      </c>
      <c r="CP236" s="188">
        <f t="shared" si="138"/>
        <v>0.15775999999999998</v>
      </c>
      <c r="CQ236" s="188">
        <f t="shared" si="139"/>
        <v>0.61712</v>
      </c>
      <c r="CR236" s="188">
        <f t="shared" si="140"/>
        <v>4.4428000000000002E-2</v>
      </c>
      <c r="CS236" s="188">
        <f t="shared" si="141"/>
        <v>0.21321000000000001</v>
      </c>
      <c r="CT236" s="188">
        <f t="shared" si="142"/>
        <v>0.22248000000000004</v>
      </c>
      <c r="CU236" s="188">
        <f t="shared" si="143"/>
        <v>0.84151000000000009</v>
      </c>
      <c r="CV236" s="188">
        <f t="shared" si="144"/>
        <v>7.4160000000000004E-2</v>
      </c>
      <c r="CW236" s="188">
        <f t="shared" si="145"/>
        <v>0.22575000000000001</v>
      </c>
      <c r="CX236" s="188">
        <f t="shared" si="146"/>
        <v>0.71337000000000006</v>
      </c>
      <c r="CY236" s="188">
        <f t="shared" si="147"/>
        <v>0.55986000000000002</v>
      </c>
      <c r="CZ236" s="188">
        <f t="shared" si="148"/>
        <v>4.2079800000000001</v>
      </c>
      <c r="DA236" s="188">
        <f t="shared" si="149"/>
        <v>0.51471</v>
      </c>
    </row>
    <row r="237" spans="1:105">
      <c r="A237" s="494" t="s">
        <v>1105</v>
      </c>
      <c r="B237" s="576" t="s">
        <v>736</v>
      </c>
      <c r="C237" s="382" t="s">
        <v>425</v>
      </c>
      <c r="D237" s="578" t="s">
        <v>746</v>
      </c>
      <c r="E237" s="489">
        <v>43907</v>
      </c>
      <c r="F237" s="429">
        <v>1</v>
      </c>
      <c r="G237" s="537" t="s">
        <v>1193</v>
      </c>
      <c r="H237" s="496">
        <v>146104</v>
      </c>
      <c r="I237" s="496">
        <v>65750</v>
      </c>
      <c r="J237">
        <v>74.2</v>
      </c>
      <c r="K237">
        <v>68.7</v>
      </c>
      <c r="L237">
        <v>5.76</v>
      </c>
      <c r="M237">
        <v>6.66</v>
      </c>
      <c r="N237">
        <v>93.3</v>
      </c>
      <c r="O237">
        <v>3.94</v>
      </c>
      <c r="P237">
        <v>4.5</v>
      </c>
      <c r="Q237">
        <v>3.29</v>
      </c>
      <c r="R237">
        <v>29.9</v>
      </c>
      <c r="S237">
        <v>70.099999999999994</v>
      </c>
      <c r="T237">
        <v>0.47</v>
      </c>
      <c r="U237" s="6">
        <f t="shared" si="150"/>
        <v>4.5754200000000003</v>
      </c>
      <c r="V237" s="6">
        <f t="shared" ref="V237:V279" si="151">BN237/U237</f>
        <v>5.7481061847874075</v>
      </c>
      <c r="W237">
        <v>10.199999999999999</v>
      </c>
      <c r="X237">
        <v>7.92</v>
      </c>
      <c r="Y237">
        <v>9.86</v>
      </c>
      <c r="Z237">
        <v>4.01</v>
      </c>
      <c r="AA237">
        <v>0.44</v>
      </c>
      <c r="AB237">
        <v>59.7</v>
      </c>
      <c r="AC237">
        <v>61.4</v>
      </c>
      <c r="AD237">
        <v>6.05</v>
      </c>
      <c r="AE237">
        <v>65.599999999999994</v>
      </c>
      <c r="AF237">
        <v>1.08</v>
      </c>
      <c r="AG237" s="188">
        <f t="shared" si="127"/>
        <v>3.0497999999999994</v>
      </c>
      <c r="AH237" s="188">
        <f t="shared" si="128"/>
        <v>2.36808</v>
      </c>
      <c r="AI237" s="188">
        <f t="shared" si="129"/>
        <v>1.1989899999999998</v>
      </c>
      <c r="AJ237" s="188">
        <f t="shared" si="130"/>
        <v>0.13155999999999998</v>
      </c>
      <c r="AK237" s="188">
        <f t="shared" si="131"/>
        <v>2.6865000000000006</v>
      </c>
      <c r="AL237" s="188">
        <f t="shared" si="132"/>
        <v>2.7629999999999999</v>
      </c>
      <c r="AM237" s="188">
        <f t="shared" si="133"/>
        <v>0.27224999999999999</v>
      </c>
      <c r="AN237" s="188">
        <f t="shared" si="134"/>
        <v>2.952</v>
      </c>
      <c r="AO237" s="188">
        <f t="shared" si="135"/>
        <v>4.8600000000000004E-2</v>
      </c>
      <c r="AP237">
        <v>381</v>
      </c>
      <c r="AQ237">
        <v>146</v>
      </c>
      <c r="AR237">
        <v>301</v>
      </c>
      <c r="AS237">
        <v>283</v>
      </c>
      <c r="AT237">
        <v>39.799999999999997</v>
      </c>
      <c r="AU237">
        <v>49.2</v>
      </c>
      <c r="AV237">
        <v>30.3</v>
      </c>
      <c r="AW237">
        <v>43.5</v>
      </c>
      <c r="AX237">
        <v>2337</v>
      </c>
      <c r="AY237">
        <v>4.0199999999999996</v>
      </c>
      <c r="AZ237">
        <v>40.700000000000003</v>
      </c>
      <c r="BA237">
        <v>0.86</v>
      </c>
      <c r="BB237">
        <v>99</v>
      </c>
      <c r="BC237">
        <v>25.7</v>
      </c>
      <c r="BD237">
        <v>339</v>
      </c>
      <c r="BE237">
        <v>177</v>
      </c>
      <c r="BF237">
        <v>69.400000000000006</v>
      </c>
      <c r="BG237">
        <v>2.66</v>
      </c>
      <c r="BH237">
        <v>2.06</v>
      </c>
      <c r="BI237">
        <v>1.72</v>
      </c>
      <c r="BJ237">
        <v>1693</v>
      </c>
      <c r="BK237">
        <v>3.24</v>
      </c>
      <c r="BL237">
        <v>29.2</v>
      </c>
      <c r="BM237">
        <v>0.45</v>
      </c>
      <c r="BN237">
        <v>26.3</v>
      </c>
      <c r="BO237">
        <v>0.41</v>
      </c>
      <c r="BP237">
        <v>0.23</v>
      </c>
      <c r="BQ237">
        <v>99.8</v>
      </c>
      <c r="BR237">
        <v>0.94</v>
      </c>
      <c r="BS237">
        <v>0.74</v>
      </c>
      <c r="BT237">
        <v>5.03</v>
      </c>
      <c r="BU237">
        <v>14.4</v>
      </c>
      <c r="BV237">
        <v>86.2</v>
      </c>
      <c r="BW237">
        <v>0.86</v>
      </c>
      <c r="BX237">
        <v>7.03</v>
      </c>
      <c r="BY237">
        <v>28.1</v>
      </c>
      <c r="BZ237">
        <v>14.8</v>
      </c>
      <c r="CA237">
        <v>47.7</v>
      </c>
      <c r="CB237">
        <v>7.81</v>
      </c>
      <c r="CC237">
        <v>0.56000000000000005</v>
      </c>
      <c r="CD237">
        <v>2.25</v>
      </c>
      <c r="CE237">
        <v>2.4500000000000002</v>
      </c>
      <c r="CF237">
        <v>7.22</v>
      </c>
      <c r="CG237">
        <v>0.8</v>
      </c>
      <c r="CH237">
        <v>86.2</v>
      </c>
      <c r="CI237">
        <v>0.38</v>
      </c>
      <c r="CJ237">
        <v>0.73</v>
      </c>
      <c r="CK237">
        <v>0.45</v>
      </c>
      <c r="CL237">
        <v>4.67</v>
      </c>
      <c r="CM237">
        <v>0.86</v>
      </c>
      <c r="CN237" s="188">
        <f t="shared" si="136"/>
        <v>5.2022000000000006E-2</v>
      </c>
      <c r="CO237" s="188">
        <f t="shared" si="137"/>
        <v>0.20794000000000001</v>
      </c>
      <c r="CP237" s="188">
        <f t="shared" si="138"/>
        <v>0.10952000000000001</v>
      </c>
      <c r="CQ237" s="188">
        <f t="shared" si="139"/>
        <v>0.35298000000000002</v>
      </c>
      <c r="CR237" s="188">
        <f t="shared" si="140"/>
        <v>5.7793999999999998E-2</v>
      </c>
      <c r="CS237" s="188">
        <f t="shared" si="141"/>
        <v>8.0640000000000017E-2</v>
      </c>
      <c r="CT237" s="188">
        <f t="shared" si="142"/>
        <v>0.32400000000000001</v>
      </c>
      <c r="CU237" s="188">
        <f t="shared" si="143"/>
        <v>1.0396799999999999</v>
      </c>
      <c r="CV237" s="188">
        <f t="shared" si="144"/>
        <v>0.11520000000000001</v>
      </c>
      <c r="CW237" s="188">
        <f t="shared" si="145"/>
        <v>0.32756000000000002</v>
      </c>
      <c r="CX237" s="188">
        <f t="shared" si="146"/>
        <v>0.62926000000000004</v>
      </c>
      <c r="CY237" s="188">
        <f t="shared" si="147"/>
        <v>0.38789999999999997</v>
      </c>
      <c r="CZ237" s="188">
        <f t="shared" si="148"/>
        <v>4.0255400000000003</v>
      </c>
      <c r="DA237" s="188">
        <f t="shared" si="149"/>
        <v>0.74132000000000009</v>
      </c>
    </row>
    <row r="238" spans="1:105" s="511" customFormat="1">
      <c r="A238" s="509" t="s">
        <v>1106</v>
      </c>
      <c r="B238" s="580"/>
      <c r="E238" s="502"/>
      <c r="H238" s="512">
        <v>142656</v>
      </c>
      <c r="I238" s="512">
        <v>64015</v>
      </c>
      <c r="J238" s="512">
        <v>74</v>
      </c>
      <c r="K238" s="512">
        <v>68.8</v>
      </c>
      <c r="L238" s="512">
        <v>6.06</v>
      </c>
      <c r="M238" s="512">
        <v>7.09</v>
      </c>
      <c r="N238" s="512">
        <v>92.9</v>
      </c>
      <c r="O238" s="512">
        <v>3.87</v>
      </c>
      <c r="P238" s="512">
        <v>4.63</v>
      </c>
      <c r="Q238" s="512">
        <v>2.9</v>
      </c>
      <c r="R238" s="512">
        <v>30.3</v>
      </c>
      <c r="S238" s="512">
        <v>69.7</v>
      </c>
      <c r="T238" s="512">
        <v>0.53</v>
      </c>
      <c r="U238" s="152">
        <f t="shared" si="150"/>
        <v>4.8779199999999996</v>
      </c>
      <c r="V238" s="152">
        <f t="shared" si="151"/>
        <v>5.3301407157148954</v>
      </c>
      <c r="W238" s="512">
        <v>10.1</v>
      </c>
      <c r="X238" s="512">
        <v>7.71</v>
      </c>
      <c r="Y238" s="512">
        <v>9.7899999999999991</v>
      </c>
      <c r="Z238" s="512">
        <v>3.77</v>
      </c>
      <c r="AA238" s="512">
        <v>0.43</v>
      </c>
      <c r="AB238" s="512">
        <v>62.9</v>
      </c>
      <c r="AC238" s="512">
        <v>59</v>
      </c>
      <c r="AD238" s="512">
        <v>6.33</v>
      </c>
      <c r="AE238" s="512">
        <v>64</v>
      </c>
      <c r="AF238" s="512">
        <v>1.28</v>
      </c>
      <c r="AG238" s="513">
        <f t="shared" si="127"/>
        <v>3.0602999999999998</v>
      </c>
      <c r="AH238" s="513">
        <f t="shared" si="128"/>
        <v>2.3361299999999998</v>
      </c>
      <c r="AI238" s="513">
        <f t="shared" si="129"/>
        <v>1.1423100000000002</v>
      </c>
      <c r="AJ238" s="513">
        <f t="shared" si="130"/>
        <v>0.13028999999999999</v>
      </c>
      <c r="AK238" s="513">
        <f t="shared" si="131"/>
        <v>2.9122699999999999</v>
      </c>
      <c r="AL238" s="513">
        <f t="shared" si="132"/>
        <v>2.7317</v>
      </c>
      <c r="AM238" s="513">
        <f t="shared" si="133"/>
        <v>0.29307899999999998</v>
      </c>
      <c r="AN238" s="513">
        <f t="shared" si="134"/>
        <v>2.9632000000000001</v>
      </c>
      <c r="AO238" s="513">
        <f t="shared" si="135"/>
        <v>5.9264000000000004E-2</v>
      </c>
      <c r="AP238" s="512">
        <v>384</v>
      </c>
      <c r="AQ238" s="512">
        <v>148</v>
      </c>
      <c r="AR238" s="512">
        <v>297</v>
      </c>
      <c r="AS238" s="512">
        <v>290</v>
      </c>
      <c r="AT238" s="512">
        <v>44.9</v>
      </c>
      <c r="AU238" s="512">
        <v>49.7</v>
      </c>
      <c r="AV238" s="512">
        <v>29.7</v>
      </c>
      <c r="AW238" s="512">
        <v>43.6</v>
      </c>
      <c r="AX238" s="512">
        <v>2509</v>
      </c>
      <c r="AY238" s="512">
        <v>3.49</v>
      </c>
      <c r="AZ238" s="512">
        <v>41.5</v>
      </c>
      <c r="BA238" s="512">
        <v>0.74</v>
      </c>
      <c r="BB238" s="512">
        <v>99</v>
      </c>
      <c r="BC238" s="512">
        <v>23.1</v>
      </c>
      <c r="BD238" s="512">
        <v>339</v>
      </c>
      <c r="BE238" s="512">
        <v>182</v>
      </c>
      <c r="BF238" s="512">
        <v>74.5</v>
      </c>
      <c r="BG238" s="512">
        <v>2.73</v>
      </c>
      <c r="BH238" s="512">
        <v>1.9</v>
      </c>
      <c r="BI238" s="512">
        <v>1.66</v>
      </c>
      <c r="BJ238" s="512">
        <v>1487</v>
      </c>
      <c r="BK238" s="512">
        <v>2.86</v>
      </c>
      <c r="BL238" s="512">
        <v>29.4</v>
      </c>
      <c r="BM238" s="512">
        <v>0.51</v>
      </c>
      <c r="BN238" s="512">
        <v>26</v>
      </c>
      <c r="BO238" s="512">
        <v>0.45</v>
      </c>
      <c r="BP238" s="512">
        <v>0.23</v>
      </c>
      <c r="BQ238" s="512">
        <v>99.8</v>
      </c>
      <c r="BR238" s="512">
        <v>1</v>
      </c>
      <c r="BS238" s="512">
        <v>0.77</v>
      </c>
      <c r="BT238" s="512">
        <v>4.83</v>
      </c>
      <c r="BU238" s="512">
        <v>14.4</v>
      </c>
      <c r="BV238" s="512">
        <v>86.3</v>
      </c>
      <c r="BW238" s="512">
        <v>1.04</v>
      </c>
      <c r="BX238" s="512">
        <v>3.1</v>
      </c>
      <c r="BY238" s="512">
        <v>21.7</v>
      </c>
      <c r="BZ238" s="512">
        <v>14.7</v>
      </c>
      <c r="CA238" s="512">
        <v>57.4</v>
      </c>
      <c r="CB238" s="512">
        <v>7.75</v>
      </c>
      <c r="CC238" s="512">
        <v>0.75</v>
      </c>
      <c r="CD238" s="512">
        <v>2.09</v>
      </c>
      <c r="CE238" s="512">
        <v>3.09</v>
      </c>
      <c r="CF238" s="512">
        <v>7.02</v>
      </c>
      <c r="CG238" s="512">
        <v>1.29</v>
      </c>
      <c r="CH238" s="512">
        <v>86.3</v>
      </c>
      <c r="CI238" s="512">
        <v>0.4</v>
      </c>
      <c r="CJ238" s="512">
        <v>0.83</v>
      </c>
      <c r="CK238" s="512">
        <v>0.4</v>
      </c>
      <c r="CL238" s="512">
        <v>4.49</v>
      </c>
      <c r="CM238" s="512">
        <v>0.99</v>
      </c>
      <c r="CN238" s="513">
        <f t="shared" si="136"/>
        <v>2.3869999999999999E-2</v>
      </c>
      <c r="CO238" s="513">
        <f t="shared" si="137"/>
        <v>0.16708999999999999</v>
      </c>
      <c r="CP238" s="513">
        <f t="shared" si="138"/>
        <v>0.11318999999999999</v>
      </c>
      <c r="CQ238" s="513">
        <f t="shared" si="139"/>
        <v>0.44197999999999998</v>
      </c>
      <c r="CR238" s="513">
        <f t="shared" si="140"/>
        <v>5.9675000000000006E-2</v>
      </c>
      <c r="CS238" s="513">
        <f t="shared" si="141"/>
        <v>0.10800000000000001</v>
      </c>
      <c r="CT238" s="513">
        <f t="shared" si="142"/>
        <v>0.30096000000000001</v>
      </c>
      <c r="CU238" s="513">
        <f t="shared" si="143"/>
        <v>1.01088</v>
      </c>
      <c r="CV238" s="513">
        <f t="shared" si="144"/>
        <v>0.18576000000000001</v>
      </c>
      <c r="CW238" s="513">
        <f t="shared" si="145"/>
        <v>0.34520000000000001</v>
      </c>
      <c r="CX238" s="513">
        <f t="shared" si="146"/>
        <v>0.71628999999999987</v>
      </c>
      <c r="CY238" s="513">
        <f t="shared" si="147"/>
        <v>0.34520000000000001</v>
      </c>
      <c r="CZ238" s="513">
        <f t="shared" si="148"/>
        <v>3.87487</v>
      </c>
      <c r="DA238" s="513">
        <f t="shared" si="149"/>
        <v>0.85436999999999996</v>
      </c>
    </row>
    <row r="239" spans="1:105">
      <c r="A239" s="494" t="s">
        <v>1108</v>
      </c>
      <c r="B239" s="576" t="s">
        <v>543</v>
      </c>
      <c r="C239" s="382" t="s">
        <v>425</v>
      </c>
      <c r="D239" s="578" t="s">
        <v>113</v>
      </c>
      <c r="E239" s="489">
        <v>43780</v>
      </c>
      <c r="F239" s="429">
        <v>-1.1428571428571428</v>
      </c>
      <c r="G239" s="537" t="s">
        <v>381</v>
      </c>
      <c r="H239" s="496">
        <v>8081</v>
      </c>
      <c r="I239" s="496">
        <v>768</v>
      </c>
      <c r="J239">
        <v>44.3</v>
      </c>
      <c r="K239">
        <v>66.099999999999994</v>
      </c>
      <c r="L239">
        <v>39.4</v>
      </c>
      <c r="M239">
        <v>13.6</v>
      </c>
      <c r="N239">
        <v>86.4</v>
      </c>
      <c r="O239">
        <v>21.5</v>
      </c>
      <c r="P239">
        <v>16.7</v>
      </c>
      <c r="Q239">
        <v>71.7</v>
      </c>
      <c r="R239">
        <v>69.7</v>
      </c>
      <c r="S239">
        <v>30.3</v>
      </c>
      <c r="T239">
        <v>2.95</v>
      </c>
      <c r="U239" s="6">
        <f t="shared" si="150"/>
        <v>8.9895999999999994</v>
      </c>
      <c r="V239" s="6">
        <f t="shared" si="151"/>
        <v>3.0034706772270181</v>
      </c>
      <c r="W239">
        <v>47.2</v>
      </c>
      <c r="X239">
        <v>26.8</v>
      </c>
      <c r="Y239">
        <v>22.3</v>
      </c>
      <c r="Z239">
        <v>77.400000000000006</v>
      </c>
      <c r="AA239">
        <v>2.2599999999999998</v>
      </c>
      <c r="AB239">
        <v>62.4</v>
      </c>
      <c r="AC239">
        <v>56.5</v>
      </c>
      <c r="AD239">
        <v>87.1</v>
      </c>
      <c r="AE239">
        <v>92.9</v>
      </c>
      <c r="AF239">
        <v>4.71</v>
      </c>
      <c r="AG239" s="188">
        <f t="shared" si="127"/>
        <v>32.898400000000002</v>
      </c>
      <c r="AH239" s="188">
        <f t="shared" si="128"/>
        <v>18.679600000000001</v>
      </c>
      <c r="AI239" s="188">
        <f t="shared" si="129"/>
        <v>53.947800000000008</v>
      </c>
      <c r="AJ239" s="188">
        <f t="shared" si="130"/>
        <v>1.5752199999999998</v>
      </c>
      <c r="AK239" s="188">
        <f t="shared" si="131"/>
        <v>10.4208</v>
      </c>
      <c r="AL239" s="188">
        <f t="shared" si="132"/>
        <v>9.4354999999999993</v>
      </c>
      <c r="AM239" s="188">
        <f t="shared" si="133"/>
        <v>14.5457</v>
      </c>
      <c r="AN239" s="188">
        <f t="shared" si="134"/>
        <v>15.5143</v>
      </c>
      <c r="AO239" s="188">
        <f t="shared" si="135"/>
        <v>0.78656999999999999</v>
      </c>
      <c r="AP239">
        <v>2419</v>
      </c>
      <c r="AQ239">
        <v>1327</v>
      </c>
      <c r="AR239">
        <v>952</v>
      </c>
      <c r="AS239">
        <v>1170</v>
      </c>
      <c r="AT239">
        <v>-178</v>
      </c>
      <c r="AU239">
        <v>87</v>
      </c>
      <c r="AV239">
        <v>81.2</v>
      </c>
      <c r="AW239">
        <v>40.6</v>
      </c>
      <c r="AX239">
        <v>864</v>
      </c>
      <c r="AY239">
        <v>69.599999999999994</v>
      </c>
      <c r="AZ239">
        <v>85.5</v>
      </c>
      <c r="BA239">
        <v>4.3499999999999996</v>
      </c>
      <c r="BB239">
        <v>295</v>
      </c>
      <c r="BC239">
        <v>75.8</v>
      </c>
      <c r="BD239">
        <v>954</v>
      </c>
      <c r="BE239">
        <v>935</v>
      </c>
      <c r="BF239">
        <v>57.8</v>
      </c>
      <c r="BG239">
        <v>31.9</v>
      </c>
      <c r="BH239">
        <v>12.1</v>
      </c>
      <c r="BI239">
        <v>13</v>
      </c>
      <c r="BJ239">
        <v>1145</v>
      </c>
      <c r="BK239">
        <v>72</v>
      </c>
      <c r="BL239">
        <v>67.2</v>
      </c>
      <c r="BM239">
        <v>2.73</v>
      </c>
      <c r="BN239">
        <v>27</v>
      </c>
      <c r="BO239">
        <v>1.93</v>
      </c>
      <c r="BP239">
        <v>0</v>
      </c>
      <c r="BQ239">
        <v>100</v>
      </c>
      <c r="BR239">
        <v>3.38</v>
      </c>
      <c r="BS239">
        <v>11.6</v>
      </c>
      <c r="BT239">
        <v>85</v>
      </c>
      <c r="BU239">
        <v>38.200000000000003</v>
      </c>
      <c r="BV239">
        <v>61.8</v>
      </c>
      <c r="BW239">
        <v>0</v>
      </c>
      <c r="BX239">
        <v>8.33</v>
      </c>
      <c r="BY239">
        <v>8.33</v>
      </c>
      <c r="BZ239">
        <v>100</v>
      </c>
      <c r="CA239">
        <v>29.2</v>
      </c>
      <c r="CB239">
        <v>0</v>
      </c>
      <c r="CC239">
        <v>2.5299999999999998</v>
      </c>
      <c r="CD239">
        <v>3.8</v>
      </c>
      <c r="CE239">
        <v>8.86</v>
      </c>
      <c r="CF239">
        <v>96.2</v>
      </c>
      <c r="CG239">
        <v>0</v>
      </c>
      <c r="CH239">
        <v>61.8</v>
      </c>
      <c r="CI239">
        <v>1.56</v>
      </c>
      <c r="CJ239">
        <v>3.12</v>
      </c>
      <c r="CK239">
        <v>13.3</v>
      </c>
      <c r="CL239">
        <v>78.099999999999994</v>
      </c>
      <c r="CM239">
        <v>0</v>
      </c>
      <c r="CN239" s="188">
        <f t="shared" si="136"/>
        <v>0.96628000000000003</v>
      </c>
      <c r="CO239" s="188">
        <f t="shared" si="137"/>
        <v>0.96628000000000003</v>
      </c>
      <c r="CP239" s="188">
        <f t="shared" si="138"/>
        <v>11.6</v>
      </c>
      <c r="CQ239" s="188">
        <f t="shared" si="139"/>
        <v>3.3871999999999995</v>
      </c>
      <c r="CR239" s="188">
        <f t="shared" si="140"/>
        <v>0</v>
      </c>
      <c r="CS239" s="188">
        <f t="shared" si="141"/>
        <v>0.96645999999999999</v>
      </c>
      <c r="CT239" s="188">
        <f t="shared" si="142"/>
        <v>1.4516</v>
      </c>
      <c r="CU239" s="188">
        <f t="shared" si="143"/>
        <v>36.748400000000004</v>
      </c>
      <c r="CV239" s="188">
        <f t="shared" si="144"/>
        <v>0</v>
      </c>
      <c r="CW239" s="188">
        <f t="shared" si="145"/>
        <v>0.96408000000000005</v>
      </c>
      <c r="CX239" s="188">
        <f t="shared" si="146"/>
        <v>1.9281600000000001</v>
      </c>
      <c r="CY239" s="188">
        <f t="shared" si="147"/>
        <v>8.2194000000000003</v>
      </c>
      <c r="CZ239" s="188">
        <f t="shared" si="148"/>
        <v>48.265799999999992</v>
      </c>
      <c r="DA239" s="188">
        <f t="shared" si="149"/>
        <v>0</v>
      </c>
    </row>
    <row r="240" spans="1:105" s="554" customFormat="1">
      <c r="A240" s="549" t="s">
        <v>1109</v>
      </c>
      <c r="B240" s="549"/>
      <c r="E240" s="552"/>
      <c r="H240" s="572">
        <v>12</v>
      </c>
      <c r="I240" s="572">
        <v>0</v>
      </c>
      <c r="J240" s="555">
        <v>0</v>
      </c>
      <c r="K240" s="555">
        <v>0</v>
      </c>
      <c r="L240" s="555">
        <v>0</v>
      </c>
      <c r="M240" s="555">
        <v>0</v>
      </c>
      <c r="N240" s="555">
        <v>0</v>
      </c>
      <c r="O240" s="555">
        <v>0</v>
      </c>
      <c r="P240" s="555">
        <v>0</v>
      </c>
      <c r="Q240" s="555">
        <v>0</v>
      </c>
      <c r="R240" s="555">
        <v>0</v>
      </c>
      <c r="S240" s="555">
        <v>0</v>
      </c>
      <c r="T240" s="555">
        <v>0</v>
      </c>
      <c r="U240" s="556">
        <f t="shared" si="150"/>
        <v>0</v>
      </c>
      <c r="V240" s="556" t="e">
        <f t="shared" si="151"/>
        <v>#DIV/0!</v>
      </c>
      <c r="W240" s="555">
        <v>0</v>
      </c>
      <c r="X240" s="555">
        <v>0</v>
      </c>
      <c r="Y240" s="555">
        <v>0</v>
      </c>
      <c r="Z240" s="555">
        <v>0</v>
      </c>
      <c r="AA240" s="555">
        <v>0</v>
      </c>
      <c r="AB240" s="555">
        <v>0</v>
      </c>
      <c r="AC240" s="555">
        <v>0</v>
      </c>
      <c r="AD240" s="555">
        <v>0</v>
      </c>
      <c r="AE240" s="555">
        <v>0</v>
      </c>
      <c r="AF240" s="555">
        <v>0</v>
      </c>
      <c r="AG240" s="557">
        <f t="shared" si="127"/>
        <v>0</v>
      </c>
      <c r="AH240" s="557">
        <f t="shared" si="128"/>
        <v>0</v>
      </c>
      <c r="AI240" s="557">
        <f t="shared" si="129"/>
        <v>0</v>
      </c>
      <c r="AJ240" s="557">
        <f t="shared" si="130"/>
        <v>0</v>
      </c>
      <c r="AK240" s="557">
        <f t="shared" si="131"/>
        <v>0</v>
      </c>
      <c r="AL240" s="557">
        <f t="shared" si="132"/>
        <v>0</v>
      </c>
      <c r="AM240" s="557">
        <f t="shared" si="133"/>
        <v>0</v>
      </c>
      <c r="AN240" s="557">
        <f t="shared" si="134"/>
        <v>0</v>
      </c>
      <c r="AO240" s="557">
        <f t="shared" si="135"/>
        <v>0</v>
      </c>
      <c r="AP240" s="555" t="s">
        <v>364</v>
      </c>
      <c r="AQ240" s="555" t="s">
        <v>364</v>
      </c>
      <c r="AR240" s="555" t="s">
        <v>364</v>
      </c>
      <c r="AS240" s="555" t="s">
        <v>364</v>
      </c>
      <c r="AT240" s="555" t="s">
        <v>364</v>
      </c>
      <c r="AU240" s="555">
        <v>0</v>
      </c>
      <c r="AV240" s="555">
        <v>0</v>
      </c>
      <c r="AW240" s="555">
        <v>0</v>
      </c>
      <c r="AX240" s="555" t="s">
        <v>364</v>
      </c>
      <c r="AY240" s="555">
        <v>0</v>
      </c>
      <c r="AZ240" s="555">
        <v>0</v>
      </c>
      <c r="BA240" s="555">
        <v>0</v>
      </c>
      <c r="BB240" s="555" t="s">
        <v>364</v>
      </c>
      <c r="BC240" s="555" t="s">
        <v>364</v>
      </c>
      <c r="BD240" s="555" t="s">
        <v>364</v>
      </c>
      <c r="BE240" s="555" t="s">
        <v>364</v>
      </c>
      <c r="BF240" s="555">
        <v>66.8</v>
      </c>
      <c r="BG240" s="555">
        <v>0</v>
      </c>
      <c r="BH240" s="555">
        <v>0</v>
      </c>
      <c r="BI240" s="555">
        <v>0</v>
      </c>
      <c r="BJ240" s="555" t="s">
        <v>364</v>
      </c>
      <c r="BK240" s="555">
        <v>0</v>
      </c>
      <c r="BL240" s="555">
        <v>0</v>
      </c>
      <c r="BM240" s="555">
        <v>0</v>
      </c>
      <c r="BN240" s="555">
        <v>0</v>
      </c>
      <c r="BO240" s="555">
        <v>0</v>
      </c>
      <c r="BP240" s="555">
        <v>0</v>
      </c>
      <c r="BQ240" s="555">
        <v>0</v>
      </c>
      <c r="BR240" s="555">
        <v>0</v>
      </c>
      <c r="BS240" s="555">
        <v>0</v>
      </c>
      <c r="BT240" s="555">
        <v>0</v>
      </c>
      <c r="BU240" s="555">
        <v>0</v>
      </c>
      <c r="BV240" s="555">
        <v>0</v>
      </c>
      <c r="BW240" s="555">
        <v>0</v>
      </c>
      <c r="BX240" s="555">
        <v>0</v>
      </c>
      <c r="BY240" s="555">
        <v>0</v>
      </c>
      <c r="BZ240" s="555">
        <v>0</v>
      </c>
      <c r="CA240" s="555">
        <v>0</v>
      </c>
      <c r="CB240" s="555">
        <v>0</v>
      </c>
      <c r="CC240" s="555">
        <v>0</v>
      </c>
      <c r="CD240" s="555">
        <v>0</v>
      </c>
      <c r="CE240" s="555">
        <v>0</v>
      </c>
      <c r="CF240" s="555">
        <v>0</v>
      </c>
      <c r="CG240" s="555">
        <v>0</v>
      </c>
      <c r="CH240" s="555">
        <v>0</v>
      </c>
      <c r="CI240" s="555">
        <v>0</v>
      </c>
      <c r="CJ240" s="555">
        <v>0</v>
      </c>
      <c r="CK240" s="555">
        <v>0</v>
      </c>
      <c r="CL240" s="555">
        <v>0</v>
      </c>
      <c r="CM240" s="555">
        <v>0</v>
      </c>
      <c r="CN240" s="557">
        <f t="shared" si="136"/>
        <v>0</v>
      </c>
      <c r="CO240" s="557">
        <f t="shared" si="137"/>
        <v>0</v>
      </c>
      <c r="CP240" s="557">
        <f t="shared" si="138"/>
        <v>0</v>
      </c>
      <c r="CQ240" s="557">
        <f t="shared" si="139"/>
        <v>0</v>
      </c>
      <c r="CR240" s="557">
        <f t="shared" si="140"/>
        <v>0</v>
      </c>
      <c r="CS240" s="557">
        <f t="shared" si="141"/>
        <v>0</v>
      </c>
      <c r="CT240" s="557">
        <f t="shared" si="142"/>
        <v>0</v>
      </c>
      <c r="CU240" s="557">
        <f t="shared" si="143"/>
        <v>0</v>
      </c>
      <c r="CV240" s="557">
        <f t="shared" si="144"/>
        <v>0</v>
      </c>
      <c r="CW240" s="557">
        <f t="shared" si="145"/>
        <v>0</v>
      </c>
      <c r="CX240" s="557">
        <f t="shared" si="146"/>
        <v>0</v>
      </c>
      <c r="CY240" s="557">
        <f t="shared" si="147"/>
        <v>0</v>
      </c>
      <c r="CZ240" s="557">
        <f t="shared" si="148"/>
        <v>0</v>
      </c>
      <c r="DA240" s="557">
        <f t="shared" si="149"/>
        <v>0</v>
      </c>
    </row>
    <row r="241" spans="1:105">
      <c r="A241" s="494" t="s">
        <v>1111</v>
      </c>
      <c r="B241" s="576" t="s">
        <v>543</v>
      </c>
      <c r="C241" s="382" t="s">
        <v>425</v>
      </c>
      <c r="D241" s="578" t="s">
        <v>115</v>
      </c>
      <c r="E241" s="489">
        <v>43788</v>
      </c>
      <c r="F241" s="429">
        <v>0</v>
      </c>
      <c r="G241" s="537" t="s">
        <v>1191</v>
      </c>
      <c r="H241" s="496">
        <v>31549</v>
      </c>
      <c r="I241" s="496">
        <v>5256</v>
      </c>
      <c r="J241">
        <v>45.2</v>
      </c>
      <c r="K241">
        <v>54.9</v>
      </c>
      <c r="L241">
        <v>12.8</v>
      </c>
      <c r="M241">
        <v>4.68</v>
      </c>
      <c r="N241">
        <v>95.3</v>
      </c>
      <c r="O241">
        <v>5.93</v>
      </c>
      <c r="P241">
        <v>5.62</v>
      </c>
      <c r="Q241">
        <v>30.9</v>
      </c>
      <c r="R241">
        <v>35.799999999999997</v>
      </c>
      <c r="S241">
        <v>64.2</v>
      </c>
      <c r="T241">
        <v>0.45</v>
      </c>
      <c r="U241" s="6">
        <f t="shared" si="150"/>
        <v>2.5693199999999994</v>
      </c>
      <c r="V241" s="6">
        <f t="shared" si="151"/>
        <v>14.867747108184272</v>
      </c>
      <c r="W241">
        <v>22.1</v>
      </c>
      <c r="X241">
        <v>10.8</v>
      </c>
      <c r="Y241">
        <v>11.8</v>
      </c>
      <c r="Z241">
        <v>35</v>
      </c>
      <c r="AA241">
        <v>0.19</v>
      </c>
      <c r="AB241">
        <v>57.4</v>
      </c>
      <c r="AC241">
        <v>44.4</v>
      </c>
      <c r="AD241">
        <v>63</v>
      </c>
      <c r="AE241">
        <v>75.3</v>
      </c>
      <c r="AF241">
        <v>1.85</v>
      </c>
      <c r="AG241" s="188">
        <f t="shared" si="127"/>
        <v>7.9117999999999995</v>
      </c>
      <c r="AH241" s="188">
        <f t="shared" si="128"/>
        <v>3.8664000000000001</v>
      </c>
      <c r="AI241" s="188">
        <f t="shared" si="129"/>
        <v>12.53</v>
      </c>
      <c r="AJ241" s="188">
        <f t="shared" si="130"/>
        <v>6.8019999999999997E-2</v>
      </c>
      <c r="AK241" s="188">
        <f t="shared" si="131"/>
        <v>3.2258800000000001</v>
      </c>
      <c r="AL241" s="188">
        <f t="shared" si="132"/>
        <v>2.4952799999999997</v>
      </c>
      <c r="AM241" s="188">
        <f t="shared" si="133"/>
        <v>3.5406</v>
      </c>
      <c r="AN241" s="188">
        <f t="shared" si="134"/>
        <v>4.2318600000000002</v>
      </c>
      <c r="AO241" s="188">
        <f t="shared" si="135"/>
        <v>0.10397000000000001</v>
      </c>
      <c r="AP241">
        <v>1097</v>
      </c>
      <c r="AQ241">
        <v>246</v>
      </c>
      <c r="AR241">
        <v>750</v>
      </c>
      <c r="AS241">
        <v>565</v>
      </c>
      <c r="AT241">
        <v>-157</v>
      </c>
      <c r="AU241">
        <v>74.099999999999994</v>
      </c>
      <c r="AV241">
        <v>45.9</v>
      </c>
      <c r="AW241">
        <v>35.6</v>
      </c>
      <c r="AX241">
        <v>1110</v>
      </c>
      <c r="AY241">
        <v>40</v>
      </c>
      <c r="AZ241">
        <v>63.7</v>
      </c>
      <c r="BA241">
        <v>0.74</v>
      </c>
      <c r="BB241">
        <v>170</v>
      </c>
      <c r="BC241">
        <v>41.1</v>
      </c>
      <c r="BD241">
        <v>708</v>
      </c>
      <c r="BE241">
        <v>302</v>
      </c>
      <c r="BF241" t="s">
        <v>364</v>
      </c>
      <c r="BG241">
        <v>9.75</v>
      </c>
      <c r="BH241">
        <v>3.97</v>
      </c>
      <c r="BI241">
        <v>4.1500000000000004</v>
      </c>
      <c r="BJ241">
        <v>733</v>
      </c>
      <c r="BK241">
        <v>30.4</v>
      </c>
      <c r="BL241">
        <v>34.4</v>
      </c>
      <c r="BM241">
        <v>0.44</v>
      </c>
      <c r="BN241">
        <v>38.200000000000003</v>
      </c>
      <c r="BO241">
        <v>1.59</v>
      </c>
      <c r="BP241">
        <v>0.85</v>
      </c>
      <c r="BQ241">
        <v>99.2</v>
      </c>
      <c r="BR241">
        <v>1.64</v>
      </c>
      <c r="BS241">
        <v>3.78</v>
      </c>
      <c r="BT241">
        <v>46</v>
      </c>
      <c r="BU241">
        <v>22.4</v>
      </c>
      <c r="BV241">
        <v>78</v>
      </c>
      <c r="BW241">
        <v>0.8</v>
      </c>
      <c r="BX241">
        <v>15.8</v>
      </c>
      <c r="BY241">
        <v>10.5</v>
      </c>
      <c r="BZ241">
        <v>85.5</v>
      </c>
      <c r="CA241">
        <v>43.4</v>
      </c>
      <c r="CB241">
        <v>1.32</v>
      </c>
      <c r="CC241">
        <v>4.8899999999999997</v>
      </c>
      <c r="CD241">
        <v>2</v>
      </c>
      <c r="CE241">
        <v>7.33</v>
      </c>
      <c r="CF241">
        <v>50.7</v>
      </c>
      <c r="CG241">
        <v>0.22</v>
      </c>
      <c r="CH241">
        <v>78</v>
      </c>
      <c r="CI241">
        <v>0.64</v>
      </c>
      <c r="CJ241">
        <v>1.53</v>
      </c>
      <c r="CK241">
        <v>2.74</v>
      </c>
      <c r="CL241">
        <v>44.8</v>
      </c>
      <c r="CM241">
        <v>0.96</v>
      </c>
      <c r="CN241" s="188">
        <f t="shared" si="136"/>
        <v>0.59723999999999999</v>
      </c>
      <c r="CO241" s="188">
        <f t="shared" si="137"/>
        <v>0.39689999999999998</v>
      </c>
      <c r="CP241" s="188">
        <f t="shared" si="138"/>
        <v>3.2319</v>
      </c>
      <c r="CQ241" s="188">
        <f t="shared" si="139"/>
        <v>1.64052</v>
      </c>
      <c r="CR241" s="188">
        <f t="shared" si="140"/>
        <v>4.9896000000000003E-2</v>
      </c>
      <c r="CS241" s="188">
        <f t="shared" si="141"/>
        <v>1.0953599999999999</v>
      </c>
      <c r="CT241" s="188">
        <f t="shared" si="142"/>
        <v>0.44799999999999995</v>
      </c>
      <c r="CU241" s="188">
        <f t="shared" si="143"/>
        <v>11.3568</v>
      </c>
      <c r="CV241" s="188">
        <f t="shared" si="144"/>
        <v>4.9279999999999997E-2</v>
      </c>
      <c r="CW241" s="188">
        <f t="shared" si="145"/>
        <v>0.49920000000000003</v>
      </c>
      <c r="CX241" s="188">
        <f t="shared" si="146"/>
        <v>1.1934</v>
      </c>
      <c r="CY241" s="188">
        <f t="shared" si="147"/>
        <v>2.1372000000000004</v>
      </c>
      <c r="CZ241" s="188">
        <f t="shared" si="148"/>
        <v>34.943999999999996</v>
      </c>
      <c r="DA241" s="188">
        <f t="shared" si="149"/>
        <v>0.74879999999999991</v>
      </c>
    </row>
    <row r="242" spans="1:105">
      <c r="A242" s="494" t="s">
        <v>1112</v>
      </c>
      <c r="B242" s="577"/>
      <c r="E242" s="489"/>
      <c r="F242" s="386"/>
      <c r="G242" s="386"/>
      <c r="H242" s="496">
        <v>31731</v>
      </c>
      <c r="I242" s="496">
        <v>5337</v>
      </c>
      <c r="J242">
        <v>44.2</v>
      </c>
      <c r="K242">
        <v>53.9</v>
      </c>
      <c r="L242">
        <v>13.1</v>
      </c>
      <c r="M242">
        <v>4.83</v>
      </c>
      <c r="N242">
        <v>95.2</v>
      </c>
      <c r="O242">
        <v>5.56</v>
      </c>
      <c r="P242">
        <v>5.45</v>
      </c>
      <c r="Q242">
        <v>32.5</v>
      </c>
      <c r="R242">
        <v>38.4</v>
      </c>
      <c r="S242">
        <v>61.6</v>
      </c>
      <c r="T242">
        <v>0.49</v>
      </c>
      <c r="U242" s="6">
        <f t="shared" si="150"/>
        <v>2.60337</v>
      </c>
      <c r="V242" s="6">
        <f t="shared" si="151"/>
        <v>14.865347607139977</v>
      </c>
      <c r="W242">
        <v>21.8</v>
      </c>
      <c r="X242">
        <v>10.8</v>
      </c>
      <c r="Y242">
        <v>10.9</v>
      </c>
      <c r="Z242">
        <v>35.9</v>
      </c>
      <c r="AA242">
        <v>0.27</v>
      </c>
      <c r="AB242">
        <v>54.1</v>
      </c>
      <c r="AC242">
        <v>50.3</v>
      </c>
      <c r="AD242">
        <v>67.5</v>
      </c>
      <c r="AE242">
        <v>77.099999999999994</v>
      </c>
      <c r="AF242">
        <v>2.5499999999999998</v>
      </c>
      <c r="AG242" s="188">
        <f t="shared" si="127"/>
        <v>8.3712</v>
      </c>
      <c r="AH242" s="188">
        <f t="shared" si="128"/>
        <v>4.1472000000000007</v>
      </c>
      <c r="AI242" s="188">
        <f t="shared" si="129"/>
        <v>13.785599999999999</v>
      </c>
      <c r="AJ242" s="188">
        <f t="shared" si="130"/>
        <v>0.10368000000000001</v>
      </c>
      <c r="AK242" s="188">
        <f t="shared" si="131"/>
        <v>2.9484500000000002</v>
      </c>
      <c r="AL242" s="188">
        <f t="shared" si="132"/>
        <v>2.7413499999999997</v>
      </c>
      <c r="AM242" s="188">
        <f t="shared" si="133"/>
        <v>3.67875</v>
      </c>
      <c r="AN242" s="188">
        <f t="shared" si="134"/>
        <v>4.2019500000000001</v>
      </c>
      <c r="AO242" s="188">
        <f t="shared" si="135"/>
        <v>0.13897499999999999</v>
      </c>
      <c r="AP242">
        <v>830</v>
      </c>
      <c r="AQ242">
        <v>216</v>
      </c>
      <c r="AR242">
        <v>710</v>
      </c>
      <c r="AS242">
        <v>574</v>
      </c>
      <c r="AT242">
        <v>-200</v>
      </c>
      <c r="AU242">
        <v>69.8</v>
      </c>
      <c r="AV242">
        <v>37.4</v>
      </c>
      <c r="AW242">
        <v>28.1</v>
      </c>
      <c r="AX242">
        <v>518</v>
      </c>
      <c r="AY242">
        <v>34.5</v>
      </c>
      <c r="AZ242">
        <v>61.2</v>
      </c>
      <c r="BA242">
        <v>2.16</v>
      </c>
      <c r="BB242">
        <v>168</v>
      </c>
      <c r="BC242">
        <v>41.1</v>
      </c>
      <c r="BD242">
        <v>722</v>
      </c>
      <c r="BE242">
        <v>329</v>
      </c>
      <c r="BF242">
        <v>33.4</v>
      </c>
      <c r="BG242">
        <v>10.3</v>
      </c>
      <c r="BH242">
        <v>3.94</v>
      </c>
      <c r="BI242">
        <v>4.3099999999999996</v>
      </c>
      <c r="BJ242">
        <v>800</v>
      </c>
      <c r="BK242">
        <v>32.4</v>
      </c>
      <c r="BL242">
        <v>37.299999999999997</v>
      </c>
      <c r="BM242">
        <v>0.4</v>
      </c>
      <c r="BN242">
        <v>38.700000000000003</v>
      </c>
      <c r="BO242">
        <v>1.6</v>
      </c>
      <c r="BP242">
        <v>1.07</v>
      </c>
      <c r="BQ242">
        <v>98.9</v>
      </c>
      <c r="BR242">
        <v>1.65</v>
      </c>
      <c r="BS242">
        <v>3.3</v>
      </c>
      <c r="BT242">
        <v>49</v>
      </c>
      <c r="BU242">
        <v>22.5</v>
      </c>
      <c r="BV242">
        <v>78.5</v>
      </c>
      <c r="BW242">
        <v>0.63</v>
      </c>
      <c r="BX242">
        <v>13.2</v>
      </c>
      <c r="BY242">
        <v>7.35</v>
      </c>
      <c r="BZ242">
        <v>88.2</v>
      </c>
      <c r="CA242">
        <v>44.1</v>
      </c>
      <c r="CB242">
        <v>1.47</v>
      </c>
      <c r="CC242">
        <v>3.23</v>
      </c>
      <c r="CD242">
        <v>2.37</v>
      </c>
      <c r="CE242">
        <v>6.45</v>
      </c>
      <c r="CF242">
        <v>55.7</v>
      </c>
      <c r="CG242">
        <v>0.65</v>
      </c>
      <c r="CH242">
        <v>78.5</v>
      </c>
      <c r="CI242">
        <v>1.17</v>
      </c>
      <c r="CJ242">
        <v>1.48</v>
      </c>
      <c r="CK242">
        <v>2.35</v>
      </c>
      <c r="CL242">
        <v>47.2</v>
      </c>
      <c r="CM242">
        <v>0.62</v>
      </c>
      <c r="CN242" s="188">
        <f t="shared" si="136"/>
        <v>0.43559999999999993</v>
      </c>
      <c r="CO242" s="188">
        <f t="shared" si="137"/>
        <v>0.24254999999999999</v>
      </c>
      <c r="CP242" s="188">
        <f t="shared" si="138"/>
        <v>2.9106000000000001</v>
      </c>
      <c r="CQ242" s="188">
        <f t="shared" si="139"/>
        <v>1.4553</v>
      </c>
      <c r="CR242" s="188">
        <f t="shared" si="140"/>
        <v>4.8509999999999998E-2</v>
      </c>
      <c r="CS242" s="188">
        <f t="shared" si="141"/>
        <v>0.72675000000000001</v>
      </c>
      <c r="CT242" s="188">
        <f t="shared" si="142"/>
        <v>0.53325</v>
      </c>
      <c r="CU242" s="188">
        <f t="shared" si="143"/>
        <v>12.532500000000001</v>
      </c>
      <c r="CV242" s="188">
        <f t="shared" si="144"/>
        <v>0.14624999999999999</v>
      </c>
      <c r="CW242" s="188">
        <f t="shared" si="145"/>
        <v>0.91844999999999999</v>
      </c>
      <c r="CX242" s="188">
        <f t="shared" si="146"/>
        <v>1.1617999999999999</v>
      </c>
      <c r="CY242" s="188">
        <f t="shared" si="147"/>
        <v>1.8447499999999999</v>
      </c>
      <c r="CZ242" s="188">
        <f t="shared" si="148"/>
        <v>37.052</v>
      </c>
      <c r="DA242" s="188">
        <f t="shared" si="149"/>
        <v>0.48670000000000002</v>
      </c>
    </row>
    <row r="243" spans="1:105">
      <c r="A243" s="494" t="s">
        <v>1114</v>
      </c>
      <c r="B243" s="576" t="s">
        <v>543</v>
      </c>
      <c r="C243" s="382" t="s">
        <v>425</v>
      </c>
      <c r="D243" s="578" t="s">
        <v>417</v>
      </c>
      <c r="E243" s="489">
        <v>43789</v>
      </c>
      <c r="F243" s="429">
        <v>0.14285714285714285</v>
      </c>
      <c r="G243" s="537" t="s">
        <v>1192</v>
      </c>
      <c r="H243" s="496">
        <v>36152</v>
      </c>
      <c r="I243" s="496">
        <v>5346</v>
      </c>
      <c r="J243">
        <v>53.8</v>
      </c>
      <c r="K243">
        <v>56</v>
      </c>
      <c r="L243">
        <v>11.6</v>
      </c>
      <c r="M243">
        <v>4.51</v>
      </c>
      <c r="N243">
        <v>95.5</v>
      </c>
      <c r="O243">
        <v>7.75</v>
      </c>
      <c r="P243">
        <v>4.34</v>
      </c>
      <c r="Q243">
        <v>29</v>
      </c>
      <c r="R243">
        <v>45.3</v>
      </c>
      <c r="S243">
        <v>54.7</v>
      </c>
      <c r="T243">
        <v>0.63</v>
      </c>
      <c r="U243" s="6">
        <f t="shared" si="150"/>
        <v>2.5255999999999998</v>
      </c>
      <c r="V243" s="6">
        <f t="shared" si="151"/>
        <v>15.045929680076023</v>
      </c>
      <c r="W243">
        <v>17.5</v>
      </c>
      <c r="X243">
        <v>12.8</v>
      </c>
      <c r="Y243">
        <v>7.81</v>
      </c>
      <c r="Z243">
        <v>30.4</v>
      </c>
      <c r="AA243">
        <v>0.81</v>
      </c>
      <c r="AB243">
        <v>43.8</v>
      </c>
      <c r="AC243">
        <v>63.1</v>
      </c>
      <c r="AD243">
        <v>50</v>
      </c>
      <c r="AE243">
        <v>81.5</v>
      </c>
      <c r="AF243">
        <v>0.77</v>
      </c>
      <c r="AG243" s="188">
        <f t="shared" si="127"/>
        <v>7.9275000000000002</v>
      </c>
      <c r="AH243" s="188">
        <f t="shared" si="128"/>
        <v>5.7984</v>
      </c>
      <c r="AI243" s="188">
        <f t="shared" si="129"/>
        <v>13.771199999999999</v>
      </c>
      <c r="AJ243" s="188">
        <f t="shared" si="130"/>
        <v>0.36692999999999998</v>
      </c>
      <c r="AK243" s="188">
        <f t="shared" si="131"/>
        <v>1.9009199999999999</v>
      </c>
      <c r="AL243" s="188">
        <f t="shared" si="132"/>
        <v>2.73854</v>
      </c>
      <c r="AM243" s="188">
        <f t="shared" si="133"/>
        <v>2.17</v>
      </c>
      <c r="AN243" s="188">
        <f t="shared" si="134"/>
        <v>3.5370999999999997</v>
      </c>
      <c r="AO243" s="188">
        <f t="shared" si="135"/>
        <v>3.3418000000000003E-2</v>
      </c>
      <c r="AP243">
        <v>964</v>
      </c>
      <c r="AQ243">
        <v>275</v>
      </c>
      <c r="AR243">
        <v>524</v>
      </c>
      <c r="AS243">
        <v>695</v>
      </c>
      <c r="AT243">
        <v>18</v>
      </c>
      <c r="AU243">
        <v>73.3</v>
      </c>
      <c r="AV243">
        <v>49.6</v>
      </c>
      <c r="AW243">
        <v>25.9</v>
      </c>
      <c r="AX243">
        <v>974</v>
      </c>
      <c r="AY243">
        <v>26.7</v>
      </c>
      <c r="AZ243">
        <v>69.599999999999994</v>
      </c>
      <c r="BA243">
        <v>0.74</v>
      </c>
      <c r="BB243">
        <v>103</v>
      </c>
      <c r="BC243">
        <v>35.9</v>
      </c>
      <c r="BD243">
        <v>532</v>
      </c>
      <c r="BE243">
        <v>426</v>
      </c>
      <c r="BF243">
        <v>20.5</v>
      </c>
      <c r="BG243">
        <v>8.64</v>
      </c>
      <c r="BH243">
        <v>5.77</v>
      </c>
      <c r="BI243">
        <v>3.32</v>
      </c>
      <c r="BJ243">
        <v>732</v>
      </c>
      <c r="BK243">
        <v>29.1</v>
      </c>
      <c r="BL243">
        <v>44.2</v>
      </c>
      <c r="BM243">
        <v>0.63</v>
      </c>
      <c r="BN243">
        <v>38</v>
      </c>
      <c r="BO243">
        <v>1.08</v>
      </c>
      <c r="BP243">
        <v>0.39</v>
      </c>
      <c r="BQ243">
        <v>99.6</v>
      </c>
      <c r="BR243">
        <v>0.93</v>
      </c>
      <c r="BS243">
        <v>2.2599999999999998</v>
      </c>
      <c r="BT243">
        <v>36.9</v>
      </c>
      <c r="BU243">
        <v>28.9</v>
      </c>
      <c r="BV243">
        <v>72.400000000000006</v>
      </c>
      <c r="BW243">
        <v>0.98</v>
      </c>
      <c r="BX243">
        <v>6.52</v>
      </c>
      <c r="BY243">
        <v>6.52</v>
      </c>
      <c r="BZ243">
        <v>69.599999999999994</v>
      </c>
      <c r="CA243">
        <v>67.400000000000006</v>
      </c>
      <c r="CB243">
        <v>2.17</v>
      </c>
      <c r="CC243">
        <v>2.38</v>
      </c>
      <c r="CD243">
        <v>1.36</v>
      </c>
      <c r="CE243">
        <v>5.27</v>
      </c>
      <c r="CF243">
        <v>48.1</v>
      </c>
      <c r="CG243">
        <v>1.36</v>
      </c>
      <c r="CH243">
        <v>72.400000000000006</v>
      </c>
      <c r="CI243">
        <v>0.61</v>
      </c>
      <c r="CJ243">
        <v>0.75</v>
      </c>
      <c r="CK243">
        <v>1.02</v>
      </c>
      <c r="CL243">
        <v>32.6</v>
      </c>
      <c r="CM243">
        <v>0.82</v>
      </c>
      <c r="CN243" s="188">
        <f t="shared" si="136"/>
        <v>0.14735199999999998</v>
      </c>
      <c r="CO243" s="188">
        <f t="shared" si="137"/>
        <v>0.14735199999999998</v>
      </c>
      <c r="CP243" s="188">
        <f t="shared" si="138"/>
        <v>1.5729599999999997</v>
      </c>
      <c r="CQ243" s="188">
        <f t="shared" si="139"/>
        <v>1.5232400000000001</v>
      </c>
      <c r="CR243" s="188">
        <f t="shared" si="140"/>
        <v>4.9041999999999995E-2</v>
      </c>
      <c r="CS243" s="188">
        <f t="shared" si="141"/>
        <v>0.68781999999999999</v>
      </c>
      <c r="CT243" s="188">
        <f t="shared" si="142"/>
        <v>0.39304</v>
      </c>
      <c r="CU243" s="188">
        <f t="shared" si="143"/>
        <v>13.9009</v>
      </c>
      <c r="CV243" s="188">
        <f t="shared" si="144"/>
        <v>0.39304</v>
      </c>
      <c r="CW243" s="188">
        <f t="shared" si="145"/>
        <v>0.44164000000000003</v>
      </c>
      <c r="CX243" s="188">
        <f t="shared" si="146"/>
        <v>0.54300000000000004</v>
      </c>
      <c r="CY243" s="188">
        <f t="shared" si="147"/>
        <v>0.73848000000000014</v>
      </c>
      <c r="CZ243" s="188">
        <f t="shared" si="148"/>
        <v>23.602400000000003</v>
      </c>
      <c r="DA243" s="188">
        <f t="shared" si="149"/>
        <v>0.59367999999999999</v>
      </c>
    </row>
    <row r="244" spans="1:105">
      <c r="A244" s="494" t="s">
        <v>1115</v>
      </c>
      <c r="B244" s="577"/>
      <c r="E244" s="489"/>
      <c r="F244" s="386"/>
      <c r="G244" s="386"/>
      <c r="H244" s="496">
        <v>36443</v>
      </c>
      <c r="I244" s="496">
        <v>5579</v>
      </c>
      <c r="J244">
        <v>54.8</v>
      </c>
      <c r="K244">
        <v>57.6</v>
      </c>
      <c r="L244">
        <v>12</v>
      </c>
      <c r="M244">
        <v>4.01</v>
      </c>
      <c r="N244">
        <v>96</v>
      </c>
      <c r="O244">
        <v>7.9</v>
      </c>
      <c r="P244">
        <v>4.5999999999999996</v>
      </c>
      <c r="Q244">
        <v>28.9</v>
      </c>
      <c r="R244">
        <v>47.2</v>
      </c>
      <c r="S244">
        <v>52.8</v>
      </c>
      <c r="T244">
        <v>0.81</v>
      </c>
      <c r="U244" s="6">
        <f t="shared" si="150"/>
        <v>2.3097599999999998</v>
      </c>
      <c r="V244" s="6">
        <f t="shared" si="151"/>
        <v>15.412856747021337</v>
      </c>
      <c r="W244">
        <v>18.100000000000001</v>
      </c>
      <c r="X244">
        <v>12.4</v>
      </c>
      <c r="Y244">
        <v>7.84</v>
      </c>
      <c r="Z244">
        <v>30.2</v>
      </c>
      <c r="AA244">
        <v>0.73</v>
      </c>
      <c r="AB244">
        <v>50.7</v>
      </c>
      <c r="AC244">
        <v>62.2</v>
      </c>
      <c r="AD244">
        <v>54.1</v>
      </c>
      <c r="AE244">
        <v>80.400000000000006</v>
      </c>
      <c r="AF244">
        <v>2.0299999999999998</v>
      </c>
      <c r="AG244" s="188">
        <f t="shared" si="127"/>
        <v>8.5432000000000023</v>
      </c>
      <c r="AH244" s="188">
        <f t="shared" si="128"/>
        <v>5.8528000000000011</v>
      </c>
      <c r="AI244" s="188">
        <f t="shared" si="129"/>
        <v>14.2544</v>
      </c>
      <c r="AJ244" s="188">
        <f t="shared" si="130"/>
        <v>0.34456000000000003</v>
      </c>
      <c r="AK244" s="188">
        <f t="shared" si="131"/>
        <v>2.3321999999999998</v>
      </c>
      <c r="AL244" s="188">
        <f t="shared" si="132"/>
        <v>2.8612000000000002</v>
      </c>
      <c r="AM244" s="188">
        <f t="shared" si="133"/>
        <v>2.4885999999999999</v>
      </c>
      <c r="AN244" s="188">
        <f t="shared" si="134"/>
        <v>3.6983999999999999</v>
      </c>
      <c r="AO244" s="188">
        <f t="shared" si="135"/>
        <v>9.3379999999999991E-2</v>
      </c>
      <c r="AP244">
        <v>657</v>
      </c>
      <c r="AQ244">
        <v>195</v>
      </c>
      <c r="AR244">
        <v>552</v>
      </c>
      <c r="AS244">
        <v>707</v>
      </c>
      <c r="AT244">
        <v>-39.799999999999997</v>
      </c>
      <c r="AU244">
        <v>64.3</v>
      </c>
      <c r="AV244">
        <v>40.299999999999997</v>
      </c>
      <c r="AW244">
        <v>32.6</v>
      </c>
      <c r="AX244">
        <v>918</v>
      </c>
      <c r="AY244">
        <v>34.1</v>
      </c>
      <c r="AZ244">
        <v>69.8</v>
      </c>
      <c r="BA244">
        <v>0</v>
      </c>
      <c r="BB244">
        <v>103</v>
      </c>
      <c r="BC244">
        <v>33.4</v>
      </c>
      <c r="BD244">
        <v>531</v>
      </c>
      <c r="BE244">
        <v>440</v>
      </c>
      <c r="BF244">
        <v>14.1</v>
      </c>
      <c r="BG244">
        <v>9.7799999999999994</v>
      </c>
      <c r="BH244">
        <v>6.54</v>
      </c>
      <c r="BI244">
        <v>3.43</v>
      </c>
      <c r="BJ244">
        <v>634</v>
      </c>
      <c r="BK244">
        <v>28.6</v>
      </c>
      <c r="BL244">
        <v>46.2</v>
      </c>
      <c r="BM244">
        <v>0.84</v>
      </c>
      <c r="BN244">
        <v>35.6</v>
      </c>
      <c r="BO244">
        <v>1.1599999999999999</v>
      </c>
      <c r="BP244">
        <v>0.45</v>
      </c>
      <c r="BQ244">
        <v>99.5</v>
      </c>
      <c r="BR244">
        <v>1.26</v>
      </c>
      <c r="BS244">
        <v>2.42</v>
      </c>
      <c r="BT244">
        <v>35.6</v>
      </c>
      <c r="BU244">
        <v>30.1</v>
      </c>
      <c r="BV244">
        <v>71.400000000000006</v>
      </c>
      <c r="BW244">
        <v>1.01</v>
      </c>
      <c r="BX244">
        <v>10.4</v>
      </c>
      <c r="BY244">
        <v>14.6</v>
      </c>
      <c r="BZ244">
        <v>68.8</v>
      </c>
      <c r="CA244">
        <v>64.599999999999994</v>
      </c>
      <c r="CB244">
        <v>4.17</v>
      </c>
      <c r="CC244">
        <v>2.5</v>
      </c>
      <c r="CD244">
        <v>1.5</v>
      </c>
      <c r="CE244">
        <v>5.18</v>
      </c>
      <c r="CF244">
        <v>41.2</v>
      </c>
      <c r="CG244">
        <v>0.67</v>
      </c>
      <c r="CH244">
        <v>71.400000000000006</v>
      </c>
      <c r="CI244">
        <v>0.56000000000000005</v>
      </c>
      <c r="CJ244">
        <v>1.1299999999999999</v>
      </c>
      <c r="CK244">
        <v>1.2</v>
      </c>
      <c r="CL244">
        <v>32.799999999999997</v>
      </c>
      <c r="CM244">
        <v>1.1299999999999999</v>
      </c>
      <c r="CN244" s="188">
        <f t="shared" si="136"/>
        <v>0.25168000000000001</v>
      </c>
      <c r="CO244" s="188">
        <f t="shared" si="137"/>
        <v>0.35332000000000002</v>
      </c>
      <c r="CP244" s="188">
        <f t="shared" si="138"/>
        <v>1.6649599999999998</v>
      </c>
      <c r="CQ244" s="188">
        <f t="shared" si="139"/>
        <v>1.56332</v>
      </c>
      <c r="CR244" s="188">
        <f t="shared" si="140"/>
        <v>0.100914</v>
      </c>
      <c r="CS244" s="188">
        <f t="shared" si="141"/>
        <v>0.75249999999999995</v>
      </c>
      <c r="CT244" s="188">
        <f t="shared" si="142"/>
        <v>0.45150000000000007</v>
      </c>
      <c r="CU244" s="188">
        <f t="shared" si="143"/>
        <v>12.401200000000001</v>
      </c>
      <c r="CV244" s="188">
        <f t="shared" si="144"/>
        <v>0.20167000000000002</v>
      </c>
      <c r="CW244" s="188">
        <f t="shared" si="145"/>
        <v>0.39984000000000008</v>
      </c>
      <c r="CX244" s="188">
        <f t="shared" si="146"/>
        <v>0.80681999999999998</v>
      </c>
      <c r="CY244" s="188">
        <f t="shared" si="147"/>
        <v>0.85680000000000012</v>
      </c>
      <c r="CZ244" s="188">
        <f t="shared" si="148"/>
        <v>23.4192</v>
      </c>
      <c r="DA244" s="188">
        <f t="shared" si="149"/>
        <v>0.80681999999999998</v>
      </c>
    </row>
    <row r="245" spans="1:105">
      <c r="A245" s="494" t="s">
        <v>1117</v>
      </c>
      <c r="B245" s="576" t="s">
        <v>543</v>
      </c>
      <c r="C245" s="382" t="s">
        <v>425</v>
      </c>
      <c r="D245" s="578" t="s">
        <v>419</v>
      </c>
      <c r="E245" s="489">
        <v>43795</v>
      </c>
      <c r="F245" s="429">
        <v>1</v>
      </c>
      <c r="G245" s="537" t="s">
        <v>1193</v>
      </c>
      <c r="H245" s="496">
        <v>32891</v>
      </c>
      <c r="I245" s="496">
        <v>1</v>
      </c>
      <c r="J245">
        <v>0.25</v>
      </c>
      <c r="K245">
        <v>100</v>
      </c>
      <c r="L245">
        <v>0</v>
      </c>
      <c r="M245">
        <v>0</v>
      </c>
      <c r="N245">
        <v>100</v>
      </c>
      <c r="O245">
        <v>100</v>
      </c>
      <c r="P245">
        <v>0</v>
      </c>
      <c r="Q245">
        <v>100</v>
      </c>
      <c r="R245">
        <v>100</v>
      </c>
      <c r="S245">
        <v>0</v>
      </c>
      <c r="T245">
        <v>0</v>
      </c>
      <c r="U245" s="6">
        <f t="shared" si="150"/>
        <v>0</v>
      </c>
      <c r="V245" s="6" t="e">
        <f t="shared" si="151"/>
        <v>#DIV/0!</v>
      </c>
      <c r="W245">
        <v>0</v>
      </c>
      <c r="X245">
        <v>100</v>
      </c>
      <c r="Y245">
        <v>0</v>
      </c>
      <c r="Z245">
        <v>100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s="188">
        <f t="shared" si="127"/>
        <v>0</v>
      </c>
      <c r="AH245" s="188">
        <f t="shared" si="128"/>
        <v>100</v>
      </c>
      <c r="AI245" s="188">
        <f t="shared" si="129"/>
        <v>100</v>
      </c>
      <c r="AJ245" s="188">
        <f t="shared" si="130"/>
        <v>0</v>
      </c>
      <c r="AK245" s="188">
        <f t="shared" si="131"/>
        <v>0</v>
      </c>
      <c r="AL245" s="188">
        <f t="shared" si="132"/>
        <v>0</v>
      </c>
      <c r="AM245" s="188">
        <f t="shared" si="133"/>
        <v>0</v>
      </c>
      <c r="AN245" s="188">
        <f t="shared" si="134"/>
        <v>0</v>
      </c>
      <c r="AO245" s="188">
        <f t="shared" si="135"/>
        <v>0</v>
      </c>
      <c r="AP245" t="s">
        <v>364</v>
      </c>
      <c r="AQ245" t="s">
        <v>364</v>
      </c>
      <c r="AR245" t="s">
        <v>364</v>
      </c>
      <c r="AS245" t="s">
        <v>364</v>
      </c>
      <c r="AT245" t="s">
        <v>364</v>
      </c>
      <c r="AU245">
        <v>0</v>
      </c>
      <c r="AV245">
        <v>0</v>
      </c>
      <c r="AW245">
        <v>0</v>
      </c>
      <c r="AX245" t="s">
        <v>364</v>
      </c>
      <c r="AY245">
        <v>0</v>
      </c>
      <c r="AZ245">
        <v>0</v>
      </c>
      <c r="BA245">
        <v>0</v>
      </c>
      <c r="BB245">
        <v>92.5</v>
      </c>
      <c r="BC245">
        <v>299</v>
      </c>
      <c r="BD245">
        <v>1251</v>
      </c>
      <c r="BE245">
        <v>650</v>
      </c>
      <c r="BF245">
        <v>-53.9</v>
      </c>
      <c r="BG245">
        <v>0</v>
      </c>
      <c r="BH245">
        <v>100</v>
      </c>
      <c r="BI245">
        <v>0</v>
      </c>
      <c r="BJ245" t="s">
        <v>364</v>
      </c>
      <c r="BK245">
        <v>100</v>
      </c>
      <c r="BL245">
        <v>100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 s="188">
        <f t="shared" si="136"/>
        <v>0</v>
      </c>
      <c r="CO245" s="188">
        <f t="shared" si="137"/>
        <v>0</v>
      </c>
      <c r="CP245" s="188">
        <f t="shared" si="138"/>
        <v>0</v>
      </c>
      <c r="CQ245" s="188">
        <f t="shared" si="139"/>
        <v>0</v>
      </c>
      <c r="CR245" s="188">
        <f t="shared" si="140"/>
        <v>0</v>
      </c>
      <c r="CS245" s="188">
        <f t="shared" si="141"/>
        <v>0</v>
      </c>
      <c r="CT245" s="188">
        <f t="shared" si="142"/>
        <v>0</v>
      </c>
      <c r="CU245" s="188">
        <f t="shared" si="143"/>
        <v>0</v>
      </c>
      <c r="CV245" s="188">
        <f t="shared" si="144"/>
        <v>0</v>
      </c>
      <c r="CW245" s="188">
        <f t="shared" si="145"/>
        <v>0</v>
      </c>
      <c r="CX245" s="188">
        <f t="shared" si="146"/>
        <v>0</v>
      </c>
      <c r="CY245" s="188">
        <f t="shared" si="147"/>
        <v>0</v>
      </c>
      <c r="CZ245" s="188">
        <f t="shared" si="148"/>
        <v>0</v>
      </c>
      <c r="DA245" s="188">
        <f t="shared" si="149"/>
        <v>0</v>
      </c>
    </row>
    <row r="246" spans="1:105">
      <c r="A246" s="494" t="s">
        <v>1118</v>
      </c>
      <c r="B246" s="577"/>
      <c r="E246" s="489"/>
      <c r="F246" s="386"/>
      <c r="G246" s="386"/>
      <c r="H246" s="496">
        <v>32720</v>
      </c>
      <c r="I246" s="496">
        <v>3</v>
      </c>
      <c r="J246">
        <v>0.71</v>
      </c>
      <c r="K246">
        <v>66.7</v>
      </c>
      <c r="L246">
        <v>0</v>
      </c>
      <c r="M246">
        <v>0</v>
      </c>
      <c r="N246">
        <v>100</v>
      </c>
      <c r="O246">
        <v>0</v>
      </c>
      <c r="P246">
        <v>0</v>
      </c>
      <c r="Q246">
        <v>100</v>
      </c>
      <c r="R246">
        <v>50</v>
      </c>
      <c r="S246">
        <v>50</v>
      </c>
      <c r="T246">
        <v>0</v>
      </c>
      <c r="U246" s="6">
        <f t="shared" si="150"/>
        <v>0</v>
      </c>
      <c r="V246" s="6" t="e">
        <f t="shared" si="151"/>
        <v>#DIV/0!</v>
      </c>
      <c r="W246">
        <v>0</v>
      </c>
      <c r="X246">
        <v>0</v>
      </c>
      <c r="Y246">
        <v>0</v>
      </c>
      <c r="Z246">
        <v>100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 s="188">
        <f t="shared" si="127"/>
        <v>0</v>
      </c>
      <c r="AH246" s="188">
        <f t="shared" si="128"/>
        <v>0</v>
      </c>
      <c r="AI246" s="188">
        <f t="shared" si="129"/>
        <v>50</v>
      </c>
      <c r="AJ246" s="188">
        <f t="shared" si="130"/>
        <v>0</v>
      </c>
      <c r="AK246" s="188">
        <f t="shared" si="131"/>
        <v>0</v>
      </c>
      <c r="AL246" s="188">
        <f t="shared" si="132"/>
        <v>0</v>
      </c>
      <c r="AM246" s="188">
        <f t="shared" si="133"/>
        <v>0</v>
      </c>
      <c r="AN246" s="188">
        <f t="shared" si="134"/>
        <v>0</v>
      </c>
      <c r="AO246" s="188">
        <f t="shared" si="135"/>
        <v>0</v>
      </c>
      <c r="AP246" t="s">
        <v>364</v>
      </c>
      <c r="AQ246" t="s">
        <v>364</v>
      </c>
      <c r="AR246" t="s">
        <v>364</v>
      </c>
      <c r="AS246" t="s">
        <v>364</v>
      </c>
      <c r="AT246" t="s">
        <v>364</v>
      </c>
      <c r="AU246">
        <v>0</v>
      </c>
      <c r="AV246">
        <v>0</v>
      </c>
      <c r="AW246">
        <v>0</v>
      </c>
      <c r="AX246" t="s">
        <v>364</v>
      </c>
      <c r="AY246">
        <v>0</v>
      </c>
      <c r="AZ246">
        <v>0</v>
      </c>
      <c r="BA246">
        <v>0</v>
      </c>
      <c r="BB246">
        <v>200</v>
      </c>
      <c r="BC246">
        <v>-156</v>
      </c>
      <c r="BD246">
        <v>1130</v>
      </c>
      <c r="BE246">
        <v>8.98</v>
      </c>
      <c r="BF246">
        <v>-80.900000000000006</v>
      </c>
      <c r="BG246">
        <v>0</v>
      </c>
      <c r="BH246">
        <v>0</v>
      </c>
      <c r="BI246">
        <v>0</v>
      </c>
      <c r="BJ246" t="s">
        <v>364</v>
      </c>
      <c r="BK246">
        <v>100</v>
      </c>
      <c r="BL246">
        <v>50</v>
      </c>
      <c r="BM246">
        <v>0</v>
      </c>
      <c r="BN246">
        <v>33.299999999999997</v>
      </c>
      <c r="BO246">
        <v>100</v>
      </c>
      <c r="BP246">
        <v>0</v>
      </c>
      <c r="BQ246">
        <v>100</v>
      </c>
      <c r="BR246">
        <v>0</v>
      </c>
      <c r="BS246">
        <v>0</v>
      </c>
      <c r="BT246">
        <v>100</v>
      </c>
      <c r="BU246">
        <v>0</v>
      </c>
      <c r="BV246">
        <v>100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100</v>
      </c>
      <c r="CI246">
        <v>100</v>
      </c>
      <c r="CJ246">
        <v>0</v>
      </c>
      <c r="CK246">
        <v>0</v>
      </c>
      <c r="CL246">
        <v>100</v>
      </c>
      <c r="CM246">
        <v>0</v>
      </c>
      <c r="CN246" s="188">
        <f t="shared" si="136"/>
        <v>0</v>
      </c>
      <c r="CO246" s="188">
        <f t="shared" si="137"/>
        <v>0</v>
      </c>
      <c r="CP246" s="188">
        <f t="shared" si="138"/>
        <v>0</v>
      </c>
      <c r="CQ246" s="188">
        <f t="shared" si="139"/>
        <v>0</v>
      </c>
      <c r="CR246" s="188">
        <f t="shared" si="140"/>
        <v>0</v>
      </c>
      <c r="CS246" s="188">
        <f t="shared" si="141"/>
        <v>0</v>
      </c>
      <c r="CT246" s="188">
        <f t="shared" si="142"/>
        <v>0</v>
      </c>
      <c r="CU246" s="188">
        <f t="shared" si="143"/>
        <v>0</v>
      </c>
      <c r="CV246" s="188">
        <f t="shared" si="144"/>
        <v>0</v>
      </c>
      <c r="CW246" s="188">
        <f t="shared" si="145"/>
        <v>100</v>
      </c>
      <c r="CX246" s="188">
        <f t="shared" si="146"/>
        <v>0</v>
      </c>
      <c r="CY246" s="188">
        <f t="shared" si="147"/>
        <v>0</v>
      </c>
      <c r="CZ246" s="188">
        <f t="shared" si="148"/>
        <v>100</v>
      </c>
      <c r="DA246" s="188">
        <f t="shared" si="149"/>
        <v>0</v>
      </c>
    </row>
    <row r="247" spans="1:105">
      <c r="A247" s="494" t="s">
        <v>1120</v>
      </c>
      <c r="B247" s="576" t="s">
        <v>543</v>
      </c>
      <c r="C247" s="382" t="s">
        <v>425</v>
      </c>
      <c r="D247" s="578" t="s">
        <v>361</v>
      </c>
      <c r="E247" s="489">
        <v>43801</v>
      </c>
      <c r="F247" s="429">
        <v>1.8571428571428572</v>
      </c>
      <c r="G247" s="539" t="s">
        <v>1194</v>
      </c>
      <c r="H247" s="496">
        <v>30278</v>
      </c>
      <c r="I247" s="496">
        <v>3</v>
      </c>
      <c r="J247">
        <v>0.85</v>
      </c>
      <c r="K247">
        <v>33.299999999999997</v>
      </c>
      <c r="L247">
        <v>0</v>
      </c>
      <c r="M247">
        <v>0</v>
      </c>
      <c r="N247">
        <v>100</v>
      </c>
      <c r="O247">
        <v>0</v>
      </c>
      <c r="P247">
        <v>0</v>
      </c>
      <c r="Q247">
        <v>100</v>
      </c>
      <c r="R247">
        <v>100</v>
      </c>
      <c r="S247">
        <v>0</v>
      </c>
      <c r="T247">
        <v>0</v>
      </c>
      <c r="U247" s="6">
        <f t="shared" si="150"/>
        <v>0</v>
      </c>
      <c r="V247" s="6" t="e">
        <f t="shared" si="151"/>
        <v>#DIV/0!</v>
      </c>
      <c r="W247">
        <v>0</v>
      </c>
      <c r="X247">
        <v>0</v>
      </c>
      <c r="Y247">
        <v>0</v>
      </c>
      <c r="Z247">
        <v>100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s="188">
        <f t="shared" si="127"/>
        <v>0</v>
      </c>
      <c r="AH247" s="188">
        <f t="shared" si="128"/>
        <v>0</v>
      </c>
      <c r="AI247" s="188">
        <f t="shared" si="129"/>
        <v>100</v>
      </c>
      <c r="AJ247" s="188">
        <f t="shared" si="130"/>
        <v>0</v>
      </c>
      <c r="AK247" s="188">
        <f t="shared" si="131"/>
        <v>0</v>
      </c>
      <c r="AL247" s="188">
        <f t="shared" si="132"/>
        <v>0</v>
      </c>
      <c r="AM247" s="188">
        <f t="shared" si="133"/>
        <v>0</v>
      </c>
      <c r="AN247" s="188">
        <f t="shared" si="134"/>
        <v>0</v>
      </c>
      <c r="AO247" s="188">
        <f t="shared" si="135"/>
        <v>0</v>
      </c>
      <c r="AP247" t="s">
        <v>364</v>
      </c>
      <c r="AQ247" t="s">
        <v>364</v>
      </c>
      <c r="AR247" t="s">
        <v>364</v>
      </c>
      <c r="AS247" t="s">
        <v>364</v>
      </c>
      <c r="AT247" t="s">
        <v>364</v>
      </c>
      <c r="AU247">
        <v>0</v>
      </c>
      <c r="AV247">
        <v>0</v>
      </c>
      <c r="AW247">
        <v>0</v>
      </c>
      <c r="AX247" t="s">
        <v>364</v>
      </c>
      <c r="AY247">
        <v>0</v>
      </c>
      <c r="AZ247">
        <v>0</v>
      </c>
      <c r="BA247">
        <v>0</v>
      </c>
      <c r="BB247">
        <v>10.3</v>
      </c>
      <c r="BC247">
        <v>-46.2</v>
      </c>
      <c r="BD247">
        <v>1547</v>
      </c>
      <c r="BE247">
        <v>2262</v>
      </c>
      <c r="BF247">
        <v>-174</v>
      </c>
      <c r="BG247">
        <v>0</v>
      </c>
      <c r="BH247">
        <v>0</v>
      </c>
      <c r="BI247">
        <v>0</v>
      </c>
      <c r="BJ247" t="s">
        <v>364</v>
      </c>
      <c r="BK247">
        <v>100</v>
      </c>
      <c r="BL247">
        <v>100</v>
      </c>
      <c r="BM247">
        <v>0</v>
      </c>
      <c r="BN247">
        <v>33.299999999999997</v>
      </c>
      <c r="BO247">
        <v>0</v>
      </c>
      <c r="BP247">
        <v>0</v>
      </c>
      <c r="BQ247">
        <v>100</v>
      </c>
      <c r="BR247">
        <v>0</v>
      </c>
      <c r="BS247">
        <v>0</v>
      </c>
      <c r="BT247">
        <v>100</v>
      </c>
      <c r="BU247">
        <v>0</v>
      </c>
      <c r="BV247">
        <v>100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100</v>
      </c>
      <c r="CI247">
        <v>0</v>
      </c>
      <c r="CJ247">
        <v>0</v>
      </c>
      <c r="CK247">
        <v>0</v>
      </c>
      <c r="CL247">
        <v>100</v>
      </c>
      <c r="CM247">
        <v>0</v>
      </c>
      <c r="CN247" s="188">
        <f t="shared" si="136"/>
        <v>0</v>
      </c>
      <c r="CO247" s="188">
        <f t="shared" si="137"/>
        <v>0</v>
      </c>
      <c r="CP247" s="188">
        <f t="shared" si="138"/>
        <v>0</v>
      </c>
      <c r="CQ247" s="188">
        <f t="shared" si="139"/>
        <v>0</v>
      </c>
      <c r="CR247" s="188">
        <f t="shared" si="140"/>
        <v>0</v>
      </c>
      <c r="CS247" s="188">
        <f t="shared" si="141"/>
        <v>0</v>
      </c>
      <c r="CT247" s="188">
        <f t="shared" si="142"/>
        <v>0</v>
      </c>
      <c r="CU247" s="188">
        <f t="shared" si="143"/>
        <v>0</v>
      </c>
      <c r="CV247" s="188">
        <f t="shared" si="144"/>
        <v>0</v>
      </c>
      <c r="CW247" s="188">
        <f t="shared" si="145"/>
        <v>0</v>
      </c>
      <c r="CX247" s="188">
        <f t="shared" si="146"/>
        <v>0</v>
      </c>
      <c r="CY247" s="188">
        <f t="shared" si="147"/>
        <v>0</v>
      </c>
      <c r="CZ247" s="188">
        <f t="shared" si="148"/>
        <v>100</v>
      </c>
      <c r="DA247" s="188">
        <f t="shared" si="149"/>
        <v>0</v>
      </c>
    </row>
    <row r="248" spans="1:105" s="554" customFormat="1">
      <c r="A248" s="549" t="s">
        <v>1121</v>
      </c>
      <c r="B248" s="549"/>
      <c r="E248" s="552"/>
      <c r="H248" s="572">
        <v>7</v>
      </c>
      <c r="I248" s="572">
        <v>0</v>
      </c>
      <c r="J248" s="555">
        <v>0</v>
      </c>
      <c r="K248" s="555">
        <v>0</v>
      </c>
      <c r="L248" s="555">
        <v>0</v>
      </c>
      <c r="M248" s="555">
        <v>0</v>
      </c>
      <c r="N248" s="555">
        <v>0</v>
      </c>
      <c r="O248" s="555">
        <v>0</v>
      </c>
      <c r="P248" s="555">
        <v>0</v>
      </c>
      <c r="Q248" s="555">
        <v>0</v>
      </c>
      <c r="R248" s="555">
        <v>0</v>
      </c>
      <c r="S248" s="555">
        <v>0</v>
      </c>
      <c r="T248" s="555">
        <v>0</v>
      </c>
      <c r="U248" s="556">
        <f t="shared" si="150"/>
        <v>0</v>
      </c>
      <c r="V248" s="556" t="e">
        <f t="shared" si="151"/>
        <v>#DIV/0!</v>
      </c>
      <c r="W248" s="555">
        <v>0</v>
      </c>
      <c r="X248" s="555">
        <v>0</v>
      </c>
      <c r="Y248" s="555">
        <v>0</v>
      </c>
      <c r="Z248" s="555">
        <v>0</v>
      </c>
      <c r="AA248" s="555">
        <v>0</v>
      </c>
      <c r="AB248" s="555">
        <v>0</v>
      </c>
      <c r="AC248" s="555">
        <v>0</v>
      </c>
      <c r="AD248" s="555">
        <v>0</v>
      </c>
      <c r="AE248" s="555">
        <v>0</v>
      </c>
      <c r="AF248" s="555">
        <v>0</v>
      </c>
      <c r="AG248" s="557">
        <f t="shared" si="127"/>
        <v>0</v>
      </c>
      <c r="AH248" s="557">
        <f t="shared" si="128"/>
        <v>0</v>
      </c>
      <c r="AI248" s="557">
        <f t="shared" si="129"/>
        <v>0</v>
      </c>
      <c r="AJ248" s="557">
        <f t="shared" si="130"/>
        <v>0</v>
      </c>
      <c r="AK248" s="557">
        <f t="shared" si="131"/>
        <v>0</v>
      </c>
      <c r="AL248" s="557">
        <f t="shared" si="132"/>
        <v>0</v>
      </c>
      <c r="AM248" s="557">
        <f t="shared" si="133"/>
        <v>0</v>
      </c>
      <c r="AN248" s="557">
        <f t="shared" si="134"/>
        <v>0</v>
      </c>
      <c r="AO248" s="557">
        <f t="shared" si="135"/>
        <v>0</v>
      </c>
      <c r="AP248" s="555" t="s">
        <v>364</v>
      </c>
      <c r="AQ248" s="555" t="s">
        <v>364</v>
      </c>
      <c r="AR248" s="555" t="s">
        <v>364</v>
      </c>
      <c r="AS248" s="555" t="s">
        <v>364</v>
      </c>
      <c r="AT248" s="555" t="s">
        <v>364</v>
      </c>
      <c r="AU248" s="555">
        <v>0</v>
      </c>
      <c r="AV248" s="555">
        <v>0</v>
      </c>
      <c r="AW248" s="555">
        <v>0</v>
      </c>
      <c r="AX248" s="555" t="s">
        <v>364</v>
      </c>
      <c r="AY248" s="555">
        <v>0</v>
      </c>
      <c r="AZ248" s="555">
        <v>0</v>
      </c>
      <c r="BA248" s="555">
        <v>0</v>
      </c>
      <c r="BB248" s="555" t="s">
        <v>364</v>
      </c>
      <c r="BC248" s="555" t="s">
        <v>364</v>
      </c>
      <c r="BD248" s="555" t="s">
        <v>364</v>
      </c>
      <c r="BE248" s="555" t="s">
        <v>364</v>
      </c>
      <c r="BF248" s="555">
        <v>-175</v>
      </c>
      <c r="BG248" s="555">
        <v>0</v>
      </c>
      <c r="BH248" s="555">
        <v>0</v>
      </c>
      <c r="BI248" s="555">
        <v>0</v>
      </c>
      <c r="BJ248" s="555" t="s">
        <v>364</v>
      </c>
      <c r="BK248" s="555">
        <v>0</v>
      </c>
      <c r="BL248" s="555">
        <v>0</v>
      </c>
      <c r="BM248" s="555">
        <v>0</v>
      </c>
      <c r="BN248" s="555">
        <v>0</v>
      </c>
      <c r="BO248" s="555">
        <v>0</v>
      </c>
      <c r="BP248" s="555">
        <v>0</v>
      </c>
      <c r="BQ248" s="555">
        <v>0</v>
      </c>
      <c r="BR248" s="555">
        <v>0</v>
      </c>
      <c r="BS248" s="555">
        <v>0</v>
      </c>
      <c r="BT248" s="555">
        <v>0</v>
      </c>
      <c r="BU248" s="555">
        <v>0</v>
      </c>
      <c r="BV248" s="555">
        <v>0</v>
      </c>
      <c r="BW248" s="555">
        <v>0</v>
      </c>
      <c r="BX248" s="555">
        <v>0</v>
      </c>
      <c r="BY248" s="555">
        <v>0</v>
      </c>
      <c r="BZ248" s="555">
        <v>0</v>
      </c>
      <c r="CA248" s="555">
        <v>0</v>
      </c>
      <c r="CB248" s="555">
        <v>0</v>
      </c>
      <c r="CC248" s="555">
        <v>0</v>
      </c>
      <c r="CD248" s="555">
        <v>0</v>
      </c>
      <c r="CE248" s="555">
        <v>0</v>
      </c>
      <c r="CF248" s="555">
        <v>0</v>
      </c>
      <c r="CG248" s="555">
        <v>0</v>
      </c>
      <c r="CH248" s="555">
        <v>0</v>
      </c>
      <c r="CI248" s="555">
        <v>0</v>
      </c>
      <c r="CJ248" s="555">
        <v>0</v>
      </c>
      <c r="CK248" s="555">
        <v>0</v>
      </c>
      <c r="CL248" s="555">
        <v>0</v>
      </c>
      <c r="CM248" s="555">
        <v>0</v>
      </c>
      <c r="CN248" s="557">
        <f t="shared" si="136"/>
        <v>0</v>
      </c>
      <c r="CO248" s="557">
        <f t="shared" si="137"/>
        <v>0</v>
      </c>
      <c r="CP248" s="557">
        <f t="shared" si="138"/>
        <v>0</v>
      </c>
      <c r="CQ248" s="557">
        <f t="shared" si="139"/>
        <v>0</v>
      </c>
      <c r="CR248" s="557">
        <f t="shared" si="140"/>
        <v>0</v>
      </c>
      <c r="CS248" s="557">
        <f t="shared" si="141"/>
        <v>0</v>
      </c>
      <c r="CT248" s="557">
        <f t="shared" si="142"/>
        <v>0</v>
      </c>
      <c r="CU248" s="557">
        <f t="shared" si="143"/>
        <v>0</v>
      </c>
      <c r="CV248" s="557">
        <f t="shared" si="144"/>
        <v>0</v>
      </c>
      <c r="CW248" s="557">
        <f t="shared" si="145"/>
        <v>0</v>
      </c>
      <c r="CX248" s="557">
        <f t="shared" si="146"/>
        <v>0</v>
      </c>
      <c r="CY248" s="557">
        <f t="shared" si="147"/>
        <v>0</v>
      </c>
      <c r="CZ248" s="557">
        <f t="shared" si="148"/>
        <v>0</v>
      </c>
      <c r="DA248" s="557">
        <f t="shared" si="149"/>
        <v>0</v>
      </c>
    </row>
    <row r="249" spans="1:105">
      <c r="A249" s="494" t="s">
        <v>1123</v>
      </c>
      <c r="B249" s="576" t="s">
        <v>543</v>
      </c>
      <c r="C249" s="382" t="s">
        <v>425</v>
      </c>
      <c r="D249" s="578" t="s">
        <v>363</v>
      </c>
      <c r="E249" s="489">
        <v>43816</v>
      </c>
      <c r="F249" s="429">
        <v>4</v>
      </c>
      <c r="G249" s="537" t="s">
        <v>1195</v>
      </c>
      <c r="H249" s="496">
        <v>1724</v>
      </c>
      <c r="I249" s="496">
        <v>1</v>
      </c>
      <c r="J249">
        <v>0.87</v>
      </c>
      <c r="K249">
        <v>100</v>
      </c>
      <c r="L249">
        <v>100</v>
      </c>
      <c r="M249">
        <v>0</v>
      </c>
      <c r="N249">
        <v>100</v>
      </c>
      <c r="O249">
        <v>100</v>
      </c>
      <c r="P249">
        <v>0</v>
      </c>
      <c r="Q249">
        <v>100</v>
      </c>
      <c r="R249">
        <v>100</v>
      </c>
      <c r="S249">
        <v>0</v>
      </c>
      <c r="T249">
        <v>0</v>
      </c>
      <c r="U249" s="6">
        <f t="shared" si="150"/>
        <v>0</v>
      </c>
      <c r="V249" s="6" t="e">
        <f t="shared" si="151"/>
        <v>#DIV/0!</v>
      </c>
      <c r="W249">
        <v>100</v>
      </c>
      <c r="X249">
        <v>100</v>
      </c>
      <c r="Y249">
        <v>0</v>
      </c>
      <c r="Z249">
        <v>100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s="188">
        <f t="shared" si="127"/>
        <v>100</v>
      </c>
      <c r="AH249" s="188">
        <f t="shared" si="128"/>
        <v>100</v>
      </c>
      <c r="AI249" s="188">
        <f t="shared" si="129"/>
        <v>100</v>
      </c>
      <c r="AJ249" s="188">
        <f t="shared" si="130"/>
        <v>0</v>
      </c>
      <c r="AK249" s="188">
        <f t="shared" si="131"/>
        <v>0</v>
      </c>
      <c r="AL249" s="188">
        <f t="shared" si="132"/>
        <v>0</v>
      </c>
      <c r="AM249" s="188">
        <f t="shared" si="133"/>
        <v>0</v>
      </c>
      <c r="AN249" s="188">
        <f t="shared" si="134"/>
        <v>0</v>
      </c>
      <c r="AO249" s="188">
        <f t="shared" si="135"/>
        <v>0</v>
      </c>
      <c r="AP249" t="s">
        <v>364</v>
      </c>
      <c r="AQ249" t="s">
        <v>364</v>
      </c>
      <c r="AR249" t="s">
        <v>364</v>
      </c>
      <c r="AS249" t="s">
        <v>364</v>
      </c>
      <c r="AT249" t="s">
        <v>364</v>
      </c>
      <c r="AU249">
        <v>0</v>
      </c>
      <c r="AV249">
        <v>0</v>
      </c>
      <c r="AW249">
        <v>0</v>
      </c>
      <c r="AX249" t="s">
        <v>364</v>
      </c>
      <c r="AY249">
        <v>0</v>
      </c>
      <c r="AZ249">
        <v>0</v>
      </c>
      <c r="BA249">
        <v>0</v>
      </c>
      <c r="BB249">
        <v>3723</v>
      </c>
      <c r="BC249">
        <v>960</v>
      </c>
      <c r="BD249">
        <v>4066</v>
      </c>
      <c r="BE249">
        <v>2660</v>
      </c>
      <c r="BF249">
        <v>79.599999999999994</v>
      </c>
      <c r="BG249">
        <v>100</v>
      </c>
      <c r="BH249">
        <v>100</v>
      </c>
      <c r="BI249">
        <v>0</v>
      </c>
      <c r="BJ249" t="s">
        <v>364</v>
      </c>
      <c r="BK249">
        <v>100</v>
      </c>
      <c r="BL249">
        <v>100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 s="188">
        <f t="shared" si="136"/>
        <v>0</v>
      </c>
      <c r="CO249" s="188">
        <f t="shared" si="137"/>
        <v>0</v>
      </c>
      <c r="CP249" s="188">
        <f t="shared" si="138"/>
        <v>0</v>
      </c>
      <c r="CQ249" s="188">
        <f t="shared" si="139"/>
        <v>0</v>
      </c>
      <c r="CR249" s="188">
        <f t="shared" si="140"/>
        <v>0</v>
      </c>
      <c r="CS249" s="188">
        <f t="shared" si="141"/>
        <v>0</v>
      </c>
      <c r="CT249" s="188">
        <f t="shared" si="142"/>
        <v>0</v>
      </c>
      <c r="CU249" s="188">
        <f t="shared" si="143"/>
        <v>0</v>
      </c>
      <c r="CV249" s="188">
        <f t="shared" si="144"/>
        <v>0</v>
      </c>
      <c r="CW249" s="188">
        <f t="shared" si="145"/>
        <v>0</v>
      </c>
      <c r="CX249" s="188">
        <f t="shared" si="146"/>
        <v>0</v>
      </c>
      <c r="CY249" s="188">
        <f t="shared" si="147"/>
        <v>0</v>
      </c>
      <c r="CZ249" s="188">
        <f t="shared" si="148"/>
        <v>0</v>
      </c>
      <c r="DA249" s="188">
        <f t="shared" si="149"/>
        <v>0</v>
      </c>
    </row>
    <row r="250" spans="1:105">
      <c r="A250" s="494" t="s">
        <v>1124</v>
      </c>
      <c r="B250" s="577"/>
      <c r="E250" s="489"/>
      <c r="F250" s="386"/>
      <c r="H250" s="496">
        <v>1330</v>
      </c>
      <c r="I250" s="496">
        <v>2</v>
      </c>
      <c r="J250">
        <v>1.68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6">
        <f t="shared" si="150"/>
        <v>0</v>
      </c>
      <c r="V250" s="6" t="e">
        <f t="shared" si="151"/>
        <v>#DIV/0!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s="188">
        <f t="shared" si="127"/>
        <v>0</v>
      </c>
      <c r="AH250" s="188">
        <f t="shared" si="128"/>
        <v>0</v>
      </c>
      <c r="AI250" s="188">
        <f t="shared" si="129"/>
        <v>0</v>
      </c>
      <c r="AJ250" s="188">
        <f t="shared" si="130"/>
        <v>0</v>
      </c>
      <c r="AK250" s="188">
        <f t="shared" si="131"/>
        <v>0</v>
      </c>
      <c r="AL250" s="188">
        <f t="shared" si="132"/>
        <v>0</v>
      </c>
      <c r="AM250" s="188">
        <f t="shared" si="133"/>
        <v>0</v>
      </c>
      <c r="AN250" s="188">
        <f t="shared" si="134"/>
        <v>0</v>
      </c>
      <c r="AO250" s="188">
        <f t="shared" si="135"/>
        <v>0</v>
      </c>
      <c r="AP250" t="s">
        <v>364</v>
      </c>
      <c r="AQ250" t="s">
        <v>364</v>
      </c>
      <c r="AR250" t="s">
        <v>364</v>
      </c>
      <c r="AS250" t="s">
        <v>364</v>
      </c>
      <c r="AT250" t="s">
        <v>364</v>
      </c>
      <c r="AU250">
        <v>0</v>
      </c>
      <c r="AV250">
        <v>0</v>
      </c>
      <c r="AW250">
        <v>0</v>
      </c>
      <c r="AX250" t="s">
        <v>364</v>
      </c>
      <c r="AY250">
        <v>0</v>
      </c>
      <c r="AZ250">
        <v>0</v>
      </c>
      <c r="BA250">
        <v>0</v>
      </c>
      <c r="BB250" t="s">
        <v>364</v>
      </c>
      <c r="BC250" t="s">
        <v>364</v>
      </c>
      <c r="BD250" t="s">
        <v>364</v>
      </c>
      <c r="BE250" t="s">
        <v>364</v>
      </c>
      <c r="BF250">
        <v>-10.3</v>
      </c>
      <c r="BG250">
        <v>0</v>
      </c>
      <c r="BH250">
        <v>0</v>
      </c>
      <c r="BI250">
        <v>0</v>
      </c>
      <c r="BJ250" t="s">
        <v>364</v>
      </c>
      <c r="BK250">
        <v>0</v>
      </c>
      <c r="BL250">
        <v>0</v>
      </c>
      <c r="BM250">
        <v>0</v>
      </c>
      <c r="BN250">
        <v>100</v>
      </c>
      <c r="BO250">
        <v>0</v>
      </c>
      <c r="BP250">
        <v>0</v>
      </c>
      <c r="BQ250">
        <v>100</v>
      </c>
      <c r="BR250">
        <v>0</v>
      </c>
      <c r="BS250">
        <v>0</v>
      </c>
      <c r="BT250">
        <v>100</v>
      </c>
      <c r="BU250">
        <v>0</v>
      </c>
      <c r="BV250">
        <v>100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100</v>
      </c>
      <c r="CI250">
        <v>0</v>
      </c>
      <c r="CJ250">
        <v>0</v>
      </c>
      <c r="CK250">
        <v>0</v>
      </c>
      <c r="CL250">
        <v>100</v>
      </c>
      <c r="CM250">
        <v>0</v>
      </c>
      <c r="CN250" s="188">
        <f t="shared" si="136"/>
        <v>0</v>
      </c>
      <c r="CO250" s="188">
        <f t="shared" si="137"/>
        <v>0</v>
      </c>
      <c r="CP250" s="188">
        <f t="shared" si="138"/>
        <v>0</v>
      </c>
      <c r="CQ250" s="188">
        <f t="shared" si="139"/>
        <v>0</v>
      </c>
      <c r="CR250" s="188">
        <f t="shared" si="140"/>
        <v>0</v>
      </c>
      <c r="CS250" s="188">
        <f t="shared" si="141"/>
        <v>0</v>
      </c>
      <c r="CT250" s="188">
        <f t="shared" si="142"/>
        <v>0</v>
      </c>
      <c r="CU250" s="188">
        <f t="shared" si="143"/>
        <v>0</v>
      </c>
      <c r="CV250" s="188">
        <f t="shared" si="144"/>
        <v>0</v>
      </c>
      <c r="CW250" s="188">
        <f t="shared" si="145"/>
        <v>0</v>
      </c>
      <c r="CX250" s="188">
        <f t="shared" si="146"/>
        <v>0</v>
      </c>
      <c r="CY250" s="188">
        <f t="shared" si="147"/>
        <v>0</v>
      </c>
      <c r="CZ250" s="188">
        <f t="shared" si="148"/>
        <v>100</v>
      </c>
      <c r="DA250" s="188">
        <f t="shared" si="149"/>
        <v>0</v>
      </c>
    </row>
    <row r="251" spans="1:105">
      <c r="A251" s="494" t="s">
        <v>1126</v>
      </c>
      <c r="B251" s="576" t="s">
        <v>543</v>
      </c>
      <c r="C251" s="382" t="s">
        <v>425</v>
      </c>
      <c r="D251" s="578" t="s">
        <v>739</v>
      </c>
      <c r="E251" s="489">
        <v>43899</v>
      </c>
      <c r="F251" s="429">
        <v>-0.14285714285714285</v>
      </c>
      <c r="G251" s="537" t="s">
        <v>381</v>
      </c>
      <c r="H251" s="496">
        <v>913</v>
      </c>
      <c r="I251" s="496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6">
        <f t="shared" si="150"/>
        <v>0</v>
      </c>
      <c r="V251" s="6" t="e">
        <f t="shared" si="151"/>
        <v>#DIV/0!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s="188">
        <f t="shared" si="127"/>
        <v>0</v>
      </c>
      <c r="AH251" s="188">
        <f t="shared" si="128"/>
        <v>0</v>
      </c>
      <c r="AI251" s="188">
        <f t="shared" si="129"/>
        <v>0</v>
      </c>
      <c r="AJ251" s="188">
        <f t="shared" si="130"/>
        <v>0</v>
      </c>
      <c r="AK251" s="188">
        <f t="shared" si="131"/>
        <v>0</v>
      </c>
      <c r="AL251" s="188">
        <f t="shared" si="132"/>
        <v>0</v>
      </c>
      <c r="AM251" s="188">
        <f t="shared" si="133"/>
        <v>0</v>
      </c>
      <c r="AN251" s="188">
        <f t="shared" si="134"/>
        <v>0</v>
      </c>
      <c r="AO251" s="188">
        <f t="shared" si="135"/>
        <v>0</v>
      </c>
      <c r="AP251" t="s">
        <v>364</v>
      </c>
      <c r="AQ251" t="s">
        <v>364</v>
      </c>
      <c r="AR251" t="s">
        <v>364</v>
      </c>
      <c r="AS251" t="s">
        <v>364</v>
      </c>
      <c r="AT251" t="s">
        <v>364</v>
      </c>
      <c r="AU251">
        <v>0</v>
      </c>
      <c r="AV251">
        <v>0</v>
      </c>
      <c r="AW251">
        <v>0</v>
      </c>
      <c r="AX251" t="s">
        <v>364</v>
      </c>
      <c r="AY251">
        <v>0</v>
      </c>
      <c r="AZ251">
        <v>0</v>
      </c>
      <c r="BA251">
        <v>0</v>
      </c>
      <c r="BB251" t="s">
        <v>364</v>
      </c>
      <c r="BC251" t="s">
        <v>364</v>
      </c>
      <c r="BD251" t="s">
        <v>364</v>
      </c>
      <c r="BE251" t="s">
        <v>364</v>
      </c>
      <c r="BG251">
        <v>0</v>
      </c>
      <c r="BH251">
        <v>0</v>
      </c>
      <c r="BI251">
        <v>0</v>
      </c>
      <c r="BJ251" t="s">
        <v>364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 s="188">
        <f t="shared" si="136"/>
        <v>0</v>
      </c>
      <c r="CO251" s="188">
        <f t="shared" si="137"/>
        <v>0</v>
      </c>
      <c r="CP251" s="188">
        <f t="shared" si="138"/>
        <v>0</v>
      </c>
      <c r="CQ251" s="188">
        <f t="shared" si="139"/>
        <v>0</v>
      </c>
      <c r="CR251" s="188">
        <f t="shared" si="140"/>
        <v>0</v>
      </c>
      <c r="CS251" s="188">
        <f t="shared" si="141"/>
        <v>0</v>
      </c>
      <c r="CT251" s="188">
        <f t="shared" si="142"/>
        <v>0</v>
      </c>
      <c r="CU251" s="188">
        <f t="shared" si="143"/>
        <v>0</v>
      </c>
      <c r="CV251" s="188">
        <f t="shared" si="144"/>
        <v>0</v>
      </c>
      <c r="CW251" s="188">
        <f t="shared" si="145"/>
        <v>0</v>
      </c>
      <c r="CX251" s="188">
        <f t="shared" si="146"/>
        <v>0</v>
      </c>
      <c r="CY251" s="188">
        <f t="shared" si="147"/>
        <v>0</v>
      </c>
      <c r="CZ251" s="188">
        <f t="shared" si="148"/>
        <v>0</v>
      </c>
      <c r="DA251" s="188">
        <f t="shared" si="149"/>
        <v>0</v>
      </c>
    </row>
    <row r="252" spans="1:105">
      <c r="A252" s="494" t="s">
        <v>1127</v>
      </c>
      <c r="B252" s="577"/>
      <c r="E252" s="489"/>
      <c r="F252" s="386"/>
      <c r="H252" s="496">
        <v>968</v>
      </c>
      <c r="I252" s="496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6">
        <f t="shared" si="150"/>
        <v>0</v>
      </c>
      <c r="V252" s="6" t="e">
        <f t="shared" si="151"/>
        <v>#DIV/0!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s="188">
        <f t="shared" si="127"/>
        <v>0</v>
      </c>
      <c r="AH252" s="188">
        <f t="shared" si="128"/>
        <v>0</v>
      </c>
      <c r="AI252" s="188">
        <f t="shared" si="129"/>
        <v>0</v>
      </c>
      <c r="AJ252" s="188">
        <f t="shared" si="130"/>
        <v>0</v>
      </c>
      <c r="AK252" s="188">
        <f t="shared" si="131"/>
        <v>0</v>
      </c>
      <c r="AL252" s="188">
        <f t="shared" si="132"/>
        <v>0</v>
      </c>
      <c r="AM252" s="188">
        <f t="shared" si="133"/>
        <v>0</v>
      </c>
      <c r="AN252" s="188">
        <f t="shared" si="134"/>
        <v>0</v>
      </c>
      <c r="AO252" s="188">
        <f t="shared" si="135"/>
        <v>0</v>
      </c>
      <c r="AP252" t="s">
        <v>364</v>
      </c>
      <c r="AQ252" t="s">
        <v>364</v>
      </c>
      <c r="AR252" t="s">
        <v>364</v>
      </c>
      <c r="AS252" t="s">
        <v>364</v>
      </c>
      <c r="AT252" t="s">
        <v>364</v>
      </c>
      <c r="AU252">
        <v>0</v>
      </c>
      <c r="AV252">
        <v>0</v>
      </c>
      <c r="AW252">
        <v>0</v>
      </c>
      <c r="AX252" t="s">
        <v>364</v>
      </c>
      <c r="AY252">
        <v>0</v>
      </c>
      <c r="AZ252">
        <v>0</v>
      </c>
      <c r="BA252">
        <v>0</v>
      </c>
      <c r="BB252" t="s">
        <v>364</v>
      </c>
      <c r="BC252" t="s">
        <v>364</v>
      </c>
      <c r="BD252" t="s">
        <v>364</v>
      </c>
      <c r="BE252" t="s">
        <v>364</v>
      </c>
      <c r="BG252">
        <v>0</v>
      </c>
      <c r="BH252">
        <v>0</v>
      </c>
      <c r="BI252">
        <v>0</v>
      </c>
      <c r="BJ252" t="s">
        <v>364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 s="188">
        <f t="shared" si="136"/>
        <v>0</v>
      </c>
      <c r="CO252" s="188">
        <f t="shared" si="137"/>
        <v>0</v>
      </c>
      <c r="CP252" s="188">
        <f t="shared" si="138"/>
        <v>0</v>
      </c>
      <c r="CQ252" s="188">
        <f t="shared" si="139"/>
        <v>0</v>
      </c>
      <c r="CR252" s="188">
        <f t="shared" si="140"/>
        <v>0</v>
      </c>
      <c r="CS252" s="188">
        <f t="shared" si="141"/>
        <v>0</v>
      </c>
      <c r="CT252" s="188">
        <f t="shared" si="142"/>
        <v>0</v>
      </c>
      <c r="CU252" s="188">
        <f t="shared" si="143"/>
        <v>0</v>
      </c>
      <c r="CV252" s="188">
        <f t="shared" si="144"/>
        <v>0</v>
      </c>
      <c r="CW252" s="188">
        <f t="shared" si="145"/>
        <v>0</v>
      </c>
      <c r="CX252" s="188">
        <f t="shared" si="146"/>
        <v>0</v>
      </c>
      <c r="CY252" s="188">
        <f t="shared" si="147"/>
        <v>0</v>
      </c>
      <c r="CZ252" s="188">
        <f t="shared" si="148"/>
        <v>0</v>
      </c>
      <c r="DA252" s="188">
        <f t="shared" si="149"/>
        <v>0</v>
      </c>
    </row>
    <row r="253" spans="1:105">
      <c r="A253" s="494" t="s">
        <v>1129</v>
      </c>
      <c r="B253" s="576" t="s">
        <v>543</v>
      </c>
      <c r="C253" s="382" t="s">
        <v>425</v>
      </c>
      <c r="D253" s="578" t="s">
        <v>741</v>
      </c>
      <c r="E253" s="428">
        <v>43900</v>
      </c>
      <c r="F253" s="429">
        <v>0</v>
      </c>
      <c r="G253" s="537" t="s">
        <v>1196</v>
      </c>
      <c r="H253" s="496">
        <v>3617</v>
      </c>
      <c r="I253" s="496">
        <v>380</v>
      </c>
      <c r="J253">
        <v>40.4</v>
      </c>
      <c r="K253">
        <v>47.1</v>
      </c>
      <c r="L253">
        <v>26.3</v>
      </c>
      <c r="M253">
        <v>5.59</v>
      </c>
      <c r="N253">
        <v>94.4</v>
      </c>
      <c r="O253">
        <v>4.47</v>
      </c>
      <c r="P253">
        <v>9.5</v>
      </c>
      <c r="Q253">
        <v>37.4</v>
      </c>
      <c r="R253">
        <v>26.8</v>
      </c>
      <c r="S253">
        <v>73.2</v>
      </c>
      <c r="T253">
        <v>1.1200000000000001</v>
      </c>
      <c r="U253" s="6">
        <f t="shared" si="150"/>
        <v>2.6328899999999997</v>
      </c>
      <c r="V253" s="6">
        <f t="shared" si="151"/>
        <v>15.610222986907925</v>
      </c>
      <c r="W253">
        <v>45.8</v>
      </c>
      <c r="X253">
        <v>6.25</v>
      </c>
      <c r="Y253">
        <v>22.9</v>
      </c>
      <c r="Z253">
        <v>31.2</v>
      </c>
      <c r="AA253">
        <v>0</v>
      </c>
      <c r="AB253">
        <v>70.599999999999994</v>
      </c>
      <c r="AC253">
        <v>35.299999999999997</v>
      </c>
      <c r="AD253">
        <v>58.8</v>
      </c>
      <c r="AE253">
        <v>64.7</v>
      </c>
      <c r="AF253">
        <v>0</v>
      </c>
      <c r="AG253" s="188">
        <f t="shared" si="127"/>
        <v>12.2744</v>
      </c>
      <c r="AH253" s="188">
        <f t="shared" si="128"/>
        <v>1.675</v>
      </c>
      <c r="AI253" s="188">
        <f t="shared" si="129"/>
        <v>8.3615999999999993</v>
      </c>
      <c r="AJ253" s="188">
        <f t="shared" si="130"/>
        <v>0</v>
      </c>
      <c r="AK253" s="188">
        <f t="shared" si="131"/>
        <v>6.706999999999999</v>
      </c>
      <c r="AL253" s="188">
        <f t="shared" si="132"/>
        <v>3.3534999999999995</v>
      </c>
      <c r="AM253" s="188">
        <f t="shared" si="133"/>
        <v>5.5860000000000003</v>
      </c>
      <c r="AN253" s="188">
        <f t="shared" si="134"/>
        <v>6.1464999999999996</v>
      </c>
      <c r="AO253" s="188">
        <f t="shared" si="135"/>
        <v>0</v>
      </c>
      <c r="AP253">
        <v>392</v>
      </c>
      <c r="AQ253">
        <v>21.8</v>
      </c>
      <c r="AR253">
        <v>925</v>
      </c>
      <c r="AS253">
        <v>355</v>
      </c>
      <c r="AT253">
        <v>30.8</v>
      </c>
      <c r="AU253">
        <v>50</v>
      </c>
      <c r="AV253">
        <v>20</v>
      </c>
      <c r="AW253">
        <v>50</v>
      </c>
      <c r="AX253">
        <v>661</v>
      </c>
      <c r="AY253">
        <v>30</v>
      </c>
      <c r="AZ253">
        <v>50</v>
      </c>
      <c r="BA253">
        <v>0</v>
      </c>
      <c r="BB253">
        <v>354</v>
      </c>
      <c r="BC253">
        <v>44.9</v>
      </c>
      <c r="BD253">
        <v>1004</v>
      </c>
      <c r="BE253">
        <v>208</v>
      </c>
      <c r="BG253">
        <v>24.9</v>
      </c>
      <c r="BH253">
        <v>3.55</v>
      </c>
      <c r="BI253">
        <v>7.1</v>
      </c>
      <c r="BJ253">
        <v>395</v>
      </c>
      <c r="BK253">
        <v>37.9</v>
      </c>
      <c r="BL253">
        <v>25.4</v>
      </c>
      <c r="BM253">
        <v>1.18</v>
      </c>
      <c r="BN253">
        <v>41.1</v>
      </c>
      <c r="BO253">
        <v>3.85</v>
      </c>
      <c r="BP253">
        <v>2.56</v>
      </c>
      <c r="BQ253">
        <v>97.4</v>
      </c>
      <c r="BR253">
        <v>4.49</v>
      </c>
      <c r="BS253">
        <v>3.85</v>
      </c>
      <c r="BT253">
        <v>34.6</v>
      </c>
      <c r="BU253">
        <v>27.6</v>
      </c>
      <c r="BV253">
        <v>74.400000000000006</v>
      </c>
      <c r="BW253">
        <v>2.56</v>
      </c>
      <c r="BX253">
        <v>16.7</v>
      </c>
      <c r="BY253">
        <v>33.299999999999997</v>
      </c>
      <c r="BZ253">
        <v>16.7</v>
      </c>
      <c r="CA253">
        <v>50</v>
      </c>
      <c r="CB253">
        <v>0</v>
      </c>
      <c r="CC253">
        <v>11.6</v>
      </c>
      <c r="CD253">
        <v>2.33</v>
      </c>
      <c r="CE253">
        <v>6.98</v>
      </c>
      <c r="CF253">
        <v>27.9</v>
      </c>
      <c r="CG253">
        <v>2.33</v>
      </c>
      <c r="CH253">
        <v>74.400000000000006</v>
      </c>
      <c r="CI253">
        <v>0.86</v>
      </c>
      <c r="CJ253">
        <v>5.17</v>
      </c>
      <c r="CK253">
        <v>2.59</v>
      </c>
      <c r="CL253">
        <v>38.799999999999997</v>
      </c>
      <c r="CM253">
        <v>2.59</v>
      </c>
      <c r="CN253" s="188">
        <f t="shared" si="136"/>
        <v>0.64295000000000002</v>
      </c>
      <c r="CO253" s="188">
        <f t="shared" si="137"/>
        <v>1.2820499999999999</v>
      </c>
      <c r="CP253" s="188">
        <f t="shared" si="138"/>
        <v>0.64295000000000002</v>
      </c>
      <c r="CQ253" s="188">
        <f t="shared" si="139"/>
        <v>1.925</v>
      </c>
      <c r="CR253" s="188">
        <f t="shared" si="140"/>
        <v>0</v>
      </c>
      <c r="CS253" s="188">
        <f t="shared" si="141"/>
        <v>3.2016000000000004</v>
      </c>
      <c r="CT253" s="188">
        <f t="shared" si="142"/>
        <v>0.6430800000000001</v>
      </c>
      <c r="CU253" s="188">
        <f t="shared" si="143"/>
        <v>7.7003999999999992</v>
      </c>
      <c r="CV253" s="188">
        <f t="shared" si="144"/>
        <v>0.6430800000000001</v>
      </c>
      <c r="CW253" s="188">
        <f t="shared" si="145"/>
        <v>0.63983999999999996</v>
      </c>
      <c r="CX253" s="188">
        <f t="shared" si="146"/>
        <v>3.8464800000000001</v>
      </c>
      <c r="CY253" s="188">
        <f t="shared" si="147"/>
        <v>1.92696</v>
      </c>
      <c r="CZ253" s="188">
        <f t="shared" si="148"/>
        <v>28.867199999999997</v>
      </c>
      <c r="DA253" s="188">
        <f t="shared" si="149"/>
        <v>1.92696</v>
      </c>
    </row>
    <row r="254" spans="1:105" s="554" customFormat="1">
      <c r="A254" s="549" t="s">
        <v>1130</v>
      </c>
      <c r="B254" s="549"/>
      <c r="E254" s="552"/>
      <c r="H254" s="572">
        <v>3</v>
      </c>
      <c r="I254" s="572">
        <v>0</v>
      </c>
      <c r="J254" s="555">
        <v>0</v>
      </c>
      <c r="K254" s="555">
        <v>0</v>
      </c>
      <c r="L254" s="555">
        <v>0</v>
      </c>
      <c r="M254" s="555">
        <v>0</v>
      </c>
      <c r="N254" s="555">
        <v>0</v>
      </c>
      <c r="O254" s="555">
        <v>0</v>
      </c>
      <c r="P254" s="555">
        <v>0</v>
      </c>
      <c r="Q254" s="555">
        <v>0</v>
      </c>
      <c r="R254" s="555">
        <v>0</v>
      </c>
      <c r="S254" s="555">
        <v>0</v>
      </c>
      <c r="T254" s="555">
        <v>0</v>
      </c>
      <c r="U254" s="556">
        <f t="shared" si="150"/>
        <v>0</v>
      </c>
      <c r="V254" s="556" t="e">
        <f t="shared" si="151"/>
        <v>#DIV/0!</v>
      </c>
      <c r="W254" s="555">
        <v>0</v>
      </c>
      <c r="X254" s="555">
        <v>0</v>
      </c>
      <c r="Y254" s="555">
        <v>0</v>
      </c>
      <c r="Z254" s="555">
        <v>0</v>
      </c>
      <c r="AA254" s="555">
        <v>0</v>
      </c>
      <c r="AB254" s="555">
        <v>0</v>
      </c>
      <c r="AC254" s="555">
        <v>0</v>
      </c>
      <c r="AD254" s="555">
        <v>0</v>
      </c>
      <c r="AE254" s="555">
        <v>0</v>
      </c>
      <c r="AF254" s="555">
        <v>0</v>
      </c>
      <c r="AG254" s="557">
        <f t="shared" si="127"/>
        <v>0</v>
      </c>
      <c r="AH254" s="557">
        <f t="shared" si="128"/>
        <v>0</v>
      </c>
      <c r="AI254" s="557">
        <f t="shared" si="129"/>
        <v>0</v>
      </c>
      <c r="AJ254" s="557">
        <f t="shared" si="130"/>
        <v>0</v>
      </c>
      <c r="AK254" s="557">
        <f t="shared" si="131"/>
        <v>0</v>
      </c>
      <c r="AL254" s="557">
        <f t="shared" si="132"/>
        <v>0</v>
      </c>
      <c r="AM254" s="557">
        <f t="shared" si="133"/>
        <v>0</v>
      </c>
      <c r="AN254" s="557">
        <f t="shared" si="134"/>
        <v>0</v>
      </c>
      <c r="AO254" s="557">
        <f t="shared" si="135"/>
        <v>0</v>
      </c>
      <c r="AP254" s="555" t="s">
        <v>364</v>
      </c>
      <c r="AQ254" s="555" t="s">
        <v>364</v>
      </c>
      <c r="AR254" s="555" t="s">
        <v>364</v>
      </c>
      <c r="AS254" s="555" t="s">
        <v>364</v>
      </c>
      <c r="AT254" s="555" t="s">
        <v>364</v>
      </c>
      <c r="AU254" s="555">
        <v>0</v>
      </c>
      <c r="AV254" s="555">
        <v>0</v>
      </c>
      <c r="AW254" s="555">
        <v>0</v>
      </c>
      <c r="AX254" s="555" t="s">
        <v>364</v>
      </c>
      <c r="AY254" s="555">
        <v>0</v>
      </c>
      <c r="AZ254" s="555">
        <v>0</v>
      </c>
      <c r="BA254" s="555">
        <v>0</v>
      </c>
      <c r="BB254" s="555" t="s">
        <v>364</v>
      </c>
      <c r="BC254" s="555" t="s">
        <v>364</v>
      </c>
      <c r="BD254" s="555" t="s">
        <v>364</v>
      </c>
      <c r="BE254" s="555" t="s">
        <v>364</v>
      </c>
      <c r="BG254" s="555">
        <v>0</v>
      </c>
      <c r="BH254" s="555">
        <v>0</v>
      </c>
      <c r="BI254" s="555">
        <v>0</v>
      </c>
      <c r="BJ254" s="555" t="s">
        <v>364</v>
      </c>
      <c r="BK254" s="555">
        <v>0</v>
      </c>
      <c r="BL254" s="555">
        <v>0</v>
      </c>
      <c r="BM254" s="555">
        <v>0</v>
      </c>
      <c r="BN254" s="555">
        <v>0</v>
      </c>
      <c r="BO254" s="555">
        <v>0</v>
      </c>
      <c r="BP254" s="555">
        <v>0</v>
      </c>
      <c r="BQ254" s="555">
        <v>0</v>
      </c>
      <c r="BR254" s="555">
        <v>0</v>
      </c>
      <c r="BS254" s="555">
        <v>0</v>
      </c>
      <c r="BT254" s="555">
        <v>0</v>
      </c>
      <c r="BU254" s="555">
        <v>0</v>
      </c>
      <c r="BV254" s="555">
        <v>0</v>
      </c>
      <c r="BW254" s="555">
        <v>0</v>
      </c>
      <c r="BX254" s="555">
        <v>0</v>
      </c>
      <c r="BY254" s="555">
        <v>0</v>
      </c>
      <c r="BZ254" s="555">
        <v>0</v>
      </c>
      <c r="CA254" s="555">
        <v>0</v>
      </c>
      <c r="CB254" s="555">
        <v>0</v>
      </c>
      <c r="CC254" s="555">
        <v>0</v>
      </c>
      <c r="CD254" s="555">
        <v>0</v>
      </c>
      <c r="CE254" s="555">
        <v>0</v>
      </c>
      <c r="CF254" s="555">
        <v>0</v>
      </c>
      <c r="CG254" s="555">
        <v>0</v>
      </c>
      <c r="CH254" s="555">
        <v>0</v>
      </c>
      <c r="CI254" s="555">
        <v>0</v>
      </c>
      <c r="CJ254" s="555">
        <v>0</v>
      </c>
      <c r="CK254" s="555">
        <v>0</v>
      </c>
      <c r="CL254" s="555">
        <v>0</v>
      </c>
      <c r="CM254" s="555">
        <v>0</v>
      </c>
      <c r="CN254" s="557">
        <f t="shared" si="136"/>
        <v>0</v>
      </c>
      <c r="CO254" s="557">
        <f t="shared" si="137"/>
        <v>0</v>
      </c>
      <c r="CP254" s="557">
        <f t="shared" si="138"/>
        <v>0</v>
      </c>
      <c r="CQ254" s="557">
        <f t="shared" si="139"/>
        <v>0</v>
      </c>
      <c r="CR254" s="557">
        <f t="shared" si="140"/>
        <v>0</v>
      </c>
      <c r="CS254" s="557">
        <f t="shared" si="141"/>
        <v>0</v>
      </c>
      <c r="CT254" s="557">
        <f t="shared" si="142"/>
        <v>0</v>
      </c>
      <c r="CU254" s="557">
        <f t="shared" si="143"/>
        <v>0</v>
      </c>
      <c r="CV254" s="557">
        <f t="shared" si="144"/>
        <v>0</v>
      </c>
      <c r="CW254" s="557">
        <f t="shared" si="145"/>
        <v>0</v>
      </c>
      <c r="CX254" s="557">
        <f t="shared" si="146"/>
        <v>0</v>
      </c>
      <c r="CY254" s="557">
        <f t="shared" si="147"/>
        <v>0</v>
      </c>
      <c r="CZ254" s="557">
        <f t="shared" si="148"/>
        <v>0</v>
      </c>
      <c r="DA254" s="557">
        <f t="shared" si="149"/>
        <v>0</v>
      </c>
    </row>
    <row r="255" spans="1:105">
      <c r="A255" s="494" t="s">
        <v>1132</v>
      </c>
      <c r="B255" s="576" t="s">
        <v>543</v>
      </c>
      <c r="C255" s="382" t="s">
        <v>425</v>
      </c>
      <c r="D255" s="578" t="s">
        <v>747</v>
      </c>
      <c r="E255" s="489">
        <v>43901</v>
      </c>
      <c r="F255" s="429">
        <v>0.14285714285714285</v>
      </c>
      <c r="G255" s="537" t="s">
        <v>1192</v>
      </c>
      <c r="H255" s="496">
        <v>10504</v>
      </c>
      <c r="I255" s="496">
        <v>833</v>
      </c>
      <c r="J255">
        <v>47.8</v>
      </c>
      <c r="K255">
        <v>33.5</v>
      </c>
      <c r="L255">
        <v>17.899999999999999</v>
      </c>
      <c r="M255">
        <v>7.53</v>
      </c>
      <c r="N255">
        <v>92.5</v>
      </c>
      <c r="O255">
        <v>2.87</v>
      </c>
      <c r="P255">
        <v>4.3</v>
      </c>
      <c r="Q255">
        <v>52.3</v>
      </c>
      <c r="R255">
        <v>49.5</v>
      </c>
      <c r="S255">
        <v>50.5</v>
      </c>
      <c r="T255">
        <v>2.15</v>
      </c>
      <c r="U255" s="6">
        <f t="shared" si="150"/>
        <v>2.5225499999999998</v>
      </c>
      <c r="V255" s="6">
        <f t="shared" si="151"/>
        <v>21.605121801351807</v>
      </c>
      <c r="W255">
        <v>25.4</v>
      </c>
      <c r="X255">
        <v>5.07</v>
      </c>
      <c r="Y255">
        <v>7.25</v>
      </c>
      <c r="Z255">
        <v>54.3</v>
      </c>
      <c r="AA255">
        <v>1.45</v>
      </c>
      <c r="AB255">
        <v>58.3</v>
      </c>
      <c r="AC255">
        <v>33.299999999999997</v>
      </c>
      <c r="AD255">
        <v>66.7</v>
      </c>
      <c r="AE255">
        <v>83.3</v>
      </c>
      <c r="AF255">
        <v>0</v>
      </c>
      <c r="AG255" s="188">
        <f t="shared" si="127"/>
        <v>12.573</v>
      </c>
      <c r="AH255" s="188">
        <f t="shared" si="128"/>
        <v>2.5096500000000002</v>
      </c>
      <c r="AI255" s="188">
        <f t="shared" si="129"/>
        <v>26.878499999999999</v>
      </c>
      <c r="AJ255" s="188">
        <f t="shared" si="130"/>
        <v>0.71774999999999989</v>
      </c>
      <c r="AK255" s="188">
        <f t="shared" si="131"/>
        <v>2.5068999999999999</v>
      </c>
      <c r="AL255" s="188">
        <f t="shared" si="132"/>
        <v>1.4318999999999997</v>
      </c>
      <c r="AM255" s="188">
        <f t="shared" si="133"/>
        <v>2.8681000000000001</v>
      </c>
      <c r="AN255" s="188">
        <f t="shared" si="134"/>
        <v>3.5819000000000001</v>
      </c>
      <c r="AO255" s="188">
        <f t="shared" si="135"/>
        <v>0</v>
      </c>
      <c r="AP255">
        <v>278</v>
      </c>
      <c r="AQ255">
        <v>32.1</v>
      </c>
      <c r="AR255">
        <v>737</v>
      </c>
      <c r="AS255">
        <v>290</v>
      </c>
      <c r="AT255">
        <v>-178</v>
      </c>
      <c r="AU255">
        <v>28.6</v>
      </c>
      <c r="AV255">
        <v>4.76</v>
      </c>
      <c r="AW255">
        <v>0</v>
      </c>
      <c r="AX255" t="s">
        <v>364</v>
      </c>
      <c r="AY255">
        <v>66.7</v>
      </c>
      <c r="AZ255">
        <v>61.9</v>
      </c>
      <c r="BA255">
        <v>0</v>
      </c>
      <c r="BB255">
        <v>207</v>
      </c>
      <c r="BC255">
        <v>35.9</v>
      </c>
      <c r="BD255">
        <v>661</v>
      </c>
      <c r="BE255">
        <v>237</v>
      </c>
      <c r="BG255">
        <v>17.100000000000001</v>
      </c>
      <c r="BH255">
        <v>2.71</v>
      </c>
      <c r="BI255">
        <v>4.6500000000000004</v>
      </c>
      <c r="BJ255">
        <v>370</v>
      </c>
      <c r="BK255">
        <v>51.2</v>
      </c>
      <c r="BL255">
        <v>48.4</v>
      </c>
      <c r="BM255">
        <v>2.33</v>
      </c>
      <c r="BN255">
        <v>54.5</v>
      </c>
      <c r="BO255">
        <v>0.88</v>
      </c>
      <c r="BP255">
        <v>0.44</v>
      </c>
      <c r="BQ255">
        <v>99.6</v>
      </c>
      <c r="BR255">
        <v>1.1000000000000001</v>
      </c>
      <c r="BS255">
        <v>0.88</v>
      </c>
      <c r="BT255">
        <v>61</v>
      </c>
      <c r="BU255">
        <v>20.5</v>
      </c>
      <c r="BV255">
        <v>81.3</v>
      </c>
      <c r="BW255">
        <v>0.66</v>
      </c>
      <c r="BX255">
        <v>0</v>
      </c>
      <c r="BY255">
        <v>25</v>
      </c>
      <c r="BZ255">
        <v>100</v>
      </c>
      <c r="CA255">
        <v>75</v>
      </c>
      <c r="CB255">
        <v>0</v>
      </c>
      <c r="CC255">
        <v>1.08</v>
      </c>
      <c r="CD255">
        <v>2.15</v>
      </c>
      <c r="CE255">
        <v>3.23</v>
      </c>
      <c r="CF255">
        <v>67.7</v>
      </c>
      <c r="CG255">
        <v>1.08</v>
      </c>
      <c r="CH255">
        <v>81.3</v>
      </c>
      <c r="CI255">
        <v>0.81</v>
      </c>
      <c r="CJ255">
        <v>0.81</v>
      </c>
      <c r="CK255">
        <v>0.27</v>
      </c>
      <c r="CL255">
        <v>59.6</v>
      </c>
      <c r="CM255">
        <v>0.54</v>
      </c>
      <c r="CN255" s="188">
        <f t="shared" si="136"/>
        <v>0</v>
      </c>
      <c r="CO255" s="188">
        <f t="shared" si="137"/>
        <v>0.22</v>
      </c>
      <c r="CP255" s="188">
        <f t="shared" si="138"/>
        <v>0.88</v>
      </c>
      <c r="CQ255" s="188">
        <f t="shared" si="139"/>
        <v>0.66</v>
      </c>
      <c r="CR255" s="188">
        <f t="shared" si="140"/>
        <v>0</v>
      </c>
      <c r="CS255" s="188">
        <f t="shared" si="141"/>
        <v>0.22140000000000001</v>
      </c>
      <c r="CT255" s="188">
        <f t="shared" si="142"/>
        <v>0.44074999999999998</v>
      </c>
      <c r="CU255" s="188">
        <f t="shared" si="143"/>
        <v>13.878500000000001</v>
      </c>
      <c r="CV255" s="188">
        <f t="shared" si="144"/>
        <v>0.22140000000000001</v>
      </c>
      <c r="CW255" s="188">
        <f t="shared" si="145"/>
        <v>0.65853000000000006</v>
      </c>
      <c r="CX255" s="188">
        <f t="shared" si="146"/>
        <v>0.65853000000000006</v>
      </c>
      <c r="CY255" s="188">
        <f t="shared" si="147"/>
        <v>0.21951000000000001</v>
      </c>
      <c r="CZ255" s="188">
        <f t="shared" si="148"/>
        <v>48.454799999999999</v>
      </c>
      <c r="DA255" s="188">
        <f t="shared" si="149"/>
        <v>0.43902000000000002</v>
      </c>
    </row>
    <row r="256" spans="1:105">
      <c r="A256" s="494" t="s">
        <v>1133</v>
      </c>
      <c r="B256" s="577"/>
      <c r="E256" s="489"/>
      <c r="F256" s="386"/>
      <c r="G256" s="386"/>
      <c r="H256" s="496">
        <v>10315</v>
      </c>
      <c r="I256" s="496">
        <v>691</v>
      </c>
      <c r="J256">
        <v>45.4</v>
      </c>
      <c r="K256">
        <v>34.299999999999997</v>
      </c>
      <c r="L256">
        <v>14.8</v>
      </c>
      <c r="M256">
        <v>8.02</v>
      </c>
      <c r="N256">
        <v>92</v>
      </c>
      <c r="O256">
        <v>4.6399999999999997</v>
      </c>
      <c r="P256">
        <v>3.38</v>
      </c>
      <c r="Q256">
        <v>55.7</v>
      </c>
      <c r="R256">
        <v>51.9</v>
      </c>
      <c r="S256">
        <v>48.1</v>
      </c>
      <c r="T256">
        <v>0.84</v>
      </c>
      <c r="U256" s="6">
        <f t="shared" si="150"/>
        <v>2.7508599999999994</v>
      </c>
      <c r="V256" s="6">
        <f t="shared" si="151"/>
        <v>19.884690605846902</v>
      </c>
      <c r="W256">
        <v>21.1</v>
      </c>
      <c r="X256">
        <v>6.5</v>
      </c>
      <c r="Y256">
        <v>3.25</v>
      </c>
      <c r="Z256">
        <v>57.7</v>
      </c>
      <c r="AA256">
        <v>0</v>
      </c>
      <c r="AB256">
        <v>75</v>
      </c>
      <c r="AC256">
        <v>37.5</v>
      </c>
      <c r="AD256">
        <v>75</v>
      </c>
      <c r="AE256">
        <v>50</v>
      </c>
      <c r="AF256">
        <v>12.5</v>
      </c>
      <c r="AG256" s="188">
        <f t="shared" si="127"/>
        <v>10.950900000000001</v>
      </c>
      <c r="AH256" s="188">
        <f t="shared" si="128"/>
        <v>3.3734999999999995</v>
      </c>
      <c r="AI256" s="188">
        <f t="shared" si="129"/>
        <v>29.946300000000001</v>
      </c>
      <c r="AJ256" s="188">
        <f t="shared" si="130"/>
        <v>0</v>
      </c>
      <c r="AK256" s="188">
        <f t="shared" si="131"/>
        <v>2.5350000000000001</v>
      </c>
      <c r="AL256" s="188">
        <f t="shared" si="132"/>
        <v>1.2675000000000001</v>
      </c>
      <c r="AM256" s="188">
        <f t="shared" si="133"/>
        <v>2.5350000000000001</v>
      </c>
      <c r="AN256" s="188">
        <f t="shared" si="134"/>
        <v>1.69</v>
      </c>
      <c r="AO256" s="188">
        <f t="shared" si="135"/>
        <v>0.42249999999999999</v>
      </c>
      <c r="AP256">
        <v>360</v>
      </c>
      <c r="AQ256">
        <v>23.1</v>
      </c>
      <c r="AR256">
        <v>767</v>
      </c>
      <c r="AS256">
        <v>477</v>
      </c>
      <c r="AT256">
        <v>-160</v>
      </c>
      <c r="AU256">
        <v>42.1</v>
      </c>
      <c r="AV256">
        <v>21.1</v>
      </c>
      <c r="AW256">
        <v>5.26</v>
      </c>
      <c r="AX256">
        <v>649</v>
      </c>
      <c r="AY256">
        <v>63.2</v>
      </c>
      <c r="AZ256">
        <v>68.400000000000006</v>
      </c>
      <c r="BA256">
        <v>0</v>
      </c>
      <c r="BB256">
        <v>202</v>
      </c>
      <c r="BC256">
        <v>19.3</v>
      </c>
      <c r="BD256">
        <v>685</v>
      </c>
      <c r="BE256">
        <v>249</v>
      </c>
      <c r="BG256">
        <v>12.4</v>
      </c>
      <c r="BH256">
        <v>3.21</v>
      </c>
      <c r="BI256">
        <v>3.21</v>
      </c>
      <c r="BJ256">
        <v>326</v>
      </c>
      <c r="BK256">
        <v>55</v>
      </c>
      <c r="BL256">
        <v>50.5</v>
      </c>
      <c r="BM256">
        <v>0.92</v>
      </c>
      <c r="BN256">
        <v>54.7</v>
      </c>
      <c r="BO256">
        <v>1.85</v>
      </c>
      <c r="BP256">
        <v>0.53</v>
      </c>
      <c r="BQ256">
        <v>99.5</v>
      </c>
      <c r="BR256">
        <v>0.26</v>
      </c>
      <c r="BS256">
        <v>0.26</v>
      </c>
      <c r="BT256">
        <v>61.9</v>
      </c>
      <c r="BU256">
        <v>18.8</v>
      </c>
      <c r="BV256">
        <v>83.6</v>
      </c>
      <c r="BW256">
        <v>0.79</v>
      </c>
      <c r="BX256">
        <v>0</v>
      </c>
      <c r="BY256">
        <v>0</v>
      </c>
      <c r="BZ256">
        <v>100</v>
      </c>
      <c r="CA256">
        <v>0</v>
      </c>
      <c r="CB256">
        <v>0</v>
      </c>
      <c r="CC256">
        <v>5.63</v>
      </c>
      <c r="CD256">
        <v>1.41</v>
      </c>
      <c r="CE256">
        <v>0</v>
      </c>
      <c r="CF256">
        <v>60.6</v>
      </c>
      <c r="CG256">
        <v>1.41</v>
      </c>
      <c r="CH256">
        <v>83.6</v>
      </c>
      <c r="CI256">
        <v>0.95</v>
      </c>
      <c r="CJ256">
        <v>0</v>
      </c>
      <c r="CK256">
        <v>0.32</v>
      </c>
      <c r="CL256">
        <v>62</v>
      </c>
      <c r="CM256">
        <v>0.63</v>
      </c>
      <c r="CN256" s="188">
        <f t="shared" si="136"/>
        <v>0</v>
      </c>
      <c r="CO256" s="188">
        <f t="shared" si="137"/>
        <v>0</v>
      </c>
      <c r="CP256" s="188">
        <f t="shared" si="138"/>
        <v>0.26</v>
      </c>
      <c r="CQ256" s="188">
        <f t="shared" si="139"/>
        <v>0</v>
      </c>
      <c r="CR256" s="188">
        <f t="shared" si="140"/>
        <v>0</v>
      </c>
      <c r="CS256" s="188">
        <f t="shared" si="141"/>
        <v>1.05844</v>
      </c>
      <c r="CT256" s="188">
        <f t="shared" si="142"/>
        <v>0.26507999999999998</v>
      </c>
      <c r="CU256" s="188">
        <f t="shared" si="143"/>
        <v>11.392799999999999</v>
      </c>
      <c r="CV256" s="188">
        <f t="shared" si="144"/>
        <v>0.26507999999999998</v>
      </c>
      <c r="CW256" s="188">
        <f t="shared" si="145"/>
        <v>0.79419999999999991</v>
      </c>
      <c r="CX256" s="188">
        <f t="shared" si="146"/>
        <v>0</v>
      </c>
      <c r="CY256" s="188">
        <f t="shared" si="147"/>
        <v>0.26751999999999998</v>
      </c>
      <c r="CZ256" s="188">
        <f t="shared" si="148"/>
        <v>51.832000000000001</v>
      </c>
      <c r="DA256" s="188">
        <f t="shared" si="149"/>
        <v>0.52668000000000004</v>
      </c>
    </row>
    <row r="257" spans="1:105">
      <c r="A257" s="494" t="s">
        <v>1135</v>
      </c>
      <c r="B257" s="576" t="s">
        <v>543</v>
      </c>
      <c r="C257" s="382" t="s">
        <v>425</v>
      </c>
      <c r="D257" s="578" t="s">
        <v>748</v>
      </c>
      <c r="E257" s="489">
        <v>43907</v>
      </c>
      <c r="F257" s="429">
        <v>1</v>
      </c>
      <c r="G257" s="537" t="s">
        <v>1193</v>
      </c>
      <c r="H257" s="496">
        <v>20831</v>
      </c>
      <c r="I257" s="496">
        <v>10</v>
      </c>
      <c r="J257">
        <v>1.36</v>
      </c>
      <c r="K257">
        <v>90</v>
      </c>
      <c r="L257">
        <v>44.4</v>
      </c>
      <c r="M257">
        <v>33.299999999999997</v>
      </c>
      <c r="N257">
        <v>66.7</v>
      </c>
      <c r="O257">
        <v>11.1</v>
      </c>
      <c r="P257">
        <v>22.2</v>
      </c>
      <c r="Q257">
        <v>77.8</v>
      </c>
      <c r="R257">
        <v>66.7</v>
      </c>
      <c r="S257">
        <v>33.299999999999997</v>
      </c>
      <c r="T257">
        <v>0</v>
      </c>
      <c r="U257" s="6">
        <f t="shared" si="150"/>
        <v>29.969999999999995</v>
      </c>
      <c r="V257" s="6">
        <f t="shared" si="151"/>
        <v>0</v>
      </c>
      <c r="W257">
        <v>66.7</v>
      </c>
      <c r="X257">
        <v>16.7</v>
      </c>
      <c r="Y257">
        <v>33.299999999999997</v>
      </c>
      <c r="Z257">
        <v>83.3</v>
      </c>
      <c r="AA257">
        <v>0</v>
      </c>
      <c r="AB257">
        <v>100</v>
      </c>
      <c r="AC257">
        <v>0</v>
      </c>
      <c r="AD257">
        <v>100</v>
      </c>
      <c r="AE257">
        <v>100</v>
      </c>
      <c r="AF257">
        <v>0</v>
      </c>
      <c r="AG257" s="188">
        <f t="shared" si="127"/>
        <v>44.488900000000001</v>
      </c>
      <c r="AH257" s="188">
        <f t="shared" si="128"/>
        <v>11.138900000000001</v>
      </c>
      <c r="AI257" s="188">
        <f t="shared" si="129"/>
        <v>55.561099999999996</v>
      </c>
      <c r="AJ257" s="188">
        <f t="shared" si="130"/>
        <v>0</v>
      </c>
      <c r="AK257" s="188">
        <f t="shared" si="131"/>
        <v>22.2</v>
      </c>
      <c r="AL257" s="188">
        <f t="shared" si="132"/>
        <v>0</v>
      </c>
      <c r="AM257" s="188">
        <f t="shared" si="133"/>
        <v>22.2</v>
      </c>
      <c r="AN257" s="188">
        <f t="shared" si="134"/>
        <v>22.2</v>
      </c>
      <c r="AO257" s="188">
        <f t="shared" si="135"/>
        <v>0</v>
      </c>
      <c r="AP257">
        <v>2080</v>
      </c>
      <c r="AQ257">
        <v>113</v>
      </c>
      <c r="AR257">
        <v>923</v>
      </c>
      <c r="AS257">
        <v>1249</v>
      </c>
      <c r="AT257">
        <v>-266</v>
      </c>
      <c r="AU257">
        <v>66.7</v>
      </c>
      <c r="AV257">
        <v>33.299999999999997</v>
      </c>
      <c r="AW257">
        <v>0</v>
      </c>
      <c r="AX257" t="s">
        <v>364</v>
      </c>
      <c r="AY257">
        <v>100</v>
      </c>
      <c r="AZ257">
        <v>100</v>
      </c>
      <c r="BA257">
        <v>0</v>
      </c>
      <c r="BB257">
        <v>306</v>
      </c>
      <c r="BC257">
        <v>48.8</v>
      </c>
      <c r="BD257">
        <v>752</v>
      </c>
      <c r="BE257">
        <v>215</v>
      </c>
      <c r="BG257">
        <v>33.299999999999997</v>
      </c>
      <c r="BH257">
        <v>0</v>
      </c>
      <c r="BI257">
        <v>33.299999999999997</v>
      </c>
      <c r="BJ257">
        <v>195</v>
      </c>
      <c r="BK257">
        <v>66.7</v>
      </c>
      <c r="BL257">
        <v>50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 s="188">
        <f t="shared" si="136"/>
        <v>0</v>
      </c>
      <c r="CO257" s="188">
        <f t="shared" si="137"/>
        <v>0</v>
      </c>
      <c r="CP257" s="188">
        <f t="shared" si="138"/>
        <v>0</v>
      </c>
      <c r="CQ257" s="188">
        <f t="shared" si="139"/>
        <v>0</v>
      </c>
      <c r="CR257" s="188">
        <f t="shared" si="140"/>
        <v>0</v>
      </c>
      <c r="CS257" s="188">
        <f t="shared" si="141"/>
        <v>0</v>
      </c>
      <c r="CT257" s="188">
        <f t="shared" si="142"/>
        <v>0</v>
      </c>
      <c r="CU257" s="188">
        <f t="shared" si="143"/>
        <v>0</v>
      </c>
      <c r="CV257" s="188">
        <f t="shared" si="144"/>
        <v>0</v>
      </c>
      <c r="CW257" s="188">
        <f t="shared" si="145"/>
        <v>0</v>
      </c>
      <c r="CX257" s="188">
        <f t="shared" si="146"/>
        <v>0</v>
      </c>
      <c r="CY257" s="188">
        <f t="shared" si="147"/>
        <v>0</v>
      </c>
      <c r="CZ257" s="188">
        <f t="shared" si="148"/>
        <v>0</v>
      </c>
      <c r="DA257" s="188">
        <f t="shared" si="149"/>
        <v>0</v>
      </c>
    </row>
    <row r="258" spans="1:105" s="515" customFormat="1" ht="17" thickBot="1">
      <c r="A258" s="514" t="s">
        <v>1136</v>
      </c>
      <c r="B258" s="579"/>
      <c r="E258" s="492"/>
      <c r="H258" s="517">
        <v>24598</v>
      </c>
      <c r="I258" s="517">
        <v>19</v>
      </c>
      <c r="J258" s="517">
        <v>2.42</v>
      </c>
      <c r="K258" s="517">
        <v>57.9</v>
      </c>
      <c r="L258" s="517">
        <v>63.6</v>
      </c>
      <c r="M258" s="517">
        <v>18.2</v>
      </c>
      <c r="N258" s="517">
        <v>81.8</v>
      </c>
      <c r="O258" s="517">
        <v>36.4</v>
      </c>
      <c r="P258" s="517">
        <v>27.3</v>
      </c>
      <c r="Q258" s="517">
        <v>72.7</v>
      </c>
      <c r="R258" s="517">
        <v>63.6</v>
      </c>
      <c r="S258" s="517">
        <v>36.4</v>
      </c>
      <c r="T258" s="517">
        <v>0</v>
      </c>
      <c r="U258" s="155">
        <f t="shared" si="150"/>
        <v>10.537799999999999</v>
      </c>
      <c r="V258" s="155">
        <f t="shared" si="151"/>
        <v>2.9987283873294239</v>
      </c>
      <c r="W258" s="517">
        <v>71.400000000000006</v>
      </c>
      <c r="X258" s="517">
        <v>28.6</v>
      </c>
      <c r="Y258" s="517">
        <v>28.6</v>
      </c>
      <c r="Z258" s="517">
        <v>71.400000000000006</v>
      </c>
      <c r="AA258" s="517">
        <v>0</v>
      </c>
      <c r="AB258" s="517">
        <v>66.7</v>
      </c>
      <c r="AC258" s="517">
        <v>66.7</v>
      </c>
      <c r="AD258" s="517">
        <v>100</v>
      </c>
      <c r="AE258" s="517">
        <v>66.7</v>
      </c>
      <c r="AF258" s="517">
        <v>0</v>
      </c>
      <c r="AG258" s="518">
        <f t="shared" si="127"/>
        <v>45.41040000000001</v>
      </c>
      <c r="AH258" s="518">
        <f t="shared" si="128"/>
        <v>18.189599999999999</v>
      </c>
      <c r="AI258" s="518">
        <f t="shared" si="129"/>
        <v>45.41040000000001</v>
      </c>
      <c r="AJ258" s="518">
        <f t="shared" si="130"/>
        <v>0</v>
      </c>
      <c r="AK258" s="518">
        <f t="shared" si="131"/>
        <v>18.209099999999999</v>
      </c>
      <c r="AL258" s="518">
        <f t="shared" si="132"/>
        <v>18.209099999999999</v>
      </c>
      <c r="AM258" s="518">
        <f t="shared" si="133"/>
        <v>27.3</v>
      </c>
      <c r="AN258" s="518">
        <f t="shared" si="134"/>
        <v>18.209099999999999</v>
      </c>
      <c r="AO258" s="518">
        <f t="shared" si="135"/>
        <v>0</v>
      </c>
      <c r="AP258" s="517">
        <v>634</v>
      </c>
      <c r="AQ258" s="517">
        <v>331</v>
      </c>
      <c r="AR258" s="517">
        <v>-348</v>
      </c>
      <c r="AS258" s="517">
        <v>273</v>
      </c>
      <c r="AT258" s="517">
        <v>-84.8</v>
      </c>
      <c r="AU258" s="517">
        <v>100</v>
      </c>
      <c r="AV258" s="517">
        <v>100</v>
      </c>
      <c r="AW258" s="517">
        <v>50</v>
      </c>
      <c r="AX258" s="517">
        <v>461</v>
      </c>
      <c r="AY258" s="517">
        <v>50</v>
      </c>
      <c r="AZ258" s="517">
        <v>100</v>
      </c>
      <c r="BA258" s="517">
        <v>0</v>
      </c>
      <c r="BB258" s="517">
        <v>564</v>
      </c>
      <c r="BC258" s="517">
        <v>38.5</v>
      </c>
      <c r="BD258" s="517">
        <v>1018</v>
      </c>
      <c r="BE258" s="517">
        <v>348</v>
      </c>
      <c r="BG258" s="517">
        <v>55.6</v>
      </c>
      <c r="BH258" s="517">
        <v>22.2</v>
      </c>
      <c r="BI258" s="517">
        <v>22.2</v>
      </c>
      <c r="BJ258" s="517">
        <v>207</v>
      </c>
      <c r="BK258" s="517">
        <v>77.8</v>
      </c>
      <c r="BL258" s="517">
        <v>55.6</v>
      </c>
      <c r="BM258" s="517">
        <v>0</v>
      </c>
      <c r="BN258" s="517">
        <v>31.6</v>
      </c>
      <c r="BO258" s="517">
        <v>16.7</v>
      </c>
      <c r="BP258" s="517">
        <v>16.7</v>
      </c>
      <c r="BQ258" s="517">
        <v>83.3</v>
      </c>
      <c r="BR258" s="517">
        <v>16.7</v>
      </c>
      <c r="BS258" s="517">
        <v>0</v>
      </c>
      <c r="BT258" s="517">
        <v>66.7</v>
      </c>
      <c r="BU258" s="517">
        <v>33.299999999999997</v>
      </c>
      <c r="BV258" s="517">
        <v>66.7</v>
      </c>
      <c r="BW258" s="517">
        <v>16.7</v>
      </c>
      <c r="BX258" s="517">
        <v>0</v>
      </c>
      <c r="BY258" s="517">
        <v>0</v>
      </c>
      <c r="BZ258" s="517">
        <v>0</v>
      </c>
      <c r="CA258" s="517">
        <v>0</v>
      </c>
      <c r="CB258" s="517">
        <v>0</v>
      </c>
      <c r="CC258" s="517">
        <v>50</v>
      </c>
      <c r="CD258" s="517">
        <v>50</v>
      </c>
      <c r="CE258" s="517">
        <v>0</v>
      </c>
      <c r="CF258" s="517">
        <v>100</v>
      </c>
      <c r="CG258" s="517">
        <v>50</v>
      </c>
      <c r="CH258" s="517">
        <v>66.7</v>
      </c>
      <c r="CI258" s="517">
        <v>0</v>
      </c>
      <c r="CJ258" s="517">
        <v>0</v>
      </c>
      <c r="CK258" s="517">
        <v>0</v>
      </c>
      <c r="CL258" s="517">
        <v>50</v>
      </c>
      <c r="CM258" s="517">
        <v>0</v>
      </c>
      <c r="CN258" s="518">
        <f t="shared" si="136"/>
        <v>0</v>
      </c>
      <c r="CO258" s="518">
        <f t="shared" si="137"/>
        <v>0</v>
      </c>
      <c r="CP258" s="518">
        <f t="shared" si="138"/>
        <v>0</v>
      </c>
      <c r="CQ258" s="518">
        <f t="shared" si="139"/>
        <v>0</v>
      </c>
      <c r="CR258" s="518">
        <f t="shared" si="140"/>
        <v>0</v>
      </c>
      <c r="CS258" s="518">
        <f t="shared" si="141"/>
        <v>16.649999999999999</v>
      </c>
      <c r="CT258" s="518">
        <f t="shared" si="142"/>
        <v>16.649999999999999</v>
      </c>
      <c r="CU258" s="518">
        <f t="shared" si="143"/>
        <v>33.299999999999997</v>
      </c>
      <c r="CV258" s="518">
        <f t="shared" si="144"/>
        <v>16.649999999999999</v>
      </c>
      <c r="CW258" s="518">
        <f t="shared" si="145"/>
        <v>0</v>
      </c>
      <c r="CX258" s="518">
        <f t="shared" si="146"/>
        <v>0</v>
      </c>
      <c r="CY258" s="518">
        <f t="shared" si="147"/>
        <v>0</v>
      </c>
      <c r="CZ258" s="518">
        <f t="shared" si="148"/>
        <v>33.35</v>
      </c>
      <c r="DA258" s="518">
        <f t="shared" si="149"/>
        <v>0</v>
      </c>
    </row>
    <row r="259" spans="1:105">
      <c r="A259" s="494" t="s">
        <v>1138</v>
      </c>
      <c r="B259" s="576" t="s">
        <v>543</v>
      </c>
      <c r="C259" s="382" t="s">
        <v>426</v>
      </c>
      <c r="D259" s="383" t="s">
        <v>114</v>
      </c>
      <c r="E259" s="489">
        <v>43836</v>
      </c>
      <c r="F259" s="429">
        <v>-0.14285714285714285</v>
      </c>
      <c r="G259" s="537" t="s">
        <v>381</v>
      </c>
      <c r="H259" s="496">
        <v>8227</v>
      </c>
      <c r="I259" s="496">
        <v>2</v>
      </c>
      <c r="J259">
        <v>1.03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6">
        <f t="shared" si="150"/>
        <v>0</v>
      </c>
      <c r="V259" s="6" t="e">
        <f t="shared" si="151"/>
        <v>#DIV/0!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s="188">
        <f t="shared" ref="AG259:AG292" si="152">W259*R259/100</f>
        <v>0</v>
      </c>
      <c r="AH259" s="188">
        <f t="shared" ref="AH259:AH292" si="153">X259*R259/100</f>
        <v>0</v>
      </c>
      <c r="AI259" s="188">
        <f t="shared" ref="AI259:AI292" si="154">Z259*R259/100</f>
        <v>0</v>
      </c>
      <c r="AJ259" s="188">
        <f t="shared" ref="AJ259:AJ292" si="155">AA259*R259/100</f>
        <v>0</v>
      </c>
      <c r="AK259" s="188">
        <f t="shared" ref="AK259:AK292" si="156">AB259*P259/100</f>
        <v>0</v>
      </c>
      <c r="AL259" s="188">
        <f t="shared" ref="AL259:AL292" si="157">AC259*P259/100</f>
        <v>0</v>
      </c>
      <c r="AM259" s="188">
        <f t="shared" ref="AM259:AM292" si="158">AD259*P259/100</f>
        <v>0</v>
      </c>
      <c r="AN259" s="188">
        <f t="shared" ref="AN259:AN292" si="159">AE259*P259/100</f>
        <v>0</v>
      </c>
      <c r="AO259" s="188">
        <f t="shared" ref="AO259:AO292" si="160">AF259*P259/100</f>
        <v>0</v>
      </c>
      <c r="AP259" t="s">
        <v>364</v>
      </c>
      <c r="AQ259" t="s">
        <v>364</v>
      </c>
      <c r="AR259" t="s">
        <v>364</v>
      </c>
      <c r="AS259" t="s">
        <v>364</v>
      </c>
      <c r="AT259" t="s">
        <v>364</v>
      </c>
      <c r="AU259">
        <v>0</v>
      </c>
      <c r="AV259">
        <v>0</v>
      </c>
      <c r="AW259">
        <v>0</v>
      </c>
      <c r="AX259" t="s">
        <v>364</v>
      </c>
      <c r="AY259">
        <v>0</v>
      </c>
      <c r="AZ259">
        <v>0</v>
      </c>
      <c r="BA259">
        <v>0</v>
      </c>
      <c r="BB259" t="s">
        <v>364</v>
      </c>
      <c r="BC259" t="s">
        <v>364</v>
      </c>
      <c r="BD259" t="s">
        <v>364</v>
      </c>
      <c r="BE259" t="s">
        <v>364</v>
      </c>
      <c r="BG259">
        <v>0</v>
      </c>
      <c r="BH259">
        <v>0</v>
      </c>
      <c r="BI259">
        <v>0</v>
      </c>
      <c r="BJ259" t="s">
        <v>364</v>
      </c>
      <c r="BK259">
        <v>0</v>
      </c>
      <c r="BL259">
        <v>0</v>
      </c>
      <c r="BM259">
        <v>0</v>
      </c>
      <c r="BN259">
        <v>100</v>
      </c>
      <c r="BO259">
        <v>0</v>
      </c>
      <c r="BP259">
        <v>0</v>
      </c>
      <c r="BQ259">
        <v>100</v>
      </c>
      <c r="BR259">
        <v>0</v>
      </c>
      <c r="BS259">
        <v>0</v>
      </c>
      <c r="BT259">
        <v>100</v>
      </c>
      <c r="BU259">
        <v>0</v>
      </c>
      <c r="BV259">
        <v>100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100</v>
      </c>
      <c r="CI259">
        <v>0</v>
      </c>
      <c r="CJ259">
        <v>0</v>
      </c>
      <c r="CK259">
        <v>0</v>
      </c>
      <c r="CL259">
        <v>100</v>
      </c>
      <c r="CM259">
        <v>0</v>
      </c>
      <c r="CN259" s="188">
        <f t="shared" ref="CN259:CN292" si="161">BX259*BS259/100</f>
        <v>0</v>
      </c>
      <c r="CO259" s="188">
        <f t="shared" ref="CO259:CO292" si="162">BY259*BS259/100</f>
        <v>0</v>
      </c>
      <c r="CP259" s="188">
        <f t="shared" ref="CP259:CP292" si="163">BZ259*BS259/100</f>
        <v>0</v>
      </c>
      <c r="CQ259" s="188">
        <f t="shared" ref="CQ259:CQ292" si="164">CA259*BS259/100</f>
        <v>0</v>
      </c>
      <c r="CR259" s="188">
        <f t="shared" ref="CR259:CR292" si="165">CB259*BS259/100</f>
        <v>0</v>
      </c>
      <c r="CS259" s="188">
        <f t="shared" ref="CS259:CS292" si="166">CC259*BU259/100</f>
        <v>0</v>
      </c>
      <c r="CT259" s="188">
        <f t="shared" ref="CT259:CT292" si="167">CD259*BU259/100</f>
        <v>0</v>
      </c>
      <c r="CU259" s="188">
        <f t="shared" ref="CU259:CU292" si="168">CF259*BU259/100</f>
        <v>0</v>
      </c>
      <c r="CV259" s="188">
        <f t="shared" ref="CV259:CV292" si="169">CG259*BU259/100</f>
        <v>0</v>
      </c>
      <c r="CW259" s="188">
        <f t="shared" ref="CW259:CW292" si="170">CH259*CI259/100</f>
        <v>0</v>
      </c>
      <c r="CX259" s="188">
        <f t="shared" ref="CX259:CX292" si="171">CH259*CJ259/100</f>
        <v>0</v>
      </c>
      <c r="CY259" s="188">
        <f t="shared" ref="CY259:CY292" si="172">CH259*CK259/100</f>
        <v>0</v>
      </c>
      <c r="CZ259" s="188">
        <f t="shared" ref="CZ259:CZ292" si="173">CH259*CL259/100</f>
        <v>100</v>
      </c>
      <c r="DA259" s="188">
        <f t="shared" ref="DA259:DA292" si="174">CH259*CM259/100</f>
        <v>0</v>
      </c>
    </row>
    <row r="260" spans="1:105">
      <c r="A260" s="494" t="s">
        <v>1139</v>
      </c>
      <c r="B260" s="577"/>
      <c r="E260" s="489"/>
      <c r="F260" s="386"/>
      <c r="G260" s="386"/>
      <c r="H260" s="496">
        <v>7079</v>
      </c>
      <c r="I260" s="496">
        <v>6</v>
      </c>
      <c r="J260">
        <v>3.87</v>
      </c>
      <c r="K260">
        <v>66.7</v>
      </c>
      <c r="L260">
        <v>25</v>
      </c>
      <c r="M260">
        <v>0</v>
      </c>
      <c r="N260">
        <v>100</v>
      </c>
      <c r="O260">
        <v>25</v>
      </c>
      <c r="P260">
        <v>25</v>
      </c>
      <c r="Q260">
        <v>100</v>
      </c>
      <c r="R260">
        <v>50</v>
      </c>
      <c r="S260">
        <v>50</v>
      </c>
      <c r="T260">
        <v>25</v>
      </c>
      <c r="U260" s="6">
        <f t="shared" si="150"/>
        <v>0</v>
      </c>
      <c r="V260" s="6" t="e">
        <f t="shared" si="151"/>
        <v>#DIV/0!</v>
      </c>
      <c r="W260">
        <v>0</v>
      </c>
      <c r="X260">
        <v>0</v>
      </c>
      <c r="Y260">
        <v>0</v>
      </c>
      <c r="Z260">
        <v>100</v>
      </c>
      <c r="AA260">
        <v>0</v>
      </c>
      <c r="AB260">
        <v>100</v>
      </c>
      <c r="AC260">
        <v>100</v>
      </c>
      <c r="AD260">
        <v>100</v>
      </c>
      <c r="AE260">
        <v>0</v>
      </c>
      <c r="AF260">
        <v>100</v>
      </c>
      <c r="AG260" s="188">
        <f t="shared" si="152"/>
        <v>0</v>
      </c>
      <c r="AH260" s="188">
        <f t="shared" si="153"/>
        <v>0</v>
      </c>
      <c r="AI260" s="188">
        <f t="shared" si="154"/>
        <v>50</v>
      </c>
      <c r="AJ260" s="188">
        <f t="shared" si="155"/>
        <v>0</v>
      </c>
      <c r="AK260" s="188">
        <f t="shared" si="156"/>
        <v>25</v>
      </c>
      <c r="AL260" s="188">
        <f t="shared" si="157"/>
        <v>25</v>
      </c>
      <c r="AM260" s="188">
        <f t="shared" si="158"/>
        <v>25</v>
      </c>
      <c r="AN260" s="188">
        <f t="shared" si="159"/>
        <v>0</v>
      </c>
      <c r="AO260" s="188">
        <f t="shared" si="160"/>
        <v>25</v>
      </c>
      <c r="AP260" t="s">
        <v>364</v>
      </c>
      <c r="AQ260" t="s">
        <v>364</v>
      </c>
      <c r="AR260" t="s">
        <v>364</v>
      </c>
      <c r="AS260" t="s">
        <v>364</v>
      </c>
      <c r="AT260" t="s">
        <v>364</v>
      </c>
      <c r="AU260">
        <v>0</v>
      </c>
      <c r="AV260">
        <v>0</v>
      </c>
      <c r="AW260">
        <v>0</v>
      </c>
      <c r="AX260" t="s">
        <v>364</v>
      </c>
      <c r="AY260">
        <v>0</v>
      </c>
      <c r="AZ260">
        <v>0</v>
      </c>
      <c r="BA260">
        <v>0</v>
      </c>
      <c r="BB260">
        <v>254</v>
      </c>
      <c r="BC260">
        <v>-69.400000000000006</v>
      </c>
      <c r="BD260">
        <v>946</v>
      </c>
      <c r="BE260">
        <v>75.8</v>
      </c>
      <c r="BG260">
        <v>25</v>
      </c>
      <c r="BH260">
        <v>25</v>
      </c>
      <c r="BI260">
        <v>25</v>
      </c>
      <c r="BJ260">
        <v>299</v>
      </c>
      <c r="BK260">
        <v>100</v>
      </c>
      <c r="BL260">
        <v>50</v>
      </c>
      <c r="BM260">
        <v>25</v>
      </c>
      <c r="BN260">
        <v>33.299999999999997</v>
      </c>
      <c r="BO260">
        <v>0</v>
      </c>
      <c r="BP260">
        <v>0</v>
      </c>
      <c r="BQ260">
        <v>100</v>
      </c>
      <c r="BR260">
        <v>50</v>
      </c>
      <c r="BS260">
        <v>0</v>
      </c>
      <c r="BT260">
        <v>100</v>
      </c>
      <c r="BU260">
        <v>100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50</v>
      </c>
      <c r="CE260">
        <v>0</v>
      </c>
      <c r="CF260">
        <v>100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 s="188">
        <f t="shared" si="161"/>
        <v>0</v>
      </c>
      <c r="CO260" s="188">
        <f t="shared" si="162"/>
        <v>0</v>
      </c>
      <c r="CP260" s="188">
        <f t="shared" si="163"/>
        <v>0</v>
      </c>
      <c r="CQ260" s="188">
        <f t="shared" si="164"/>
        <v>0</v>
      </c>
      <c r="CR260" s="188">
        <f t="shared" si="165"/>
        <v>0</v>
      </c>
      <c r="CS260" s="188">
        <f t="shared" si="166"/>
        <v>0</v>
      </c>
      <c r="CT260" s="188">
        <f t="shared" si="167"/>
        <v>50</v>
      </c>
      <c r="CU260" s="188">
        <f t="shared" si="168"/>
        <v>100</v>
      </c>
      <c r="CV260" s="188">
        <f t="shared" si="169"/>
        <v>0</v>
      </c>
      <c r="CW260" s="188">
        <f t="shared" si="170"/>
        <v>0</v>
      </c>
      <c r="CX260" s="188">
        <f t="shared" si="171"/>
        <v>0</v>
      </c>
      <c r="CY260" s="188">
        <f t="shared" si="172"/>
        <v>0</v>
      </c>
      <c r="CZ260" s="188">
        <f t="shared" si="173"/>
        <v>0</v>
      </c>
      <c r="DA260" s="188">
        <f t="shared" si="174"/>
        <v>0</v>
      </c>
    </row>
    <row r="261" spans="1:105">
      <c r="A261" s="494" t="s">
        <v>1141</v>
      </c>
      <c r="B261" s="576" t="s">
        <v>543</v>
      </c>
      <c r="C261" s="382" t="s">
        <v>426</v>
      </c>
      <c r="D261" s="383" t="s">
        <v>418</v>
      </c>
      <c r="E261" s="489">
        <v>43837</v>
      </c>
      <c r="F261" s="429">
        <v>0</v>
      </c>
      <c r="G261" s="537" t="s">
        <v>1191</v>
      </c>
      <c r="H261" s="496">
        <v>12937</v>
      </c>
      <c r="I261" s="496">
        <v>3850</v>
      </c>
      <c r="J261">
        <v>46.4</v>
      </c>
      <c r="K261">
        <v>68</v>
      </c>
      <c r="L261">
        <v>10.5</v>
      </c>
      <c r="M261">
        <v>3.44</v>
      </c>
      <c r="N261">
        <v>96.6</v>
      </c>
      <c r="O261">
        <v>5.15</v>
      </c>
      <c r="P261">
        <v>3.63</v>
      </c>
      <c r="Q261">
        <v>8.4</v>
      </c>
      <c r="R261">
        <v>16</v>
      </c>
      <c r="S261">
        <v>84</v>
      </c>
      <c r="T261">
        <v>0.8</v>
      </c>
      <c r="U261" s="6">
        <f t="shared" si="150"/>
        <v>2.3391999999999999</v>
      </c>
      <c r="V261" s="6">
        <f t="shared" si="151"/>
        <v>12.140902872777017</v>
      </c>
      <c r="W261">
        <v>30.7</v>
      </c>
      <c r="X261">
        <v>16.899999999999999</v>
      </c>
      <c r="Y261">
        <v>12.4</v>
      </c>
      <c r="Z261">
        <v>16.2</v>
      </c>
      <c r="AA261">
        <v>1.9</v>
      </c>
      <c r="AB261">
        <v>55.8</v>
      </c>
      <c r="AC261">
        <v>51.6</v>
      </c>
      <c r="AD261">
        <v>28.4</v>
      </c>
      <c r="AE261">
        <v>54.7</v>
      </c>
      <c r="AF261">
        <v>3.16</v>
      </c>
      <c r="AG261" s="188">
        <f t="shared" si="152"/>
        <v>4.9119999999999999</v>
      </c>
      <c r="AH261" s="188">
        <f t="shared" si="153"/>
        <v>2.7039999999999997</v>
      </c>
      <c r="AI261" s="188">
        <f t="shared" si="154"/>
        <v>2.5920000000000001</v>
      </c>
      <c r="AJ261" s="188">
        <f t="shared" si="155"/>
        <v>0.30399999999999999</v>
      </c>
      <c r="AK261" s="188">
        <f t="shared" si="156"/>
        <v>2.0255399999999999</v>
      </c>
      <c r="AL261" s="188">
        <f t="shared" si="157"/>
        <v>1.8730799999999999</v>
      </c>
      <c r="AM261" s="188">
        <f t="shared" si="158"/>
        <v>1.0309200000000001</v>
      </c>
      <c r="AN261" s="188">
        <f t="shared" si="159"/>
        <v>1.9856100000000001</v>
      </c>
      <c r="AO261" s="188">
        <f t="shared" si="160"/>
        <v>0.114708</v>
      </c>
      <c r="AP261">
        <v>972</v>
      </c>
      <c r="AQ261">
        <v>158</v>
      </c>
      <c r="AR261">
        <v>457</v>
      </c>
      <c r="AS261">
        <v>371</v>
      </c>
      <c r="AT261">
        <v>27</v>
      </c>
      <c r="AU261">
        <v>73.3</v>
      </c>
      <c r="AV261">
        <v>32.200000000000003</v>
      </c>
      <c r="AW261">
        <v>23.3</v>
      </c>
      <c r="AX261">
        <v>828</v>
      </c>
      <c r="AY261">
        <v>18.899999999999999</v>
      </c>
      <c r="AZ261">
        <v>31.1</v>
      </c>
      <c r="BA261">
        <v>5.56</v>
      </c>
      <c r="BB261">
        <v>122</v>
      </c>
      <c r="BC261">
        <v>33.4</v>
      </c>
      <c r="BD261">
        <v>450</v>
      </c>
      <c r="BE261">
        <v>230</v>
      </c>
      <c r="BG261">
        <v>8.2200000000000006</v>
      </c>
      <c r="BH261">
        <v>4.1900000000000004</v>
      </c>
      <c r="BI261">
        <v>2.93</v>
      </c>
      <c r="BJ261">
        <v>401</v>
      </c>
      <c r="BK261">
        <v>8.0299999999999994</v>
      </c>
      <c r="BL261">
        <v>15.5</v>
      </c>
      <c r="BM261">
        <v>0.63</v>
      </c>
      <c r="BN261">
        <v>28.4</v>
      </c>
      <c r="BO261">
        <v>1.74</v>
      </c>
      <c r="BP261">
        <v>0.37</v>
      </c>
      <c r="BQ261">
        <v>99.6</v>
      </c>
      <c r="BR261">
        <v>1.92</v>
      </c>
      <c r="BS261">
        <v>3.57</v>
      </c>
      <c r="BT261">
        <v>26.9</v>
      </c>
      <c r="BU261">
        <v>29.8</v>
      </c>
      <c r="BV261">
        <v>70.7</v>
      </c>
      <c r="BW261">
        <v>2.29</v>
      </c>
      <c r="BX261">
        <v>20.5</v>
      </c>
      <c r="BY261">
        <v>20.5</v>
      </c>
      <c r="BZ261">
        <v>51.3</v>
      </c>
      <c r="CA261">
        <v>46.2</v>
      </c>
      <c r="CB261">
        <v>5.13</v>
      </c>
      <c r="CC261">
        <v>3.07</v>
      </c>
      <c r="CD261">
        <v>2.76</v>
      </c>
      <c r="CE261">
        <v>5.52</v>
      </c>
      <c r="CF261">
        <v>28.5</v>
      </c>
      <c r="CG261">
        <v>1.23</v>
      </c>
      <c r="CH261">
        <v>70.7</v>
      </c>
      <c r="CI261">
        <v>1.29</v>
      </c>
      <c r="CJ261">
        <v>1.55</v>
      </c>
      <c r="CK261">
        <v>2.72</v>
      </c>
      <c r="CL261">
        <v>26.3</v>
      </c>
      <c r="CM261">
        <v>2.72</v>
      </c>
      <c r="CN261" s="188">
        <f t="shared" si="161"/>
        <v>0.73185</v>
      </c>
      <c r="CO261" s="188">
        <f t="shared" si="162"/>
        <v>0.73185</v>
      </c>
      <c r="CP261" s="188">
        <f t="shared" si="163"/>
        <v>1.83141</v>
      </c>
      <c r="CQ261" s="188">
        <f t="shared" si="164"/>
        <v>1.64934</v>
      </c>
      <c r="CR261" s="188">
        <f t="shared" si="165"/>
        <v>0.183141</v>
      </c>
      <c r="CS261" s="188">
        <f t="shared" si="166"/>
        <v>0.91486000000000001</v>
      </c>
      <c r="CT261" s="188">
        <f t="shared" si="167"/>
        <v>0.82247999999999988</v>
      </c>
      <c r="CU261" s="188">
        <f t="shared" si="168"/>
        <v>8.4930000000000003</v>
      </c>
      <c r="CV261" s="188">
        <f t="shared" si="169"/>
        <v>0.36654000000000003</v>
      </c>
      <c r="CW261" s="188">
        <f t="shared" si="170"/>
        <v>0.91203000000000001</v>
      </c>
      <c r="CX261" s="188">
        <f t="shared" si="171"/>
        <v>1.09585</v>
      </c>
      <c r="CY261" s="188">
        <f t="shared" si="172"/>
        <v>1.9230400000000003</v>
      </c>
      <c r="CZ261" s="188">
        <f t="shared" si="173"/>
        <v>18.594100000000001</v>
      </c>
      <c r="DA261" s="188">
        <f t="shared" si="174"/>
        <v>1.9230400000000003</v>
      </c>
    </row>
    <row r="262" spans="1:105">
      <c r="A262" s="494" t="s">
        <v>1142</v>
      </c>
      <c r="B262" s="577"/>
      <c r="E262" s="489"/>
      <c r="F262" s="386"/>
      <c r="G262" s="386"/>
      <c r="H262" s="496">
        <v>12432</v>
      </c>
      <c r="I262" s="496">
        <v>3809</v>
      </c>
      <c r="J262">
        <v>47.3</v>
      </c>
      <c r="K262">
        <v>68.8</v>
      </c>
      <c r="L262">
        <v>10.1</v>
      </c>
      <c r="M262">
        <v>3.59</v>
      </c>
      <c r="N262">
        <v>96.4</v>
      </c>
      <c r="O262">
        <v>5.19</v>
      </c>
      <c r="P262">
        <v>2.98</v>
      </c>
      <c r="Q262">
        <v>8.43</v>
      </c>
      <c r="R262">
        <v>15.3</v>
      </c>
      <c r="S262">
        <v>84.7</v>
      </c>
      <c r="T262">
        <v>0.84</v>
      </c>
      <c r="U262" s="6">
        <f t="shared" si="150"/>
        <v>2.4699200000000001</v>
      </c>
      <c r="V262" s="6">
        <f t="shared" si="151"/>
        <v>11.255425276932046</v>
      </c>
      <c r="W262">
        <v>30.2</v>
      </c>
      <c r="X262">
        <v>15</v>
      </c>
      <c r="Y262">
        <v>8.25</v>
      </c>
      <c r="Z262">
        <v>18</v>
      </c>
      <c r="AA262">
        <v>1.75</v>
      </c>
      <c r="AB262">
        <v>52.6</v>
      </c>
      <c r="AC262">
        <v>56.4</v>
      </c>
      <c r="AD262">
        <v>20.5</v>
      </c>
      <c r="AE262">
        <v>42.3</v>
      </c>
      <c r="AF262">
        <v>3.85</v>
      </c>
      <c r="AG262" s="188">
        <f t="shared" si="152"/>
        <v>4.6205999999999996</v>
      </c>
      <c r="AH262" s="188">
        <f t="shared" si="153"/>
        <v>2.2949999999999999</v>
      </c>
      <c r="AI262" s="188">
        <f t="shared" si="154"/>
        <v>2.7540000000000004</v>
      </c>
      <c r="AJ262" s="188">
        <f t="shared" si="155"/>
        <v>0.26775000000000004</v>
      </c>
      <c r="AK262" s="188">
        <f t="shared" si="156"/>
        <v>1.56748</v>
      </c>
      <c r="AL262" s="188">
        <f t="shared" si="157"/>
        <v>1.68072</v>
      </c>
      <c r="AM262" s="188">
        <f t="shared" si="158"/>
        <v>0.6109</v>
      </c>
      <c r="AN262" s="188">
        <f t="shared" si="159"/>
        <v>1.2605399999999998</v>
      </c>
      <c r="AO262" s="188">
        <f t="shared" si="160"/>
        <v>0.11473000000000001</v>
      </c>
      <c r="AP262">
        <v>590</v>
      </c>
      <c r="AQ262">
        <v>166</v>
      </c>
      <c r="AR262">
        <v>481</v>
      </c>
      <c r="AS262">
        <v>301</v>
      </c>
      <c r="AT262">
        <v>46.2</v>
      </c>
      <c r="AU262">
        <v>68.099999999999994</v>
      </c>
      <c r="AV262">
        <v>36.200000000000003</v>
      </c>
      <c r="AW262">
        <v>23.4</v>
      </c>
      <c r="AX262">
        <v>426</v>
      </c>
      <c r="AY262">
        <v>13.8</v>
      </c>
      <c r="AZ262">
        <v>27.7</v>
      </c>
      <c r="BA262">
        <v>1.06</v>
      </c>
      <c r="BB262">
        <v>129</v>
      </c>
      <c r="BC262">
        <v>32.1</v>
      </c>
      <c r="BD262">
        <v>464</v>
      </c>
      <c r="BE262">
        <v>230</v>
      </c>
      <c r="BG262">
        <v>7.91</v>
      </c>
      <c r="BH262">
        <v>4.04</v>
      </c>
      <c r="BI262">
        <v>2.2200000000000002</v>
      </c>
      <c r="BJ262">
        <v>352</v>
      </c>
      <c r="BK262">
        <v>8.23</v>
      </c>
      <c r="BL262">
        <v>14.8</v>
      </c>
      <c r="BM262">
        <v>0.83</v>
      </c>
      <c r="BN262">
        <v>27.8</v>
      </c>
      <c r="BO262">
        <v>2.83</v>
      </c>
      <c r="BP262">
        <v>0.28000000000000003</v>
      </c>
      <c r="BQ262">
        <v>99.7</v>
      </c>
      <c r="BR262">
        <v>1.7</v>
      </c>
      <c r="BS262">
        <v>3.21</v>
      </c>
      <c r="BT262">
        <v>28.4</v>
      </c>
      <c r="BU262">
        <v>29.7</v>
      </c>
      <c r="BV262">
        <v>71.099999999999994</v>
      </c>
      <c r="BW262">
        <v>2.64</v>
      </c>
      <c r="BX262">
        <v>23.5</v>
      </c>
      <c r="BY262">
        <v>11.8</v>
      </c>
      <c r="BZ262">
        <v>55.9</v>
      </c>
      <c r="CA262">
        <v>58.8</v>
      </c>
      <c r="CB262">
        <v>8.82</v>
      </c>
      <c r="CC262">
        <v>4.76</v>
      </c>
      <c r="CD262">
        <v>3.17</v>
      </c>
      <c r="CE262">
        <v>6.35</v>
      </c>
      <c r="CF262">
        <v>37.5</v>
      </c>
      <c r="CG262">
        <v>2.2200000000000002</v>
      </c>
      <c r="CH262">
        <v>71.099999999999994</v>
      </c>
      <c r="CI262">
        <v>1.99</v>
      </c>
      <c r="CJ262">
        <v>1.06</v>
      </c>
      <c r="CK262">
        <v>1.99</v>
      </c>
      <c r="CL262">
        <v>24.8</v>
      </c>
      <c r="CM262">
        <v>2.79</v>
      </c>
      <c r="CN262" s="188">
        <f t="shared" si="161"/>
        <v>0.75435000000000008</v>
      </c>
      <c r="CO262" s="188">
        <f t="shared" si="162"/>
        <v>0.37878000000000001</v>
      </c>
      <c r="CP262" s="188">
        <f t="shared" si="163"/>
        <v>1.7943899999999999</v>
      </c>
      <c r="CQ262" s="188">
        <f t="shared" si="164"/>
        <v>1.8874799999999998</v>
      </c>
      <c r="CR262" s="188">
        <f t="shared" si="165"/>
        <v>0.28312199999999998</v>
      </c>
      <c r="CS262" s="188">
        <f t="shared" si="166"/>
        <v>1.4137199999999999</v>
      </c>
      <c r="CT262" s="188">
        <f t="shared" si="167"/>
        <v>0.94149000000000005</v>
      </c>
      <c r="CU262" s="188">
        <f t="shared" si="168"/>
        <v>11.137499999999999</v>
      </c>
      <c r="CV262" s="188">
        <f t="shared" si="169"/>
        <v>0.65933999999999993</v>
      </c>
      <c r="CW262" s="188">
        <f t="shared" si="170"/>
        <v>1.4148899999999998</v>
      </c>
      <c r="CX262" s="188">
        <f t="shared" si="171"/>
        <v>0.75366</v>
      </c>
      <c r="CY262" s="188">
        <f t="shared" si="172"/>
        <v>1.4148899999999998</v>
      </c>
      <c r="CZ262" s="188">
        <f t="shared" si="173"/>
        <v>17.6328</v>
      </c>
      <c r="DA262" s="188">
        <f t="shared" si="174"/>
        <v>1.98369</v>
      </c>
    </row>
    <row r="263" spans="1:105">
      <c r="A263" s="494" t="s">
        <v>1144</v>
      </c>
      <c r="B263" s="576" t="s">
        <v>543</v>
      </c>
      <c r="C263" s="382" t="s">
        <v>426</v>
      </c>
      <c r="D263" s="383" t="s">
        <v>421</v>
      </c>
      <c r="E263" s="489">
        <v>43838</v>
      </c>
      <c r="F263" s="429">
        <v>0.14285714285714285</v>
      </c>
      <c r="G263" s="537" t="s">
        <v>1192</v>
      </c>
      <c r="H263" s="496">
        <v>29062</v>
      </c>
      <c r="I263" s="496">
        <v>2555</v>
      </c>
      <c r="J263">
        <v>40.700000000000003</v>
      </c>
      <c r="K263">
        <v>69.7</v>
      </c>
      <c r="L263">
        <v>5.67</v>
      </c>
      <c r="M263">
        <v>1.18</v>
      </c>
      <c r="N263">
        <v>98.8</v>
      </c>
      <c r="O263">
        <v>3.87</v>
      </c>
      <c r="P263">
        <v>3.2</v>
      </c>
      <c r="Q263">
        <v>25.3</v>
      </c>
      <c r="R263">
        <v>28.6</v>
      </c>
      <c r="S263">
        <v>71.400000000000006</v>
      </c>
      <c r="T263">
        <v>0.45</v>
      </c>
      <c r="U263" s="6">
        <f t="shared" si="150"/>
        <v>0.82245999999999997</v>
      </c>
      <c r="V263" s="6">
        <f t="shared" si="151"/>
        <v>33.679449456508522</v>
      </c>
      <c r="W263">
        <v>15.1</v>
      </c>
      <c r="X263">
        <v>6.68</v>
      </c>
      <c r="Y263">
        <v>7.27</v>
      </c>
      <c r="Z263">
        <v>32.200000000000003</v>
      </c>
      <c r="AA263">
        <v>0.98</v>
      </c>
      <c r="AB263">
        <v>33.299999999999997</v>
      </c>
      <c r="AC263">
        <v>21.1</v>
      </c>
      <c r="AD263">
        <v>59.6</v>
      </c>
      <c r="AE263">
        <v>64.900000000000006</v>
      </c>
      <c r="AF263">
        <v>0</v>
      </c>
      <c r="AG263" s="188">
        <f t="shared" si="152"/>
        <v>4.3186</v>
      </c>
      <c r="AH263" s="188">
        <f t="shared" si="153"/>
        <v>1.91048</v>
      </c>
      <c r="AI263" s="188">
        <f t="shared" si="154"/>
        <v>9.2092000000000009</v>
      </c>
      <c r="AJ263" s="188">
        <f t="shared" si="155"/>
        <v>0.28028000000000003</v>
      </c>
      <c r="AK263" s="188">
        <f t="shared" si="156"/>
        <v>1.0656000000000001</v>
      </c>
      <c r="AL263" s="188">
        <f t="shared" si="157"/>
        <v>0.67520000000000013</v>
      </c>
      <c r="AM263" s="188">
        <f t="shared" si="158"/>
        <v>1.9072000000000002</v>
      </c>
      <c r="AN263" s="188">
        <f t="shared" si="159"/>
        <v>2.0768000000000004</v>
      </c>
      <c r="AO263" s="188">
        <f t="shared" si="160"/>
        <v>0</v>
      </c>
      <c r="AP263">
        <v>579</v>
      </c>
      <c r="AQ263">
        <v>152</v>
      </c>
      <c r="AR263">
        <v>743</v>
      </c>
      <c r="AS263">
        <v>488</v>
      </c>
      <c r="AT263">
        <v>-142</v>
      </c>
      <c r="AU263">
        <v>47.6</v>
      </c>
      <c r="AV263">
        <v>14.3</v>
      </c>
      <c r="AW263">
        <v>28.6</v>
      </c>
      <c r="AX263">
        <v>710</v>
      </c>
      <c r="AY263">
        <v>28.6</v>
      </c>
      <c r="AZ263">
        <v>66.7</v>
      </c>
      <c r="BA263">
        <v>0</v>
      </c>
      <c r="BB263">
        <v>160</v>
      </c>
      <c r="BC263">
        <v>75.8</v>
      </c>
      <c r="BD263">
        <v>713</v>
      </c>
      <c r="BE263">
        <v>291</v>
      </c>
      <c r="BG263">
        <v>5.17</v>
      </c>
      <c r="BH263">
        <v>3.75</v>
      </c>
      <c r="BI263">
        <v>2.9</v>
      </c>
      <c r="BJ263">
        <v>438</v>
      </c>
      <c r="BK263">
        <v>25.3</v>
      </c>
      <c r="BL263">
        <v>28.1</v>
      </c>
      <c r="BM263">
        <v>0.45</v>
      </c>
      <c r="BN263">
        <v>27.7</v>
      </c>
      <c r="BO263">
        <v>2.4</v>
      </c>
      <c r="BP263">
        <v>0.28000000000000003</v>
      </c>
      <c r="BQ263">
        <v>99.7</v>
      </c>
      <c r="BR263">
        <v>1.27</v>
      </c>
      <c r="BS263">
        <v>3.24</v>
      </c>
      <c r="BT263">
        <v>54.3</v>
      </c>
      <c r="BU263">
        <v>28.6</v>
      </c>
      <c r="BV263">
        <v>71.400000000000006</v>
      </c>
      <c r="BW263">
        <v>2.82</v>
      </c>
      <c r="BX263">
        <v>4.3499999999999996</v>
      </c>
      <c r="BY263">
        <v>8.6999999999999993</v>
      </c>
      <c r="BZ263">
        <v>87</v>
      </c>
      <c r="CA263">
        <v>43.5</v>
      </c>
      <c r="CB263">
        <v>4.3499999999999996</v>
      </c>
      <c r="CC263">
        <v>4.43</v>
      </c>
      <c r="CD263">
        <v>1.97</v>
      </c>
      <c r="CE263">
        <v>4.93</v>
      </c>
      <c r="CF263">
        <v>57.6</v>
      </c>
      <c r="CG263">
        <v>2.46</v>
      </c>
      <c r="CH263">
        <v>71.400000000000006</v>
      </c>
      <c r="CI263">
        <v>1.58</v>
      </c>
      <c r="CJ263">
        <v>0.99</v>
      </c>
      <c r="CK263">
        <v>2.57</v>
      </c>
      <c r="CL263">
        <v>53</v>
      </c>
      <c r="CM263">
        <v>2.96</v>
      </c>
      <c r="CN263" s="188">
        <f t="shared" si="161"/>
        <v>0.14093999999999998</v>
      </c>
      <c r="CO263" s="188">
        <f t="shared" si="162"/>
        <v>0.28187999999999996</v>
      </c>
      <c r="CP263" s="188">
        <f t="shared" si="163"/>
        <v>2.8188</v>
      </c>
      <c r="CQ263" s="188">
        <f t="shared" si="164"/>
        <v>1.4094</v>
      </c>
      <c r="CR263" s="188">
        <f t="shared" si="165"/>
        <v>0.14093999999999998</v>
      </c>
      <c r="CS263" s="188">
        <f t="shared" si="166"/>
        <v>1.26698</v>
      </c>
      <c r="CT263" s="188">
        <f t="shared" si="167"/>
        <v>0.56342000000000003</v>
      </c>
      <c r="CU263" s="188">
        <f t="shared" si="168"/>
        <v>16.473600000000001</v>
      </c>
      <c r="CV263" s="188">
        <f t="shared" si="169"/>
        <v>0.70356000000000007</v>
      </c>
      <c r="CW263" s="188">
        <f t="shared" si="170"/>
        <v>1.12812</v>
      </c>
      <c r="CX263" s="188">
        <f t="shared" si="171"/>
        <v>0.70686000000000004</v>
      </c>
      <c r="CY263" s="188">
        <f t="shared" si="172"/>
        <v>1.8349799999999998</v>
      </c>
      <c r="CZ263" s="188">
        <f t="shared" si="173"/>
        <v>37.842000000000006</v>
      </c>
      <c r="DA263" s="188">
        <f t="shared" si="174"/>
        <v>2.1134400000000002</v>
      </c>
    </row>
    <row r="264" spans="1:105">
      <c r="A264" s="494" t="s">
        <v>1145</v>
      </c>
      <c r="B264" s="577"/>
      <c r="E264" s="489"/>
      <c r="F264" s="386"/>
      <c r="G264" s="386"/>
      <c r="H264" s="496">
        <v>26471</v>
      </c>
      <c r="I264" s="496">
        <v>2596</v>
      </c>
      <c r="J264">
        <v>40.799999999999997</v>
      </c>
      <c r="K264">
        <v>68.2</v>
      </c>
      <c r="L264">
        <v>4.8600000000000003</v>
      </c>
      <c r="M264">
        <v>0.56000000000000005</v>
      </c>
      <c r="N264">
        <v>99.4</v>
      </c>
      <c r="O264">
        <v>2.82</v>
      </c>
      <c r="P264">
        <v>2.2000000000000002</v>
      </c>
      <c r="Q264">
        <v>23.6</v>
      </c>
      <c r="R264">
        <v>30.6</v>
      </c>
      <c r="S264">
        <v>69.400000000000006</v>
      </c>
      <c r="T264">
        <v>0.56000000000000005</v>
      </c>
      <c r="U264" s="6">
        <f t="shared" si="150"/>
        <v>0.38192000000000009</v>
      </c>
      <c r="V264" s="6">
        <f t="shared" si="151"/>
        <v>74.8847926267281</v>
      </c>
      <c r="W264">
        <v>10.3</v>
      </c>
      <c r="X264">
        <v>5.17</v>
      </c>
      <c r="Y264">
        <v>4.8</v>
      </c>
      <c r="Z264">
        <v>29.9</v>
      </c>
      <c r="AA264">
        <v>1.29</v>
      </c>
      <c r="AB264">
        <v>51.3</v>
      </c>
      <c r="AC264">
        <v>28.2</v>
      </c>
      <c r="AD264">
        <v>69.2</v>
      </c>
      <c r="AE264">
        <v>66.7</v>
      </c>
      <c r="AF264">
        <v>5.13</v>
      </c>
      <c r="AG264" s="188">
        <f t="shared" si="152"/>
        <v>3.1518000000000006</v>
      </c>
      <c r="AH264" s="188">
        <f t="shared" si="153"/>
        <v>1.58202</v>
      </c>
      <c r="AI264" s="188">
        <f t="shared" si="154"/>
        <v>9.1494</v>
      </c>
      <c r="AJ264" s="188">
        <f t="shared" si="155"/>
        <v>0.39474000000000004</v>
      </c>
      <c r="AK264" s="188">
        <f t="shared" si="156"/>
        <v>1.1286</v>
      </c>
      <c r="AL264" s="188">
        <f t="shared" si="157"/>
        <v>0.62040000000000006</v>
      </c>
      <c r="AM264" s="188">
        <f t="shared" si="158"/>
        <v>1.5224000000000002</v>
      </c>
      <c r="AN264" s="188">
        <f t="shared" si="159"/>
        <v>1.4674</v>
      </c>
      <c r="AO264" s="188">
        <f t="shared" si="160"/>
        <v>0.11286000000000002</v>
      </c>
      <c r="AP264">
        <v>293</v>
      </c>
      <c r="AQ264">
        <v>211</v>
      </c>
      <c r="AR264">
        <v>882</v>
      </c>
      <c r="AS264">
        <v>454</v>
      </c>
      <c r="AT264">
        <v>-195</v>
      </c>
      <c r="AU264">
        <v>40</v>
      </c>
      <c r="AV264">
        <v>40</v>
      </c>
      <c r="AW264">
        <v>20</v>
      </c>
      <c r="AX264">
        <v>3195</v>
      </c>
      <c r="AY264">
        <v>60</v>
      </c>
      <c r="AZ264">
        <v>60</v>
      </c>
      <c r="BA264">
        <v>0</v>
      </c>
      <c r="BB264">
        <v>169</v>
      </c>
      <c r="BC264">
        <v>69.400000000000006</v>
      </c>
      <c r="BD264">
        <v>700</v>
      </c>
      <c r="BE264">
        <v>310</v>
      </c>
      <c r="BG264">
        <v>4.66</v>
      </c>
      <c r="BH264">
        <v>2.61</v>
      </c>
      <c r="BI264">
        <v>2.1</v>
      </c>
      <c r="BJ264">
        <v>910</v>
      </c>
      <c r="BK264">
        <v>23.4</v>
      </c>
      <c r="BL264">
        <v>30.5</v>
      </c>
      <c r="BM264">
        <v>0.56999999999999995</v>
      </c>
      <c r="BN264">
        <v>28.6</v>
      </c>
      <c r="BO264">
        <v>1.75</v>
      </c>
      <c r="BP264">
        <v>0.4</v>
      </c>
      <c r="BQ264">
        <v>99.6</v>
      </c>
      <c r="BR264">
        <v>1.35</v>
      </c>
      <c r="BS264">
        <v>3.5</v>
      </c>
      <c r="BT264">
        <v>52.4</v>
      </c>
      <c r="BU264">
        <v>34.5</v>
      </c>
      <c r="BV264">
        <v>65.5</v>
      </c>
      <c r="BW264">
        <v>3.23</v>
      </c>
      <c r="BX264">
        <v>11.5</v>
      </c>
      <c r="BY264">
        <v>15.4</v>
      </c>
      <c r="BZ264">
        <v>84.6</v>
      </c>
      <c r="CA264">
        <v>46.2</v>
      </c>
      <c r="CB264">
        <v>3.85</v>
      </c>
      <c r="CC264">
        <v>2.73</v>
      </c>
      <c r="CD264">
        <v>1.95</v>
      </c>
      <c r="CE264">
        <v>4.6900000000000004</v>
      </c>
      <c r="CF264">
        <v>58.2</v>
      </c>
      <c r="CG264">
        <v>1.17</v>
      </c>
      <c r="CH264">
        <v>65.5</v>
      </c>
      <c r="CI264">
        <v>1.23</v>
      </c>
      <c r="CJ264">
        <v>1.03</v>
      </c>
      <c r="CK264">
        <v>2.88</v>
      </c>
      <c r="CL264">
        <v>49.4</v>
      </c>
      <c r="CM264">
        <v>4.32</v>
      </c>
      <c r="CN264" s="188">
        <f t="shared" si="161"/>
        <v>0.40250000000000002</v>
      </c>
      <c r="CO264" s="188">
        <f t="shared" si="162"/>
        <v>0.53900000000000003</v>
      </c>
      <c r="CP264" s="188">
        <f t="shared" si="163"/>
        <v>2.9609999999999999</v>
      </c>
      <c r="CQ264" s="188">
        <f t="shared" si="164"/>
        <v>1.6170000000000002</v>
      </c>
      <c r="CR264" s="188">
        <f t="shared" si="165"/>
        <v>0.13475000000000001</v>
      </c>
      <c r="CS264" s="188">
        <f t="shared" si="166"/>
        <v>0.94185000000000008</v>
      </c>
      <c r="CT264" s="188">
        <f t="shared" si="167"/>
        <v>0.67274999999999996</v>
      </c>
      <c r="CU264" s="188">
        <f t="shared" si="168"/>
        <v>20.079000000000001</v>
      </c>
      <c r="CV264" s="188">
        <f t="shared" si="169"/>
        <v>0.40364999999999995</v>
      </c>
      <c r="CW264" s="188">
        <f t="shared" si="170"/>
        <v>0.80564999999999998</v>
      </c>
      <c r="CX264" s="188">
        <f t="shared" si="171"/>
        <v>0.67465000000000008</v>
      </c>
      <c r="CY264" s="188">
        <f t="shared" si="172"/>
        <v>1.8863999999999999</v>
      </c>
      <c r="CZ264" s="188">
        <f t="shared" si="173"/>
        <v>32.356999999999999</v>
      </c>
      <c r="DA264" s="188">
        <f t="shared" si="174"/>
        <v>2.8296000000000006</v>
      </c>
    </row>
    <row r="265" spans="1:105">
      <c r="A265" s="494" t="s">
        <v>1147</v>
      </c>
      <c r="B265" s="576" t="s">
        <v>543</v>
      </c>
      <c r="C265" s="382" t="s">
        <v>426</v>
      </c>
      <c r="D265" s="383" t="s">
        <v>362</v>
      </c>
      <c r="E265" s="489">
        <v>43844</v>
      </c>
      <c r="F265" s="429">
        <v>1</v>
      </c>
      <c r="G265" s="537" t="s">
        <v>1193</v>
      </c>
      <c r="H265" s="496">
        <v>9205</v>
      </c>
      <c r="I265" s="496">
        <v>6</v>
      </c>
      <c r="J265">
        <v>9.68</v>
      </c>
      <c r="K265">
        <v>16.7</v>
      </c>
      <c r="L265">
        <v>0</v>
      </c>
      <c r="M265">
        <v>0</v>
      </c>
      <c r="N265">
        <v>100</v>
      </c>
      <c r="O265">
        <v>0</v>
      </c>
      <c r="P265">
        <v>0</v>
      </c>
      <c r="Q265">
        <v>100</v>
      </c>
      <c r="R265">
        <v>100</v>
      </c>
      <c r="S265">
        <v>0</v>
      </c>
      <c r="T265">
        <v>0</v>
      </c>
      <c r="U265" s="6">
        <f t="shared" si="150"/>
        <v>0</v>
      </c>
      <c r="V265" s="6" t="e">
        <f t="shared" si="151"/>
        <v>#DIV/0!</v>
      </c>
      <c r="W265">
        <v>0</v>
      </c>
      <c r="X265">
        <v>0</v>
      </c>
      <c r="Y265">
        <v>0</v>
      </c>
      <c r="Z265">
        <v>100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s="188">
        <f t="shared" si="152"/>
        <v>0</v>
      </c>
      <c r="AH265" s="188">
        <f t="shared" si="153"/>
        <v>0</v>
      </c>
      <c r="AI265" s="188">
        <f t="shared" si="154"/>
        <v>100</v>
      </c>
      <c r="AJ265" s="188">
        <f t="shared" si="155"/>
        <v>0</v>
      </c>
      <c r="AK265" s="188">
        <f t="shared" si="156"/>
        <v>0</v>
      </c>
      <c r="AL265" s="188">
        <f t="shared" si="157"/>
        <v>0</v>
      </c>
      <c r="AM265" s="188">
        <f t="shared" si="158"/>
        <v>0</v>
      </c>
      <c r="AN265" s="188">
        <f t="shared" si="159"/>
        <v>0</v>
      </c>
      <c r="AO265" s="188">
        <f t="shared" si="160"/>
        <v>0</v>
      </c>
      <c r="AP265" t="s">
        <v>364</v>
      </c>
      <c r="AQ265" t="s">
        <v>364</v>
      </c>
      <c r="AR265" t="s">
        <v>364</v>
      </c>
      <c r="AS265" t="s">
        <v>364</v>
      </c>
      <c r="AT265" t="s">
        <v>364</v>
      </c>
      <c r="AU265">
        <v>0</v>
      </c>
      <c r="AV265">
        <v>0</v>
      </c>
      <c r="AW265">
        <v>0</v>
      </c>
      <c r="AX265" t="s">
        <v>364</v>
      </c>
      <c r="AY265">
        <v>0</v>
      </c>
      <c r="AZ265">
        <v>0</v>
      </c>
      <c r="BA265">
        <v>0</v>
      </c>
      <c r="BB265">
        <v>269</v>
      </c>
      <c r="BC265">
        <v>-29.5</v>
      </c>
      <c r="BD265">
        <v>1101</v>
      </c>
      <c r="BE265">
        <v>747</v>
      </c>
      <c r="BG265">
        <v>0</v>
      </c>
      <c r="BH265">
        <v>0</v>
      </c>
      <c r="BI265">
        <v>0</v>
      </c>
      <c r="BJ265" t="s">
        <v>364</v>
      </c>
      <c r="BK265">
        <v>100</v>
      </c>
      <c r="BL265">
        <v>100</v>
      </c>
      <c r="BM265">
        <v>0</v>
      </c>
      <c r="BN265">
        <v>66.7</v>
      </c>
      <c r="BO265">
        <v>0</v>
      </c>
      <c r="BP265">
        <v>0</v>
      </c>
      <c r="BQ265">
        <v>100</v>
      </c>
      <c r="BR265">
        <v>0</v>
      </c>
      <c r="BS265">
        <v>0</v>
      </c>
      <c r="BT265">
        <v>100</v>
      </c>
      <c r="BU265">
        <v>50</v>
      </c>
      <c r="BV265">
        <v>50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100</v>
      </c>
      <c r="CG265">
        <v>0</v>
      </c>
      <c r="CH265">
        <v>50</v>
      </c>
      <c r="CI265">
        <v>0</v>
      </c>
      <c r="CJ265">
        <v>0</v>
      </c>
      <c r="CK265">
        <v>0</v>
      </c>
      <c r="CL265">
        <v>100</v>
      </c>
      <c r="CM265">
        <v>0</v>
      </c>
      <c r="CN265" s="188">
        <f t="shared" si="161"/>
        <v>0</v>
      </c>
      <c r="CO265" s="188">
        <f t="shared" si="162"/>
        <v>0</v>
      </c>
      <c r="CP265" s="188">
        <f t="shared" si="163"/>
        <v>0</v>
      </c>
      <c r="CQ265" s="188">
        <f t="shared" si="164"/>
        <v>0</v>
      </c>
      <c r="CR265" s="188">
        <f t="shared" si="165"/>
        <v>0</v>
      </c>
      <c r="CS265" s="188">
        <f t="shared" si="166"/>
        <v>0</v>
      </c>
      <c r="CT265" s="188">
        <f t="shared" si="167"/>
        <v>0</v>
      </c>
      <c r="CU265" s="188">
        <f t="shared" si="168"/>
        <v>50</v>
      </c>
      <c r="CV265" s="188">
        <f t="shared" si="169"/>
        <v>0</v>
      </c>
      <c r="CW265" s="188">
        <f t="shared" si="170"/>
        <v>0</v>
      </c>
      <c r="CX265" s="188">
        <f t="shared" si="171"/>
        <v>0</v>
      </c>
      <c r="CY265" s="188">
        <f t="shared" si="172"/>
        <v>0</v>
      </c>
      <c r="CZ265" s="188">
        <f t="shared" si="173"/>
        <v>50</v>
      </c>
      <c r="DA265" s="188">
        <f t="shared" si="174"/>
        <v>0</v>
      </c>
    </row>
    <row r="266" spans="1:105">
      <c r="A266" s="494" t="s">
        <v>1148</v>
      </c>
      <c r="B266" s="577"/>
      <c r="E266" s="489"/>
      <c r="F266" s="386"/>
      <c r="G266" s="386"/>
      <c r="H266" s="496">
        <v>9166</v>
      </c>
      <c r="I266" s="496">
        <v>3</v>
      </c>
      <c r="J266">
        <v>3.9</v>
      </c>
      <c r="K266">
        <v>66.7</v>
      </c>
      <c r="L266">
        <v>50</v>
      </c>
      <c r="M266">
        <v>0</v>
      </c>
      <c r="N266">
        <v>100</v>
      </c>
      <c r="O266">
        <v>50</v>
      </c>
      <c r="P266">
        <v>50</v>
      </c>
      <c r="Q266">
        <v>50</v>
      </c>
      <c r="R266">
        <v>50</v>
      </c>
      <c r="S266">
        <v>50</v>
      </c>
      <c r="T266">
        <v>50</v>
      </c>
      <c r="U266" s="6">
        <f t="shared" si="150"/>
        <v>0</v>
      </c>
      <c r="V266" s="6" t="e">
        <f t="shared" si="151"/>
        <v>#DIV/0!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100</v>
      </c>
      <c r="AC266">
        <v>100</v>
      </c>
      <c r="AD266">
        <v>100</v>
      </c>
      <c r="AE266">
        <v>0</v>
      </c>
      <c r="AF266">
        <v>100</v>
      </c>
      <c r="AG266" s="188">
        <f t="shared" si="152"/>
        <v>0</v>
      </c>
      <c r="AH266" s="188">
        <f t="shared" si="153"/>
        <v>0</v>
      </c>
      <c r="AI266" s="188">
        <f t="shared" si="154"/>
        <v>0</v>
      </c>
      <c r="AJ266" s="188">
        <f t="shared" si="155"/>
        <v>0</v>
      </c>
      <c r="AK266" s="188">
        <f t="shared" si="156"/>
        <v>50</v>
      </c>
      <c r="AL266" s="188">
        <f t="shared" si="157"/>
        <v>50</v>
      </c>
      <c r="AM266" s="188">
        <f t="shared" si="158"/>
        <v>50</v>
      </c>
      <c r="AN266" s="188">
        <f t="shared" si="159"/>
        <v>0</v>
      </c>
      <c r="AO266" s="188">
        <f t="shared" si="160"/>
        <v>50</v>
      </c>
      <c r="AP266" t="s">
        <v>364</v>
      </c>
      <c r="AQ266" t="s">
        <v>364</v>
      </c>
      <c r="AR266" t="s">
        <v>364</v>
      </c>
      <c r="AS266" t="s">
        <v>364</v>
      </c>
      <c r="AT266" t="s">
        <v>364</v>
      </c>
      <c r="AU266">
        <v>0</v>
      </c>
      <c r="AV266">
        <v>0</v>
      </c>
      <c r="AW266">
        <v>0</v>
      </c>
      <c r="AX266" t="s">
        <v>364</v>
      </c>
      <c r="AY266">
        <v>0</v>
      </c>
      <c r="AZ266">
        <v>0</v>
      </c>
      <c r="BA266">
        <v>0</v>
      </c>
      <c r="BB266">
        <v>92.5</v>
      </c>
      <c r="BC266">
        <v>-146</v>
      </c>
      <c r="BD266">
        <v>747</v>
      </c>
      <c r="BE266">
        <v>-171</v>
      </c>
      <c r="BG266">
        <v>50</v>
      </c>
      <c r="BH266">
        <v>50</v>
      </c>
      <c r="BI266">
        <v>50</v>
      </c>
      <c r="BJ266">
        <v>471</v>
      </c>
      <c r="BK266">
        <v>50</v>
      </c>
      <c r="BL266">
        <v>50</v>
      </c>
      <c r="BM266">
        <v>50</v>
      </c>
      <c r="BN266">
        <v>33.299999999999997</v>
      </c>
      <c r="BO266">
        <v>0</v>
      </c>
      <c r="BP266">
        <v>0</v>
      </c>
      <c r="BQ266">
        <v>100</v>
      </c>
      <c r="BR266">
        <v>0</v>
      </c>
      <c r="BS266">
        <v>0</v>
      </c>
      <c r="BT266">
        <v>100</v>
      </c>
      <c r="BU266">
        <v>0</v>
      </c>
      <c r="BV266">
        <v>100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100</v>
      </c>
      <c r="CI266">
        <v>0</v>
      </c>
      <c r="CJ266">
        <v>0</v>
      </c>
      <c r="CK266">
        <v>0</v>
      </c>
      <c r="CL266">
        <v>100</v>
      </c>
      <c r="CM266">
        <v>0</v>
      </c>
      <c r="CN266" s="188">
        <f t="shared" si="161"/>
        <v>0</v>
      </c>
      <c r="CO266" s="188">
        <f t="shared" si="162"/>
        <v>0</v>
      </c>
      <c r="CP266" s="188">
        <f t="shared" si="163"/>
        <v>0</v>
      </c>
      <c r="CQ266" s="188">
        <f t="shared" si="164"/>
        <v>0</v>
      </c>
      <c r="CR266" s="188">
        <f t="shared" si="165"/>
        <v>0</v>
      </c>
      <c r="CS266" s="188">
        <f t="shared" si="166"/>
        <v>0</v>
      </c>
      <c r="CT266" s="188">
        <f t="shared" si="167"/>
        <v>0</v>
      </c>
      <c r="CU266" s="188">
        <f t="shared" si="168"/>
        <v>0</v>
      </c>
      <c r="CV266" s="188">
        <f t="shared" si="169"/>
        <v>0</v>
      </c>
      <c r="CW266" s="188">
        <f t="shared" si="170"/>
        <v>0</v>
      </c>
      <c r="CX266" s="188">
        <f t="shared" si="171"/>
        <v>0</v>
      </c>
      <c r="CY266" s="188">
        <f t="shared" si="172"/>
        <v>0</v>
      </c>
      <c r="CZ266" s="188">
        <f t="shared" si="173"/>
        <v>100</v>
      </c>
      <c r="DA266" s="188">
        <f t="shared" si="174"/>
        <v>0</v>
      </c>
    </row>
    <row r="267" spans="1:105">
      <c r="A267" s="494" t="s">
        <v>1150</v>
      </c>
      <c r="B267" s="576" t="s">
        <v>543</v>
      </c>
      <c r="C267" s="382" t="s">
        <v>426</v>
      </c>
      <c r="D267" s="383" t="s">
        <v>739</v>
      </c>
      <c r="E267" s="489">
        <v>43850</v>
      </c>
      <c r="F267" s="429">
        <v>1.8571428571428572</v>
      </c>
      <c r="G267" s="539" t="s">
        <v>1194</v>
      </c>
      <c r="H267" s="496">
        <v>1784</v>
      </c>
      <c r="I267" s="496">
        <v>3</v>
      </c>
      <c r="J267">
        <v>1.53</v>
      </c>
      <c r="K267">
        <v>100</v>
      </c>
      <c r="L267">
        <v>0</v>
      </c>
      <c r="M267">
        <v>0</v>
      </c>
      <c r="N267">
        <v>100</v>
      </c>
      <c r="O267">
        <v>0</v>
      </c>
      <c r="P267">
        <v>33.299999999999997</v>
      </c>
      <c r="Q267">
        <v>33.299999999999997</v>
      </c>
      <c r="R267">
        <v>100</v>
      </c>
      <c r="S267">
        <v>0</v>
      </c>
      <c r="T267">
        <v>0</v>
      </c>
      <c r="U267" s="6">
        <f t="shared" si="150"/>
        <v>0</v>
      </c>
      <c r="V267" s="6" t="e">
        <f t="shared" si="151"/>
        <v>#DIV/0!</v>
      </c>
      <c r="W267">
        <v>0</v>
      </c>
      <c r="X267">
        <v>0</v>
      </c>
      <c r="Y267">
        <v>33.299999999999997</v>
      </c>
      <c r="Z267">
        <v>33.299999999999997</v>
      </c>
      <c r="AA267">
        <v>0</v>
      </c>
      <c r="AB267">
        <v>0</v>
      </c>
      <c r="AC267">
        <v>0</v>
      </c>
      <c r="AD267">
        <v>100</v>
      </c>
      <c r="AE267">
        <v>100</v>
      </c>
      <c r="AF267">
        <v>0</v>
      </c>
      <c r="AG267" s="188">
        <f t="shared" si="152"/>
        <v>0</v>
      </c>
      <c r="AH267" s="188">
        <f t="shared" si="153"/>
        <v>0</v>
      </c>
      <c r="AI267" s="188">
        <f t="shared" si="154"/>
        <v>33.299999999999997</v>
      </c>
      <c r="AJ267" s="188">
        <f t="shared" si="155"/>
        <v>0</v>
      </c>
      <c r="AK267" s="188">
        <f t="shared" si="156"/>
        <v>0</v>
      </c>
      <c r="AL267" s="188">
        <f t="shared" si="157"/>
        <v>0</v>
      </c>
      <c r="AM267" s="188">
        <f t="shared" si="158"/>
        <v>33.299999999999997</v>
      </c>
      <c r="AN267" s="188">
        <f t="shared" si="159"/>
        <v>33.299999999999997</v>
      </c>
      <c r="AO267" s="188">
        <f t="shared" si="160"/>
        <v>0</v>
      </c>
      <c r="AP267" t="s">
        <v>364</v>
      </c>
      <c r="AQ267" t="s">
        <v>364</v>
      </c>
      <c r="AR267" t="s">
        <v>364</v>
      </c>
      <c r="AS267" t="s">
        <v>364</v>
      </c>
      <c r="AT267" t="s">
        <v>364</v>
      </c>
      <c r="AU267">
        <v>0</v>
      </c>
      <c r="AV267">
        <v>0</v>
      </c>
      <c r="AW267">
        <v>0</v>
      </c>
      <c r="AX267" t="s">
        <v>364</v>
      </c>
      <c r="AY267">
        <v>0</v>
      </c>
      <c r="AZ267">
        <v>0</v>
      </c>
      <c r="BA267">
        <v>0</v>
      </c>
      <c r="BB267">
        <v>360</v>
      </c>
      <c r="BC267">
        <v>134</v>
      </c>
      <c r="BD267">
        <v>880</v>
      </c>
      <c r="BE267">
        <v>914</v>
      </c>
      <c r="BG267">
        <v>0</v>
      </c>
      <c r="BH267">
        <v>0</v>
      </c>
      <c r="BI267">
        <v>33.299999999999997</v>
      </c>
      <c r="BJ267">
        <v>1818</v>
      </c>
      <c r="BK267">
        <v>33.299999999999997</v>
      </c>
      <c r="BL267">
        <v>100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 s="188">
        <f t="shared" si="161"/>
        <v>0</v>
      </c>
      <c r="CO267" s="188">
        <f t="shared" si="162"/>
        <v>0</v>
      </c>
      <c r="CP267" s="188">
        <f t="shared" si="163"/>
        <v>0</v>
      </c>
      <c r="CQ267" s="188">
        <f t="shared" si="164"/>
        <v>0</v>
      </c>
      <c r="CR267" s="188">
        <f t="shared" si="165"/>
        <v>0</v>
      </c>
      <c r="CS267" s="188">
        <f t="shared" si="166"/>
        <v>0</v>
      </c>
      <c r="CT267" s="188">
        <f t="shared" si="167"/>
        <v>0</v>
      </c>
      <c r="CU267" s="188">
        <f t="shared" si="168"/>
        <v>0</v>
      </c>
      <c r="CV267" s="188">
        <f t="shared" si="169"/>
        <v>0</v>
      </c>
      <c r="CW267" s="188">
        <f t="shared" si="170"/>
        <v>0</v>
      </c>
      <c r="CX267" s="188">
        <f t="shared" si="171"/>
        <v>0</v>
      </c>
      <c r="CY267" s="188">
        <f t="shared" si="172"/>
        <v>0</v>
      </c>
      <c r="CZ267" s="188">
        <f t="shared" si="173"/>
        <v>0</v>
      </c>
      <c r="DA267" s="188">
        <f t="shared" si="174"/>
        <v>0</v>
      </c>
    </row>
    <row r="268" spans="1:105" s="554" customFormat="1">
      <c r="A268" s="549" t="s">
        <v>1151</v>
      </c>
      <c r="B268" s="549"/>
      <c r="E268" s="552"/>
      <c r="H268" s="572">
        <v>3</v>
      </c>
      <c r="I268" s="572">
        <v>0</v>
      </c>
      <c r="J268" s="555">
        <v>0</v>
      </c>
      <c r="K268" s="555">
        <v>0</v>
      </c>
      <c r="L268" s="555">
        <v>0</v>
      </c>
      <c r="M268" s="555">
        <v>0</v>
      </c>
      <c r="N268" s="555">
        <v>0</v>
      </c>
      <c r="O268" s="555">
        <v>0</v>
      </c>
      <c r="P268" s="555">
        <v>0</v>
      </c>
      <c r="Q268" s="555">
        <v>0</v>
      </c>
      <c r="R268" s="555">
        <v>0</v>
      </c>
      <c r="S268" s="555">
        <v>0</v>
      </c>
      <c r="T268" s="555">
        <v>0</v>
      </c>
      <c r="U268" s="556">
        <f t="shared" ref="U268:U292" si="175">K268*M268/100</f>
        <v>0</v>
      </c>
      <c r="V268" s="556" t="e">
        <f t="shared" si="151"/>
        <v>#DIV/0!</v>
      </c>
      <c r="W268" s="555">
        <v>0</v>
      </c>
      <c r="X268" s="555">
        <v>0</v>
      </c>
      <c r="Y268" s="555">
        <v>0</v>
      </c>
      <c r="Z268" s="555">
        <v>0</v>
      </c>
      <c r="AA268" s="555">
        <v>0</v>
      </c>
      <c r="AB268" s="555">
        <v>0</v>
      </c>
      <c r="AC268" s="555">
        <v>0</v>
      </c>
      <c r="AD268" s="555">
        <v>0</v>
      </c>
      <c r="AE268" s="555">
        <v>0</v>
      </c>
      <c r="AF268" s="555">
        <v>0</v>
      </c>
      <c r="AG268" s="557">
        <f t="shared" si="152"/>
        <v>0</v>
      </c>
      <c r="AH268" s="557">
        <f t="shared" si="153"/>
        <v>0</v>
      </c>
      <c r="AI268" s="557">
        <f t="shared" si="154"/>
        <v>0</v>
      </c>
      <c r="AJ268" s="557">
        <f t="shared" si="155"/>
        <v>0</v>
      </c>
      <c r="AK268" s="557">
        <f t="shared" si="156"/>
        <v>0</v>
      </c>
      <c r="AL268" s="557">
        <f t="shared" si="157"/>
        <v>0</v>
      </c>
      <c r="AM268" s="557">
        <f t="shared" si="158"/>
        <v>0</v>
      </c>
      <c r="AN268" s="557">
        <f t="shared" si="159"/>
        <v>0</v>
      </c>
      <c r="AO268" s="557">
        <f t="shared" si="160"/>
        <v>0</v>
      </c>
      <c r="AP268" s="555" t="s">
        <v>364</v>
      </c>
      <c r="AQ268" s="555" t="s">
        <v>364</v>
      </c>
      <c r="AR268" s="555" t="s">
        <v>364</v>
      </c>
      <c r="AS268" s="555" t="s">
        <v>364</v>
      </c>
      <c r="AT268" s="555" t="s">
        <v>364</v>
      </c>
      <c r="AU268" s="555">
        <v>0</v>
      </c>
      <c r="AV268" s="555">
        <v>0</v>
      </c>
      <c r="AW268" s="555">
        <v>0</v>
      </c>
      <c r="AX268" s="555" t="s">
        <v>364</v>
      </c>
      <c r="AY268" s="555">
        <v>0</v>
      </c>
      <c r="AZ268" s="555">
        <v>0</v>
      </c>
      <c r="BA268" s="555">
        <v>0</v>
      </c>
      <c r="BB268" s="555" t="s">
        <v>364</v>
      </c>
      <c r="BC268" s="555" t="s">
        <v>364</v>
      </c>
      <c r="BD268" s="555" t="s">
        <v>364</v>
      </c>
      <c r="BE268" s="555" t="s">
        <v>364</v>
      </c>
      <c r="BG268" s="555">
        <v>0</v>
      </c>
      <c r="BH268" s="555">
        <v>0</v>
      </c>
      <c r="BI268" s="555">
        <v>0</v>
      </c>
      <c r="BJ268" s="555" t="s">
        <v>364</v>
      </c>
      <c r="BK268" s="555">
        <v>0</v>
      </c>
      <c r="BL268" s="555">
        <v>0</v>
      </c>
      <c r="BM268" s="555">
        <v>0</v>
      </c>
      <c r="BN268" s="555">
        <v>0</v>
      </c>
      <c r="BO268" s="555">
        <v>0</v>
      </c>
      <c r="BP268" s="555">
        <v>0</v>
      </c>
      <c r="BQ268" s="555">
        <v>0</v>
      </c>
      <c r="BR268" s="555">
        <v>0</v>
      </c>
      <c r="BS268" s="555">
        <v>0</v>
      </c>
      <c r="BT268" s="555">
        <v>0</v>
      </c>
      <c r="BU268" s="555">
        <v>0</v>
      </c>
      <c r="BV268" s="555">
        <v>0</v>
      </c>
      <c r="BW268" s="555">
        <v>0</v>
      </c>
      <c r="BX268" s="555">
        <v>0</v>
      </c>
      <c r="BY268" s="555">
        <v>0</v>
      </c>
      <c r="BZ268" s="555">
        <v>0</v>
      </c>
      <c r="CA268" s="555">
        <v>0</v>
      </c>
      <c r="CB268" s="555">
        <v>0</v>
      </c>
      <c r="CC268" s="555">
        <v>0</v>
      </c>
      <c r="CD268" s="555">
        <v>0</v>
      </c>
      <c r="CE268" s="555">
        <v>0</v>
      </c>
      <c r="CF268" s="555">
        <v>0</v>
      </c>
      <c r="CG268" s="555">
        <v>0</v>
      </c>
      <c r="CH268" s="555">
        <v>0</v>
      </c>
      <c r="CI268" s="555">
        <v>0</v>
      </c>
      <c r="CJ268" s="555">
        <v>0</v>
      </c>
      <c r="CK268" s="555">
        <v>0</v>
      </c>
      <c r="CL268" s="555">
        <v>0</v>
      </c>
      <c r="CM268" s="555">
        <v>0</v>
      </c>
      <c r="CN268" s="557">
        <f t="shared" si="161"/>
        <v>0</v>
      </c>
      <c r="CO268" s="557">
        <f t="shared" si="162"/>
        <v>0</v>
      </c>
      <c r="CP268" s="557">
        <f t="shared" si="163"/>
        <v>0</v>
      </c>
      <c r="CQ268" s="557">
        <f t="shared" si="164"/>
        <v>0</v>
      </c>
      <c r="CR268" s="557">
        <f t="shared" si="165"/>
        <v>0</v>
      </c>
      <c r="CS268" s="557">
        <f t="shared" si="166"/>
        <v>0</v>
      </c>
      <c r="CT268" s="557">
        <f t="shared" si="167"/>
        <v>0</v>
      </c>
      <c r="CU268" s="557">
        <f t="shared" si="168"/>
        <v>0</v>
      </c>
      <c r="CV268" s="557">
        <f t="shared" si="169"/>
        <v>0</v>
      </c>
      <c r="CW268" s="557">
        <f t="shared" si="170"/>
        <v>0</v>
      </c>
      <c r="CX268" s="557">
        <f t="shared" si="171"/>
        <v>0</v>
      </c>
      <c r="CY268" s="557">
        <f t="shared" si="172"/>
        <v>0</v>
      </c>
      <c r="CZ268" s="557">
        <f t="shared" si="173"/>
        <v>0</v>
      </c>
      <c r="DA268" s="557">
        <f t="shared" si="174"/>
        <v>0</v>
      </c>
    </row>
    <row r="269" spans="1:105">
      <c r="A269" s="494" t="s">
        <v>1153</v>
      </c>
      <c r="B269" s="576" t="s">
        <v>543</v>
      </c>
      <c r="C269" s="382" t="s">
        <v>426</v>
      </c>
      <c r="D269" s="383" t="s">
        <v>740</v>
      </c>
      <c r="E269" s="489">
        <v>43860</v>
      </c>
      <c r="F269" s="429">
        <v>3.2857142857142856</v>
      </c>
      <c r="G269" s="541" t="s">
        <v>1195</v>
      </c>
      <c r="H269" s="496">
        <v>3399</v>
      </c>
      <c r="I269" s="496">
        <v>3</v>
      </c>
      <c r="J269">
        <v>3.23</v>
      </c>
      <c r="K269">
        <v>66.7</v>
      </c>
      <c r="L269">
        <v>0</v>
      </c>
      <c r="M269">
        <v>50</v>
      </c>
      <c r="N269">
        <v>50</v>
      </c>
      <c r="O269">
        <v>0</v>
      </c>
      <c r="P269">
        <v>0</v>
      </c>
      <c r="Q269">
        <v>100</v>
      </c>
      <c r="R269">
        <v>0</v>
      </c>
      <c r="S269">
        <v>100</v>
      </c>
      <c r="T269">
        <v>0</v>
      </c>
      <c r="U269" s="6">
        <f t="shared" si="175"/>
        <v>33.35</v>
      </c>
      <c r="V269" s="6">
        <f t="shared" si="151"/>
        <v>0.99850074962518731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s="188">
        <f t="shared" si="152"/>
        <v>0</v>
      </c>
      <c r="AH269" s="188">
        <f t="shared" si="153"/>
        <v>0</v>
      </c>
      <c r="AI269" s="188">
        <f t="shared" si="154"/>
        <v>0</v>
      </c>
      <c r="AJ269" s="188">
        <f t="shared" si="155"/>
        <v>0</v>
      </c>
      <c r="AK269" s="188">
        <f t="shared" si="156"/>
        <v>0</v>
      </c>
      <c r="AL269" s="188">
        <f t="shared" si="157"/>
        <v>0</v>
      </c>
      <c r="AM269" s="188">
        <f t="shared" si="158"/>
        <v>0</v>
      </c>
      <c r="AN269" s="188">
        <f t="shared" si="159"/>
        <v>0</v>
      </c>
      <c r="AO269" s="188">
        <f t="shared" si="160"/>
        <v>0</v>
      </c>
      <c r="AP269">
        <v>308</v>
      </c>
      <c r="AQ269">
        <v>222</v>
      </c>
      <c r="AR269">
        <v>1748</v>
      </c>
      <c r="AS269">
        <v>-15.4</v>
      </c>
      <c r="AT269">
        <v>-316</v>
      </c>
      <c r="AU269">
        <v>0</v>
      </c>
      <c r="AV269">
        <v>0</v>
      </c>
      <c r="AW269">
        <v>0</v>
      </c>
      <c r="AX269" t="s">
        <v>364</v>
      </c>
      <c r="AY269">
        <v>100</v>
      </c>
      <c r="AZ269">
        <v>0</v>
      </c>
      <c r="BA269">
        <v>0</v>
      </c>
      <c r="BB269">
        <v>399</v>
      </c>
      <c r="BC269">
        <v>-18</v>
      </c>
      <c r="BD269">
        <v>1764</v>
      </c>
      <c r="BE269">
        <v>-64.2</v>
      </c>
      <c r="BG269">
        <v>0</v>
      </c>
      <c r="BH269">
        <v>0</v>
      </c>
      <c r="BI269">
        <v>0</v>
      </c>
      <c r="BJ269" t="s">
        <v>364</v>
      </c>
      <c r="BK269">
        <v>100</v>
      </c>
      <c r="BL269">
        <v>0</v>
      </c>
      <c r="BM269">
        <v>0</v>
      </c>
      <c r="BN269">
        <v>33.299999999999997</v>
      </c>
      <c r="BO269">
        <v>0</v>
      </c>
      <c r="BP269">
        <v>0</v>
      </c>
      <c r="BQ269">
        <v>100</v>
      </c>
      <c r="BR269">
        <v>0</v>
      </c>
      <c r="BS269">
        <v>0</v>
      </c>
      <c r="BT269">
        <v>100</v>
      </c>
      <c r="BU269">
        <v>100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100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 s="188">
        <f t="shared" si="161"/>
        <v>0</v>
      </c>
      <c r="CO269" s="188">
        <f t="shared" si="162"/>
        <v>0</v>
      </c>
      <c r="CP269" s="188">
        <f t="shared" si="163"/>
        <v>0</v>
      </c>
      <c r="CQ269" s="188">
        <f t="shared" si="164"/>
        <v>0</v>
      </c>
      <c r="CR269" s="188">
        <f t="shared" si="165"/>
        <v>0</v>
      </c>
      <c r="CS269" s="188">
        <f t="shared" si="166"/>
        <v>0</v>
      </c>
      <c r="CT269" s="188">
        <f t="shared" si="167"/>
        <v>0</v>
      </c>
      <c r="CU269" s="188">
        <f t="shared" si="168"/>
        <v>100</v>
      </c>
      <c r="CV269" s="188">
        <f t="shared" si="169"/>
        <v>0</v>
      </c>
      <c r="CW269" s="188">
        <f t="shared" si="170"/>
        <v>0</v>
      </c>
      <c r="CX269" s="188">
        <f t="shared" si="171"/>
        <v>0</v>
      </c>
      <c r="CY269" s="188">
        <f t="shared" si="172"/>
        <v>0</v>
      </c>
      <c r="CZ269" s="188">
        <f t="shared" si="173"/>
        <v>0</v>
      </c>
      <c r="DA269" s="188">
        <f t="shared" si="174"/>
        <v>0</v>
      </c>
    </row>
    <row r="270" spans="1:105" s="559" customFormat="1" ht="17" thickBot="1">
      <c r="A270" s="558" t="s">
        <v>1154</v>
      </c>
      <c r="B270" s="558"/>
      <c r="E270" s="582"/>
      <c r="F270" s="571"/>
      <c r="G270" s="571"/>
      <c r="H270" s="563">
        <v>0</v>
      </c>
      <c r="I270" s="563">
        <v>0</v>
      </c>
      <c r="J270" s="563">
        <v>0</v>
      </c>
      <c r="K270" s="563">
        <v>0</v>
      </c>
      <c r="L270" s="563">
        <v>0</v>
      </c>
      <c r="M270" s="563">
        <v>0</v>
      </c>
      <c r="N270" s="563">
        <v>0</v>
      </c>
      <c r="O270" s="563">
        <v>0</v>
      </c>
      <c r="P270" s="563">
        <v>0</v>
      </c>
      <c r="Q270" s="563">
        <v>0</v>
      </c>
      <c r="R270" s="563">
        <v>0</v>
      </c>
      <c r="S270" s="563">
        <v>0</v>
      </c>
      <c r="T270" s="563">
        <v>0</v>
      </c>
      <c r="U270" s="564">
        <f t="shared" si="175"/>
        <v>0</v>
      </c>
      <c r="V270" s="564" t="e">
        <f t="shared" si="151"/>
        <v>#DIV/0!</v>
      </c>
      <c r="W270" s="563">
        <v>0</v>
      </c>
      <c r="X270" s="563">
        <v>0</v>
      </c>
      <c r="Y270" s="563">
        <v>0</v>
      </c>
      <c r="Z270" s="563">
        <v>0</v>
      </c>
      <c r="AA270" s="563">
        <v>0</v>
      </c>
      <c r="AB270" s="563">
        <v>0</v>
      </c>
      <c r="AC270" s="563">
        <v>0</v>
      </c>
      <c r="AD270" s="563">
        <v>0</v>
      </c>
      <c r="AE270" s="563">
        <v>0</v>
      </c>
      <c r="AF270" s="563">
        <v>0</v>
      </c>
      <c r="AG270" s="565">
        <f t="shared" si="152"/>
        <v>0</v>
      </c>
      <c r="AH270" s="565">
        <f t="shared" si="153"/>
        <v>0</v>
      </c>
      <c r="AI270" s="565">
        <f t="shared" si="154"/>
        <v>0</v>
      </c>
      <c r="AJ270" s="565">
        <f t="shared" si="155"/>
        <v>0</v>
      </c>
      <c r="AK270" s="565">
        <f t="shared" si="156"/>
        <v>0</v>
      </c>
      <c r="AL270" s="565">
        <f t="shared" si="157"/>
        <v>0</v>
      </c>
      <c r="AM270" s="565">
        <f t="shared" si="158"/>
        <v>0</v>
      </c>
      <c r="AN270" s="565">
        <f t="shared" si="159"/>
        <v>0</v>
      </c>
      <c r="AO270" s="565">
        <f t="shared" si="160"/>
        <v>0</v>
      </c>
      <c r="AP270" s="563" t="s">
        <v>364</v>
      </c>
      <c r="AQ270" s="563" t="s">
        <v>364</v>
      </c>
      <c r="AR270" s="563" t="s">
        <v>364</v>
      </c>
      <c r="AS270" s="563" t="s">
        <v>364</v>
      </c>
      <c r="AT270" s="563" t="s">
        <v>364</v>
      </c>
      <c r="AU270" s="563">
        <v>0</v>
      </c>
      <c r="AV270" s="563">
        <v>0</v>
      </c>
      <c r="AW270" s="563">
        <v>0</v>
      </c>
      <c r="AX270" s="563" t="s">
        <v>364</v>
      </c>
      <c r="AY270" s="563">
        <v>0</v>
      </c>
      <c r="AZ270" s="563">
        <v>0</v>
      </c>
      <c r="BA270" s="563">
        <v>0</v>
      </c>
      <c r="BB270" s="563" t="s">
        <v>364</v>
      </c>
      <c r="BC270" s="563" t="s">
        <v>364</v>
      </c>
      <c r="BD270" s="563" t="s">
        <v>364</v>
      </c>
      <c r="BE270" s="563" t="s">
        <v>364</v>
      </c>
      <c r="BG270" s="563">
        <v>0</v>
      </c>
      <c r="BH270" s="563">
        <v>0</v>
      </c>
      <c r="BI270" s="563">
        <v>0</v>
      </c>
      <c r="BJ270" s="563" t="s">
        <v>364</v>
      </c>
      <c r="BK270" s="563">
        <v>0</v>
      </c>
      <c r="BL270" s="563">
        <v>0</v>
      </c>
      <c r="BM270" s="563">
        <v>0</v>
      </c>
      <c r="BN270" s="563">
        <v>0</v>
      </c>
      <c r="BO270" s="563">
        <v>0</v>
      </c>
      <c r="BP270" s="563">
        <v>0</v>
      </c>
      <c r="BQ270" s="563">
        <v>0</v>
      </c>
      <c r="BR270" s="563">
        <v>0</v>
      </c>
      <c r="BS270" s="563">
        <v>0</v>
      </c>
      <c r="BT270" s="563">
        <v>0</v>
      </c>
      <c r="BU270" s="563">
        <v>0</v>
      </c>
      <c r="BV270" s="563">
        <v>0</v>
      </c>
      <c r="BW270" s="563">
        <v>0</v>
      </c>
      <c r="BX270" s="563">
        <v>0</v>
      </c>
      <c r="BY270" s="563">
        <v>0</v>
      </c>
      <c r="BZ270" s="563">
        <v>0</v>
      </c>
      <c r="CA270" s="563">
        <v>0</v>
      </c>
      <c r="CB270" s="563">
        <v>0</v>
      </c>
      <c r="CC270" s="563">
        <v>0</v>
      </c>
      <c r="CD270" s="563">
        <v>0</v>
      </c>
      <c r="CE270" s="563">
        <v>0</v>
      </c>
      <c r="CF270" s="563">
        <v>0</v>
      </c>
      <c r="CG270" s="563">
        <v>0</v>
      </c>
      <c r="CH270" s="563">
        <v>0</v>
      </c>
      <c r="CI270" s="563">
        <v>0</v>
      </c>
      <c r="CJ270" s="563">
        <v>0</v>
      </c>
      <c r="CK270" s="563">
        <v>0</v>
      </c>
      <c r="CL270" s="563">
        <v>0</v>
      </c>
      <c r="CM270" s="563">
        <v>0</v>
      </c>
      <c r="CN270" s="565">
        <f t="shared" si="161"/>
        <v>0</v>
      </c>
      <c r="CO270" s="565">
        <f t="shared" si="162"/>
        <v>0</v>
      </c>
      <c r="CP270" s="565">
        <f t="shared" si="163"/>
        <v>0</v>
      </c>
      <c r="CQ270" s="565">
        <f t="shared" si="164"/>
        <v>0</v>
      </c>
      <c r="CR270" s="565">
        <f t="shared" si="165"/>
        <v>0</v>
      </c>
      <c r="CS270" s="565">
        <f t="shared" si="166"/>
        <v>0</v>
      </c>
      <c r="CT270" s="565">
        <f t="shared" si="167"/>
        <v>0</v>
      </c>
      <c r="CU270" s="565">
        <f t="shared" si="168"/>
        <v>0</v>
      </c>
      <c r="CV270" s="565">
        <f t="shared" si="169"/>
        <v>0</v>
      </c>
      <c r="CW270" s="565">
        <f t="shared" si="170"/>
        <v>0</v>
      </c>
      <c r="CX270" s="565">
        <f t="shared" si="171"/>
        <v>0</v>
      </c>
      <c r="CY270" s="565">
        <f t="shared" si="172"/>
        <v>0</v>
      </c>
      <c r="CZ270" s="565">
        <f t="shared" si="173"/>
        <v>0</v>
      </c>
      <c r="DA270" s="565">
        <f t="shared" si="174"/>
        <v>0</v>
      </c>
    </row>
    <row r="271" spans="1:105">
      <c r="A271" s="494" t="s">
        <v>1156</v>
      </c>
      <c r="B271" s="576" t="s">
        <v>736</v>
      </c>
      <c r="C271" s="382" t="s">
        <v>745</v>
      </c>
      <c r="D271" s="578" t="s">
        <v>113</v>
      </c>
      <c r="E271" s="489">
        <v>43850</v>
      </c>
      <c r="F271" s="429">
        <v>-0.14285714285714285</v>
      </c>
      <c r="G271" s="537" t="s">
        <v>381</v>
      </c>
      <c r="H271" s="496">
        <v>159512</v>
      </c>
      <c r="I271" s="496">
        <v>94708</v>
      </c>
      <c r="J271">
        <v>76.5</v>
      </c>
      <c r="K271">
        <v>84.6</v>
      </c>
      <c r="L271">
        <v>3.53</v>
      </c>
      <c r="M271">
        <v>5.7</v>
      </c>
      <c r="N271">
        <v>94.3</v>
      </c>
      <c r="O271">
        <v>2.39</v>
      </c>
      <c r="P271">
        <v>1.91</v>
      </c>
      <c r="Q271">
        <v>1.08</v>
      </c>
      <c r="R271">
        <v>13.4</v>
      </c>
      <c r="S271">
        <v>86.6</v>
      </c>
      <c r="T271">
        <v>0.64</v>
      </c>
      <c r="U271" s="6">
        <f t="shared" si="175"/>
        <v>4.8221999999999996</v>
      </c>
      <c r="V271" s="6">
        <f t="shared" si="151"/>
        <v>2.7373398034092324</v>
      </c>
      <c r="W271">
        <v>8.6</v>
      </c>
      <c r="X271">
        <v>6.81</v>
      </c>
      <c r="Y271">
        <v>6.49</v>
      </c>
      <c r="Z271">
        <v>2.1800000000000002</v>
      </c>
      <c r="AA271">
        <v>0.56000000000000005</v>
      </c>
      <c r="AB271">
        <v>43.2</v>
      </c>
      <c r="AC271">
        <v>44.8</v>
      </c>
      <c r="AD271">
        <v>2.94</v>
      </c>
      <c r="AE271">
        <v>45.5</v>
      </c>
      <c r="AF271">
        <v>0.59</v>
      </c>
      <c r="AG271" s="188">
        <f t="shared" si="152"/>
        <v>1.1523999999999999</v>
      </c>
      <c r="AH271" s="188">
        <f t="shared" si="153"/>
        <v>0.91253999999999991</v>
      </c>
      <c r="AI271" s="188">
        <f t="shared" si="154"/>
        <v>0.29212000000000005</v>
      </c>
      <c r="AJ271" s="188">
        <f t="shared" si="155"/>
        <v>7.5040000000000009E-2</v>
      </c>
      <c r="AK271" s="188">
        <f t="shared" si="156"/>
        <v>0.82511999999999996</v>
      </c>
      <c r="AL271" s="188">
        <f t="shared" si="157"/>
        <v>0.85568</v>
      </c>
      <c r="AM271" s="188">
        <f t="shared" si="158"/>
        <v>5.6153999999999996E-2</v>
      </c>
      <c r="AN271" s="188">
        <f t="shared" si="159"/>
        <v>0.86904999999999999</v>
      </c>
      <c r="AO271" s="188">
        <f t="shared" si="160"/>
        <v>1.1268999999999998E-2</v>
      </c>
      <c r="AP271">
        <v>351</v>
      </c>
      <c r="AQ271">
        <v>79.599999999999994</v>
      </c>
      <c r="AR271">
        <v>355</v>
      </c>
      <c r="AS271">
        <v>259</v>
      </c>
      <c r="AT271">
        <v>46.2</v>
      </c>
      <c r="AU271">
        <v>35.700000000000003</v>
      </c>
      <c r="AV271">
        <v>12.8</v>
      </c>
      <c r="AW271">
        <v>14.4</v>
      </c>
      <c r="AX271">
        <v>1350</v>
      </c>
      <c r="AY271">
        <v>1.23</v>
      </c>
      <c r="AZ271">
        <v>19.100000000000001</v>
      </c>
      <c r="BA271">
        <v>0.55000000000000004</v>
      </c>
      <c r="BB271">
        <v>143</v>
      </c>
      <c r="BC271">
        <v>24.4</v>
      </c>
      <c r="BD271">
        <v>388</v>
      </c>
      <c r="BE271">
        <v>183</v>
      </c>
      <c r="BG271">
        <v>1.59</v>
      </c>
      <c r="BH271">
        <v>1.76</v>
      </c>
      <c r="BI271">
        <v>1.1599999999999999</v>
      </c>
      <c r="BJ271">
        <v>994</v>
      </c>
      <c r="BK271">
        <v>1.07</v>
      </c>
      <c r="BL271">
        <v>13.1</v>
      </c>
      <c r="BM271">
        <v>0.64</v>
      </c>
      <c r="BN271">
        <v>13.2</v>
      </c>
      <c r="BO271">
        <v>0.23</v>
      </c>
      <c r="BP271">
        <v>0.91</v>
      </c>
      <c r="BQ271">
        <v>99.1</v>
      </c>
      <c r="BR271">
        <v>1.28</v>
      </c>
      <c r="BS271">
        <v>1.52</v>
      </c>
      <c r="BT271">
        <v>2.58</v>
      </c>
      <c r="BU271">
        <v>43.2</v>
      </c>
      <c r="BV271">
        <v>57.7</v>
      </c>
      <c r="BW271">
        <v>0.87</v>
      </c>
      <c r="BX271">
        <v>4.74</v>
      </c>
      <c r="BY271">
        <v>23.7</v>
      </c>
      <c r="BZ271">
        <v>5.79</v>
      </c>
      <c r="CA271">
        <v>52.1</v>
      </c>
      <c r="CB271">
        <v>3.68</v>
      </c>
      <c r="CC271">
        <v>0.26</v>
      </c>
      <c r="CD271">
        <v>1.2</v>
      </c>
      <c r="CE271">
        <v>1.83</v>
      </c>
      <c r="CF271">
        <v>2.46</v>
      </c>
      <c r="CG271">
        <v>0.5</v>
      </c>
      <c r="CH271">
        <v>57.7</v>
      </c>
      <c r="CI271">
        <v>0.21</v>
      </c>
      <c r="CJ271">
        <v>1.33</v>
      </c>
      <c r="CK271">
        <v>1.3</v>
      </c>
      <c r="CL271">
        <v>2.67</v>
      </c>
      <c r="CM271">
        <v>1.1499999999999999</v>
      </c>
      <c r="CN271" s="188">
        <f t="shared" si="161"/>
        <v>7.2048000000000001E-2</v>
      </c>
      <c r="CO271" s="188">
        <f t="shared" si="162"/>
        <v>0.36024</v>
      </c>
      <c r="CP271" s="188">
        <f t="shared" si="163"/>
        <v>8.8008000000000003E-2</v>
      </c>
      <c r="CQ271" s="188">
        <f t="shared" si="164"/>
        <v>0.79192000000000007</v>
      </c>
      <c r="CR271" s="188">
        <f t="shared" si="165"/>
        <v>5.5936000000000007E-2</v>
      </c>
      <c r="CS271" s="188">
        <f t="shared" si="166"/>
        <v>0.11232000000000002</v>
      </c>
      <c r="CT271" s="188">
        <f t="shared" si="167"/>
        <v>0.51840000000000008</v>
      </c>
      <c r="CU271" s="188">
        <f t="shared" si="168"/>
        <v>1.0627200000000001</v>
      </c>
      <c r="CV271" s="188">
        <f t="shared" si="169"/>
        <v>0.21600000000000003</v>
      </c>
      <c r="CW271" s="188">
        <f t="shared" si="170"/>
        <v>0.12117000000000001</v>
      </c>
      <c r="CX271" s="188">
        <f t="shared" si="171"/>
        <v>0.76741000000000015</v>
      </c>
      <c r="CY271" s="188">
        <f t="shared" si="172"/>
        <v>0.7501000000000001</v>
      </c>
      <c r="CZ271" s="188">
        <f t="shared" si="173"/>
        <v>1.5405899999999999</v>
      </c>
      <c r="DA271" s="188">
        <f t="shared" si="174"/>
        <v>0.66355000000000008</v>
      </c>
    </row>
    <row r="272" spans="1:105">
      <c r="A272" s="494" t="s">
        <v>1157</v>
      </c>
      <c r="B272" s="577"/>
      <c r="E272" s="489"/>
      <c r="F272" s="222"/>
      <c r="G272" s="386"/>
      <c r="H272" s="496">
        <v>192247</v>
      </c>
      <c r="I272" s="496">
        <v>113459</v>
      </c>
      <c r="J272">
        <v>76.8</v>
      </c>
      <c r="K272">
        <v>84.2</v>
      </c>
      <c r="L272">
        <v>3.53</v>
      </c>
      <c r="M272">
        <v>5.61</v>
      </c>
      <c r="N272">
        <v>94.4</v>
      </c>
      <c r="O272">
        <v>2.2000000000000002</v>
      </c>
      <c r="P272">
        <v>1.79</v>
      </c>
      <c r="Q272">
        <v>0.71</v>
      </c>
      <c r="R272">
        <v>13.7</v>
      </c>
      <c r="S272">
        <v>86.3</v>
      </c>
      <c r="T272">
        <v>0.62</v>
      </c>
      <c r="U272" s="6">
        <f t="shared" si="175"/>
        <v>4.7236200000000004</v>
      </c>
      <c r="V272" s="6">
        <f t="shared" si="151"/>
        <v>2.8791477722594108</v>
      </c>
      <c r="W272">
        <v>8.85</v>
      </c>
      <c r="X272">
        <v>6.53</v>
      </c>
      <c r="Y272">
        <v>6.4</v>
      </c>
      <c r="Z272">
        <v>1.54</v>
      </c>
      <c r="AA272">
        <v>0.73</v>
      </c>
      <c r="AB272">
        <v>43.6</v>
      </c>
      <c r="AC272">
        <v>42.7</v>
      </c>
      <c r="AD272">
        <v>2.4500000000000002</v>
      </c>
      <c r="AE272">
        <v>48.9</v>
      </c>
      <c r="AF272">
        <v>1.52</v>
      </c>
      <c r="AG272" s="188">
        <f t="shared" si="152"/>
        <v>1.2124499999999998</v>
      </c>
      <c r="AH272" s="188">
        <f t="shared" si="153"/>
        <v>0.89461000000000002</v>
      </c>
      <c r="AI272" s="188">
        <f t="shared" si="154"/>
        <v>0.21098</v>
      </c>
      <c r="AJ272" s="188">
        <f t="shared" si="155"/>
        <v>0.10000999999999999</v>
      </c>
      <c r="AK272" s="188">
        <f t="shared" si="156"/>
        <v>0.78044000000000013</v>
      </c>
      <c r="AL272" s="188">
        <f t="shared" si="157"/>
        <v>0.76433000000000006</v>
      </c>
      <c r="AM272" s="188">
        <f t="shared" si="158"/>
        <v>4.3855000000000005E-2</v>
      </c>
      <c r="AN272" s="188">
        <f t="shared" si="159"/>
        <v>0.87531000000000003</v>
      </c>
      <c r="AO272" s="188">
        <f t="shared" si="160"/>
        <v>2.7208E-2</v>
      </c>
      <c r="AP272">
        <v>351</v>
      </c>
      <c r="AQ272">
        <v>78.400000000000006</v>
      </c>
      <c r="AR272">
        <v>356</v>
      </c>
      <c r="AS272">
        <v>270</v>
      </c>
      <c r="AT272">
        <v>42.4</v>
      </c>
      <c r="AU272">
        <v>36.200000000000003</v>
      </c>
      <c r="AV272">
        <v>11.4</v>
      </c>
      <c r="AW272">
        <v>12.8</v>
      </c>
      <c r="AX272">
        <v>1501</v>
      </c>
      <c r="AY272">
        <v>0.62</v>
      </c>
      <c r="AZ272">
        <v>19</v>
      </c>
      <c r="BA272">
        <v>0.63</v>
      </c>
      <c r="BB272">
        <v>142</v>
      </c>
      <c r="BC272">
        <v>23.1</v>
      </c>
      <c r="BD272">
        <v>384</v>
      </c>
      <c r="BE272">
        <v>198</v>
      </c>
      <c r="BG272">
        <v>1.59</v>
      </c>
      <c r="BH272">
        <v>1.65</v>
      </c>
      <c r="BI272">
        <v>1.1399999999999999</v>
      </c>
      <c r="BJ272">
        <v>1046</v>
      </c>
      <c r="BK272">
        <v>0.72</v>
      </c>
      <c r="BL272">
        <v>13.4</v>
      </c>
      <c r="BM272">
        <v>0.62</v>
      </c>
      <c r="BN272">
        <v>13.6</v>
      </c>
      <c r="BO272">
        <v>0.24</v>
      </c>
      <c r="BP272">
        <v>1.06</v>
      </c>
      <c r="BQ272">
        <v>98.9</v>
      </c>
      <c r="BR272">
        <v>1.2</v>
      </c>
      <c r="BS272">
        <v>1.36</v>
      </c>
      <c r="BT272">
        <v>2.27</v>
      </c>
      <c r="BU272">
        <v>42.5</v>
      </c>
      <c r="BV272">
        <v>58.3</v>
      </c>
      <c r="BW272">
        <v>0.73</v>
      </c>
      <c r="BX272">
        <v>6.16</v>
      </c>
      <c r="BY272">
        <v>23.2</v>
      </c>
      <c r="BZ272">
        <v>4.74</v>
      </c>
      <c r="CA272">
        <v>56.4</v>
      </c>
      <c r="CB272">
        <v>0.47</v>
      </c>
      <c r="CC272">
        <v>0.23</v>
      </c>
      <c r="CD272">
        <v>1.29</v>
      </c>
      <c r="CE272">
        <v>1.81</v>
      </c>
      <c r="CF272">
        <v>1.92</v>
      </c>
      <c r="CG272">
        <v>0.55000000000000004</v>
      </c>
      <c r="CH272">
        <v>58.3</v>
      </c>
      <c r="CI272">
        <v>0.24</v>
      </c>
      <c r="CJ272">
        <v>1.1399999999999999</v>
      </c>
      <c r="CK272">
        <v>1.03</v>
      </c>
      <c r="CL272">
        <v>2.5499999999999998</v>
      </c>
      <c r="CM272">
        <v>0.87</v>
      </c>
      <c r="CN272" s="188">
        <f t="shared" si="161"/>
        <v>8.3776000000000017E-2</v>
      </c>
      <c r="CO272" s="188">
        <f t="shared" si="162"/>
        <v>0.31552000000000002</v>
      </c>
      <c r="CP272" s="188">
        <f t="shared" si="163"/>
        <v>6.4464000000000007E-2</v>
      </c>
      <c r="CQ272" s="188">
        <f t="shared" si="164"/>
        <v>0.76704000000000006</v>
      </c>
      <c r="CR272" s="188">
        <f t="shared" si="165"/>
        <v>6.3920000000000001E-3</v>
      </c>
      <c r="CS272" s="188">
        <f t="shared" si="166"/>
        <v>9.7750000000000004E-2</v>
      </c>
      <c r="CT272" s="188">
        <f t="shared" si="167"/>
        <v>0.54825000000000002</v>
      </c>
      <c r="CU272" s="188">
        <f t="shared" si="168"/>
        <v>0.81599999999999995</v>
      </c>
      <c r="CV272" s="188">
        <f t="shared" si="169"/>
        <v>0.23375000000000004</v>
      </c>
      <c r="CW272" s="188">
        <f t="shared" si="170"/>
        <v>0.13991999999999999</v>
      </c>
      <c r="CX272" s="188">
        <f t="shared" si="171"/>
        <v>0.66461999999999988</v>
      </c>
      <c r="CY272" s="188">
        <f t="shared" si="172"/>
        <v>0.60048999999999997</v>
      </c>
      <c r="CZ272" s="188">
        <f t="shared" si="173"/>
        <v>1.48665</v>
      </c>
      <c r="DA272" s="188">
        <f t="shared" si="174"/>
        <v>0.50720999999999994</v>
      </c>
    </row>
    <row r="273" spans="1:105">
      <c r="A273" s="494" t="s">
        <v>1159</v>
      </c>
      <c r="B273" s="576" t="s">
        <v>736</v>
      </c>
      <c r="C273" s="382" t="s">
        <v>745</v>
      </c>
      <c r="D273" s="578" t="s">
        <v>418</v>
      </c>
      <c r="E273" s="428">
        <v>43851</v>
      </c>
      <c r="F273" s="429">
        <v>0</v>
      </c>
      <c r="G273" s="537" t="s">
        <v>1191</v>
      </c>
      <c r="H273" s="496">
        <v>70822</v>
      </c>
      <c r="I273" s="496">
        <v>17618</v>
      </c>
      <c r="J273">
        <v>37.299999999999997</v>
      </c>
      <c r="K273">
        <v>81.3</v>
      </c>
      <c r="L273">
        <v>2.64</v>
      </c>
      <c r="M273">
        <v>3.16</v>
      </c>
      <c r="N273">
        <v>96.8</v>
      </c>
      <c r="O273">
        <v>5.07</v>
      </c>
      <c r="P273">
        <v>5.1100000000000003</v>
      </c>
      <c r="Q273">
        <v>4.5999999999999996</v>
      </c>
      <c r="R273">
        <v>9.32</v>
      </c>
      <c r="S273">
        <v>90.7</v>
      </c>
      <c r="T273">
        <v>0.46</v>
      </c>
      <c r="U273" s="6">
        <f t="shared" si="175"/>
        <v>2.56908</v>
      </c>
      <c r="V273" s="6">
        <f t="shared" si="151"/>
        <v>5.644043782209974</v>
      </c>
      <c r="W273">
        <v>12</v>
      </c>
      <c r="X273">
        <v>25.3</v>
      </c>
      <c r="Y273">
        <v>26.8</v>
      </c>
      <c r="Z273">
        <v>10.6</v>
      </c>
      <c r="AA273">
        <v>0.82</v>
      </c>
      <c r="AB273">
        <v>30.5</v>
      </c>
      <c r="AC273">
        <v>55.2</v>
      </c>
      <c r="AD273">
        <v>13.4</v>
      </c>
      <c r="AE273">
        <v>48.8</v>
      </c>
      <c r="AF273">
        <v>0.96</v>
      </c>
      <c r="AG273" s="188">
        <f t="shared" si="152"/>
        <v>1.1184000000000001</v>
      </c>
      <c r="AH273" s="188">
        <f t="shared" si="153"/>
        <v>2.3579600000000003</v>
      </c>
      <c r="AI273" s="188">
        <f t="shared" si="154"/>
        <v>0.98792000000000002</v>
      </c>
      <c r="AJ273" s="188">
        <f t="shared" si="155"/>
        <v>7.6423999999999992E-2</v>
      </c>
      <c r="AK273" s="188">
        <f t="shared" si="156"/>
        <v>1.5585500000000001</v>
      </c>
      <c r="AL273" s="188">
        <f t="shared" si="157"/>
        <v>2.8207200000000006</v>
      </c>
      <c r="AM273" s="188">
        <f t="shared" si="158"/>
        <v>0.68474000000000002</v>
      </c>
      <c r="AN273" s="188">
        <f t="shared" si="159"/>
        <v>2.4936799999999999</v>
      </c>
      <c r="AO273" s="188">
        <f t="shared" si="160"/>
        <v>4.9055999999999995E-2</v>
      </c>
      <c r="AP273">
        <v>502</v>
      </c>
      <c r="AQ273">
        <v>134</v>
      </c>
      <c r="AR273">
        <v>606</v>
      </c>
      <c r="AS273">
        <v>354</v>
      </c>
      <c r="AT273">
        <v>10.3</v>
      </c>
      <c r="AU273">
        <v>44.5</v>
      </c>
      <c r="AV273">
        <v>23.7</v>
      </c>
      <c r="AW273">
        <v>31.2</v>
      </c>
      <c r="AX273">
        <v>3561</v>
      </c>
      <c r="AY273">
        <v>7.3</v>
      </c>
      <c r="AZ273">
        <v>20.6</v>
      </c>
      <c r="BA273">
        <v>0.66</v>
      </c>
      <c r="BB273">
        <v>188</v>
      </c>
      <c r="BC273">
        <v>42.4</v>
      </c>
      <c r="BD273">
        <v>591</v>
      </c>
      <c r="BE273">
        <v>230</v>
      </c>
      <c r="BG273">
        <v>1.28</v>
      </c>
      <c r="BH273">
        <v>4.47</v>
      </c>
      <c r="BI273">
        <v>4.26</v>
      </c>
      <c r="BJ273">
        <v>1302</v>
      </c>
      <c r="BK273">
        <v>4.51</v>
      </c>
      <c r="BL273">
        <v>8.9499999999999993</v>
      </c>
      <c r="BM273">
        <v>0.45</v>
      </c>
      <c r="BN273">
        <v>14.5</v>
      </c>
      <c r="BO273">
        <v>0.43</v>
      </c>
      <c r="BP273">
        <v>1.06</v>
      </c>
      <c r="BQ273">
        <v>98.9</v>
      </c>
      <c r="BR273">
        <v>2.38</v>
      </c>
      <c r="BS273">
        <v>6.17</v>
      </c>
      <c r="BT273">
        <v>20.8</v>
      </c>
      <c r="BU273">
        <v>37.9</v>
      </c>
      <c r="BV273">
        <v>62.7</v>
      </c>
      <c r="BW273">
        <v>1.0900000000000001</v>
      </c>
      <c r="BX273">
        <v>5.7</v>
      </c>
      <c r="BY273">
        <v>27.2</v>
      </c>
      <c r="BZ273">
        <v>32.299999999999997</v>
      </c>
      <c r="CA273">
        <v>53.2</v>
      </c>
      <c r="CB273">
        <v>2.5299999999999998</v>
      </c>
      <c r="CC273">
        <v>0.62</v>
      </c>
      <c r="CD273">
        <v>2.88</v>
      </c>
      <c r="CE273">
        <v>8.65</v>
      </c>
      <c r="CF273">
        <v>25.8</v>
      </c>
      <c r="CG273">
        <v>0.72</v>
      </c>
      <c r="CH273">
        <v>62.7</v>
      </c>
      <c r="CI273">
        <v>0.31</v>
      </c>
      <c r="CJ273">
        <v>2.06</v>
      </c>
      <c r="CK273">
        <v>4.67</v>
      </c>
      <c r="CL273">
        <v>17.600000000000001</v>
      </c>
      <c r="CM273">
        <v>1.31</v>
      </c>
      <c r="CN273" s="188">
        <f t="shared" si="161"/>
        <v>0.35169000000000006</v>
      </c>
      <c r="CO273" s="188">
        <f t="shared" si="162"/>
        <v>1.6782399999999997</v>
      </c>
      <c r="CP273" s="188">
        <f t="shared" si="163"/>
        <v>1.9929099999999997</v>
      </c>
      <c r="CQ273" s="188">
        <f t="shared" si="164"/>
        <v>3.2824400000000002</v>
      </c>
      <c r="CR273" s="188">
        <f t="shared" si="165"/>
        <v>0.15610099999999999</v>
      </c>
      <c r="CS273" s="188">
        <f t="shared" si="166"/>
        <v>0.23497999999999997</v>
      </c>
      <c r="CT273" s="188">
        <f t="shared" si="167"/>
        <v>1.0915199999999998</v>
      </c>
      <c r="CU273" s="188">
        <f t="shared" si="168"/>
        <v>9.7782</v>
      </c>
      <c r="CV273" s="188">
        <f t="shared" si="169"/>
        <v>0.27287999999999996</v>
      </c>
      <c r="CW273" s="188">
        <f t="shared" si="170"/>
        <v>0.19437000000000001</v>
      </c>
      <c r="CX273" s="188">
        <f t="shared" si="171"/>
        <v>1.29162</v>
      </c>
      <c r="CY273" s="188">
        <f t="shared" si="172"/>
        <v>2.9280900000000001</v>
      </c>
      <c r="CZ273" s="188">
        <f t="shared" si="173"/>
        <v>11.035200000000001</v>
      </c>
      <c r="DA273" s="188">
        <f t="shared" si="174"/>
        <v>0.82137000000000004</v>
      </c>
    </row>
    <row r="274" spans="1:105">
      <c r="A274" s="494" t="s">
        <v>1160</v>
      </c>
      <c r="B274" s="577"/>
      <c r="E274" s="489"/>
      <c r="F274" s="222"/>
      <c r="G274" s="386"/>
      <c r="H274" s="496">
        <v>86339</v>
      </c>
      <c r="I274" s="496">
        <v>21658</v>
      </c>
      <c r="J274">
        <v>37.799999999999997</v>
      </c>
      <c r="K274">
        <v>82.1</v>
      </c>
      <c r="L274">
        <v>2.65</v>
      </c>
      <c r="M274">
        <v>2.73</v>
      </c>
      <c r="N274">
        <v>97.3</v>
      </c>
      <c r="O274">
        <v>5.13</v>
      </c>
      <c r="P274">
        <v>5.12</v>
      </c>
      <c r="Q274">
        <v>4.0599999999999996</v>
      </c>
      <c r="R274">
        <v>9.64</v>
      </c>
      <c r="S274">
        <v>90.4</v>
      </c>
      <c r="T274">
        <v>0.44</v>
      </c>
      <c r="U274" s="6">
        <f t="shared" si="175"/>
        <v>2.2413299999999996</v>
      </c>
      <c r="V274" s="6">
        <f t="shared" si="151"/>
        <v>6.2016748983862273</v>
      </c>
      <c r="W274">
        <v>11.6</v>
      </c>
      <c r="X274">
        <v>25.1</v>
      </c>
      <c r="Y274">
        <v>26.7</v>
      </c>
      <c r="Z274">
        <v>9.86</v>
      </c>
      <c r="AA274">
        <v>0.57999999999999996</v>
      </c>
      <c r="AB274">
        <v>28.4</v>
      </c>
      <c r="AC274">
        <v>61.7</v>
      </c>
      <c r="AD274">
        <v>11.6</v>
      </c>
      <c r="AE274">
        <v>50.2</v>
      </c>
      <c r="AF274">
        <v>0.66</v>
      </c>
      <c r="AG274" s="188">
        <f t="shared" si="152"/>
        <v>1.1182399999999999</v>
      </c>
      <c r="AH274" s="188">
        <f t="shared" si="153"/>
        <v>2.4196400000000002</v>
      </c>
      <c r="AI274" s="188">
        <f t="shared" si="154"/>
        <v>0.95050400000000002</v>
      </c>
      <c r="AJ274" s="188">
        <f t="shared" si="155"/>
        <v>5.5911999999999996E-2</v>
      </c>
      <c r="AK274" s="188">
        <f t="shared" si="156"/>
        <v>1.4540799999999998</v>
      </c>
      <c r="AL274" s="188">
        <f t="shared" si="157"/>
        <v>3.1590400000000001</v>
      </c>
      <c r="AM274" s="188">
        <f t="shared" si="158"/>
        <v>0.59392</v>
      </c>
      <c r="AN274" s="188">
        <f t="shared" si="159"/>
        <v>2.5702400000000001</v>
      </c>
      <c r="AO274" s="188">
        <f t="shared" si="160"/>
        <v>3.3792000000000003E-2</v>
      </c>
      <c r="AP274">
        <v>484</v>
      </c>
      <c r="AQ274">
        <v>144</v>
      </c>
      <c r="AR274">
        <v>597</v>
      </c>
      <c r="AS274">
        <v>350</v>
      </c>
      <c r="AT274">
        <v>-2.57</v>
      </c>
      <c r="AU274">
        <v>40.1</v>
      </c>
      <c r="AV274">
        <v>24.1</v>
      </c>
      <c r="AW274">
        <v>29.4</v>
      </c>
      <c r="AX274">
        <v>3312</v>
      </c>
      <c r="AY274">
        <v>5.97</v>
      </c>
      <c r="AZ274">
        <v>18.899999999999999</v>
      </c>
      <c r="BA274">
        <v>0.41</v>
      </c>
      <c r="BB274">
        <v>187</v>
      </c>
      <c r="BC274">
        <v>42.4</v>
      </c>
      <c r="BD274">
        <v>583</v>
      </c>
      <c r="BE274">
        <v>237</v>
      </c>
      <c r="BG274">
        <v>1.6</v>
      </c>
      <c r="BH274">
        <v>4.5999999999999996</v>
      </c>
      <c r="BI274">
        <v>4.4400000000000004</v>
      </c>
      <c r="BJ274">
        <v>1376</v>
      </c>
      <c r="BK274">
        <v>4</v>
      </c>
      <c r="BL274">
        <v>9.3800000000000008</v>
      </c>
      <c r="BM274">
        <v>0.45</v>
      </c>
      <c r="BN274">
        <v>13.9</v>
      </c>
      <c r="BO274">
        <v>0.46</v>
      </c>
      <c r="BP274">
        <v>0.7</v>
      </c>
      <c r="BQ274">
        <v>99.3</v>
      </c>
      <c r="BR274">
        <v>2.06</v>
      </c>
      <c r="BS274">
        <v>6.43</v>
      </c>
      <c r="BT274">
        <v>17.399999999999999</v>
      </c>
      <c r="BU274">
        <v>37.700000000000003</v>
      </c>
      <c r="BV274">
        <v>63.2</v>
      </c>
      <c r="BW274">
        <v>1.19</v>
      </c>
      <c r="BX274">
        <v>5.15</v>
      </c>
      <c r="BY274">
        <v>25.8</v>
      </c>
      <c r="BZ274">
        <v>33</v>
      </c>
      <c r="CA274">
        <v>64.900000000000006</v>
      </c>
      <c r="CB274">
        <v>2.58</v>
      </c>
      <c r="CC274">
        <v>0.97</v>
      </c>
      <c r="CD274">
        <v>3.34</v>
      </c>
      <c r="CE274">
        <v>11.1</v>
      </c>
      <c r="CF274">
        <v>23.4</v>
      </c>
      <c r="CG274">
        <v>0.88</v>
      </c>
      <c r="CH274">
        <v>63.2</v>
      </c>
      <c r="CI274">
        <v>0.16</v>
      </c>
      <c r="CJ274">
        <v>1.26</v>
      </c>
      <c r="CK274">
        <v>3.62</v>
      </c>
      <c r="CL274">
        <v>13.9</v>
      </c>
      <c r="CM274">
        <v>1.36</v>
      </c>
      <c r="CN274" s="188">
        <f t="shared" si="161"/>
        <v>0.33114500000000002</v>
      </c>
      <c r="CO274" s="188">
        <f t="shared" si="162"/>
        <v>1.6589400000000001</v>
      </c>
      <c r="CP274" s="188">
        <f t="shared" si="163"/>
        <v>2.1219000000000001</v>
      </c>
      <c r="CQ274" s="188">
        <f t="shared" si="164"/>
        <v>4.1730700000000001</v>
      </c>
      <c r="CR274" s="188">
        <f t="shared" si="165"/>
        <v>0.16589400000000001</v>
      </c>
      <c r="CS274" s="188">
        <f t="shared" si="166"/>
        <v>0.36569000000000002</v>
      </c>
      <c r="CT274" s="188">
        <f t="shared" si="167"/>
        <v>1.25918</v>
      </c>
      <c r="CU274" s="188">
        <f t="shared" si="168"/>
        <v>8.8218000000000014</v>
      </c>
      <c r="CV274" s="188">
        <f t="shared" si="169"/>
        <v>0.33176</v>
      </c>
      <c r="CW274" s="188">
        <f t="shared" si="170"/>
        <v>0.10112</v>
      </c>
      <c r="CX274" s="188">
        <f t="shared" si="171"/>
        <v>0.79632000000000003</v>
      </c>
      <c r="CY274" s="188">
        <f t="shared" si="172"/>
        <v>2.2878400000000001</v>
      </c>
      <c r="CZ274" s="188">
        <f t="shared" si="173"/>
        <v>8.7848000000000006</v>
      </c>
      <c r="DA274" s="188">
        <f t="shared" si="174"/>
        <v>0.85952000000000017</v>
      </c>
    </row>
    <row r="275" spans="1:105">
      <c r="A275" s="494" t="s">
        <v>1162</v>
      </c>
      <c r="B275" s="576" t="s">
        <v>736</v>
      </c>
      <c r="C275" s="382" t="s">
        <v>745</v>
      </c>
      <c r="D275" s="578" t="s">
        <v>421</v>
      </c>
      <c r="E275" s="489">
        <v>43852</v>
      </c>
      <c r="F275" s="429">
        <v>0.14285714285714285</v>
      </c>
      <c r="G275" s="537" t="s">
        <v>1192</v>
      </c>
      <c r="H275" s="496">
        <v>195251</v>
      </c>
      <c r="I275" s="496">
        <v>104284</v>
      </c>
      <c r="J275">
        <v>80.2</v>
      </c>
      <c r="K275">
        <v>85.6</v>
      </c>
      <c r="L275">
        <v>3.56</v>
      </c>
      <c r="M275">
        <v>4.45</v>
      </c>
      <c r="N275">
        <v>95.5</v>
      </c>
      <c r="O275">
        <v>2.72</v>
      </c>
      <c r="P275">
        <v>1.71</v>
      </c>
      <c r="Q275">
        <v>0.77</v>
      </c>
      <c r="R275">
        <v>14.7</v>
      </c>
      <c r="S275">
        <v>85.3</v>
      </c>
      <c r="T275">
        <v>0.45</v>
      </c>
      <c r="U275" s="6">
        <f t="shared" si="175"/>
        <v>3.8092000000000001</v>
      </c>
      <c r="V275" s="6">
        <f t="shared" si="151"/>
        <v>3.2552766985193742</v>
      </c>
      <c r="W275">
        <v>8.7899999999999991</v>
      </c>
      <c r="X275">
        <v>7.61</v>
      </c>
      <c r="Y275">
        <v>6.4</v>
      </c>
      <c r="Z275">
        <v>1.48</v>
      </c>
      <c r="AA275">
        <v>0.5</v>
      </c>
      <c r="AB275">
        <v>41.1</v>
      </c>
      <c r="AC275">
        <v>49.7</v>
      </c>
      <c r="AD275">
        <v>3.08</v>
      </c>
      <c r="AE275">
        <v>55.1</v>
      </c>
      <c r="AF275">
        <v>0.92</v>
      </c>
      <c r="AG275" s="188">
        <f t="shared" si="152"/>
        <v>1.29213</v>
      </c>
      <c r="AH275" s="188">
        <f t="shared" si="153"/>
        <v>1.1186700000000001</v>
      </c>
      <c r="AI275" s="188">
        <f t="shared" si="154"/>
        <v>0.21756</v>
      </c>
      <c r="AJ275" s="188">
        <f t="shared" si="155"/>
        <v>7.3499999999999996E-2</v>
      </c>
      <c r="AK275" s="188">
        <f t="shared" si="156"/>
        <v>0.70281000000000005</v>
      </c>
      <c r="AL275" s="188">
        <f t="shared" si="157"/>
        <v>0.84987000000000013</v>
      </c>
      <c r="AM275" s="188">
        <f t="shared" si="158"/>
        <v>5.2668E-2</v>
      </c>
      <c r="AN275" s="188">
        <f t="shared" si="159"/>
        <v>0.94220999999999999</v>
      </c>
      <c r="AO275" s="188">
        <f t="shared" si="160"/>
        <v>1.5731999999999999E-2</v>
      </c>
      <c r="AP275">
        <v>391</v>
      </c>
      <c r="AQ275">
        <v>91.2</v>
      </c>
      <c r="AR275">
        <v>321</v>
      </c>
      <c r="AS275">
        <v>281</v>
      </c>
      <c r="AT275">
        <v>59.1</v>
      </c>
      <c r="AU275">
        <v>42.5</v>
      </c>
      <c r="AV275">
        <v>15.3</v>
      </c>
      <c r="AW275">
        <v>13.8</v>
      </c>
      <c r="AX275">
        <v>1722</v>
      </c>
      <c r="AY275">
        <v>1.21</v>
      </c>
      <c r="AZ275">
        <v>22.7</v>
      </c>
      <c r="BA275">
        <v>0.4</v>
      </c>
      <c r="BB275">
        <v>133</v>
      </c>
      <c r="BC275">
        <v>25.7</v>
      </c>
      <c r="BD275">
        <v>347</v>
      </c>
      <c r="BE275">
        <v>192</v>
      </c>
      <c r="BG275">
        <v>1.74</v>
      </c>
      <c r="BH275">
        <v>2.14</v>
      </c>
      <c r="BI275">
        <v>1.1499999999999999</v>
      </c>
      <c r="BJ275">
        <v>1049</v>
      </c>
      <c r="BK275">
        <v>0.75</v>
      </c>
      <c r="BL275">
        <v>14.3</v>
      </c>
      <c r="BM275">
        <v>0.46</v>
      </c>
      <c r="BN275">
        <v>12.4</v>
      </c>
      <c r="BO275">
        <v>0.33</v>
      </c>
      <c r="BP275">
        <v>1.01</v>
      </c>
      <c r="BQ275">
        <v>99</v>
      </c>
      <c r="BR275">
        <v>1.61</v>
      </c>
      <c r="BS275">
        <v>1.5</v>
      </c>
      <c r="BT275">
        <v>2.46</v>
      </c>
      <c r="BU275">
        <v>39.6</v>
      </c>
      <c r="BV275">
        <v>61.4</v>
      </c>
      <c r="BW275">
        <v>0.81</v>
      </c>
      <c r="BX275">
        <v>6.15</v>
      </c>
      <c r="BY275">
        <v>25.6</v>
      </c>
      <c r="BZ275">
        <v>5.64</v>
      </c>
      <c r="CA275">
        <v>66.2</v>
      </c>
      <c r="CB275">
        <v>3.08</v>
      </c>
      <c r="CC275">
        <v>0.33</v>
      </c>
      <c r="CD275">
        <v>1.87</v>
      </c>
      <c r="CE275">
        <v>2.5099999999999998</v>
      </c>
      <c r="CF275">
        <v>2.1</v>
      </c>
      <c r="CG275">
        <v>0.72</v>
      </c>
      <c r="CH275">
        <v>61.4</v>
      </c>
      <c r="CI275">
        <v>0.33</v>
      </c>
      <c r="CJ275">
        <v>1.42</v>
      </c>
      <c r="CK275">
        <v>0.84</v>
      </c>
      <c r="CL275">
        <v>2.68</v>
      </c>
      <c r="CM275">
        <v>0.86</v>
      </c>
      <c r="CN275" s="188">
        <f t="shared" si="161"/>
        <v>9.2250000000000013E-2</v>
      </c>
      <c r="CO275" s="188">
        <f t="shared" si="162"/>
        <v>0.38400000000000006</v>
      </c>
      <c r="CP275" s="188">
        <f t="shared" si="163"/>
        <v>8.4599999999999995E-2</v>
      </c>
      <c r="CQ275" s="188">
        <f t="shared" si="164"/>
        <v>0.9930000000000001</v>
      </c>
      <c r="CR275" s="188">
        <f t="shared" si="165"/>
        <v>4.6199999999999998E-2</v>
      </c>
      <c r="CS275" s="188">
        <f t="shared" si="166"/>
        <v>0.13068000000000002</v>
      </c>
      <c r="CT275" s="188">
        <f t="shared" si="167"/>
        <v>0.74052000000000007</v>
      </c>
      <c r="CU275" s="188">
        <f t="shared" si="168"/>
        <v>0.83160000000000012</v>
      </c>
      <c r="CV275" s="188">
        <f t="shared" si="169"/>
        <v>0.28511999999999998</v>
      </c>
      <c r="CW275" s="188">
        <f t="shared" si="170"/>
        <v>0.20261999999999999</v>
      </c>
      <c r="CX275" s="188">
        <f t="shared" si="171"/>
        <v>0.87187999999999988</v>
      </c>
      <c r="CY275" s="188">
        <f t="shared" si="172"/>
        <v>0.51575999999999989</v>
      </c>
      <c r="CZ275" s="188">
        <f t="shared" si="173"/>
        <v>1.6455199999999999</v>
      </c>
      <c r="DA275" s="188">
        <f t="shared" si="174"/>
        <v>0.52803999999999995</v>
      </c>
    </row>
    <row r="276" spans="1:105">
      <c r="A276" s="494" t="s">
        <v>1163</v>
      </c>
      <c r="B276" s="577"/>
      <c r="E276" s="489"/>
      <c r="F276" s="222"/>
      <c r="G276" s="386"/>
      <c r="H276" s="496">
        <v>195135</v>
      </c>
      <c r="I276" s="496">
        <v>103923</v>
      </c>
      <c r="J276">
        <v>80.099999999999994</v>
      </c>
      <c r="K276">
        <v>85.7</v>
      </c>
      <c r="L276">
        <v>3.56</v>
      </c>
      <c r="M276">
        <v>4.6900000000000004</v>
      </c>
      <c r="N276">
        <v>95.3</v>
      </c>
      <c r="O276">
        <v>2.79</v>
      </c>
      <c r="P276">
        <v>1.66</v>
      </c>
      <c r="Q276">
        <v>0.94</v>
      </c>
      <c r="R276">
        <v>15.3</v>
      </c>
      <c r="S276">
        <v>84.7</v>
      </c>
      <c r="T276">
        <v>0.51</v>
      </c>
      <c r="U276" s="6">
        <f t="shared" si="175"/>
        <v>4.0193300000000001</v>
      </c>
      <c r="V276" s="6">
        <f t="shared" si="151"/>
        <v>3.085091296310579</v>
      </c>
      <c r="W276">
        <v>8.76</v>
      </c>
      <c r="X276">
        <v>7.8</v>
      </c>
      <c r="Y276">
        <v>6.07</v>
      </c>
      <c r="Z276">
        <v>1.94</v>
      </c>
      <c r="AA276">
        <v>0.59</v>
      </c>
      <c r="AB276">
        <v>43.4</v>
      </c>
      <c r="AC276">
        <v>49.5</v>
      </c>
      <c r="AD276">
        <v>3.59</v>
      </c>
      <c r="AE276">
        <v>55.9</v>
      </c>
      <c r="AF276">
        <v>0.74</v>
      </c>
      <c r="AG276" s="188">
        <f t="shared" si="152"/>
        <v>1.3402799999999999</v>
      </c>
      <c r="AH276" s="188">
        <f t="shared" si="153"/>
        <v>1.1934</v>
      </c>
      <c r="AI276" s="188">
        <f t="shared" si="154"/>
        <v>0.29682000000000003</v>
      </c>
      <c r="AJ276" s="188">
        <f t="shared" si="155"/>
        <v>9.0269999999999989E-2</v>
      </c>
      <c r="AK276" s="188">
        <f t="shared" si="156"/>
        <v>0.72043999999999997</v>
      </c>
      <c r="AL276" s="188">
        <f t="shared" si="157"/>
        <v>0.82169999999999999</v>
      </c>
      <c r="AM276" s="188">
        <f t="shared" si="158"/>
        <v>5.9593999999999994E-2</v>
      </c>
      <c r="AN276" s="188">
        <f t="shared" si="159"/>
        <v>0.92793999999999999</v>
      </c>
      <c r="AO276" s="188">
        <f t="shared" si="160"/>
        <v>1.2284E-2</v>
      </c>
      <c r="AP276">
        <v>378</v>
      </c>
      <c r="AQ276">
        <v>89.9</v>
      </c>
      <c r="AR276">
        <v>331</v>
      </c>
      <c r="AS276">
        <v>291</v>
      </c>
      <c r="AT276">
        <v>65.5</v>
      </c>
      <c r="AU276">
        <v>40.6</v>
      </c>
      <c r="AV276">
        <v>14.6</v>
      </c>
      <c r="AW276">
        <v>13.3</v>
      </c>
      <c r="AX276">
        <v>1718</v>
      </c>
      <c r="AY276">
        <v>1.1499999999999999</v>
      </c>
      <c r="AZ276">
        <v>23.7</v>
      </c>
      <c r="BA276">
        <v>0.55000000000000004</v>
      </c>
      <c r="BB276">
        <v>136</v>
      </c>
      <c r="BC276">
        <v>24.4</v>
      </c>
      <c r="BD276">
        <v>351</v>
      </c>
      <c r="BE276">
        <v>207</v>
      </c>
      <c r="BG276">
        <v>1.74</v>
      </c>
      <c r="BH276">
        <v>2.2000000000000002</v>
      </c>
      <c r="BI276">
        <v>1.0900000000000001</v>
      </c>
      <c r="BJ276">
        <v>1059</v>
      </c>
      <c r="BK276">
        <v>0.93</v>
      </c>
      <c r="BL276">
        <v>14.9</v>
      </c>
      <c r="BM276">
        <v>0.51</v>
      </c>
      <c r="BN276">
        <v>12.4</v>
      </c>
      <c r="BO276">
        <v>0.5</v>
      </c>
      <c r="BP276">
        <v>1.1299999999999999</v>
      </c>
      <c r="BQ276">
        <v>98.9</v>
      </c>
      <c r="BR276">
        <v>1.52</v>
      </c>
      <c r="BS276">
        <v>1.41</v>
      </c>
      <c r="BT276">
        <v>2.69</v>
      </c>
      <c r="BU276">
        <v>39.799999999999997</v>
      </c>
      <c r="BV276">
        <v>61.3</v>
      </c>
      <c r="BW276">
        <v>0.99</v>
      </c>
      <c r="BX276">
        <v>6.04</v>
      </c>
      <c r="BY276">
        <v>26.4</v>
      </c>
      <c r="BZ276">
        <v>6.04</v>
      </c>
      <c r="CA276">
        <v>58.2</v>
      </c>
      <c r="CB276">
        <v>6.59</v>
      </c>
      <c r="CC276">
        <v>0.64</v>
      </c>
      <c r="CD276">
        <v>1.64</v>
      </c>
      <c r="CE276">
        <v>2.0699999999999998</v>
      </c>
      <c r="CF276">
        <v>2.2999999999999998</v>
      </c>
      <c r="CG276">
        <v>0.86</v>
      </c>
      <c r="CH276">
        <v>61.3</v>
      </c>
      <c r="CI276">
        <v>0.41</v>
      </c>
      <c r="CJ276">
        <v>1.44</v>
      </c>
      <c r="CK276">
        <v>0.98</v>
      </c>
      <c r="CL276">
        <v>2.93</v>
      </c>
      <c r="CM276">
        <v>1.08</v>
      </c>
      <c r="CN276" s="188">
        <f t="shared" si="161"/>
        <v>8.516399999999999E-2</v>
      </c>
      <c r="CO276" s="188">
        <f t="shared" si="162"/>
        <v>0.37223999999999996</v>
      </c>
      <c r="CP276" s="188">
        <f t="shared" si="163"/>
        <v>8.516399999999999E-2</v>
      </c>
      <c r="CQ276" s="188">
        <f t="shared" si="164"/>
        <v>0.82062000000000002</v>
      </c>
      <c r="CR276" s="188">
        <f t="shared" si="165"/>
        <v>9.2919000000000002E-2</v>
      </c>
      <c r="CS276" s="188">
        <f t="shared" si="166"/>
        <v>0.25472</v>
      </c>
      <c r="CT276" s="188">
        <f t="shared" si="167"/>
        <v>0.65271999999999997</v>
      </c>
      <c r="CU276" s="188">
        <f t="shared" si="168"/>
        <v>0.91539999999999988</v>
      </c>
      <c r="CV276" s="188">
        <f t="shared" si="169"/>
        <v>0.34227999999999992</v>
      </c>
      <c r="CW276" s="188">
        <f t="shared" si="170"/>
        <v>0.25132999999999994</v>
      </c>
      <c r="CX276" s="188">
        <f t="shared" si="171"/>
        <v>0.88271999999999995</v>
      </c>
      <c r="CY276" s="188">
        <f t="shared" si="172"/>
        <v>0.60073999999999994</v>
      </c>
      <c r="CZ276" s="188">
        <f t="shared" si="173"/>
        <v>1.7960900000000002</v>
      </c>
      <c r="DA276" s="188">
        <f t="shared" si="174"/>
        <v>0.66204000000000007</v>
      </c>
    </row>
    <row r="277" spans="1:105">
      <c r="A277" s="494" t="s">
        <v>1165</v>
      </c>
      <c r="B277" s="576" t="s">
        <v>736</v>
      </c>
      <c r="C277" s="382" t="s">
        <v>745</v>
      </c>
      <c r="D277" s="578" t="s">
        <v>362</v>
      </c>
      <c r="E277" s="489">
        <v>43858</v>
      </c>
      <c r="F277" s="429">
        <v>1</v>
      </c>
      <c r="G277" s="537" t="s">
        <v>1193</v>
      </c>
      <c r="H277" s="496">
        <v>192944</v>
      </c>
      <c r="I277" s="496">
        <v>112591</v>
      </c>
      <c r="J277">
        <v>77.099999999999994</v>
      </c>
      <c r="K277">
        <v>84.3</v>
      </c>
      <c r="L277">
        <v>2.58</v>
      </c>
      <c r="M277">
        <v>4.97</v>
      </c>
      <c r="N277">
        <v>95</v>
      </c>
      <c r="O277">
        <v>2.5099999999999998</v>
      </c>
      <c r="P277">
        <v>1.77</v>
      </c>
      <c r="Q277">
        <v>1.08</v>
      </c>
      <c r="R277">
        <v>16.399999999999999</v>
      </c>
      <c r="S277">
        <v>83.6</v>
      </c>
      <c r="T277">
        <v>0.43</v>
      </c>
      <c r="U277" s="6">
        <f t="shared" si="175"/>
        <v>4.1897099999999998</v>
      </c>
      <c r="V277" s="6">
        <f t="shared" si="151"/>
        <v>3.2699160562425562</v>
      </c>
      <c r="W277">
        <v>6.64</v>
      </c>
      <c r="X277">
        <v>6.73</v>
      </c>
      <c r="Y277">
        <v>5.99</v>
      </c>
      <c r="Z277">
        <v>1.73</v>
      </c>
      <c r="AA277">
        <v>0.44</v>
      </c>
      <c r="AB277">
        <v>34.700000000000003</v>
      </c>
      <c r="AC277">
        <v>46.9</v>
      </c>
      <c r="AD277">
        <v>2.14</v>
      </c>
      <c r="AE277">
        <v>55.5</v>
      </c>
      <c r="AF277">
        <v>0.77</v>
      </c>
      <c r="AG277" s="188">
        <f t="shared" si="152"/>
        <v>1.0889599999999999</v>
      </c>
      <c r="AH277" s="188">
        <f t="shared" si="153"/>
        <v>1.10372</v>
      </c>
      <c r="AI277" s="188">
        <f t="shared" si="154"/>
        <v>0.28371999999999997</v>
      </c>
      <c r="AJ277" s="188">
        <f t="shared" si="155"/>
        <v>7.2159999999999988E-2</v>
      </c>
      <c r="AK277" s="188">
        <f t="shared" si="156"/>
        <v>0.61419000000000001</v>
      </c>
      <c r="AL277" s="188">
        <f t="shared" si="157"/>
        <v>0.83013000000000003</v>
      </c>
      <c r="AM277" s="188">
        <f t="shared" si="158"/>
        <v>3.7878000000000002E-2</v>
      </c>
      <c r="AN277" s="188">
        <f t="shared" si="159"/>
        <v>0.98234999999999995</v>
      </c>
      <c r="AO277" s="188">
        <f t="shared" si="160"/>
        <v>1.3629E-2</v>
      </c>
      <c r="AP277">
        <v>345</v>
      </c>
      <c r="AQ277">
        <v>77.099999999999994</v>
      </c>
      <c r="AR277">
        <v>341</v>
      </c>
      <c r="AS277">
        <v>252</v>
      </c>
      <c r="AT277">
        <v>71.900000000000006</v>
      </c>
      <c r="AU277">
        <v>32.299999999999997</v>
      </c>
      <c r="AV277">
        <v>13.3</v>
      </c>
      <c r="AW277">
        <v>14.3</v>
      </c>
      <c r="AX277">
        <v>1712</v>
      </c>
      <c r="AY277">
        <v>0.85</v>
      </c>
      <c r="AZ277">
        <v>24.8</v>
      </c>
      <c r="BA277">
        <v>0.55000000000000004</v>
      </c>
      <c r="BB277">
        <v>148</v>
      </c>
      <c r="BC277">
        <v>24.4</v>
      </c>
      <c r="BD277">
        <v>374</v>
      </c>
      <c r="BE277">
        <v>175</v>
      </c>
      <c r="BG277">
        <v>1.03</v>
      </c>
      <c r="BH277">
        <v>1.95</v>
      </c>
      <c r="BI277">
        <v>1.1200000000000001</v>
      </c>
      <c r="BJ277">
        <v>788</v>
      </c>
      <c r="BK277">
        <v>1.0900000000000001</v>
      </c>
      <c r="BL277">
        <v>16</v>
      </c>
      <c r="BM277">
        <v>0.43</v>
      </c>
      <c r="BN277">
        <v>13.7</v>
      </c>
      <c r="BO277">
        <v>0.19</v>
      </c>
      <c r="BP277">
        <v>1.05</v>
      </c>
      <c r="BQ277">
        <v>99</v>
      </c>
      <c r="BR277">
        <v>1.37</v>
      </c>
      <c r="BS277">
        <v>1.79</v>
      </c>
      <c r="BT277">
        <v>2.33</v>
      </c>
      <c r="BU277">
        <v>48</v>
      </c>
      <c r="BV277">
        <v>53</v>
      </c>
      <c r="BW277">
        <v>1.31</v>
      </c>
      <c r="BX277">
        <v>4.6900000000000004</v>
      </c>
      <c r="BY277">
        <v>23.5</v>
      </c>
      <c r="BZ277">
        <v>6.5</v>
      </c>
      <c r="CA277">
        <v>60.6</v>
      </c>
      <c r="CB277">
        <v>5.05</v>
      </c>
      <c r="CC277">
        <v>0.19</v>
      </c>
      <c r="CD277">
        <v>1.44</v>
      </c>
      <c r="CE277">
        <v>2.2599999999999998</v>
      </c>
      <c r="CF277">
        <v>2.02</v>
      </c>
      <c r="CG277">
        <v>1.06</v>
      </c>
      <c r="CH277">
        <v>53</v>
      </c>
      <c r="CI277">
        <v>0.2</v>
      </c>
      <c r="CJ277">
        <v>1.28</v>
      </c>
      <c r="CK277">
        <v>1.38</v>
      </c>
      <c r="CL277">
        <v>2.61</v>
      </c>
      <c r="CM277">
        <v>1.5</v>
      </c>
      <c r="CN277" s="188">
        <f t="shared" si="161"/>
        <v>8.3951000000000012E-2</v>
      </c>
      <c r="CO277" s="188">
        <f t="shared" si="162"/>
        <v>0.42064999999999997</v>
      </c>
      <c r="CP277" s="188">
        <f t="shared" si="163"/>
        <v>0.11635</v>
      </c>
      <c r="CQ277" s="188">
        <f t="shared" si="164"/>
        <v>1.08474</v>
      </c>
      <c r="CR277" s="188">
        <f t="shared" si="165"/>
        <v>9.0395000000000003E-2</v>
      </c>
      <c r="CS277" s="188">
        <f t="shared" si="166"/>
        <v>9.1200000000000003E-2</v>
      </c>
      <c r="CT277" s="188">
        <f t="shared" si="167"/>
        <v>0.69120000000000004</v>
      </c>
      <c r="CU277" s="188">
        <f t="shared" si="168"/>
        <v>0.96960000000000013</v>
      </c>
      <c r="CV277" s="188">
        <f t="shared" si="169"/>
        <v>0.50880000000000003</v>
      </c>
      <c r="CW277" s="188">
        <f t="shared" si="170"/>
        <v>0.10600000000000001</v>
      </c>
      <c r="CX277" s="188">
        <f t="shared" si="171"/>
        <v>0.6784</v>
      </c>
      <c r="CY277" s="188">
        <f t="shared" si="172"/>
        <v>0.73140000000000005</v>
      </c>
      <c r="CZ277" s="188">
        <f t="shared" si="173"/>
        <v>1.3832999999999998</v>
      </c>
      <c r="DA277" s="188">
        <f t="shared" si="174"/>
        <v>0.79500000000000004</v>
      </c>
    </row>
    <row r="278" spans="1:105">
      <c r="A278" s="494" t="s">
        <v>1166</v>
      </c>
      <c r="B278" s="577"/>
      <c r="E278" s="489"/>
      <c r="F278" s="222"/>
      <c r="G278" s="386"/>
      <c r="H278" s="496">
        <v>192915</v>
      </c>
      <c r="I278" s="496">
        <v>112745</v>
      </c>
      <c r="J278">
        <v>77.2</v>
      </c>
      <c r="K278">
        <v>84.4</v>
      </c>
      <c r="L278">
        <v>2.73</v>
      </c>
      <c r="M278">
        <v>5.13</v>
      </c>
      <c r="N278">
        <v>94.9</v>
      </c>
      <c r="O278">
        <v>2.91</v>
      </c>
      <c r="P278">
        <v>1.93</v>
      </c>
      <c r="Q278">
        <v>1.25</v>
      </c>
      <c r="R278">
        <v>17.7</v>
      </c>
      <c r="S278">
        <v>82.3</v>
      </c>
      <c r="T278">
        <v>0.35</v>
      </c>
      <c r="U278" s="6">
        <f t="shared" si="175"/>
        <v>4.32972</v>
      </c>
      <c r="V278" s="6">
        <f t="shared" si="151"/>
        <v>3.1641768982751768</v>
      </c>
      <c r="W278">
        <v>6.87</v>
      </c>
      <c r="X278">
        <v>7.54</v>
      </c>
      <c r="Y278">
        <v>6.3</v>
      </c>
      <c r="Z278">
        <v>1.98</v>
      </c>
      <c r="AA278">
        <v>0.47</v>
      </c>
      <c r="AB278">
        <v>33.9</v>
      </c>
      <c r="AC278">
        <v>51.5</v>
      </c>
      <c r="AD278">
        <v>2.35</v>
      </c>
      <c r="AE278">
        <v>57.9</v>
      </c>
      <c r="AF278">
        <v>0.76</v>
      </c>
      <c r="AG278" s="188">
        <f t="shared" si="152"/>
        <v>1.2159900000000001</v>
      </c>
      <c r="AH278" s="188">
        <f t="shared" si="153"/>
        <v>1.3345799999999999</v>
      </c>
      <c r="AI278" s="188">
        <f t="shared" si="154"/>
        <v>0.35045999999999999</v>
      </c>
      <c r="AJ278" s="188">
        <f t="shared" si="155"/>
        <v>8.3189999999999986E-2</v>
      </c>
      <c r="AK278" s="188">
        <f t="shared" si="156"/>
        <v>0.65426999999999991</v>
      </c>
      <c r="AL278" s="188">
        <f t="shared" si="157"/>
        <v>0.99395</v>
      </c>
      <c r="AM278" s="188">
        <f t="shared" si="158"/>
        <v>4.5354999999999999E-2</v>
      </c>
      <c r="AN278" s="188">
        <f t="shared" si="159"/>
        <v>1.11747</v>
      </c>
      <c r="AO278" s="188">
        <f t="shared" si="160"/>
        <v>1.4667999999999999E-2</v>
      </c>
      <c r="AP278">
        <v>344</v>
      </c>
      <c r="AQ278">
        <v>77.099999999999994</v>
      </c>
      <c r="AR278">
        <v>359</v>
      </c>
      <c r="AS278">
        <v>269</v>
      </c>
      <c r="AT278">
        <v>66.8</v>
      </c>
      <c r="AU278">
        <v>32.5</v>
      </c>
      <c r="AV278">
        <v>14.4</v>
      </c>
      <c r="AW278">
        <v>14.2</v>
      </c>
      <c r="AX278">
        <v>1808</v>
      </c>
      <c r="AY278">
        <v>1.19</v>
      </c>
      <c r="AZ278">
        <v>25.8</v>
      </c>
      <c r="BA278">
        <v>0.41</v>
      </c>
      <c r="BB278">
        <v>152</v>
      </c>
      <c r="BC278">
        <v>27</v>
      </c>
      <c r="BD278">
        <v>388</v>
      </c>
      <c r="BE278">
        <v>191</v>
      </c>
      <c r="BG278">
        <v>1.1299999999999999</v>
      </c>
      <c r="BH278">
        <v>2.29</v>
      </c>
      <c r="BI278">
        <v>1.26</v>
      </c>
      <c r="BJ278">
        <v>886</v>
      </c>
      <c r="BK278">
        <v>1.26</v>
      </c>
      <c r="BL278">
        <v>17.3</v>
      </c>
      <c r="BM278">
        <v>0.35</v>
      </c>
      <c r="BN278">
        <v>13.7</v>
      </c>
      <c r="BO278">
        <v>0.24</v>
      </c>
      <c r="BP278">
        <v>1.2</v>
      </c>
      <c r="BQ278">
        <v>98.8</v>
      </c>
      <c r="BR278">
        <v>1.45</v>
      </c>
      <c r="BS278">
        <v>1.66</v>
      </c>
      <c r="BT278">
        <v>3.2</v>
      </c>
      <c r="BU278">
        <v>48.6</v>
      </c>
      <c r="BV278">
        <v>52.4</v>
      </c>
      <c r="BW278">
        <v>1.35</v>
      </c>
      <c r="BX278">
        <v>4.67</v>
      </c>
      <c r="BY278">
        <v>22.2</v>
      </c>
      <c r="BZ278">
        <v>7</v>
      </c>
      <c r="CA278">
        <v>61.5</v>
      </c>
      <c r="CB278">
        <v>4.28</v>
      </c>
      <c r="CC278">
        <v>0.28999999999999998</v>
      </c>
      <c r="CD278">
        <v>1.57</v>
      </c>
      <c r="CE278">
        <v>2.1</v>
      </c>
      <c r="CF278">
        <v>2.7</v>
      </c>
      <c r="CG278">
        <v>1.1000000000000001</v>
      </c>
      <c r="CH278">
        <v>52.4</v>
      </c>
      <c r="CI278">
        <v>0.19</v>
      </c>
      <c r="CJ278">
        <v>1.36</v>
      </c>
      <c r="CK278">
        <v>1.23</v>
      </c>
      <c r="CL278">
        <v>3.63</v>
      </c>
      <c r="CM278">
        <v>1.62</v>
      </c>
      <c r="CN278" s="188">
        <f t="shared" si="161"/>
        <v>7.7521999999999994E-2</v>
      </c>
      <c r="CO278" s="188">
        <f t="shared" si="162"/>
        <v>0.36851999999999996</v>
      </c>
      <c r="CP278" s="188">
        <f t="shared" si="163"/>
        <v>0.1162</v>
      </c>
      <c r="CQ278" s="188">
        <f t="shared" si="164"/>
        <v>1.0208999999999999</v>
      </c>
      <c r="CR278" s="188">
        <f t="shared" si="165"/>
        <v>7.1048E-2</v>
      </c>
      <c r="CS278" s="188">
        <f t="shared" si="166"/>
        <v>0.14093999999999998</v>
      </c>
      <c r="CT278" s="188">
        <f t="shared" si="167"/>
        <v>0.76302000000000003</v>
      </c>
      <c r="CU278" s="188">
        <f t="shared" si="168"/>
        <v>1.3122</v>
      </c>
      <c r="CV278" s="188">
        <f t="shared" si="169"/>
        <v>0.53460000000000008</v>
      </c>
      <c r="CW278" s="188">
        <f t="shared" si="170"/>
        <v>9.9559999999999996E-2</v>
      </c>
      <c r="CX278" s="188">
        <f t="shared" si="171"/>
        <v>0.71264000000000005</v>
      </c>
      <c r="CY278" s="188">
        <f t="shared" si="172"/>
        <v>0.64451999999999998</v>
      </c>
      <c r="CZ278" s="188">
        <f t="shared" si="173"/>
        <v>1.9021199999999998</v>
      </c>
      <c r="DA278" s="188">
        <f t="shared" si="174"/>
        <v>0.84888000000000008</v>
      </c>
    </row>
    <row r="279" spans="1:105">
      <c r="A279" s="494" t="s">
        <v>1168</v>
      </c>
      <c r="B279" s="576" t="s">
        <v>736</v>
      </c>
      <c r="C279" s="382" t="s">
        <v>745</v>
      </c>
      <c r="D279" s="578" t="s">
        <v>427</v>
      </c>
      <c r="E279" s="489">
        <v>43864</v>
      </c>
      <c r="F279" s="429">
        <v>1.8571428571428572</v>
      </c>
      <c r="G279" s="539" t="s">
        <v>1194</v>
      </c>
      <c r="H279" s="496">
        <v>195614</v>
      </c>
      <c r="I279" s="496">
        <v>96322</v>
      </c>
      <c r="J279">
        <v>72.599999999999994</v>
      </c>
      <c r="K279">
        <v>84</v>
      </c>
      <c r="L279">
        <v>2.68</v>
      </c>
      <c r="M279">
        <v>4.09</v>
      </c>
      <c r="N279">
        <v>95.9</v>
      </c>
      <c r="O279">
        <v>2.97</v>
      </c>
      <c r="P279">
        <v>2.1800000000000002</v>
      </c>
      <c r="Q279">
        <v>0.76</v>
      </c>
      <c r="R279">
        <v>13.6</v>
      </c>
      <c r="S279">
        <v>86.4</v>
      </c>
      <c r="T279">
        <v>0.47</v>
      </c>
      <c r="U279" s="6">
        <f t="shared" si="175"/>
        <v>3.4356</v>
      </c>
      <c r="V279" s="6">
        <f t="shared" si="151"/>
        <v>3.9585516358132495</v>
      </c>
      <c r="W279">
        <v>8.58</v>
      </c>
      <c r="X279">
        <v>9.8000000000000007</v>
      </c>
      <c r="Y279">
        <v>9.26</v>
      </c>
      <c r="Z279">
        <v>1.43</v>
      </c>
      <c r="AA279">
        <v>0.74</v>
      </c>
      <c r="AB279">
        <v>42.4</v>
      </c>
      <c r="AC279">
        <v>54.6</v>
      </c>
      <c r="AD279">
        <v>2.04</v>
      </c>
      <c r="AE279">
        <v>57.6</v>
      </c>
      <c r="AF279">
        <v>1.02</v>
      </c>
      <c r="AG279" s="188">
        <f t="shared" si="152"/>
        <v>1.1668799999999999</v>
      </c>
      <c r="AH279" s="188">
        <f t="shared" si="153"/>
        <v>1.3328</v>
      </c>
      <c r="AI279" s="188">
        <f t="shared" si="154"/>
        <v>0.19448000000000001</v>
      </c>
      <c r="AJ279" s="188">
        <f t="shared" si="155"/>
        <v>0.10064000000000001</v>
      </c>
      <c r="AK279" s="188">
        <f t="shared" si="156"/>
        <v>0.92432000000000003</v>
      </c>
      <c r="AL279" s="188">
        <f t="shared" si="157"/>
        <v>1.19028</v>
      </c>
      <c r="AM279" s="188">
        <f t="shared" si="158"/>
        <v>4.4472000000000005E-2</v>
      </c>
      <c r="AN279" s="188">
        <f t="shared" si="159"/>
        <v>1.2556800000000001</v>
      </c>
      <c r="AO279" s="188">
        <f t="shared" si="160"/>
        <v>2.2236000000000002E-2</v>
      </c>
      <c r="AP279">
        <v>409</v>
      </c>
      <c r="AQ279">
        <v>99</v>
      </c>
      <c r="AR279">
        <v>376</v>
      </c>
      <c r="AS279">
        <v>299</v>
      </c>
      <c r="AT279">
        <v>70.599999999999994</v>
      </c>
      <c r="AU279">
        <v>38.5</v>
      </c>
      <c r="AV279">
        <v>17.899999999999999</v>
      </c>
      <c r="AW279">
        <v>20</v>
      </c>
      <c r="AX279">
        <v>2279</v>
      </c>
      <c r="AY279">
        <v>1.0900000000000001</v>
      </c>
      <c r="AZ279">
        <v>24.3</v>
      </c>
      <c r="BA279">
        <v>0.6</v>
      </c>
      <c r="BB279">
        <v>143</v>
      </c>
      <c r="BC279">
        <v>28.2</v>
      </c>
      <c r="BD279">
        <v>399</v>
      </c>
      <c r="BE279">
        <v>208</v>
      </c>
      <c r="BG279">
        <v>1.1599999999999999</v>
      </c>
      <c r="BH279">
        <v>2.33</v>
      </c>
      <c r="BI279">
        <v>1.42</v>
      </c>
      <c r="BJ279">
        <v>1384</v>
      </c>
      <c r="BK279">
        <v>0.74</v>
      </c>
      <c r="BL279">
        <v>13.1</v>
      </c>
      <c r="BM279">
        <v>0.46</v>
      </c>
      <c r="BN279">
        <v>13.6</v>
      </c>
      <c r="BO279">
        <v>9.9000000000000005E-2</v>
      </c>
      <c r="BP279">
        <v>0.52</v>
      </c>
      <c r="BQ279">
        <v>99.5</v>
      </c>
      <c r="BR279">
        <v>1.24</v>
      </c>
      <c r="BS279">
        <v>1.47</v>
      </c>
      <c r="BT279">
        <v>1.85</v>
      </c>
      <c r="BU279">
        <v>45.7</v>
      </c>
      <c r="BV279">
        <v>55.2</v>
      </c>
      <c r="BW279">
        <v>1.02</v>
      </c>
      <c r="BX279">
        <v>4.1500000000000004</v>
      </c>
      <c r="BY279">
        <v>24.9</v>
      </c>
      <c r="BZ279">
        <v>4.66</v>
      </c>
      <c r="CA279">
        <v>59.1</v>
      </c>
      <c r="CB279">
        <v>3.11</v>
      </c>
      <c r="CC279">
        <v>0.15</v>
      </c>
      <c r="CD279">
        <v>1.34</v>
      </c>
      <c r="CE279">
        <v>1.91</v>
      </c>
      <c r="CF279">
        <v>1.8</v>
      </c>
      <c r="CG279">
        <v>0.67</v>
      </c>
      <c r="CH279">
        <v>55.2</v>
      </c>
      <c r="CI279">
        <v>5.5E-2</v>
      </c>
      <c r="CJ279">
        <v>1.1499999999999999</v>
      </c>
      <c r="CK279">
        <v>1.1100000000000001</v>
      </c>
      <c r="CL279">
        <v>1.88</v>
      </c>
      <c r="CM279">
        <v>1.33</v>
      </c>
      <c r="CN279" s="188">
        <f t="shared" si="161"/>
        <v>6.1005000000000004E-2</v>
      </c>
      <c r="CO279" s="188">
        <f t="shared" si="162"/>
        <v>0.36602999999999997</v>
      </c>
      <c r="CP279" s="188">
        <f t="shared" si="163"/>
        <v>6.8502000000000007E-2</v>
      </c>
      <c r="CQ279" s="188">
        <f t="shared" si="164"/>
        <v>0.86876999999999993</v>
      </c>
      <c r="CR279" s="188">
        <f t="shared" si="165"/>
        <v>4.5717000000000001E-2</v>
      </c>
      <c r="CS279" s="188">
        <f t="shared" si="166"/>
        <v>6.855E-2</v>
      </c>
      <c r="CT279" s="188">
        <f t="shared" si="167"/>
        <v>0.61238000000000004</v>
      </c>
      <c r="CU279" s="188">
        <f t="shared" si="168"/>
        <v>0.8226</v>
      </c>
      <c r="CV279" s="188">
        <f t="shared" si="169"/>
        <v>0.30619000000000002</v>
      </c>
      <c r="CW279" s="188">
        <f t="shared" si="170"/>
        <v>3.0360000000000002E-2</v>
      </c>
      <c r="CX279" s="188">
        <f t="shared" si="171"/>
        <v>0.63479999999999992</v>
      </c>
      <c r="CY279" s="188">
        <f t="shared" si="172"/>
        <v>0.61272000000000004</v>
      </c>
      <c r="CZ279" s="188">
        <f t="shared" si="173"/>
        <v>1.03776</v>
      </c>
      <c r="DA279" s="188">
        <f t="shared" si="174"/>
        <v>0.73416000000000015</v>
      </c>
    </row>
    <row r="280" spans="1:105">
      <c r="A280" s="494" t="s">
        <v>1169</v>
      </c>
      <c r="B280" s="577"/>
      <c r="E280" s="489"/>
      <c r="F280" s="222"/>
      <c r="G280" s="386"/>
      <c r="H280" s="496">
        <v>195753</v>
      </c>
      <c r="I280" s="496">
        <v>97052</v>
      </c>
      <c r="J280">
        <v>72.5</v>
      </c>
      <c r="K280">
        <v>84</v>
      </c>
      <c r="L280">
        <v>2.56</v>
      </c>
      <c r="M280">
        <v>3.93</v>
      </c>
      <c r="N280">
        <v>96.1</v>
      </c>
      <c r="O280">
        <v>2.59</v>
      </c>
      <c r="P280">
        <v>2.2000000000000002</v>
      </c>
      <c r="Q280">
        <v>0.72</v>
      </c>
      <c r="R280">
        <v>12.9</v>
      </c>
      <c r="S280">
        <v>87.1</v>
      </c>
      <c r="T280">
        <v>0.47</v>
      </c>
      <c r="U280" s="6">
        <f t="shared" si="175"/>
        <v>3.3012000000000001</v>
      </c>
      <c r="V280" s="6">
        <f t="shared" ref="V280:V292" si="176">BN280/U280</f>
        <v>4.1802980734278448</v>
      </c>
      <c r="W280">
        <v>7.91</v>
      </c>
      <c r="X280">
        <v>8.77</v>
      </c>
      <c r="Y280">
        <v>8.89</v>
      </c>
      <c r="Z280">
        <v>1.42</v>
      </c>
      <c r="AA280">
        <v>0.55000000000000004</v>
      </c>
      <c r="AB280">
        <v>40.200000000000003</v>
      </c>
      <c r="AC280">
        <v>49.7</v>
      </c>
      <c r="AD280">
        <v>2.57</v>
      </c>
      <c r="AE280">
        <v>52.3</v>
      </c>
      <c r="AF280">
        <v>1.17</v>
      </c>
      <c r="AG280" s="188">
        <f t="shared" si="152"/>
        <v>1.0203899999999999</v>
      </c>
      <c r="AH280" s="188">
        <f t="shared" si="153"/>
        <v>1.1313299999999999</v>
      </c>
      <c r="AI280" s="188">
        <f t="shared" si="154"/>
        <v>0.18317999999999998</v>
      </c>
      <c r="AJ280" s="188">
        <f t="shared" si="155"/>
        <v>7.0950000000000013E-2</v>
      </c>
      <c r="AK280" s="188">
        <f t="shared" si="156"/>
        <v>0.88440000000000007</v>
      </c>
      <c r="AL280" s="188">
        <f t="shared" si="157"/>
        <v>1.0934000000000001</v>
      </c>
      <c r="AM280" s="188">
        <f t="shared" si="158"/>
        <v>5.654E-2</v>
      </c>
      <c r="AN280" s="188">
        <f t="shared" si="159"/>
        <v>1.1506000000000001</v>
      </c>
      <c r="AO280" s="188">
        <f t="shared" si="160"/>
        <v>2.5739999999999999E-2</v>
      </c>
      <c r="AP280">
        <v>417</v>
      </c>
      <c r="AQ280">
        <v>86.1</v>
      </c>
      <c r="AR280">
        <v>387</v>
      </c>
      <c r="AS280">
        <v>298</v>
      </c>
      <c r="AT280">
        <v>71.900000000000006</v>
      </c>
      <c r="AU280">
        <v>38.6</v>
      </c>
      <c r="AV280">
        <v>16.2</v>
      </c>
      <c r="AW280">
        <v>20.8</v>
      </c>
      <c r="AX280">
        <v>2210</v>
      </c>
      <c r="AY280">
        <v>1.1200000000000001</v>
      </c>
      <c r="AZ280">
        <v>22.4</v>
      </c>
      <c r="BA280">
        <v>0.59</v>
      </c>
      <c r="BB280">
        <v>148</v>
      </c>
      <c r="BC280">
        <v>24.4</v>
      </c>
      <c r="BD280">
        <v>409</v>
      </c>
      <c r="BE280">
        <v>213</v>
      </c>
      <c r="BG280">
        <v>1.08</v>
      </c>
      <c r="BH280">
        <v>2.0299999999999998</v>
      </c>
      <c r="BI280">
        <v>1.43</v>
      </c>
      <c r="BJ280">
        <v>1434</v>
      </c>
      <c r="BK280">
        <v>0.7</v>
      </c>
      <c r="BL280">
        <v>12.5</v>
      </c>
      <c r="BM280">
        <v>0.46</v>
      </c>
      <c r="BN280">
        <v>13.8</v>
      </c>
      <c r="BO280">
        <v>0.21</v>
      </c>
      <c r="BP280">
        <v>0.62</v>
      </c>
      <c r="BQ280">
        <v>99.4</v>
      </c>
      <c r="BR280">
        <v>1.17</v>
      </c>
      <c r="BS280">
        <v>1.49</v>
      </c>
      <c r="BT280">
        <v>1.89</v>
      </c>
      <c r="BU280">
        <v>44.4</v>
      </c>
      <c r="BV280">
        <v>56.6</v>
      </c>
      <c r="BW280">
        <v>0.96</v>
      </c>
      <c r="BX280">
        <v>6.53</v>
      </c>
      <c r="BY280">
        <v>17.600000000000001</v>
      </c>
      <c r="BZ280">
        <v>3.52</v>
      </c>
      <c r="CA280">
        <v>57.8</v>
      </c>
      <c r="CB280">
        <v>4.5199999999999996</v>
      </c>
      <c r="CC280">
        <v>0.25</v>
      </c>
      <c r="CD280">
        <v>1.18</v>
      </c>
      <c r="CE280">
        <v>1.94</v>
      </c>
      <c r="CF280">
        <v>1.75</v>
      </c>
      <c r="CG280">
        <v>0.71</v>
      </c>
      <c r="CH280">
        <v>56.6</v>
      </c>
      <c r="CI280">
        <v>0.17</v>
      </c>
      <c r="CJ280">
        <v>1.1599999999999999</v>
      </c>
      <c r="CK280">
        <v>1.1399999999999999</v>
      </c>
      <c r="CL280">
        <v>2.0099999999999998</v>
      </c>
      <c r="CM280">
        <v>1.1599999999999999</v>
      </c>
      <c r="CN280" s="188">
        <f t="shared" si="161"/>
        <v>9.7297000000000008E-2</v>
      </c>
      <c r="CO280" s="188">
        <f t="shared" si="162"/>
        <v>0.26224000000000003</v>
      </c>
      <c r="CP280" s="188">
        <f t="shared" si="163"/>
        <v>5.2447999999999995E-2</v>
      </c>
      <c r="CQ280" s="188">
        <f t="shared" si="164"/>
        <v>0.86121999999999999</v>
      </c>
      <c r="CR280" s="188">
        <f t="shared" si="165"/>
        <v>6.7347999999999991E-2</v>
      </c>
      <c r="CS280" s="188">
        <f t="shared" si="166"/>
        <v>0.111</v>
      </c>
      <c r="CT280" s="188">
        <f t="shared" si="167"/>
        <v>0.52391999999999994</v>
      </c>
      <c r="CU280" s="188">
        <f t="shared" si="168"/>
        <v>0.77700000000000002</v>
      </c>
      <c r="CV280" s="188">
        <f t="shared" si="169"/>
        <v>0.31523999999999996</v>
      </c>
      <c r="CW280" s="188">
        <f t="shared" si="170"/>
        <v>9.6220000000000014E-2</v>
      </c>
      <c r="CX280" s="188">
        <f t="shared" si="171"/>
        <v>0.65655999999999992</v>
      </c>
      <c r="CY280" s="188">
        <f t="shared" si="172"/>
        <v>0.64524000000000004</v>
      </c>
      <c r="CZ280" s="188">
        <f t="shared" si="173"/>
        <v>1.1376599999999999</v>
      </c>
      <c r="DA280" s="188">
        <f t="shared" si="174"/>
        <v>0.65655999999999992</v>
      </c>
    </row>
    <row r="281" spans="1:105">
      <c r="A281" s="494" t="s">
        <v>1171</v>
      </c>
      <c r="B281" s="576" t="s">
        <v>736</v>
      </c>
      <c r="C281" s="382" t="s">
        <v>745</v>
      </c>
      <c r="D281" s="578" t="s">
        <v>428</v>
      </c>
      <c r="E281" s="489">
        <v>43880</v>
      </c>
      <c r="F281" s="429">
        <v>4.1428571428571432</v>
      </c>
      <c r="G281" s="537" t="s">
        <v>1195</v>
      </c>
      <c r="H281" s="496">
        <v>195298</v>
      </c>
      <c r="I281" s="496">
        <v>118822</v>
      </c>
      <c r="J281">
        <v>78.5</v>
      </c>
      <c r="K281">
        <v>88.2</v>
      </c>
      <c r="L281">
        <v>2.71</v>
      </c>
      <c r="M281">
        <v>5.2</v>
      </c>
      <c r="N281">
        <v>94.8</v>
      </c>
      <c r="O281">
        <v>2.29</v>
      </c>
      <c r="P281">
        <v>1.44</v>
      </c>
      <c r="Q281">
        <v>1.7</v>
      </c>
      <c r="R281">
        <v>14.3</v>
      </c>
      <c r="S281">
        <v>85.7</v>
      </c>
      <c r="T281">
        <v>0.51</v>
      </c>
      <c r="U281" s="6">
        <f t="shared" si="175"/>
        <v>4.5864000000000003</v>
      </c>
      <c r="V281" s="6">
        <f t="shared" si="176"/>
        <v>2.2239665096807952</v>
      </c>
      <c r="W281">
        <v>7.88</v>
      </c>
      <c r="X281">
        <v>6.98</v>
      </c>
      <c r="Y281">
        <v>5.38</v>
      </c>
      <c r="Z281">
        <v>3.66</v>
      </c>
      <c r="AA281">
        <v>0.52</v>
      </c>
      <c r="AB281">
        <v>46.1</v>
      </c>
      <c r="AC281">
        <v>48.3</v>
      </c>
      <c r="AD281">
        <v>6.38</v>
      </c>
      <c r="AE281">
        <v>53.5</v>
      </c>
      <c r="AF281">
        <v>1.8</v>
      </c>
      <c r="AG281" s="188">
        <f t="shared" si="152"/>
        <v>1.1268400000000001</v>
      </c>
      <c r="AH281" s="188">
        <f t="shared" si="153"/>
        <v>0.99814000000000003</v>
      </c>
      <c r="AI281" s="188">
        <f t="shared" si="154"/>
        <v>0.52338000000000007</v>
      </c>
      <c r="AJ281" s="188">
        <f t="shared" si="155"/>
        <v>7.4360000000000009E-2</v>
      </c>
      <c r="AK281" s="188">
        <f t="shared" si="156"/>
        <v>0.66383999999999999</v>
      </c>
      <c r="AL281" s="188">
        <f t="shared" si="157"/>
        <v>0.69551999999999992</v>
      </c>
      <c r="AM281" s="188">
        <f t="shared" si="158"/>
        <v>9.1871999999999995E-2</v>
      </c>
      <c r="AN281" s="188">
        <f t="shared" si="159"/>
        <v>0.77039999999999997</v>
      </c>
      <c r="AO281" s="188">
        <f t="shared" si="160"/>
        <v>2.5920000000000002E-2</v>
      </c>
      <c r="AP281">
        <v>265</v>
      </c>
      <c r="AQ281">
        <v>56.5</v>
      </c>
      <c r="AR281">
        <v>304</v>
      </c>
      <c r="AS281">
        <v>209</v>
      </c>
      <c r="AT281">
        <v>62.9</v>
      </c>
      <c r="AU281">
        <v>28.7</v>
      </c>
      <c r="AV281">
        <v>9.9499999999999993</v>
      </c>
      <c r="AW281">
        <v>11.5</v>
      </c>
      <c r="AX281">
        <v>1410</v>
      </c>
      <c r="AY281">
        <v>1.74</v>
      </c>
      <c r="AZ281">
        <v>23.5</v>
      </c>
      <c r="BA281">
        <v>0.51</v>
      </c>
      <c r="BB281">
        <v>111</v>
      </c>
      <c r="BC281">
        <v>20.5</v>
      </c>
      <c r="BD281">
        <v>329</v>
      </c>
      <c r="BE281">
        <v>140</v>
      </c>
      <c r="BG281">
        <v>1.29</v>
      </c>
      <c r="BH281">
        <v>1.87</v>
      </c>
      <c r="BI281">
        <v>0.89</v>
      </c>
      <c r="BJ281">
        <v>1008</v>
      </c>
      <c r="BK281">
        <v>1.7</v>
      </c>
      <c r="BL281">
        <v>13.8</v>
      </c>
      <c r="BM281">
        <v>0.51</v>
      </c>
      <c r="BN281">
        <v>10.199999999999999</v>
      </c>
      <c r="BO281">
        <v>0.41</v>
      </c>
      <c r="BP281">
        <v>0.69</v>
      </c>
      <c r="BQ281">
        <v>99.3</v>
      </c>
      <c r="BR281">
        <v>1.62</v>
      </c>
      <c r="BS281">
        <v>1.63</v>
      </c>
      <c r="BT281">
        <v>5.31</v>
      </c>
      <c r="BU281">
        <v>42.3</v>
      </c>
      <c r="BV281">
        <v>58.4</v>
      </c>
      <c r="BW281">
        <v>1.02</v>
      </c>
      <c r="BX281">
        <v>6.53</v>
      </c>
      <c r="BY281">
        <v>27.6</v>
      </c>
      <c r="BZ281">
        <v>14.6</v>
      </c>
      <c r="CA281">
        <v>60.8</v>
      </c>
      <c r="CB281">
        <v>7.04</v>
      </c>
      <c r="CC281">
        <v>0.5</v>
      </c>
      <c r="CD281">
        <v>1.79</v>
      </c>
      <c r="CE281">
        <v>2.35</v>
      </c>
      <c r="CF281">
        <v>5.4</v>
      </c>
      <c r="CG281">
        <v>0.85</v>
      </c>
      <c r="CH281">
        <v>58.4</v>
      </c>
      <c r="CI281">
        <v>0.34</v>
      </c>
      <c r="CJ281">
        <v>1.48</v>
      </c>
      <c r="CK281">
        <v>1.1000000000000001</v>
      </c>
      <c r="CL281">
        <v>5.25</v>
      </c>
      <c r="CM281">
        <v>1.1399999999999999</v>
      </c>
      <c r="CN281" s="188">
        <f t="shared" si="161"/>
        <v>0.10643900000000001</v>
      </c>
      <c r="CO281" s="188">
        <f t="shared" si="162"/>
        <v>0.44988</v>
      </c>
      <c r="CP281" s="188">
        <f t="shared" si="163"/>
        <v>0.23797999999999997</v>
      </c>
      <c r="CQ281" s="188">
        <f t="shared" si="164"/>
        <v>0.99103999999999981</v>
      </c>
      <c r="CR281" s="188">
        <f t="shared" si="165"/>
        <v>0.11475199999999999</v>
      </c>
      <c r="CS281" s="188">
        <f t="shared" si="166"/>
        <v>0.21149999999999999</v>
      </c>
      <c r="CT281" s="188">
        <f t="shared" si="167"/>
        <v>0.75717000000000001</v>
      </c>
      <c r="CU281" s="188">
        <f t="shared" si="168"/>
        <v>2.2841999999999998</v>
      </c>
      <c r="CV281" s="188">
        <f t="shared" si="169"/>
        <v>0.35954999999999998</v>
      </c>
      <c r="CW281" s="188">
        <f t="shared" si="170"/>
        <v>0.19856000000000001</v>
      </c>
      <c r="CX281" s="188">
        <f t="shared" si="171"/>
        <v>0.86431999999999998</v>
      </c>
      <c r="CY281" s="188">
        <f t="shared" si="172"/>
        <v>0.64240000000000008</v>
      </c>
      <c r="CZ281" s="188">
        <f t="shared" si="173"/>
        <v>3.0659999999999998</v>
      </c>
      <c r="DA281" s="188">
        <f t="shared" si="174"/>
        <v>0.66575999999999991</v>
      </c>
    </row>
    <row r="282" spans="1:105" s="511" customFormat="1">
      <c r="A282" s="509" t="s">
        <v>1172</v>
      </c>
      <c r="B282" s="580"/>
      <c r="E282" s="581"/>
      <c r="F282" s="521"/>
      <c r="G282" s="521"/>
      <c r="H282" s="512">
        <v>194819</v>
      </c>
      <c r="I282" s="512">
        <v>118365</v>
      </c>
      <c r="J282" s="512">
        <v>78.400000000000006</v>
      </c>
      <c r="K282" s="512">
        <v>88</v>
      </c>
      <c r="L282" s="512">
        <v>2.7</v>
      </c>
      <c r="M282" s="512">
        <v>5.22</v>
      </c>
      <c r="N282" s="512">
        <v>94.8</v>
      </c>
      <c r="O282" s="512">
        <v>1.9</v>
      </c>
      <c r="P282" s="512">
        <v>1.44</v>
      </c>
      <c r="Q282" s="512">
        <v>1.9</v>
      </c>
      <c r="R282" s="512">
        <v>13.3</v>
      </c>
      <c r="S282" s="512">
        <v>86.7</v>
      </c>
      <c r="T282" s="512">
        <v>0.69</v>
      </c>
      <c r="U282" s="152">
        <f t="shared" si="175"/>
        <v>4.5935999999999995</v>
      </c>
      <c r="V282" s="152">
        <f t="shared" si="176"/>
        <v>2.2640195053988159</v>
      </c>
      <c r="W282" s="512">
        <v>8</v>
      </c>
      <c r="X282" s="512">
        <v>5.99</v>
      </c>
      <c r="Y282" s="512">
        <v>5.77</v>
      </c>
      <c r="Z282" s="512">
        <v>3.82</v>
      </c>
      <c r="AA282" s="512">
        <v>0.69</v>
      </c>
      <c r="AB282" s="512">
        <v>43.1</v>
      </c>
      <c r="AC282" s="512">
        <v>44.8</v>
      </c>
      <c r="AD282" s="512">
        <v>7.46</v>
      </c>
      <c r="AE282" s="512">
        <v>53</v>
      </c>
      <c r="AF282" s="512">
        <v>2.0699999999999998</v>
      </c>
      <c r="AG282" s="513">
        <f t="shared" si="152"/>
        <v>1.0640000000000001</v>
      </c>
      <c r="AH282" s="513">
        <f t="shared" si="153"/>
        <v>0.79666999999999999</v>
      </c>
      <c r="AI282" s="513">
        <f t="shared" si="154"/>
        <v>0.50805999999999996</v>
      </c>
      <c r="AJ282" s="513">
        <f t="shared" si="155"/>
        <v>9.176999999999999E-2</v>
      </c>
      <c r="AK282" s="513">
        <f t="shared" si="156"/>
        <v>0.62063999999999997</v>
      </c>
      <c r="AL282" s="513">
        <f t="shared" si="157"/>
        <v>0.64512000000000003</v>
      </c>
      <c r="AM282" s="513">
        <f t="shared" si="158"/>
        <v>0.10742400000000001</v>
      </c>
      <c r="AN282" s="513">
        <f t="shared" si="159"/>
        <v>0.76319999999999988</v>
      </c>
      <c r="AO282" s="513">
        <f t="shared" si="160"/>
        <v>2.9807999999999994E-2</v>
      </c>
      <c r="AP282" s="512">
        <v>263</v>
      </c>
      <c r="AQ282" s="512">
        <v>50.1</v>
      </c>
      <c r="AR282" s="512">
        <v>294</v>
      </c>
      <c r="AS282" s="512">
        <v>200</v>
      </c>
      <c r="AT282" s="512">
        <v>66.8</v>
      </c>
      <c r="AU282" s="512">
        <v>30.3</v>
      </c>
      <c r="AV282" s="512">
        <v>9.69</v>
      </c>
      <c r="AW282" s="512">
        <v>11</v>
      </c>
      <c r="AX282" s="512">
        <v>1655</v>
      </c>
      <c r="AY282" s="512">
        <v>2.94</v>
      </c>
      <c r="AZ282" s="512">
        <v>21.8</v>
      </c>
      <c r="BA282" s="512">
        <v>0.7</v>
      </c>
      <c r="BB282" s="512">
        <v>103</v>
      </c>
      <c r="BC282" s="512">
        <v>18</v>
      </c>
      <c r="BD282" s="512">
        <v>321</v>
      </c>
      <c r="BE282" s="512">
        <v>134</v>
      </c>
      <c r="BG282" s="512">
        <v>1.18</v>
      </c>
      <c r="BH282" s="512">
        <v>1.47</v>
      </c>
      <c r="BI282" s="512">
        <v>0.91</v>
      </c>
      <c r="BJ282" s="512">
        <v>1101</v>
      </c>
      <c r="BK282" s="512">
        <v>1.84</v>
      </c>
      <c r="BL282" s="512">
        <v>12.8</v>
      </c>
      <c r="BM282" s="512">
        <v>0.69</v>
      </c>
      <c r="BN282" s="512">
        <v>10.4</v>
      </c>
      <c r="BO282" s="512">
        <v>0.37</v>
      </c>
      <c r="BP282" s="512">
        <v>0.75</v>
      </c>
      <c r="BQ282" s="512">
        <v>99.2</v>
      </c>
      <c r="BR282" s="512">
        <v>1.32</v>
      </c>
      <c r="BS282" s="512">
        <v>1.54</v>
      </c>
      <c r="BT282" s="512">
        <v>5.22</v>
      </c>
      <c r="BU282" s="512">
        <v>40.700000000000003</v>
      </c>
      <c r="BV282" s="512">
        <v>60.1</v>
      </c>
      <c r="BW282" s="512">
        <v>1.67</v>
      </c>
      <c r="BX282" s="512">
        <v>7.94</v>
      </c>
      <c r="BY282" s="512">
        <v>23.8</v>
      </c>
      <c r="BZ282" s="512">
        <v>12.7</v>
      </c>
      <c r="CA282" s="512">
        <v>64.599999999999994</v>
      </c>
      <c r="CB282" s="512">
        <v>4.76</v>
      </c>
      <c r="CC282" s="512">
        <v>0.44</v>
      </c>
      <c r="CD282" s="512">
        <v>1.52</v>
      </c>
      <c r="CE282" s="512">
        <v>2.4500000000000002</v>
      </c>
      <c r="CF282" s="512">
        <v>5.33</v>
      </c>
      <c r="CG282" s="512">
        <v>1.34</v>
      </c>
      <c r="CH282" s="512">
        <v>60.1</v>
      </c>
      <c r="CI282" s="512">
        <v>0.31</v>
      </c>
      <c r="CJ282" s="512">
        <v>1.18</v>
      </c>
      <c r="CK282" s="512">
        <v>0.94</v>
      </c>
      <c r="CL282" s="512">
        <v>5.14</v>
      </c>
      <c r="CM282" s="512">
        <v>1.87</v>
      </c>
      <c r="CN282" s="513">
        <f t="shared" si="161"/>
        <v>0.12227600000000001</v>
      </c>
      <c r="CO282" s="513">
        <f t="shared" si="162"/>
        <v>0.36652000000000001</v>
      </c>
      <c r="CP282" s="513">
        <f t="shared" si="163"/>
        <v>0.19558</v>
      </c>
      <c r="CQ282" s="513">
        <f t="shared" si="164"/>
        <v>0.99483999999999995</v>
      </c>
      <c r="CR282" s="513">
        <f t="shared" si="165"/>
        <v>7.3303999999999994E-2</v>
      </c>
      <c r="CS282" s="513">
        <f t="shared" si="166"/>
        <v>0.17908000000000002</v>
      </c>
      <c r="CT282" s="513">
        <f t="shared" si="167"/>
        <v>0.61864000000000008</v>
      </c>
      <c r="CU282" s="513">
        <f t="shared" si="168"/>
        <v>2.1693100000000003</v>
      </c>
      <c r="CV282" s="513">
        <f t="shared" si="169"/>
        <v>0.54538000000000009</v>
      </c>
      <c r="CW282" s="513">
        <f t="shared" si="170"/>
        <v>0.18631</v>
      </c>
      <c r="CX282" s="513">
        <f t="shared" si="171"/>
        <v>0.70917999999999992</v>
      </c>
      <c r="CY282" s="513">
        <f t="shared" si="172"/>
        <v>0.56494</v>
      </c>
      <c r="CZ282" s="513">
        <f t="shared" si="173"/>
        <v>3.08914</v>
      </c>
      <c r="DA282" s="513">
        <f t="shared" si="174"/>
        <v>1.1238700000000001</v>
      </c>
    </row>
    <row r="283" spans="1:105">
      <c r="A283" s="494" t="s">
        <v>1174</v>
      </c>
      <c r="B283" s="576" t="s">
        <v>543</v>
      </c>
      <c r="C283" s="382" t="s">
        <v>745</v>
      </c>
      <c r="D283" s="578" t="s">
        <v>114</v>
      </c>
      <c r="E283" s="489">
        <v>43850</v>
      </c>
      <c r="F283" s="429">
        <v>-0.14285714285714285</v>
      </c>
      <c r="G283" s="537" t="s">
        <v>381</v>
      </c>
      <c r="H283" s="496">
        <v>823</v>
      </c>
      <c r="I283" s="496">
        <v>7</v>
      </c>
      <c r="J283">
        <v>25.9</v>
      </c>
      <c r="K283">
        <v>14.3</v>
      </c>
      <c r="L283">
        <v>0</v>
      </c>
      <c r="M283">
        <v>0</v>
      </c>
      <c r="N283">
        <v>100</v>
      </c>
      <c r="O283">
        <v>0</v>
      </c>
      <c r="P283">
        <v>0</v>
      </c>
      <c r="Q283">
        <v>100</v>
      </c>
      <c r="R283">
        <v>0</v>
      </c>
      <c r="S283">
        <v>100</v>
      </c>
      <c r="T283">
        <v>0</v>
      </c>
      <c r="U283" s="6">
        <f t="shared" si="175"/>
        <v>0</v>
      </c>
      <c r="V283" s="6" t="e">
        <f t="shared" si="176"/>
        <v>#DIV/0!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s="188">
        <f t="shared" si="152"/>
        <v>0</v>
      </c>
      <c r="AH283" s="188">
        <f t="shared" si="153"/>
        <v>0</v>
      </c>
      <c r="AI283" s="188">
        <f t="shared" si="154"/>
        <v>0</v>
      </c>
      <c r="AJ283" s="188">
        <f t="shared" si="155"/>
        <v>0</v>
      </c>
      <c r="AK283" s="188">
        <f t="shared" si="156"/>
        <v>0</v>
      </c>
      <c r="AL283" s="188">
        <f t="shared" si="157"/>
        <v>0</v>
      </c>
      <c r="AM283" s="188">
        <f t="shared" si="158"/>
        <v>0</v>
      </c>
      <c r="AN283" s="188">
        <f t="shared" si="159"/>
        <v>0</v>
      </c>
      <c r="AO283" s="188">
        <f t="shared" si="160"/>
        <v>0</v>
      </c>
      <c r="AP283" t="s">
        <v>364</v>
      </c>
      <c r="AQ283" t="s">
        <v>364</v>
      </c>
      <c r="AR283" t="s">
        <v>364</v>
      </c>
      <c r="AS283" t="s">
        <v>364</v>
      </c>
      <c r="AT283" t="s">
        <v>364</v>
      </c>
      <c r="AU283">
        <v>0</v>
      </c>
      <c r="AV283">
        <v>0</v>
      </c>
      <c r="AW283">
        <v>0</v>
      </c>
      <c r="AX283" t="s">
        <v>364</v>
      </c>
      <c r="AY283">
        <v>0</v>
      </c>
      <c r="AZ283">
        <v>0</v>
      </c>
      <c r="BA283">
        <v>0</v>
      </c>
      <c r="BB283">
        <v>267</v>
      </c>
      <c r="BC283">
        <v>190</v>
      </c>
      <c r="BD283">
        <v>858</v>
      </c>
      <c r="BE283">
        <v>50.1</v>
      </c>
      <c r="BG283">
        <v>0</v>
      </c>
      <c r="BH283">
        <v>0</v>
      </c>
      <c r="BI283">
        <v>0</v>
      </c>
      <c r="BJ283" t="s">
        <v>364</v>
      </c>
      <c r="BK283">
        <v>100</v>
      </c>
      <c r="BL283">
        <v>0</v>
      </c>
      <c r="BM283">
        <v>0</v>
      </c>
      <c r="BN283">
        <v>42.9</v>
      </c>
      <c r="BO283">
        <v>33.299999999999997</v>
      </c>
      <c r="BP283">
        <v>100</v>
      </c>
      <c r="BQ283">
        <v>0</v>
      </c>
      <c r="BR283">
        <v>0</v>
      </c>
      <c r="BS283">
        <v>0</v>
      </c>
      <c r="BT283">
        <v>66.7</v>
      </c>
      <c r="BU283">
        <v>33.299999999999997</v>
      </c>
      <c r="BV283">
        <v>66.7</v>
      </c>
      <c r="BW283">
        <v>33.299999999999997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100</v>
      </c>
      <c r="CG283">
        <v>100</v>
      </c>
      <c r="CH283">
        <v>66.7</v>
      </c>
      <c r="CI283">
        <v>50</v>
      </c>
      <c r="CJ283">
        <v>0</v>
      </c>
      <c r="CK283">
        <v>0</v>
      </c>
      <c r="CL283">
        <v>50</v>
      </c>
      <c r="CM283">
        <v>0</v>
      </c>
      <c r="CN283" s="188">
        <f t="shared" si="161"/>
        <v>0</v>
      </c>
      <c r="CO283" s="188">
        <f t="shared" si="162"/>
        <v>0</v>
      </c>
      <c r="CP283" s="188">
        <f t="shared" si="163"/>
        <v>0</v>
      </c>
      <c r="CQ283" s="188">
        <f t="shared" si="164"/>
        <v>0</v>
      </c>
      <c r="CR283" s="188">
        <f t="shared" si="165"/>
        <v>0</v>
      </c>
      <c r="CS283" s="188">
        <f t="shared" si="166"/>
        <v>0</v>
      </c>
      <c r="CT283" s="188">
        <f t="shared" si="167"/>
        <v>0</v>
      </c>
      <c r="CU283" s="188">
        <f t="shared" si="168"/>
        <v>33.299999999999997</v>
      </c>
      <c r="CV283" s="188">
        <f t="shared" si="169"/>
        <v>33.299999999999997</v>
      </c>
      <c r="CW283" s="188">
        <f t="shared" si="170"/>
        <v>33.35</v>
      </c>
      <c r="CX283" s="188">
        <f t="shared" si="171"/>
        <v>0</v>
      </c>
      <c r="CY283" s="188">
        <f t="shared" si="172"/>
        <v>0</v>
      </c>
      <c r="CZ283" s="188">
        <f t="shared" si="173"/>
        <v>33.35</v>
      </c>
      <c r="DA283" s="188">
        <f t="shared" si="174"/>
        <v>0</v>
      </c>
    </row>
    <row r="284" spans="1:105" s="554" customFormat="1">
      <c r="A284" s="549" t="s">
        <v>1175</v>
      </c>
      <c r="B284" s="549"/>
      <c r="E284" s="552"/>
      <c r="F284" s="569"/>
      <c r="H284" s="572">
        <v>5</v>
      </c>
      <c r="I284" s="572">
        <v>0</v>
      </c>
      <c r="J284" s="555">
        <v>0</v>
      </c>
      <c r="K284" s="555">
        <v>0</v>
      </c>
      <c r="L284" s="555">
        <v>0</v>
      </c>
      <c r="M284" s="555">
        <v>0</v>
      </c>
      <c r="N284" s="555">
        <v>0</v>
      </c>
      <c r="O284" s="555">
        <v>0</v>
      </c>
      <c r="P284" s="555">
        <v>0</v>
      </c>
      <c r="Q284" s="555">
        <v>0</v>
      </c>
      <c r="R284" s="555">
        <v>0</v>
      </c>
      <c r="S284" s="555">
        <v>0</v>
      </c>
      <c r="T284" s="555">
        <v>0</v>
      </c>
      <c r="U284" s="556">
        <f t="shared" si="175"/>
        <v>0</v>
      </c>
      <c r="V284" s="556" t="e">
        <f t="shared" si="176"/>
        <v>#DIV/0!</v>
      </c>
      <c r="W284" s="555">
        <v>0</v>
      </c>
      <c r="X284" s="555">
        <v>0</v>
      </c>
      <c r="Y284" s="555">
        <v>0</v>
      </c>
      <c r="Z284" s="555">
        <v>0</v>
      </c>
      <c r="AA284" s="555">
        <v>0</v>
      </c>
      <c r="AB284" s="555">
        <v>0</v>
      </c>
      <c r="AC284" s="555">
        <v>0</v>
      </c>
      <c r="AD284" s="555">
        <v>0</v>
      </c>
      <c r="AE284" s="555">
        <v>0</v>
      </c>
      <c r="AF284" s="555">
        <v>0</v>
      </c>
      <c r="AG284" s="557">
        <f t="shared" si="152"/>
        <v>0</v>
      </c>
      <c r="AH284" s="557">
        <f t="shared" si="153"/>
        <v>0</v>
      </c>
      <c r="AI284" s="557">
        <f t="shared" si="154"/>
        <v>0</v>
      </c>
      <c r="AJ284" s="557">
        <f t="shared" si="155"/>
        <v>0</v>
      </c>
      <c r="AK284" s="557">
        <f t="shared" si="156"/>
        <v>0</v>
      </c>
      <c r="AL284" s="557">
        <f t="shared" si="157"/>
        <v>0</v>
      </c>
      <c r="AM284" s="557">
        <f t="shared" si="158"/>
        <v>0</v>
      </c>
      <c r="AN284" s="557">
        <f t="shared" si="159"/>
        <v>0</v>
      </c>
      <c r="AO284" s="557">
        <f t="shared" si="160"/>
        <v>0</v>
      </c>
      <c r="AP284" s="555" t="s">
        <v>364</v>
      </c>
      <c r="AQ284" s="555" t="s">
        <v>364</v>
      </c>
      <c r="AR284" s="555" t="s">
        <v>364</v>
      </c>
      <c r="AS284" s="555" t="s">
        <v>364</v>
      </c>
      <c r="AT284" s="555" t="s">
        <v>364</v>
      </c>
      <c r="AU284" s="555">
        <v>0</v>
      </c>
      <c r="AV284" s="555">
        <v>0</v>
      </c>
      <c r="AW284" s="555">
        <v>0</v>
      </c>
      <c r="AX284" s="555" t="s">
        <v>364</v>
      </c>
      <c r="AY284" s="555">
        <v>0</v>
      </c>
      <c r="AZ284" s="555">
        <v>0</v>
      </c>
      <c r="BA284" s="555">
        <v>0</v>
      </c>
      <c r="BB284" s="555" t="s">
        <v>364</v>
      </c>
      <c r="BC284" s="555" t="s">
        <v>364</v>
      </c>
      <c r="BD284" s="555" t="s">
        <v>364</v>
      </c>
      <c r="BE284" s="555" t="s">
        <v>364</v>
      </c>
      <c r="BG284" s="555">
        <v>0</v>
      </c>
      <c r="BH284" s="555">
        <v>0</v>
      </c>
      <c r="BI284" s="555">
        <v>0</v>
      </c>
      <c r="BJ284" s="555" t="s">
        <v>364</v>
      </c>
      <c r="BK284" s="555">
        <v>0</v>
      </c>
      <c r="BL284" s="555">
        <v>0</v>
      </c>
      <c r="BM284" s="555">
        <v>0</v>
      </c>
      <c r="BN284" s="555">
        <v>0</v>
      </c>
      <c r="BO284" s="555">
        <v>0</v>
      </c>
      <c r="BP284" s="555">
        <v>0</v>
      </c>
      <c r="BQ284" s="555">
        <v>0</v>
      </c>
      <c r="BR284" s="555">
        <v>0</v>
      </c>
      <c r="BS284" s="555">
        <v>0</v>
      </c>
      <c r="BT284" s="555">
        <v>0</v>
      </c>
      <c r="BU284" s="555">
        <v>0</v>
      </c>
      <c r="BV284" s="555">
        <v>0</v>
      </c>
      <c r="BW284" s="555">
        <v>0</v>
      </c>
      <c r="BX284" s="555">
        <v>0</v>
      </c>
      <c r="BY284" s="555">
        <v>0</v>
      </c>
      <c r="BZ284" s="555">
        <v>0</v>
      </c>
      <c r="CA284" s="555">
        <v>0</v>
      </c>
      <c r="CB284" s="555">
        <v>0</v>
      </c>
      <c r="CC284" s="555">
        <v>0</v>
      </c>
      <c r="CD284" s="555">
        <v>0</v>
      </c>
      <c r="CE284" s="555">
        <v>0</v>
      </c>
      <c r="CF284" s="555">
        <v>0</v>
      </c>
      <c r="CG284" s="555">
        <v>0</v>
      </c>
      <c r="CH284" s="555">
        <v>0</v>
      </c>
      <c r="CI284" s="555">
        <v>0</v>
      </c>
      <c r="CJ284" s="555">
        <v>0</v>
      </c>
      <c r="CK284" s="555">
        <v>0</v>
      </c>
      <c r="CL284" s="555">
        <v>0</v>
      </c>
      <c r="CM284" s="555">
        <v>0</v>
      </c>
      <c r="CN284" s="557">
        <f t="shared" si="161"/>
        <v>0</v>
      </c>
      <c r="CO284" s="557">
        <f t="shared" si="162"/>
        <v>0</v>
      </c>
      <c r="CP284" s="557">
        <f t="shared" si="163"/>
        <v>0</v>
      </c>
      <c r="CQ284" s="557">
        <f t="shared" si="164"/>
        <v>0</v>
      </c>
      <c r="CR284" s="557">
        <f t="shared" si="165"/>
        <v>0</v>
      </c>
      <c r="CS284" s="557">
        <f t="shared" si="166"/>
        <v>0</v>
      </c>
      <c r="CT284" s="557">
        <f t="shared" si="167"/>
        <v>0</v>
      </c>
      <c r="CU284" s="557">
        <f t="shared" si="168"/>
        <v>0</v>
      </c>
      <c r="CV284" s="557">
        <f t="shared" si="169"/>
        <v>0</v>
      </c>
      <c r="CW284" s="557">
        <f t="shared" si="170"/>
        <v>0</v>
      </c>
      <c r="CX284" s="557">
        <f t="shared" si="171"/>
        <v>0</v>
      </c>
      <c r="CY284" s="557">
        <f t="shared" si="172"/>
        <v>0</v>
      </c>
      <c r="CZ284" s="557">
        <f t="shared" si="173"/>
        <v>0</v>
      </c>
      <c r="DA284" s="557">
        <f t="shared" si="174"/>
        <v>0</v>
      </c>
    </row>
    <row r="285" spans="1:105">
      <c r="A285" s="494" t="s">
        <v>1177</v>
      </c>
      <c r="B285" s="576" t="s">
        <v>543</v>
      </c>
      <c r="C285" s="382" t="s">
        <v>745</v>
      </c>
      <c r="D285" s="578" t="s">
        <v>419</v>
      </c>
      <c r="E285" s="428">
        <v>43851</v>
      </c>
      <c r="F285" s="429">
        <v>0</v>
      </c>
      <c r="G285" s="537" t="s">
        <v>1191</v>
      </c>
      <c r="H285" s="496">
        <v>35883</v>
      </c>
      <c r="I285" s="496">
        <v>1896</v>
      </c>
      <c r="J285">
        <v>44.7</v>
      </c>
      <c r="K285">
        <v>61.3</v>
      </c>
      <c r="L285">
        <v>6.02</v>
      </c>
      <c r="M285">
        <v>6.11</v>
      </c>
      <c r="N285">
        <v>93.9</v>
      </c>
      <c r="O285">
        <v>2.84</v>
      </c>
      <c r="P285">
        <v>4.22</v>
      </c>
      <c r="Q285">
        <v>27.8</v>
      </c>
      <c r="R285">
        <v>18.2</v>
      </c>
      <c r="S285">
        <v>81.8</v>
      </c>
      <c r="T285">
        <v>1.55</v>
      </c>
      <c r="U285" s="6">
        <f t="shared" si="175"/>
        <v>3.7454300000000003</v>
      </c>
      <c r="V285" s="6">
        <f t="shared" si="176"/>
        <v>9.1311278010802504</v>
      </c>
      <c r="W285">
        <v>15.6</v>
      </c>
      <c r="X285">
        <v>7.55</v>
      </c>
      <c r="Y285">
        <v>11.8</v>
      </c>
      <c r="Z285">
        <v>36.299999999999997</v>
      </c>
      <c r="AA285">
        <v>1.42</v>
      </c>
      <c r="AB285">
        <v>28.6</v>
      </c>
      <c r="AC285">
        <v>24.5</v>
      </c>
      <c r="AD285">
        <v>69.400000000000006</v>
      </c>
      <c r="AE285">
        <v>51</v>
      </c>
      <c r="AF285">
        <v>2.04</v>
      </c>
      <c r="AG285" s="188">
        <f t="shared" si="152"/>
        <v>2.8391999999999995</v>
      </c>
      <c r="AH285" s="188">
        <f t="shared" si="153"/>
        <v>1.3740999999999999</v>
      </c>
      <c r="AI285" s="188">
        <f t="shared" si="154"/>
        <v>6.6065999999999994</v>
      </c>
      <c r="AJ285" s="188">
        <f t="shared" si="155"/>
        <v>0.25844</v>
      </c>
      <c r="AK285" s="188">
        <f t="shared" si="156"/>
        <v>1.20692</v>
      </c>
      <c r="AL285" s="188">
        <f t="shared" si="157"/>
        <v>1.0339</v>
      </c>
      <c r="AM285" s="188">
        <f t="shared" si="158"/>
        <v>2.9286799999999999</v>
      </c>
      <c r="AN285" s="188">
        <f t="shared" si="159"/>
        <v>2.1522000000000001</v>
      </c>
      <c r="AO285" s="188">
        <f t="shared" si="160"/>
        <v>8.6087999999999998E-2</v>
      </c>
      <c r="AP285">
        <v>512</v>
      </c>
      <c r="AQ285">
        <v>57.8</v>
      </c>
      <c r="AR285">
        <v>684</v>
      </c>
      <c r="AS285">
        <v>298</v>
      </c>
      <c r="AT285">
        <v>28.2</v>
      </c>
      <c r="AU285">
        <v>40.799999999999997</v>
      </c>
      <c r="AV285">
        <v>11.3</v>
      </c>
      <c r="AW285">
        <v>16.899999999999999</v>
      </c>
      <c r="AX285">
        <v>1119</v>
      </c>
      <c r="AY285">
        <v>35.200000000000003</v>
      </c>
      <c r="AZ285">
        <v>21.1</v>
      </c>
      <c r="BA285">
        <v>2.82</v>
      </c>
      <c r="BB285">
        <v>175</v>
      </c>
      <c r="BC285">
        <v>20.5</v>
      </c>
      <c r="BD285">
        <v>682</v>
      </c>
      <c r="BE285">
        <v>213</v>
      </c>
      <c r="BG285">
        <v>3.76</v>
      </c>
      <c r="BH285">
        <v>2.29</v>
      </c>
      <c r="BI285">
        <v>3.39</v>
      </c>
      <c r="BJ285">
        <v>414</v>
      </c>
      <c r="BK285">
        <v>27.3</v>
      </c>
      <c r="BL285">
        <v>18.100000000000001</v>
      </c>
      <c r="BM285">
        <v>1.47</v>
      </c>
      <c r="BN285">
        <v>34.200000000000003</v>
      </c>
      <c r="BO285">
        <v>3.08</v>
      </c>
      <c r="BP285">
        <v>0.46</v>
      </c>
      <c r="BQ285">
        <v>99.5</v>
      </c>
      <c r="BR285">
        <v>1.69</v>
      </c>
      <c r="BS285">
        <v>1.54</v>
      </c>
      <c r="BT285">
        <v>41.8</v>
      </c>
      <c r="BU285">
        <v>70.900000000000006</v>
      </c>
      <c r="BV285">
        <v>29.4</v>
      </c>
      <c r="BW285">
        <v>1.39</v>
      </c>
      <c r="BX285">
        <v>20</v>
      </c>
      <c r="BY285">
        <v>0</v>
      </c>
      <c r="BZ285">
        <v>90</v>
      </c>
      <c r="CA285">
        <v>80</v>
      </c>
      <c r="CB285">
        <v>0</v>
      </c>
      <c r="CC285">
        <v>4.3499999999999996</v>
      </c>
      <c r="CD285">
        <v>1.74</v>
      </c>
      <c r="CE285">
        <v>1.74</v>
      </c>
      <c r="CF285">
        <v>45.2</v>
      </c>
      <c r="CG285">
        <v>1.3</v>
      </c>
      <c r="CH285">
        <v>29.4</v>
      </c>
      <c r="CI285">
        <v>0</v>
      </c>
      <c r="CJ285">
        <v>1.57</v>
      </c>
      <c r="CK285">
        <v>1.05</v>
      </c>
      <c r="CL285">
        <v>33.5</v>
      </c>
      <c r="CM285">
        <v>1.57</v>
      </c>
      <c r="CN285" s="188">
        <f t="shared" si="161"/>
        <v>0.308</v>
      </c>
      <c r="CO285" s="188">
        <f t="shared" si="162"/>
        <v>0</v>
      </c>
      <c r="CP285" s="188">
        <f t="shared" si="163"/>
        <v>1.3859999999999999</v>
      </c>
      <c r="CQ285" s="188">
        <f t="shared" si="164"/>
        <v>1.232</v>
      </c>
      <c r="CR285" s="188">
        <f t="shared" si="165"/>
        <v>0</v>
      </c>
      <c r="CS285" s="188">
        <f t="shared" si="166"/>
        <v>3.0841500000000002</v>
      </c>
      <c r="CT285" s="188">
        <f t="shared" si="167"/>
        <v>1.2336600000000002</v>
      </c>
      <c r="CU285" s="188">
        <f t="shared" si="168"/>
        <v>32.046800000000005</v>
      </c>
      <c r="CV285" s="188">
        <f t="shared" si="169"/>
        <v>0.92170000000000019</v>
      </c>
      <c r="CW285" s="188">
        <f t="shared" si="170"/>
        <v>0</v>
      </c>
      <c r="CX285" s="188">
        <f t="shared" si="171"/>
        <v>0.46157999999999999</v>
      </c>
      <c r="CY285" s="188">
        <f t="shared" si="172"/>
        <v>0.30870000000000003</v>
      </c>
      <c r="CZ285" s="188">
        <f t="shared" si="173"/>
        <v>9.8490000000000002</v>
      </c>
      <c r="DA285" s="188">
        <f t="shared" si="174"/>
        <v>0.46157999999999999</v>
      </c>
    </row>
    <row r="286" spans="1:105" s="554" customFormat="1">
      <c r="A286" s="549" t="s">
        <v>1178</v>
      </c>
      <c r="B286" s="549"/>
      <c r="E286" s="552"/>
      <c r="F286" s="569"/>
      <c r="H286" s="572">
        <v>6</v>
      </c>
      <c r="I286" s="572">
        <v>0</v>
      </c>
      <c r="J286" s="555">
        <v>0</v>
      </c>
      <c r="K286" s="555">
        <v>0</v>
      </c>
      <c r="L286" s="555">
        <v>0</v>
      </c>
      <c r="M286" s="555">
        <v>0</v>
      </c>
      <c r="N286" s="555">
        <v>0</v>
      </c>
      <c r="O286" s="555">
        <v>0</v>
      </c>
      <c r="P286" s="555">
        <v>0</v>
      </c>
      <c r="Q286" s="555">
        <v>0</v>
      </c>
      <c r="R286" s="555">
        <v>0</v>
      </c>
      <c r="S286" s="555">
        <v>0</v>
      </c>
      <c r="T286" s="555">
        <v>0</v>
      </c>
      <c r="U286" s="556">
        <f t="shared" si="175"/>
        <v>0</v>
      </c>
      <c r="V286" s="556" t="e">
        <f t="shared" si="176"/>
        <v>#DIV/0!</v>
      </c>
      <c r="W286" s="555">
        <v>0</v>
      </c>
      <c r="X286" s="555">
        <v>0</v>
      </c>
      <c r="Y286" s="555">
        <v>0</v>
      </c>
      <c r="Z286" s="555">
        <v>0</v>
      </c>
      <c r="AA286" s="555">
        <v>0</v>
      </c>
      <c r="AB286" s="555">
        <v>0</v>
      </c>
      <c r="AC286" s="555">
        <v>0</v>
      </c>
      <c r="AD286" s="555">
        <v>0</v>
      </c>
      <c r="AE286" s="555">
        <v>0</v>
      </c>
      <c r="AF286" s="555">
        <v>0</v>
      </c>
      <c r="AG286" s="557">
        <f t="shared" si="152"/>
        <v>0</v>
      </c>
      <c r="AH286" s="557">
        <f t="shared" si="153"/>
        <v>0</v>
      </c>
      <c r="AI286" s="557">
        <f t="shared" si="154"/>
        <v>0</v>
      </c>
      <c r="AJ286" s="557">
        <f t="shared" si="155"/>
        <v>0</v>
      </c>
      <c r="AK286" s="557">
        <f t="shared" si="156"/>
        <v>0</v>
      </c>
      <c r="AL286" s="557">
        <f t="shared" si="157"/>
        <v>0</v>
      </c>
      <c r="AM286" s="557">
        <f t="shared" si="158"/>
        <v>0</v>
      </c>
      <c r="AN286" s="557">
        <f t="shared" si="159"/>
        <v>0</v>
      </c>
      <c r="AO286" s="557">
        <f t="shared" si="160"/>
        <v>0</v>
      </c>
      <c r="AP286" s="555" t="s">
        <v>364</v>
      </c>
      <c r="AQ286" s="555" t="s">
        <v>364</v>
      </c>
      <c r="AR286" s="555" t="s">
        <v>364</v>
      </c>
      <c r="AS286" s="555" t="s">
        <v>364</v>
      </c>
      <c r="AT286" s="555" t="s">
        <v>364</v>
      </c>
      <c r="AU286" s="555">
        <v>0</v>
      </c>
      <c r="AV286" s="555">
        <v>0</v>
      </c>
      <c r="AW286" s="555">
        <v>0</v>
      </c>
      <c r="AX286" s="555" t="s">
        <v>364</v>
      </c>
      <c r="AY286" s="555">
        <v>0</v>
      </c>
      <c r="AZ286" s="555">
        <v>0</v>
      </c>
      <c r="BA286" s="555">
        <v>0</v>
      </c>
      <c r="BB286" s="555" t="s">
        <v>364</v>
      </c>
      <c r="BC286" s="555" t="s">
        <v>364</v>
      </c>
      <c r="BD286" s="555" t="s">
        <v>364</v>
      </c>
      <c r="BE286" s="555" t="s">
        <v>364</v>
      </c>
      <c r="BG286" s="555">
        <v>0</v>
      </c>
      <c r="BH286" s="555">
        <v>0</v>
      </c>
      <c r="BI286" s="555">
        <v>0</v>
      </c>
      <c r="BJ286" s="555" t="s">
        <v>364</v>
      </c>
      <c r="BK286" s="555">
        <v>0</v>
      </c>
      <c r="BL286" s="555">
        <v>0</v>
      </c>
      <c r="BM286" s="555">
        <v>0</v>
      </c>
      <c r="BN286" s="555">
        <v>0</v>
      </c>
      <c r="BO286" s="555">
        <v>0</v>
      </c>
      <c r="BP286" s="555">
        <v>0</v>
      </c>
      <c r="BQ286" s="555">
        <v>0</v>
      </c>
      <c r="BR286" s="555">
        <v>0</v>
      </c>
      <c r="BS286" s="555">
        <v>0</v>
      </c>
      <c r="BT286" s="555">
        <v>0</v>
      </c>
      <c r="BU286" s="555">
        <v>0</v>
      </c>
      <c r="BV286" s="555">
        <v>0</v>
      </c>
      <c r="BW286" s="555">
        <v>0</v>
      </c>
      <c r="BX286" s="555">
        <v>0</v>
      </c>
      <c r="BY286" s="555">
        <v>0</v>
      </c>
      <c r="BZ286" s="555">
        <v>0</v>
      </c>
      <c r="CA286" s="555">
        <v>0</v>
      </c>
      <c r="CB286" s="555">
        <v>0</v>
      </c>
      <c r="CC286" s="555">
        <v>0</v>
      </c>
      <c r="CD286" s="555">
        <v>0</v>
      </c>
      <c r="CE286" s="555">
        <v>0</v>
      </c>
      <c r="CF286" s="555">
        <v>0</v>
      </c>
      <c r="CG286" s="555">
        <v>0</v>
      </c>
      <c r="CH286" s="555">
        <v>0</v>
      </c>
      <c r="CI286" s="555">
        <v>0</v>
      </c>
      <c r="CJ286" s="555">
        <v>0</v>
      </c>
      <c r="CK286" s="555">
        <v>0</v>
      </c>
      <c r="CL286" s="555">
        <v>0</v>
      </c>
      <c r="CM286" s="555">
        <v>0</v>
      </c>
      <c r="CN286" s="557">
        <f t="shared" si="161"/>
        <v>0</v>
      </c>
      <c r="CO286" s="557">
        <f t="shared" si="162"/>
        <v>0</v>
      </c>
      <c r="CP286" s="557">
        <f t="shared" si="163"/>
        <v>0</v>
      </c>
      <c r="CQ286" s="557">
        <f t="shared" si="164"/>
        <v>0</v>
      </c>
      <c r="CR286" s="557">
        <f t="shared" si="165"/>
        <v>0</v>
      </c>
      <c r="CS286" s="557">
        <f t="shared" si="166"/>
        <v>0</v>
      </c>
      <c r="CT286" s="557">
        <f t="shared" si="167"/>
        <v>0</v>
      </c>
      <c r="CU286" s="557">
        <f t="shared" si="168"/>
        <v>0</v>
      </c>
      <c r="CV286" s="557">
        <f t="shared" si="169"/>
        <v>0</v>
      </c>
      <c r="CW286" s="557">
        <f t="shared" si="170"/>
        <v>0</v>
      </c>
      <c r="CX286" s="557">
        <f t="shared" si="171"/>
        <v>0</v>
      </c>
      <c r="CY286" s="557">
        <f t="shared" si="172"/>
        <v>0</v>
      </c>
      <c r="CZ286" s="557">
        <f t="shared" si="173"/>
        <v>0</v>
      </c>
      <c r="DA286" s="557">
        <f t="shared" si="174"/>
        <v>0</v>
      </c>
    </row>
    <row r="287" spans="1:105">
      <c r="A287" s="494" t="s">
        <v>1180</v>
      </c>
      <c r="B287" s="576" t="s">
        <v>543</v>
      </c>
      <c r="C287" s="382" t="s">
        <v>745</v>
      </c>
      <c r="D287" s="578" t="s">
        <v>361</v>
      </c>
      <c r="E287" s="489">
        <v>43852</v>
      </c>
      <c r="F287" s="429">
        <v>0.14285714285714285</v>
      </c>
      <c r="G287" s="537" t="s">
        <v>1192</v>
      </c>
      <c r="H287" s="496">
        <v>11718</v>
      </c>
      <c r="I287" s="496">
        <v>1670</v>
      </c>
      <c r="J287">
        <v>50</v>
      </c>
      <c r="K287">
        <v>57.7</v>
      </c>
      <c r="L287">
        <v>14.3</v>
      </c>
      <c r="M287">
        <v>6.02</v>
      </c>
      <c r="N287">
        <v>94</v>
      </c>
      <c r="O287">
        <v>3.63</v>
      </c>
      <c r="P287">
        <v>4.67</v>
      </c>
      <c r="Q287">
        <v>21.1</v>
      </c>
      <c r="R287">
        <v>26.5</v>
      </c>
      <c r="S287">
        <v>73.5</v>
      </c>
      <c r="T287">
        <v>0.42</v>
      </c>
      <c r="U287" s="6">
        <f t="shared" si="175"/>
        <v>3.4735399999999998</v>
      </c>
      <c r="V287" s="6">
        <f t="shared" si="176"/>
        <v>10.997426256787026</v>
      </c>
      <c r="W287">
        <v>34.1</v>
      </c>
      <c r="X287">
        <v>9.8000000000000007</v>
      </c>
      <c r="Y287">
        <v>10.199999999999999</v>
      </c>
      <c r="Z287">
        <v>29</v>
      </c>
      <c r="AA287">
        <v>0.78</v>
      </c>
      <c r="AB287">
        <v>48.9</v>
      </c>
      <c r="AC287">
        <v>37.799999999999997</v>
      </c>
      <c r="AD287">
        <v>44.4</v>
      </c>
      <c r="AE287">
        <v>57.8</v>
      </c>
      <c r="AF287">
        <v>2.2200000000000002</v>
      </c>
      <c r="AG287" s="188">
        <f t="shared" si="152"/>
        <v>9.0365000000000002</v>
      </c>
      <c r="AH287" s="188">
        <f t="shared" si="153"/>
        <v>2.5970000000000004</v>
      </c>
      <c r="AI287" s="188">
        <f t="shared" si="154"/>
        <v>7.6849999999999996</v>
      </c>
      <c r="AJ287" s="188">
        <f t="shared" si="155"/>
        <v>0.20670000000000002</v>
      </c>
      <c r="AK287" s="188">
        <f t="shared" si="156"/>
        <v>2.28363</v>
      </c>
      <c r="AL287" s="188">
        <f t="shared" si="157"/>
        <v>1.7652599999999998</v>
      </c>
      <c r="AM287" s="188">
        <f t="shared" si="158"/>
        <v>2.07348</v>
      </c>
      <c r="AN287" s="188">
        <f t="shared" si="159"/>
        <v>2.6992599999999998</v>
      </c>
      <c r="AO287" s="188">
        <f t="shared" si="160"/>
        <v>0.103674</v>
      </c>
      <c r="AP287">
        <v>1213</v>
      </c>
      <c r="AQ287">
        <v>70.599999999999994</v>
      </c>
      <c r="AR287">
        <v>593</v>
      </c>
      <c r="AS287">
        <v>457</v>
      </c>
      <c r="AT287">
        <v>7.7</v>
      </c>
      <c r="AU287">
        <v>75.900000000000006</v>
      </c>
      <c r="AV287">
        <v>17.2</v>
      </c>
      <c r="AW287">
        <v>27.6</v>
      </c>
      <c r="AX287">
        <v>1615</v>
      </c>
      <c r="AY287">
        <v>29.3</v>
      </c>
      <c r="AZ287">
        <v>48.3</v>
      </c>
      <c r="BA287">
        <v>0</v>
      </c>
      <c r="BB287">
        <v>208</v>
      </c>
      <c r="BC287">
        <v>27</v>
      </c>
      <c r="BD287">
        <v>649</v>
      </c>
      <c r="BE287">
        <v>282</v>
      </c>
      <c r="BG287">
        <v>10.4</v>
      </c>
      <c r="BH287">
        <v>2.76</v>
      </c>
      <c r="BI287">
        <v>3.2</v>
      </c>
      <c r="BJ287">
        <v>576</v>
      </c>
      <c r="BK287">
        <v>20.6</v>
      </c>
      <c r="BL287">
        <v>25.1</v>
      </c>
      <c r="BM287">
        <v>0.44</v>
      </c>
      <c r="BN287">
        <v>38.200000000000003</v>
      </c>
      <c r="BO287">
        <v>11.1</v>
      </c>
      <c r="BP287">
        <v>0.94</v>
      </c>
      <c r="BQ287">
        <v>99.1</v>
      </c>
      <c r="BR287">
        <v>1.72</v>
      </c>
      <c r="BS287">
        <v>1.57</v>
      </c>
      <c r="BT287">
        <v>50.8</v>
      </c>
      <c r="BU287">
        <v>77.7</v>
      </c>
      <c r="BV287">
        <v>22.9</v>
      </c>
      <c r="BW287">
        <v>1.41</v>
      </c>
      <c r="BX287">
        <v>10</v>
      </c>
      <c r="BY287">
        <v>10</v>
      </c>
      <c r="BZ287">
        <v>70</v>
      </c>
      <c r="CA287">
        <v>70</v>
      </c>
      <c r="CB287">
        <v>0</v>
      </c>
      <c r="CC287">
        <v>13.7</v>
      </c>
      <c r="CD287">
        <v>2.02</v>
      </c>
      <c r="CE287">
        <v>1.41</v>
      </c>
      <c r="CF287">
        <v>55.4</v>
      </c>
      <c r="CG287">
        <v>1.61</v>
      </c>
      <c r="CH287">
        <v>22.9</v>
      </c>
      <c r="CI287">
        <v>2.0499999999999998</v>
      </c>
      <c r="CJ287">
        <v>0.68</v>
      </c>
      <c r="CK287">
        <v>2.0499999999999998</v>
      </c>
      <c r="CL287">
        <v>34.200000000000003</v>
      </c>
      <c r="CM287">
        <v>0.68</v>
      </c>
      <c r="CN287" s="188">
        <f t="shared" si="161"/>
        <v>0.157</v>
      </c>
      <c r="CO287" s="188">
        <f t="shared" si="162"/>
        <v>0.157</v>
      </c>
      <c r="CP287" s="188">
        <f t="shared" si="163"/>
        <v>1.099</v>
      </c>
      <c r="CQ287" s="188">
        <f t="shared" si="164"/>
        <v>1.099</v>
      </c>
      <c r="CR287" s="188">
        <f t="shared" si="165"/>
        <v>0</v>
      </c>
      <c r="CS287" s="188">
        <f t="shared" si="166"/>
        <v>10.6449</v>
      </c>
      <c r="CT287" s="188">
        <f t="shared" si="167"/>
        <v>1.5695400000000002</v>
      </c>
      <c r="CU287" s="188">
        <f t="shared" si="168"/>
        <v>43.0458</v>
      </c>
      <c r="CV287" s="188">
        <f t="shared" si="169"/>
        <v>1.2509700000000001</v>
      </c>
      <c r="CW287" s="188">
        <f t="shared" si="170"/>
        <v>0.46944999999999992</v>
      </c>
      <c r="CX287" s="188">
        <f t="shared" si="171"/>
        <v>0.15572</v>
      </c>
      <c r="CY287" s="188">
        <f t="shared" si="172"/>
        <v>0.46944999999999992</v>
      </c>
      <c r="CZ287" s="188">
        <f t="shared" si="173"/>
        <v>7.8318000000000003</v>
      </c>
      <c r="DA287" s="188">
        <f t="shared" si="174"/>
        <v>0.15572</v>
      </c>
    </row>
    <row r="288" spans="1:105">
      <c r="A288" s="494" t="s">
        <v>1181</v>
      </c>
      <c r="B288" s="577"/>
      <c r="E288" s="489"/>
      <c r="F288" s="222"/>
      <c r="G288" s="386"/>
      <c r="H288" s="496">
        <v>31306</v>
      </c>
      <c r="I288" s="496">
        <v>4495</v>
      </c>
      <c r="J288">
        <v>51.7</v>
      </c>
      <c r="K288">
        <v>58.3</v>
      </c>
      <c r="L288">
        <v>13.4</v>
      </c>
      <c r="M288">
        <v>7.17</v>
      </c>
      <c r="N288">
        <v>92.8</v>
      </c>
      <c r="O288">
        <v>4.16</v>
      </c>
      <c r="P288">
        <v>4.04</v>
      </c>
      <c r="Q288">
        <v>29.9</v>
      </c>
      <c r="R288">
        <v>28.8</v>
      </c>
      <c r="S288">
        <v>71.2</v>
      </c>
      <c r="T288">
        <v>0.42</v>
      </c>
      <c r="U288" s="6">
        <f t="shared" si="175"/>
        <v>4.18011</v>
      </c>
      <c r="V288" s="6">
        <f t="shared" si="176"/>
        <v>8.8753645239000889</v>
      </c>
      <c r="W288">
        <v>31.7</v>
      </c>
      <c r="X288">
        <v>8.36</v>
      </c>
      <c r="Y288">
        <v>9.02</v>
      </c>
      <c r="Z288">
        <v>41.1</v>
      </c>
      <c r="AA288">
        <v>0.66</v>
      </c>
      <c r="AB288">
        <v>67</v>
      </c>
      <c r="AC288">
        <v>35.799999999999997</v>
      </c>
      <c r="AD288">
        <v>60.4</v>
      </c>
      <c r="AE288">
        <v>64.2</v>
      </c>
      <c r="AF288">
        <v>0</v>
      </c>
      <c r="AG288" s="188">
        <f t="shared" si="152"/>
        <v>9.1295999999999999</v>
      </c>
      <c r="AH288" s="188">
        <f t="shared" si="153"/>
        <v>2.40768</v>
      </c>
      <c r="AI288" s="188">
        <f t="shared" si="154"/>
        <v>11.8368</v>
      </c>
      <c r="AJ288" s="188">
        <f t="shared" si="155"/>
        <v>0.19008000000000003</v>
      </c>
      <c r="AK288" s="188">
        <f t="shared" si="156"/>
        <v>2.7067999999999999</v>
      </c>
      <c r="AL288" s="188">
        <f t="shared" si="157"/>
        <v>1.4463199999999998</v>
      </c>
      <c r="AM288" s="188">
        <f t="shared" si="158"/>
        <v>2.4401600000000001</v>
      </c>
      <c r="AN288" s="188">
        <f t="shared" si="159"/>
        <v>2.59368</v>
      </c>
      <c r="AO288" s="188">
        <f t="shared" si="160"/>
        <v>0</v>
      </c>
      <c r="AP288">
        <v>1130</v>
      </c>
      <c r="AQ288">
        <v>99</v>
      </c>
      <c r="AR288">
        <v>720</v>
      </c>
      <c r="AS288">
        <v>488</v>
      </c>
      <c r="AT288">
        <v>-48.8</v>
      </c>
      <c r="AU288">
        <v>73.900000000000006</v>
      </c>
      <c r="AV288">
        <v>19.100000000000001</v>
      </c>
      <c r="AW288">
        <v>27.1</v>
      </c>
      <c r="AX288">
        <v>630</v>
      </c>
      <c r="AY288">
        <v>36.700000000000003</v>
      </c>
      <c r="AZ288">
        <v>51.6</v>
      </c>
      <c r="BA288">
        <v>0.53</v>
      </c>
      <c r="BB288">
        <v>183</v>
      </c>
      <c r="BC288">
        <v>27</v>
      </c>
      <c r="BD288">
        <v>692</v>
      </c>
      <c r="BE288">
        <v>295</v>
      </c>
      <c r="BG288">
        <v>8.67</v>
      </c>
      <c r="BH288">
        <v>3</v>
      </c>
      <c r="BI288">
        <v>2.2599999999999998</v>
      </c>
      <c r="BJ288">
        <v>652</v>
      </c>
      <c r="BK288">
        <v>29.3</v>
      </c>
      <c r="BL288">
        <v>27</v>
      </c>
      <c r="BM288">
        <v>0.41</v>
      </c>
      <c r="BN288">
        <v>37.1</v>
      </c>
      <c r="BO288">
        <v>11.3</v>
      </c>
      <c r="BP288">
        <v>0.6</v>
      </c>
      <c r="BQ288">
        <v>99.4</v>
      </c>
      <c r="BR288">
        <v>0.96</v>
      </c>
      <c r="BS288">
        <v>2.46</v>
      </c>
      <c r="BT288">
        <v>63.2</v>
      </c>
      <c r="BU288">
        <v>79.599999999999994</v>
      </c>
      <c r="BV288">
        <v>20.9</v>
      </c>
      <c r="BW288">
        <v>0.6</v>
      </c>
      <c r="BX288">
        <v>24.4</v>
      </c>
      <c r="BY288">
        <v>9.76</v>
      </c>
      <c r="BZ288">
        <v>75.599999999999994</v>
      </c>
      <c r="CA288">
        <v>87.8</v>
      </c>
      <c r="CB288">
        <v>0</v>
      </c>
      <c r="CC288">
        <v>13.9</v>
      </c>
      <c r="CD288">
        <v>1.06</v>
      </c>
      <c r="CE288">
        <v>2.71</v>
      </c>
      <c r="CF288">
        <v>67.7</v>
      </c>
      <c r="CG288">
        <v>0.6</v>
      </c>
      <c r="CH288">
        <v>20.9</v>
      </c>
      <c r="CI288">
        <v>1.1499999999999999</v>
      </c>
      <c r="CJ288">
        <v>0.56999999999999995</v>
      </c>
      <c r="CK288">
        <v>1.43</v>
      </c>
      <c r="CL288">
        <v>45</v>
      </c>
      <c r="CM288">
        <v>0.86</v>
      </c>
      <c r="CN288" s="188">
        <f t="shared" si="161"/>
        <v>0.60023999999999988</v>
      </c>
      <c r="CO288" s="188">
        <f t="shared" si="162"/>
        <v>0.24009599999999998</v>
      </c>
      <c r="CP288" s="188">
        <f t="shared" si="163"/>
        <v>1.8597599999999996</v>
      </c>
      <c r="CQ288" s="188">
        <f t="shared" si="164"/>
        <v>2.1598799999999998</v>
      </c>
      <c r="CR288" s="188">
        <f t="shared" si="165"/>
        <v>0</v>
      </c>
      <c r="CS288" s="188">
        <f t="shared" si="166"/>
        <v>11.064400000000001</v>
      </c>
      <c r="CT288" s="188">
        <f t="shared" si="167"/>
        <v>0.84376000000000007</v>
      </c>
      <c r="CU288" s="188">
        <f t="shared" si="168"/>
        <v>53.889200000000002</v>
      </c>
      <c r="CV288" s="188">
        <f t="shared" si="169"/>
        <v>0.47759999999999997</v>
      </c>
      <c r="CW288" s="188">
        <f t="shared" si="170"/>
        <v>0.24034999999999995</v>
      </c>
      <c r="CX288" s="188">
        <f t="shared" si="171"/>
        <v>0.11912999999999999</v>
      </c>
      <c r="CY288" s="188">
        <f t="shared" si="172"/>
        <v>0.29886999999999997</v>
      </c>
      <c r="CZ288" s="188">
        <f t="shared" si="173"/>
        <v>9.4049999999999994</v>
      </c>
      <c r="DA288" s="188">
        <f t="shared" si="174"/>
        <v>0.17974000000000001</v>
      </c>
    </row>
    <row r="289" spans="1:105">
      <c r="A289" s="494" t="s">
        <v>1183</v>
      </c>
      <c r="B289" s="576" t="s">
        <v>543</v>
      </c>
      <c r="C289" s="382" t="s">
        <v>745</v>
      </c>
      <c r="D289" s="578" t="s">
        <v>363</v>
      </c>
      <c r="E289" s="489">
        <v>43858</v>
      </c>
      <c r="F289" s="429">
        <v>1</v>
      </c>
      <c r="G289" s="537" t="s">
        <v>1193</v>
      </c>
      <c r="H289" s="496">
        <v>7892</v>
      </c>
      <c r="I289" s="496">
        <v>79</v>
      </c>
      <c r="J289">
        <v>22.3</v>
      </c>
      <c r="K289">
        <v>62</v>
      </c>
      <c r="L289">
        <v>14.3</v>
      </c>
      <c r="M289">
        <v>0</v>
      </c>
      <c r="N289">
        <v>100</v>
      </c>
      <c r="O289">
        <v>2.04</v>
      </c>
      <c r="P289">
        <v>0</v>
      </c>
      <c r="Q289">
        <v>93.9</v>
      </c>
      <c r="R289">
        <v>34.700000000000003</v>
      </c>
      <c r="S289">
        <v>65.3</v>
      </c>
      <c r="T289">
        <v>2.04</v>
      </c>
      <c r="U289" s="6">
        <f t="shared" si="175"/>
        <v>0</v>
      </c>
      <c r="V289" s="6" t="e">
        <f t="shared" si="176"/>
        <v>#DIV/0!</v>
      </c>
      <c r="W289">
        <v>11.8</v>
      </c>
      <c r="X289">
        <v>0</v>
      </c>
      <c r="Y289">
        <v>0</v>
      </c>
      <c r="Z289">
        <v>88.2</v>
      </c>
      <c r="AA289">
        <v>5.88</v>
      </c>
      <c r="AB289">
        <v>0</v>
      </c>
      <c r="AC289">
        <v>0</v>
      </c>
      <c r="AD289">
        <v>0</v>
      </c>
      <c r="AE289">
        <v>0</v>
      </c>
      <c r="AF289">
        <v>0</v>
      </c>
      <c r="AG289" s="188">
        <f t="shared" si="152"/>
        <v>4.0946000000000007</v>
      </c>
      <c r="AH289" s="188">
        <f t="shared" si="153"/>
        <v>0</v>
      </c>
      <c r="AI289" s="188">
        <f t="shared" si="154"/>
        <v>30.605400000000003</v>
      </c>
      <c r="AJ289" s="188">
        <f t="shared" si="155"/>
        <v>2.0403600000000002</v>
      </c>
      <c r="AK289" s="188">
        <f t="shared" si="156"/>
        <v>0</v>
      </c>
      <c r="AL289" s="188">
        <f t="shared" si="157"/>
        <v>0</v>
      </c>
      <c r="AM289" s="188">
        <f t="shared" si="158"/>
        <v>0</v>
      </c>
      <c r="AN289" s="188">
        <f t="shared" si="159"/>
        <v>0</v>
      </c>
      <c r="AO289" s="188">
        <f t="shared" si="160"/>
        <v>0</v>
      </c>
      <c r="AP289" t="s">
        <v>364</v>
      </c>
      <c r="AQ289" t="s">
        <v>364</v>
      </c>
      <c r="AR289" t="s">
        <v>364</v>
      </c>
      <c r="AS289" t="s">
        <v>364</v>
      </c>
      <c r="AT289" t="s">
        <v>364</v>
      </c>
      <c r="AU289">
        <v>0</v>
      </c>
      <c r="AV289">
        <v>0</v>
      </c>
      <c r="AW289">
        <v>0</v>
      </c>
      <c r="AX289" t="s">
        <v>364</v>
      </c>
      <c r="AY289">
        <v>0</v>
      </c>
      <c r="AZ289">
        <v>0</v>
      </c>
      <c r="BA289">
        <v>0</v>
      </c>
      <c r="BB289">
        <v>253</v>
      </c>
      <c r="BC289">
        <v>48.8</v>
      </c>
      <c r="BD289">
        <v>1161</v>
      </c>
      <c r="BE289">
        <v>335</v>
      </c>
      <c r="BG289">
        <v>14.3</v>
      </c>
      <c r="BH289">
        <v>2.04</v>
      </c>
      <c r="BI289">
        <v>0</v>
      </c>
      <c r="BJ289" t="s">
        <v>364</v>
      </c>
      <c r="BK289">
        <v>93.9</v>
      </c>
      <c r="BL289">
        <v>34.700000000000003</v>
      </c>
      <c r="BM289">
        <v>2.04</v>
      </c>
      <c r="BN289">
        <v>31.6</v>
      </c>
      <c r="BO289">
        <v>4</v>
      </c>
      <c r="BP289">
        <v>4</v>
      </c>
      <c r="BQ289">
        <v>96</v>
      </c>
      <c r="BR289">
        <v>4</v>
      </c>
      <c r="BS289">
        <v>0</v>
      </c>
      <c r="BT289">
        <v>100</v>
      </c>
      <c r="BU289">
        <v>60</v>
      </c>
      <c r="BV289">
        <v>40</v>
      </c>
      <c r="BW289">
        <v>8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6.67</v>
      </c>
      <c r="CD289">
        <v>6.67</v>
      </c>
      <c r="CE289">
        <v>0</v>
      </c>
      <c r="CF289">
        <v>100</v>
      </c>
      <c r="CG289">
        <v>6.67</v>
      </c>
      <c r="CH289">
        <v>40</v>
      </c>
      <c r="CI289">
        <v>0</v>
      </c>
      <c r="CJ289">
        <v>0</v>
      </c>
      <c r="CK289">
        <v>0</v>
      </c>
      <c r="CL289">
        <v>100</v>
      </c>
      <c r="CM289">
        <v>10</v>
      </c>
      <c r="CN289" s="188">
        <f t="shared" si="161"/>
        <v>0</v>
      </c>
      <c r="CO289" s="188">
        <f t="shared" si="162"/>
        <v>0</v>
      </c>
      <c r="CP289" s="188">
        <f t="shared" si="163"/>
        <v>0</v>
      </c>
      <c r="CQ289" s="188">
        <f t="shared" si="164"/>
        <v>0</v>
      </c>
      <c r="CR289" s="188">
        <f t="shared" si="165"/>
        <v>0</v>
      </c>
      <c r="CS289" s="188">
        <f t="shared" si="166"/>
        <v>4.0019999999999998</v>
      </c>
      <c r="CT289" s="188">
        <f t="shared" si="167"/>
        <v>4.0019999999999998</v>
      </c>
      <c r="CU289" s="188">
        <f t="shared" si="168"/>
        <v>60</v>
      </c>
      <c r="CV289" s="188">
        <f t="shared" si="169"/>
        <v>4.0019999999999998</v>
      </c>
      <c r="CW289" s="188">
        <f t="shared" si="170"/>
        <v>0</v>
      </c>
      <c r="CX289" s="188">
        <f t="shared" si="171"/>
        <v>0</v>
      </c>
      <c r="CY289" s="188">
        <f t="shared" si="172"/>
        <v>0</v>
      </c>
      <c r="CZ289" s="188">
        <f t="shared" si="173"/>
        <v>40</v>
      </c>
      <c r="DA289" s="188">
        <f t="shared" si="174"/>
        <v>4</v>
      </c>
    </row>
    <row r="290" spans="1:105" s="554" customFormat="1">
      <c r="A290" s="549" t="s">
        <v>1184</v>
      </c>
      <c r="B290" s="549"/>
      <c r="E290" s="552"/>
      <c r="F290" s="569"/>
      <c r="G290" s="569"/>
      <c r="H290" s="572">
        <v>5</v>
      </c>
      <c r="I290" s="572">
        <v>0</v>
      </c>
      <c r="J290" s="555">
        <v>0</v>
      </c>
      <c r="K290" s="555">
        <v>0</v>
      </c>
      <c r="L290" s="555">
        <v>0</v>
      </c>
      <c r="M290" s="555">
        <v>0</v>
      </c>
      <c r="N290" s="555">
        <v>0</v>
      </c>
      <c r="O290" s="555">
        <v>0</v>
      </c>
      <c r="P290" s="555">
        <v>0</v>
      </c>
      <c r="Q290" s="555">
        <v>0</v>
      </c>
      <c r="R290" s="555">
        <v>0</v>
      </c>
      <c r="S290" s="555">
        <v>0</v>
      </c>
      <c r="T290" s="555">
        <v>0</v>
      </c>
      <c r="U290" s="556">
        <f t="shared" si="175"/>
        <v>0</v>
      </c>
      <c r="V290" s="556" t="e">
        <f t="shared" si="176"/>
        <v>#DIV/0!</v>
      </c>
      <c r="W290" s="555">
        <v>0</v>
      </c>
      <c r="X290" s="555">
        <v>0</v>
      </c>
      <c r="Y290" s="555">
        <v>0</v>
      </c>
      <c r="Z290" s="555">
        <v>0</v>
      </c>
      <c r="AA290" s="555">
        <v>0</v>
      </c>
      <c r="AB290" s="555">
        <v>0</v>
      </c>
      <c r="AC290" s="555">
        <v>0</v>
      </c>
      <c r="AD290" s="555">
        <v>0</v>
      </c>
      <c r="AE290" s="555">
        <v>0</v>
      </c>
      <c r="AF290" s="555">
        <v>0</v>
      </c>
      <c r="AG290" s="557">
        <f t="shared" si="152"/>
        <v>0</v>
      </c>
      <c r="AH290" s="557">
        <f t="shared" si="153"/>
        <v>0</v>
      </c>
      <c r="AI290" s="557">
        <f t="shared" si="154"/>
        <v>0</v>
      </c>
      <c r="AJ290" s="557">
        <f t="shared" si="155"/>
        <v>0</v>
      </c>
      <c r="AK290" s="557">
        <f t="shared" si="156"/>
        <v>0</v>
      </c>
      <c r="AL290" s="557">
        <f t="shared" si="157"/>
        <v>0</v>
      </c>
      <c r="AM290" s="557">
        <f t="shared" si="158"/>
        <v>0</v>
      </c>
      <c r="AN290" s="557">
        <f t="shared" si="159"/>
        <v>0</v>
      </c>
      <c r="AO290" s="557">
        <f t="shared" si="160"/>
        <v>0</v>
      </c>
      <c r="AP290" s="555" t="s">
        <v>364</v>
      </c>
      <c r="AQ290" s="555" t="s">
        <v>364</v>
      </c>
      <c r="AR290" s="555" t="s">
        <v>364</v>
      </c>
      <c r="AS290" s="555" t="s">
        <v>364</v>
      </c>
      <c r="AT290" s="555" t="s">
        <v>364</v>
      </c>
      <c r="AU290" s="555">
        <v>0</v>
      </c>
      <c r="AV290" s="555">
        <v>0</v>
      </c>
      <c r="AW290" s="555">
        <v>0</v>
      </c>
      <c r="AX290" s="555" t="s">
        <v>364</v>
      </c>
      <c r="AY290" s="555">
        <v>0</v>
      </c>
      <c r="AZ290" s="555">
        <v>0</v>
      </c>
      <c r="BA290" s="555">
        <v>0</v>
      </c>
      <c r="BB290" s="555" t="s">
        <v>364</v>
      </c>
      <c r="BC290" s="555" t="s">
        <v>364</v>
      </c>
      <c r="BD290" s="555" t="s">
        <v>364</v>
      </c>
      <c r="BE290" s="555" t="s">
        <v>364</v>
      </c>
      <c r="BG290" s="555">
        <v>0</v>
      </c>
      <c r="BH290" s="555">
        <v>0</v>
      </c>
      <c r="BI290" s="555">
        <v>0</v>
      </c>
      <c r="BJ290" s="555" t="s">
        <v>364</v>
      </c>
      <c r="BK290" s="555">
        <v>0</v>
      </c>
      <c r="BL290" s="555">
        <v>0</v>
      </c>
      <c r="BM290" s="555">
        <v>0</v>
      </c>
      <c r="BN290" s="555">
        <v>0</v>
      </c>
      <c r="BO290" s="555">
        <v>0</v>
      </c>
      <c r="BP290" s="555">
        <v>0</v>
      </c>
      <c r="BQ290" s="555">
        <v>0</v>
      </c>
      <c r="BR290" s="555">
        <v>0</v>
      </c>
      <c r="BS290" s="555">
        <v>0</v>
      </c>
      <c r="BT290" s="555">
        <v>0</v>
      </c>
      <c r="BU290" s="555">
        <v>0</v>
      </c>
      <c r="BV290" s="555">
        <v>0</v>
      </c>
      <c r="BW290" s="555">
        <v>0</v>
      </c>
      <c r="BX290" s="555">
        <v>0</v>
      </c>
      <c r="BY290" s="555">
        <v>0</v>
      </c>
      <c r="BZ290" s="555">
        <v>0</v>
      </c>
      <c r="CA290" s="555">
        <v>0</v>
      </c>
      <c r="CB290" s="555">
        <v>0</v>
      </c>
      <c r="CC290" s="555">
        <v>0</v>
      </c>
      <c r="CD290" s="555">
        <v>0</v>
      </c>
      <c r="CE290" s="555">
        <v>0</v>
      </c>
      <c r="CF290" s="555">
        <v>0</v>
      </c>
      <c r="CG290" s="555">
        <v>0</v>
      </c>
      <c r="CH290" s="555">
        <v>0</v>
      </c>
      <c r="CI290" s="555">
        <v>0</v>
      </c>
      <c r="CJ290" s="555">
        <v>0</v>
      </c>
      <c r="CK290" s="555">
        <v>0</v>
      </c>
      <c r="CL290" s="555">
        <v>0</v>
      </c>
      <c r="CM290" s="555">
        <v>0</v>
      </c>
      <c r="CN290" s="557">
        <f t="shared" si="161"/>
        <v>0</v>
      </c>
      <c r="CO290" s="557">
        <f t="shared" si="162"/>
        <v>0</v>
      </c>
      <c r="CP290" s="557">
        <f t="shared" si="163"/>
        <v>0</v>
      </c>
      <c r="CQ290" s="557">
        <f t="shared" si="164"/>
        <v>0</v>
      </c>
      <c r="CR290" s="557">
        <f t="shared" si="165"/>
        <v>0</v>
      </c>
      <c r="CS290" s="557">
        <f t="shared" si="166"/>
        <v>0</v>
      </c>
      <c r="CT290" s="557">
        <f t="shared" si="167"/>
        <v>0</v>
      </c>
      <c r="CU290" s="557">
        <f t="shared" si="168"/>
        <v>0</v>
      </c>
      <c r="CV290" s="557">
        <f t="shared" si="169"/>
        <v>0</v>
      </c>
      <c r="CW290" s="557">
        <f t="shared" si="170"/>
        <v>0</v>
      </c>
      <c r="CX290" s="557">
        <f t="shared" si="171"/>
        <v>0</v>
      </c>
      <c r="CY290" s="557">
        <f t="shared" si="172"/>
        <v>0</v>
      </c>
      <c r="CZ290" s="557">
        <f t="shared" si="173"/>
        <v>0</v>
      </c>
      <c r="DA290" s="557">
        <f t="shared" si="174"/>
        <v>0</v>
      </c>
    </row>
    <row r="291" spans="1:105">
      <c r="A291" s="494" t="s">
        <v>1186</v>
      </c>
      <c r="B291" s="576" t="s">
        <v>543</v>
      </c>
      <c r="C291" s="382" t="s">
        <v>745</v>
      </c>
      <c r="D291" s="578" t="s">
        <v>740</v>
      </c>
      <c r="E291" s="489">
        <v>43880</v>
      </c>
      <c r="F291" s="429">
        <v>4.1428571428571432</v>
      </c>
      <c r="G291" s="537" t="s">
        <v>1195</v>
      </c>
      <c r="H291" s="496">
        <v>2896</v>
      </c>
      <c r="I291" s="496">
        <v>1782</v>
      </c>
      <c r="J291">
        <v>84</v>
      </c>
      <c r="K291">
        <v>86</v>
      </c>
      <c r="L291">
        <v>3.39</v>
      </c>
      <c r="M291">
        <v>5.48</v>
      </c>
      <c r="N291">
        <v>94.5</v>
      </c>
      <c r="O291">
        <v>5.22</v>
      </c>
      <c r="P291">
        <v>1.83</v>
      </c>
      <c r="Q291">
        <v>85.1</v>
      </c>
      <c r="R291">
        <v>24.9</v>
      </c>
      <c r="S291">
        <v>75.099999999999994</v>
      </c>
      <c r="T291">
        <v>0.85</v>
      </c>
      <c r="U291" s="6">
        <f t="shared" si="175"/>
        <v>4.7128000000000005</v>
      </c>
      <c r="V291" s="6">
        <f t="shared" si="176"/>
        <v>2.1070276693260905</v>
      </c>
      <c r="W291">
        <v>6.02</v>
      </c>
      <c r="X291">
        <v>5.76</v>
      </c>
      <c r="Y291">
        <v>4.45</v>
      </c>
      <c r="Z291">
        <v>85.1</v>
      </c>
      <c r="AA291">
        <v>0.26</v>
      </c>
      <c r="AB291">
        <v>32.1</v>
      </c>
      <c r="AC291">
        <v>42.9</v>
      </c>
      <c r="AD291">
        <v>89.3</v>
      </c>
      <c r="AE291">
        <v>60.7</v>
      </c>
      <c r="AF291">
        <v>0</v>
      </c>
      <c r="AG291" s="188">
        <f t="shared" si="152"/>
        <v>1.4989799999999998</v>
      </c>
      <c r="AH291" s="188">
        <f t="shared" si="153"/>
        <v>1.4342399999999997</v>
      </c>
      <c r="AI291" s="188">
        <f t="shared" si="154"/>
        <v>21.189899999999998</v>
      </c>
      <c r="AJ291" s="188">
        <f t="shared" si="155"/>
        <v>6.4740000000000006E-2</v>
      </c>
      <c r="AK291" s="188">
        <f t="shared" si="156"/>
        <v>0.58743000000000001</v>
      </c>
      <c r="AL291" s="188">
        <f t="shared" si="157"/>
        <v>0.78507000000000005</v>
      </c>
      <c r="AM291" s="188">
        <f t="shared" si="158"/>
        <v>1.63419</v>
      </c>
      <c r="AN291" s="188">
        <f t="shared" si="159"/>
        <v>1.1108100000000001</v>
      </c>
      <c r="AO291" s="188">
        <f t="shared" si="160"/>
        <v>0</v>
      </c>
      <c r="AP291">
        <v>354</v>
      </c>
      <c r="AQ291">
        <v>95.1</v>
      </c>
      <c r="AR291">
        <v>931</v>
      </c>
      <c r="AS291">
        <v>376</v>
      </c>
      <c r="AT291">
        <v>-25.7</v>
      </c>
      <c r="AU291">
        <v>23.8</v>
      </c>
      <c r="AV291">
        <v>9.52</v>
      </c>
      <c r="AW291">
        <v>10.7</v>
      </c>
      <c r="AX291">
        <v>1895</v>
      </c>
      <c r="AY291">
        <v>75</v>
      </c>
      <c r="AZ291">
        <v>36.9</v>
      </c>
      <c r="BA291">
        <v>2.38</v>
      </c>
      <c r="BB291">
        <v>262</v>
      </c>
      <c r="BC291">
        <v>57.8</v>
      </c>
      <c r="BD291">
        <v>972</v>
      </c>
      <c r="BE291">
        <v>285</v>
      </c>
      <c r="BG291">
        <v>2.21</v>
      </c>
      <c r="BH291">
        <v>4.97</v>
      </c>
      <c r="BI291">
        <v>1.31</v>
      </c>
      <c r="BJ291">
        <v>294</v>
      </c>
      <c r="BK291">
        <v>85.7</v>
      </c>
      <c r="BL291">
        <v>24.2</v>
      </c>
      <c r="BM291">
        <v>0.76</v>
      </c>
      <c r="BN291">
        <v>9.93</v>
      </c>
      <c r="BO291">
        <v>1.69</v>
      </c>
      <c r="BP291">
        <v>1.69</v>
      </c>
      <c r="BQ291">
        <v>98.3</v>
      </c>
      <c r="BR291">
        <v>1.1299999999999999</v>
      </c>
      <c r="BS291">
        <v>0.56000000000000005</v>
      </c>
      <c r="BT291">
        <v>93.8</v>
      </c>
      <c r="BU291">
        <v>55.4</v>
      </c>
      <c r="BV291">
        <v>45.8</v>
      </c>
      <c r="BW291">
        <v>2.2599999999999998</v>
      </c>
      <c r="BX291">
        <v>0</v>
      </c>
      <c r="BY291">
        <v>0</v>
      </c>
      <c r="BZ291">
        <v>100</v>
      </c>
      <c r="CA291">
        <v>100</v>
      </c>
      <c r="CB291">
        <v>0</v>
      </c>
      <c r="CC291">
        <v>2.04</v>
      </c>
      <c r="CD291">
        <v>0</v>
      </c>
      <c r="CE291">
        <v>1.02</v>
      </c>
      <c r="CF291">
        <v>91.8</v>
      </c>
      <c r="CG291">
        <v>3.06</v>
      </c>
      <c r="CH291">
        <v>45.8</v>
      </c>
      <c r="CI291">
        <v>1.23</v>
      </c>
      <c r="CJ291">
        <v>2.4700000000000002</v>
      </c>
      <c r="CK291">
        <v>0</v>
      </c>
      <c r="CL291">
        <v>96.3</v>
      </c>
      <c r="CM291">
        <v>1.23</v>
      </c>
      <c r="CN291" s="188">
        <f t="shared" si="161"/>
        <v>0</v>
      </c>
      <c r="CO291" s="188">
        <f t="shared" si="162"/>
        <v>0</v>
      </c>
      <c r="CP291" s="188">
        <f t="shared" si="163"/>
        <v>0.56000000000000005</v>
      </c>
      <c r="CQ291" s="188">
        <f t="shared" si="164"/>
        <v>0.56000000000000005</v>
      </c>
      <c r="CR291" s="188">
        <f t="shared" si="165"/>
        <v>0</v>
      </c>
      <c r="CS291" s="188">
        <f t="shared" si="166"/>
        <v>1.1301600000000001</v>
      </c>
      <c r="CT291" s="188">
        <f t="shared" si="167"/>
        <v>0</v>
      </c>
      <c r="CU291" s="188">
        <f t="shared" si="168"/>
        <v>50.857199999999992</v>
      </c>
      <c r="CV291" s="188">
        <f t="shared" si="169"/>
        <v>1.6952400000000001</v>
      </c>
      <c r="CW291" s="188">
        <f t="shared" si="170"/>
        <v>0.56333999999999995</v>
      </c>
      <c r="CX291" s="188">
        <f t="shared" si="171"/>
        <v>1.1312600000000002</v>
      </c>
      <c r="CY291" s="188">
        <f t="shared" si="172"/>
        <v>0</v>
      </c>
      <c r="CZ291" s="188">
        <f t="shared" si="173"/>
        <v>44.105400000000003</v>
      </c>
      <c r="DA291" s="188">
        <f t="shared" si="174"/>
        <v>0.56333999999999995</v>
      </c>
    </row>
    <row r="292" spans="1:105" s="559" customFormat="1" ht="17" thickBot="1">
      <c r="A292" s="558" t="s">
        <v>1187</v>
      </c>
      <c r="B292" s="558"/>
      <c r="E292" s="574"/>
      <c r="F292" s="571"/>
      <c r="G292" s="571"/>
      <c r="H292" s="563">
        <v>9</v>
      </c>
      <c r="I292" s="563">
        <v>0</v>
      </c>
      <c r="J292" s="563">
        <v>0</v>
      </c>
      <c r="K292" s="563">
        <v>0</v>
      </c>
      <c r="L292" s="563">
        <v>0</v>
      </c>
      <c r="M292" s="563">
        <v>0</v>
      </c>
      <c r="N292" s="563">
        <v>0</v>
      </c>
      <c r="O292" s="563">
        <v>0</v>
      </c>
      <c r="P292" s="563">
        <v>0</v>
      </c>
      <c r="Q292" s="563">
        <v>0</v>
      </c>
      <c r="R292" s="563">
        <v>0</v>
      </c>
      <c r="S292" s="563">
        <v>0</v>
      </c>
      <c r="T292" s="563">
        <v>0</v>
      </c>
      <c r="U292" s="564">
        <f t="shared" si="175"/>
        <v>0</v>
      </c>
      <c r="V292" s="564" t="e">
        <f t="shared" si="176"/>
        <v>#DIV/0!</v>
      </c>
      <c r="W292" s="563">
        <v>0</v>
      </c>
      <c r="X292" s="563">
        <v>0</v>
      </c>
      <c r="Y292" s="563">
        <v>0</v>
      </c>
      <c r="Z292" s="563">
        <v>0</v>
      </c>
      <c r="AA292" s="563">
        <v>0</v>
      </c>
      <c r="AB292" s="563">
        <v>0</v>
      </c>
      <c r="AC292" s="563">
        <v>0</v>
      </c>
      <c r="AD292" s="563">
        <v>0</v>
      </c>
      <c r="AE292" s="563">
        <v>0</v>
      </c>
      <c r="AF292" s="563">
        <v>0</v>
      </c>
      <c r="AG292" s="565">
        <f t="shared" si="152"/>
        <v>0</v>
      </c>
      <c r="AH292" s="565">
        <f t="shared" si="153"/>
        <v>0</v>
      </c>
      <c r="AI292" s="565">
        <f t="shared" si="154"/>
        <v>0</v>
      </c>
      <c r="AJ292" s="565">
        <f t="shared" si="155"/>
        <v>0</v>
      </c>
      <c r="AK292" s="565">
        <f t="shared" si="156"/>
        <v>0</v>
      </c>
      <c r="AL292" s="565">
        <f t="shared" si="157"/>
        <v>0</v>
      </c>
      <c r="AM292" s="565">
        <f t="shared" si="158"/>
        <v>0</v>
      </c>
      <c r="AN292" s="565">
        <f t="shared" si="159"/>
        <v>0</v>
      </c>
      <c r="AO292" s="565">
        <f t="shared" si="160"/>
        <v>0</v>
      </c>
      <c r="AP292" s="563" t="s">
        <v>364</v>
      </c>
      <c r="AQ292" s="563" t="s">
        <v>364</v>
      </c>
      <c r="AR292" s="563" t="s">
        <v>364</v>
      </c>
      <c r="AS292" s="563" t="s">
        <v>364</v>
      </c>
      <c r="AT292" s="563" t="s">
        <v>364</v>
      </c>
      <c r="AU292" s="563">
        <v>0</v>
      </c>
      <c r="AV292" s="563">
        <v>0</v>
      </c>
      <c r="AW292" s="563">
        <v>0</v>
      </c>
      <c r="AX292" s="563" t="s">
        <v>364</v>
      </c>
      <c r="AY292" s="563">
        <v>0</v>
      </c>
      <c r="AZ292" s="563">
        <v>0</v>
      </c>
      <c r="BA292" s="563">
        <v>0</v>
      </c>
      <c r="BB292" s="563" t="s">
        <v>364</v>
      </c>
      <c r="BC292" s="563" t="s">
        <v>364</v>
      </c>
      <c r="BD292" s="563" t="s">
        <v>364</v>
      </c>
      <c r="BE292" s="563" t="s">
        <v>364</v>
      </c>
      <c r="BG292" s="563">
        <v>0</v>
      </c>
      <c r="BH292" s="563">
        <v>0</v>
      </c>
      <c r="BI292" s="563">
        <v>0</v>
      </c>
      <c r="BJ292" s="563" t="s">
        <v>364</v>
      </c>
      <c r="BK292" s="563">
        <v>0</v>
      </c>
      <c r="BL292" s="563">
        <v>0</v>
      </c>
      <c r="BM292" s="563">
        <v>0</v>
      </c>
      <c r="BN292" s="563">
        <v>0</v>
      </c>
      <c r="BO292" s="563">
        <v>0</v>
      </c>
      <c r="BP292" s="563">
        <v>0</v>
      </c>
      <c r="BQ292" s="563">
        <v>0</v>
      </c>
      <c r="BR292" s="563">
        <v>0</v>
      </c>
      <c r="BS292" s="563">
        <v>0</v>
      </c>
      <c r="BT292" s="563">
        <v>0</v>
      </c>
      <c r="BU292" s="563">
        <v>0</v>
      </c>
      <c r="BV292" s="563">
        <v>0</v>
      </c>
      <c r="BW292" s="563">
        <v>0</v>
      </c>
      <c r="BX292" s="563">
        <v>0</v>
      </c>
      <c r="BY292" s="563">
        <v>0</v>
      </c>
      <c r="BZ292" s="563">
        <v>0</v>
      </c>
      <c r="CA292" s="563">
        <v>0</v>
      </c>
      <c r="CB292" s="563">
        <v>0</v>
      </c>
      <c r="CC292" s="563">
        <v>0</v>
      </c>
      <c r="CD292" s="563">
        <v>0</v>
      </c>
      <c r="CE292" s="563">
        <v>0</v>
      </c>
      <c r="CF292" s="563">
        <v>0</v>
      </c>
      <c r="CG292" s="563">
        <v>0</v>
      </c>
      <c r="CH292" s="563">
        <v>0</v>
      </c>
      <c r="CI292" s="563">
        <v>0</v>
      </c>
      <c r="CJ292" s="563">
        <v>0</v>
      </c>
      <c r="CK292" s="563">
        <v>0</v>
      </c>
      <c r="CL292" s="563">
        <v>0</v>
      </c>
      <c r="CM292" s="563">
        <v>0</v>
      </c>
      <c r="CN292" s="565">
        <f t="shared" si="161"/>
        <v>0</v>
      </c>
      <c r="CO292" s="565">
        <f t="shared" si="162"/>
        <v>0</v>
      </c>
      <c r="CP292" s="565">
        <f t="shared" si="163"/>
        <v>0</v>
      </c>
      <c r="CQ292" s="565">
        <f t="shared" si="164"/>
        <v>0</v>
      </c>
      <c r="CR292" s="565">
        <f t="shared" si="165"/>
        <v>0</v>
      </c>
      <c r="CS292" s="565">
        <f t="shared" si="166"/>
        <v>0</v>
      </c>
      <c r="CT292" s="565">
        <f t="shared" si="167"/>
        <v>0</v>
      </c>
      <c r="CU292" s="565">
        <f t="shared" si="168"/>
        <v>0</v>
      </c>
      <c r="CV292" s="565">
        <f t="shared" si="169"/>
        <v>0</v>
      </c>
      <c r="CW292" s="565">
        <f t="shared" si="170"/>
        <v>0</v>
      </c>
      <c r="CX292" s="565">
        <f t="shared" si="171"/>
        <v>0</v>
      </c>
      <c r="CY292" s="565">
        <f t="shared" si="172"/>
        <v>0</v>
      </c>
      <c r="CZ292" s="565">
        <f t="shared" si="173"/>
        <v>0</v>
      </c>
      <c r="DA292" s="565">
        <f t="shared" si="174"/>
        <v>0</v>
      </c>
    </row>
    <row r="293" spans="1:105">
      <c r="B293" s="576"/>
      <c r="C293" s="382"/>
      <c r="E293" s="489"/>
      <c r="F293" s="222"/>
    </row>
    <row r="294" spans="1:105">
      <c r="A294" s="554" t="s">
        <v>1203</v>
      </c>
      <c r="E294" s="548" t="s">
        <v>1202</v>
      </c>
      <c r="F294" s="222"/>
    </row>
    <row r="295" spans="1:105">
      <c r="E295" s="379"/>
      <c r="F295" s="222"/>
    </row>
    <row r="296" spans="1:105">
      <c r="E296" s="489"/>
      <c r="F296" s="222"/>
      <c r="G296" s="537" t="s">
        <v>381</v>
      </c>
    </row>
    <row r="297" spans="1:105" ht="17" thickBot="1">
      <c r="E297" s="379"/>
      <c r="F297" s="222"/>
      <c r="G297" s="386"/>
    </row>
    <row r="298" spans="1:105">
      <c r="B298" s="576" t="s">
        <v>736</v>
      </c>
      <c r="C298" s="415" t="s">
        <v>734</v>
      </c>
      <c r="D298" s="415" t="s">
        <v>113</v>
      </c>
      <c r="E298" s="489">
        <v>43388</v>
      </c>
      <c r="F298" s="222"/>
      <c r="G298" s="386"/>
    </row>
    <row r="299" spans="1:105">
      <c r="B299" s="577"/>
      <c r="C299" s="383"/>
      <c r="D299" s="383"/>
      <c r="E299" s="489"/>
      <c r="F299" s="222"/>
      <c r="G299" s="537" t="s">
        <v>1191</v>
      </c>
    </row>
    <row r="300" spans="1:105">
      <c r="B300" s="576" t="s">
        <v>736</v>
      </c>
      <c r="C300" s="383" t="s">
        <v>734</v>
      </c>
      <c r="D300" s="383" t="s">
        <v>114</v>
      </c>
      <c r="E300" s="489">
        <v>43389</v>
      </c>
      <c r="F300" s="222"/>
      <c r="G300" s="386"/>
    </row>
    <row r="301" spans="1:105">
      <c r="B301" s="577"/>
      <c r="C301" s="383"/>
      <c r="D301" s="383"/>
      <c r="E301" s="489"/>
      <c r="F301" s="222"/>
      <c r="G301" s="386"/>
    </row>
    <row r="302" spans="1:105">
      <c r="B302" s="576" t="s">
        <v>736</v>
      </c>
      <c r="C302" s="383" t="s">
        <v>734</v>
      </c>
      <c r="D302" s="383" t="s">
        <v>115</v>
      </c>
      <c r="E302" s="489">
        <v>43390</v>
      </c>
      <c r="F302" s="222"/>
      <c r="G302" s="537" t="s">
        <v>1192</v>
      </c>
    </row>
    <row r="303" spans="1:105">
      <c r="B303" s="577"/>
      <c r="C303" s="383"/>
      <c r="D303" s="383"/>
      <c r="E303" s="489"/>
      <c r="F303" s="222"/>
      <c r="G303" s="386"/>
    </row>
    <row r="304" spans="1:105">
      <c r="B304" s="576" t="s">
        <v>736</v>
      </c>
      <c r="C304" s="383" t="s">
        <v>734</v>
      </c>
      <c r="D304" s="383" t="s">
        <v>417</v>
      </c>
      <c r="E304" s="489">
        <v>43396</v>
      </c>
      <c r="F304" s="222"/>
      <c r="G304" s="386"/>
    </row>
    <row r="305" spans="2:7">
      <c r="B305" s="577"/>
      <c r="C305" s="383"/>
      <c r="D305" s="383"/>
      <c r="E305" s="489"/>
      <c r="F305" s="222"/>
      <c r="G305" s="537" t="s">
        <v>1193</v>
      </c>
    </row>
    <row r="306" spans="2:7">
      <c r="B306" s="576" t="s">
        <v>736</v>
      </c>
      <c r="C306" s="383" t="s">
        <v>734</v>
      </c>
      <c r="D306" s="383" t="s">
        <v>418</v>
      </c>
      <c r="E306" s="489">
        <v>43402</v>
      </c>
      <c r="F306" s="222"/>
      <c r="G306" s="386"/>
    </row>
    <row r="307" spans="2:7">
      <c r="B307" s="577"/>
      <c r="C307" s="383"/>
      <c r="D307" s="383"/>
      <c r="E307" s="489"/>
      <c r="F307" s="222"/>
      <c r="G307" s="386"/>
    </row>
    <row r="308" spans="2:7">
      <c r="B308" s="576" t="s">
        <v>736</v>
      </c>
      <c r="C308" s="383" t="s">
        <v>734</v>
      </c>
      <c r="D308" s="383" t="s">
        <v>419</v>
      </c>
      <c r="E308" s="489">
        <v>43419</v>
      </c>
      <c r="F308" s="222"/>
      <c r="G308" s="539" t="s">
        <v>1194</v>
      </c>
    </row>
    <row r="309" spans="2:7">
      <c r="B309" s="577"/>
      <c r="C309" s="383"/>
      <c r="D309" s="383"/>
      <c r="E309" s="489"/>
      <c r="F309" s="222"/>
      <c r="G309" s="386"/>
    </row>
    <row r="310" spans="2:7">
      <c r="B310" s="576" t="s">
        <v>543</v>
      </c>
      <c r="C310" s="383" t="s">
        <v>734</v>
      </c>
      <c r="D310" s="383" t="s">
        <v>113</v>
      </c>
      <c r="E310" s="489">
        <v>43388</v>
      </c>
      <c r="F310" s="222"/>
      <c r="G310" s="386"/>
    </row>
    <row r="311" spans="2:7">
      <c r="B311" s="577"/>
      <c r="C311" s="383"/>
      <c r="D311" s="383"/>
      <c r="E311" s="489"/>
      <c r="F311" s="222"/>
      <c r="G311" s="537" t="s">
        <v>1195</v>
      </c>
    </row>
    <row r="312" spans="2:7">
      <c r="B312" s="576" t="s">
        <v>543</v>
      </c>
      <c r="C312" s="383" t="s">
        <v>734</v>
      </c>
      <c r="D312" s="383" t="s">
        <v>114</v>
      </c>
      <c r="E312" s="489">
        <v>43389</v>
      </c>
      <c r="F312" s="222"/>
    </row>
    <row r="313" spans="2:7">
      <c r="B313" s="577"/>
      <c r="C313" s="383"/>
      <c r="D313" s="383"/>
      <c r="E313" s="489"/>
      <c r="F313" s="222"/>
    </row>
    <row r="314" spans="2:7">
      <c r="B314" s="576" t="s">
        <v>543</v>
      </c>
      <c r="C314" s="383" t="s">
        <v>734</v>
      </c>
      <c r="D314" s="383" t="s">
        <v>115</v>
      </c>
      <c r="E314" s="489">
        <v>43390</v>
      </c>
      <c r="F314" s="222"/>
      <c r="G314" s="537" t="s">
        <v>381</v>
      </c>
    </row>
    <row r="315" spans="2:7">
      <c r="B315" s="577"/>
      <c r="C315" s="383"/>
      <c r="D315" s="383"/>
      <c r="E315" s="489"/>
      <c r="F315" s="222"/>
    </row>
    <row r="316" spans="2:7">
      <c r="B316" s="576" t="s">
        <v>543</v>
      </c>
      <c r="C316" s="383" t="s">
        <v>734</v>
      </c>
      <c r="D316" s="383" t="s">
        <v>417</v>
      </c>
      <c r="E316" s="489">
        <v>43396</v>
      </c>
      <c r="F316" s="222"/>
    </row>
    <row r="317" spans="2:7">
      <c r="B317" s="577"/>
      <c r="C317" s="383"/>
      <c r="D317" s="383"/>
      <c r="E317" s="489"/>
      <c r="F317" s="222"/>
      <c r="G317" s="537" t="s">
        <v>1196</v>
      </c>
    </row>
    <row r="318" spans="2:7">
      <c r="B318" s="576" t="s">
        <v>543</v>
      </c>
      <c r="C318" s="383" t="s">
        <v>734</v>
      </c>
      <c r="D318" s="383" t="s">
        <v>418</v>
      </c>
      <c r="E318" s="489">
        <v>43402</v>
      </c>
      <c r="F318" s="222"/>
      <c r="G318" s="386"/>
    </row>
    <row r="319" spans="2:7">
      <c r="B319" s="577"/>
      <c r="C319" s="383"/>
      <c r="D319" s="383"/>
      <c r="E319" s="489"/>
      <c r="F319" s="222"/>
      <c r="G319" s="386"/>
    </row>
    <row r="320" spans="2:7">
      <c r="B320" s="576" t="s">
        <v>543</v>
      </c>
      <c r="C320" s="383" t="s">
        <v>734</v>
      </c>
      <c r="D320" s="383" t="s">
        <v>419</v>
      </c>
      <c r="E320" s="489">
        <v>43419</v>
      </c>
      <c r="F320" s="222"/>
      <c r="G320" s="537" t="s">
        <v>1192</v>
      </c>
    </row>
    <row r="321" spans="2:7">
      <c r="B321" s="577"/>
      <c r="D321" s="383"/>
      <c r="E321" s="489"/>
      <c r="F321" s="222"/>
      <c r="G321" s="386"/>
    </row>
    <row r="322" spans="2:7">
      <c r="B322" s="576" t="s">
        <v>543</v>
      </c>
      <c r="C322" s="382" t="s">
        <v>416</v>
      </c>
      <c r="D322" s="383" t="s">
        <v>113</v>
      </c>
      <c r="E322" s="489">
        <v>43423</v>
      </c>
      <c r="F322" s="222"/>
      <c r="G322" s="386"/>
    </row>
    <row r="323" spans="2:7">
      <c r="B323" s="577"/>
      <c r="E323" s="489"/>
      <c r="F323" s="222"/>
      <c r="G323" s="537" t="s">
        <v>1193</v>
      </c>
    </row>
    <row r="324" spans="2:7">
      <c r="B324" s="576" t="s">
        <v>543</v>
      </c>
      <c r="C324" s="382" t="s">
        <v>416</v>
      </c>
      <c r="D324" s="383" t="s">
        <v>114</v>
      </c>
      <c r="E324" s="489">
        <v>43424</v>
      </c>
      <c r="F324" s="222"/>
      <c r="G324" s="386"/>
    </row>
    <row r="325" spans="2:7">
      <c r="B325" s="577"/>
      <c r="E325" s="489"/>
      <c r="F325" s="222"/>
      <c r="G325" s="386"/>
    </row>
    <row r="326" spans="2:7">
      <c r="B326" s="576" t="s">
        <v>543</v>
      </c>
      <c r="C326" s="382" t="s">
        <v>416</v>
      </c>
      <c r="D326" s="383" t="s">
        <v>115</v>
      </c>
      <c r="E326" s="489">
        <v>43425</v>
      </c>
      <c r="F326" s="222"/>
      <c r="G326" s="539" t="s">
        <v>1194</v>
      </c>
    </row>
    <row r="327" spans="2:7">
      <c r="B327" s="577"/>
      <c r="E327" s="489"/>
      <c r="F327" s="222"/>
      <c r="G327" s="386"/>
    </row>
    <row r="328" spans="2:7">
      <c r="B328" s="576" t="s">
        <v>543</v>
      </c>
      <c r="C328" s="382" t="s">
        <v>416</v>
      </c>
      <c r="D328" s="383" t="s">
        <v>417</v>
      </c>
      <c r="E328" s="489">
        <v>43431</v>
      </c>
      <c r="F328" s="222"/>
      <c r="G328" s="386"/>
    </row>
    <row r="329" spans="2:7">
      <c r="B329" s="577"/>
      <c r="C329" s="379"/>
      <c r="E329" s="489"/>
      <c r="F329" s="222"/>
      <c r="G329" s="537" t="s">
        <v>1195</v>
      </c>
    </row>
    <row r="330" spans="2:7">
      <c r="B330" s="576" t="s">
        <v>543</v>
      </c>
      <c r="C330" s="382" t="s">
        <v>416</v>
      </c>
      <c r="D330" s="383" t="s">
        <v>418</v>
      </c>
      <c r="E330" s="489">
        <v>43437</v>
      </c>
      <c r="F330" s="222"/>
    </row>
    <row r="331" spans="2:7">
      <c r="B331" s="577"/>
      <c r="E331" s="489"/>
      <c r="F331" s="222"/>
    </row>
    <row r="332" spans="2:7">
      <c r="B332" s="576" t="s">
        <v>543</v>
      </c>
      <c r="C332" s="382" t="s">
        <v>416</v>
      </c>
      <c r="D332" s="383" t="s">
        <v>419</v>
      </c>
      <c r="E332" s="489">
        <v>43452</v>
      </c>
      <c r="F332" s="222"/>
    </row>
    <row r="333" spans="2:7">
      <c r="B333" s="577"/>
      <c r="E333" s="489"/>
      <c r="F333" s="222"/>
    </row>
    <row r="334" spans="2:7">
      <c r="B334" s="576" t="s">
        <v>543</v>
      </c>
      <c r="C334" s="382" t="s">
        <v>416</v>
      </c>
      <c r="D334" s="383" t="s">
        <v>421</v>
      </c>
      <c r="E334" s="489">
        <v>43537</v>
      </c>
      <c r="F334" s="222"/>
    </row>
    <row r="335" spans="2:7">
      <c r="B335" s="577"/>
      <c r="E335" s="489"/>
      <c r="F335" s="222"/>
    </row>
    <row r="336" spans="2:7">
      <c r="B336" s="576" t="s">
        <v>543</v>
      </c>
      <c r="C336" s="382" t="s">
        <v>416</v>
      </c>
      <c r="D336" s="578" t="s">
        <v>361</v>
      </c>
      <c r="E336" s="489">
        <v>43543</v>
      </c>
      <c r="F336" s="222"/>
    </row>
    <row r="337" spans="2:6">
      <c r="B337" s="577"/>
      <c r="E337" s="489"/>
      <c r="F337" s="222"/>
    </row>
    <row r="338" spans="2:6">
      <c r="B338" s="576" t="s">
        <v>543</v>
      </c>
      <c r="C338" s="382" t="s">
        <v>416</v>
      </c>
      <c r="D338" s="578" t="s">
        <v>362</v>
      </c>
      <c r="E338" s="489">
        <v>43549</v>
      </c>
      <c r="F338" s="222"/>
    </row>
    <row r="339" spans="2:6">
      <c r="B339" s="577"/>
      <c r="E339" s="489"/>
      <c r="F339" s="222"/>
    </row>
    <row r="340" spans="2:6">
      <c r="B340" s="576" t="s">
        <v>543</v>
      </c>
      <c r="C340" s="382" t="s">
        <v>416</v>
      </c>
      <c r="D340" s="578" t="s">
        <v>363</v>
      </c>
      <c r="E340" s="489">
        <v>43564</v>
      </c>
      <c r="F340" s="222"/>
    </row>
    <row r="341" spans="2:6">
      <c r="B341" s="577"/>
      <c r="E341" s="489"/>
      <c r="F341" s="222"/>
    </row>
    <row r="342" spans="2:6">
      <c r="B342" s="576" t="s">
        <v>736</v>
      </c>
      <c r="C342" s="382" t="s">
        <v>420</v>
      </c>
      <c r="D342" s="383" t="s">
        <v>421</v>
      </c>
      <c r="E342" s="489">
        <v>43598</v>
      </c>
      <c r="F342" s="222"/>
    </row>
    <row r="343" spans="2:6">
      <c r="B343" s="577"/>
      <c r="E343" s="489"/>
      <c r="F343" s="222"/>
    </row>
    <row r="344" spans="2:6">
      <c r="B344" s="576" t="s">
        <v>736</v>
      </c>
      <c r="C344" s="382" t="s">
        <v>420</v>
      </c>
      <c r="D344" s="383" t="s">
        <v>361</v>
      </c>
      <c r="E344" s="428">
        <v>43599</v>
      </c>
      <c r="F344" s="222"/>
    </row>
    <row r="345" spans="2:6">
      <c r="B345" s="577"/>
      <c r="E345" s="489"/>
      <c r="F345" s="222"/>
    </row>
    <row r="346" spans="2:6">
      <c r="B346" s="576" t="s">
        <v>736</v>
      </c>
      <c r="C346" s="382" t="s">
        <v>420</v>
      </c>
      <c r="D346" s="383" t="s">
        <v>362</v>
      </c>
      <c r="E346" s="489">
        <v>43600</v>
      </c>
      <c r="F346" s="222"/>
    </row>
    <row r="347" spans="2:6">
      <c r="B347" s="577"/>
      <c r="E347" s="489"/>
      <c r="F347" s="222"/>
    </row>
    <row r="348" spans="2:6">
      <c r="B348" s="576" t="s">
        <v>736</v>
      </c>
      <c r="C348" s="382" t="s">
        <v>420</v>
      </c>
      <c r="D348" s="383" t="s">
        <v>363</v>
      </c>
      <c r="E348" s="489">
        <v>43606</v>
      </c>
      <c r="F348" s="222"/>
    </row>
    <row r="349" spans="2:6">
      <c r="B349" s="577"/>
      <c r="C349" s="493"/>
      <c r="E349" s="489"/>
      <c r="F349" s="222"/>
    </row>
    <row r="350" spans="2:6">
      <c r="B350" s="576" t="s">
        <v>736</v>
      </c>
      <c r="C350" s="382" t="s">
        <v>420</v>
      </c>
      <c r="D350" s="383" t="s">
        <v>737</v>
      </c>
      <c r="E350" s="489">
        <v>43614</v>
      </c>
      <c r="F350" s="222"/>
    </row>
    <row r="351" spans="2:6">
      <c r="B351" s="577"/>
      <c r="E351" s="489"/>
      <c r="F351" s="222"/>
    </row>
    <row r="352" spans="2:6">
      <c r="B352" s="576" t="s">
        <v>736</v>
      </c>
      <c r="C352" s="382" t="s">
        <v>420</v>
      </c>
      <c r="D352" s="383" t="s">
        <v>427</v>
      </c>
      <c r="E352" s="489">
        <v>43627</v>
      </c>
      <c r="F352" s="222"/>
    </row>
    <row r="353" spans="2:6">
      <c r="B353" s="577"/>
      <c r="E353" s="489"/>
      <c r="F353" s="222"/>
    </row>
    <row r="354" spans="2:6">
      <c r="B354" s="576" t="s">
        <v>543</v>
      </c>
      <c r="C354" s="382" t="s">
        <v>420</v>
      </c>
      <c r="D354" s="383" t="s">
        <v>113</v>
      </c>
      <c r="E354" s="489">
        <v>43472</v>
      </c>
      <c r="F354" s="222"/>
    </row>
    <row r="355" spans="2:6">
      <c r="B355" s="577"/>
      <c r="E355" s="489"/>
      <c r="F355" s="222"/>
    </row>
    <row r="356" spans="2:6">
      <c r="B356" s="576" t="s">
        <v>543</v>
      </c>
      <c r="C356" s="382" t="s">
        <v>420</v>
      </c>
      <c r="D356" s="383" t="s">
        <v>114</v>
      </c>
      <c r="E356" s="489">
        <v>43473</v>
      </c>
      <c r="F356" s="222"/>
    </row>
    <row r="357" spans="2:6">
      <c r="B357" s="577"/>
      <c r="C357" s="493"/>
      <c r="E357" s="489"/>
      <c r="F357" s="222"/>
    </row>
    <row r="358" spans="2:6">
      <c r="B358" s="576" t="s">
        <v>543</v>
      </c>
      <c r="C358" s="382" t="s">
        <v>420</v>
      </c>
      <c r="D358" s="383" t="s">
        <v>115</v>
      </c>
      <c r="E358" s="489">
        <v>43474</v>
      </c>
      <c r="F358" s="222"/>
    </row>
    <row r="359" spans="2:6">
      <c r="B359" s="577"/>
      <c r="E359" s="489"/>
      <c r="F359" s="222"/>
    </row>
    <row r="360" spans="2:6">
      <c r="B360" s="576" t="s">
        <v>543</v>
      </c>
      <c r="C360" s="382" t="s">
        <v>420</v>
      </c>
      <c r="D360" s="383" t="s">
        <v>417</v>
      </c>
      <c r="E360" s="489">
        <v>43480</v>
      </c>
      <c r="F360" s="222"/>
    </row>
    <row r="361" spans="2:6">
      <c r="B361" s="577"/>
      <c r="E361" s="489"/>
      <c r="F361" s="222"/>
    </row>
    <row r="362" spans="2:6">
      <c r="B362" s="576" t="s">
        <v>543</v>
      </c>
      <c r="C362" s="382" t="s">
        <v>420</v>
      </c>
      <c r="D362" s="383" t="s">
        <v>418</v>
      </c>
      <c r="E362" s="489">
        <v>43486</v>
      </c>
      <c r="F362" s="222"/>
    </row>
    <row r="363" spans="2:6">
      <c r="B363" s="577"/>
      <c r="E363" s="489"/>
      <c r="F363" s="222"/>
    </row>
    <row r="364" spans="2:6">
      <c r="B364" s="576" t="s">
        <v>543</v>
      </c>
      <c r="C364" s="382" t="s">
        <v>420</v>
      </c>
      <c r="D364" s="383" t="s">
        <v>419</v>
      </c>
      <c r="E364" s="489">
        <v>43501</v>
      </c>
      <c r="F364" s="222"/>
    </row>
    <row r="365" spans="2:6">
      <c r="B365" s="577"/>
      <c r="C365" s="379"/>
      <c r="E365" s="489"/>
      <c r="F365" s="222"/>
    </row>
    <row r="366" spans="2:6">
      <c r="B366" s="576" t="s">
        <v>543</v>
      </c>
      <c r="C366" s="382" t="s">
        <v>420</v>
      </c>
      <c r="D366" s="383" t="s">
        <v>421</v>
      </c>
      <c r="E366" s="489">
        <v>43598</v>
      </c>
      <c r="F366" s="222"/>
    </row>
    <row r="367" spans="2:6">
      <c r="B367" s="577"/>
      <c r="E367" s="489"/>
      <c r="F367" s="222"/>
    </row>
    <row r="368" spans="2:6">
      <c r="B368" s="576" t="s">
        <v>543</v>
      </c>
      <c r="C368" s="382" t="s">
        <v>420</v>
      </c>
      <c r="D368" s="383" t="s">
        <v>361</v>
      </c>
      <c r="E368" s="428">
        <v>43599</v>
      </c>
      <c r="F368" s="222"/>
    </row>
    <row r="369" spans="2:6">
      <c r="B369" s="577"/>
      <c r="E369" s="489"/>
      <c r="F369" s="222"/>
    </row>
    <row r="370" spans="2:6">
      <c r="B370" s="576" t="s">
        <v>543</v>
      </c>
      <c r="C370" s="382" t="s">
        <v>420</v>
      </c>
      <c r="D370" s="383" t="s">
        <v>362</v>
      </c>
      <c r="E370" s="489">
        <v>43600</v>
      </c>
      <c r="F370" s="222"/>
    </row>
    <row r="371" spans="2:6">
      <c r="B371" s="577"/>
      <c r="E371" s="489"/>
      <c r="F371" s="222"/>
    </row>
    <row r="372" spans="2:6">
      <c r="B372" s="576" t="s">
        <v>543</v>
      </c>
      <c r="C372" s="382" t="s">
        <v>420</v>
      </c>
      <c r="D372" s="383" t="s">
        <v>363</v>
      </c>
      <c r="E372" s="489">
        <v>43606</v>
      </c>
      <c r="F372" s="222"/>
    </row>
    <row r="373" spans="2:6">
      <c r="B373" s="577"/>
      <c r="C373" s="379"/>
      <c r="E373" s="489"/>
      <c r="F373" s="222"/>
    </row>
    <row r="374" spans="2:6">
      <c r="B374" s="576" t="s">
        <v>543</v>
      </c>
      <c r="C374" s="382" t="s">
        <v>420</v>
      </c>
      <c r="D374" s="383" t="s">
        <v>737</v>
      </c>
      <c r="E374" s="489">
        <v>43614</v>
      </c>
      <c r="F374" s="222"/>
    </row>
    <row r="375" spans="2:6">
      <c r="B375" s="577"/>
      <c r="E375" s="489"/>
      <c r="F375" s="222"/>
    </row>
    <row r="376" spans="2:6">
      <c r="B376" s="576" t="s">
        <v>543</v>
      </c>
      <c r="C376" s="382" t="s">
        <v>420</v>
      </c>
      <c r="D376" s="383" t="s">
        <v>427</v>
      </c>
      <c r="E376" s="489">
        <v>43627</v>
      </c>
      <c r="F376" s="222"/>
    </row>
    <row r="377" spans="2:6">
      <c r="B377" s="577"/>
      <c r="D377" s="383"/>
      <c r="E377" s="489"/>
      <c r="F377" s="222"/>
    </row>
    <row r="378" spans="2:6">
      <c r="B378" s="576" t="s">
        <v>736</v>
      </c>
      <c r="C378" s="382" t="s">
        <v>738</v>
      </c>
      <c r="D378" s="383" t="s">
        <v>113</v>
      </c>
      <c r="E378" s="489">
        <v>43556</v>
      </c>
      <c r="F378" s="222"/>
    </row>
    <row r="379" spans="2:6">
      <c r="B379" s="577"/>
      <c r="E379" s="489"/>
      <c r="F379" s="222"/>
    </row>
    <row r="380" spans="2:6">
      <c r="B380" s="576" t="s">
        <v>736</v>
      </c>
      <c r="C380" s="382" t="s">
        <v>738</v>
      </c>
      <c r="D380" s="383" t="s">
        <v>114</v>
      </c>
      <c r="E380" s="489">
        <v>43557</v>
      </c>
      <c r="F380" s="222"/>
    </row>
    <row r="381" spans="2:6">
      <c r="B381" s="577"/>
      <c r="E381" s="489"/>
      <c r="F381" s="222"/>
    </row>
    <row r="382" spans="2:6">
      <c r="B382" s="576" t="s">
        <v>736</v>
      </c>
      <c r="C382" s="382" t="s">
        <v>738</v>
      </c>
      <c r="D382" s="383" t="s">
        <v>115</v>
      </c>
      <c r="E382" s="489">
        <v>43558</v>
      </c>
      <c r="F382" s="222"/>
    </row>
    <row r="383" spans="2:6">
      <c r="B383" s="577"/>
      <c r="E383" s="489"/>
      <c r="F383" s="222"/>
    </row>
    <row r="384" spans="2:6">
      <c r="B384" s="576" t="s">
        <v>736</v>
      </c>
      <c r="C384" s="382" t="s">
        <v>738</v>
      </c>
      <c r="D384" s="383" t="s">
        <v>417</v>
      </c>
      <c r="E384" s="489">
        <v>43564</v>
      </c>
      <c r="F384" s="222"/>
    </row>
    <row r="385" spans="2:6">
      <c r="B385" s="577"/>
      <c r="E385" s="489"/>
      <c r="F385" s="222"/>
    </row>
    <row r="386" spans="2:6">
      <c r="B386" s="576" t="s">
        <v>736</v>
      </c>
      <c r="C386" s="382" t="s">
        <v>738</v>
      </c>
      <c r="D386" s="383" t="s">
        <v>418</v>
      </c>
      <c r="E386" s="489">
        <v>43571</v>
      </c>
      <c r="F386" s="222"/>
    </row>
    <row r="387" spans="2:6">
      <c r="B387" s="577"/>
      <c r="E387" s="489"/>
      <c r="F387" s="222"/>
    </row>
    <row r="388" spans="2:6">
      <c r="B388" s="576" t="s">
        <v>736</v>
      </c>
      <c r="C388" s="382" t="s">
        <v>738</v>
      </c>
      <c r="D388" s="383" t="s">
        <v>419</v>
      </c>
      <c r="E388" s="489">
        <v>43585</v>
      </c>
      <c r="F388" s="222"/>
    </row>
    <row r="389" spans="2:6">
      <c r="B389" s="577"/>
      <c r="E389" s="489"/>
      <c r="F389" s="222"/>
    </row>
    <row r="390" spans="2:6">
      <c r="B390" s="576" t="s">
        <v>543</v>
      </c>
      <c r="C390" s="382" t="s">
        <v>738</v>
      </c>
      <c r="D390" s="383" t="s">
        <v>113</v>
      </c>
      <c r="E390" s="489">
        <v>43556</v>
      </c>
      <c r="F390" s="222"/>
    </row>
    <row r="391" spans="2:6">
      <c r="B391" s="577"/>
      <c r="E391" s="489"/>
      <c r="F391" s="222"/>
    </row>
    <row r="392" spans="2:6">
      <c r="B392" s="576" t="s">
        <v>543</v>
      </c>
      <c r="C392" s="382" t="s">
        <v>738</v>
      </c>
      <c r="D392" s="383" t="s">
        <v>114</v>
      </c>
      <c r="E392" s="489">
        <v>43557</v>
      </c>
      <c r="F392" s="222"/>
    </row>
    <row r="393" spans="2:6">
      <c r="B393" s="577"/>
      <c r="E393" s="489"/>
      <c r="F393" s="222"/>
    </row>
    <row r="394" spans="2:6">
      <c r="B394" s="576" t="s">
        <v>543</v>
      </c>
      <c r="C394" s="382" t="s">
        <v>738</v>
      </c>
      <c r="D394" s="383" t="s">
        <v>115</v>
      </c>
      <c r="E394" s="489">
        <v>43558</v>
      </c>
      <c r="F394" s="222"/>
    </row>
    <row r="395" spans="2:6">
      <c r="B395" s="577"/>
      <c r="E395" s="489"/>
      <c r="F395" s="222"/>
    </row>
    <row r="396" spans="2:6">
      <c r="B396" s="576" t="s">
        <v>543</v>
      </c>
      <c r="C396" s="382" t="s">
        <v>738</v>
      </c>
      <c r="D396" s="383" t="s">
        <v>417</v>
      </c>
      <c r="E396" s="489">
        <v>43564</v>
      </c>
      <c r="F396" s="222"/>
    </row>
    <row r="397" spans="2:6">
      <c r="B397" s="577"/>
      <c r="E397" s="489"/>
      <c r="F397" s="222"/>
    </row>
    <row r="398" spans="2:6">
      <c r="B398" s="576" t="s">
        <v>543</v>
      </c>
      <c r="C398" s="382" t="s">
        <v>738</v>
      </c>
      <c r="D398" s="383" t="s">
        <v>418</v>
      </c>
      <c r="E398" s="489">
        <v>43571</v>
      </c>
      <c r="F398" s="222"/>
    </row>
    <row r="399" spans="2:6">
      <c r="B399" s="577"/>
      <c r="E399" s="489"/>
      <c r="F399" s="222"/>
    </row>
    <row r="400" spans="2:6">
      <c r="B400" s="576" t="s">
        <v>543</v>
      </c>
      <c r="C400" s="382" t="s">
        <v>738</v>
      </c>
      <c r="D400" s="383" t="s">
        <v>419</v>
      </c>
      <c r="E400" s="489">
        <v>43585</v>
      </c>
      <c r="F400" s="222"/>
    </row>
    <row r="401" spans="2:6">
      <c r="B401" s="577"/>
      <c r="D401" s="383"/>
      <c r="E401" s="489"/>
      <c r="F401" s="222"/>
    </row>
    <row r="402" spans="2:6">
      <c r="B402" s="576" t="s">
        <v>736</v>
      </c>
      <c r="C402" s="382" t="s">
        <v>744</v>
      </c>
      <c r="D402" s="383" t="s">
        <v>113</v>
      </c>
      <c r="E402" s="489">
        <v>43606</v>
      </c>
      <c r="F402" s="222"/>
    </row>
    <row r="403" spans="2:6">
      <c r="B403" s="577"/>
      <c r="E403" s="489"/>
      <c r="F403" s="222"/>
    </row>
    <row r="404" spans="2:6">
      <c r="B404" s="576" t="s">
        <v>736</v>
      </c>
      <c r="C404" s="382" t="s">
        <v>744</v>
      </c>
      <c r="D404" s="383" t="s">
        <v>114</v>
      </c>
      <c r="E404" s="489">
        <v>43613</v>
      </c>
      <c r="F404" s="222"/>
    </row>
    <row r="405" spans="2:6">
      <c r="B405" s="577"/>
      <c r="E405" s="489"/>
      <c r="F405" s="222"/>
    </row>
    <row r="406" spans="2:6">
      <c r="B406" s="576" t="s">
        <v>736</v>
      </c>
      <c r="C406" s="382" t="s">
        <v>744</v>
      </c>
      <c r="D406" s="383" t="s">
        <v>115</v>
      </c>
      <c r="E406" s="489">
        <v>43614</v>
      </c>
      <c r="F406" s="222"/>
    </row>
    <row r="407" spans="2:6">
      <c r="B407" s="577"/>
      <c r="E407" s="489"/>
      <c r="F407" s="222"/>
    </row>
    <row r="408" spans="2:6">
      <c r="B408" s="576" t="s">
        <v>736</v>
      </c>
      <c r="C408" s="382" t="s">
        <v>744</v>
      </c>
      <c r="D408" s="383" t="s">
        <v>417</v>
      </c>
      <c r="E408" s="489">
        <v>43620</v>
      </c>
      <c r="F408" s="222"/>
    </row>
    <row r="409" spans="2:6">
      <c r="B409" s="577"/>
      <c r="E409" s="489"/>
      <c r="F409" s="222"/>
    </row>
    <row r="410" spans="2:6">
      <c r="B410" s="576" t="s">
        <v>736</v>
      </c>
      <c r="C410" s="382" t="s">
        <v>744</v>
      </c>
      <c r="D410" s="383" t="s">
        <v>418</v>
      </c>
      <c r="E410" s="489">
        <v>43626</v>
      </c>
      <c r="F410" s="222"/>
    </row>
    <row r="411" spans="2:6">
      <c r="B411" s="577"/>
      <c r="E411" s="489"/>
      <c r="F411" s="222"/>
    </row>
    <row r="412" spans="2:6">
      <c r="B412" s="576" t="s">
        <v>736</v>
      </c>
      <c r="C412" s="382" t="s">
        <v>744</v>
      </c>
      <c r="D412" s="383" t="s">
        <v>419</v>
      </c>
      <c r="E412" s="489">
        <v>43641</v>
      </c>
      <c r="F412" s="222"/>
    </row>
    <row r="413" spans="2:6">
      <c r="B413" s="577"/>
      <c r="E413" s="489"/>
      <c r="F413" s="222"/>
    </row>
    <row r="414" spans="2:6">
      <c r="B414" s="576" t="s">
        <v>736</v>
      </c>
      <c r="C414" s="382" t="s">
        <v>744</v>
      </c>
      <c r="D414" s="383" t="s">
        <v>421</v>
      </c>
      <c r="E414" s="489">
        <v>43774</v>
      </c>
      <c r="F414" s="222"/>
    </row>
    <row r="415" spans="2:6">
      <c r="B415" s="577"/>
      <c r="E415" s="489"/>
      <c r="F415" s="222"/>
    </row>
    <row r="416" spans="2:6">
      <c r="B416" s="576" t="s">
        <v>736</v>
      </c>
      <c r="C416" s="382" t="s">
        <v>744</v>
      </c>
      <c r="D416" s="383" t="s">
        <v>361</v>
      </c>
      <c r="E416" s="489">
        <v>43774</v>
      </c>
      <c r="F416" s="222"/>
    </row>
    <row r="417" spans="2:6">
      <c r="B417" s="577"/>
      <c r="E417" s="489"/>
      <c r="F417" s="222"/>
    </row>
    <row r="418" spans="2:6">
      <c r="B418" s="576" t="s">
        <v>736</v>
      </c>
      <c r="C418" s="382" t="s">
        <v>744</v>
      </c>
      <c r="D418" s="383" t="s">
        <v>362</v>
      </c>
      <c r="E418" s="489">
        <v>43775</v>
      </c>
      <c r="F418" s="222"/>
    </row>
    <row r="419" spans="2:6">
      <c r="B419" s="577"/>
      <c r="E419" s="489"/>
      <c r="F419" s="222"/>
    </row>
    <row r="420" spans="2:6">
      <c r="B420" s="576" t="s">
        <v>736</v>
      </c>
      <c r="C420" s="382" t="s">
        <v>744</v>
      </c>
      <c r="D420" s="383" t="s">
        <v>363</v>
      </c>
      <c r="E420" s="489">
        <v>43781</v>
      </c>
      <c r="F420" s="222"/>
    </row>
    <row r="421" spans="2:6">
      <c r="B421" s="577"/>
      <c r="E421" s="489"/>
      <c r="F421" s="222"/>
    </row>
    <row r="422" spans="2:6">
      <c r="B422" s="576" t="s">
        <v>736</v>
      </c>
      <c r="C422" s="382" t="s">
        <v>744</v>
      </c>
      <c r="D422" s="383" t="s">
        <v>737</v>
      </c>
      <c r="E422" s="489">
        <v>43787</v>
      </c>
      <c r="F422" s="222"/>
    </row>
    <row r="423" spans="2:6">
      <c r="B423" s="577"/>
      <c r="E423" s="489"/>
      <c r="F423" s="222"/>
    </row>
    <row r="424" spans="2:6">
      <c r="B424" s="576" t="s">
        <v>736</v>
      </c>
      <c r="C424" s="382" t="s">
        <v>744</v>
      </c>
      <c r="D424" s="383" t="s">
        <v>427</v>
      </c>
      <c r="E424" s="489">
        <v>43802</v>
      </c>
      <c r="F424" s="222"/>
    </row>
    <row r="425" spans="2:6">
      <c r="B425" s="577"/>
      <c r="E425" s="489"/>
      <c r="F425" s="222"/>
    </row>
    <row r="426" spans="2:6">
      <c r="B426" s="576" t="s">
        <v>543</v>
      </c>
      <c r="C426" s="382" t="s">
        <v>744</v>
      </c>
      <c r="D426" s="383" t="s">
        <v>113</v>
      </c>
      <c r="E426" s="489">
        <v>43606</v>
      </c>
      <c r="F426" s="222"/>
    </row>
    <row r="427" spans="2:6">
      <c r="B427" s="577"/>
      <c r="E427" s="489"/>
      <c r="F427" s="222"/>
    </row>
    <row r="428" spans="2:6">
      <c r="B428" s="576" t="s">
        <v>543</v>
      </c>
      <c r="C428" s="382" t="s">
        <v>744</v>
      </c>
      <c r="D428" s="383" t="s">
        <v>114</v>
      </c>
      <c r="E428" s="489">
        <v>43613</v>
      </c>
      <c r="F428" s="222"/>
    </row>
    <row r="429" spans="2:6">
      <c r="B429" s="577"/>
      <c r="E429" s="489"/>
      <c r="F429" s="222"/>
    </row>
    <row r="430" spans="2:6">
      <c r="B430" s="576" t="s">
        <v>543</v>
      </c>
      <c r="C430" s="382" t="s">
        <v>744</v>
      </c>
      <c r="D430" s="383" t="s">
        <v>115</v>
      </c>
      <c r="E430" s="489">
        <v>43614</v>
      </c>
      <c r="F430" s="222"/>
    </row>
    <row r="431" spans="2:6">
      <c r="B431" s="577"/>
      <c r="E431" s="489"/>
      <c r="F431" s="222"/>
    </row>
    <row r="432" spans="2:6">
      <c r="B432" s="576" t="s">
        <v>543</v>
      </c>
      <c r="C432" s="382" t="s">
        <v>744</v>
      </c>
      <c r="D432" s="383" t="s">
        <v>417</v>
      </c>
      <c r="E432" s="489">
        <v>43620</v>
      </c>
      <c r="F432" s="222"/>
    </row>
    <row r="433" spans="2:6">
      <c r="B433" s="577"/>
      <c r="E433" s="489"/>
      <c r="F433" s="222"/>
    </row>
    <row r="434" spans="2:6">
      <c r="B434" s="576" t="s">
        <v>543</v>
      </c>
      <c r="C434" s="382" t="s">
        <v>744</v>
      </c>
      <c r="D434" s="383" t="s">
        <v>418</v>
      </c>
      <c r="E434" s="489">
        <v>43626</v>
      </c>
      <c r="F434" s="222"/>
    </row>
    <row r="435" spans="2:6">
      <c r="B435" s="577"/>
      <c r="E435" s="489"/>
      <c r="F435" s="222"/>
    </row>
    <row r="436" spans="2:6">
      <c r="B436" s="576" t="s">
        <v>543</v>
      </c>
      <c r="C436" s="382" t="s">
        <v>744</v>
      </c>
      <c r="D436" s="383" t="s">
        <v>419</v>
      </c>
      <c r="E436" s="489">
        <v>43641</v>
      </c>
      <c r="F436" s="222"/>
    </row>
    <row r="437" spans="2:6">
      <c r="B437" s="577"/>
      <c r="E437" s="489"/>
      <c r="F437" s="222"/>
    </row>
    <row r="438" spans="2:6">
      <c r="B438" s="576" t="s">
        <v>543</v>
      </c>
      <c r="C438" s="382" t="s">
        <v>744</v>
      </c>
      <c r="D438" s="383" t="s">
        <v>421</v>
      </c>
      <c r="E438" s="489">
        <v>43774</v>
      </c>
      <c r="F438" s="222"/>
    </row>
    <row r="439" spans="2:6">
      <c r="B439" s="577"/>
      <c r="E439" s="489"/>
      <c r="F439" s="222"/>
    </row>
    <row r="440" spans="2:6">
      <c r="B440" s="576" t="s">
        <v>543</v>
      </c>
      <c r="C440" s="382" t="s">
        <v>744</v>
      </c>
      <c r="D440" s="383" t="s">
        <v>361</v>
      </c>
      <c r="E440" s="489">
        <v>43774</v>
      </c>
      <c r="F440" s="222"/>
    </row>
    <row r="441" spans="2:6">
      <c r="B441" s="577"/>
      <c r="E441" s="489"/>
      <c r="F441" s="222"/>
    </row>
    <row r="442" spans="2:6">
      <c r="B442" s="576" t="s">
        <v>543</v>
      </c>
      <c r="C442" s="382" t="s">
        <v>744</v>
      </c>
      <c r="D442" s="383" t="s">
        <v>362</v>
      </c>
      <c r="E442" s="489">
        <v>43775</v>
      </c>
      <c r="F442" s="222"/>
    </row>
    <row r="443" spans="2:6">
      <c r="B443" s="577"/>
      <c r="E443" s="489"/>
      <c r="F443" s="222"/>
    </row>
    <row r="444" spans="2:6">
      <c r="B444" s="576" t="s">
        <v>543</v>
      </c>
      <c r="C444" s="382" t="s">
        <v>744</v>
      </c>
      <c r="D444" s="383" t="s">
        <v>363</v>
      </c>
      <c r="E444" s="489">
        <v>43781</v>
      </c>
      <c r="F444" s="222"/>
    </row>
    <row r="445" spans="2:6">
      <c r="B445" s="577"/>
      <c r="E445" s="489"/>
      <c r="F445" s="222"/>
    </row>
    <row r="446" spans="2:6">
      <c r="B446" s="576" t="s">
        <v>543</v>
      </c>
      <c r="C446" s="382" t="s">
        <v>744</v>
      </c>
      <c r="D446" s="383" t="s">
        <v>737</v>
      </c>
      <c r="E446" s="489">
        <v>43787</v>
      </c>
      <c r="F446" s="222"/>
    </row>
    <row r="447" spans="2:6">
      <c r="B447" s="577"/>
      <c r="E447" s="489"/>
      <c r="F447" s="222"/>
    </row>
    <row r="448" spans="2:6">
      <c r="B448" s="576" t="s">
        <v>543</v>
      </c>
      <c r="C448" s="382" t="s">
        <v>744</v>
      </c>
      <c r="D448" s="383" t="s">
        <v>427</v>
      </c>
      <c r="E448" s="489">
        <v>43802</v>
      </c>
      <c r="F448" s="222"/>
    </row>
    <row r="449" spans="2:6">
      <c r="B449" s="577"/>
      <c r="E449" s="489"/>
      <c r="F449" s="222"/>
    </row>
    <row r="450" spans="2:6">
      <c r="B450" s="576" t="s">
        <v>736</v>
      </c>
      <c r="C450" s="382" t="s">
        <v>422</v>
      </c>
      <c r="D450" s="383" t="s">
        <v>737</v>
      </c>
      <c r="E450" s="489">
        <v>43781</v>
      </c>
      <c r="F450" s="222"/>
    </row>
    <row r="451" spans="2:6">
      <c r="B451" s="577"/>
      <c r="E451" s="489"/>
      <c r="F451" s="222"/>
    </row>
    <row r="452" spans="2:6">
      <c r="B452" s="576" t="s">
        <v>736</v>
      </c>
      <c r="C452" s="382" t="s">
        <v>422</v>
      </c>
      <c r="D452" s="383" t="s">
        <v>739</v>
      </c>
      <c r="E452" s="489">
        <v>43781</v>
      </c>
      <c r="F452" s="222"/>
    </row>
    <row r="453" spans="2:6">
      <c r="B453" s="577"/>
      <c r="E453" s="489"/>
      <c r="F453" s="222"/>
    </row>
    <row r="454" spans="2:6">
      <c r="B454" s="576" t="s">
        <v>736</v>
      </c>
      <c r="C454" s="382" t="s">
        <v>422</v>
      </c>
      <c r="D454" s="383" t="s">
        <v>428</v>
      </c>
      <c r="E454" s="489">
        <v>43782</v>
      </c>
      <c r="F454" s="222"/>
    </row>
    <row r="455" spans="2:6">
      <c r="B455" s="577"/>
      <c r="E455" s="489"/>
      <c r="F455" s="222"/>
    </row>
    <row r="456" spans="2:6">
      <c r="B456" s="576" t="s">
        <v>736</v>
      </c>
      <c r="C456" s="382" t="s">
        <v>422</v>
      </c>
      <c r="D456" s="383" t="s">
        <v>740</v>
      </c>
      <c r="E456" s="489">
        <v>43788</v>
      </c>
      <c r="F456" s="222"/>
    </row>
    <row r="457" spans="2:6">
      <c r="B457" s="577"/>
      <c r="E457" s="489"/>
      <c r="F457" s="222"/>
    </row>
    <row r="458" spans="2:6">
      <c r="B458" s="576" t="s">
        <v>736</v>
      </c>
      <c r="C458" s="382" t="s">
        <v>422</v>
      </c>
      <c r="D458" s="383" t="s">
        <v>741</v>
      </c>
      <c r="E458" s="489">
        <v>43794</v>
      </c>
      <c r="F458" s="222"/>
    </row>
    <row r="459" spans="2:6">
      <c r="B459" s="577"/>
      <c r="E459" s="489"/>
      <c r="F459" s="222"/>
    </row>
    <row r="460" spans="2:6">
      <c r="B460" s="576" t="s">
        <v>736</v>
      </c>
      <c r="C460" s="382" t="s">
        <v>422</v>
      </c>
      <c r="D460" s="383" t="s">
        <v>742</v>
      </c>
      <c r="E460" s="489">
        <v>43809</v>
      </c>
      <c r="F460" s="222"/>
    </row>
    <row r="461" spans="2:6">
      <c r="B461" s="577"/>
      <c r="E461" s="489"/>
      <c r="F461" s="222"/>
    </row>
    <row r="462" spans="2:6">
      <c r="B462" s="576" t="s">
        <v>543</v>
      </c>
      <c r="C462" s="382" t="s">
        <v>422</v>
      </c>
      <c r="D462" s="383" t="s">
        <v>113</v>
      </c>
      <c r="E462" s="489">
        <v>43696</v>
      </c>
      <c r="F462" s="222"/>
    </row>
    <row r="463" spans="2:6">
      <c r="B463" s="577"/>
      <c r="E463" s="489"/>
      <c r="F463" s="222"/>
    </row>
    <row r="464" spans="2:6">
      <c r="B464" s="576" t="s">
        <v>543</v>
      </c>
      <c r="C464" s="382" t="s">
        <v>422</v>
      </c>
      <c r="D464" s="383" t="s">
        <v>417</v>
      </c>
      <c r="E464" s="428">
        <v>43697</v>
      </c>
      <c r="F464" s="222"/>
    </row>
    <row r="465" spans="2:6">
      <c r="B465" s="577"/>
      <c r="E465" s="489"/>
      <c r="F465" s="222"/>
    </row>
    <row r="466" spans="2:6">
      <c r="B466" s="576" t="s">
        <v>543</v>
      </c>
      <c r="C466" s="382" t="s">
        <v>422</v>
      </c>
      <c r="D466" s="383" t="s">
        <v>418</v>
      </c>
      <c r="E466" s="489">
        <v>43698</v>
      </c>
      <c r="F466" s="222"/>
    </row>
    <row r="467" spans="2:6">
      <c r="B467" s="577"/>
      <c r="E467" s="489"/>
      <c r="F467" s="222"/>
    </row>
    <row r="468" spans="2:6">
      <c r="B468" s="576" t="s">
        <v>543</v>
      </c>
      <c r="C468" s="382" t="s">
        <v>422</v>
      </c>
      <c r="D468" s="383" t="s">
        <v>419</v>
      </c>
      <c r="E468" s="489">
        <v>43704</v>
      </c>
      <c r="F468" s="222"/>
    </row>
    <row r="469" spans="2:6">
      <c r="B469" s="577"/>
      <c r="E469" s="489"/>
      <c r="F469" s="222"/>
    </row>
    <row r="470" spans="2:6">
      <c r="B470" s="576" t="s">
        <v>543</v>
      </c>
      <c r="C470" s="382" t="s">
        <v>422</v>
      </c>
      <c r="D470" s="383" t="s">
        <v>362</v>
      </c>
      <c r="E470" s="489">
        <v>43712</v>
      </c>
      <c r="F470" s="222"/>
    </row>
    <row r="471" spans="2:6">
      <c r="B471" s="577"/>
      <c r="E471" s="489"/>
      <c r="F471" s="222"/>
    </row>
    <row r="472" spans="2:6">
      <c r="B472" s="576" t="s">
        <v>543</v>
      </c>
      <c r="C472" s="382" t="s">
        <v>422</v>
      </c>
      <c r="D472" s="383" t="s">
        <v>363</v>
      </c>
      <c r="E472" s="489">
        <v>43725</v>
      </c>
      <c r="F472" s="222"/>
    </row>
    <row r="473" spans="2:6">
      <c r="B473" s="577"/>
      <c r="E473" s="489"/>
      <c r="F473" s="222"/>
    </row>
    <row r="474" spans="2:6">
      <c r="B474" s="576" t="s">
        <v>543</v>
      </c>
      <c r="C474" s="382" t="s">
        <v>422</v>
      </c>
      <c r="D474" s="383" t="s">
        <v>737</v>
      </c>
      <c r="E474" s="489">
        <v>43781</v>
      </c>
      <c r="F474" s="222"/>
    </row>
    <row r="475" spans="2:6">
      <c r="B475" s="577"/>
      <c r="E475" s="489"/>
      <c r="F475" s="222"/>
    </row>
    <row r="476" spans="2:6">
      <c r="B476" s="576" t="s">
        <v>543</v>
      </c>
      <c r="C476" s="382" t="s">
        <v>422</v>
      </c>
      <c r="D476" s="383" t="s">
        <v>739</v>
      </c>
      <c r="E476" s="489">
        <v>43781</v>
      </c>
      <c r="F476" s="222"/>
    </row>
    <row r="477" spans="2:6">
      <c r="B477" s="577"/>
      <c r="E477" s="489"/>
      <c r="F477" s="222"/>
    </row>
    <row r="478" spans="2:6">
      <c r="B478" s="576" t="s">
        <v>543</v>
      </c>
      <c r="C478" s="382" t="s">
        <v>422</v>
      </c>
      <c r="D478" s="383" t="s">
        <v>428</v>
      </c>
      <c r="E478" s="489">
        <v>43782</v>
      </c>
      <c r="F478" s="222"/>
    </row>
    <row r="479" spans="2:6">
      <c r="B479" s="577"/>
      <c r="E479" s="489"/>
      <c r="F479" s="222"/>
    </row>
    <row r="480" spans="2:6">
      <c r="B480" s="576" t="s">
        <v>543</v>
      </c>
      <c r="C480" s="382" t="s">
        <v>422</v>
      </c>
      <c r="D480" s="383" t="s">
        <v>740</v>
      </c>
      <c r="E480" s="489">
        <v>43788</v>
      </c>
      <c r="F480" s="222"/>
    </row>
    <row r="481" spans="2:6">
      <c r="B481" s="577"/>
      <c r="E481" s="489"/>
      <c r="F481" s="222"/>
    </row>
    <row r="482" spans="2:6">
      <c r="B482" s="576" t="s">
        <v>543</v>
      </c>
      <c r="C482" s="382" t="s">
        <v>422</v>
      </c>
      <c r="D482" s="383" t="s">
        <v>741</v>
      </c>
      <c r="E482" s="489">
        <v>43794</v>
      </c>
      <c r="F482" s="222"/>
    </row>
    <row r="483" spans="2:6">
      <c r="B483" s="577"/>
      <c r="E483" s="489"/>
      <c r="F483" s="222"/>
    </row>
    <row r="484" spans="2:6">
      <c r="B484" s="576" t="s">
        <v>543</v>
      </c>
      <c r="C484" s="382" t="s">
        <v>422</v>
      </c>
      <c r="D484" s="383" t="s">
        <v>743</v>
      </c>
      <c r="E484" s="489">
        <v>43809</v>
      </c>
      <c r="F484" s="222"/>
    </row>
    <row r="485" spans="2:6">
      <c r="B485" s="577"/>
      <c r="E485" s="489"/>
      <c r="F485" s="222"/>
    </row>
    <row r="486" spans="2:6">
      <c r="B486" s="576" t="s">
        <v>543</v>
      </c>
      <c r="C486" s="382" t="s">
        <v>423</v>
      </c>
      <c r="D486" s="383" t="s">
        <v>113</v>
      </c>
      <c r="E486" s="489">
        <v>43731</v>
      </c>
      <c r="F486" s="222"/>
    </row>
    <row r="487" spans="2:6">
      <c r="B487" s="577"/>
      <c r="E487" s="489"/>
      <c r="F487" s="222"/>
    </row>
    <row r="488" spans="2:6">
      <c r="B488" s="576" t="s">
        <v>543</v>
      </c>
      <c r="C488" s="382" t="s">
        <v>423</v>
      </c>
      <c r="D488" s="383" t="s">
        <v>417</v>
      </c>
      <c r="E488" s="489">
        <v>43732</v>
      </c>
      <c r="F488" s="222"/>
    </row>
    <row r="489" spans="2:6">
      <c r="B489" s="577"/>
      <c r="E489" s="489"/>
      <c r="F489" s="222"/>
    </row>
    <row r="490" spans="2:6">
      <c r="B490" s="576" t="s">
        <v>543</v>
      </c>
      <c r="C490" s="382" t="s">
        <v>423</v>
      </c>
      <c r="D490" s="383" t="s">
        <v>418</v>
      </c>
      <c r="E490" s="489">
        <v>43733</v>
      </c>
      <c r="F490" s="222"/>
    </row>
    <row r="491" spans="2:6">
      <c r="B491" s="577"/>
      <c r="E491" s="489"/>
      <c r="F491" s="222"/>
    </row>
    <row r="492" spans="2:6">
      <c r="B492" s="576" t="s">
        <v>543</v>
      </c>
      <c r="C492" s="382" t="s">
        <v>423</v>
      </c>
      <c r="D492" s="383" t="s">
        <v>419</v>
      </c>
      <c r="E492" s="489">
        <v>43739</v>
      </c>
      <c r="F492" s="222"/>
    </row>
    <row r="493" spans="2:6">
      <c r="B493" s="577"/>
      <c r="E493" s="489"/>
      <c r="F493" s="222"/>
    </row>
    <row r="494" spans="2:6">
      <c r="B494" s="576" t="s">
        <v>543</v>
      </c>
      <c r="C494" s="382" t="s">
        <v>423</v>
      </c>
      <c r="D494" s="383" t="s">
        <v>421</v>
      </c>
      <c r="E494" s="489">
        <v>43745</v>
      </c>
      <c r="F494" s="222"/>
    </row>
    <row r="495" spans="2:6">
      <c r="B495" s="577"/>
      <c r="E495" s="489"/>
      <c r="F495" s="222"/>
    </row>
    <row r="496" spans="2:6">
      <c r="B496" s="576" t="s">
        <v>543</v>
      </c>
      <c r="C496" s="382" t="s">
        <v>423</v>
      </c>
      <c r="D496" s="383" t="s">
        <v>361</v>
      </c>
      <c r="E496" s="489">
        <v>43760</v>
      </c>
      <c r="F496" s="222"/>
    </row>
    <row r="497" spans="2:6">
      <c r="B497" s="577"/>
      <c r="E497" s="489"/>
      <c r="F497" s="222"/>
    </row>
    <row r="498" spans="2:6">
      <c r="B498" s="576" t="s">
        <v>736</v>
      </c>
      <c r="C498" s="382" t="s">
        <v>424</v>
      </c>
      <c r="D498" s="578" t="s">
        <v>421</v>
      </c>
      <c r="E498" s="489">
        <v>43899</v>
      </c>
      <c r="F498" s="222"/>
    </row>
    <row r="499" spans="2:6">
      <c r="B499" s="577"/>
      <c r="E499" s="489"/>
      <c r="F499" s="222"/>
    </row>
    <row r="500" spans="2:6">
      <c r="B500" s="576" t="s">
        <v>736</v>
      </c>
      <c r="C500" s="382" t="s">
        <v>424</v>
      </c>
      <c r="D500" s="578" t="s">
        <v>363</v>
      </c>
      <c r="E500" s="489">
        <v>43900</v>
      </c>
      <c r="F500" s="222"/>
    </row>
    <row r="501" spans="2:6">
      <c r="B501" s="577"/>
      <c r="E501" s="489"/>
      <c r="F501" s="222"/>
    </row>
    <row r="502" spans="2:6">
      <c r="B502" s="576" t="s">
        <v>736</v>
      </c>
      <c r="C502" s="382" t="s">
        <v>424</v>
      </c>
      <c r="D502" s="578" t="s">
        <v>427</v>
      </c>
      <c r="E502" s="489">
        <v>43901</v>
      </c>
      <c r="F502" s="222"/>
    </row>
    <row r="503" spans="2:6">
      <c r="B503" s="577"/>
      <c r="E503" s="489"/>
      <c r="F503" s="222"/>
    </row>
    <row r="504" spans="2:6">
      <c r="B504" s="576" t="s">
        <v>736</v>
      </c>
      <c r="C504" s="382" t="s">
        <v>424</v>
      </c>
      <c r="D504" s="578" t="s">
        <v>428</v>
      </c>
      <c r="E504" s="489">
        <v>43907</v>
      </c>
      <c r="F504" s="222"/>
    </row>
    <row r="505" spans="2:6">
      <c r="B505" s="577"/>
      <c r="E505" s="489"/>
      <c r="F505" s="222"/>
    </row>
    <row r="506" spans="2:6">
      <c r="B506" s="576" t="s">
        <v>543</v>
      </c>
      <c r="C506" s="382" t="s">
        <v>424</v>
      </c>
      <c r="D506" s="578" t="s">
        <v>113</v>
      </c>
      <c r="E506" s="489">
        <v>43767</v>
      </c>
      <c r="F506" s="222"/>
    </row>
    <row r="507" spans="2:6">
      <c r="B507" s="577"/>
      <c r="E507" s="489"/>
      <c r="F507" s="222"/>
    </row>
    <row r="508" spans="2:6">
      <c r="B508" s="576" t="s">
        <v>543</v>
      </c>
      <c r="C508" s="382" t="s">
        <v>424</v>
      </c>
      <c r="D508" s="578" t="s">
        <v>114</v>
      </c>
      <c r="E508" s="489">
        <v>43767</v>
      </c>
      <c r="F508" s="222"/>
    </row>
    <row r="509" spans="2:6">
      <c r="B509" s="577"/>
      <c r="E509" s="489"/>
      <c r="F509" s="222"/>
    </row>
    <row r="510" spans="2:6">
      <c r="B510" s="576" t="s">
        <v>543</v>
      </c>
      <c r="C510" s="382" t="s">
        <v>424</v>
      </c>
      <c r="D510" s="578" t="s">
        <v>115</v>
      </c>
      <c r="E510" s="489">
        <v>43768</v>
      </c>
      <c r="F510" s="222"/>
    </row>
    <row r="511" spans="2:6">
      <c r="B511" s="577"/>
      <c r="E511" s="489"/>
      <c r="F511" s="222"/>
    </row>
    <row r="512" spans="2:6">
      <c r="B512" s="576" t="s">
        <v>543</v>
      </c>
      <c r="C512" s="382" t="s">
        <v>424</v>
      </c>
      <c r="D512" s="578" t="s">
        <v>417</v>
      </c>
      <c r="E512" s="489">
        <v>43774</v>
      </c>
      <c r="F512" s="222"/>
    </row>
    <row r="513" spans="2:6">
      <c r="B513" s="577"/>
      <c r="E513" s="489"/>
      <c r="F513" s="222"/>
    </row>
    <row r="514" spans="2:6">
      <c r="B514" s="576" t="s">
        <v>543</v>
      </c>
      <c r="C514" s="382" t="s">
        <v>424</v>
      </c>
      <c r="D514" s="578" t="s">
        <v>418</v>
      </c>
      <c r="E514" s="489">
        <v>43780</v>
      </c>
      <c r="F514" s="222"/>
    </row>
    <row r="515" spans="2:6">
      <c r="B515" s="577"/>
      <c r="E515" s="489"/>
      <c r="F515" s="222"/>
    </row>
    <row r="516" spans="2:6">
      <c r="B516" s="576" t="s">
        <v>543</v>
      </c>
      <c r="C516" s="382" t="s">
        <v>424</v>
      </c>
      <c r="D516" s="578" t="s">
        <v>419</v>
      </c>
      <c r="E516" s="489">
        <v>43790</v>
      </c>
      <c r="F516" s="222"/>
    </row>
    <row r="517" spans="2:6">
      <c r="B517" s="577"/>
      <c r="E517" s="489"/>
      <c r="F517" s="222"/>
    </row>
    <row r="518" spans="2:6">
      <c r="B518" s="576" t="s">
        <v>543</v>
      </c>
      <c r="C518" s="382" t="s">
        <v>424</v>
      </c>
      <c r="D518" s="578" t="s">
        <v>421</v>
      </c>
      <c r="E518" s="489">
        <v>43899</v>
      </c>
      <c r="F518" s="222"/>
    </row>
    <row r="519" spans="2:6">
      <c r="B519" s="577"/>
      <c r="E519" s="489"/>
      <c r="F519" s="222"/>
    </row>
    <row r="520" spans="2:6">
      <c r="B520" s="576" t="s">
        <v>543</v>
      </c>
      <c r="C520" s="382" t="s">
        <v>424</v>
      </c>
      <c r="D520" s="578" t="s">
        <v>737</v>
      </c>
      <c r="E520" s="489">
        <v>43900</v>
      </c>
      <c r="F520" s="222"/>
    </row>
    <row r="521" spans="2:6">
      <c r="B521" s="577"/>
      <c r="E521" s="489"/>
      <c r="F521" s="222"/>
    </row>
    <row r="522" spans="2:6">
      <c r="B522" s="576" t="s">
        <v>543</v>
      </c>
      <c r="C522" s="382" t="s">
        <v>424</v>
      </c>
      <c r="D522" s="578" t="s">
        <v>739</v>
      </c>
      <c r="E522" s="489">
        <v>43901</v>
      </c>
      <c r="F522" s="222"/>
    </row>
    <row r="523" spans="2:6">
      <c r="B523" s="577"/>
      <c r="E523" s="489"/>
      <c r="F523" s="222"/>
    </row>
    <row r="524" spans="2:6">
      <c r="B524" s="576" t="s">
        <v>543</v>
      </c>
      <c r="C524" s="382" t="s">
        <v>424</v>
      </c>
      <c r="D524" s="578" t="s">
        <v>740</v>
      </c>
      <c r="E524" s="489">
        <v>43907</v>
      </c>
      <c r="F524" s="222"/>
    </row>
    <row r="525" spans="2:6">
      <c r="B525" s="577"/>
      <c r="E525" s="489"/>
      <c r="F525" s="222"/>
    </row>
    <row r="526" spans="2:6">
      <c r="B526" s="576" t="s">
        <v>736</v>
      </c>
      <c r="C526" s="382" t="s">
        <v>425</v>
      </c>
      <c r="D526" s="578" t="s">
        <v>427</v>
      </c>
      <c r="E526" s="489">
        <v>43899</v>
      </c>
      <c r="F526" s="222"/>
    </row>
    <row r="527" spans="2:6">
      <c r="B527" s="577"/>
      <c r="E527" s="489"/>
      <c r="F527" s="222"/>
    </row>
    <row r="528" spans="2:6">
      <c r="B528" s="576" t="s">
        <v>736</v>
      </c>
      <c r="C528" s="382" t="s">
        <v>425</v>
      </c>
      <c r="D528" s="578" t="s">
        <v>741</v>
      </c>
      <c r="E528" s="428">
        <v>43900</v>
      </c>
      <c r="F528" s="222"/>
    </row>
    <row r="529" spans="2:6">
      <c r="B529" s="577"/>
      <c r="E529" s="489"/>
      <c r="F529" s="222"/>
    </row>
    <row r="530" spans="2:6">
      <c r="B530" s="576" t="s">
        <v>736</v>
      </c>
      <c r="C530" s="382" t="s">
        <v>425</v>
      </c>
      <c r="D530" s="578" t="s">
        <v>743</v>
      </c>
      <c r="E530" s="489">
        <v>43901</v>
      </c>
      <c r="F530" s="222"/>
    </row>
    <row r="531" spans="2:6">
      <c r="B531" s="577"/>
      <c r="E531" s="489"/>
      <c r="F531" s="222"/>
    </row>
    <row r="532" spans="2:6">
      <c r="B532" s="576" t="s">
        <v>736</v>
      </c>
      <c r="C532" s="382" t="s">
        <v>425</v>
      </c>
      <c r="D532" s="578" t="s">
        <v>746</v>
      </c>
      <c r="E532" s="489">
        <v>43907</v>
      </c>
      <c r="F532" s="222"/>
    </row>
    <row r="533" spans="2:6">
      <c r="B533" s="577"/>
      <c r="E533" s="489"/>
      <c r="F533" s="222"/>
    </row>
    <row r="534" spans="2:6">
      <c r="B534" s="576" t="s">
        <v>543</v>
      </c>
      <c r="C534" s="382" t="s">
        <v>425</v>
      </c>
      <c r="D534" s="578" t="s">
        <v>113</v>
      </c>
      <c r="E534" s="489">
        <v>43780</v>
      </c>
      <c r="F534" s="222"/>
    </row>
    <row r="535" spans="2:6">
      <c r="B535" s="577"/>
      <c r="E535" s="489"/>
      <c r="F535" s="222"/>
    </row>
    <row r="536" spans="2:6">
      <c r="B536" s="576" t="s">
        <v>543</v>
      </c>
      <c r="C536" s="382" t="s">
        <v>425</v>
      </c>
      <c r="D536" s="578" t="s">
        <v>115</v>
      </c>
      <c r="E536" s="489">
        <v>43788</v>
      </c>
      <c r="F536" s="222"/>
    </row>
    <row r="537" spans="2:6">
      <c r="B537" s="577"/>
      <c r="E537" s="489"/>
      <c r="F537" s="222"/>
    </row>
    <row r="538" spans="2:6">
      <c r="B538" s="576" t="s">
        <v>543</v>
      </c>
      <c r="C538" s="382" t="s">
        <v>425</v>
      </c>
      <c r="D538" s="578" t="s">
        <v>417</v>
      </c>
      <c r="E538" s="489">
        <v>43789</v>
      </c>
      <c r="F538" s="222"/>
    </row>
    <row r="539" spans="2:6">
      <c r="B539" s="577"/>
      <c r="E539" s="489"/>
      <c r="F539" s="222"/>
    </row>
    <row r="540" spans="2:6">
      <c r="B540" s="576" t="s">
        <v>543</v>
      </c>
      <c r="C540" s="382" t="s">
        <v>425</v>
      </c>
      <c r="D540" s="578" t="s">
        <v>419</v>
      </c>
      <c r="E540" s="489">
        <v>43795</v>
      </c>
      <c r="F540" s="222"/>
    </row>
    <row r="541" spans="2:6">
      <c r="B541" s="577"/>
      <c r="E541" s="489"/>
      <c r="F541" s="222"/>
    </row>
    <row r="542" spans="2:6">
      <c r="B542" s="576" t="s">
        <v>543</v>
      </c>
      <c r="C542" s="382" t="s">
        <v>425</v>
      </c>
      <c r="D542" s="578" t="s">
        <v>361</v>
      </c>
      <c r="E542" s="489">
        <v>43801</v>
      </c>
      <c r="F542" s="222"/>
    </row>
    <row r="543" spans="2:6">
      <c r="B543" s="577"/>
      <c r="E543" s="489"/>
      <c r="F543" s="222"/>
    </row>
    <row r="544" spans="2:6">
      <c r="B544" s="576" t="s">
        <v>543</v>
      </c>
      <c r="C544" s="382" t="s">
        <v>425</v>
      </c>
      <c r="D544" s="578" t="s">
        <v>363</v>
      </c>
      <c r="E544" s="489">
        <v>43816</v>
      </c>
      <c r="F544" s="222"/>
    </row>
    <row r="545" spans="2:6">
      <c r="B545" s="577"/>
      <c r="E545" s="489"/>
      <c r="F545" s="222"/>
    </row>
    <row r="546" spans="2:6">
      <c r="B546" s="576" t="s">
        <v>543</v>
      </c>
      <c r="C546" s="382" t="s">
        <v>425</v>
      </c>
      <c r="D546" s="578" t="s">
        <v>739</v>
      </c>
      <c r="E546" s="489">
        <v>43899</v>
      </c>
      <c r="F546" s="222"/>
    </row>
    <row r="547" spans="2:6">
      <c r="B547" s="577"/>
      <c r="E547" s="489"/>
      <c r="F547" s="222"/>
    </row>
    <row r="548" spans="2:6">
      <c r="B548" s="576" t="s">
        <v>543</v>
      </c>
      <c r="C548" s="382" t="s">
        <v>425</v>
      </c>
      <c r="D548" s="578" t="s">
        <v>741</v>
      </c>
      <c r="E548" s="428">
        <v>43900</v>
      </c>
      <c r="F548" s="222"/>
    </row>
    <row r="549" spans="2:6">
      <c r="B549" s="577"/>
      <c r="E549" s="489"/>
      <c r="F549" s="222"/>
    </row>
    <row r="550" spans="2:6">
      <c r="B550" s="576" t="s">
        <v>543</v>
      </c>
      <c r="C550" s="382" t="s">
        <v>425</v>
      </c>
      <c r="D550" s="578" t="s">
        <v>747</v>
      </c>
      <c r="E550" s="489">
        <v>43901</v>
      </c>
      <c r="F550" s="222"/>
    </row>
    <row r="551" spans="2:6">
      <c r="B551" s="577"/>
      <c r="E551" s="489"/>
      <c r="F551" s="222"/>
    </row>
    <row r="552" spans="2:6">
      <c r="B552" s="576" t="s">
        <v>543</v>
      </c>
      <c r="C552" s="382" t="s">
        <v>425</v>
      </c>
      <c r="D552" s="578" t="s">
        <v>748</v>
      </c>
      <c r="E552" s="489">
        <v>43907</v>
      </c>
      <c r="F552" s="222"/>
    </row>
    <row r="553" spans="2:6">
      <c r="B553" s="577"/>
      <c r="E553" s="489"/>
      <c r="F553" s="222"/>
    </row>
    <row r="554" spans="2:6">
      <c r="B554" s="576" t="s">
        <v>543</v>
      </c>
      <c r="C554" s="382" t="s">
        <v>426</v>
      </c>
      <c r="D554" s="383" t="s">
        <v>114</v>
      </c>
      <c r="E554" s="489">
        <v>43836</v>
      </c>
      <c r="F554" s="222"/>
    </row>
    <row r="555" spans="2:6">
      <c r="B555" s="577"/>
      <c r="E555" s="489"/>
      <c r="F555" s="222"/>
    </row>
    <row r="556" spans="2:6">
      <c r="B556" s="576" t="s">
        <v>543</v>
      </c>
      <c r="C556" s="382" t="s">
        <v>426</v>
      </c>
      <c r="D556" s="383" t="s">
        <v>418</v>
      </c>
      <c r="E556" s="489">
        <v>43837</v>
      </c>
      <c r="F556" s="222"/>
    </row>
    <row r="557" spans="2:6">
      <c r="B557" s="577"/>
      <c r="E557" s="489"/>
      <c r="F557" s="222"/>
    </row>
    <row r="558" spans="2:6">
      <c r="B558" s="576" t="s">
        <v>543</v>
      </c>
      <c r="C558" s="382" t="s">
        <v>426</v>
      </c>
      <c r="D558" s="383" t="s">
        <v>421</v>
      </c>
      <c r="E558" s="489">
        <v>43838</v>
      </c>
      <c r="F558" s="222"/>
    </row>
    <row r="559" spans="2:6">
      <c r="B559" s="577"/>
      <c r="E559" s="489"/>
      <c r="F559" s="222"/>
    </row>
    <row r="560" spans="2:6">
      <c r="B560" s="576" t="s">
        <v>543</v>
      </c>
      <c r="C560" s="382" t="s">
        <v>426</v>
      </c>
      <c r="D560" s="383" t="s">
        <v>362</v>
      </c>
      <c r="E560" s="489">
        <v>43844</v>
      </c>
      <c r="F560" s="222"/>
    </row>
    <row r="561" spans="2:6">
      <c r="B561" s="577"/>
      <c r="E561" s="489"/>
      <c r="F561" s="222"/>
    </row>
    <row r="562" spans="2:6">
      <c r="B562" s="576" t="s">
        <v>543</v>
      </c>
      <c r="C562" s="382" t="s">
        <v>426</v>
      </c>
      <c r="D562" s="383" t="s">
        <v>739</v>
      </c>
      <c r="E562" s="489">
        <v>43850</v>
      </c>
      <c r="F562" s="222"/>
    </row>
    <row r="563" spans="2:6">
      <c r="B563" s="577"/>
      <c r="E563" s="489"/>
      <c r="F563" s="222"/>
    </row>
    <row r="564" spans="2:6">
      <c r="B564" s="576" t="s">
        <v>543</v>
      </c>
      <c r="C564" s="382" t="s">
        <v>426</v>
      </c>
      <c r="D564" s="383" t="s">
        <v>740</v>
      </c>
      <c r="E564" s="489">
        <v>43860</v>
      </c>
      <c r="F564" s="222"/>
    </row>
    <row r="565" spans="2:6">
      <c r="B565" s="577"/>
      <c r="E565" s="540"/>
      <c r="F565" s="222"/>
    </row>
    <row r="566" spans="2:6">
      <c r="B566" s="576" t="s">
        <v>736</v>
      </c>
      <c r="C566" s="382" t="s">
        <v>745</v>
      </c>
      <c r="D566" s="578" t="s">
        <v>113</v>
      </c>
      <c r="E566" s="489">
        <v>43850</v>
      </c>
      <c r="F566" s="222"/>
    </row>
    <row r="567" spans="2:6">
      <c r="B567" s="577"/>
      <c r="E567" s="489"/>
      <c r="F567" s="222"/>
    </row>
    <row r="568" spans="2:6">
      <c r="B568" s="576" t="s">
        <v>736</v>
      </c>
      <c r="C568" s="382" t="s">
        <v>745</v>
      </c>
      <c r="D568" s="578" t="s">
        <v>418</v>
      </c>
      <c r="E568" s="428">
        <v>43851</v>
      </c>
      <c r="F568" s="222"/>
    </row>
    <row r="569" spans="2:6">
      <c r="B569" s="577"/>
      <c r="E569" s="489"/>
      <c r="F569" s="222"/>
    </row>
    <row r="570" spans="2:6">
      <c r="B570" s="576" t="s">
        <v>736</v>
      </c>
      <c r="C570" s="382" t="s">
        <v>745</v>
      </c>
      <c r="D570" s="578" t="s">
        <v>421</v>
      </c>
      <c r="E570" s="489">
        <v>43852</v>
      </c>
      <c r="F570" s="222"/>
    </row>
    <row r="571" spans="2:6">
      <c r="B571" s="577"/>
      <c r="E571" s="489"/>
      <c r="F571" s="222"/>
    </row>
    <row r="572" spans="2:6">
      <c r="B572" s="576" t="s">
        <v>736</v>
      </c>
      <c r="C572" s="382" t="s">
        <v>745</v>
      </c>
      <c r="D572" s="578" t="s">
        <v>362</v>
      </c>
      <c r="E572" s="489">
        <v>43858</v>
      </c>
      <c r="F572" s="222"/>
    </row>
    <row r="573" spans="2:6">
      <c r="B573" s="577"/>
      <c r="E573" s="489"/>
      <c r="F573" s="222"/>
    </row>
    <row r="574" spans="2:6">
      <c r="B574" s="576" t="s">
        <v>736</v>
      </c>
      <c r="C574" s="382" t="s">
        <v>745</v>
      </c>
      <c r="D574" s="578" t="s">
        <v>427</v>
      </c>
      <c r="E574" s="489">
        <v>43864</v>
      </c>
      <c r="F574" s="222"/>
    </row>
    <row r="575" spans="2:6">
      <c r="B575" s="577"/>
      <c r="E575" s="489"/>
      <c r="F575" s="222"/>
    </row>
    <row r="576" spans="2:6">
      <c r="B576" s="576" t="s">
        <v>736</v>
      </c>
      <c r="C576" s="382" t="s">
        <v>745</v>
      </c>
      <c r="D576" s="578" t="s">
        <v>428</v>
      </c>
      <c r="E576" s="489">
        <v>43880</v>
      </c>
      <c r="F576" s="222"/>
    </row>
    <row r="577" spans="1:109">
      <c r="B577" s="577"/>
      <c r="E577" s="540"/>
      <c r="F577" s="222"/>
    </row>
    <row r="578" spans="1:109">
      <c r="B578" s="576" t="s">
        <v>543</v>
      </c>
      <c r="C578" s="382" t="s">
        <v>745</v>
      </c>
      <c r="D578" s="578" t="s">
        <v>114</v>
      </c>
      <c r="E578" s="489">
        <v>43850</v>
      </c>
      <c r="F578" s="222"/>
    </row>
    <row r="579" spans="1:109">
      <c r="B579" s="577"/>
      <c r="E579" s="489"/>
      <c r="F579" s="222"/>
    </row>
    <row r="580" spans="1:109">
      <c r="B580" s="576" t="s">
        <v>543</v>
      </c>
      <c r="C580" s="382" t="s">
        <v>745</v>
      </c>
      <c r="D580" s="578" t="s">
        <v>419</v>
      </c>
      <c r="E580" s="428">
        <v>43851</v>
      </c>
      <c r="F580" s="222"/>
    </row>
    <row r="581" spans="1:109">
      <c r="B581" s="577"/>
      <c r="E581" s="489"/>
      <c r="F581" s="222"/>
    </row>
    <row r="582" spans="1:109">
      <c r="B582" s="576" t="s">
        <v>543</v>
      </c>
      <c r="C582" s="382" t="s">
        <v>745</v>
      </c>
      <c r="D582" s="578" t="s">
        <v>361</v>
      </c>
      <c r="E582" s="489">
        <v>43852</v>
      </c>
      <c r="F582" s="222"/>
    </row>
    <row r="583" spans="1:109">
      <c r="B583" s="577"/>
      <c r="E583" s="489"/>
      <c r="F583" s="222"/>
    </row>
    <row r="584" spans="1:109">
      <c r="B584" s="576" t="s">
        <v>543</v>
      </c>
      <c r="C584" s="382" t="s">
        <v>745</v>
      </c>
      <c r="D584" s="578" t="s">
        <v>363</v>
      </c>
      <c r="E584" s="489">
        <v>43858</v>
      </c>
    </row>
    <row r="585" spans="1:109">
      <c r="B585" s="577"/>
      <c r="E585" s="489"/>
    </row>
    <row r="586" spans="1:109">
      <c r="B586" s="576" t="s">
        <v>543</v>
      </c>
      <c r="C586" s="382" t="s">
        <v>745</v>
      </c>
      <c r="D586" s="578" t="s">
        <v>740</v>
      </c>
      <c r="E586" s="489">
        <v>43880</v>
      </c>
    </row>
    <row r="587" spans="1:109">
      <c r="B587" s="577"/>
      <c r="E587" s="379"/>
    </row>
    <row r="592" spans="1:109" s="216" customFormat="1">
      <c r="A592" s="386"/>
      <c r="B592" s="386"/>
      <c r="C592" s="386"/>
      <c r="D592" s="386"/>
      <c r="E592" s="386"/>
      <c r="G592" s="222"/>
      <c r="H592" s="386"/>
      <c r="I592" s="386"/>
      <c r="J592" s="386"/>
      <c r="K592" s="386"/>
      <c r="L592" s="386"/>
      <c r="M592" s="386"/>
      <c r="N592" s="386"/>
      <c r="O592" s="386"/>
      <c r="P592" s="386"/>
      <c r="Q592" s="386"/>
      <c r="R592" s="386"/>
      <c r="S592" s="386"/>
      <c r="T592" s="386"/>
      <c r="U592" s="188"/>
      <c r="V592" s="190"/>
      <c r="W592" s="386"/>
      <c r="X592" s="386"/>
      <c r="Y592" s="386"/>
      <c r="Z592" s="386"/>
      <c r="AA592" s="386"/>
      <c r="AB592" s="386"/>
      <c r="AC592" s="386"/>
      <c r="AD592" s="386"/>
      <c r="AE592" s="386"/>
      <c r="AF592" s="386"/>
      <c r="AG592" s="188"/>
      <c r="AH592" s="188"/>
      <c r="AI592" s="188"/>
      <c r="AJ592" s="188"/>
      <c r="AK592" s="188"/>
      <c r="AL592" s="188"/>
      <c r="AM592" s="188"/>
      <c r="AN592" s="188"/>
      <c r="AO592" s="188"/>
      <c r="AP592" s="386"/>
      <c r="AQ592" s="386"/>
      <c r="AR592" s="386"/>
      <c r="AS592" s="386"/>
      <c r="AT592" s="386"/>
      <c r="AU592" s="386"/>
      <c r="AV592" s="386"/>
      <c r="AW592" s="386"/>
      <c r="AX592" s="386"/>
      <c r="AY592" s="386"/>
      <c r="AZ592" s="386"/>
      <c r="BA592" s="386"/>
      <c r="BB592" s="386"/>
      <c r="BC592" s="386"/>
      <c r="BD592" s="386"/>
      <c r="BE592" s="386"/>
      <c r="BF592" s="386"/>
      <c r="BG592" s="386"/>
      <c r="BH592" s="386"/>
      <c r="BI592" s="386"/>
      <c r="BJ592" s="386"/>
      <c r="BK592" s="386"/>
      <c r="BL592" s="386"/>
      <c r="BM592" s="386"/>
      <c r="BN592" s="186"/>
      <c r="BO592" s="386"/>
      <c r="BP592" s="386"/>
      <c r="BQ592" s="386"/>
      <c r="BR592" s="386"/>
      <c r="BS592" s="386"/>
      <c r="BT592" s="386"/>
      <c r="BU592" s="386"/>
      <c r="BV592" s="386"/>
      <c r="BW592" s="386"/>
      <c r="BX592" s="386"/>
      <c r="BY592" s="386"/>
      <c r="BZ592" s="386"/>
      <c r="CA592" s="386"/>
      <c r="CB592" s="386"/>
      <c r="CC592" s="386"/>
      <c r="CD592" s="386"/>
      <c r="CE592" s="386"/>
      <c r="CF592" s="386"/>
      <c r="CG592" s="386"/>
      <c r="CH592" s="386"/>
      <c r="CI592" s="386"/>
      <c r="CJ592" s="386"/>
      <c r="CK592" s="386"/>
      <c r="CL592" s="386"/>
      <c r="CM592" s="386"/>
      <c r="CN592" s="188"/>
      <c r="CO592" s="188"/>
      <c r="CP592" s="188"/>
      <c r="CQ592" s="188"/>
      <c r="CR592" s="188"/>
      <c r="CS592" s="188"/>
      <c r="CT592" s="188"/>
      <c r="CU592" s="188"/>
      <c r="CV592" s="188"/>
      <c r="CW592" s="188"/>
      <c r="CX592" s="188"/>
      <c r="CY592" s="188"/>
      <c r="CZ592" s="188"/>
      <c r="DA592" s="188"/>
      <c r="DB592" s="386"/>
      <c r="DC592" s="386"/>
      <c r="DD592" s="386"/>
      <c r="DE592" s="386"/>
    </row>
    <row r="593" spans="1:109" s="216" customFormat="1">
      <c r="A593" s="386"/>
      <c r="B593" s="386"/>
      <c r="C593" s="386"/>
      <c r="D593" s="386"/>
      <c r="E593" s="386"/>
      <c r="G593" s="222"/>
      <c r="H593" s="386"/>
      <c r="I593" s="386"/>
      <c r="J593" s="386"/>
      <c r="K593" s="386"/>
      <c r="L593" s="386"/>
      <c r="M593" s="386"/>
      <c r="N593" s="386"/>
      <c r="O593" s="386"/>
      <c r="P593" s="386"/>
      <c r="Q593" s="386"/>
      <c r="R593" s="386"/>
      <c r="S593" s="386"/>
      <c r="T593" s="386"/>
      <c r="U593" s="188"/>
      <c r="V593" s="190"/>
      <c r="W593" s="386"/>
      <c r="X593" s="386"/>
      <c r="Y593" s="386"/>
      <c r="Z593" s="386"/>
      <c r="AA593" s="386"/>
      <c r="AB593" s="386"/>
      <c r="AC593" s="386"/>
      <c r="AD593" s="386"/>
      <c r="AE593" s="386"/>
      <c r="AF593" s="386"/>
      <c r="AG593" s="188"/>
      <c r="AH593" s="188"/>
      <c r="AI593" s="188"/>
      <c r="AJ593" s="188"/>
      <c r="AK593" s="188"/>
      <c r="AL593" s="188"/>
      <c r="AM593" s="188"/>
      <c r="AN593" s="188"/>
      <c r="AO593" s="188"/>
      <c r="AP593" s="386"/>
      <c r="AQ593" s="386"/>
      <c r="AR593" s="386"/>
      <c r="AS593" s="386"/>
      <c r="AT593" s="386"/>
      <c r="AU593" s="386"/>
      <c r="AV593" s="386"/>
      <c r="AW593" s="386"/>
      <c r="AX593" s="386"/>
      <c r="AY593" s="386"/>
      <c r="AZ593" s="386"/>
      <c r="BA593" s="386"/>
      <c r="BB593" s="386"/>
      <c r="BC593" s="386"/>
      <c r="BD593" s="386"/>
      <c r="BE593" s="386"/>
      <c r="BF593" s="386"/>
      <c r="BG593" s="386"/>
      <c r="BH593" s="386"/>
      <c r="BI593" s="386"/>
      <c r="BJ593" s="386"/>
      <c r="BK593" s="386"/>
      <c r="BL593" s="386"/>
      <c r="BM593" s="386"/>
      <c r="BN593" s="186"/>
      <c r="BO593" s="386"/>
      <c r="BP593" s="386"/>
      <c r="BQ593" s="386"/>
      <c r="BR593" s="386"/>
      <c r="BS593" s="386"/>
      <c r="BT593" s="386"/>
      <c r="BU593" s="386"/>
      <c r="BV593" s="386"/>
      <c r="BW593" s="386"/>
      <c r="BX593" s="386"/>
      <c r="BY593" s="386"/>
      <c r="BZ593" s="386"/>
      <c r="CA593" s="386"/>
      <c r="CB593" s="386"/>
      <c r="CC593" s="386"/>
      <c r="CD593" s="386"/>
      <c r="CE593" s="386"/>
      <c r="CF593" s="386"/>
      <c r="CG593" s="386"/>
      <c r="CH593" s="386"/>
      <c r="CI593" s="386"/>
      <c r="CJ593" s="386"/>
      <c r="CK593" s="386"/>
      <c r="CL593" s="386"/>
      <c r="CM593" s="386"/>
      <c r="CN593" s="188"/>
      <c r="CO593" s="188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386"/>
      <c r="DC593" s="386"/>
      <c r="DD593" s="386"/>
      <c r="DE593" s="386"/>
    </row>
    <row r="594" spans="1:109" s="216" customFormat="1">
      <c r="A594" s="386"/>
      <c r="B594" s="386"/>
      <c r="C594" s="386"/>
      <c r="D594" s="386"/>
      <c r="E594" s="386"/>
      <c r="G594" s="222"/>
      <c r="H594" s="386"/>
      <c r="I594" s="386"/>
      <c r="J594" s="386"/>
      <c r="K594" s="386"/>
      <c r="L594" s="386"/>
      <c r="M594" s="386"/>
      <c r="N594" s="386"/>
      <c r="O594" s="386"/>
      <c r="P594" s="386"/>
      <c r="Q594" s="386"/>
      <c r="R594" s="386"/>
      <c r="S594" s="386"/>
      <c r="T594" s="386"/>
      <c r="U594" s="188"/>
      <c r="V594" s="190"/>
      <c r="W594" s="386"/>
      <c r="X594" s="386"/>
      <c r="Y594" s="386"/>
      <c r="Z594" s="386"/>
      <c r="AA594" s="386"/>
      <c r="AB594" s="386"/>
      <c r="AC594" s="386"/>
      <c r="AD594" s="386"/>
      <c r="AE594" s="386"/>
      <c r="AF594" s="386"/>
      <c r="AG594" s="188"/>
      <c r="AH594" s="188"/>
      <c r="AI594" s="188"/>
      <c r="AJ594" s="188"/>
      <c r="AK594" s="188"/>
      <c r="AL594" s="188"/>
      <c r="AM594" s="188"/>
      <c r="AN594" s="188"/>
      <c r="AO594" s="188"/>
      <c r="AP594" s="386"/>
      <c r="AQ594" s="386"/>
      <c r="AR594" s="386"/>
      <c r="AS594" s="386"/>
      <c r="AT594" s="386"/>
      <c r="AU594" s="386"/>
      <c r="AV594" s="386"/>
      <c r="AW594" s="386"/>
      <c r="AX594" s="386"/>
      <c r="AY594" s="386"/>
      <c r="AZ594" s="386"/>
      <c r="BA594" s="386"/>
      <c r="BB594" s="386"/>
      <c r="BC594" s="386"/>
      <c r="BD594" s="386"/>
      <c r="BE594" s="386"/>
      <c r="BF594" s="386"/>
      <c r="BG594" s="386"/>
      <c r="BH594" s="386"/>
      <c r="BI594" s="386"/>
      <c r="BJ594" s="386"/>
      <c r="BK594" s="386"/>
      <c r="BL594" s="386"/>
      <c r="BM594" s="386"/>
      <c r="BN594" s="186"/>
      <c r="BO594" s="386"/>
      <c r="BP594" s="386"/>
      <c r="BQ594" s="386"/>
      <c r="BR594" s="386"/>
      <c r="BS594" s="386"/>
      <c r="BT594" s="386"/>
      <c r="BU594" s="386"/>
      <c r="BV594" s="386"/>
      <c r="BW594" s="386"/>
      <c r="BX594" s="386"/>
      <c r="BY594" s="386"/>
      <c r="BZ594" s="386"/>
      <c r="CA594" s="386"/>
      <c r="CB594" s="386"/>
      <c r="CC594" s="386"/>
      <c r="CD594" s="386"/>
      <c r="CE594" s="386"/>
      <c r="CF594" s="386"/>
      <c r="CG594" s="386"/>
      <c r="CH594" s="386"/>
      <c r="CI594" s="386"/>
      <c r="CJ594" s="386"/>
      <c r="CK594" s="386"/>
      <c r="CL594" s="386"/>
      <c r="CM594" s="386"/>
      <c r="CN594" s="188"/>
      <c r="CO594" s="188"/>
      <c r="CP594" s="188"/>
      <c r="CQ594" s="188"/>
      <c r="CR594" s="188"/>
      <c r="CS594" s="188"/>
      <c r="CT594" s="188"/>
      <c r="CU594" s="188"/>
      <c r="CV594" s="188"/>
      <c r="CW594" s="188"/>
      <c r="CX594" s="188"/>
      <c r="CY594" s="188"/>
      <c r="CZ594" s="188"/>
      <c r="DA594" s="188"/>
      <c r="DB594" s="386"/>
      <c r="DC594" s="386"/>
      <c r="DD594" s="386"/>
      <c r="DE594" s="386"/>
    </row>
    <row r="595" spans="1:109" s="216" customFormat="1">
      <c r="A595" s="386"/>
      <c r="B595" s="386"/>
      <c r="C595" s="386"/>
      <c r="D595" s="386"/>
      <c r="E595" s="386"/>
      <c r="G595" s="222"/>
      <c r="H595" s="386"/>
      <c r="I595" s="386"/>
      <c r="J595" s="386"/>
      <c r="K595" s="386"/>
      <c r="L595" s="386"/>
      <c r="M595" s="386"/>
      <c r="N595" s="386"/>
      <c r="O595" s="386"/>
      <c r="P595" s="386"/>
      <c r="Q595" s="386"/>
      <c r="R595" s="386"/>
      <c r="S595" s="386"/>
      <c r="T595" s="386"/>
      <c r="U595" s="188"/>
      <c r="V595" s="190"/>
      <c r="W595" s="386"/>
      <c r="X595" s="386"/>
      <c r="Y595" s="386"/>
      <c r="Z595" s="386"/>
      <c r="AA595" s="386"/>
      <c r="AB595" s="386"/>
      <c r="AC595" s="386"/>
      <c r="AD595" s="386"/>
      <c r="AE595" s="386"/>
      <c r="AF595" s="386"/>
      <c r="AG595" s="188"/>
      <c r="AH595" s="188"/>
      <c r="AI595" s="188"/>
      <c r="AJ595" s="188"/>
      <c r="AK595" s="188"/>
      <c r="AL595" s="188"/>
      <c r="AM595" s="188"/>
      <c r="AN595" s="188"/>
      <c r="AO595" s="188"/>
      <c r="AP595" s="386"/>
      <c r="AQ595" s="386"/>
      <c r="AR595" s="386"/>
      <c r="AS595" s="386"/>
      <c r="AT595" s="386"/>
      <c r="AU595" s="386"/>
      <c r="AV595" s="386"/>
      <c r="AW595" s="386"/>
      <c r="AX595" s="386"/>
      <c r="AY595" s="386"/>
      <c r="AZ595" s="386"/>
      <c r="BA595" s="386"/>
      <c r="BB595" s="386"/>
      <c r="BC595" s="386"/>
      <c r="BD595" s="386"/>
      <c r="BE595" s="386"/>
      <c r="BF595" s="386"/>
      <c r="BG595" s="386"/>
      <c r="BH595" s="386"/>
      <c r="BI595" s="386"/>
      <c r="BJ595" s="386"/>
      <c r="BK595" s="386"/>
      <c r="BL595" s="386"/>
      <c r="BM595" s="386"/>
      <c r="BN595" s="186"/>
      <c r="BO595" s="386"/>
      <c r="BP595" s="386"/>
      <c r="BQ595" s="386"/>
      <c r="BR595" s="386"/>
      <c r="BS595" s="386"/>
      <c r="BT595" s="386"/>
      <c r="BU595" s="386"/>
      <c r="BV595" s="386"/>
      <c r="BW595" s="386"/>
      <c r="BX595" s="386"/>
      <c r="BY595" s="386"/>
      <c r="BZ595" s="386"/>
      <c r="CA595" s="386"/>
      <c r="CB595" s="386"/>
      <c r="CC595" s="386"/>
      <c r="CD595" s="386"/>
      <c r="CE595" s="386"/>
      <c r="CF595" s="386"/>
      <c r="CG595" s="386"/>
      <c r="CH595" s="386"/>
      <c r="CI595" s="386"/>
      <c r="CJ595" s="386"/>
      <c r="CK595" s="386"/>
      <c r="CL595" s="386"/>
      <c r="CM595" s="386"/>
      <c r="CN595" s="188"/>
      <c r="CO595" s="188"/>
      <c r="CP595" s="188"/>
      <c r="CQ595" s="188"/>
      <c r="CR595" s="188"/>
      <c r="CS595" s="188"/>
      <c r="CT595" s="188"/>
      <c r="CU595" s="188"/>
      <c r="CV595" s="188"/>
      <c r="CW595" s="188"/>
      <c r="CX595" s="188"/>
      <c r="CY595" s="188"/>
      <c r="CZ595" s="188"/>
      <c r="DA595" s="188"/>
      <c r="DB595" s="386"/>
      <c r="DC595" s="386"/>
      <c r="DD595" s="386"/>
      <c r="DE595" s="386"/>
    </row>
    <row r="596" spans="1:109" s="216" customFormat="1">
      <c r="A596" s="386"/>
      <c r="B596" s="386"/>
      <c r="C596" s="386"/>
      <c r="D596" s="386"/>
      <c r="E596" s="386"/>
      <c r="G596" s="222"/>
      <c r="H596" s="386"/>
      <c r="I596" s="386"/>
      <c r="J596" s="386"/>
      <c r="K596" s="386"/>
      <c r="L596" s="386"/>
      <c r="M596" s="386"/>
      <c r="N596" s="386"/>
      <c r="O596" s="386"/>
      <c r="P596" s="386"/>
      <c r="Q596" s="386"/>
      <c r="R596" s="386"/>
      <c r="S596" s="386"/>
      <c r="T596" s="386"/>
      <c r="U596" s="188"/>
      <c r="V596" s="190"/>
      <c r="W596" s="386"/>
      <c r="X596" s="386"/>
      <c r="Y596" s="386"/>
      <c r="Z596" s="386"/>
      <c r="AA596" s="386"/>
      <c r="AB596" s="386"/>
      <c r="AC596" s="386"/>
      <c r="AD596" s="386"/>
      <c r="AE596" s="386"/>
      <c r="AF596" s="386"/>
      <c r="AG596" s="188"/>
      <c r="AH596" s="188"/>
      <c r="AI596" s="188"/>
      <c r="AJ596" s="188"/>
      <c r="AK596" s="188"/>
      <c r="AL596" s="188"/>
      <c r="AM596" s="188"/>
      <c r="AN596" s="188"/>
      <c r="AO596" s="188"/>
      <c r="AP596" s="386"/>
      <c r="AQ596" s="386"/>
      <c r="AR596" s="386"/>
      <c r="AS596" s="386"/>
      <c r="AT596" s="386"/>
      <c r="AU596" s="386"/>
      <c r="AV596" s="386"/>
      <c r="AW596" s="386"/>
      <c r="AX596" s="386"/>
      <c r="AY596" s="386"/>
      <c r="AZ596" s="386"/>
      <c r="BA596" s="386"/>
      <c r="BB596" s="386"/>
      <c r="BC596" s="386"/>
      <c r="BD596" s="386"/>
      <c r="BE596" s="386"/>
      <c r="BF596" s="386"/>
      <c r="BG596" s="386"/>
      <c r="BH596" s="386"/>
      <c r="BI596" s="386"/>
      <c r="BJ596" s="386"/>
      <c r="BK596" s="386"/>
      <c r="BL596" s="386"/>
      <c r="BM596" s="386"/>
      <c r="BN596" s="186"/>
      <c r="BO596" s="386"/>
      <c r="BP596" s="386"/>
      <c r="BQ596" s="386"/>
      <c r="BR596" s="386"/>
      <c r="BS596" s="386"/>
      <c r="BT596" s="386"/>
      <c r="BU596" s="386"/>
      <c r="BV596" s="386"/>
      <c r="BW596" s="386"/>
      <c r="BX596" s="386"/>
      <c r="BY596" s="386"/>
      <c r="BZ596" s="386"/>
      <c r="CA596" s="386"/>
      <c r="CB596" s="386"/>
      <c r="CC596" s="386"/>
      <c r="CD596" s="386"/>
      <c r="CE596" s="386"/>
      <c r="CF596" s="386"/>
      <c r="CG596" s="386"/>
      <c r="CH596" s="386"/>
      <c r="CI596" s="386"/>
      <c r="CJ596" s="386"/>
      <c r="CK596" s="386"/>
      <c r="CL596" s="386"/>
      <c r="CM596" s="386"/>
      <c r="CN596" s="188"/>
      <c r="CO596" s="188"/>
      <c r="CP596" s="188"/>
      <c r="CQ596" s="188"/>
      <c r="CR596" s="188"/>
      <c r="CS596" s="188"/>
      <c r="CT596" s="188"/>
      <c r="CU596" s="188"/>
      <c r="CV596" s="188"/>
      <c r="CW596" s="188"/>
      <c r="CX596" s="188"/>
      <c r="CY596" s="188"/>
      <c r="CZ596" s="188"/>
      <c r="DA596" s="188"/>
      <c r="DB596" s="386"/>
      <c r="DC596" s="386"/>
      <c r="DD596" s="386"/>
      <c r="DE596" s="386"/>
    </row>
    <row r="597" spans="1:109" s="216" customFormat="1">
      <c r="A597" s="386"/>
      <c r="B597" s="386"/>
      <c r="C597" s="386"/>
      <c r="D597" s="386"/>
      <c r="E597" s="386"/>
      <c r="G597" s="222"/>
      <c r="H597" s="386"/>
      <c r="I597" s="386"/>
      <c r="J597" s="386"/>
      <c r="K597" s="386"/>
      <c r="L597" s="386"/>
      <c r="M597" s="386"/>
      <c r="N597" s="386"/>
      <c r="O597" s="386"/>
      <c r="P597" s="386"/>
      <c r="Q597" s="386"/>
      <c r="R597" s="386"/>
      <c r="S597" s="386"/>
      <c r="T597" s="386"/>
      <c r="U597" s="188"/>
      <c r="V597" s="190"/>
      <c r="W597" s="386"/>
      <c r="X597" s="386"/>
      <c r="Y597" s="386"/>
      <c r="Z597" s="386"/>
      <c r="AA597" s="386"/>
      <c r="AB597" s="386"/>
      <c r="AC597" s="386"/>
      <c r="AD597" s="386"/>
      <c r="AE597" s="386"/>
      <c r="AF597" s="386"/>
      <c r="AG597" s="188"/>
      <c r="AH597" s="188"/>
      <c r="AI597" s="188"/>
      <c r="AJ597" s="188"/>
      <c r="AK597" s="188"/>
      <c r="AL597" s="188"/>
      <c r="AM597" s="188"/>
      <c r="AN597" s="188"/>
      <c r="AO597" s="188"/>
      <c r="AP597" s="386"/>
      <c r="AQ597" s="386"/>
      <c r="AR597" s="386"/>
      <c r="AS597" s="386"/>
      <c r="AT597" s="386"/>
      <c r="AU597" s="386"/>
      <c r="AV597" s="386"/>
      <c r="AW597" s="386"/>
      <c r="AX597" s="386"/>
      <c r="AY597" s="386"/>
      <c r="AZ597" s="386"/>
      <c r="BA597" s="386"/>
      <c r="BB597" s="386"/>
      <c r="BC597" s="386"/>
      <c r="BD597" s="386"/>
      <c r="BE597" s="386"/>
      <c r="BF597" s="386"/>
      <c r="BG597" s="386"/>
      <c r="BH597" s="386"/>
      <c r="BI597" s="386"/>
      <c r="BJ597" s="386"/>
      <c r="BK597" s="386"/>
      <c r="BL597" s="386"/>
      <c r="BM597" s="386"/>
      <c r="BN597" s="186"/>
      <c r="BO597" s="386"/>
      <c r="BP597" s="386"/>
      <c r="BQ597" s="386"/>
      <c r="BR597" s="386"/>
      <c r="BS597" s="386"/>
      <c r="BT597" s="386"/>
      <c r="BU597" s="386"/>
      <c r="BV597" s="386"/>
      <c r="BW597" s="386"/>
      <c r="BX597" s="386"/>
      <c r="BY597" s="386"/>
      <c r="BZ597" s="386"/>
      <c r="CA597" s="386"/>
      <c r="CB597" s="386"/>
      <c r="CC597" s="386"/>
      <c r="CD597" s="386"/>
      <c r="CE597" s="386"/>
      <c r="CF597" s="386"/>
      <c r="CG597" s="386"/>
      <c r="CH597" s="386"/>
      <c r="CI597" s="386"/>
      <c r="CJ597" s="386"/>
      <c r="CK597" s="386"/>
      <c r="CL597" s="386"/>
      <c r="CM597" s="386"/>
      <c r="CN597" s="188"/>
      <c r="CO597" s="188"/>
      <c r="CP597" s="188"/>
      <c r="CQ597" s="188"/>
      <c r="CR597" s="188"/>
      <c r="CS597" s="188"/>
      <c r="CT597" s="188"/>
      <c r="CU597" s="188"/>
      <c r="CV597" s="188"/>
      <c r="CW597" s="188"/>
      <c r="CX597" s="188"/>
      <c r="CY597" s="188"/>
      <c r="CZ597" s="188"/>
      <c r="DA597" s="188"/>
      <c r="DB597" s="386"/>
      <c r="DC597" s="386"/>
      <c r="DD597" s="386"/>
      <c r="DE597" s="386"/>
    </row>
    <row r="598" spans="1:109" s="216" customFormat="1">
      <c r="A598" s="386"/>
      <c r="B598" s="386"/>
      <c r="C598" s="386"/>
      <c r="D598" s="386"/>
      <c r="E598" s="386"/>
      <c r="G598" s="222"/>
      <c r="H598" s="386"/>
      <c r="I598" s="386"/>
      <c r="J598" s="386"/>
      <c r="K598" s="386"/>
      <c r="L598" s="386"/>
      <c r="M598" s="386"/>
      <c r="N598" s="386"/>
      <c r="O598" s="386"/>
      <c r="P598" s="386"/>
      <c r="Q598" s="386"/>
      <c r="R598" s="386"/>
      <c r="S598" s="386"/>
      <c r="T598" s="386"/>
      <c r="U598" s="188"/>
      <c r="V598" s="190"/>
      <c r="W598" s="386"/>
      <c r="X598" s="386"/>
      <c r="Y598" s="386"/>
      <c r="Z598" s="386"/>
      <c r="AA598" s="386"/>
      <c r="AB598" s="386"/>
      <c r="AC598" s="386"/>
      <c r="AD598" s="386"/>
      <c r="AE598" s="386"/>
      <c r="AF598" s="386"/>
      <c r="AG598" s="188"/>
      <c r="AH598" s="188"/>
      <c r="AI598" s="188"/>
      <c r="AJ598" s="188"/>
      <c r="AK598" s="188"/>
      <c r="AL598" s="188"/>
      <c r="AM598" s="188"/>
      <c r="AN598" s="188"/>
      <c r="AO598" s="188"/>
      <c r="AP598" s="386"/>
      <c r="AQ598" s="386"/>
      <c r="AR598" s="386"/>
      <c r="AS598" s="386"/>
      <c r="AT598" s="386"/>
      <c r="AU598" s="386"/>
      <c r="AV598" s="386"/>
      <c r="AW598" s="386"/>
      <c r="AX598" s="386"/>
      <c r="AY598" s="386"/>
      <c r="AZ598" s="386"/>
      <c r="BA598" s="386"/>
      <c r="BB598" s="386"/>
      <c r="BC598" s="386"/>
      <c r="BD598" s="386"/>
      <c r="BE598" s="386"/>
      <c r="BF598" s="386"/>
      <c r="BG598" s="386"/>
      <c r="BH598" s="386"/>
      <c r="BI598" s="386"/>
      <c r="BJ598" s="386"/>
      <c r="BK598" s="386"/>
      <c r="BL598" s="386"/>
      <c r="BM598" s="386"/>
      <c r="BN598" s="186"/>
      <c r="BO598" s="386"/>
      <c r="BP598" s="386"/>
      <c r="BQ598" s="386"/>
      <c r="BR598" s="386"/>
      <c r="BS598" s="386"/>
      <c r="BT598" s="386"/>
      <c r="BU598" s="386"/>
      <c r="BV598" s="386"/>
      <c r="BW598" s="386"/>
      <c r="BX598" s="386"/>
      <c r="BY598" s="386"/>
      <c r="BZ598" s="386"/>
      <c r="CA598" s="386"/>
      <c r="CB598" s="386"/>
      <c r="CC598" s="386"/>
      <c r="CD598" s="386"/>
      <c r="CE598" s="386"/>
      <c r="CF598" s="386"/>
      <c r="CG598" s="386"/>
      <c r="CH598" s="386"/>
      <c r="CI598" s="386"/>
      <c r="CJ598" s="386"/>
      <c r="CK598" s="386"/>
      <c r="CL598" s="386"/>
      <c r="CM598" s="386"/>
      <c r="CN598" s="188"/>
      <c r="CO598" s="188"/>
      <c r="CP598" s="188"/>
      <c r="CQ598" s="188"/>
      <c r="CR598" s="188"/>
      <c r="CS598" s="188"/>
      <c r="CT598" s="188"/>
      <c r="CU598" s="188"/>
      <c r="CV598" s="188"/>
      <c r="CW598" s="188"/>
      <c r="CX598" s="188"/>
      <c r="CY598" s="188"/>
      <c r="CZ598" s="188"/>
      <c r="DA598" s="188"/>
      <c r="DB598" s="386"/>
      <c r="DC598" s="386"/>
      <c r="DD598" s="386"/>
      <c r="DE598" s="386"/>
    </row>
    <row r="599" spans="1:109" s="216" customFormat="1">
      <c r="A599" s="386"/>
      <c r="B599" s="386"/>
      <c r="C599" s="386"/>
      <c r="D599" s="386"/>
      <c r="E599" s="386"/>
      <c r="G599" s="222"/>
      <c r="H599" s="386"/>
      <c r="I599" s="386"/>
      <c r="J599" s="386"/>
      <c r="K599" s="386"/>
      <c r="L599" s="386"/>
      <c r="M599" s="386"/>
      <c r="N599" s="386"/>
      <c r="O599" s="386"/>
      <c r="P599" s="386"/>
      <c r="Q599" s="386"/>
      <c r="R599" s="386"/>
      <c r="S599" s="386"/>
      <c r="T599" s="386"/>
      <c r="U599" s="188"/>
      <c r="V599" s="190"/>
      <c r="W599" s="386"/>
      <c r="X599" s="386"/>
      <c r="Y599" s="386"/>
      <c r="Z599" s="386"/>
      <c r="AA599" s="386"/>
      <c r="AB599" s="386"/>
      <c r="AC599" s="386"/>
      <c r="AD599" s="386"/>
      <c r="AE599" s="386"/>
      <c r="AF599" s="386"/>
      <c r="AG599" s="188"/>
      <c r="AH599" s="188"/>
      <c r="AI599" s="188"/>
      <c r="AJ599" s="188"/>
      <c r="AK599" s="188"/>
      <c r="AL599" s="188"/>
      <c r="AM599" s="188"/>
      <c r="AN599" s="188"/>
      <c r="AO599" s="188"/>
      <c r="AP599" s="386"/>
      <c r="AQ599" s="386"/>
      <c r="AR599" s="386"/>
      <c r="AS599" s="386"/>
      <c r="AT599" s="386"/>
      <c r="AU599" s="386"/>
      <c r="AV599" s="386"/>
      <c r="AW599" s="386"/>
      <c r="AX599" s="386"/>
      <c r="AY599" s="386"/>
      <c r="AZ599" s="386"/>
      <c r="BA599" s="386"/>
      <c r="BB599" s="386"/>
      <c r="BC599" s="386"/>
      <c r="BD599" s="386"/>
      <c r="BE599" s="386"/>
      <c r="BF599" s="386"/>
      <c r="BG599" s="386"/>
      <c r="BH599" s="386"/>
      <c r="BI599" s="386"/>
      <c r="BJ599" s="386"/>
      <c r="BK599" s="386"/>
      <c r="BL599" s="386"/>
      <c r="BM599" s="386"/>
      <c r="BN599" s="186"/>
      <c r="BO599" s="386"/>
      <c r="BP599" s="386"/>
      <c r="BQ599" s="386"/>
      <c r="BR599" s="386"/>
      <c r="BS599" s="386"/>
      <c r="BT599" s="386"/>
      <c r="BU599" s="386"/>
      <c r="BV599" s="386"/>
      <c r="BW599" s="386"/>
      <c r="BX599" s="386"/>
      <c r="BY599" s="386"/>
      <c r="BZ599" s="386"/>
      <c r="CA599" s="386"/>
      <c r="CB599" s="386"/>
      <c r="CC599" s="386"/>
      <c r="CD599" s="386"/>
      <c r="CE599" s="386"/>
      <c r="CF599" s="386"/>
      <c r="CG599" s="386"/>
      <c r="CH599" s="386"/>
      <c r="CI599" s="386"/>
      <c r="CJ599" s="386"/>
      <c r="CK599" s="386"/>
      <c r="CL599" s="386"/>
      <c r="CM599" s="386"/>
      <c r="CN599" s="188"/>
      <c r="CO599" s="188"/>
      <c r="CP599" s="188"/>
      <c r="CQ599" s="188"/>
      <c r="CR599" s="188"/>
      <c r="CS599" s="188"/>
      <c r="CT599" s="188"/>
      <c r="CU599" s="188"/>
      <c r="CV599" s="188"/>
      <c r="CW599" s="188"/>
      <c r="CX599" s="188"/>
      <c r="CY599" s="188"/>
      <c r="CZ599" s="188"/>
      <c r="DA599" s="188"/>
      <c r="DB599" s="386"/>
      <c r="DC599" s="386"/>
      <c r="DD599" s="386"/>
      <c r="DE599" s="386"/>
    </row>
    <row r="600" spans="1:109" s="216" customFormat="1">
      <c r="A600" s="386"/>
      <c r="B600" s="386"/>
      <c r="C600" s="386"/>
      <c r="D600" s="386"/>
      <c r="E600" s="386"/>
      <c r="G600" s="222"/>
      <c r="H600" s="386"/>
      <c r="I600" s="386"/>
      <c r="J600" s="386"/>
      <c r="K600" s="386"/>
      <c r="L600" s="386"/>
      <c r="M600" s="386"/>
      <c r="N600" s="386"/>
      <c r="O600" s="386"/>
      <c r="P600" s="386"/>
      <c r="Q600" s="386"/>
      <c r="R600" s="386"/>
      <c r="S600" s="386"/>
      <c r="T600" s="386"/>
      <c r="U600" s="188"/>
      <c r="V600" s="190"/>
      <c r="W600" s="386"/>
      <c r="X600" s="386"/>
      <c r="Y600" s="386"/>
      <c r="Z600" s="386"/>
      <c r="AA600" s="386"/>
      <c r="AB600" s="386"/>
      <c r="AC600" s="386"/>
      <c r="AD600" s="386"/>
      <c r="AE600" s="386"/>
      <c r="AF600" s="386"/>
      <c r="AG600" s="188"/>
      <c r="AH600" s="188"/>
      <c r="AI600" s="188"/>
      <c r="AJ600" s="188"/>
      <c r="AK600" s="188"/>
      <c r="AL600" s="188"/>
      <c r="AM600" s="188"/>
      <c r="AN600" s="188"/>
      <c r="AO600" s="188"/>
      <c r="AP600" s="386"/>
      <c r="AQ600" s="386"/>
      <c r="AR600" s="386"/>
      <c r="AS600" s="386"/>
      <c r="AT600" s="386"/>
      <c r="AU600" s="386"/>
      <c r="AV600" s="386"/>
      <c r="AW600" s="386"/>
      <c r="AX600" s="386"/>
      <c r="AY600" s="386"/>
      <c r="AZ600" s="386"/>
      <c r="BA600" s="386"/>
      <c r="BB600" s="386"/>
      <c r="BC600" s="386"/>
      <c r="BD600" s="386"/>
      <c r="BE600" s="386"/>
      <c r="BF600" s="386"/>
      <c r="BG600" s="386"/>
      <c r="BH600" s="386"/>
      <c r="BI600" s="386"/>
      <c r="BJ600" s="386"/>
      <c r="BK600" s="386"/>
      <c r="BL600" s="386"/>
      <c r="BM600" s="386"/>
      <c r="BN600" s="186"/>
      <c r="BO600" s="386"/>
      <c r="BP600" s="386"/>
      <c r="BQ600" s="386"/>
      <c r="BR600" s="386"/>
      <c r="BS600" s="386"/>
      <c r="BT600" s="386"/>
      <c r="BU600" s="386"/>
      <c r="BV600" s="386"/>
      <c r="BW600" s="386"/>
      <c r="BX600" s="386"/>
      <c r="BY600" s="386"/>
      <c r="BZ600" s="386"/>
      <c r="CA600" s="386"/>
      <c r="CB600" s="386"/>
      <c r="CC600" s="386"/>
      <c r="CD600" s="386"/>
      <c r="CE600" s="386"/>
      <c r="CF600" s="386"/>
      <c r="CG600" s="386"/>
      <c r="CH600" s="386"/>
      <c r="CI600" s="386"/>
      <c r="CJ600" s="386"/>
      <c r="CK600" s="386"/>
      <c r="CL600" s="386"/>
      <c r="CM600" s="386"/>
      <c r="CN600" s="188"/>
      <c r="CO600" s="188"/>
      <c r="CP600" s="188"/>
      <c r="CQ600" s="188"/>
      <c r="CR600" s="188"/>
      <c r="CS600" s="188"/>
      <c r="CT600" s="188"/>
      <c r="CU600" s="188"/>
      <c r="CV600" s="188"/>
      <c r="CW600" s="188"/>
      <c r="CX600" s="188"/>
      <c r="CY600" s="188"/>
      <c r="CZ600" s="188"/>
      <c r="DA600" s="188"/>
      <c r="DB600" s="386"/>
      <c r="DC600" s="386"/>
      <c r="DD600" s="386"/>
      <c r="DE600" s="386"/>
    </row>
    <row r="601" spans="1:109" s="216" customFormat="1">
      <c r="A601" s="386"/>
      <c r="B601" s="386"/>
      <c r="C601" s="386"/>
      <c r="D601" s="386"/>
      <c r="E601" s="386"/>
      <c r="G601" s="222"/>
      <c r="H601" s="386"/>
      <c r="I601" s="386"/>
      <c r="J601" s="386"/>
      <c r="K601" s="386"/>
      <c r="L601" s="386"/>
      <c r="M601" s="386"/>
      <c r="N601" s="386"/>
      <c r="O601" s="386"/>
      <c r="P601" s="386"/>
      <c r="Q601" s="386"/>
      <c r="R601" s="386"/>
      <c r="S601" s="386"/>
      <c r="T601" s="386"/>
      <c r="U601" s="188"/>
      <c r="V601" s="190"/>
      <c r="W601" s="386"/>
      <c r="X601" s="386"/>
      <c r="Y601" s="386"/>
      <c r="Z601" s="386"/>
      <c r="AA601" s="386"/>
      <c r="AB601" s="386"/>
      <c r="AC601" s="386"/>
      <c r="AD601" s="386"/>
      <c r="AE601" s="386"/>
      <c r="AF601" s="386"/>
      <c r="AG601" s="188"/>
      <c r="AH601" s="188"/>
      <c r="AI601" s="188"/>
      <c r="AJ601" s="188"/>
      <c r="AK601" s="188"/>
      <c r="AL601" s="188"/>
      <c r="AM601" s="188"/>
      <c r="AN601" s="188"/>
      <c r="AO601" s="188"/>
      <c r="AP601" s="386"/>
      <c r="AQ601" s="386"/>
      <c r="AR601" s="386"/>
      <c r="AS601" s="386"/>
      <c r="AT601" s="386"/>
      <c r="AU601" s="386"/>
      <c r="AV601" s="386"/>
      <c r="AW601" s="386"/>
      <c r="AX601" s="386"/>
      <c r="AY601" s="386"/>
      <c r="AZ601" s="386"/>
      <c r="BA601" s="386"/>
      <c r="BB601" s="386"/>
      <c r="BC601" s="386"/>
      <c r="BD601" s="386"/>
      <c r="BE601" s="386"/>
      <c r="BF601" s="386"/>
      <c r="BG601" s="386"/>
      <c r="BH601" s="386"/>
      <c r="BI601" s="386"/>
      <c r="BJ601" s="386"/>
      <c r="BK601" s="386"/>
      <c r="BL601" s="386"/>
      <c r="BM601" s="386"/>
      <c r="BN601" s="186"/>
      <c r="BO601" s="386"/>
      <c r="BP601" s="386"/>
      <c r="BQ601" s="386"/>
      <c r="BR601" s="386"/>
      <c r="BS601" s="386"/>
      <c r="BT601" s="386"/>
      <c r="BU601" s="386"/>
      <c r="BV601" s="386"/>
      <c r="BW601" s="386"/>
      <c r="BX601" s="386"/>
      <c r="BY601" s="386"/>
      <c r="BZ601" s="386"/>
      <c r="CA601" s="386"/>
      <c r="CB601" s="386"/>
      <c r="CC601" s="386"/>
      <c r="CD601" s="386"/>
      <c r="CE601" s="386"/>
      <c r="CF601" s="386"/>
      <c r="CG601" s="386"/>
      <c r="CH601" s="386"/>
      <c r="CI601" s="386"/>
      <c r="CJ601" s="386"/>
      <c r="CK601" s="386"/>
      <c r="CL601" s="386"/>
      <c r="CM601" s="386"/>
      <c r="CN601" s="188"/>
      <c r="CO601" s="188"/>
      <c r="CP601" s="188"/>
      <c r="CQ601" s="188"/>
      <c r="CR601" s="188"/>
      <c r="CS601" s="188"/>
      <c r="CT601" s="188"/>
      <c r="CU601" s="188"/>
      <c r="CV601" s="188"/>
      <c r="CW601" s="188"/>
      <c r="CX601" s="188"/>
      <c r="CY601" s="188"/>
      <c r="CZ601" s="188"/>
      <c r="DA601" s="188"/>
      <c r="DB601" s="386"/>
      <c r="DC601" s="386"/>
      <c r="DD601" s="386"/>
      <c r="DE601" s="386"/>
    </row>
    <row r="602" spans="1:109" s="216" customFormat="1">
      <c r="A602" s="386"/>
      <c r="B602" s="386"/>
      <c r="C602" s="386"/>
      <c r="D602" s="386"/>
      <c r="E602" s="386"/>
      <c r="G602" s="222"/>
      <c r="H602" s="386"/>
      <c r="I602" s="386"/>
      <c r="J602" s="386"/>
      <c r="K602" s="386"/>
      <c r="L602" s="386"/>
      <c r="M602" s="386"/>
      <c r="N602" s="386"/>
      <c r="O602" s="386"/>
      <c r="P602" s="386"/>
      <c r="Q602" s="386"/>
      <c r="R602" s="386"/>
      <c r="S602" s="386"/>
      <c r="T602" s="386"/>
      <c r="U602" s="188"/>
      <c r="V602" s="190"/>
      <c r="W602" s="386"/>
      <c r="X602" s="386"/>
      <c r="Y602" s="386"/>
      <c r="Z602" s="386"/>
      <c r="AA602" s="386"/>
      <c r="AB602" s="386"/>
      <c r="AC602" s="386"/>
      <c r="AD602" s="386"/>
      <c r="AE602" s="386"/>
      <c r="AF602" s="386"/>
      <c r="AG602" s="188"/>
      <c r="AH602" s="188"/>
      <c r="AI602" s="188"/>
      <c r="AJ602" s="188"/>
      <c r="AK602" s="188"/>
      <c r="AL602" s="188"/>
      <c r="AM602" s="188"/>
      <c r="AN602" s="188"/>
      <c r="AO602" s="188"/>
      <c r="AP602" s="386"/>
      <c r="AQ602" s="386"/>
      <c r="AR602" s="386"/>
      <c r="AS602" s="386"/>
      <c r="AT602" s="386"/>
      <c r="AU602" s="386"/>
      <c r="AV602" s="386"/>
      <c r="AW602" s="386"/>
      <c r="AX602" s="386"/>
      <c r="AY602" s="386"/>
      <c r="AZ602" s="386"/>
      <c r="BA602" s="386"/>
      <c r="BB602" s="386"/>
      <c r="BC602" s="386"/>
      <c r="BD602" s="386"/>
      <c r="BE602" s="386"/>
      <c r="BF602" s="386"/>
      <c r="BG602" s="386"/>
      <c r="BH602" s="386"/>
      <c r="BI602" s="386"/>
      <c r="BJ602" s="386"/>
      <c r="BK602" s="386"/>
      <c r="BL602" s="386"/>
      <c r="BM602" s="386"/>
      <c r="BN602" s="186"/>
      <c r="BO602" s="386"/>
      <c r="BP602" s="386"/>
      <c r="BQ602" s="386"/>
      <c r="BR602" s="386"/>
      <c r="BS602" s="386"/>
      <c r="BT602" s="386"/>
      <c r="BU602" s="386"/>
      <c r="BV602" s="386"/>
      <c r="BW602" s="386"/>
      <c r="BX602" s="386"/>
      <c r="BY602" s="386"/>
      <c r="BZ602" s="386"/>
      <c r="CA602" s="386"/>
      <c r="CB602" s="386"/>
      <c r="CC602" s="386"/>
      <c r="CD602" s="386"/>
      <c r="CE602" s="386"/>
      <c r="CF602" s="386"/>
      <c r="CG602" s="386"/>
      <c r="CH602" s="386"/>
      <c r="CI602" s="386"/>
      <c r="CJ602" s="386"/>
      <c r="CK602" s="386"/>
      <c r="CL602" s="386"/>
      <c r="CM602" s="386"/>
      <c r="CN602" s="188"/>
      <c r="CO602" s="188"/>
      <c r="CP602" s="188"/>
      <c r="CQ602" s="188"/>
      <c r="CR602" s="188"/>
      <c r="CS602" s="188"/>
      <c r="CT602" s="188"/>
      <c r="CU602" s="188"/>
      <c r="CV602" s="188"/>
      <c r="CW602" s="188"/>
      <c r="CX602" s="188"/>
      <c r="CY602" s="188"/>
      <c r="CZ602" s="188"/>
      <c r="DA602" s="188"/>
      <c r="DB602" s="386"/>
      <c r="DC602" s="386"/>
      <c r="DD602" s="386"/>
      <c r="DE602" s="386"/>
    </row>
    <row r="603" spans="1:109" s="216" customFormat="1">
      <c r="A603" s="386"/>
      <c r="B603" s="386"/>
      <c r="C603" s="386"/>
      <c r="D603" s="386"/>
      <c r="E603" s="386"/>
      <c r="G603" s="222"/>
      <c r="H603" s="386"/>
      <c r="I603" s="386"/>
      <c r="J603" s="386"/>
      <c r="K603" s="386"/>
      <c r="L603" s="386"/>
      <c r="M603" s="386"/>
      <c r="N603" s="386"/>
      <c r="O603" s="386"/>
      <c r="P603" s="386"/>
      <c r="Q603" s="386"/>
      <c r="R603" s="386"/>
      <c r="S603" s="386"/>
      <c r="T603" s="386"/>
      <c r="U603" s="188"/>
      <c r="V603" s="190"/>
      <c r="W603" s="386"/>
      <c r="X603" s="386"/>
      <c r="Y603" s="386"/>
      <c r="Z603" s="386"/>
      <c r="AA603" s="386"/>
      <c r="AB603" s="386"/>
      <c r="AC603" s="386"/>
      <c r="AD603" s="386"/>
      <c r="AE603" s="386"/>
      <c r="AF603" s="386"/>
      <c r="AG603" s="188"/>
      <c r="AH603" s="188"/>
      <c r="AI603" s="188"/>
      <c r="AJ603" s="188"/>
      <c r="AK603" s="188"/>
      <c r="AL603" s="188"/>
      <c r="AM603" s="188"/>
      <c r="AN603" s="188"/>
      <c r="AO603" s="188"/>
      <c r="AP603" s="386"/>
      <c r="AQ603" s="386"/>
      <c r="AR603" s="386"/>
      <c r="AS603" s="386"/>
      <c r="AT603" s="386"/>
      <c r="AU603" s="386"/>
      <c r="AV603" s="386"/>
      <c r="AW603" s="386"/>
      <c r="AX603" s="386"/>
      <c r="AY603" s="386"/>
      <c r="AZ603" s="386"/>
      <c r="BA603" s="386"/>
      <c r="BB603" s="386"/>
      <c r="BC603" s="386"/>
      <c r="BD603" s="386"/>
      <c r="BE603" s="386"/>
      <c r="BF603" s="386"/>
      <c r="BG603" s="386"/>
      <c r="BH603" s="386"/>
      <c r="BI603" s="386"/>
      <c r="BJ603" s="386"/>
      <c r="BK603" s="386"/>
      <c r="BL603" s="386"/>
      <c r="BM603" s="386"/>
      <c r="BN603" s="186"/>
      <c r="BO603" s="386"/>
      <c r="BP603" s="386"/>
      <c r="BQ603" s="386"/>
      <c r="BR603" s="386"/>
      <c r="BS603" s="386"/>
      <c r="BT603" s="386"/>
      <c r="BU603" s="386"/>
      <c r="BV603" s="386"/>
      <c r="BW603" s="386"/>
      <c r="BX603" s="386"/>
      <c r="BY603" s="386"/>
      <c r="BZ603" s="386"/>
      <c r="CA603" s="386"/>
      <c r="CB603" s="386"/>
      <c r="CC603" s="386"/>
      <c r="CD603" s="386"/>
      <c r="CE603" s="386"/>
      <c r="CF603" s="386"/>
      <c r="CG603" s="386"/>
      <c r="CH603" s="386"/>
      <c r="CI603" s="386"/>
      <c r="CJ603" s="386"/>
      <c r="CK603" s="386"/>
      <c r="CL603" s="386"/>
      <c r="CM603" s="386"/>
      <c r="CN603" s="188"/>
      <c r="CO603" s="188"/>
      <c r="CP603" s="188"/>
      <c r="CQ603" s="188"/>
      <c r="CR603" s="188"/>
      <c r="CS603" s="188"/>
      <c r="CT603" s="188"/>
      <c r="CU603" s="188"/>
      <c r="CV603" s="188"/>
      <c r="CW603" s="188"/>
      <c r="CX603" s="188"/>
      <c r="CY603" s="188"/>
      <c r="CZ603" s="188"/>
      <c r="DA603" s="188"/>
      <c r="DB603" s="386"/>
      <c r="DC603" s="386"/>
      <c r="DD603" s="386"/>
      <c r="DE603" s="386"/>
    </row>
    <row r="604" spans="1:109" s="216" customFormat="1">
      <c r="A604" s="386"/>
      <c r="B604" s="386"/>
      <c r="C604" s="386"/>
      <c r="D604" s="386"/>
      <c r="E604" s="386"/>
      <c r="G604" s="222"/>
      <c r="H604" s="386"/>
      <c r="I604" s="386"/>
      <c r="J604" s="386"/>
      <c r="K604" s="386"/>
      <c r="L604" s="386"/>
      <c r="M604" s="386"/>
      <c r="N604" s="386"/>
      <c r="O604" s="386"/>
      <c r="P604" s="386"/>
      <c r="Q604" s="386"/>
      <c r="R604" s="386"/>
      <c r="S604" s="386"/>
      <c r="T604" s="386"/>
      <c r="U604" s="188"/>
      <c r="V604" s="190"/>
      <c r="W604" s="386"/>
      <c r="X604" s="386"/>
      <c r="Y604" s="386"/>
      <c r="Z604" s="386"/>
      <c r="AA604" s="386"/>
      <c r="AB604" s="386"/>
      <c r="AC604" s="386"/>
      <c r="AD604" s="386"/>
      <c r="AE604" s="386"/>
      <c r="AF604" s="386"/>
      <c r="AG604" s="188"/>
      <c r="AH604" s="188"/>
      <c r="AI604" s="188"/>
      <c r="AJ604" s="188"/>
      <c r="AK604" s="188"/>
      <c r="AL604" s="188"/>
      <c r="AM604" s="188"/>
      <c r="AN604" s="188"/>
      <c r="AO604" s="188"/>
      <c r="AP604" s="386"/>
      <c r="AQ604" s="386"/>
      <c r="AR604" s="386"/>
      <c r="AS604" s="386"/>
      <c r="AT604" s="386"/>
      <c r="AU604" s="386"/>
      <c r="AV604" s="386"/>
      <c r="AW604" s="386"/>
      <c r="AX604" s="386"/>
      <c r="AY604" s="386"/>
      <c r="AZ604" s="386"/>
      <c r="BA604" s="386"/>
      <c r="BB604" s="386"/>
      <c r="BC604" s="386"/>
      <c r="BD604" s="386"/>
      <c r="BE604" s="386"/>
      <c r="BF604" s="386"/>
      <c r="BG604" s="386"/>
      <c r="BH604" s="386"/>
      <c r="BI604" s="386"/>
      <c r="BJ604" s="386"/>
      <c r="BK604" s="386"/>
      <c r="BL604" s="386"/>
      <c r="BM604" s="386"/>
      <c r="BN604" s="186"/>
      <c r="BO604" s="386"/>
      <c r="BP604" s="386"/>
      <c r="BQ604" s="386"/>
      <c r="BR604" s="386"/>
      <c r="BS604" s="386"/>
      <c r="BT604" s="386"/>
      <c r="BU604" s="386"/>
      <c r="BV604" s="386"/>
      <c r="BW604" s="386"/>
      <c r="BX604" s="386"/>
      <c r="BY604" s="386"/>
      <c r="BZ604" s="386"/>
      <c r="CA604" s="386"/>
      <c r="CB604" s="386"/>
      <c r="CC604" s="386"/>
      <c r="CD604" s="386"/>
      <c r="CE604" s="386"/>
      <c r="CF604" s="386"/>
      <c r="CG604" s="386"/>
      <c r="CH604" s="386"/>
      <c r="CI604" s="386"/>
      <c r="CJ604" s="386"/>
      <c r="CK604" s="386"/>
      <c r="CL604" s="386"/>
      <c r="CM604" s="386"/>
      <c r="CN604" s="188"/>
      <c r="CO604" s="188"/>
      <c r="CP604" s="188"/>
      <c r="CQ604" s="188"/>
      <c r="CR604" s="188"/>
      <c r="CS604" s="188"/>
      <c r="CT604" s="188"/>
      <c r="CU604" s="188"/>
      <c r="CV604" s="188"/>
      <c r="CW604" s="188"/>
      <c r="CX604" s="188"/>
      <c r="CY604" s="188"/>
      <c r="CZ604" s="188"/>
      <c r="DA604" s="188"/>
      <c r="DB604" s="386"/>
      <c r="DC604" s="386"/>
      <c r="DD604" s="386"/>
      <c r="DE604" s="386"/>
    </row>
    <row r="605" spans="1:109" s="216" customFormat="1">
      <c r="A605" s="386"/>
      <c r="B605" s="386"/>
      <c r="C605" s="386"/>
      <c r="D605" s="386"/>
      <c r="E605" s="386"/>
      <c r="G605" s="222"/>
      <c r="H605" s="386"/>
      <c r="I605" s="386"/>
      <c r="J605" s="386"/>
      <c r="K605" s="386"/>
      <c r="L605" s="386"/>
      <c r="M605" s="386"/>
      <c r="N605" s="386"/>
      <c r="O605" s="386"/>
      <c r="P605" s="386"/>
      <c r="Q605" s="386"/>
      <c r="R605" s="386"/>
      <c r="S605" s="386"/>
      <c r="T605" s="386"/>
      <c r="U605" s="188"/>
      <c r="V605" s="190"/>
      <c r="W605" s="386"/>
      <c r="X605" s="386"/>
      <c r="Y605" s="386"/>
      <c r="Z605" s="386"/>
      <c r="AA605" s="386"/>
      <c r="AB605" s="386"/>
      <c r="AC605" s="386"/>
      <c r="AD605" s="386"/>
      <c r="AE605" s="386"/>
      <c r="AF605" s="386"/>
      <c r="AG605" s="188"/>
      <c r="AH605" s="188"/>
      <c r="AI605" s="188"/>
      <c r="AJ605" s="188"/>
      <c r="AK605" s="188"/>
      <c r="AL605" s="188"/>
      <c r="AM605" s="188"/>
      <c r="AN605" s="188"/>
      <c r="AO605" s="188"/>
      <c r="AP605" s="386"/>
      <c r="AQ605" s="386"/>
      <c r="AR605" s="386"/>
      <c r="AS605" s="386"/>
      <c r="AT605" s="386"/>
      <c r="AU605" s="386"/>
      <c r="AV605" s="386"/>
      <c r="AW605" s="386"/>
      <c r="AX605" s="386"/>
      <c r="AY605" s="386"/>
      <c r="AZ605" s="386"/>
      <c r="BA605" s="386"/>
      <c r="BB605" s="386"/>
      <c r="BC605" s="386"/>
      <c r="BD605" s="386"/>
      <c r="BE605" s="386"/>
      <c r="BF605" s="386"/>
      <c r="BG605" s="386"/>
      <c r="BH605" s="386"/>
      <c r="BI605" s="386"/>
      <c r="BJ605" s="386"/>
      <c r="BK605" s="386"/>
      <c r="BL605" s="386"/>
      <c r="BM605" s="386"/>
      <c r="BN605" s="186"/>
      <c r="BO605" s="386"/>
      <c r="BP605" s="386"/>
      <c r="BQ605" s="386"/>
      <c r="BR605" s="386"/>
      <c r="BS605" s="386"/>
      <c r="BT605" s="386"/>
      <c r="BU605" s="386"/>
      <c r="BV605" s="386"/>
      <c r="BW605" s="386"/>
      <c r="BX605" s="386"/>
      <c r="BY605" s="386"/>
      <c r="BZ605" s="386"/>
      <c r="CA605" s="386"/>
      <c r="CB605" s="386"/>
      <c r="CC605" s="386"/>
      <c r="CD605" s="386"/>
      <c r="CE605" s="386"/>
      <c r="CF605" s="386"/>
      <c r="CG605" s="386"/>
      <c r="CH605" s="386"/>
      <c r="CI605" s="386"/>
      <c r="CJ605" s="386"/>
      <c r="CK605" s="386"/>
      <c r="CL605" s="386"/>
      <c r="CM605" s="386"/>
      <c r="CN605" s="188"/>
      <c r="CO605" s="188"/>
      <c r="CP605" s="188"/>
      <c r="CQ605" s="188"/>
      <c r="CR605" s="188"/>
      <c r="CS605" s="188"/>
      <c r="CT605" s="188"/>
      <c r="CU605" s="188"/>
      <c r="CV605" s="188"/>
      <c r="CW605" s="188"/>
      <c r="CX605" s="188"/>
      <c r="CY605" s="188"/>
      <c r="CZ605" s="188"/>
      <c r="DA605" s="188"/>
      <c r="DB605" s="386"/>
      <c r="DC605" s="386"/>
      <c r="DD605" s="386"/>
      <c r="DE605" s="386"/>
    </row>
    <row r="606" spans="1:109" s="216" customFormat="1">
      <c r="A606" s="386"/>
      <c r="B606" s="386"/>
      <c r="C606" s="386"/>
      <c r="D606" s="386"/>
      <c r="E606" s="386"/>
      <c r="G606" s="222"/>
      <c r="H606" s="386"/>
      <c r="I606" s="386"/>
      <c r="J606" s="386"/>
      <c r="K606" s="386"/>
      <c r="L606" s="386"/>
      <c r="M606" s="386"/>
      <c r="N606" s="386"/>
      <c r="O606" s="386"/>
      <c r="P606" s="386"/>
      <c r="Q606" s="386"/>
      <c r="R606" s="386"/>
      <c r="S606" s="386"/>
      <c r="T606" s="386"/>
      <c r="U606" s="188"/>
      <c r="V606" s="190"/>
      <c r="W606" s="386"/>
      <c r="X606" s="386"/>
      <c r="Y606" s="386"/>
      <c r="Z606" s="386"/>
      <c r="AA606" s="386"/>
      <c r="AB606" s="386"/>
      <c r="AC606" s="386"/>
      <c r="AD606" s="386"/>
      <c r="AE606" s="386"/>
      <c r="AF606" s="386"/>
      <c r="AG606" s="188"/>
      <c r="AH606" s="188"/>
      <c r="AI606" s="188"/>
      <c r="AJ606" s="188"/>
      <c r="AK606" s="188"/>
      <c r="AL606" s="188"/>
      <c r="AM606" s="188"/>
      <c r="AN606" s="188"/>
      <c r="AO606" s="188"/>
      <c r="AP606" s="386"/>
      <c r="AQ606" s="386"/>
      <c r="AR606" s="386"/>
      <c r="AS606" s="386"/>
      <c r="AT606" s="386"/>
      <c r="AU606" s="386"/>
      <c r="AV606" s="386"/>
      <c r="AW606" s="386"/>
      <c r="AX606" s="386"/>
      <c r="AY606" s="386"/>
      <c r="AZ606" s="386"/>
      <c r="BA606" s="386"/>
      <c r="BB606" s="386"/>
      <c r="BC606" s="386"/>
      <c r="BD606" s="386"/>
      <c r="BE606" s="386"/>
      <c r="BF606" s="386"/>
      <c r="BG606" s="386"/>
      <c r="BH606" s="386"/>
      <c r="BI606" s="386"/>
      <c r="BJ606" s="386"/>
      <c r="BK606" s="386"/>
      <c r="BL606" s="386"/>
      <c r="BM606" s="386"/>
      <c r="BN606" s="186"/>
      <c r="BO606" s="386"/>
      <c r="BP606" s="386"/>
      <c r="BQ606" s="386"/>
      <c r="BR606" s="386"/>
      <c r="BS606" s="386"/>
      <c r="BT606" s="386"/>
      <c r="BU606" s="386"/>
      <c r="BV606" s="386"/>
      <c r="BW606" s="386"/>
      <c r="BX606" s="386"/>
      <c r="BY606" s="386"/>
      <c r="BZ606" s="386"/>
      <c r="CA606" s="386"/>
      <c r="CB606" s="386"/>
      <c r="CC606" s="386"/>
      <c r="CD606" s="386"/>
      <c r="CE606" s="386"/>
      <c r="CF606" s="386"/>
      <c r="CG606" s="386"/>
      <c r="CH606" s="386"/>
      <c r="CI606" s="386"/>
      <c r="CJ606" s="386"/>
      <c r="CK606" s="386"/>
      <c r="CL606" s="386"/>
      <c r="CM606" s="386"/>
      <c r="CN606" s="188"/>
      <c r="CO606" s="188"/>
      <c r="CP606" s="188"/>
      <c r="CQ606" s="188"/>
      <c r="CR606" s="188"/>
      <c r="CS606" s="188"/>
      <c r="CT606" s="188"/>
      <c r="CU606" s="188"/>
      <c r="CV606" s="188"/>
      <c r="CW606" s="188"/>
      <c r="CX606" s="188"/>
      <c r="CY606" s="188"/>
      <c r="CZ606" s="188"/>
      <c r="DA606" s="188"/>
      <c r="DB606" s="386"/>
      <c r="DC606" s="386"/>
      <c r="DD606" s="386"/>
      <c r="DE606" s="386"/>
    </row>
    <row r="607" spans="1:109" s="216" customFormat="1">
      <c r="A607" s="386"/>
      <c r="B607" s="386"/>
      <c r="C607" s="386"/>
      <c r="D607" s="386"/>
      <c r="E607" s="386"/>
      <c r="G607" s="222"/>
      <c r="H607" s="386"/>
      <c r="I607" s="386"/>
      <c r="J607" s="386"/>
      <c r="K607" s="386"/>
      <c r="L607" s="386"/>
      <c r="M607" s="386"/>
      <c r="N607" s="386"/>
      <c r="O607" s="386"/>
      <c r="P607" s="386"/>
      <c r="Q607" s="386"/>
      <c r="R607" s="386"/>
      <c r="S607" s="386"/>
      <c r="T607" s="386"/>
      <c r="U607" s="188"/>
      <c r="V607" s="190"/>
      <c r="W607" s="386"/>
      <c r="X607" s="386"/>
      <c r="Y607" s="386"/>
      <c r="Z607" s="386"/>
      <c r="AA607" s="386"/>
      <c r="AB607" s="386"/>
      <c r="AC607" s="386"/>
      <c r="AD607" s="386"/>
      <c r="AE607" s="386"/>
      <c r="AF607" s="386"/>
      <c r="AG607" s="188"/>
      <c r="AH607" s="188"/>
      <c r="AI607" s="188"/>
      <c r="AJ607" s="188"/>
      <c r="AK607" s="188"/>
      <c r="AL607" s="188"/>
      <c r="AM607" s="188"/>
      <c r="AN607" s="188"/>
      <c r="AO607" s="188"/>
      <c r="AP607" s="386"/>
      <c r="AQ607" s="386"/>
      <c r="AR607" s="386"/>
      <c r="AS607" s="386"/>
      <c r="AT607" s="386"/>
      <c r="AU607" s="386"/>
      <c r="AV607" s="386"/>
      <c r="AW607" s="386"/>
      <c r="AX607" s="386"/>
      <c r="AY607" s="386"/>
      <c r="AZ607" s="386"/>
      <c r="BA607" s="386"/>
      <c r="BB607" s="386"/>
      <c r="BC607" s="386"/>
      <c r="BD607" s="386"/>
      <c r="BE607" s="386"/>
      <c r="BF607" s="386"/>
      <c r="BG607" s="386"/>
      <c r="BH607" s="386"/>
      <c r="BI607" s="386"/>
      <c r="BJ607" s="386"/>
      <c r="BK607" s="386"/>
      <c r="BL607" s="386"/>
      <c r="BM607" s="386"/>
      <c r="BN607" s="186"/>
      <c r="BO607" s="386"/>
      <c r="BP607" s="386"/>
      <c r="BQ607" s="386"/>
      <c r="BR607" s="386"/>
      <c r="BS607" s="386"/>
      <c r="BT607" s="386"/>
      <c r="BU607" s="386"/>
      <c r="BV607" s="386"/>
      <c r="BW607" s="386"/>
      <c r="BX607" s="386"/>
      <c r="BY607" s="386"/>
      <c r="BZ607" s="386"/>
      <c r="CA607" s="386"/>
      <c r="CB607" s="386"/>
      <c r="CC607" s="386"/>
      <c r="CD607" s="386"/>
      <c r="CE607" s="386"/>
      <c r="CF607" s="386"/>
      <c r="CG607" s="386"/>
      <c r="CH607" s="386"/>
      <c r="CI607" s="386"/>
      <c r="CJ607" s="386"/>
      <c r="CK607" s="386"/>
      <c r="CL607" s="386"/>
      <c r="CM607" s="386"/>
      <c r="CN607" s="188"/>
      <c r="CO607" s="188"/>
      <c r="CP607" s="188"/>
      <c r="CQ607" s="188"/>
      <c r="CR607" s="188"/>
      <c r="CS607" s="188"/>
      <c r="CT607" s="188"/>
      <c r="CU607" s="188"/>
      <c r="CV607" s="188"/>
      <c r="CW607" s="188"/>
      <c r="CX607" s="188"/>
      <c r="CY607" s="188"/>
      <c r="CZ607" s="188"/>
      <c r="DA607" s="188"/>
      <c r="DB607" s="386"/>
      <c r="DC607" s="386"/>
      <c r="DD607" s="386"/>
      <c r="DE607" s="386"/>
    </row>
    <row r="608" spans="1:109" s="216" customFormat="1">
      <c r="A608" s="386"/>
      <c r="B608" s="386"/>
      <c r="C608" s="386"/>
      <c r="D608" s="386"/>
      <c r="E608" s="386"/>
      <c r="G608" s="222"/>
      <c r="H608" s="386"/>
      <c r="I608" s="386"/>
      <c r="J608" s="386"/>
      <c r="K608" s="386"/>
      <c r="L608" s="386"/>
      <c r="M608" s="386"/>
      <c r="N608" s="386"/>
      <c r="O608" s="386"/>
      <c r="P608" s="386"/>
      <c r="Q608" s="386"/>
      <c r="R608" s="386"/>
      <c r="S608" s="386"/>
      <c r="T608" s="386"/>
      <c r="U608" s="188"/>
      <c r="V608" s="190"/>
      <c r="W608" s="386"/>
      <c r="X608" s="386"/>
      <c r="Y608" s="386"/>
      <c r="Z608" s="386"/>
      <c r="AA608" s="386"/>
      <c r="AB608" s="386"/>
      <c r="AC608" s="386"/>
      <c r="AD608" s="386"/>
      <c r="AE608" s="386"/>
      <c r="AF608" s="386"/>
      <c r="AG608" s="188"/>
      <c r="AH608" s="188"/>
      <c r="AI608" s="188"/>
      <c r="AJ608" s="188"/>
      <c r="AK608" s="188"/>
      <c r="AL608" s="188"/>
      <c r="AM608" s="188"/>
      <c r="AN608" s="188"/>
      <c r="AO608" s="188"/>
      <c r="AP608" s="386"/>
      <c r="AQ608" s="386"/>
      <c r="AR608" s="386"/>
      <c r="AS608" s="386"/>
      <c r="AT608" s="386"/>
      <c r="AU608" s="386"/>
      <c r="AV608" s="386"/>
      <c r="AW608" s="386"/>
      <c r="AX608" s="386"/>
      <c r="AY608" s="386"/>
      <c r="AZ608" s="386"/>
      <c r="BA608" s="386"/>
      <c r="BB608" s="386"/>
      <c r="BC608" s="386"/>
      <c r="BD608" s="386"/>
      <c r="BE608" s="386"/>
      <c r="BF608" s="386"/>
      <c r="BG608" s="386"/>
      <c r="BH608" s="386"/>
      <c r="BI608" s="386"/>
      <c r="BJ608" s="386"/>
      <c r="BK608" s="386"/>
      <c r="BL608" s="386"/>
      <c r="BM608" s="386"/>
      <c r="BN608" s="186"/>
      <c r="BO608" s="386"/>
      <c r="BP608" s="386"/>
      <c r="BQ608" s="386"/>
      <c r="BR608" s="386"/>
      <c r="BS608" s="386"/>
      <c r="BT608" s="386"/>
      <c r="BU608" s="386"/>
      <c r="BV608" s="386"/>
      <c r="BW608" s="386"/>
      <c r="BX608" s="386"/>
      <c r="BY608" s="386"/>
      <c r="BZ608" s="386"/>
      <c r="CA608" s="386"/>
      <c r="CB608" s="386"/>
      <c r="CC608" s="386"/>
      <c r="CD608" s="386"/>
      <c r="CE608" s="386"/>
      <c r="CF608" s="386"/>
      <c r="CG608" s="386"/>
      <c r="CH608" s="386"/>
      <c r="CI608" s="386"/>
      <c r="CJ608" s="386"/>
      <c r="CK608" s="386"/>
      <c r="CL608" s="386"/>
      <c r="CM608" s="386"/>
      <c r="CN608" s="188"/>
      <c r="CO608" s="188"/>
      <c r="CP608" s="188"/>
      <c r="CQ608" s="188"/>
      <c r="CR608" s="188"/>
      <c r="CS608" s="188"/>
      <c r="CT608" s="188"/>
      <c r="CU608" s="188"/>
      <c r="CV608" s="188"/>
      <c r="CW608" s="188"/>
      <c r="CX608" s="188"/>
      <c r="CY608" s="188"/>
      <c r="CZ608" s="188"/>
      <c r="DA608" s="188"/>
      <c r="DB608" s="386"/>
      <c r="DC608" s="386"/>
      <c r="DD608" s="386"/>
      <c r="DE608" s="386"/>
    </row>
    <row r="609" spans="1:109" s="216" customFormat="1">
      <c r="A609" s="386"/>
      <c r="B609" s="386"/>
      <c r="C609" s="386"/>
      <c r="D609" s="386"/>
      <c r="E609" s="386"/>
      <c r="G609" s="222"/>
      <c r="H609" s="386"/>
      <c r="I609" s="386"/>
      <c r="J609" s="386"/>
      <c r="K609" s="386"/>
      <c r="L609" s="386"/>
      <c r="M609" s="386"/>
      <c r="N609" s="386"/>
      <c r="O609" s="386"/>
      <c r="P609" s="386"/>
      <c r="Q609" s="386"/>
      <c r="R609" s="386"/>
      <c r="S609" s="386"/>
      <c r="T609" s="386"/>
      <c r="U609" s="188"/>
      <c r="V609" s="190"/>
      <c r="W609" s="386"/>
      <c r="X609" s="386"/>
      <c r="Y609" s="386"/>
      <c r="Z609" s="386"/>
      <c r="AA609" s="386"/>
      <c r="AB609" s="386"/>
      <c r="AC609" s="386"/>
      <c r="AD609" s="386"/>
      <c r="AE609" s="386"/>
      <c r="AF609" s="386"/>
      <c r="AG609" s="188"/>
      <c r="AH609" s="188"/>
      <c r="AI609" s="188"/>
      <c r="AJ609" s="188"/>
      <c r="AK609" s="188"/>
      <c r="AL609" s="188"/>
      <c r="AM609" s="188"/>
      <c r="AN609" s="188"/>
      <c r="AO609" s="188"/>
      <c r="AP609" s="386"/>
      <c r="AQ609" s="386"/>
      <c r="AR609" s="386"/>
      <c r="AS609" s="386"/>
      <c r="AT609" s="386"/>
      <c r="AU609" s="386"/>
      <c r="AV609" s="386"/>
      <c r="AW609" s="386"/>
      <c r="AX609" s="386"/>
      <c r="AY609" s="386"/>
      <c r="AZ609" s="386"/>
      <c r="BA609" s="386"/>
      <c r="BB609" s="386"/>
      <c r="BC609" s="386"/>
      <c r="BD609" s="386"/>
      <c r="BE609" s="386"/>
      <c r="BF609" s="386"/>
      <c r="BG609" s="386"/>
      <c r="BH609" s="386"/>
      <c r="BI609" s="386"/>
      <c r="BJ609" s="386"/>
      <c r="BK609" s="386"/>
      <c r="BL609" s="386"/>
      <c r="BM609" s="386"/>
      <c r="BN609" s="186"/>
      <c r="BO609" s="386"/>
      <c r="BP609" s="386"/>
      <c r="BQ609" s="386"/>
      <c r="BR609" s="386"/>
      <c r="BS609" s="386"/>
      <c r="BT609" s="386"/>
      <c r="BU609" s="386"/>
      <c r="BV609" s="386"/>
      <c r="BW609" s="386"/>
      <c r="BX609" s="386"/>
      <c r="BY609" s="386"/>
      <c r="BZ609" s="386"/>
      <c r="CA609" s="386"/>
      <c r="CB609" s="386"/>
      <c r="CC609" s="386"/>
      <c r="CD609" s="386"/>
      <c r="CE609" s="386"/>
      <c r="CF609" s="386"/>
      <c r="CG609" s="386"/>
      <c r="CH609" s="386"/>
      <c r="CI609" s="386"/>
      <c r="CJ609" s="386"/>
      <c r="CK609" s="386"/>
      <c r="CL609" s="386"/>
      <c r="CM609" s="386"/>
      <c r="CN609" s="188"/>
      <c r="CO609" s="188"/>
      <c r="CP609" s="188"/>
      <c r="CQ609" s="188"/>
      <c r="CR609" s="188"/>
      <c r="CS609" s="188"/>
      <c r="CT609" s="188"/>
      <c r="CU609" s="188"/>
      <c r="CV609" s="188"/>
      <c r="CW609" s="188"/>
      <c r="CX609" s="188"/>
      <c r="CY609" s="188"/>
      <c r="CZ609" s="188"/>
      <c r="DA609" s="188"/>
      <c r="DB609" s="386"/>
      <c r="DC609" s="386"/>
      <c r="DD609" s="386"/>
      <c r="DE609" s="386"/>
    </row>
    <row r="610" spans="1:109" s="216" customFormat="1">
      <c r="A610" s="386"/>
      <c r="B610" s="386"/>
      <c r="C610" s="386"/>
      <c r="D610" s="386"/>
      <c r="E610" s="386"/>
      <c r="G610" s="222"/>
      <c r="H610" s="386"/>
      <c r="I610" s="386"/>
      <c r="J610" s="386"/>
      <c r="K610" s="386"/>
      <c r="L610" s="386"/>
      <c r="M610" s="386"/>
      <c r="N610" s="386"/>
      <c r="O610" s="386"/>
      <c r="P610" s="386"/>
      <c r="Q610" s="386"/>
      <c r="R610" s="386"/>
      <c r="S610" s="386"/>
      <c r="T610" s="386"/>
      <c r="U610" s="188"/>
      <c r="V610" s="190"/>
      <c r="W610" s="386"/>
      <c r="X610" s="386"/>
      <c r="Y610" s="386"/>
      <c r="Z610" s="386"/>
      <c r="AA610" s="386"/>
      <c r="AB610" s="386"/>
      <c r="AC610" s="386"/>
      <c r="AD610" s="386"/>
      <c r="AE610" s="386"/>
      <c r="AF610" s="386"/>
      <c r="AG610" s="188"/>
      <c r="AH610" s="188"/>
      <c r="AI610" s="188"/>
      <c r="AJ610" s="188"/>
      <c r="AK610" s="188"/>
      <c r="AL610" s="188"/>
      <c r="AM610" s="188"/>
      <c r="AN610" s="188"/>
      <c r="AO610" s="188"/>
      <c r="AP610" s="386"/>
      <c r="AQ610" s="386"/>
      <c r="AR610" s="386"/>
      <c r="AS610" s="386"/>
      <c r="AT610" s="386"/>
      <c r="AU610" s="386"/>
      <c r="AV610" s="386"/>
      <c r="AW610" s="386"/>
      <c r="AX610" s="386"/>
      <c r="AY610" s="386"/>
      <c r="AZ610" s="386"/>
      <c r="BA610" s="386"/>
      <c r="BB610" s="386"/>
      <c r="BC610" s="386"/>
      <c r="BD610" s="386"/>
      <c r="BE610" s="386"/>
      <c r="BF610" s="386"/>
      <c r="BG610" s="386"/>
      <c r="BH610" s="386"/>
      <c r="BI610" s="386"/>
      <c r="BJ610" s="386"/>
      <c r="BK610" s="386"/>
      <c r="BL610" s="386"/>
      <c r="BM610" s="386"/>
      <c r="BN610" s="186"/>
      <c r="BO610" s="386"/>
      <c r="BP610" s="386"/>
      <c r="BQ610" s="386"/>
      <c r="BR610" s="386"/>
      <c r="BS610" s="386"/>
      <c r="BT610" s="386"/>
      <c r="BU610" s="386"/>
      <c r="BV610" s="386"/>
      <c r="BW610" s="386"/>
      <c r="BX610" s="386"/>
      <c r="BY610" s="386"/>
      <c r="BZ610" s="386"/>
      <c r="CA610" s="386"/>
      <c r="CB610" s="386"/>
      <c r="CC610" s="386"/>
      <c r="CD610" s="386"/>
      <c r="CE610" s="386"/>
      <c r="CF610" s="386"/>
      <c r="CG610" s="386"/>
      <c r="CH610" s="386"/>
      <c r="CI610" s="386"/>
      <c r="CJ610" s="386"/>
      <c r="CK610" s="386"/>
      <c r="CL610" s="386"/>
      <c r="CM610" s="386"/>
      <c r="CN610" s="188"/>
      <c r="CO610" s="188"/>
      <c r="CP610" s="188"/>
      <c r="CQ610" s="188"/>
      <c r="CR610" s="188"/>
      <c r="CS610" s="188"/>
      <c r="CT610" s="188"/>
      <c r="CU610" s="188"/>
      <c r="CV610" s="188"/>
      <c r="CW610" s="188"/>
      <c r="CX610" s="188"/>
      <c r="CY610" s="188"/>
      <c r="CZ610" s="188"/>
      <c r="DA610" s="188"/>
      <c r="DB610" s="386"/>
      <c r="DC610" s="386"/>
      <c r="DD610" s="386"/>
      <c r="DE610" s="386"/>
    </row>
    <row r="611" spans="1:109" s="216" customFormat="1">
      <c r="A611" s="386"/>
      <c r="B611" s="386"/>
      <c r="C611" s="386"/>
      <c r="D611" s="386"/>
      <c r="E611" s="386"/>
      <c r="G611" s="222"/>
      <c r="H611" s="386"/>
      <c r="I611" s="386"/>
      <c r="J611" s="386"/>
      <c r="K611" s="386"/>
      <c r="L611" s="386"/>
      <c r="M611" s="386"/>
      <c r="N611" s="386"/>
      <c r="O611" s="386"/>
      <c r="P611" s="386"/>
      <c r="Q611" s="386"/>
      <c r="R611" s="386"/>
      <c r="S611" s="386"/>
      <c r="T611" s="386"/>
      <c r="U611" s="188"/>
      <c r="V611" s="190"/>
      <c r="W611" s="386"/>
      <c r="X611" s="386"/>
      <c r="Y611" s="386"/>
      <c r="Z611" s="386"/>
      <c r="AA611" s="386"/>
      <c r="AB611" s="386"/>
      <c r="AC611" s="386"/>
      <c r="AD611" s="386"/>
      <c r="AE611" s="386"/>
      <c r="AF611" s="386"/>
      <c r="AG611" s="188"/>
      <c r="AH611" s="188"/>
      <c r="AI611" s="188"/>
      <c r="AJ611" s="188"/>
      <c r="AK611" s="188"/>
      <c r="AL611" s="188"/>
      <c r="AM611" s="188"/>
      <c r="AN611" s="188"/>
      <c r="AO611" s="188"/>
      <c r="AP611" s="386"/>
      <c r="AQ611" s="386"/>
      <c r="AR611" s="386"/>
      <c r="AS611" s="386"/>
      <c r="AT611" s="386"/>
      <c r="AU611" s="386"/>
      <c r="AV611" s="386"/>
      <c r="AW611" s="386"/>
      <c r="AX611" s="386"/>
      <c r="AY611" s="386"/>
      <c r="AZ611" s="386"/>
      <c r="BA611" s="386"/>
      <c r="BB611" s="386"/>
      <c r="BC611" s="386"/>
      <c r="BD611" s="386"/>
      <c r="BE611" s="386"/>
      <c r="BF611" s="386"/>
      <c r="BG611" s="386"/>
      <c r="BH611" s="386"/>
      <c r="BI611" s="386"/>
      <c r="BJ611" s="386"/>
      <c r="BK611" s="386"/>
      <c r="BL611" s="386"/>
      <c r="BM611" s="386"/>
      <c r="BN611" s="186"/>
      <c r="BO611" s="386"/>
      <c r="BP611" s="386"/>
      <c r="BQ611" s="386"/>
      <c r="BR611" s="386"/>
      <c r="BS611" s="386"/>
      <c r="BT611" s="386"/>
      <c r="BU611" s="386"/>
      <c r="BV611" s="386"/>
      <c r="BW611" s="386"/>
      <c r="BX611" s="386"/>
      <c r="BY611" s="386"/>
      <c r="BZ611" s="386"/>
      <c r="CA611" s="386"/>
      <c r="CB611" s="386"/>
      <c r="CC611" s="386"/>
      <c r="CD611" s="386"/>
      <c r="CE611" s="386"/>
      <c r="CF611" s="386"/>
      <c r="CG611" s="386"/>
      <c r="CH611" s="386"/>
      <c r="CI611" s="386"/>
      <c r="CJ611" s="386"/>
      <c r="CK611" s="386"/>
      <c r="CL611" s="386"/>
      <c r="CM611" s="386"/>
      <c r="CN611" s="188"/>
      <c r="CO611" s="188"/>
      <c r="CP611" s="188"/>
      <c r="CQ611" s="188"/>
      <c r="CR611" s="188"/>
      <c r="CS611" s="188"/>
      <c r="CT611" s="188"/>
      <c r="CU611" s="188"/>
      <c r="CV611" s="188"/>
      <c r="CW611" s="188"/>
      <c r="CX611" s="188"/>
      <c r="CY611" s="188"/>
      <c r="CZ611" s="188"/>
      <c r="DA611" s="188"/>
      <c r="DB611" s="386"/>
      <c r="DC611" s="386"/>
      <c r="DD611" s="386"/>
      <c r="DE611" s="386"/>
    </row>
    <row r="612" spans="1:109" s="216" customFormat="1">
      <c r="A612" s="386"/>
      <c r="B612" s="386"/>
      <c r="C612" s="386"/>
      <c r="D612" s="386"/>
      <c r="E612" s="386"/>
      <c r="G612" s="222"/>
      <c r="H612" s="386"/>
      <c r="I612" s="386"/>
      <c r="J612" s="386"/>
      <c r="K612" s="386"/>
      <c r="L612" s="386"/>
      <c r="M612" s="386"/>
      <c r="N612" s="386"/>
      <c r="O612" s="386"/>
      <c r="P612" s="386"/>
      <c r="Q612" s="386"/>
      <c r="R612" s="386"/>
      <c r="S612" s="386"/>
      <c r="T612" s="386"/>
      <c r="U612" s="188"/>
      <c r="V612" s="190"/>
      <c r="W612" s="386"/>
      <c r="X612" s="386"/>
      <c r="Y612" s="386"/>
      <c r="Z612" s="386"/>
      <c r="AA612" s="386"/>
      <c r="AB612" s="386"/>
      <c r="AC612" s="386"/>
      <c r="AD612" s="386"/>
      <c r="AE612" s="386"/>
      <c r="AF612" s="386"/>
      <c r="AG612" s="188"/>
      <c r="AH612" s="188"/>
      <c r="AI612" s="188"/>
      <c r="AJ612" s="188"/>
      <c r="AK612" s="188"/>
      <c r="AL612" s="188"/>
      <c r="AM612" s="188"/>
      <c r="AN612" s="188"/>
      <c r="AO612" s="188"/>
      <c r="AP612" s="386"/>
      <c r="AQ612" s="386"/>
      <c r="AR612" s="386"/>
      <c r="AS612" s="386"/>
      <c r="AT612" s="386"/>
      <c r="AU612" s="386"/>
      <c r="AV612" s="386"/>
      <c r="AW612" s="386"/>
      <c r="AX612" s="386"/>
      <c r="AY612" s="386"/>
      <c r="AZ612" s="386"/>
      <c r="BA612" s="386"/>
      <c r="BB612" s="386"/>
      <c r="BC612" s="386"/>
      <c r="BD612" s="386"/>
      <c r="BE612" s="386"/>
      <c r="BF612" s="386"/>
      <c r="BG612" s="386"/>
      <c r="BH612" s="386"/>
      <c r="BI612" s="386"/>
      <c r="BJ612" s="386"/>
      <c r="BK612" s="386"/>
      <c r="BL612" s="386"/>
      <c r="BM612" s="386"/>
      <c r="BN612" s="186"/>
      <c r="BO612" s="386"/>
      <c r="BP612" s="386"/>
      <c r="BQ612" s="386"/>
      <c r="BR612" s="386"/>
      <c r="BS612" s="386"/>
      <c r="BT612" s="386"/>
      <c r="BU612" s="386"/>
      <c r="BV612" s="386"/>
      <c r="BW612" s="386"/>
      <c r="BX612" s="386"/>
      <c r="BY612" s="386"/>
      <c r="BZ612" s="386"/>
      <c r="CA612" s="386"/>
      <c r="CB612" s="386"/>
      <c r="CC612" s="386"/>
      <c r="CD612" s="386"/>
      <c r="CE612" s="386"/>
      <c r="CF612" s="386"/>
      <c r="CG612" s="386"/>
      <c r="CH612" s="386"/>
      <c r="CI612" s="386"/>
      <c r="CJ612" s="386"/>
      <c r="CK612" s="386"/>
      <c r="CL612" s="386"/>
      <c r="CM612" s="386"/>
      <c r="CN612" s="188"/>
      <c r="CO612" s="188"/>
      <c r="CP612" s="188"/>
      <c r="CQ612" s="188"/>
      <c r="CR612" s="188"/>
      <c r="CS612" s="188"/>
      <c r="CT612" s="188"/>
      <c r="CU612" s="188"/>
      <c r="CV612" s="188"/>
      <c r="CW612" s="188"/>
      <c r="CX612" s="188"/>
      <c r="CY612" s="188"/>
      <c r="CZ612" s="188"/>
      <c r="DA612" s="188"/>
      <c r="DB612" s="386"/>
      <c r="DC612" s="386"/>
      <c r="DD612" s="386"/>
      <c r="DE612" s="386"/>
    </row>
    <row r="613" spans="1:109" s="216" customFormat="1">
      <c r="A613" s="386"/>
      <c r="B613" s="386"/>
      <c r="C613" s="386"/>
      <c r="D613" s="386"/>
      <c r="E613" s="386"/>
      <c r="G613" s="222"/>
      <c r="H613" s="386"/>
      <c r="I613" s="386"/>
      <c r="J613" s="386"/>
      <c r="K613" s="386"/>
      <c r="L613" s="386"/>
      <c r="M613" s="386"/>
      <c r="N613" s="386"/>
      <c r="O613" s="386"/>
      <c r="P613" s="386"/>
      <c r="Q613" s="386"/>
      <c r="R613" s="386"/>
      <c r="S613" s="386"/>
      <c r="T613" s="386"/>
      <c r="U613" s="188"/>
      <c r="V613" s="190"/>
      <c r="W613" s="386"/>
      <c r="X613" s="386"/>
      <c r="Y613" s="386"/>
      <c r="Z613" s="386"/>
      <c r="AA613" s="386"/>
      <c r="AB613" s="386"/>
      <c r="AC613" s="386"/>
      <c r="AD613" s="386"/>
      <c r="AE613" s="386"/>
      <c r="AF613" s="386"/>
      <c r="AG613" s="188"/>
      <c r="AH613" s="188"/>
      <c r="AI613" s="188"/>
      <c r="AJ613" s="188"/>
      <c r="AK613" s="188"/>
      <c r="AL613" s="188"/>
      <c r="AM613" s="188"/>
      <c r="AN613" s="188"/>
      <c r="AO613" s="188"/>
      <c r="AP613" s="386"/>
      <c r="AQ613" s="386"/>
      <c r="AR613" s="386"/>
      <c r="AS613" s="386"/>
      <c r="AT613" s="386"/>
      <c r="AU613" s="386"/>
      <c r="AV613" s="386"/>
      <c r="AW613" s="386"/>
      <c r="AX613" s="386"/>
      <c r="AY613" s="386"/>
      <c r="AZ613" s="386"/>
      <c r="BA613" s="386"/>
      <c r="BB613" s="386"/>
      <c r="BC613" s="386"/>
      <c r="BD613" s="386"/>
      <c r="BE613" s="386"/>
      <c r="BF613" s="386"/>
      <c r="BG613" s="386"/>
      <c r="BH613" s="386"/>
      <c r="BI613" s="386"/>
      <c r="BJ613" s="386"/>
      <c r="BK613" s="386"/>
      <c r="BL613" s="386"/>
      <c r="BM613" s="386"/>
      <c r="BN613" s="186"/>
      <c r="BO613" s="386"/>
      <c r="BP613" s="386"/>
      <c r="BQ613" s="386"/>
      <c r="BR613" s="386"/>
      <c r="BS613" s="386"/>
      <c r="BT613" s="386"/>
      <c r="BU613" s="386"/>
      <c r="BV613" s="386"/>
      <c r="BW613" s="386"/>
      <c r="BX613" s="386"/>
      <c r="BY613" s="386"/>
      <c r="BZ613" s="386"/>
      <c r="CA613" s="386"/>
      <c r="CB613" s="386"/>
      <c r="CC613" s="386"/>
      <c r="CD613" s="386"/>
      <c r="CE613" s="386"/>
      <c r="CF613" s="386"/>
      <c r="CG613" s="386"/>
      <c r="CH613" s="386"/>
      <c r="CI613" s="386"/>
      <c r="CJ613" s="386"/>
      <c r="CK613" s="386"/>
      <c r="CL613" s="386"/>
      <c r="CM613" s="386"/>
      <c r="CN613" s="188"/>
      <c r="CO613" s="188"/>
      <c r="CP613" s="188"/>
      <c r="CQ613" s="188"/>
      <c r="CR613" s="188"/>
      <c r="CS613" s="188"/>
      <c r="CT613" s="188"/>
      <c r="CU613" s="188"/>
      <c r="CV613" s="188"/>
      <c r="CW613" s="188"/>
      <c r="CX613" s="188"/>
      <c r="CY613" s="188"/>
      <c r="CZ613" s="188"/>
      <c r="DA613" s="188"/>
      <c r="DB613" s="386"/>
      <c r="DC613" s="386"/>
      <c r="DD613" s="386"/>
      <c r="DE613" s="386"/>
    </row>
    <row r="614" spans="1:109" s="216" customFormat="1">
      <c r="A614" s="386"/>
      <c r="B614" s="386"/>
      <c r="C614" s="386"/>
      <c r="D614" s="386"/>
      <c r="E614" s="386"/>
      <c r="G614" s="222"/>
      <c r="H614" s="386"/>
      <c r="I614" s="386"/>
      <c r="J614" s="386"/>
      <c r="K614" s="386"/>
      <c r="L614" s="386"/>
      <c r="M614" s="386"/>
      <c r="N614" s="386"/>
      <c r="O614" s="386"/>
      <c r="P614" s="386"/>
      <c r="Q614" s="386"/>
      <c r="R614" s="386"/>
      <c r="S614" s="386"/>
      <c r="T614" s="386"/>
      <c r="U614" s="188"/>
      <c r="V614" s="190"/>
      <c r="W614" s="386"/>
      <c r="X614" s="386"/>
      <c r="Y614" s="386"/>
      <c r="Z614" s="386"/>
      <c r="AA614" s="386"/>
      <c r="AB614" s="386"/>
      <c r="AC614" s="386"/>
      <c r="AD614" s="386"/>
      <c r="AE614" s="386"/>
      <c r="AF614" s="386"/>
      <c r="AG614" s="188"/>
      <c r="AH614" s="188"/>
      <c r="AI614" s="188"/>
      <c r="AJ614" s="188"/>
      <c r="AK614" s="188"/>
      <c r="AL614" s="188"/>
      <c r="AM614" s="188"/>
      <c r="AN614" s="188"/>
      <c r="AO614" s="188"/>
      <c r="AP614" s="386"/>
      <c r="AQ614" s="386"/>
      <c r="AR614" s="386"/>
      <c r="AS614" s="386"/>
      <c r="AT614" s="386"/>
      <c r="AU614" s="386"/>
      <c r="AV614" s="386"/>
      <c r="AW614" s="386"/>
      <c r="AX614" s="386"/>
      <c r="AY614" s="386"/>
      <c r="AZ614" s="386"/>
      <c r="BA614" s="386"/>
      <c r="BB614" s="386"/>
      <c r="BC614" s="386"/>
      <c r="BD614" s="386"/>
      <c r="BE614" s="386"/>
      <c r="BF614" s="386"/>
      <c r="BG614" s="386"/>
      <c r="BH614" s="386"/>
      <c r="BI614" s="386"/>
      <c r="BJ614" s="386"/>
      <c r="BK614" s="386"/>
      <c r="BL614" s="386"/>
      <c r="BM614" s="386"/>
      <c r="BN614" s="186"/>
      <c r="BO614" s="386"/>
      <c r="BP614" s="386"/>
      <c r="BQ614" s="386"/>
      <c r="BR614" s="386"/>
      <c r="BS614" s="386"/>
      <c r="BT614" s="386"/>
      <c r="BU614" s="386"/>
      <c r="BV614" s="386"/>
      <c r="BW614" s="386"/>
      <c r="BX614" s="386"/>
      <c r="BY614" s="386"/>
      <c r="BZ614" s="386"/>
      <c r="CA614" s="386"/>
      <c r="CB614" s="386"/>
      <c r="CC614" s="386"/>
      <c r="CD614" s="386"/>
      <c r="CE614" s="386"/>
      <c r="CF614" s="386"/>
      <c r="CG614" s="386"/>
      <c r="CH614" s="386"/>
      <c r="CI614" s="386"/>
      <c r="CJ614" s="386"/>
      <c r="CK614" s="386"/>
      <c r="CL614" s="386"/>
      <c r="CM614" s="386"/>
      <c r="CN614" s="188"/>
      <c r="CO614" s="188"/>
      <c r="CP614" s="188"/>
      <c r="CQ614" s="188"/>
      <c r="CR614" s="188"/>
      <c r="CS614" s="188"/>
      <c r="CT614" s="188"/>
      <c r="CU614" s="188"/>
      <c r="CV614" s="188"/>
      <c r="CW614" s="188"/>
      <c r="CX614" s="188"/>
      <c r="CY614" s="188"/>
      <c r="CZ614" s="188"/>
      <c r="DA614" s="188"/>
      <c r="DB614" s="386"/>
      <c r="DC614" s="386"/>
      <c r="DD614" s="386"/>
      <c r="DE614" s="386"/>
    </row>
    <row r="615" spans="1:109" s="216" customFormat="1">
      <c r="A615" s="386"/>
      <c r="B615" s="386"/>
      <c r="C615" s="386"/>
      <c r="D615" s="386"/>
      <c r="E615" s="386"/>
      <c r="G615" s="222"/>
      <c r="H615" s="386"/>
      <c r="I615" s="386"/>
      <c r="J615" s="386"/>
      <c r="K615" s="386"/>
      <c r="L615" s="386"/>
      <c r="M615" s="386"/>
      <c r="N615" s="386"/>
      <c r="O615" s="386"/>
      <c r="P615" s="386"/>
      <c r="Q615" s="386"/>
      <c r="R615" s="386"/>
      <c r="S615" s="386"/>
      <c r="T615" s="386"/>
      <c r="U615" s="188"/>
      <c r="V615" s="190"/>
      <c r="W615" s="386"/>
      <c r="X615" s="386"/>
      <c r="Y615" s="386"/>
      <c r="Z615" s="386"/>
      <c r="AA615" s="386"/>
      <c r="AB615" s="386"/>
      <c r="AC615" s="386"/>
      <c r="AD615" s="386"/>
      <c r="AE615" s="386"/>
      <c r="AF615" s="386"/>
      <c r="AG615" s="188"/>
      <c r="AH615" s="188"/>
      <c r="AI615" s="188"/>
      <c r="AJ615" s="188"/>
      <c r="AK615" s="188"/>
      <c r="AL615" s="188"/>
      <c r="AM615" s="188"/>
      <c r="AN615" s="188"/>
      <c r="AO615" s="188"/>
      <c r="AP615" s="386"/>
      <c r="AQ615" s="386"/>
      <c r="AR615" s="386"/>
      <c r="AS615" s="386"/>
      <c r="AT615" s="386"/>
      <c r="AU615" s="386"/>
      <c r="AV615" s="386"/>
      <c r="AW615" s="386"/>
      <c r="AX615" s="386"/>
      <c r="AY615" s="386"/>
      <c r="AZ615" s="386"/>
      <c r="BA615" s="386"/>
      <c r="BB615" s="386"/>
      <c r="BC615" s="386"/>
      <c r="BD615" s="386"/>
      <c r="BE615" s="386"/>
      <c r="BF615" s="386"/>
      <c r="BG615" s="386"/>
      <c r="BH615" s="386"/>
      <c r="BI615" s="386"/>
      <c r="BJ615" s="386"/>
      <c r="BK615" s="386"/>
      <c r="BL615" s="386"/>
      <c r="BM615" s="386"/>
      <c r="BN615" s="186"/>
      <c r="BO615" s="386"/>
      <c r="BP615" s="386"/>
      <c r="BQ615" s="386"/>
      <c r="BR615" s="386"/>
      <c r="BS615" s="386"/>
      <c r="BT615" s="386"/>
      <c r="BU615" s="386"/>
      <c r="BV615" s="386"/>
      <c r="BW615" s="386"/>
      <c r="BX615" s="386"/>
      <c r="BY615" s="386"/>
      <c r="BZ615" s="386"/>
      <c r="CA615" s="386"/>
      <c r="CB615" s="386"/>
      <c r="CC615" s="386"/>
      <c r="CD615" s="386"/>
      <c r="CE615" s="386"/>
      <c r="CF615" s="386"/>
      <c r="CG615" s="386"/>
      <c r="CH615" s="386"/>
      <c r="CI615" s="386"/>
      <c r="CJ615" s="386"/>
      <c r="CK615" s="386"/>
      <c r="CL615" s="386"/>
      <c r="CM615" s="386"/>
      <c r="CN615" s="188"/>
      <c r="CO615" s="188"/>
      <c r="CP615" s="188"/>
      <c r="CQ615" s="188"/>
      <c r="CR615" s="188"/>
      <c r="CS615" s="188"/>
      <c r="CT615" s="188"/>
      <c r="CU615" s="188"/>
      <c r="CV615" s="188"/>
      <c r="CW615" s="188"/>
      <c r="CX615" s="188"/>
      <c r="CY615" s="188"/>
      <c r="CZ615" s="188"/>
      <c r="DA615" s="188"/>
      <c r="DB615" s="386"/>
      <c r="DC615" s="386"/>
      <c r="DD615" s="386"/>
      <c r="DE615" s="386"/>
    </row>
    <row r="616" spans="1:109" s="216" customFormat="1">
      <c r="A616" s="386"/>
      <c r="B616" s="386"/>
      <c r="C616" s="386"/>
      <c r="D616" s="386"/>
      <c r="E616" s="386"/>
      <c r="G616" s="222"/>
      <c r="H616" s="386"/>
      <c r="I616" s="386"/>
      <c r="J616" s="386"/>
      <c r="K616" s="386"/>
      <c r="L616" s="386"/>
      <c r="M616" s="386"/>
      <c r="N616" s="386"/>
      <c r="O616" s="386"/>
      <c r="P616" s="386"/>
      <c r="Q616" s="386"/>
      <c r="R616" s="386"/>
      <c r="S616" s="386"/>
      <c r="T616" s="386"/>
      <c r="U616" s="188"/>
      <c r="V616" s="190"/>
      <c r="W616" s="386"/>
      <c r="X616" s="386"/>
      <c r="Y616" s="386"/>
      <c r="Z616" s="386"/>
      <c r="AA616" s="386"/>
      <c r="AB616" s="386"/>
      <c r="AC616" s="386"/>
      <c r="AD616" s="386"/>
      <c r="AE616" s="386"/>
      <c r="AF616" s="386"/>
      <c r="AG616" s="188"/>
      <c r="AH616" s="188"/>
      <c r="AI616" s="188"/>
      <c r="AJ616" s="188"/>
      <c r="AK616" s="188"/>
      <c r="AL616" s="188"/>
      <c r="AM616" s="188"/>
      <c r="AN616" s="188"/>
      <c r="AO616" s="188"/>
      <c r="AP616" s="386"/>
      <c r="AQ616" s="386"/>
      <c r="AR616" s="386"/>
      <c r="AS616" s="386"/>
      <c r="AT616" s="386"/>
      <c r="AU616" s="386"/>
      <c r="AV616" s="386"/>
      <c r="AW616" s="386"/>
      <c r="AX616" s="386"/>
      <c r="AY616" s="386"/>
      <c r="AZ616" s="386"/>
      <c r="BA616" s="386"/>
      <c r="BB616" s="386"/>
      <c r="BC616" s="386"/>
      <c r="BD616" s="386"/>
      <c r="BE616" s="386"/>
      <c r="BF616" s="386"/>
      <c r="BG616" s="386"/>
      <c r="BH616" s="386"/>
      <c r="BI616" s="386"/>
      <c r="BJ616" s="386"/>
      <c r="BK616" s="386"/>
      <c r="BL616" s="386"/>
      <c r="BM616" s="386"/>
      <c r="BN616" s="186"/>
      <c r="BO616" s="386"/>
      <c r="BP616" s="386"/>
      <c r="BQ616" s="386"/>
      <c r="BR616" s="386"/>
      <c r="BS616" s="386"/>
      <c r="BT616" s="386"/>
      <c r="BU616" s="386"/>
      <c r="BV616" s="386"/>
      <c r="BW616" s="386"/>
      <c r="BX616" s="386"/>
      <c r="BY616" s="386"/>
      <c r="BZ616" s="386"/>
      <c r="CA616" s="386"/>
      <c r="CB616" s="386"/>
      <c r="CC616" s="386"/>
      <c r="CD616" s="386"/>
      <c r="CE616" s="386"/>
      <c r="CF616" s="386"/>
      <c r="CG616" s="386"/>
      <c r="CH616" s="386"/>
      <c r="CI616" s="386"/>
      <c r="CJ616" s="386"/>
      <c r="CK616" s="386"/>
      <c r="CL616" s="386"/>
      <c r="CM616" s="386"/>
      <c r="CN616" s="188"/>
      <c r="CO616" s="188"/>
      <c r="CP616" s="188"/>
      <c r="CQ616" s="188"/>
      <c r="CR616" s="188"/>
      <c r="CS616" s="188"/>
      <c r="CT616" s="188"/>
      <c r="CU616" s="188"/>
      <c r="CV616" s="188"/>
      <c r="CW616" s="188"/>
      <c r="CX616" s="188"/>
      <c r="CY616" s="188"/>
      <c r="CZ616" s="188"/>
      <c r="DA616" s="188"/>
      <c r="DB616" s="386"/>
      <c r="DC616" s="386"/>
      <c r="DD616" s="386"/>
      <c r="DE616" s="386"/>
    </row>
    <row r="617" spans="1:109" s="216" customFormat="1">
      <c r="A617" s="386"/>
      <c r="B617" s="386"/>
      <c r="C617" s="386"/>
      <c r="D617" s="386"/>
      <c r="E617" s="386"/>
      <c r="G617" s="222"/>
      <c r="H617" s="386"/>
      <c r="I617" s="386"/>
      <c r="J617" s="386"/>
      <c r="K617" s="386"/>
      <c r="L617" s="386"/>
      <c r="M617" s="386"/>
      <c r="N617" s="386"/>
      <c r="O617" s="386"/>
      <c r="P617" s="386"/>
      <c r="Q617" s="386"/>
      <c r="R617" s="386"/>
      <c r="S617" s="386"/>
      <c r="T617" s="386"/>
      <c r="U617" s="188"/>
      <c r="V617" s="190"/>
      <c r="W617" s="386"/>
      <c r="X617" s="386"/>
      <c r="Y617" s="386"/>
      <c r="Z617" s="386"/>
      <c r="AA617" s="386"/>
      <c r="AB617" s="386"/>
      <c r="AC617" s="386"/>
      <c r="AD617" s="386"/>
      <c r="AE617" s="386"/>
      <c r="AF617" s="386"/>
      <c r="AG617" s="188"/>
      <c r="AH617" s="188"/>
      <c r="AI617" s="188"/>
      <c r="AJ617" s="188"/>
      <c r="AK617" s="188"/>
      <c r="AL617" s="188"/>
      <c r="AM617" s="188"/>
      <c r="AN617" s="188"/>
      <c r="AO617" s="188"/>
      <c r="AP617" s="386"/>
      <c r="AQ617" s="386"/>
      <c r="AR617" s="386"/>
      <c r="AS617" s="386"/>
      <c r="AT617" s="386"/>
      <c r="AU617" s="386"/>
      <c r="AV617" s="386"/>
      <c r="AW617" s="386"/>
      <c r="AX617" s="386"/>
      <c r="AY617" s="386"/>
      <c r="AZ617" s="386"/>
      <c r="BA617" s="386"/>
      <c r="BB617" s="386"/>
      <c r="BC617" s="386"/>
      <c r="BD617" s="386"/>
      <c r="BE617" s="386"/>
      <c r="BF617" s="386"/>
      <c r="BG617" s="386"/>
      <c r="BH617" s="386"/>
      <c r="BI617" s="386"/>
      <c r="BJ617" s="386"/>
      <c r="BK617" s="386"/>
      <c r="BL617" s="386"/>
      <c r="BM617" s="386"/>
      <c r="BN617" s="186"/>
      <c r="BO617" s="386"/>
      <c r="BP617" s="386"/>
      <c r="BQ617" s="386"/>
      <c r="BR617" s="386"/>
      <c r="BS617" s="386"/>
      <c r="BT617" s="386"/>
      <c r="BU617" s="386"/>
      <c r="BV617" s="386"/>
      <c r="BW617" s="386"/>
      <c r="BX617" s="386"/>
      <c r="BY617" s="386"/>
      <c r="BZ617" s="386"/>
      <c r="CA617" s="386"/>
      <c r="CB617" s="386"/>
      <c r="CC617" s="386"/>
      <c r="CD617" s="386"/>
      <c r="CE617" s="386"/>
      <c r="CF617" s="386"/>
      <c r="CG617" s="386"/>
      <c r="CH617" s="386"/>
      <c r="CI617" s="386"/>
      <c r="CJ617" s="386"/>
      <c r="CK617" s="386"/>
      <c r="CL617" s="386"/>
      <c r="CM617" s="386"/>
      <c r="CN617" s="188"/>
      <c r="CO617" s="188"/>
      <c r="CP617" s="188"/>
      <c r="CQ617" s="188"/>
      <c r="CR617" s="188"/>
      <c r="CS617" s="188"/>
      <c r="CT617" s="188"/>
      <c r="CU617" s="188"/>
      <c r="CV617" s="188"/>
      <c r="CW617" s="188"/>
      <c r="CX617" s="188"/>
      <c r="CY617" s="188"/>
      <c r="CZ617" s="188"/>
      <c r="DA617" s="188"/>
      <c r="DB617" s="386"/>
      <c r="DC617" s="386"/>
      <c r="DD617" s="386"/>
      <c r="DE617" s="386"/>
    </row>
    <row r="618" spans="1:109" s="216" customFormat="1">
      <c r="A618" s="386"/>
      <c r="B618" s="386"/>
      <c r="C618" s="386"/>
      <c r="D618" s="386"/>
      <c r="E618" s="386"/>
      <c r="G618" s="222"/>
      <c r="H618" s="386"/>
      <c r="I618" s="386"/>
      <c r="J618" s="386"/>
      <c r="K618" s="386"/>
      <c r="L618" s="386"/>
      <c r="M618" s="386"/>
      <c r="N618" s="386"/>
      <c r="O618" s="386"/>
      <c r="P618" s="386"/>
      <c r="Q618" s="386"/>
      <c r="R618" s="386"/>
      <c r="S618" s="386"/>
      <c r="T618" s="386"/>
      <c r="U618" s="188"/>
      <c r="V618" s="190"/>
      <c r="W618" s="386"/>
      <c r="X618" s="386"/>
      <c r="Y618" s="386"/>
      <c r="Z618" s="386"/>
      <c r="AA618" s="386"/>
      <c r="AB618" s="386"/>
      <c r="AC618" s="386"/>
      <c r="AD618" s="386"/>
      <c r="AE618" s="386"/>
      <c r="AF618" s="386"/>
      <c r="AG618" s="188"/>
      <c r="AH618" s="188"/>
      <c r="AI618" s="188"/>
      <c r="AJ618" s="188"/>
      <c r="AK618" s="188"/>
      <c r="AL618" s="188"/>
      <c r="AM618" s="188"/>
      <c r="AN618" s="188"/>
      <c r="AO618" s="188"/>
      <c r="AP618" s="386"/>
      <c r="AQ618" s="386"/>
      <c r="AR618" s="386"/>
      <c r="AS618" s="386"/>
      <c r="AT618" s="386"/>
      <c r="AU618" s="386"/>
      <c r="AV618" s="386"/>
      <c r="AW618" s="386"/>
      <c r="AX618" s="386"/>
      <c r="AY618" s="386"/>
      <c r="AZ618" s="386"/>
      <c r="BA618" s="386"/>
      <c r="BB618" s="386"/>
      <c r="BC618" s="386"/>
      <c r="BD618" s="386"/>
      <c r="BE618" s="386"/>
      <c r="BF618" s="386"/>
      <c r="BG618" s="386"/>
      <c r="BH618" s="386"/>
      <c r="BI618" s="386"/>
      <c r="BJ618" s="386"/>
      <c r="BK618" s="386"/>
      <c r="BL618" s="386"/>
      <c r="BM618" s="386"/>
      <c r="BN618" s="186"/>
      <c r="BO618" s="386"/>
      <c r="BP618" s="386"/>
      <c r="BQ618" s="386"/>
      <c r="BR618" s="386"/>
      <c r="BS618" s="386"/>
      <c r="BT618" s="386"/>
      <c r="BU618" s="386"/>
      <c r="BV618" s="386"/>
      <c r="BW618" s="386"/>
      <c r="BX618" s="386"/>
      <c r="BY618" s="386"/>
      <c r="BZ618" s="386"/>
      <c r="CA618" s="386"/>
      <c r="CB618" s="386"/>
      <c r="CC618" s="386"/>
      <c r="CD618" s="386"/>
      <c r="CE618" s="386"/>
      <c r="CF618" s="386"/>
      <c r="CG618" s="386"/>
      <c r="CH618" s="386"/>
      <c r="CI618" s="386"/>
      <c r="CJ618" s="386"/>
      <c r="CK618" s="386"/>
      <c r="CL618" s="386"/>
      <c r="CM618" s="386"/>
      <c r="CN618" s="188"/>
      <c r="CO618" s="188"/>
      <c r="CP618" s="188"/>
      <c r="CQ618" s="188"/>
      <c r="CR618" s="188"/>
      <c r="CS618" s="188"/>
      <c r="CT618" s="188"/>
      <c r="CU618" s="188"/>
      <c r="CV618" s="188"/>
      <c r="CW618" s="188"/>
      <c r="CX618" s="188"/>
      <c r="CY618" s="188"/>
      <c r="CZ618" s="188"/>
      <c r="DA618" s="188"/>
      <c r="DB618" s="386"/>
      <c r="DC618" s="386"/>
      <c r="DD618" s="386"/>
      <c r="DE618" s="386"/>
    </row>
    <row r="619" spans="1:109" s="216" customFormat="1">
      <c r="A619" s="386"/>
      <c r="B619" s="386"/>
      <c r="C619" s="386"/>
      <c r="D619" s="386"/>
      <c r="E619" s="386"/>
      <c r="G619" s="222"/>
      <c r="H619" s="386"/>
      <c r="I619" s="386"/>
      <c r="J619" s="386"/>
      <c r="K619" s="386"/>
      <c r="L619" s="386"/>
      <c r="M619" s="386"/>
      <c r="N619" s="386"/>
      <c r="O619" s="386"/>
      <c r="P619" s="386"/>
      <c r="Q619" s="386"/>
      <c r="R619" s="386"/>
      <c r="S619" s="386"/>
      <c r="T619" s="386"/>
      <c r="U619" s="188"/>
      <c r="V619" s="190"/>
      <c r="W619" s="386"/>
      <c r="X619" s="386"/>
      <c r="Y619" s="386"/>
      <c r="Z619" s="386"/>
      <c r="AA619" s="386"/>
      <c r="AB619" s="386"/>
      <c r="AC619" s="386"/>
      <c r="AD619" s="386"/>
      <c r="AE619" s="386"/>
      <c r="AF619" s="386"/>
      <c r="AG619" s="188"/>
      <c r="AH619" s="188"/>
      <c r="AI619" s="188"/>
      <c r="AJ619" s="188"/>
      <c r="AK619" s="188"/>
      <c r="AL619" s="188"/>
      <c r="AM619" s="188"/>
      <c r="AN619" s="188"/>
      <c r="AO619" s="188"/>
      <c r="AP619" s="386"/>
      <c r="AQ619" s="386"/>
      <c r="AR619" s="386"/>
      <c r="AS619" s="386"/>
      <c r="AT619" s="386"/>
      <c r="AU619" s="386"/>
      <c r="AV619" s="386"/>
      <c r="AW619" s="386"/>
      <c r="AX619" s="386"/>
      <c r="AY619" s="386"/>
      <c r="AZ619" s="386"/>
      <c r="BA619" s="386"/>
      <c r="BB619" s="386"/>
      <c r="BC619" s="386"/>
      <c r="BD619" s="386"/>
      <c r="BE619" s="386"/>
      <c r="BF619" s="386"/>
      <c r="BG619" s="386"/>
      <c r="BH619" s="386"/>
      <c r="BI619" s="386"/>
      <c r="BJ619" s="386"/>
      <c r="BK619" s="386"/>
      <c r="BL619" s="386"/>
      <c r="BM619" s="386"/>
      <c r="BN619" s="186"/>
      <c r="BO619" s="386"/>
      <c r="BP619" s="386"/>
      <c r="BQ619" s="386"/>
      <c r="BR619" s="386"/>
      <c r="BS619" s="386"/>
      <c r="BT619" s="386"/>
      <c r="BU619" s="386"/>
      <c r="BV619" s="386"/>
      <c r="BW619" s="386"/>
      <c r="BX619" s="386"/>
      <c r="BY619" s="386"/>
      <c r="BZ619" s="386"/>
      <c r="CA619" s="386"/>
      <c r="CB619" s="386"/>
      <c r="CC619" s="386"/>
      <c r="CD619" s="386"/>
      <c r="CE619" s="386"/>
      <c r="CF619" s="386"/>
      <c r="CG619" s="386"/>
      <c r="CH619" s="386"/>
      <c r="CI619" s="386"/>
      <c r="CJ619" s="386"/>
      <c r="CK619" s="386"/>
      <c r="CL619" s="386"/>
      <c r="CM619" s="386"/>
      <c r="CN619" s="188"/>
      <c r="CO619" s="188"/>
      <c r="CP619" s="188"/>
      <c r="CQ619" s="188"/>
      <c r="CR619" s="188"/>
      <c r="CS619" s="188"/>
      <c r="CT619" s="188"/>
      <c r="CU619" s="188"/>
      <c r="CV619" s="188"/>
      <c r="CW619" s="188"/>
      <c r="CX619" s="188"/>
      <c r="CY619" s="188"/>
      <c r="CZ619" s="188"/>
      <c r="DA619" s="188"/>
      <c r="DB619" s="386"/>
      <c r="DC619" s="386"/>
      <c r="DD619" s="386"/>
      <c r="DE619" s="386"/>
    </row>
    <row r="620" spans="1:109" s="216" customFormat="1">
      <c r="A620" s="386"/>
      <c r="B620" s="386"/>
      <c r="C620" s="386"/>
      <c r="D620" s="386"/>
      <c r="E620" s="386"/>
      <c r="G620" s="222"/>
      <c r="H620" s="386"/>
      <c r="I620" s="386"/>
      <c r="J620" s="386"/>
      <c r="K620" s="386"/>
      <c r="L620" s="386"/>
      <c r="M620" s="386"/>
      <c r="N620" s="386"/>
      <c r="O620" s="386"/>
      <c r="P620" s="386"/>
      <c r="Q620" s="386"/>
      <c r="R620" s="386"/>
      <c r="S620" s="386"/>
      <c r="T620" s="386"/>
      <c r="U620" s="188"/>
      <c r="V620" s="190"/>
      <c r="W620" s="386"/>
      <c r="X620" s="386"/>
      <c r="Y620" s="386"/>
      <c r="Z620" s="386"/>
      <c r="AA620" s="386"/>
      <c r="AB620" s="386"/>
      <c r="AC620" s="386"/>
      <c r="AD620" s="386"/>
      <c r="AE620" s="386"/>
      <c r="AF620" s="386"/>
      <c r="AG620" s="188"/>
      <c r="AH620" s="188"/>
      <c r="AI620" s="188"/>
      <c r="AJ620" s="188"/>
      <c r="AK620" s="188"/>
      <c r="AL620" s="188"/>
      <c r="AM620" s="188"/>
      <c r="AN620" s="188"/>
      <c r="AO620" s="188"/>
      <c r="AP620" s="386"/>
      <c r="AQ620" s="386"/>
      <c r="AR620" s="386"/>
      <c r="AS620" s="386"/>
      <c r="AT620" s="386"/>
      <c r="AU620" s="386"/>
      <c r="AV620" s="386"/>
      <c r="AW620" s="386"/>
      <c r="AX620" s="386"/>
      <c r="AY620" s="386"/>
      <c r="AZ620" s="386"/>
      <c r="BA620" s="386"/>
      <c r="BB620" s="386"/>
      <c r="BC620" s="386"/>
      <c r="BD620" s="386"/>
      <c r="BE620" s="386"/>
      <c r="BF620" s="386"/>
      <c r="BG620" s="386"/>
      <c r="BH620" s="386"/>
      <c r="BI620" s="386"/>
      <c r="BJ620" s="386"/>
      <c r="BK620" s="386"/>
      <c r="BL620" s="386"/>
      <c r="BM620" s="386"/>
      <c r="BN620" s="186"/>
      <c r="BO620" s="386"/>
      <c r="BP620" s="386"/>
      <c r="BQ620" s="386"/>
      <c r="BR620" s="386"/>
      <c r="BS620" s="386"/>
      <c r="BT620" s="386"/>
      <c r="BU620" s="386"/>
      <c r="BV620" s="386"/>
      <c r="BW620" s="386"/>
      <c r="BX620" s="386"/>
      <c r="BY620" s="386"/>
      <c r="BZ620" s="386"/>
      <c r="CA620" s="386"/>
      <c r="CB620" s="386"/>
      <c r="CC620" s="386"/>
      <c r="CD620" s="386"/>
      <c r="CE620" s="386"/>
      <c r="CF620" s="386"/>
      <c r="CG620" s="386"/>
      <c r="CH620" s="386"/>
      <c r="CI620" s="386"/>
      <c r="CJ620" s="386"/>
      <c r="CK620" s="386"/>
      <c r="CL620" s="386"/>
      <c r="CM620" s="386"/>
      <c r="CN620" s="188"/>
      <c r="CO620" s="188"/>
      <c r="CP620" s="188"/>
      <c r="CQ620" s="188"/>
      <c r="CR620" s="188"/>
      <c r="CS620" s="188"/>
      <c r="CT620" s="188"/>
      <c r="CU620" s="188"/>
      <c r="CV620" s="188"/>
      <c r="CW620" s="188"/>
      <c r="CX620" s="188"/>
      <c r="CY620" s="188"/>
      <c r="CZ620" s="188"/>
      <c r="DA620" s="188"/>
      <c r="DB620" s="386"/>
      <c r="DC620" s="386"/>
      <c r="DD620" s="386"/>
      <c r="DE620" s="386"/>
    </row>
    <row r="621" spans="1:109" s="216" customFormat="1">
      <c r="A621" s="386"/>
      <c r="B621" s="386"/>
      <c r="C621" s="386"/>
      <c r="D621" s="386"/>
      <c r="E621" s="386"/>
      <c r="G621" s="222"/>
      <c r="H621" s="386"/>
      <c r="I621" s="386"/>
      <c r="J621" s="386"/>
      <c r="K621" s="386"/>
      <c r="L621" s="386"/>
      <c r="M621" s="386"/>
      <c r="N621" s="386"/>
      <c r="O621" s="386"/>
      <c r="P621" s="386"/>
      <c r="Q621" s="386"/>
      <c r="R621" s="386"/>
      <c r="S621" s="386"/>
      <c r="T621" s="386"/>
      <c r="U621" s="188"/>
      <c r="V621" s="190"/>
      <c r="W621" s="386"/>
      <c r="X621" s="386"/>
      <c r="Y621" s="386"/>
      <c r="Z621" s="386"/>
      <c r="AA621" s="386"/>
      <c r="AB621" s="386"/>
      <c r="AC621" s="386"/>
      <c r="AD621" s="386"/>
      <c r="AE621" s="386"/>
      <c r="AF621" s="386"/>
      <c r="AG621" s="188"/>
      <c r="AH621" s="188"/>
      <c r="AI621" s="188"/>
      <c r="AJ621" s="188"/>
      <c r="AK621" s="188"/>
      <c r="AL621" s="188"/>
      <c r="AM621" s="188"/>
      <c r="AN621" s="188"/>
      <c r="AO621" s="188"/>
      <c r="AP621" s="386"/>
      <c r="AQ621" s="386"/>
      <c r="AR621" s="386"/>
      <c r="AS621" s="386"/>
      <c r="AT621" s="386"/>
      <c r="AU621" s="386"/>
      <c r="AV621" s="386"/>
      <c r="AW621" s="386"/>
      <c r="AX621" s="386"/>
      <c r="AY621" s="386"/>
      <c r="AZ621" s="386"/>
      <c r="BA621" s="386"/>
      <c r="BB621" s="386"/>
      <c r="BC621" s="386"/>
      <c r="BD621" s="386"/>
      <c r="BE621" s="386"/>
      <c r="BF621" s="386"/>
      <c r="BG621" s="386"/>
      <c r="BH621" s="386"/>
      <c r="BI621" s="386"/>
      <c r="BJ621" s="386"/>
      <c r="BK621" s="386"/>
      <c r="BL621" s="386"/>
      <c r="BM621" s="386"/>
      <c r="BN621" s="186"/>
      <c r="BO621" s="386"/>
      <c r="BP621" s="386"/>
      <c r="BQ621" s="386"/>
      <c r="BR621" s="386"/>
      <c r="BS621" s="386"/>
      <c r="BT621" s="386"/>
      <c r="BU621" s="386"/>
      <c r="BV621" s="386"/>
      <c r="BW621" s="386"/>
      <c r="BX621" s="386"/>
      <c r="BY621" s="386"/>
      <c r="BZ621" s="386"/>
      <c r="CA621" s="386"/>
      <c r="CB621" s="386"/>
      <c r="CC621" s="386"/>
      <c r="CD621" s="386"/>
      <c r="CE621" s="386"/>
      <c r="CF621" s="386"/>
      <c r="CG621" s="386"/>
      <c r="CH621" s="386"/>
      <c r="CI621" s="386"/>
      <c r="CJ621" s="386"/>
      <c r="CK621" s="386"/>
      <c r="CL621" s="386"/>
      <c r="CM621" s="386"/>
      <c r="CN621" s="188"/>
      <c r="CO621" s="188"/>
      <c r="CP621" s="188"/>
      <c r="CQ621" s="188"/>
      <c r="CR621" s="188"/>
      <c r="CS621" s="188"/>
      <c r="CT621" s="188"/>
      <c r="CU621" s="188"/>
      <c r="CV621" s="188"/>
      <c r="CW621" s="188"/>
      <c r="CX621" s="188"/>
      <c r="CY621" s="188"/>
      <c r="CZ621" s="188"/>
      <c r="DA621" s="188"/>
      <c r="DB621" s="386"/>
      <c r="DC621" s="386"/>
      <c r="DD621" s="386"/>
      <c r="DE621" s="386"/>
    </row>
    <row r="622" spans="1:109" s="216" customFormat="1">
      <c r="A622" s="386"/>
      <c r="B622" s="386"/>
      <c r="C622" s="386"/>
      <c r="D622" s="386"/>
      <c r="E622" s="386"/>
      <c r="G622" s="222"/>
      <c r="H622" s="386"/>
      <c r="I622" s="386"/>
      <c r="J622" s="386"/>
      <c r="K622" s="386"/>
      <c r="L622" s="386"/>
      <c r="M622" s="386"/>
      <c r="N622" s="386"/>
      <c r="O622" s="386"/>
      <c r="P622" s="386"/>
      <c r="Q622" s="386"/>
      <c r="R622" s="386"/>
      <c r="S622" s="386"/>
      <c r="T622" s="386"/>
      <c r="U622" s="188"/>
      <c r="V622" s="190"/>
      <c r="W622" s="386"/>
      <c r="X622" s="386"/>
      <c r="Y622" s="386"/>
      <c r="Z622" s="386"/>
      <c r="AA622" s="386"/>
      <c r="AB622" s="386"/>
      <c r="AC622" s="386"/>
      <c r="AD622" s="386"/>
      <c r="AE622" s="386"/>
      <c r="AF622" s="386"/>
      <c r="AG622" s="188"/>
      <c r="AH622" s="188"/>
      <c r="AI622" s="188"/>
      <c r="AJ622" s="188"/>
      <c r="AK622" s="188"/>
      <c r="AL622" s="188"/>
      <c r="AM622" s="188"/>
      <c r="AN622" s="188"/>
      <c r="AO622" s="188"/>
      <c r="AP622" s="386"/>
      <c r="AQ622" s="386"/>
      <c r="AR622" s="386"/>
      <c r="AS622" s="386"/>
      <c r="AT622" s="386"/>
      <c r="AU622" s="386"/>
      <c r="AV622" s="386"/>
      <c r="AW622" s="386"/>
      <c r="AX622" s="386"/>
      <c r="AY622" s="386"/>
      <c r="AZ622" s="386"/>
      <c r="BA622" s="386"/>
      <c r="BB622" s="386"/>
      <c r="BC622" s="386"/>
      <c r="BD622" s="386"/>
      <c r="BE622" s="386"/>
      <c r="BF622" s="386"/>
      <c r="BG622" s="386"/>
      <c r="BH622" s="386"/>
      <c r="BI622" s="386"/>
      <c r="BJ622" s="386"/>
      <c r="BK622" s="386"/>
      <c r="BL622" s="386"/>
      <c r="BM622" s="386"/>
      <c r="BN622" s="186"/>
      <c r="BO622" s="386"/>
      <c r="BP622" s="386"/>
      <c r="BQ622" s="386"/>
      <c r="BR622" s="386"/>
      <c r="BS622" s="386"/>
      <c r="BT622" s="386"/>
      <c r="BU622" s="386"/>
      <c r="BV622" s="386"/>
      <c r="BW622" s="386"/>
      <c r="BX622" s="386"/>
      <c r="BY622" s="386"/>
      <c r="BZ622" s="386"/>
      <c r="CA622" s="386"/>
      <c r="CB622" s="386"/>
      <c r="CC622" s="386"/>
      <c r="CD622" s="386"/>
      <c r="CE622" s="386"/>
      <c r="CF622" s="386"/>
      <c r="CG622" s="386"/>
      <c r="CH622" s="386"/>
      <c r="CI622" s="386"/>
      <c r="CJ622" s="386"/>
      <c r="CK622" s="386"/>
      <c r="CL622" s="386"/>
      <c r="CM622" s="386"/>
      <c r="CN622" s="188"/>
      <c r="CO622" s="188"/>
      <c r="CP622" s="188"/>
      <c r="CQ622" s="188"/>
      <c r="CR622" s="188"/>
      <c r="CS622" s="188"/>
      <c r="CT622" s="188"/>
      <c r="CU622" s="188"/>
      <c r="CV622" s="188"/>
      <c r="CW622" s="188"/>
      <c r="CX622" s="188"/>
      <c r="CY622" s="188"/>
      <c r="CZ622" s="188"/>
      <c r="DA622" s="188"/>
      <c r="DB622" s="386"/>
      <c r="DC622" s="386"/>
      <c r="DD622" s="386"/>
      <c r="DE622" s="386"/>
    </row>
    <row r="623" spans="1:109" s="216" customFormat="1">
      <c r="A623" s="386"/>
      <c r="B623" s="386"/>
      <c r="C623" s="386"/>
      <c r="D623" s="386"/>
      <c r="E623" s="386"/>
      <c r="G623" s="222"/>
      <c r="H623" s="386"/>
      <c r="I623" s="386"/>
      <c r="J623" s="386"/>
      <c r="K623" s="386"/>
      <c r="L623" s="386"/>
      <c r="M623" s="386"/>
      <c r="N623" s="386"/>
      <c r="O623" s="386"/>
      <c r="P623" s="386"/>
      <c r="Q623" s="386"/>
      <c r="R623" s="386"/>
      <c r="S623" s="386"/>
      <c r="T623" s="386"/>
      <c r="U623" s="188"/>
      <c r="V623" s="190"/>
      <c r="W623" s="386"/>
      <c r="X623" s="386"/>
      <c r="Y623" s="386"/>
      <c r="Z623" s="386"/>
      <c r="AA623" s="386"/>
      <c r="AB623" s="386"/>
      <c r="AC623" s="386"/>
      <c r="AD623" s="386"/>
      <c r="AE623" s="386"/>
      <c r="AF623" s="386"/>
      <c r="AG623" s="188"/>
      <c r="AH623" s="188"/>
      <c r="AI623" s="188"/>
      <c r="AJ623" s="188"/>
      <c r="AK623" s="188"/>
      <c r="AL623" s="188"/>
      <c r="AM623" s="188"/>
      <c r="AN623" s="188"/>
      <c r="AO623" s="188"/>
      <c r="AP623" s="386"/>
      <c r="AQ623" s="386"/>
      <c r="AR623" s="386"/>
      <c r="AS623" s="386"/>
      <c r="AT623" s="386"/>
      <c r="AU623" s="386"/>
      <c r="AV623" s="386"/>
      <c r="AW623" s="386"/>
      <c r="AX623" s="386"/>
      <c r="AY623" s="386"/>
      <c r="AZ623" s="386"/>
      <c r="BA623" s="386"/>
      <c r="BB623" s="386"/>
      <c r="BC623" s="386"/>
      <c r="BD623" s="386"/>
      <c r="BE623" s="386"/>
      <c r="BF623" s="386"/>
      <c r="BG623" s="386"/>
      <c r="BH623" s="386"/>
      <c r="BI623" s="386"/>
      <c r="BJ623" s="386"/>
      <c r="BK623" s="386"/>
      <c r="BL623" s="386"/>
      <c r="BM623" s="386"/>
      <c r="BN623" s="186"/>
      <c r="BO623" s="386"/>
      <c r="BP623" s="386"/>
      <c r="BQ623" s="386"/>
      <c r="BR623" s="386"/>
      <c r="BS623" s="386"/>
      <c r="BT623" s="386"/>
      <c r="BU623" s="386"/>
      <c r="BV623" s="386"/>
      <c r="BW623" s="386"/>
      <c r="BX623" s="386"/>
      <c r="BY623" s="386"/>
      <c r="BZ623" s="386"/>
      <c r="CA623" s="386"/>
      <c r="CB623" s="386"/>
      <c r="CC623" s="386"/>
      <c r="CD623" s="386"/>
      <c r="CE623" s="386"/>
      <c r="CF623" s="386"/>
      <c r="CG623" s="386"/>
      <c r="CH623" s="386"/>
      <c r="CI623" s="386"/>
      <c r="CJ623" s="386"/>
      <c r="CK623" s="386"/>
      <c r="CL623" s="386"/>
      <c r="CM623" s="386"/>
      <c r="CN623" s="188"/>
      <c r="CO623" s="188"/>
      <c r="CP623" s="188"/>
      <c r="CQ623" s="188"/>
      <c r="CR623" s="188"/>
      <c r="CS623" s="188"/>
      <c r="CT623" s="188"/>
      <c r="CU623" s="188"/>
      <c r="CV623" s="188"/>
      <c r="CW623" s="188"/>
      <c r="CX623" s="188"/>
      <c r="CY623" s="188"/>
      <c r="CZ623" s="188"/>
      <c r="DA623" s="188"/>
      <c r="DB623" s="386"/>
      <c r="DC623" s="386"/>
      <c r="DD623" s="386"/>
      <c r="DE623" s="386"/>
    </row>
    <row r="624" spans="1:109" s="216" customFormat="1">
      <c r="A624" s="386"/>
      <c r="B624" s="386"/>
      <c r="C624" s="386"/>
      <c r="D624" s="386"/>
      <c r="E624" s="386"/>
      <c r="G624" s="222"/>
      <c r="H624" s="386"/>
      <c r="I624" s="386"/>
      <c r="J624" s="386"/>
      <c r="K624" s="386"/>
      <c r="L624" s="386"/>
      <c r="M624" s="386"/>
      <c r="N624" s="386"/>
      <c r="O624" s="386"/>
      <c r="P624" s="386"/>
      <c r="Q624" s="386"/>
      <c r="R624" s="386"/>
      <c r="S624" s="386"/>
      <c r="T624" s="386"/>
      <c r="U624" s="188"/>
      <c r="V624" s="190"/>
      <c r="W624" s="386"/>
      <c r="X624" s="386"/>
      <c r="Y624" s="386"/>
      <c r="Z624" s="386"/>
      <c r="AA624" s="386"/>
      <c r="AB624" s="386"/>
      <c r="AC624" s="386"/>
      <c r="AD624" s="386"/>
      <c r="AE624" s="386"/>
      <c r="AF624" s="386"/>
      <c r="AG624" s="188"/>
      <c r="AH624" s="188"/>
      <c r="AI624" s="188"/>
      <c r="AJ624" s="188"/>
      <c r="AK624" s="188"/>
      <c r="AL624" s="188"/>
      <c r="AM624" s="188"/>
      <c r="AN624" s="188"/>
      <c r="AO624" s="188"/>
      <c r="AP624" s="386"/>
      <c r="AQ624" s="386"/>
      <c r="AR624" s="386"/>
      <c r="AS624" s="386"/>
      <c r="AT624" s="386"/>
      <c r="AU624" s="386"/>
      <c r="AV624" s="386"/>
      <c r="AW624" s="386"/>
      <c r="AX624" s="386"/>
      <c r="AY624" s="386"/>
      <c r="AZ624" s="386"/>
      <c r="BA624" s="386"/>
      <c r="BB624" s="386"/>
      <c r="BC624" s="386"/>
      <c r="BD624" s="386"/>
      <c r="BE624" s="386"/>
      <c r="BF624" s="386"/>
      <c r="BG624" s="386"/>
      <c r="BH624" s="386"/>
      <c r="BI624" s="386"/>
      <c r="BJ624" s="386"/>
      <c r="BK624" s="386"/>
      <c r="BL624" s="386"/>
      <c r="BM624" s="386"/>
      <c r="BN624" s="186"/>
      <c r="BO624" s="386"/>
      <c r="BP624" s="386"/>
      <c r="BQ624" s="386"/>
      <c r="BR624" s="386"/>
      <c r="BS624" s="386"/>
      <c r="BT624" s="386"/>
      <c r="BU624" s="386"/>
      <c r="BV624" s="386"/>
      <c r="BW624" s="386"/>
      <c r="BX624" s="386"/>
      <c r="BY624" s="386"/>
      <c r="BZ624" s="386"/>
      <c r="CA624" s="386"/>
      <c r="CB624" s="386"/>
      <c r="CC624" s="386"/>
      <c r="CD624" s="386"/>
      <c r="CE624" s="386"/>
      <c r="CF624" s="386"/>
      <c r="CG624" s="386"/>
      <c r="CH624" s="386"/>
      <c r="CI624" s="386"/>
      <c r="CJ624" s="386"/>
      <c r="CK624" s="386"/>
      <c r="CL624" s="386"/>
      <c r="CM624" s="386"/>
      <c r="CN624" s="188"/>
      <c r="CO624" s="188"/>
      <c r="CP624" s="188"/>
      <c r="CQ624" s="188"/>
      <c r="CR624" s="188"/>
      <c r="CS624" s="188"/>
      <c r="CT624" s="188"/>
      <c r="CU624" s="188"/>
      <c r="CV624" s="188"/>
      <c r="CW624" s="188"/>
      <c r="CX624" s="188"/>
      <c r="CY624" s="188"/>
      <c r="CZ624" s="188"/>
      <c r="DA624" s="188"/>
      <c r="DB624" s="386"/>
      <c r="DC624" s="386"/>
      <c r="DD624" s="386"/>
      <c r="DE624" s="386"/>
    </row>
    <row r="625" spans="1:109" s="216" customFormat="1">
      <c r="A625" s="386"/>
      <c r="B625" s="386"/>
      <c r="C625" s="386"/>
      <c r="D625" s="386"/>
      <c r="E625" s="386"/>
      <c r="G625" s="222"/>
      <c r="H625" s="386"/>
      <c r="I625" s="386"/>
      <c r="J625" s="386"/>
      <c r="K625" s="386"/>
      <c r="L625" s="386"/>
      <c r="M625" s="386"/>
      <c r="N625" s="386"/>
      <c r="O625" s="386"/>
      <c r="P625" s="386"/>
      <c r="Q625" s="386"/>
      <c r="R625" s="386"/>
      <c r="S625" s="386"/>
      <c r="T625" s="386"/>
      <c r="U625" s="188"/>
      <c r="V625" s="190"/>
      <c r="W625" s="386"/>
      <c r="X625" s="386"/>
      <c r="Y625" s="386"/>
      <c r="Z625" s="386"/>
      <c r="AA625" s="386"/>
      <c r="AB625" s="386"/>
      <c r="AC625" s="386"/>
      <c r="AD625" s="386"/>
      <c r="AE625" s="386"/>
      <c r="AF625" s="386"/>
      <c r="AG625" s="188"/>
      <c r="AH625" s="188"/>
      <c r="AI625" s="188"/>
      <c r="AJ625" s="188"/>
      <c r="AK625" s="188"/>
      <c r="AL625" s="188"/>
      <c r="AM625" s="188"/>
      <c r="AN625" s="188"/>
      <c r="AO625" s="188"/>
      <c r="AP625" s="386"/>
      <c r="AQ625" s="386"/>
      <c r="AR625" s="386"/>
      <c r="AS625" s="386"/>
      <c r="AT625" s="386"/>
      <c r="AU625" s="386"/>
      <c r="AV625" s="386"/>
      <c r="AW625" s="386"/>
      <c r="AX625" s="386"/>
      <c r="AY625" s="386"/>
      <c r="AZ625" s="386"/>
      <c r="BA625" s="386"/>
      <c r="BB625" s="386"/>
      <c r="BC625" s="386"/>
      <c r="BD625" s="386"/>
      <c r="BE625" s="386"/>
      <c r="BF625" s="386"/>
      <c r="BG625" s="386"/>
      <c r="BH625" s="386"/>
      <c r="BI625" s="386"/>
      <c r="BJ625" s="386"/>
      <c r="BK625" s="386"/>
      <c r="BL625" s="386"/>
      <c r="BM625" s="386"/>
      <c r="BN625" s="186"/>
      <c r="BO625" s="386"/>
      <c r="BP625" s="386"/>
      <c r="BQ625" s="386"/>
      <c r="BR625" s="386"/>
      <c r="BS625" s="386"/>
      <c r="BT625" s="386"/>
      <c r="BU625" s="386"/>
      <c r="BV625" s="386"/>
      <c r="BW625" s="386"/>
      <c r="BX625" s="386"/>
      <c r="BY625" s="386"/>
      <c r="BZ625" s="386"/>
      <c r="CA625" s="386"/>
      <c r="CB625" s="386"/>
      <c r="CC625" s="386"/>
      <c r="CD625" s="386"/>
      <c r="CE625" s="386"/>
      <c r="CF625" s="386"/>
      <c r="CG625" s="386"/>
      <c r="CH625" s="386"/>
      <c r="CI625" s="386"/>
      <c r="CJ625" s="386"/>
      <c r="CK625" s="386"/>
      <c r="CL625" s="386"/>
      <c r="CM625" s="386"/>
      <c r="CN625" s="188"/>
      <c r="CO625" s="188"/>
      <c r="CP625" s="188"/>
      <c r="CQ625" s="188"/>
      <c r="CR625" s="188"/>
      <c r="CS625" s="188"/>
      <c r="CT625" s="188"/>
      <c r="CU625" s="188"/>
      <c r="CV625" s="188"/>
      <c r="CW625" s="188"/>
      <c r="CX625" s="188"/>
      <c r="CY625" s="188"/>
      <c r="CZ625" s="188"/>
      <c r="DA625" s="188"/>
      <c r="DB625" s="386"/>
      <c r="DC625" s="386"/>
      <c r="DD625" s="386"/>
      <c r="DE625" s="386"/>
    </row>
    <row r="626" spans="1:109" s="216" customFormat="1">
      <c r="A626" s="386"/>
      <c r="B626" s="386"/>
      <c r="C626" s="386"/>
      <c r="D626" s="386"/>
      <c r="E626" s="386"/>
      <c r="G626" s="222"/>
      <c r="H626" s="386"/>
      <c r="I626" s="386"/>
      <c r="J626" s="386"/>
      <c r="K626" s="386"/>
      <c r="L626" s="386"/>
      <c r="M626" s="386"/>
      <c r="N626" s="386"/>
      <c r="O626" s="386"/>
      <c r="P626" s="386"/>
      <c r="Q626" s="386"/>
      <c r="R626" s="386"/>
      <c r="S626" s="386"/>
      <c r="T626" s="386"/>
      <c r="U626" s="188"/>
      <c r="V626" s="190"/>
      <c r="W626" s="386"/>
      <c r="X626" s="386"/>
      <c r="Y626" s="386"/>
      <c r="Z626" s="386"/>
      <c r="AA626" s="386"/>
      <c r="AB626" s="386"/>
      <c r="AC626" s="386"/>
      <c r="AD626" s="386"/>
      <c r="AE626" s="386"/>
      <c r="AF626" s="386"/>
      <c r="AG626" s="188"/>
      <c r="AH626" s="188"/>
      <c r="AI626" s="188"/>
      <c r="AJ626" s="188"/>
      <c r="AK626" s="188"/>
      <c r="AL626" s="188"/>
      <c r="AM626" s="188"/>
      <c r="AN626" s="188"/>
      <c r="AO626" s="188"/>
      <c r="AP626" s="386"/>
      <c r="AQ626" s="386"/>
      <c r="AR626" s="386"/>
      <c r="AS626" s="386"/>
      <c r="AT626" s="386"/>
      <c r="AU626" s="386"/>
      <c r="AV626" s="386"/>
      <c r="AW626" s="386"/>
      <c r="AX626" s="386"/>
      <c r="AY626" s="386"/>
      <c r="AZ626" s="386"/>
      <c r="BA626" s="386"/>
      <c r="BB626" s="386"/>
      <c r="BC626" s="386"/>
      <c r="BD626" s="386"/>
      <c r="BE626" s="386"/>
      <c r="BF626" s="386"/>
      <c r="BG626" s="386"/>
      <c r="BH626" s="386"/>
      <c r="BI626" s="386"/>
      <c r="BJ626" s="386"/>
      <c r="BK626" s="386"/>
      <c r="BL626" s="386"/>
      <c r="BM626" s="386"/>
      <c r="BN626" s="186"/>
      <c r="BO626" s="386"/>
      <c r="BP626" s="386"/>
      <c r="BQ626" s="386"/>
      <c r="BR626" s="386"/>
      <c r="BS626" s="386"/>
      <c r="BT626" s="386"/>
      <c r="BU626" s="386"/>
      <c r="BV626" s="386"/>
      <c r="BW626" s="386"/>
      <c r="BX626" s="386"/>
      <c r="BY626" s="386"/>
      <c r="BZ626" s="386"/>
      <c r="CA626" s="386"/>
      <c r="CB626" s="386"/>
      <c r="CC626" s="386"/>
      <c r="CD626" s="386"/>
      <c r="CE626" s="386"/>
      <c r="CF626" s="386"/>
      <c r="CG626" s="386"/>
      <c r="CH626" s="386"/>
      <c r="CI626" s="386"/>
      <c r="CJ626" s="386"/>
      <c r="CK626" s="386"/>
      <c r="CL626" s="386"/>
      <c r="CM626" s="386"/>
      <c r="CN626" s="188"/>
      <c r="CO626" s="188"/>
      <c r="CP626" s="188"/>
      <c r="CQ626" s="188"/>
      <c r="CR626" s="188"/>
      <c r="CS626" s="188"/>
      <c r="CT626" s="188"/>
      <c r="CU626" s="188"/>
      <c r="CV626" s="188"/>
      <c r="CW626" s="188"/>
      <c r="CX626" s="188"/>
      <c r="CY626" s="188"/>
      <c r="CZ626" s="188"/>
      <c r="DA626" s="188"/>
      <c r="DB626" s="386"/>
      <c r="DC626" s="386"/>
      <c r="DD626" s="386"/>
      <c r="DE626" s="386"/>
    </row>
    <row r="627" spans="1:109" s="216" customFormat="1">
      <c r="A627" s="386"/>
      <c r="B627" s="386"/>
      <c r="C627" s="386"/>
      <c r="D627" s="386"/>
      <c r="E627" s="386"/>
      <c r="G627" s="222"/>
      <c r="H627" s="386"/>
      <c r="I627" s="386"/>
      <c r="J627" s="386"/>
      <c r="K627" s="386"/>
      <c r="L627" s="386"/>
      <c r="M627" s="386"/>
      <c r="N627" s="386"/>
      <c r="O627" s="386"/>
      <c r="P627" s="386"/>
      <c r="Q627" s="386"/>
      <c r="R627" s="386"/>
      <c r="S627" s="386"/>
      <c r="T627" s="386"/>
      <c r="U627" s="188"/>
      <c r="V627" s="190"/>
      <c r="W627" s="386"/>
      <c r="X627" s="386"/>
      <c r="Y627" s="386"/>
      <c r="Z627" s="386"/>
      <c r="AA627" s="386"/>
      <c r="AB627" s="386"/>
      <c r="AC627" s="386"/>
      <c r="AD627" s="386"/>
      <c r="AE627" s="386"/>
      <c r="AF627" s="386"/>
      <c r="AG627" s="188"/>
      <c r="AH627" s="188"/>
      <c r="AI627" s="188"/>
      <c r="AJ627" s="188"/>
      <c r="AK627" s="188"/>
      <c r="AL627" s="188"/>
      <c r="AM627" s="188"/>
      <c r="AN627" s="188"/>
      <c r="AO627" s="188"/>
      <c r="AP627" s="386"/>
      <c r="AQ627" s="386"/>
      <c r="AR627" s="386"/>
      <c r="AS627" s="386"/>
      <c r="AT627" s="386"/>
      <c r="AU627" s="386"/>
      <c r="AV627" s="386"/>
      <c r="AW627" s="386"/>
      <c r="AX627" s="386"/>
      <c r="AY627" s="386"/>
      <c r="AZ627" s="386"/>
      <c r="BA627" s="386"/>
      <c r="BB627" s="386"/>
      <c r="BC627" s="386"/>
      <c r="BD627" s="386"/>
      <c r="BE627" s="386"/>
      <c r="BF627" s="386"/>
      <c r="BG627" s="386"/>
      <c r="BH627" s="386"/>
      <c r="BI627" s="386"/>
      <c r="BJ627" s="386"/>
      <c r="BK627" s="386"/>
      <c r="BL627" s="386"/>
      <c r="BM627" s="386"/>
      <c r="BN627" s="186"/>
      <c r="BO627" s="386"/>
      <c r="BP627" s="386"/>
      <c r="BQ627" s="386"/>
      <c r="BR627" s="386"/>
      <c r="BS627" s="386"/>
      <c r="BT627" s="386"/>
      <c r="BU627" s="386"/>
      <c r="BV627" s="386"/>
      <c r="BW627" s="386"/>
      <c r="BX627" s="386"/>
      <c r="BY627" s="386"/>
      <c r="BZ627" s="386"/>
      <c r="CA627" s="386"/>
      <c r="CB627" s="386"/>
      <c r="CC627" s="386"/>
      <c r="CD627" s="386"/>
      <c r="CE627" s="386"/>
      <c r="CF627" s="386"/>
      <c r="CG627" s="386"/>
      <c r="CH627" s="386"/>
      <c r="CI627" s="386"/>
      <c r="CJ627" s="386"/>
      <c r="CK627" s="386"/>
      <c r="CL627" s="386"/>
      <c r="CM627" s="386"/>
      <c r="CN627" s="188"/>
      <c r="CO627" s="188"/>
      <c r="CP627" s="188"/>
      <c r="CQ627" s="188"/>
      <c r="CR627" s="188"/>
      <c r="CS627" s="188"/>
      <c r="CT627" s="188"/>
      <c r="CU627" s="188"/>
      <c r="CV627" s="188"/>
      <c r="CW627" s="188"/>
      <c r="CX627" s="188"/>
      <c r="CY627" s="188"/>
      <c r="CZ627" s="188"/>
      <c r="DA627" s="188"/>
      <c r="DB627" s="386"/>
      <c r="DC627" s="386"/>
      <c r="DD627" s="386"/>
      <c r="DE627" s="386"/>
    </row>
    <row r="628" spans="1:109" s="216" customFormat="1">
      <c r="A628" s="386"/>
      <c r="B628" s="386"/>
      <c r="C628" s="386"/>
      <c r="D628" s="386"/>
      <c r="E628" s="386"/>
      <c r="G628" s="222"/>
      <c r="H628" s="386"/>
      <c r="I628" s="386"/>
      <c r="J628" s="386"/>
      <c r="K628" s="386"/>
      <c r="L628" s="386"/>
      <c r="M628" s="386"/>
      <c r="N628" s="386"/>
      <c r="O628" s="386"/>
      <c r="P628" s="386"/>
      <c r="Q628" s="386"/>
      <c r="R628" s="386"/>
      <c r="S628" s="386"/>
      <c r="T628" s="386"/>
      <c r="U628" s="188"/>
      <c r="V628" s="190"/>
      <c r="W628" s="386"/>
      <c r="X628" s="386"/>
      <c r="Y628" s="386"/>
      <c r="Z628" s="386"/>
      <c r="AA628" s="386"/>
      <c r="AB628" s="386"/>
      <c r="AC628" s="386"/>
      <c r="AD628" s="386"/>
      <c r="AE628" s="386"/>
      <c r="AF628" s="386"/>
      <c r="AG628" s="188"/>
      <c r="AH628" s="188"/>
      <c r="AI628" s="188"/>
      <c r="AJ628" s="188"/>
      <c r="AK628" s="188"/>
      <c r="AL628" s="188"/>
      <c r="AM628" s="188"/>
      <c r="AN628" s="188"/>
      <c r="AO628" s="188"/>
      <c r="AP628" s="386"/>
      <c r="AQ628" s="386"/>
      <c r="AR628" s="386"/>
      <c r="AS628" s="386"/>
      <c r="AT628" s="386"/>
      <c r="AU628" s="386"/>
      <c r="AV628" s="386"/>
      <c r="AW628" s="386"/>
      <c r="AX628" s="386"/>
      <c r="AY628" s="386"/>
      <c r="AZ628" s="386"/>
      <c r="BA628" s="386"/>
      <c r="BB628" s="386"/>
      <c r="BC628" s="386"/>
      <c r="BD628" s="386"/>
      <c r="BE628" s="386"/>
      <c r="BF628" s="386"/>
      <c r="BG628" s="386"/>
      <c r="BH628" s="386"/>
      <c r="BI628" s="386"/>
      <c r="BJ628" s="386"/>
      <c r="BK628" s="386"/>
      <c r="BL628" s="386"/>
      <c r="BM628" s="386"/>
      <c r="BN628" s="186"/>
      <c r="BO628" s="386"/>
      <c r="BP628" s="386"/>
      <c r="BQ628" s="386"/>
      <c r="BR628" s="386"/>
      <c r="BS628" s="386"/>
      <c r="BT628" s="386"/>
      <c r="BU628" s="386"/>
      <c r="BV628" s="386"/>
      <c r="BW628" s="386"/>
      <c r="BX628" s="386"/>
      <c r="BY628" s="386"/>
      <c r="BZ628" s="386"/>
      <c r="CA628" s="386"/>
      <c r="CB628" s="386"/>
      <c r="CC628" s="386"/>
      <c r="CD628" s="386"/>
      <c r="CE628" s="386"/>
      <c r="CF628" s="386"/>
      <c r="CG628" s="386"/>
      <c r="CH628" s="386"/>
      <c r="CI628" s="386"/>
      <c r="CJ628" s="386"/>
      <c r="CK628" s="386"/>
      <c r="CL628" s="386"/>
      <c r="CM628" s="386"/>
      <c r="CN628" s="188"/>
      <c r="CO628" s="188"/>
      <c r="CP628" s="188"/>
      <c r="CQ628" s="188"/>
      <c r="CR628" s="188"/>
      <c r="CS628" s="188"/>
      <c r="CT628" s="188"/>
      <c r="CU628" s="188"/>
      <c r="CV628" s="188"/>
      <c r="CW628" s="188"/>
      <c r="CX628" s="188"/>
      <c r="CY628" s="188"/>
      <c r="CZ628" s="188"/>
      <c r="DA628" s="188"/>
      <c r="DB628" s="386"/>
      <c r="DC628" s="386"/>
      <c r="DD628" s="386"/>
      <c r="DE628" s="386"/>
    </row>
    <row r="629" spans="1:109" s="216" customFormat="1">
      <c r="A629" s="386"/>
      <c r="B629" s="386"/>
      <c r="C629" s="386"/>
      <c r="D629" s="386"/>
      <c r="E629" s="386"/>
      <c r="G629" s="222"/>
      <c r="H629" s="386"/>
      <c r="I629" s="386"/>
      <c r="J629" s="386"/>
      <c r="K629" s="386"/>
      <c r="L629" s="386"/>
      <c r="M629" s="386"/>
      <c r="N629" s="386"/>
      <c r="O629" s="386"/>
      <c r="P629" s="386"/>
      <c r="Q629" s="386"/>
      <c r="R629" s="386"/>
      <c r="S629" s="386"/>
      <c r="T629" s="386"/>
      <c r="U629" s="188"/>
      <c r="V629" s="190"/>
      <c r="W629" s="386"/>
      <c r="X629" s="386"/>
      <c r="Y629" s="386"/>
      <c r="Z629" s="386"/>
      <c r="AA629" s="386"/>
      <c r="AB629" s="386"/>
      <c r="AC629" s="386"/>
      <c r="AD629" s="386"/>
      <c r="AE629" s="386"/>
      <c r="AF629" s="386"/>
      <c r="AG629" s="188"/>
      <c r="AH629" s="188"/>
      <c r="AI629" s="188"/>
      <c r="AJ629" s="188"/>
      <c r="AK629" s="188"/>
      <c r="AL629" s="188"/>
      <c r="AM629" s="188"/>
      <c r="AN629" s="188"/>
      <c r="AO629" s="188"/>
      <c r="AP629" s="386"/>
      <c r="AQ629" s="386"/>
      <c r="AR629" s="386"/>
      <c r="AS629" s="386"/>
      <c r="AT629" s="386"/>
      <c r="AU629" s="386"/>
      <c r="AV629" s="386"/>
      <c r="AW629" s="386"/>
      <c r="AX629" s="386"/>
      <c r="AY629" s="386"/>
      <c r="AZ629" s="386"/>
      <c r="BA629" s="386"/>
      <c r="BB629" s="386"/>
      <c r="BC629" s="386"/>
      <c r="BD629" s="386"/>
      <c r="BE629" s="386"/>
      <c r="BF629" s="386"/>
      <c r="BG629" s="386"/>
      <c r="BH629" s="386"/>
      <c r="BI629" s="386"/>
      <c r="BJ629" s="386"/>
      <c r="BK629" s="386"/>
      <c r="BL629" s="386"/>
      <c r="BM629" s="386"/>
      <c r="BN629" s="186"/>
      <c r="BO629" s="386"/>
      <c r="BP629" s="386"/>
      <c r="BQ629" s="386"/>
      <c r="BR629" s="386"/>
      <c r="BS629" s="386"/>
      <c r="BT629" s="386"/>
      <c r="BU629" s="386"/>
      <c r="BV629" s="386"/>
      <c r="BW629" s="386"/>
      <c r="BX629" s="386"/>
      <c r="BY629" s="386"/>
      <c r="BZ629" s="386"/>
      <c r="CA629" s="386"/>
      <c r="CB629" s="386"/>
      <c r="CC629" s="386"/>
      <c r="CD629" s="386"/>
      <c r="CE629" s="386"/>
      <c r="CF629" s="386"/>
      <c r="CG629" s="386"/>
      <c r="CH629" s="386"/>
      <c r="CI629" s="386"/>
      <c r="CJ629" s="386"/>
      <c r="CK629" s="386"/>
      <c r="CL629" s="386"/>
      <c r="CM629" s="386"/>
      <c r="CN629" s="188"/>
      <c r="CO629" s="188"/>
      <c r="CP629" s="188"/>
      <c r="CQ629" s="188"/>
      <c r="CR629" s="188"/>
      <c r="CS629" s="188"/>
      <c r="CT629" s="188"/>
      <c r="CU629" s="188"/>
      <c r="CV629" s="188"/>
      <c r="CW629" s="188"/>
      <c r="CX629" s="188"/>
      <c r="CY629" s="188"/>
      <c r="CZ629" s="188"/>
      <c r="DA629" s="188"/>
      <c r="DB629" s="386"/>
      <c r="DC629" s="386"/>
      <c r="DD629" s="386"/>
      <c r="DE629" s="386"/>
    </row>
    <row r="630" spans="1:109" s="216" customFormat="1">
      <c r="A630" s="386"/>
      <c r="B630" s="386"/>
      <c r="C630" s="386"/>
      <c r="D630" s="386"/>
      <c r="E630" s="386"/>
      <c r="G630" s="222"/>
      <c r="H630" s="386"/>
      <c r="I630" s="386"/>
      <c r="J630" s="386"/>
      <c r="K630" s="386"/>
      <c r="L630" s="386"/>
      <c r="M630" s="386"/>
      <c r="N630" s="386"/>
      <c r="O630" s="386"/>
      <c r="P630" s="386"/>
      <c r="Q630" s="386"/>
      <c r="R630" s="386"/>
      <c r="S630" s="386"/>
      <c r="T630" s="386"/>
      <c r="U630" s="188"/>
      <c r="V630" s="190"/>
      <c r="W630" s="386"/>
      <c r="X630" s="386"/>
      <c r="Y630" s="386"/>
      <c r="Z630" s="386"/>
      <c r="AA630" s="386"/>
      <c r="AB630" s="386"/>
      <c r="AC630" s="386"/>
      <c r="AD630" s="386"/>
      <c r="AE630" s="386"/>
      <c r="AF630" s="386"/>
      <c r="AG630" s="188"/>
      <c r="AH630" s="188"/>
      <c r="AI630" s="188"/>
      <c r="AJ630" s="188"/>
      <c r="AK630" s="188"/>
      <c r="AL630" s="188"/>
      <c r="AM630" s="188"/>
      <c r="AN630" s="188"/>
      <c r="AO630" s="188"/>
      <c r="AP630" s="386"/>
      <c r="AQ630" s="386"/>
      <c r="AR630" s="386"/>
      <c r="AS630" s="386"/>
      <c r="AT630" s="386"/>
      <c r="AU630" s="386"/>
      <c r="AV630" s="386"/>
      <c r="AW630" s="386"/>
      <c r="AX630" s="386"/>
      <c r="AY630" s="386"/>
      <c r="AZ630" s="386"/>
      <c r="BA630" s="386"/>
      <c r="BB630" s="386"/>
      <c r="BC630" s="386"/>
      <c r="BD630" s="386"/>
      <c r="BE630" s="386"/>
      <c r="BF630" s="386"/>
      <c r="BG630" s="386"/>
      <c r="BH630" s="386"/>
      <c r="BI630" s="386"/>
      <c r="BJ630" s="386"/>
      <c r="BK630" s="386"/>
      <c r="BL630" s="386"/>
      <c r="BM630" s="386"/>
      <c r="BN630" s="186"/>
      <c r="BO630" s="386"/>
      <c r="BP630" s="386"/>
      <c r="BQ630" s="386"/>
      <c r="BR630" s="386"/>
      <c r="BS630" s="386"/>
      <c r="BT630" s="386"/>
      <c r="BU630" s="386"/>
      <c r="BV630" s="386"/>
      <c r="BW630" s="386"/>
      <c r="BX630" s="386"/>
      <c r="BY630" s="386"/>
      <c r="BZ630" s="386"/>
      <c r="CA630" s="386"/>
      <c r="CB630" s="386"/>
      <c r="CC630" s="386"/>
      <c r="CD630" s="386"/>
      <c r="CE630" s="386"/>
      <c r="CF630" s="386"/>
      <c r="CG630" s="386"/>
      <c r="CH630" s="386"/>
      <c r="CI630" s="386"/>
      <c r="CJ630" s="386"/>
      <c r="CK630" s="386"/>
      <c r="CL630" s="386"/>
      <c r="CM630" s="386"/>
      <c r="CN630" s="188"/>
      <c r="CO630" s="188"/>
      <c r="CP630" s="188"/>
      <c r="CQ630" s="188"/>
      <c r="CR630" s="188"/>
      <c r="CS630" s="188"/>
      <c r="CT630" s="188"/>
      <c r="CU630" s="188"/>
      <c r="CV630" s="188"/>
      <c r="CW630" s="188"/>
      <c r="CX630" s="188"/>
      <c r="CY630" s="188"/>
      <c r="CZ630" s="188"/>
      <c r="DA630" s="188"/>
      <c r="DB630" s="386"/>
      <c r="DC630" s="386"/>
      <c r="DD630" s="386"/>
      <c r="DE630" s="386"/>
    </row>
    <row r="631" spans="1:109" s="216" customFormat="1">
      <c r="A631" s="386"/>
      <c r="B631" s="386"/>
      <c r="C631" s="386"/>
      <c r="D631" s="386"/>
      <c r="E631" s="386"/>
      <c r="G631" s="222"/>
      <c r="H631" s="386"/>
      <c r="I631" s="386"/>
      <c r="J631" s="386"/>
      <c r="K631" s="386"/>
      <c r="L631" s="386"/>
      <c r="M631" s="386"/>
      <c r="N631" s="386"/>
      <c r="O631" s="386"/>
      <c r="P631" s="386"/>
      <c r="Q631" s="386"/>
      <c r="R631" s="386"/>
      <c r="S631" s="386"/>
      <c r="T631" s="386"/>
      <c r="U631" s="188"/>
      <c r="V631" s="190"/>
      <c r="W631" s="386"/>
      <c r="X631" s="386"/>
      <c r="Y631" s="386"/>
      <c r="Z631" s="386"/>
      <c r="AA631" s="386"/>
      <c r="AB631" s="386"/>
      <c r="AC631" s="386"/>
      <c r="AD631" s="386"/>
      <c r="AE631" s="386"/>
      <c r="AF631" s="386"/>
      <c r="AG631" s="188"/>
      <c r="AH631" s="188"/>
      <c r="AI631" s="188"/>
      <c r="AJ631" s="188"/>
      <c r="AK631" s="188"/>
      <c r="AL631" s="188"/>
      <c r="AM631" s="188"/>
      <c r="AN631" s="188"/>
      <c r="AO631" s="188"/>
      <c r="AP631" s="386"/>
      <c r="AQ631" s="386"/>
      <c r="AR631" s="386"/>
      <c r="AS631" s="386"/>
      <c r="AT631" s="386"/>
      <c r="AU631" s="386"/>
      <c r="AV631" s="386"/>
      <c r="AW631" s="386"/>
      <c r="AX631" s="386"/>
      <c r="AY631" s="386"/>
      <c r="AZ631" s="386"/>
      <c r="BA631" s="386"/>
      <c r="BB631" s="386"/>
      <c r="BC631" s="386"/>
      <c r="BD631" s="386"/>
      <c r="BE631" s="386"/>
      <c r="BF631" s="386"/>
      <c r="BG631" s="386"/>
      <c r="BH631" s="386"/>
      <c r="BI631" s="386"/>
      <c r="BJ631" s="386"/>
      <c r="BK631" s="386"/>
      <c r="BL631" s="386"/>
      <c r="BM631" s="386"/>
      <c r="BN631" s="186"/>
      <c r="BO631" s="386"/>
      <c r="BP631" s="386"/>
      <c r="BQ631" s="386"/>
      <c r="BR631" s="386"/>
      <c r="BS631" s="386"/>
      <c r="BT631" s="386"/>
      <c r="BU631" s="386"/>
      <c r="BV631" s="386"/>
      <c r="BW631" s="386"/>
      <c r="BX631" s="386"/>
      <c r="BY631" s="386"/>
      <c r="BZ631" s="386"/>
      <c r="CA631" s="386"/>
      <c r="CB631" s="386"/>
      <c r="CC631" s="386"/>
      <c r="CD631" s="386"/>
      <c r="CE631" s="386"/>
      <c r="CF631" s="386"/>
      <c r="CG631" s="386"/>
      <c r="CH631" s="386"/>
      <c r="CI631" s="386"/>
      <c r="CJ631" s="386"/>
      <c r="CK631" s="386"/>
      <c r="CL631" s="386"/>
      <c r="CM631" s="386"/>
      <c r="CN631" s="188"/>
      <c r="CO631" s="188"/>
      <c r="CP631" s="188"/>
      <c r="CQ631" s="188"/>
      <c r="CR631" s="188"/>
      <c r="CS631" s="188"/>
      <c r="CT631" s="188"/>
      <c r="CU631" s="188"/>
      <c r="CV631" s="188"/>
      <c r="CW631" s="188"/>
      <c r="CX631" s="188"/>
      <c r="CY631" s="188"/>
      <c r="CZ631" s="188"/>
      <c r="DA631" s="188"/>
      <c r="DB631" s="386"/>
      <c r="DC631" s="386"/>
      <c r="DD631" s="386"/>
      <c r="DE631" s="386"/>
    </row>
    <row r="632" spans="1:109" s="216" customFormat="1">
      <c r="A632" s="386"/>
      <c r="B632" s="386"/>
      <c r="C632" s="386"/>
      <c r="D632" s="386"/>
      <c r="E632" s="386"/>
      <c r="G632" s="222"/>
      <c r="H632" s="386"/>
      <c r="I632" s="386"/>
      <c r="J632" s="386"/>
      <c r="K632" s="386"/>
      <c r="L632" s="386"/>
      <c r="M632" s="386"/>
      <c r="N632" s="386"/>
      <c r="O632" s="386"/>
      <c r="P632" s="386"/>
      <c r="Q632" s="386"/>
      <c r="R632" s="386"/>
      <c r="S632" s="386"/>
      <c r="T632" s="386"/>
      <c r="U632" s="188"/>
      <c r="V632" s="190"/>
      <c r="W632" s="386"/>
      <c r="X632" s="386"/>
      <c r="Y632" s="386"/>
      <c r="Z632" s="386"/>
      <c r="AA632" s="386"/>
      <c r="AB632" s="386"/>
      <c r="AC632" s="386"/>
      <c r="AD632" s="386"/>
      <c r="AE632" s="386"/>
      <c r="AF632" s="386"/>
      <c r="AG632" s="188"/>
      <c r="AH632" s="188"/>
      <c r="AI632" s="188"/>
      <c r="AJ632" s="188"/>
      <c r="AK632" s="188"/>
      <c r="AL632" s="188"/>
      <c r="AM632" s="188"/>
      <c r="AN632" s="188"/>
      <c r="AO632" s="188"/>
      <c r="AP632" s="386"/>
      <c r="AQ632" s="386"/>
      <c r="AR632" s="386"/>
      <c r="AS632" s="386"/>
      <c r="AT632" s="386"/>
      <c r="AU632" s="386"/>
      <c r="AV632" s="386"/>
      <c r="AW632" s="386"/>
      <c r="AX632" s="386"/>
      <c r="AY632" s="386"/>
      <c r="AZ632" s="386"/>
      <c r="BA632" s="386"/>
      <c r="BB632" s="386"/>
      <c r="BC632" s="386"/>
      <c r="BD632" s="386"/>
      <c r="BE632" s="386"/>
      <c r="BF632" s="386"/>
      <c r="BG632" s="386"/>
      <c r="BH632" s="386"/>
      <c r="BI632" s="386"/>
      <c r="BJ632" s="386"/>
      <c r="BK632" s="386"/>
      <c r="BL632" s="386"/>
      <c r="BM632" s="386"/>
      <c r="BN632" s="186"/>
      <c r="BO632" s="386"/>
      <c r="BP632" s="386"/>
      <c r="BQ632" s="386"/>
      <c r="BR632" s="386"/>
      <c r="BS632" s="386"/>
      <c r="BT632" s="386"/>
      <c r="BU632" s="386"/>
      <c r="BV632" s="386"/>
      <c r="BW632" s="386"/>
      <c r="BX632" s="386"/>
      <c r="BY632" s="386"/>
      <c r="BZ632" s="386"/>
      <c r="CA632" s="386"/>
      <c r="CB632" s="386"/>
      <c r="CC632" s="386"/>
      <c r="CD632" s="386"/>
      <c r="CE632" s="386"/>
      <c r="CF632" s="386"/>
      <c r="CG632" s="386"/>
      <c r="CH632" s="386"/>
      <c r="CI632" s="386"/>
      <c r="CJ632" s="386"/>
      <c r="CK632" s="386"/>
      <c r="CL632" s="386"/>
      <c r="CM632" s="386"/>
      <c r="CN632" s="188"/>
      <c r="CO632" s="188"/>
      <c r="CP632" s="188"/>
      <c r="CQ632" s="188"/>
      <c r="CR632" s="188"/>
      <c r="CS632" s="188"/>
      <c r="CT632" s="188"/>
      <c r="CU632" s="188"/>
      <c r="CV632" s="188"/>
      <c r="CW632" s="188"/>
      <c r="CX632" s="188"/>
      <c r="CY632" s="188"/>
      <c r="CZ632" s="188"/>
      <c r="DA632" s="188"/>
      <c r="DB632" s="386"/>
      <c r="DC632" s="386"/>
      <c r="DD632" s="386"/>
      <c r="DE632" s="386"/>
    </row>
    <row r="633" spans="1:109" s="216" customFormat="1">
      <c r="A633" s="386"/>
      <c r="B633" s="386"/>
      <c r="C633" s="386"/>
      <c r="D633" s="386"/>
      <c r="E633" s="386"/>
      <c r="G633" s="222"/>
      <c r="H633" s="386"/>
      <c r="I633" s="386"/>
      <c r="J633" s="386"/>
      <c r="K633" s="386"/>
      <c r="L633" s="386"/>
      <c r="M633" s="386"/>
      <c r="N633" s="386"/>
      <c r="O633" s="386"/>
      <c r="P633" s="386"/>
      <c r="Q633" s="386"/>
      <c r="R633" s="386"/>
      <c r="S633" s="386"/>
      <c r="T633" s="386"/>
      <c r="U633" s="188"/>
      <c r="V633" s="190"/>
      <c r="W633" s="386"/>
      <c r="X633" s="386"/>
      <c r="Y633" s="386"/>
      <c r="Z633" s="386"/>
      <c r="AA633" s="386"/>
      <c r="AB633" s="386"/>
      <c r="AC633" s="386"/>
      <c r="AD633" s="386"/>
      <c r="AE633" s="386"/>
      <c r="AF633" s="386"/>
      <c r="AG633" s="188"/>
      <c r="AH633" s="188"/>
      <c r="AI633" s="188"/>
      <c r="AJ633" s="188"/>
      <c r="AK633" s="188"/>
      <c r="AL633" s="188"/>
      <c r="AM633" s="188"/>
      <c r="AN633" s="188"/>
      <c r="AO633" s="188"/>
      <c r="AP633" s="386"/>
      <c r="AQ633" s="386"/>
      <c r="AR633" s="386"/>
      <c r="AS633" s="386"/>
      <c r="AT633" s="386"/>
      <c r="AU633" s="386"/>
      <c r="AV633" s="386"/>
      <c r="AW633" s="386"/>
      <c r="AX633" s="386"/>
      <c r="AY633" s="386"/>
      <c r="AZ633" s="386"/>
      <c r="BA633" s="386"/>
      <c r="BB633" s="386"/>
      <c r="BC633" s="386"/>
      <c r="BD633" s="386"/>
      <c r="BE633" s="386"/>
      <c r="BF633" s="386"/>
      <c r="BG633" s="386"/>
      <c r="BH633" s="386"/>
      <c r="BI633" s="386"/>
      <c r="BJ633" s="386"/>
      <c r="BK633" s="386"/>
      <c r="BL633" s="386"/>
      <c r="BM633" s="386"/>
      <c r="BN633" s="186"/>
      <c r="BO633" s="386"/>
      <c r="BP633" s="386"/>
      <c r="BQ633" s="386"/>
      <c r="BR633" s="386"/>
      <c r="BS633" s="386"/>
      <c r="BT633" s="386"/>
      <c r="BU633" s="386"/>
      <c r="BV633" s="386"/>
      <c r="BW633" s="386"/>
      <c r="BX633" s="386"/>
      <c r="BY633" s="386"/>
      <c r="BZ633" s="386"/>
      <c r="CA633" s="386"/>
      <c r="CB633" s="386"/>
      <c r="CC633" s="386"/>
      <c r="CD633" s="386"/>
      <c r="CE633" s="386"/>
      <c r="CF633" s="386"/>
      <c r="CG633" s="386"/>
      <c r="CH633" s="386"/>
      <c r="CI633" s="386"/>
      <c r="CJ633" s="386"/>
      <c r="CK633" s="386"/>
      <c r="CL633" s="386"/>
      <c r="CM633" s="386"/>
      <c r="CN633" s="188"/>
      <c r="CO633" s="188"/>
      <c r="CP633" s="188"/>
      <c r="CQ633" s="188"/>
      <c r="CR633" s="188"/>
      <c r="CS633" s="188"/>
      <c r="CT633" s="188"/>
      <c r="CU633" s="188"/>
      <c r="CV633" s="188"/>
      <c r="CW633" s="188"/>
      <c r="CX633" s="188"/>
      <c r="CY633" s="188"/>
      <c r="CZ633" s="188"/>
      <c r="DA633" s="188"/>
      <c r="DB633" s="386"/>
      <c r="DC633" s="386"/>
      <c r="DD633" s="386"/>
      <c r="DE633" s="386"/>
    </row>
    <row r="634" spans="1:109" s="216" customFormat="1">
      <c r="A634" s="386"/>
      <c r="B634" s="386"/>
      <c r="C634" s="386"/>
      <c r="D634" s="386"/>
      <c r="E634" s="386"/>
      <c r="G634" s="222"/>
      <c r="H634" s="386"/>
      <c r="I634" s="386"/>
      <c r="J634" s="386"/>
      <c r="K634" s="386"/>
      <c r="L634" s="386"/>
      <c r="M634" s="386"/>
      <c r="N634" s="386"/>
      <c r="O634" s="386"/>
      <c r="P634" s="386"/>
      <c r="Q634" s="386"/>
      <c r="R634" s="386"/>
      <c r="S634" s="386"/>
      <c r="T634" s="386"/>
      <c r="U634" s="188"/>
      <c r="V634" s="190"/>
      <c r="W634" s="386"/>
      <c r="X634" s="386"/>
      <c r="Y634" s="386"/>
      <c r="Z634" s="386"/>
      <c r="AA634" s="386"/>
      <c r="AB634" s="386"/>
      <c r="AC634" s="386"/>
      <c r="AD634" s="386"/>
      <c r="AE634" s="386"/>
      <c r="AF634" s="386"/>
      <c r="AG634" s="188"/>
      <c r="AH634" s="188"/>
      <c r="AI634" s="188"/>
      <c r="AJ634" s="188"/>
      <c r="AK634" s="188"/>
      <c r="AL634" s="188"/>
      <c r="AM634" s="188"/>
      <c r="AN634" s="188"/>
      <c r="AO634" s="188"/>
      <c r="AP634" s="386"/>
      <c r="AQ634" s="386"/>
      <c r="AR634" s="386"/>
      <c r="AS634" s="386"/>
      <c r="AT634" s="386"/>
      <c r="AU634" s="386"/>
      <c r="AV634" s="386"/>
      <c r="AW634" s="386"/>
      <c r="AX634" s="386"/>
      <c r="AY634" s="386"/>
      <c r="AZ634" s="386"/>
      <c r="BA634" s="386"/>
      <c r="BB634" s="386"/>
      <c r="BC634" s="386"/>
      <c r="BD634" s="386"/>
      <c r="BE634" s="386"/>
      <c r="BF634" s="386"/>
      <c r="BG634" s="386"/>
      <c r="BH634" s="386"/>
      <c r="BI634" s="386"/>
      <c r="BJ634" s="386"/>
      <c r="BK634" s="386"/>
      <c r="BL634" s="386"/>
      <c r="BM634" s="386"/>
      <c r="BN634" s="186"/>
      <c r="BO634" s="386"/>
      <c r="BP634" s="386"/>
      <c r="BQ634" s="386"/>
      <c r="BR634" s="386"/>
      <c r="BS634" s="386"/>
      <c r="BT634" s="386"/>
      <c r="BU634" s="386"/>
      <c r="BV634" s="386"/>
      <c r="BW634" s="386"/>
      <c r="BX634" s="386"/>
      <c r="BY634" s="386"/>
      <c r="BZ634" s="386"/>
      <c r="CA634" s="386"/>
      <c r="CB634" s="386"/>
      <c r="CC634" s="386"/>
      <c r="CD634" s="386"/>
      <c r="CE634" s="386"/>
      <c r="CF634" s="386"/>
      <c r="CG634" s="386"/>
      <c r="CH634" s="386"/>
      <c r="CI634" s="386"/>
      <c r="CJ634" s="386"/>
      <c r="CK634" s="386"/>
      <c r="CL634" s="386"/>
      <c r="CM634" s="386"/>
      <c r="CN634" s="188"/>
      <c r="CO634" s="188"/>
      <c r="CP634" s="188"/>
      <c r="CQ634" s="188"/>
      <c r="CR634" s="188"/>
      <c r="CS634" s="188"/>
      <c r="CT634" s="188"/>
      <c r="CU634" s="188"/>
      <c r="CV634" s="188"/>
      <c r="CW634" s="188"/>
      <c r="CX634" s="188"/>
      <c r="CY634" s="188"/>
      <c r="CZ634" s="188"/>
      <c r="DA634" s="188"/>
      <c r="DB634" s="386"/>
      <c r="DC634" s="386"/>
      <c r="DD634" s="386"/>
      <c r="DE634" s="386"/>
    </row>
    <row r="635" spans="1:109" s="216" customFormat="1">
      <c r="A635" s="386"/>
      <c r="B635" s="386"/>
      <c r="C635" s="386"/>
      <c r="D635" s="386"/>
      <c r="E635" s="386"/>
      <c r="G635" s="222"/>
      <c r="H635" s="386"/>
      <c r="I635" s="386"/>
      <c r="J635" s="386"/>
      <c r="K635" s="386"/>
      <c r="L635" s="386"/>
      <c r="M635" s="386"/>
      <c r="N635" s="386"/>
      <c r="O635" s="386"/>
      <c r="P635" s="386"/>
      <c r="Q635" s="386"/>
      <c r="R635" s="386"/>
      <c r="S635" s="386"/>
      <c r="T635" s="386"/>
      <c r="U635" s="188"/>
      <c r="V635" s="190"/>
      <c r="W635" s="386"/>
      <c r="X635" s="386"/>
      <c r="Y635" s="386"/>
      <c r="Z635" s="386"/>
      <c r="AA635" s="386"/>
      <c r="AB635" s="386"/>
      <c r="AC635" s="386"/>
      <c r="AD635" s="386"/>
      <c r="AE635" s="386"/>
      <c r="AF635" s="386"/>
      <c r="AG635" s="188"/>
      <c r="AH635" s="188"/>
      <c r="AI635" s="188"/>
      <c r="AJ635" s="188"/>
      <c r="AK635" s="188"/>
      <c r="AL635" s="188"/>
      <c r="AM635" s="188"/>
      <c r="AN635" s="188"/>
      <c r="AO635" s="188"/>
      <c r="AP635" s="386"/>
      <c r="AQ635" s="386"/>
      <c r="AR635" s="386"/>
      <c r="AS635" s="386"/>
      <c r="AT635" s="386"/>
      <c r="AU635" s="386"/>
      <c r="AV635" s="386"/>
      <c r="AW635" s="386"/>
      <c r="AX635" s="386"/>
      <c r="AY635" s="386"/>
      <c r="AZ635" s="386"/>
      <c r="BA635" s="386"/>
      <c r="BB635" s="386"/>
      <c r="BC635" s="386"/>
      <c r="BD635" s="386"/>
      <c r="BE635" s="386"/>
      <c r="BF635" s="386"/>
      <c r="BG635" s="386"/>
      <c r="BH635" s="386"/>
      <c r="BI635" s="386"/>
      <c r="BJ635" s="386"/>
      <c r="BK635" s="386"/>
      <c r="BL635" s="386"/>
      <c r="BM635" s="386"/>
      <c r="BN635" s="186"/>
      <c r="BO635" s="386"/>
      <c r="BP635" s="386"/>
      <c r="BQ635" s="386"/>
      <c r="BR635" s="386"/>
      <c r="BS635" s="386"/>
      <c r="BT635" s="386"/>
      <c r="BU635" s="386"/>
      <c r="BV635" s="386"/>
      <c r="BW635" s="386"/>
      <c r="BX635" s="386"/>
      <c r="BY635" s="386"/>
      <c r="BZ635" s="386"/>
      <c r="CA635" s="386"/>
      <c r="CB635" s="386"/>
      <c r="CC635" s="386"/>
      <c r="CD635" s="386"/>
      <c r="CE635" s="386"/>
      <c r="CF635" s="386"/>
      <c r="CG635" s="386"/>
      <c r="CH635" s="386"/>
      <c r="CI635" s="386"/>
      <c r="CJ635" s="386"/>
      <c r="CK635" s="386"/>
      <c r="CL635" s="386"/>
      <c r="CM635" s="386"/>
      <c r="CN635" s="188"/>
      <c r="CO635" s="188"/>
      <c r="CP635" s="188"/>
      <c r="CQ635" s="188"/>
      <c r="CR635" s="188"/>
      <c r="CS635" s="188"/>
      <c r="CT635" s="188"/>
      <c r="CU635" s="188"/>
      <c r="CV635" s="188"/>
      <c r="CW635" s="188"/>
      <c r="CX635" s="188"/>
      <c r="CY635" s="188"/>
      <c r="CZ635" s="188"/>
      <c r="DA635" s="188"/>
      <c r="DB635" s="386"/>
      <c r="DC635" s="386"/>
      <c r="DD635" s="386"/>
      <c r="DE635" s="386"/>
    </row>
    <row r="636" spans="1:109" s="216" customFormat="1">
      <c r="A636" s="386"/>
      <c r="B636" s="386"/>
      <c r="C636" s="386"/>
      <c r="D636" s="386"/>
      <c r="E636" s="386"/>
      <c r="G636" s="222"/>
      <c r="H636" s="386"/>
      <c r="I636" s="386"/>
      <c r="J636" s="386"/>
      <c r="K636" s="386"/>
      <c r="L636" s="386"/>
      <c r="M636" s="386"/>
      <c r="N636" s="386"/>
      <c r="O636" s="386"/>
      <c r="P636" s="386"/>
      <c r="Q636" s="386"/>
      <c r="R636" s="386"/>
      <c r="S636" s="386"/>
      <c r="T636" s="386"/>
      <c r="U636" s="188"/>
      <c r="V636" s="190"/>
      <c r="W636" s="386"/>
      <c r="X636" s="386"/>
      <c r="Y636" s="386"/>
      <c r="Z636" s="386"/>
      <c r="AA636" s="386"/>
      <c r="AB636" s="386"/>
      <c r="AC636" s="386"/>
      <c r="AD636" s="386"/>
      <c r="AE636" s="386"/>
      <c r="AF636" s="386"/>
      <c r="AG636" s="188"/>
      <c r="AH636" s="188"/>
      <c r="AI636" s="188"/>
      <c r="AJ636" s="188"/>
      <c r="AK636" s="188"/>
      <c r="AL636" s="188"/>
      <c r="AM636" s="188"/>
      <c r="AN636" s="188"/>
      <c r="AO636" s="188"/>
      <c r="AP636" s="386"/>
      <c r="AQ636" s="386"/>
      <c r="AR636" s="386"/>
      <c r="AS636" s="386"/>
      <c r="AT636" s="386"/>
      <c r="AU636" s="386"/>
      <c r="AV636" s="386"/>
      <c r="AW636" s="386"/>
      <c r="AX636" s="386"/>
      <c r="AY636" s="386"/>
      <c r="AZ636" s="386"/>
      <c r="BA636" s="386"/>
      <c r="BB636" s="386"/>
      <c r="BC636" s="386"/>
      <c r="BD636" s="386"/>
      <c r="BE636" s="386"/>
      <c r="BF636" s="386"/>
      <c r="BG636" s="386"/>
      <c r="BH636" s="386"/>
      <c r="BI636" s="386"/>
      <c r="BJ636" s="386"/>
      <c r="BK636" s="386"/>
      <c r="BL636" s="386"/>
      <c r="BM636" s="386"/>
      <c r="BN636" s="186"/>
      <c r="BO636" s="386"/>
      <c r="BP636" s="386"/>
      <c r="BQ636" s="386"/>
      <c r="BR636" s="386"/>
      <c r="BS636" s="386"/>
      <c r="BT636" s="386"/>
      <c r="BU636" s="386"/>
      <c r="BV636" s="386"/>
      <c r="BW636" s="386"/>
      <c r="BX636" s="386"/>
      <c r="BY636" s="386"/>
      <c r="BZ636" s="386"/>
      <c r="CA636" s="386"/>
      <c r="CB636" s="386"/>
      <c r="CC636" s="386"/>
      <c r="CD636" s="386"/>
      <c r="CE636" s="386"/>
      <c r="CF636" s="386"/>
      <c r="CG636" s="386"/>
      <c r="CH636" s="386"/>
      <c r="CI636" s="386"/>
      <c r="CJ636" s="386"/>
      <c r="CK636" s="386"/>
      <c r="CL636" s="386"/>
      <c r="CM636" s="386"/>
      <c r="CN636" s="188"/>
      <c r="CO636" s="188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386"/>
      <c r="DC636" s="386"/>
      <c r="DD636" s="386"/>
      <c r="DE636" s="386"/>
    </row>
    <row r="637" spans="1:109" s="216" customFormat="1">
      <c r="A637" s="386"/>
      <c r="B637" s="386"/>
      <c r="C637" s="386"/>
      <c r="D637" s="386"/>
      <c r="E637" s="386"/>
      <c r="G637" s="222"/>
      <c r="H637" s="386"/>
      <c r="I637" s="386"/>
      <c r="J637" s="386"/>
      <c r="K637" s="386"/>
      <c r="L637" s="386"/>
      <c r="M637" s="386"/>
      <c r="N637" s="386"/>
      <c r="O637" s="386"/>
      <c r="P637" s="386"/>
      <c r="Q637" s="386"/>
      <c r="R637" s="386"/>
      <c r="S637" s="386"/>
      <c r="T637" s="386"/>
      <c r="U637" s="188"/>
      <c r="V637" s="190"/>
      <c r="W637" s="386"/>
      <c r="X637" s="386"/>
      <c r="Y637" s="386"/>
      <c r="Z637" s="386"/>
      <c r="AA637" s="386"/>
      <c r="AB637" s="386"/>
      <c r="AC637" s="386"/>
      <c r="AD637" s="386"/>
      <c r="AE637" s="386"/>
      <c r="AF637" s="386"/>
      <c r="AG637" s="188"/>
      <c r="AH637" s="188"/>
      <c r="AI637" s="188"/>
      <c r="AJ637" s="188"/>
      <c r="AK637" s="188"/>
      <c r="AL637" s="188"/>
      <c r="AM637" s="188"/>
      <c r="AN637" s="188"/>
      <c r="AO637" s="188"/>
      <c r="AP637" s="386"/>
      <c r="AQ637" s="386"/>
      <c r="AR637" s="386"/>
      <c r="AS637" s="386"/>
      <c r="AT637" s="386"/>
      <c r="AU637" s="386"/>
      <c r="AV637" s="386"/>
      <c r="AW637" s="386"/>
      <c r="AX637" s="386"/>
      <c r="AY637" s="386"/>
      <c r="AZ637" s="386"/>
      <c r="BA637" s="386"/>
      <c r="BB637" s="386"/>
      <c r="BC637" s="386"/>
      <c r="BD637" s="386"/>
      <c r="BE637" s="386"/>
      <c r="BF637" s="386"/>
      <c r="BG637" s="386"/>
      <c r="BH637" s="386"/>
      <c r="BI637" s="386"/>
      <c r="BJ637" s="386"/>
      <c r="BK637" s="386"/>
      <c r="BL637" s="386"/>
      <c r="BM637" s="386"/>
      <c r="BN637" s="186"/>
      <c r="BO637" s="386"/>
      <c r="BP637" s="386"/>
      <c r="BQ637" s="386"/>
      <c r="BR637" s="386"/>
      <c r="BS637" s="386"/>
      <c r="BT637" s="386"/>
      <c r="BU637" s="386"/>
      <c r="BV637" s="386"/>
      <c r="BW637" s="386"/>
      <c r="BX637" s="386"/>
      <c r="BY637" s="386"/>
      <c r="BZ637" s="386"/>
      <c r="CA637" s="386"/>
      <c r="CB637" s="386"/>
      <c r="CC637" s="386"/>
      <c r="CD637" s="386"/>
      <c r="CE637" s="386"/>
      <c r="CF637" s="386"/>
      <c r="CG637" s="386"/>
      <c r="CH637" s="386"/>
      <c r="CI637" s="386"/>
      <c r="CJ637" s="386"/>
      <c r="CK637" s="386"/>
      <c r="CL637" s="386"/>
      <c r="CM637" s="386"/>
      <c r="CN637" s="188"/>
      <c r="CO637" s="188"/>
      <c r="CP637" s="188"/>
      <c r="CQ637" s="188"/>
      <c r="CR637" s="188"/>
      <c r="CS637" s="188"/>
      <c r="CT637" s="188"/>
      <c r="CU637" s="188"/>
      <c r="CV637" s="188"/>
      <c r="CW637" s="188"/>
      <c r="CX637" s="188"/>
      <c r="CY637" s="188"/>
      <c r="CZ637" s="188"/>
      <c r="DA637" s="188"/>
      <c r="DB637" s="386"/>
      <c r="DC637" s="386"/>
      <c r="DD637" s="386"/>
      <c r="DE637" s="386"/>
    </row>
    <row r="638" spans="1:109" s="216" customFormat="1">
      <c r="A638" s="386"/>
      <c r="B638" s="386"/>
      <c r="C638" s="386"/>
      <c r="D638" s="386"/>
      <c r="E638" s="386"/>
      <c r="G638" s="222"/>
      <c r="H638" s="386"/>
      <c r="I638" s="386"/>
      <c r="J638" s="386"/>
      <c r="K638" s="386"/>
      <c r="L638" s="386"/>
      <c r="M638" s="386"/>
      <c r="N638" s="386"/>
      <c r="O638" s="386"/>
      <c r="P638" s="386"/>
      <c r="Q638" s="386"/>
      <c r="R638" s="386"/>
      <c r="S638" s="386"/>
      <c r="T638" s="386"/>
      <c r="U638" s="188"/>
      <c r="V638" s="190"/>
      <c r="W638" s="386"/>
      <c r="X638" s="386"/>
      <c r="Y638" s="386"/>
      <c r="Z638" s="386"/>
      <c r="AA638" s="386"/>
      <c r="AB638" s="386"/>
      <c r="AC638" s="386"/>
      <c r="AD638" s="386"/>
      <c r="AE638" s="386"/>
      <c r="AF638" s="386"/>
      <c r="AG638" s="188"/>
      <c r="AH638" s="188"/>
      <c r="AI638" s="188"/>
      <c r="AJ638" s="188"/>
      <c r="AK638" s="188"/>
      <c r="AL638" s="188"/>
      <c r="AM638" s="188"/>
      <c r="AN638" s="188"/>
      <c r="AO638" s="188"/>
      <c r="AP638" s="386"/>
      <c r="AQ638" s="386"/>
      <c r="AR638" s="386"/>
      <c r="AS638" s="386"/>
      <c r="AT638" s="386"/>
      <c r="AU638" s="386"/>
      <c r="AV638" s="386"/>
      <c r="AW638" s="386"/>
      <c r="AX638" s="386"/>
      <c r="AY638" s="386"/>
      <c r="AZ638" s="386"/>
      <c r="BA638" s="386"/>
      <c r="BB638" s="386"/>
      <c r="BC638" s="386"/>
      <c r="BD638" s="386"/>
      <c r="BE638" s="386"/>
      <c r="BF638" s="386"/>
      <c r="BG638" s="386"/>
      <c r="BH638" s="386"/>
      <c r="BI638" s="386"/>
      <c r="BJ638" s="386"/>
      <c r="BK638" s="386"/>
      <c r="BL638" s="386"/>
      <c r="BM638" s="386"/>
      <c r="BN638" s="186"/>
      <c r="BO638" s="386"/>
      <c r="BP638" s="386"/>
      <c r="BQ638" s="386"/>
      <c r="BR638" s="386"/>
      <c r="BS638" s="386"/>
      <c r="BT638" s="386"/>
      <c r="BU638" s="386"/>
      <c r="BV638" s="386"/>
      <c r="BW638" s="386"/>
      <c r="BX638" s="386"/>
      <c r="BY638" s="386"/>
      <c r="BZ638" s="386"/>
      <c r="CA638" s="386"/>
      <c r="CB638" s="386"/>
      <c r="CC638" s="386"/>
      <c r="CD638" s="386"/>
      <c r="CE638" s="386"/>
      <c r="CF638" s="386"/>
      <c r="CG638" s="386"/>
      <c r="CH638" s="386"/>
      <c r="CI638" s="386"/>
      <c r="CJ638" s="386"/>
      <c r="CK638" s="386"/>
      <c r="CL638" s="386"/>
      <c r="CM638" s="386"/>
      <c r="CN638" s="188"/>
      <c r="CO638" s="188"/>
      <c r="CP638" s="188"/>
      <c r="CQ638" s="188"/>
      <c r="CR638" s="188"/>
      <c r="CS638" s="188"/>
      <c r="CT638" s="188"/>
      <c r="CU638" s="188"/>
      <c r="CV638" s="188"/>
      <c r="CW638" s="188"/>
      <c r="CX638" s="188"/>
      <c r="CY638" s="188"/>
      <c r="CZ638" s="188"/>
      <c r="DA638" s="188"/>
      <c r="DB638" s="386"/>
      <c r="DC638" s="386"/>
      <c r="DD638" s="386"/>
      <c r="DE638" s="386"/>
    </row>
    <row r="639" spans="1:109" s="216" customFormat="1">
      <c r="A639" s="386"/>
      <c r="B639" s="386"/>
      <c r="C639" s="386"/>
      <c r="D639" s="386"/>
      <c r="E639" s="386"/>
      <c r="G639" s="222"/>
      <c r="H639" s="386"/>
      <c r="I639" s="386"/>
      <c r="J639" s="386"/>
      <c r="K639" s="386"/>
      <c r="L639" s="386"/>
      <c r="M639" s="386"/>
      <c r="N639" s="386"/>
      <c r="O639" s="386"/>
      <c r="P639" s="386"/>
      <c r="Q639" s="386"/>
      <c r="R639" s="386"/>
      <c r="S639" s="386"/>
      <c r="T639" s="386"/>
      <c r="U639" s="188"/>
      <c r="V639" s="190"/>
      <c r="W639" s="386"/>
      <c r="X639" s="386"/>
      <c r="Y639" s="386"/>
      <c r="Z639" s="386"/>
      <c r="AA639" s="386"/>
      <c r="AB639" s="386"/>
      <c r="AC639" s="386"/>
      <c r="AD639" s="386"/>
      <c r="AE639" s="386"/>
      <c r="AF639" s="386"/>
      <c r="AG639" s="188"/>
      <c r="AH639" s="188"/>
      <c r="AI639" s="188"/>
      <c r="AJ639" s="188"/>
      <c r="AK639" s="188"/>
      <c r="AL639" s="188"/>
      <c r="AM639" s="188"/>
      <c r="AN639" s="188"/>
      <c r="AO639" s="188"/>
      <c r="AP639" s="386"/>
      <c r="AQ639" s="386"/>
      <c r="AR639" s="386"/>
      <c r="AS639" s="386"/>
      <c r="AT639" s="386"/>
      <c r="AU639" s="386"/>
      <c r="AV639" s="386"/>
      <c r="AW639" s="386"/>
      <c r="AX639" s="386"/>
      <c r="AY639" s="386"/>
      <c r="AZ639" s="386"/>
      <c r="BA639" s="386"/>
      <c r="BB639" s="386"/>
      <c r="BC639" s="386"/>
      <c r="BD639" s="386"/>
      <c r="BE639" s="386"/>
      <c r="BF639" s="386"/>
      <c r="BG639" s="386"/>
      <c r="BH639" s="386"/>
      <c r="BI639" s="386"/>
      <c r="BJ639" s="386"/>
      <c r="BK639" s="386"/>
      <c r="BL639" s="386"/>
      <c r="BM639" s="386"/>
      <c r="BN639" s="186"/>
      <c r="BO639" s="386"/>
      <c r="BP639" s="386"/>
      <c r="BQ639" s="386"/>
      <c r="BR639" s="386"/>
      <c r="BS639" s="386"/>
      <c r="BT639" s="386"/>
      <c r="BU639" s="386"/>
      <c r="BV639" s="386"/>
      <c r="BW639" s="386"/>
      <c r="BX639" s="386"/>
      <c r="BY639" s="386"/>
      <c r="BZ639" s="386"/>
      <c r="CA639" s="386"/>
      <c r="CB639" s="386"/>
      <c r="CC639" s="386"/>
      <c r="CD639" s="386"/>
      <c r="CE639" s="386"/>
      <c r="CF639" s="386"/>
      <c r="CG639" s="386"/>
      <c r="CH639" s="386"/>
      <c r="CI639" s="386"/>
      <c r="CJ639" s="386"/>
      <c r="CK639" s="386"/>
      <c r="CL639" s="386"/>
      <c r="CM639" s="386"/>
      <c r="CN639" s="188"/>
      <c r="CO639" s="188"/>
      <c r="CP639" s="188"/>
      <c r="CQ639" s="188"/>
      <c r="CR639" s="188"/>
      <c r="CS639" s="188"/>
      <c r="CT639" s="188"/>
      <c r="CU639" s="188"/>
      <c r="CV639" s="188"/>
      <c r="CW639" s="188"/>
      <c r="CX639" s="188"/>
      <c r="CY639" s="188"/>
      <c r="CZ639" s="188"/>
      <c r="DA639" s="188"/>
      <c r="DB639" s="386"/>
      <c r="DC639" s="386"/>
      <c r="DD639" s="386"/>
      <c r="DE639" s="386"/>
    </row>
    <row r="640" spans="1:109" s="216" customFormat="1">
      <c r="A640" s="386"/>
      <c r="B640" s="386"/>
      <c r="C640" s="386"/>
      <c r="D640" s="386"/>
      <c r="E640" s="386"/>
      <c r="G640" s="222"/>
      <c r="H640" s="386"/>
      <c r="I640" s="386"/>
      <c r="J640" s="386"/>
      <c r="K640" s="386"/>
      <c r="L640" s="386"/>
      <c r="M640" s="386"/>
      <c r="N640" s="386"/>
      <c r="O640" s="386"/>
      <c r="P640" s="386"/>
      <c r="Q640" s="386"/>
      <c r="R640" s="386"/>
      <c r="S640" s="386"/>
      <c r="T640" s="386"/>
      <c r="U640" s="188"/>
      <c r="V640" s="190"/>
      <c r="W640" s="386"/>
      <c r="X640" s="386"/>
      <c r="Y640" s="386"/>
      <c r="Z640" s="386"/>
      <c r="AA640" s="386"/>
      <c r="AB640" s="386"/>
      <c r="AC640" s="386"/>
      <c r="AD640" s="386"/>
      <c r="AE640" s="386"/>
      <c r="AF640" s="386"/>
      <c r="AG640" s="188"/>
      <c r="AH640" s="188"/>
      <c r="AI640" s="188"/>
      <c r="AJ640" s="188"/>
      <c r="AK640" s="188"/>
      <c r="AL640" s="188"/>
      <c r="AM640" s="188"/>
      <c r="AN640" s="188"/>
      <c r="AO640" s="188"/>
      <c r="AP640" s="386"/>
      <c r="AQ640" s="386"/>
      <c r="AR640" s="386"/>
      <c r="AS640" s="386"/>
      <c r="AT640" s="386"/>
      <c r="AU640" s="386"/>
      <c r="AV640" s="386"/>
      <c r="AW640" s="386"/>
      <c r="AX640" s="386"/>
      <c r="AY640" s="386"/>
      <c r="AZ640" s="386"/>
      <c r="BA640" s="386"/>
      <c r="BB640" s="386"/>
      <c r="BC640" s="386"/>
      <c r="BD640" s="386"/>
      <c r="BE640" s="386"/>
      <c r="BF640" s="386"/>
      <c r="BG640" s="386"/>
      <c r="BH640" s="386"/>
      <c r="BI640" s="386"/>
      <c r="BJ640" s="386"/>
      <c r="BK640" s="386"/>
      <c r="BL640" s="386"/>
      <c r="BM640" s="386"/>
      <c r="BN640" s="186"/>
      <c r="BO640" s="386"/>
      <c r="BP640" s="386"/>
      <c r="BQ640" s="386"/>
      <c r="BR640" s="386"/>
      <c r="BS640" s="386"/>
      <c r="BT640" s="386"/>
      <c r="BU640" s="386"/>
      <c r="BV640" s="386"/>
      <c r="BW640" s="386"/>
      <c r="BX640" s="386"/>
      <c r="BY640" s="386"/>
      <c r="BZ640" s="386"/>
      <c r="CA640" s="386"/>
      <c r="CB640" s="386"/>
      <c r="CC640" s="386"/>
      <c r="CD640" s="386"/>
      <c r="CE640" s="386"/>
      <c r="CF640" s="386"/>
      <c r="CG640" s="386"/>
      <c r="CH640" s="386"/>
      <c r="CI640" s="386"/>
      <c r="CJ640" s="386"/>
      <c r="CK640" s="386"/>
      <c r="CL640" s="386"/>
      <c r="CM640" s="386"/>
      <c r="CN640" s="188"/>
      <c r="CO640" s="188"/>
      <c r="CP640" s="188"/>
      <c r="CQ640" s="188"/>
      <c r="CR640" s="188"/>
      <c r="CS640" s="188"/>
      <c r="CT640" s="188"/>
      <c r="CU640" s="188"/>
      <c r="CV640" s="188"/>
      <c r="CW640" s="188"/>
      <c r="CX640" s="188"/>
      <c r="CY640" s="188"/>
      <c r="CZ640" s="188"/>
      <c r="DA640" s="188"/>
      <c r="DB640" s="386"/>
      <c r="DC640" s="386"/>
      <c r="DD640" s="386"/>
      <c r="DE640" s="386"/>
    </row>
    <row r="641" spans="1:109" s="216" customFormat="1">
      <c r="A641" s="386"/>
      <c r="B641" s="386"/>
      <c r="C641" s="386"/>
      <c r="D641" s="386"/>
      <c r="E641" s="386"/>
      <c r="G641" s="222"/>
      <c r="H641" s="386"/>
      <c r="I641" s="386"/>
      <c r="J641" s="386"/>
      <c r="K641" s="386"/>
      <c r="L641" s="386"/>
      <c r="M641" s="386"/>
      <c r="N641" s="386"/>
      <c r="O641" s="386"/>
      <c r="P641" s="386"/>
      <c r="Q641" s="386"/>
      <c r="R641" s="386"/>
      <c r="S641" s="386"/>
      <c r="T641" s="386"/>
      <c r="U641" s="188"/>
      <c r="V641" s="190"/>
      <c r="W641" s="386"/>
      <c r="X641" s="386"/>
      <c r="Y641" s="386"/>
      <c r="Z641" s="386"/>
      <c r="AA641" s="386"/>
      <c r="AB641" s="386"/>
      <c r="AC641" s="386"/>
      <c r="AD641" s="386"/>
      <c r="AE641" s="386"/>
      <c r="AF641" s="386"/>
      <c r="AG641" s="188"/>
      <c r="AH641" s="188"/>
      <c r="AI641" s="188"/>
      <c r="AJ641" s="188"/>
      <c r="AK641" s="188"/>
      <c r="AL641" s="188"/>
      <c r="AM641" s="188"/>
      <c r="AN641" s="188"/>
      <c r="AO641" s="188"/>
      <c r="AP641" s="386"/>
      <c r="AQ641" s="386"/>
      <c r="AR641" s="386"/>
      <c r="AS641" s="386"/>
      <c r="AT641" s="386"/>
      <c r="AU641" s="386"/>
      <c r="AV641" s="386"/>
      <c r="AW641" s="386"/>
      <c r="AX641" s="386"/>
      <c r="AY641" s="386"/>
      <c r="AZ641" s="386"/>
      <c r="BA641" s="386"/>
      <c r="BB641" s="386"/>
      <c r="BC641" s="386"/>
      <c r="BD641" s="386"/>
      <c r="BE641" s="386"/>
      <c r="BF641" s="386"/>
      <c r="BG641" s="386"/>
      <c r="BH641" s="386"/>
      <c r="BI641" s="386"/>
      <c r="BJ641" s="386"/>
      <c r="BK641" s="386"/>
      <c r="BL641" s="386"/>
      <c r="BM641" s="386"/>
      <c r="BN641" s="186"/>
      <c r="BO641" s="386"/>
      <c r="BP641" s="386"/>
      <c r="BQ641" s="386"/>
      <c r="BR641" s="386"/>
      <c r="BS641" s="386"/>
      <c r="BT641" s="386"/>
      <c r="BU641" s="386"/>
      <c r="BV641" s="386"/>
      <c r="BW641" s="386"/>
      <c r="BX641" s="386"/>
      <c r="BY641" s="386"/>
      <c r="BZ641" s="386"/>
      <c r="CA641" s="386"/>
      <c r="CB641" s="386"/>
      <c r="CC641" s="386"/>
      <c r="CD641" s="386"/>
      <c r="CE641" s="386"/>
      <c r="CF641" s="386"/>
      <c r="CG641" s="386"/>
      <c r="CH641" s="386"/>
      <c r="CI641" s="386"/>
      <c r="CJ641" s="386"/>
      <c r="CK641" s="386"/>
      <c r="CL641" s="386"/>
      <c r="CM641" s="386"/>
      <c r="CN641" s="188"/>
      <c r="CO641" s="188"/>
      <c r="CP641" s="188"/>
      <c r="CQ641" s="188"/>
      <c r="CR641" s="188"/>
      <c r="CS641" s="188"/>
      <c r="CT641" s="188"/>
      <c r="CU641" s="188"/>
      <c r="CV641" s="188"/>
      <c r="CW641" s="188"/>
      <c r="CX641" s="188"/>
      <c r="CY641" s="188"/>
      <c r="CZ641" s="188"/>
      <c r="DA641" s="188"/>
      <c r="DB641" s="386"/>
      <c r="DC641" s="386"/>
      <c r="DD641" s="386"/>
      <c r="DE641" s="386"/>
    </row>
    <row r="642" spans="1:109" s="216" customFormat="1">
      <c r="A642" s="386"/>
      <c r="B642" s="386"/>
      <c r="C642" s="386"/>
      <c r="D642" s="386"/>
      <c r="E642" s="386"/>
      <c r="G642" s="222"/>
      <c r="H642" s="386"/>
      <c r="I642" s="386"/>
      <c r="J642" s="386"/>
      <c r="K642" s="386"/>
      <c r="L642" s="386"/>
      <c r="M642" s="386"/>
      <c r="N642" s="386"/>
      <c r="O642" s="386"/>
      <c r="P642" s="386"/>
      <c r="Q642" s="386"/>
      <c r="R642" s="386"/>
      <c r="S642" s="386"/>
      <c r="T642" s="386"/>
      <c r="U642" s="188"/>
      <c r="V642" s="190"/>
      <c r="W642" s="386"/>
      <c r="X642" s="386"/>
      <c r="Y642" s="386"/>
      <c r="Z642" s="386"/>
      <c r="AA642" s="386"/>
      <c r="AB642" s="386"/>
      <c r="AC642" s="386"/>
      <c r="AD642" s="386"/>
      <c r="AE642" s="386"/>
      <c r="AF642" s="386"/>
      <c r="AG642" s="188"/>
      <c r="AH642" s="188"/>
      <c r="AI642" s="188"/>
      <c r="AJ642" s="188"/>
      <c r="AK642" s="188"/>
      <c r="AL642" s="188"/>
      <c r="AM642" s="188"/>
      <c r="AN642" s="188"/>
      <c r="AO642" s="188"/>
      <c r="AP642" s="386"/>
      <c r="AQ642" s="386"/>
      <c r="AR642" s="386"/>
      <c r="AS642" s="386"/>
      <c r="AT642" s="386"/>
      <c r="AU642" s="386"/>
      <c r="AV642" s="386"/>
      <c r="AW642" s="386"/>
      <c r="AX642" s="386"/>
      <c r="AY642" s="386"/>
      <c r="AZ642" s="386"/>
      <c r="BA642" s="386"/>
      <c r="BB642" s="386"/>
      <c r="BC642" s="386"/>
      <c r="BD642" s="386"/>
      <c r="BE642" s="386"/>
      <c r="BF642" s="386"/>
      <c r="BG642" s="386"/>
      <c r="BH642" s="386"/>
      <c r="BI642" s="386"/>
      <c r="BJ642" s="386"/>
      <c r="BK642" s="386"/>
      <c r="BL642" s="386"/>
      <c r="BM642" s="386"/>
      <c r="BN642" s="186"/>
      <c r="BO642" s="386"/>
      <c r="BP642" s="386"/>
      <c r="BQ642" s="386"/>
      <c r="BR642" s="386"/>
      <c r="BS642" s="386"/>
      <c r="BT642" s="386"/>
      <c r="BU642" s="386"/>
      <c r="BV642" s="386"/>
      <c r="BW642" s="386"/>
      <c r="BX642" s="386"/>
      <c r="BY642" s="386"/>
      <c r="BZ642" s="386"/>
      <c r="CA642" s="386"/>
      <c r="CB642" s="386"/>
      <c r="CC642" s="386"/>
      <c r="CD642" s="386"/>
      <c r="CE642" s="386"/>
      <c r="CF642" s="386"/>
      <c r="CG642" s="386"/>
      <c r="CH642" s="386"/>
      <c r="CI642" s="386"/>
      <c r="CJ642" s="386"/>
      <c r="CK642" s="386"/>
      <c r="CL642" s="386"/>
      <c r="CM642" s="386"/>
      <c r="CN642" s="188"/>
      <c r="CO642" s="188"/>
      <c r="CP642" s="188"/>
      <c r="CQ642" s="188"/>
      <c r="CR642" s="188"/>
      <c r="CS642" s="188"/>
      <c r="CT642" s="188"/>
      <c r="CU642" s="188"/>
      <c r="CV642" s="188"/>
      <c r="CW642" s="188"/>
      <c r="CX642" s="188"/>
      <c r="CY642" s="188"/>
      <c r="CZ642" s="188"/>
      <c r="DA642" s="188"/>
      <c r="DB642" s="386"/>
      <c r="DC642" s="386"/>
      <c r="DD642" s="386"/>
      <c r="DE642" s="386"/>
    </row>
    <row r="643" spans="1:109" s="216" customFormat="1">
      <c r="A643" s="386"/>
      <c r="B643" s="386"/>
      <c r="C643" s="386"/>
      <c r="D643" s="386"/>
      <c r="E643" s="386"/>
      <c r="G643" s="222"/>
      <c r="H643" s="386"/>
      <c r="I643" s="386"/>
      <c r="J643" s="386"/>
      <c r="K643" s="386"/>
      <c r="L643" s="386"/>
      <c r="M643" s="386"/>
      <c r="N643" s="386"/>
      <c r="O643" s="386"/>
      <c r="P643" s="386"/>
      <c r="Q643" s="386"/>
      <c r="R643" s="386"/>
      <c r="S643" s="386"/>
      <c r="T643" s="386"/>
      <c r="U643" s="188"/>
      <c r="V643" s="190"/>
      <c r="W643" s="386"/>
      <c r="X643" s="386"/>
      <c r="Y643" s="386"/>
      <c r="Z643" s="386"/>
      <c r="AA643" s="386"/>
      <c r="AB643" s="386"/>
      <c r="AC643" s="386"/>
      <c r="AD643" s="386"/>
      <c r="AE643" s="386"/>
      <c r="AF643" s="386"/>
      <c r="AG643" s="188"/>
      <c r="AH643" s="188"/>
      <c r="AI643" s="188"/>
      <c r="AJ643" s="188"/>
      <c r="AK643" s="188"/>
      <c r="AL643" s="188"/>
      <c r="AM643" s="188"/>
      <c r="AN643" s="188"/>
      <c r="AO643" s="188"/>
      <c r="AP643" s="386"/>
      <c r="AQ643" s="386"/>
      <c r="AR643" s="386"/>
      <c r="AS643" s="386"/>
      <c r="AT643" s="386"/>
      <c r="AU643" s="386"/>
      <c r="AV643" s="386"/>
      <c r="AW643" s="386"/>
      <c r="AX643" s="386"/>
      <c r="AY643" s="386"/>
      <c r="AZ643" s="386"/>
      <c r="BA643" s="386"/>
      <c r="BB643" s="386"/>
      <c r="BC643" s="386"/>
      <c r="BD643" s="386"/>
      <c r="BE643" s="386"/>
      <c r="BF643" s="386"/>
      <c r="BG643" s="386"/>
      <c r="BH643" s="386"/>
      <c r="BI643" s="386"/>
      <c r="BJ643" s="386"/>
      <c r="BK643" s="386"/>
      <c r="BL643" s="386"/>
      <c r="BM643" s="386"/>
      <c r="BN643" s="186"/>
      <c r="BO643" s="386"/>
      <c r="BP643" s="386"/>
      <c r="BQ643" s="386"/>
      <c r="BR643" s="386"/>
      <c r="BS643" s="386"/>
      <c r="BT643" s="386"/>
      <c r="BU643" s="386"/>
      <c r="BV643" s="386"/>
      <c r="BW643" s="386"/>
      <c r="BX643" s="386"/>
      <c r="BY643" s="386"/>
      <c r="BZ643" s="386"/>
      <c r="CA643" s="386"/>
      <c r="CB643" s="386"/>
      <c r="CC643" s="386"/>
      <c r="CD643" s="386"/>
      <c r="CE643" s="386"/>
      <c r="CF643" s="386"/>
      <c r="CG643" s="386"/>
      <c r="CH643" s="386"/>
      <c r="CI643" s="386"/>
      <c r="CJ643" s="386"/>
      <c r="CK643" s="386"/>
      <c r="CL643" s="386"/>
      <c r="CM643" s="386"/>
      <c r="CN643" s="188"/>
      <c r="CO643" s="188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386"/>
      <c r="DC643" s="386"/>
      <c r="DD643" s="386"/>
      <c r="DE643" s="386"/>
    </row>
    <row r="644" spans="1:109" s="216" customFormat="1">
      <c r="A644" s="386"/>
      <c r="B644" s="386"/>
      <c r="C644" s="386"/>
      <c r="D644" s="386"/>
      <c r="E644" s="386"/>
      <c r="G644" s="222"/>
      <c r="H644" s="386"/>
      <c r="I644" s="386"/>
      <c r="J644" s="386"/>
      <c r="K644" s="386"/>
      <c r="L644" s="386"/>
      <c r="M644" s="386"/>
      <c r="N644" s="386"/>
      <c r="O644" s="386"/>
      <c r="P644" s="386"/>
      <c r="Q644" s="386"/>
      <c r="R644" s="386"/>
      <c r="S644" s="386"/>
      <c r="T644" s="386"/>
      <c r="U644" s="188"/>
      <c r="V644" s="190"/>
      <c r="W644" s="386"/>
      <c r="X644" s="386"/>
      <c r="Y644" s="386"/>
      <c r="Z644" s="386"/>
      <c r="AA644" s="386"/>
      <c r="AB644" s="386"/>
      <c r="AC644" s="386"/>
      <c r="AD644" s="386"/>
      <c r="AE644" s="386"/>
      <c r="AF644" s="386"/>
      <c r="AG644" s="188"/>
      <c r="AH644" s="188"/>
      <c r="AI644" s="188"/>
      <c r="AJ644" s="188"/>
      <c r="AK644" s="188"/>
      <c r="AL644" s="188"/>
      <c r="AM644" s="188"/>
      <c r="AN644" s="188"/>
      <c r="AO644" s="188"/>
      <c r="AP644" s="386"/>
      <c r="AQ644" s="386"/>
      <c r="AR644" s="386"/>
      <c r="AS644" s="386"/>
      <c r="AT644" s="386"/>
      <c r="AU644" s="386"/>
      <c r="AV644" s="386"/>
      <c r="AW644" s="386"/>
      <c r="AX644" s="386"/>
      <c r="AY644" s="386"/>
      <c r="AZ644" s="386"/>
      <c r="BA644" s="386"/>
      <c r="BB644" s="386"/>
      <c r="BC644" s="386"/>
      <c r="BD644" s="386"/>
      <c r="BE644" s="386"/>
      <c r="BF644" s="386"/>
      <c r="BG644" s="386"/>
      <c r="BH644" s="386"/>
      <c r="BI644" s="386"/>
      <c r="BJ644" s="386"/>
      <c r="BK644" s="386"/>
      <c r="BL644" s="386"/>
      <c r="BM644" s="386"/>
      <c r="BN644" s="186"/>
      <c r="BO644" s="386"/>
      <c r="BP644" s="386"/>
      <c r="BQ644" s="386"/>
      <c r="BR644" s="386"/>
      <c r="BS644" s="386"/>
      <c r="BT644" s="386"/>
      <c r="BU644" s="386"/>
      <c r="BV644" s="386"/>
      <c r="BW644" s="386"/>
      <c r="BX644" s="386"/>
      <c r="BY644" s="386"/>
      <c r="BZ644" s="386"/>
      <c r="CA644" s="386"/>
      <c r="CB644" s="386"/>
      <c r="CC644" s="386"/>
      <c r="CD644" s="386"/>
      <c r="CE644" s="386"/>
      <c r="CF644" s="386"/>
      <c r="CG644" s="386"/>
      <c r="CH644" s="386"/>
      <c r="CI644" s="386"/>
      <c r="CJ644" s="386"/>
      <c r="CK644" s="386"/>
      <c r="CL644" s="386"/>
      <c r="CM644" s="386"/>
      <c r="CN644" s="188"/>
      <c r="CO644" s="188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386"/>
      <c r="DC644" s="386"/>
      <c r="DD644" s="386"/>
      <c r="DE644" s="386"/>
    </row>
    <row r="645" spans="1:109" s="216" customFormat="1">
      <c r="A645" s="386"/>
      <c r="B645" s="386"/>
      <c r="C645" s="386"/>
      <c r="D645" s="386"/>
      <c r="E645" s="386"/>
      <c r="G645" s="222"/>
      <c r="H645" s="386"/>
      <c r="I645" s="386"/>
      <c r="J645" s="386"/>
      <c r="K645" s="386"/>
      <c r="L645" s="386"/>
      <c r="M645" s="386"/>
      <c r="N645" s="386"/>
      <c r="O645" s="386"/>
      <c r="P645" s="386"/>
      <c r="Q645" s="386"/>
      <c r="R645" s="386"/>
      <c r="S645" s="386"/>
      <c r="T645" s="386"/>
      <c r="U645" s="188"/>
      <c r="V645" s="190"/>
      <c r="W645" s="386"/>
      <c r="X645" s="386"/>
      <c r="Y645" s="386"/>
      <c r="Z645" s="386"/>
      <c r="AA645" s="386"/>
      <c r="AB645" s="386"/>
      <c r="AC645" s="386"/>
      <c r="AD645" s="386"/>
      <c r="AE645" s="386"/>
      <c r="AF645" s="386"/>
      <c r="AG645" s="188"/>
      <c r="AH645" s="188"/>
      <c r="AI645" s="188"/>
      <c r="AJ645" s="188"/>
      <c r="AK645" s="188"/>
      <c r="AL645" s="188"/>
      <c r="AM645" s="188"/>
      <c r="AN645" s="188"/>
      <c r="AO645" s="188"/>
      <c r="AP645" s="386"/>
      <c r="AQ645" s="386"/>
      <c r="AR645" s="386"/>
      <c r="AS645" s="386"/>
      <c r="AT645" s="386"/>
      <c r="AU645" s="386"/>
      <c r="AV645" s="386"/>
      <c r="AW645" s="386"/>
      <c r="AX645" s="386"/>
      <c r="AY645" s="386"/>
      <c r="AZ645" s="386"/>
      <c r="BA645" s="386"/>
      <c r="BB645" s="386"/>
      <c r="BC645" s="386"/>
      <c r="BD645" s="386"/>
      <c r="BE645" s="386"/>
      <c r="BF645" s="386"/>
      <c r="BG645" s="386"/>
      <c r="BH645" s="386"/>
      <c r="BI645" s="386"/>
      <c r="BJ645" s="386"/>
      <c r="BK645" s="386"/>
      <c r="BL645" s="386"/>
      <c r="BM645" s="386"/>
      <c r="BN645" s="186"/>
      <c r="BO645" s="386"/>
      <c r="BP645" s="386"/>
      <c r="BQ645" s="386"/>
      <c r="BR645" s="386"/>
      <c r="BS645" s="386"/>
      <c r="BT645" s="386"/>
      <c r="BU645" s="386"/>
      <c r="BV645" s="386"/>
      <c r="BW645" s="386"/>
      <c r="BX645" s="386"/>
      <c r="BY645" s="386"/>
      <c r="BZ645" s="386"/>
      <c r="CA645" s="386"/>
      <c r="CB645" s="386"/>
      <c r="CC645" s="386"/>
      <c r="CD645" s="386"/>
      <c r="CE645" s="386"/>
      <c r="CF645" s="386"/>
      <c r="CG645" s="386"/>
      <c r="CH645" s="386"/>
      <c r="CI645" s="386"/>
      <c r="CJ645" s="386"/>
      <c r="CK645" s="386"/>
      <c r="CL645" s="386"/>
      <c r="CM645" s="386"/>
      <c r="CN645" s="188"/>
      <c r="CO645" s="188"/>
      <c r="CP645" s="188"/>
      <c r="CQ645" s="188"/>
      <c r="CR645" s="188"/>
      <c r="CS645" s="188"/>
      <c r="CT645" s="188"/>
      <c r="CU645" s="188"/>
      <c r="CV645" s="188"/>
      <c r="CW645" s="188"/>
      <c r="CX645" s="188"/>
      <c r="CY645" s="188"/>
      <c r="CZ645" s="188"/>
      <c r="DA645" s="188"/>
      <c r="DB645" s="386"/>
      <c r="DC645" s="386"/>
      <c r="DD645" s="386"/>
      <c r="DE645" s="386"/>
    </row>
    <row r="646" spans="1:109" s="216" customFormat="1">
      <c r="A646" s="386"/>
      <c r="B646" s="386"/>
      <c r="C646" s="386"/>
      <c r="D646" s="386"/>
      <c r="E646" s="386"/>
      <c r="G646" s="222"/>
      <c r="H646" s="386"/>
      <c r="I646" s="386"/>
      <c r="J646" s="386"/>
      <c r="K646" s="386"/>
      <c r="L646" s="386"/>
      <c r="M646" s="386"/>
      <c r="N646" s="386"/>
      <c r="O646" s="386"/>
      <c r="P646" s="386"/>
      <c r="Q646" s="386"/>
      <c r="R646" s="386"/>
      <c r="S646" s="386"/>
      <c r="T646" s="386"/>
      <c r="U646" s="188"/>
      <c r="V646" s="190"/>
      <c r="W646" s="386"/>
      <c r="X646" s="386"/>
      <c r="Y646" s="386"/>
      <c r="Z646" s="386"/>
      <c r="AA646" s="386"/>
      <c r="AB646" s="386"/>
      <c r="AC646" s="386"/>
      <c r="AD646" s="386"/>
      <c r="AE646" s="386"/>
      <c r="AF646" s="386"/>
      <c r="AG646" s="188"/>
      <c r="AH646" s="188"/>
      <c r="AI646" s="188"/>
      <c r="AJ646" s="188"/>
      <c r="AK646" s="188"/>
      <c r="AL646" s="188"/>
      <c r="AM646" s="188"/>
      <c r="AN646" s="188"/>
      <c r="AO646" s="188"/>
      <c r="AP646" s="386"/>
      <c r="AQ646" s="386"/>
      <c r="AR646" s="386"/>
      <c r="AS646" s="386"/>
      <c r="AT646" s="386"/>
      <c r="AU646" s="386"/>
      <c r="AV646" s="386"/>
      <c r="AW646" s="386"/>
      <c r="AX646" s="386"/>
      <c r="AY646" s="386"/>
      <c r="AZ646" s="386"/>
      <c r="BA646" s="386"/>
      <c r="BB646" s="386"/>
      <c r="BC646" s="386"/>
      <c r="BD646" s="386"/>
      <c r="BE646" s="386"/>
      <c r="BF646" s="386"/>
      <c r="BG646" s="386"/>
      <c r="BH646" s="386"/>
      <c r="BI646" s="386"/>
      <c r="BJ646" s="386"/>
      <c r="BK646" s="386"/>
      <c r="BL646" s="386"/>
      <c r="BM646" s="386"/>
      <c r="BN646" s="186"/>
      <c r="BO646" s="386"/>
      <c r="BP646" s="386"/>
      <c r="BQ646" s="386"/>
      <c r="BR646" s="386"/>
      <c r="BS646" s="386"/>
      <c r="BT646" s="386"/>
      <c r="BU646" s="386"/>
      <c r="BV646" s="386"/>
      <c r="BW646" s="386"/>
      <c r="BX646" s="386"/>
      <c r="BY646" s="386"/>
      <c r="BZ646" s="386"/>
      <c r="CA646" s="386"/>
      <c r="CB646" s="386"/>
      <c r="CC646" s="386"/>
      <c r="CD646" s="386"/>
      <c r="CE646" s="386"/>
      <c r="CF646" s="386"/>
      <c r="CG646" s="386"/>
      <c r="CH646" s="386"/>
      <c r="CI646" s="386"/>
      <c r="CJ646" s="386"/>
      <c r="CK646" s="386"/>
      <c r="CL646" s="386"/>
      <c r="CM646" s="386"/>
      <c r="CN646" s="188"/>
      <c r="CO646" s="188"/>
      <c r="CP646" s="188"/>
      <c r="CQ646" s="188"/>
      <c r="CR646" s="188"/>
      <c r="CS646" s="188"/>
      <c r="CT646" s="188"/>
      <c r="CU646" s="188"/>
      <c r="CV646" s="188"/>
      <c r="CW646" s="188"/>
      <c r="CX646" s="188"/>
      <c r="CY646" s="188"/>
      <c r="CZ646" s="188"/>
      <c r="DA646" s="188"/>
      <c r="DB646" s="386"/>
      <c r="DC646" s="386"/>
      <c r="DD646" s="386"/>
      <c r="DE646" s="386"/>
    </row>
    <row r="647" spans="1:109" s="216" customFormat="1">
      <c r="A647" s="386"/>
      <c r="B647" s="386"/>
      <c r="C647" s="386"/>
      <c r="D647" s="386"/>
      <c r="E647" s="386"/>
      <c r="G647" s="222"/>
      <c r="H647" s="386"/>
      <c r="I647" s="386"/>
      <c r="J647" s="386"/>
      <c r="K647" s="386"/>
      <c r="L647" s="386"/>
      <c r="M647" s="386"/>
      <c r="N647" s="386"/>
      <c r="O647" s="386"/>
      <c r="P647" s="386"/>
      <c r="Q647" s="386"/>
      <c r="R647" s="386"/>
      <c r="S647" s="386"/>
      <c r="T647" s="386"/>
      <c r="U647" s="188"/>
      <c r="V647" s="190"/>
      <c r="W647" s="386"/>
      <c r="X647" s="386"/>
      <c r="Y647" s="386"/>
      <c r="Z647" s="386"/>
      <c r="AA647" s="386"/>
      <c r="AB647" s="386"/>
      <c r="AC647" s="386"/>
      <c r="AD647" s="386"/>
      <c r="AE647" s="386"/>
      <c r="AF647" s="386"/>
      <c r="AG647" s="188"/>
      <c r="AH647" s="188"/>
      <c r="AI647" s="188"/>
      <c r="AJ647" s="188"/>
      <c r="AK647" s="188"/>
      <c r="AL647" s="188"/>
      <c r="AM647" s="188"/>
      <c r="AN647" s="188"/>
      <c r="AO647" s="188"/>
      <c r="AP647" s="386"/>
      <c r="AQ647" s="386"/>
      <c r="AR647" s="386"/>
      <c r="AS647" s="386"/>
      <c r="AT647" s="386"/>
      <c r="AU647" s="386"/>
      <c r="AV647" s="386"/>
      <c r="AW647" s="386"/>
      <c r="AX647" s="386"/>
      <c r="AY647" s="386"/>
      <c r="AZ647" s="386"/>
      <c r="BA647" s="386"/>
      <c r="BB647" s="386"/>
      <c r="BC647" s="386"/>
      <c r="BD647" s="386"/>
      <c r="BE647" s="386"/>
      <c r="BF647" s="386"/>
      <c r="BG647" s="386"/>
      <c r="BH647" s="386"/>
      <c r="BI647" s="386"/>
      <c r="BJ647" s="386"/>
      <c r="BK647" s="386"/>
      <c r="BL647" s="386"/>
      <c r="BM647" s="386"/>
      <c r="BN647" s="186"/>
      <c r="BO647" s="386"/>
      <c r="BP647" s="386"/>
      <c r="BQ647" s="386"/>
      <c r="BR647" s="386"/>
      <c r="BS647" s="386"/>
      <c r="BT647" s="386"/>
      <c r="BU647" s="386"/>
      <c r="BV647" s="386"/>
      <c r="BW647" s="386"/>
      <c r="BX647" s="386"/>
      <c r="BY647" s="386"/>
      <c r="BZ647" s="386"/>
      <c r="CA647" s="386"/>
      <c r="CB647" s="386"/>
      <c r="CC647" s="386"/>
      <c r="CD647" s="386"/>
      <c r="CE647" s="386"/>
      <c r="CF647" s="386"/>
      <c r="CG647" s="386"/>
      <c r="CH647" s="386"/>
      <c r="CI647" s="386"/>
      <c r="CJ647" s="386"/>
      <c r="CK647" s="386"/>
      <c r="CL647" s="386"/>
      <c r="CM647" s="386"/>
      <c r="CN647" s="188"/>
      <c r="CO647" s="188"/>
      <c r="CP647" s="188"/>
      <c r="CQ647" s="188"/>
      <c r="CR647" s="188"/>
      <c r="CS647" s="188"/>
      <c r="CT647" s="188"/>
      <c r="CU647" s="188"/>
      <c r="CV647" s="188"/>
      <c r="CW647" s="188"/>
      <c r="CX647" s="188"/>
      <c r="CY647" s="188"/>
      <c r="CZ647" s="188"/>
      <c r="DA647" s="188"/>
      <c r="DB647" s="386"/>
      <c r="DC647" s="386"/>
      <c r="DD647" s="386"/>
      <c r="DE647" s="386"/>
    </row>
    <row r="648" spans="1:109" s="216" customFormat="1">
      <c r="A648" s="386"/>
      <c r="B648" s="386"/>
      <c r="C648" s="386"/>
      <c r="D648" s="386"/>
      <c r="E648" s="386"/>
      <c r="G648" s="222"/>
      <c r="H648" s="386"/>
      <c r="I648" s="386"/>
      <c r="J648" s="386"/>
      <c r="K648" s="386"/>
      <c r="L648" s="386"/>
      <c r="M648" s="386"/>
      <c r="N648" s="386"/>
      <c r="O648" s="386"/>
      <c r="P648" s="386"/>
      <c r="Q648" s="386"/>
      <c r="R648" s="386"/>
      <c r="S648" s="386"/>
      <c r="T648" s="386"/>
      <c r="U648" s="188"/>
      <c r="V648" s="190"/>
      <c r="W648" s="386"/>
      <c r="X648" s="386"/>
      <c r="Y648" s="386"/>
      <c r="Z648" s="386"/>
      <c r="AA648" s="386"/>
      <c r="AB648" s="386"/>
      <c r="AC648" s="386"/>
      <c r="AD648" s="386"/>
      <c r="AE648" s="386"/>
      <c r="AF648" s="386"/>
      <c r="AG648" s="188"/>
      <c r="AH648" s="188"/>
      <c r="AI648" s="188"/>
      <c r="AJ648" s="188"/>
      <c r="AK648" s="188"/>
      <c r="AL648" s="188"/>
      <c r="AM648" s="188"/>
      <c r="AN648" s="188"/>
      <c r="AO648" s="188"/>
      <c r="AP648" s="386"/>
      <c r="AQ648" s="386"/>
      <c r="AR648" s="386"/>
      <c r="AS648" s="386"/>
      <c r="AT648" s="386"/>
      <c r="AU648" s="386"/>
      <c r="AV648" s="386"/>
      <c r="AW648" s="386"/>
      <c r="AX648" s="386"/>
      <c r="AY648" s="386"/>
      <c r="AZ648" s="386"/>
      <c r="BA648" s="386"/>
      <c r="BB648" s="386"/>
      <c r="BC648" s="386"/>
      <c r="BD648" s="386"/>
      <c r="BE648" s="386"/>
      <c r="BF648" s="386"/>
      <c r="BG648" s="386"/>
      <c r="BH648" s="386"/>
      <c r="BI648" s="386"/>
      <c r="BJ648" s="386"/>
      <c r="BK648" s="386"/>
      <c r="BL648" s="386"/>
      <c r="BM648" s="386"/>
      <c r="BN648" s="186"/>
      <c r="BO648" s="386"/>
      <c r="BP648" s="386"/>
      <c r="BQ648" s="386"/>
      <c r="BR648" s="386"/>
      <c r="BS648" s="386"/>
      <c r="BT648" s="386"/>
      <c r="BU648" s="386"/>
      <c r="BV648" s="386"/>
      <c r="BW648" s="386"/>
      <c r="BX648" s="386"/>
      <c r="BY648" s="386"/>
      <c r="BZ648" s="386"/>
      <c r="CA648" s="386"/>
      <c r="CB648" s="386"/>
      <c r="CC648" s="386"/>
      <c r="CD648" s="386"/>
      <c r="CE648" s="386"/>
      <c r="CF648" s="386"/>
      <c r="CG648" s="386"/>
      <c r="CH648" s="386"/>
      <c r="CI648" s="386"/>
      <c r="CJ648" s="386"/>
      <c r="CK648" s="386"/>
      <c r="CL648" s="386"/>
      <c r="CM648" s="386"/>
      <c r="CN648" s="188"/>
      <c r="CO648" s="188"/>
      <c r="CP648" s="188"/>
      <c r="CQ648" s="188"/>
      <c r="CR648" s="188"/>
      <c r="CS648" s="188"/>
      <c r="CT648" s="188"/>
      <c r="CU648" s="188"/>
      <c r="CV648" s="188"/>
      <c r="CW648" s="188"/>
      <c r="CX648" s="188"/>
      <c r="CY648" s="188"/>
      <c r="CZ648" s="188"/>
      <c r="DA648" s="188"/>
      <c r="DB648" s="386"/>
      <c r="DC648" s="386"/>
      <c r="DD648" s="386"/>
      <c r="DE648" s="386"/>
    </row>
    <row r="649" spans="1:109" s="216" customFormat="1">
      <c r="A649" s="386"/>
      <c r="B649" s="386"/>
      <c r="C649" s="386"/>
      <c r="D649" s="386"/>
      <c r="E649" s="386"/>
      <c r="G649" s="222"/>
      <c r="H649" s="386"/>
      <c r="I649" s="386"/>
      <c r="J649" s="386"/>
      <c r="K649" s="386"/>
      <c r="L649" s="386"/>
      <c r="M649" s="386"/>
      <c r="N649" s="386"/>
      <c r="O649" s="386"/>
      <c r="P649" s="386"/>
      <c r="Q649" s="386"/>
      <c r="R649" s="386"/>
      <c r="S649" s="386"/>
      <c r="T649" s="386"/>
      <c r="U649" s="188"/>
      <c r="V649" s="190"/>
      <c r="W649" s="386"/>
      <c r="X649" s="386"/>
      <c r="Y649" s="386"/>
      <c r="Z649" s="386"/>
      <c r="AA649" s="386"/>
      <c r="AB649" s="386"/>
      <c r="AC649" s="386"/>
      <c r="AD649" s="386"/>
      <c r="AE649" s="386"/>
      <c r="AF649" s="386"/>
      <c r="AG649" s="188"/>
      <c r="AH649" s="188"/>
      <c r="AI649" s="188"/>
      <c r="AJ649" s="188"/>
      <c r="AK649" s="188"/>
      <c r="AL649" s="188"/>
      <c r="AM649" s="188"/>
      <c r="AN649" s="188"/>
      <c r="AO649" s="188"/>
      <c r="AP649" s="386"/>
      <c r="AQ649" s="386"/>
      <c r="AR649" s="386"/>
      <c r="AS649" s="386"/>
      <c r="AT649" s="386"/>
      <c r="AU649" s="386"/>
      <c r="AV649" s="386"/>
      <c r="AW649" s="386"/>
      <c r="AX649" s="386"/>
      <c r="AY649" s="386"/>
      <c r="AZ649" s="386"/>
      <c r="BA649" s="386"/>
      <c r="BB649" s="386"/>
      <c r="BC649" s="386"/>
      <c r="BD649" s="386"/>
      <c r="BE649" s="386"/>
      <c r="BF649" s="386"/>
      <c r="BG649" s="386"/>
      <c r="BH649" s="386"/>
      <c r="BI649" s="386"/>
      <c r="BJ649" s="386"/>
      <c r="BK649" s="386"/>
      <c r="BL649" s="386"/>
      <c r="BM649" s="386"/>
      <c r="BN649" s="186"/>
      <c r="BO649" s="386"/>
      <c r="BP649" s="386"/>
      <c r="BQ649" s="386"/>
      <c r="BR649" s="386"/>
      <c r="BS649" s="386"/>
      <c r="BT649" s="386"/>
      <c r="BU649" s="386"/>
      <c r="BV649" s="386"/>
      <c r="BW649" s="386"/>
      <c r="BX649" s="386"/>
      <c r="BY649" s="386"/>
      <c r="BZ649" s="386"/>
      <c r="CA649" s="386"/>
      <c r="CB649" s="386"/>
      <c r="CC649" s="386"/>
      <c r="CD649" s="386"/>
      <c r="CE649" s="386"/>
      <c r="CF649" s="386"/>
      <c r="CG649" s="386"/>
      <c r="CH649" s="386"/>
      <c r="CI649" s="386"/>
      <c r="CJ649" s="386"/>
      <c r="CK649" s="386"/>
      <c r="CL649" s="386"/>
      <c r="CM649" s="386"/>
      <c r="CN649" s="188"/>
      <c r="CO649" s="188"/>
      <c r="CP649" s="188"/>
      <c r="CQ649" s="188"/>
      <c r="CR649" s="188"/>
      <c r="CS649" s="188"/>
      <c r="CT649" s="188"/>
      <c r="CU649" s="188"/>
      <c r="CV649" s="188"/>
      <c r="CW649" s="188"/>
      <c r="CX649" s="188"/>
      <c r="CY649" s="188"/>
      <c r="CZ649" s="188"/>
      <c r="DA649" s="188"/>
      <c r="DB649" s="386"/>
      <c r="DC649" s="386"/>
      <c r="DD649" s="386"/>
      <c r="DE649" s="386"/>
    </row>
    <row r="650" spans="1:109" s="216" customFormat="1">
      <c r="A650" s="386"/>
      <c r="B650" s="386"/>
      <c r="C650" s="386"/>
      <c r="D650" s="386"/>
      <c r="E650" s="386"/>
      <c r="G650" s="222"/>
      <c r="H650" s="386"/>
      <c r="I650" s="386"/>
      <c r="J650" s="386"/>
      <c r="K650" s="386"/>
      <c r="L650" s="386"/>
      <c r="M650" s="386"/>
      <c r="N650" s="386"/>
      <c r="O650" s="386"/>
      <c r="P650" s="386"/>
      <c r="Q650" s="386"/>
      <c r="R650" s="386"/>
      <c r="S650" s="386"/>
      <c r="T650" s="386"/>
      <c r="U650" s="188"/>
      <c r="V650" s="190"/>
      <c r="W650" s="386"/>
      <c r="X650" s="386"/>
      <c r="Y650" s="386"/>
      <c r="Z650" s="386"/>
      <c r="AA650" s="386"/>
      <c r="AB650" s="386"/>
      <c r="AC650" s="386"/>
      <c r="AD650" s="386"/>
      <c r="AE650" s="386"/>
      <c r="AF650" s="386"/>
      <c r="AG650" s="188"/>
      <c r="AH650" s="188"/>
      <c r="AI650" s="188"/>
      <c r="AJ650" s="188"/>
      <c r="AK650" s="188"/>
      <c r="AL650" s="188"/>
      <c r="AM650" s="188"/>
      <c r="AN650" s="188"/>
      <c r="AO650" s="188"/>
      <c r="AP650" s="386"/>
      <c r="AQ650" s="386"/>
      <c r="AR650" s="386"/>
      <c r="AS650" s="386"/>
      <c r="AT650" s="386"/>
      <c r="AU650" s="386"/>
      <c r="AV650" s="386"/>
      <c r="AW650" s="386"/>
      <c r="AX650" s="386"/>
      <c r="AY650" s="386"/>
      <c r="AZ650" s="386"/>
      <c r="BA650" s="386"/>
      <c r="BB650" s="386"/>
      <c r="BC650" s="386"/>
      <c r="BD650" s="386"/>
      <c r="BE650" s="386"/>
      <c r="BF650" s="386"/>
      <c r="BG650" s="386"/>
      <c r="BH650" s="386"/>
      <c r="BI650" s="386"/>
      <c r="BJ650" s="386"/>
      <c r="BK650" s="386"/>
      <c r="BL650" s="386"/>
      <c r="BM650" s="386"/>
      <c r="BN650" s="186"/>
      <c r="BO650" s="386"/>
      <c r="BP650" s="386"/>
      <c r="BQ650" s="386"/>
      <c r="BR650" s="386"/>
      <c r="BS650" s="386"/>
      <c r="BT650" s="386"/>
      <c r="BU650" s="386"/>
      <c r="BV650" s="386"/>
      <c r="BW650" s="386"/>
      <c r="BX650" s="386"/>
      <c r="BY650" s="386"/>
      <c r="BZ650" s="386"/>
      <c r="CA650" s="386"/>
      <c r="CB650" s="386"/>
      <c r="CC650" s="386"/>
      <c r="CD650" s="386"/>
      <c r="CE650" s="386"/>
      <c r="CF650" s="386"/>
      <c r="CG650" s="386"/>
      <c r="CH650" s="386"/>
      <c r="CI650" s="386"/>
      <c r="CJ650" s="386"/>
      <c r="CK650" s="386"/>
      <c r="CL650" s="386"/>
      <c r="CM650" s="386"/>
      <c r="CN650" s="188"/>
      <c r="CO650" s="188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386"/>
      <c r="DC650" s="386"/>
      <c r="DD650" s="386"/>
      <c r="DE650" s="386"/>
    </row>
    <row r="651" spans="1:109" s="216" customFormat="1">
      <c r="A651" s="386"/>
      <c r="B651" s="386"/>
      <c r="C651" s="386"/>
      <c r="D651" s="386"/>
      <c r="E651" s="386"/>
      <c r="G651" s="222"/>
      <c r="H651" s="386"/>
      <c r="I651" s="386"/>
      <c r="J651" s="386"/>
      <c r="K651" s="386"/>
      <c r="L651" s="386"/>
      <c r="M651" s="386"/>
      <c r="N651" s="386"/>
      <c r="O651" s="386"/>
      <c r="P651" s="386"/>
      <c r="Q651" s="386"/>
      <c r="R651" s="386"/>
      <c r="S651" s="386"/>
      <c r="T651" s="386"/>
      <c r="U651" s="188"/>
      <c r="V651" s="190"/>
      <c r="W651" s="386"/>
      <c r="X651" s="386"/>
      <c r="Y651" s="386"/>
      <c r="Z651" s="386"/>
      <c r="AA651" s="386"/>
      <c r="AB651" s="386"/>
      <c r="AC651" s="386"/>
      <c r="AD651" s="386"/>
      <c r="AE651" s="386"/>
      <c r="AF651" s="386"/>
      <c r="AG651" s="188"/>
      <c r="AH651" s="188"/>
      <c r="AI651" s="188"/>
      <c r="AJ651" s="188"/>
      <c r="AK651" s="188"/>
      <c r="AL651" s="188"/>
      <c r="AM651" s="188"/>
      <c r="AN651" s="188"/>
      <c r="AO651" s="188"/>
      <c r="AP651" s="386"/>
      <c r="AQ651" s="386"/>
      <c r="AR651" s="386"/>
      <c r="AS651" s="386"/>
      <c r="AT651" s="386"/>
      <c r="AU651" s="386"/>
      <c r="AV651" s="386"/>
      <c r="AW651" s="386"/>
      <c r="AX651" s="386"/>
      <c r="AY651" s="386"/>
      <c r="AZ651" s="386"/>
      <c r="BA651" s="386"/>
      <c r="BB651" s="386"/>
      <c r="BC651" s="386"/>
      <c r="BD651" s="386"/>
      <c r="BE651" s="386"/>
      <c r="BF651" s="386"/>
      <c r="BG651" s="386"/>
      <c r="BH651" s="386"/>
      <c r="BI651" s="386"/>
      <c r="BJ651" s="386"/>
      <c r="BK651" s="386"/>
      <c r="BL651" s="386"/>
      <c r="BM651" s="386"/>
      <c r="BN651" s="186"/>
      <c r="BO651" s="386"/>
      <c r="BP651" s="386"/>
      <c r="BQ651" s="386"/>
      <c r="BR651" s="386"/>
      <c r="BS651" s="386"/>
      <c r="BT651" s="386"/>
      <c r="BU651" s="386"/>
      <c r="BV651" s="386"/>
      <c r="BW651" s="386"/>
      <c r="BX651" s="386"/>
      <c r="BY651" s="386"/>
      <c r="BZ651" s="386"/>
      <c r="CA651" s="386"/>
      <c r="CB651" s="386"/>
      <c r="CC651" s="386"/>
      <c r="CD651" s="386"/>
      <c r="CE651" s="386"/>
      <c r="CF651" s="386"/>
      <c r="CG651" s="386"/>
      <c r="CH651" s="386"/>
      <c r="CI651" s="386"/>
      <c r="CJ651" s="386"/>
      <c r="CK651" s="386"/>
      <c r="CL651" s="386"/>
      <c r="CM651" s="386"/>
      <c r="CN651" s="188"/>
      <c r="CO651" s="188"/>
      <c r="CP651" s="188"/>
      <c r="CQ651" s="188"/>
      <c r="CR651" s="188"/>
      <c r="CS651" s="188"/>
      <c r="CT651" s="188"/>
      <c r="CU651" s="188"/>
      <c r="CV651" s="188"/>
      <c r="CW651" s="188"/>
      <c r="CX651" s="188"/>
      <c r="CY651" s="188"/>
      <c r="CZ651" s="188"/>
      <c r="DA651" s="188"/>
      <c r="DB651" s="386"/>
      <c r="DC651" s="386"/>
      <c r="DD651" s="386"/>
      <c r="DE651" s="386"/>
    </row>
    <row r="652" spans="1:109" s="216" customFormat="1">
      <c r="A652" s="386"/>
      <c r="B652" s="386"/>
      <c r="C652" s="386"/>
      <c r="D652" s="386"/>
      <c r="E652" s="386"/>
      <c r="G652" s="222"/>
      <c r="H652" s="386"/>
      <c r="I652" s="386"/>
      <c r="J652" s="386"/>
      <c r="K652" s="386"/>
      <c r="L652" s="386"/>
      <c r="M652" s="386"/>
      <c r="N652" s="386"/>
      <c r="O652" s="386"/>
      <c r="P652" s="386"/>
      <c r="Q652" s="386"/>
      <c r="R652" s="386"/>
      <c r="S652" s="386"/>
      <c r="T652" s="386"/>
      <c r="U652" s="188"/>
      <c r="V652" s="190"/>
      <c r="W652" s="386"/>
      <c r="X652" s="386"/>
      <c r="Y652" s="386"/>
      <c r="Z652" s="386"/>
      <c r="AA652" s="386"/>
      <c r="AB652" s="386"/>
      <c r="AC652" s="386"/>
      <c r="AD652" s="386"/>
      <c r="AE652" s="386"/>
      <c r="AF652" s="386"/>
      <c r="AG652" s="188"/>
      <c r="AH652" s="188"/>
      <c r="AI652" s="188"/>
      <c r="AJ652" s="188"/>
      <c r="AK652" s="188"/>
      <c r="AL652" s="188"/>
      <c r="AM652" s="188"/>
      <c r="AN652" s="188"/>
      <c r="AO652" s="188"/>
      <c r="AP652" s="386"/>
      <c r="AQ652" s="386"/>
      <c r="AR652" s="386"/>
      <c r="AS652" s="386"/>
      <c r="AT652" s="386"/>
      <c r="AU652" s="386"/>
      <c r="AV652" s="386"/>
      <c r="AW652" s="386"/>
      <c r="AX652" s="386"/>
      <c r="AY652" s="386"/>
      <c r="AZ652" s="386"/>
      <c r="BA652" s="386"/>
      <c r="BB652" s="386"/>
      <c r="BC652" s="386"/>
      <c r="BD652" s="386"/>
      <c r="BE652" s="386"/>
      <c r="BF652" s="386"/>
      <c r="BG652" s="386"/>
      <c r="BH652" s="386"/>
      <c r="BI652" s="386"/>
      <c r="BJ652" s="386"/>
      <c r="BK652" s="386"/>
      <c r="BL652" s="386"/>
      <c r="BM652" s="386"/>
      <c r="BN652" s="186"/>
      <c r="BO652" s="386"/>
      <c r="BP652" s="386"/>
      <c r="BQ652" s="386"/>
      <c r="BR652" s="386"/>
      <c r="BS652" s="386"/>
      <c r="BT652" s="386"/>
      <c r="BU652" s="386"/>
      <c r="BV652" s="386"/>
      <c r="BW652" s="386"/>
      <c r="BX652" s="386"/>
      <c r="BY652" s="386"/>
      <c r="BZ652" s="386"/>
      <c r="CA652" s="386"/>
      <c r="CB652" s="386"/>
      <c r="CC652" s="386"/>
      <c r="CD652" s="386"/>
      <c r="CE652" s="386"/>
      <c r="CF652" s="386"/>
      <c r="CG652" s="386"/>
      <c r="CH652" s="386"/>
      <c r="CI652" s="386"/>
      <c r="CJ652" s="386"/>
      <c r="CK652" s="386"/>
      <c r="CL652" s="386"/>
      <c r="CM652" s="386"/>
      <c r="CN652" s="188"/>
      <c r="CO652" s="188"/>
      <c r="CP652" s="188"/>
      <c r="CQ652" s="188"/>
      <c r="CR652" s="188"/>
      <c r="CS652" s="188"/>
      <c r="CT652" s="188"/>
      <c r="CU652" s="188"/>
      <c r="CV652" s="188"/>
      <c r="CW652" s="188"/>
      <c r="CX652" s="188"/>
      <c r="CY652" s="188"/>
      <c r="CZ652" s="188"/>
      <c r="DA652" s="188"/>
      <c r="DB652" s="386"/>
      <c r="DC652" s="386"/>
      <c r="DD652" s="386"/>
      <c r="DE652" s="386"/>
    </row>
    <row r="653" spans="1:109" s="216" customFormat="1">
      <c r="A653" s="386"/>
      <c r="B653" s="386"/>
      <c r="C653" s="386"/>
      <c r="D653" s="386"/>
      <c r="E653" s="386"/>
      <c r="G653" s="222"/>
      <c r="H653" s="386"/>
      <c r="I653" s="386"/>
      <c r="J653" s="386"/>
      <c r="K653" s="386"/>
      <c r="L653" s="386"/>
      <c r="M653" s="386"/>
      <c r="N653" s="386"/>
      <c r="O653" s="386"/>
      <c r="P653" s="386"/>
      <c r="Q653" s="386"/>
      <c r="R653" s="386"/>
      <c r="S653" s="386"/>
      <c r="T653" s="386"/>
      <c r="U653" s="188"/>
      <c r="V653" s="190"/>
      <c r="W653" s="386"/>
      <c r="X653" s="386"/>
      <c r="Y653" s="386"/>
      <c r="Z653" s="386"/>
      <c r="AA653" s="386"/>
      <c r="AB653" s="386"/>
      <c r="AC653" s="386"/>
      <c r="AD653" s="386"/>
      <c r="AE653" s="386"/>
      <c r="AF653" s="386"/>
      <c r="AG653" s="188"/>
      <c r="AH653" s="188"/>
      <c r="AI653" s="188"/>
      <c r="AJ653" s="188"/>
      <c r="AK653" s="188"/>
      <c r="AL653" s="188"/>
      <c r="AM653" s="188"/>
      <c r="AN653" s="188"/>
      <c r="AO653" s="188"/>
      <c r="AP653" s="386"/>
      <c r="AQ653" s="386"/>
      <c r="AR653" s="386"/>
      <c r="AS653" s="386"/>
      <c r="AT653" s="386"/>
      <c r="AU653" s="386"/>
      <c r="AV653" s="386"/>
      <c r="AW653" s="386"/>
      <c r="AX653" s="386"/>
      <c r="AY653" s="386"/>
      <c r="AZ653" s="386"/>
      <c r="BA653" s="386"/>
      <c r="BB653" s="386"/>
      <c r="BC653" s="386"/>
      <c r="BD653" s="386"/>
      <c r="BE653" s="386"/>
      <c r="BF653" s="386"/>
      <c r="BG653" s="386"/>
      <c r="BH653" s="386"/>
      <c r="BI653" s="386"/>
      <c r="BJ653" s="386"/>
      <c r="BK653" s="386"/>
      <c r="BL653" s="386"/>
      <c r="BM653" s="386"/>
      <c r="BN653" s="186"/>
      <c r="BO653" s="386"/>
      <c r="BP653" s="386"/>
      <c r="BQ653" s="386"/>
      <c r="BR653" s="386"/>
      <c r="BS653" s="386"/>
      <c r="BT653" s="386"/>
      <c r="BU653" s="386"/>
      <c r="BV653" s="386"/>
      <c r="BW653" s="386"/>
      <c r="BX653" s="386"/>
      <c r="BY653" s="386"/>
      <c r="BZ653" s="386"/>
      <c r="CA653" s="386"/>
      <c r="CB653" s="386"/>
      <c r="CC653" s="386"/>
      <c r="CD653" s="386"/>
      <c r="CE653" s="386"/>
      <c r="CF653" s="386"/>
      <c r="CG653" s="386"/>
      <c r="CH653" s="386"/>
      <c r="CI653" s="386"/>
      <c r="CJ653" s="386"/>
      <c r="CK653" s="386"/>
      <c r="CL653" s="386"/>
      <c r="CM653" s="386"/>
      <c r="CN653" s="188"/>
      <c r="CO653" s="188"/>
      <c r="CP653" s="188"/>
      <c r="CQ653" s="188"/>
      <c r="CR653" s="188"/>
      <c r="CS653" s="188"/>
      <c r="CT653" s="188"/>
      <c r="CU653" s="188"/>
      <c r="CV653" s="188"/>
      <c r="CW653" s="188"/>
      <c r="CX653" s="188"/>
      <c r="CY653" s="188"/>
      <c r="CZ653" s="188"/>
      <c r="DA653" s="188"/>
      <c r="DB653" s="386"/>
      <c r="DC653" s="386"/>
      <c r="DD653" s="386"/>
      <c r="DE653" s="386"/>
    </row>
    <row r="654" spans="1:109" s="216" customFormat="1">
      <c r="A654" s="386"/>
      <c r="B654" s="386"/>
      <c r="C654" s="386"/>
      <c r="D654" s="386"/>
      <c r="E654" s="386"/>
      <c r="G654" s="222"/>
      <c r="H654" s="386"/>
      <c r="I654" s="386"/>
      <c r="J654" s="386"/>
      <c r="K654" s="386"/>
      <c r="L654" s="386"/>
      <c r="M654" s="386"/>
      <c r="N654" s="386"/>
      <c r="O654" s="386"/>
      <c r="P654" s="386"/>
      <c r="Q654" s="386"/>
      <c r="R654" s="386"/>
      <c r="S654" s="386"/>
      <c r="T654" s="386"/>
      <c r="U654" s="188"/>
      <c r="V654" s="190"/>
      <c r="W654" s="386"/>
      <c r="X654" s="386"/>
      <c r="Y654" s="386"/>
      <c r="Z654" s="386"/>
      <c r="AA654" s="386"/>
      <c r="AB654" s="386"/>
      <c r="AC654" s="386"/>
      <c r="AD654" s="386"/>
      <c r="AE654" s="386"/>
      <c r="AF654" s="386"/>
      <c r="AG654" s="188"/>
      <c r="AH654" s="188"/>
      <c r="AI654" s="188"/>
      <c r="AJ654" s="188"/>
      <c r="AK654" s="188"/>
      <c r="AL654" s="188"/>
      <c r="AM654" s="188"/>
      <c r="AN654" s="188"/>
      <c r="AO654" s="188"/>
      <c r="AP654" s="386"/>
      <c r="AQ654" s="386"/>
      <c r="AR654" s="386"/>
      <c r="AS654" s="386"/>
      <c r="AT654" s="386"/>
      <c r="AU654" s="386"/>
      <c r="AV654" s="386"/>
      <c r="AW654" s="386"/>
      <c r="AX654" s="386"/>
      <c r="AY654" s="386"/>
      <c r="AZ654" s="386"/>
      <c r="BA654" s="386"/>
      <c r="BB654" s="386"/>
      <c r="BC654" s="386"/>
      <c r="BD654" s="386"/>
      <c r="BE654" s="386"/>
      <c r="BF654" s="386"/>
      <c r="BG654" s="386"/>
      <c r="BH654" s="386"/>
      <c r="BI654" s="386"/>
      <c r="BJ654" s="386"/>
      <c r="BK654" s="386"/>
      <c r="BL654" s="386"/>
      <c r="BM654" s="386"/>
      <c r="BN654" s="186"/>
      <c r="BO654" s="386"/>
      <c r="BP654" s="386"/>
      <c r="BQ654" s="386"/>
      <c r="BR654" s="386"/>
      <c r="BS654" s="386"/>
      <c r="BT654" s="386"/>
      <c r="BU654" s="386"/>
      <c r="BV654" s="386"/>
      <c r="BW654" s="386"/>
      <c r="BX654" s="386"/>
      <c r="BY654" s="386"/>
      <c r="BZ654" s="386"/>
      <c r="CA654" s="386"/>
      <c r="CB654" s="386"/>
      <c r="CC654" s="386"/>
      <c r="CD654" s="386"/>
      <c r="CE654" s="386"/>
      <c r="CF654" s="386"/>
      <c r="CG654" s="386"/>
      <c r="CH654" s="386"/>
      <c r="CI654" s="386"/>
      <c r="CJ654" s="386"/>
      <c r="CK654" s="386"/>
      <c r="CL654" s="386"/>
      <c r="CM654" s="386"/>
      <c r="CN654" s="188"/>
      <c r="CO654" s="188"/>
      <c r="CP654" s="188"/>
      <c r="CQ654" s="188"/>
      <c r="CR654" s="188"/>
      <c r="CS654" s="188"/>
      <c r="CT654" s="188"/>
      <c r="CU654" s="188"/>
      <c r="CV654" s="188"/>
      <c r="CW654" s="188"/>
      <c r="CX654" s="188"/>
      <c r="CY654" s="188"/>
      <c r="CZ654" s="188"/>
      <c r="DA654" s="188"/>
      <c r="DB654" s="386"/>
      <c r="DC654" s="386"/>
      <c r="DD654" s="386"/>
      <c r="DE654" s="386"/>
    </row>
    <row r="655" spans="1:109" s="216" customFormat="1">
      <c r="A655" s="386"/>
      <c r="B655" s="386"/>
      <c r="C655" s="386"/>
      <c r="D655" s="386"/>
      <c r="E655" s="386"/>
      <c r="G655" s="222"/>
      <c r="H655" s="386"/>
      <c r="I655" s="386"/>
      <c r="J655" s="386"/>
      <c r="K655" s="386"/>
      <c r="L655" s="386"/>
      <c r="M655" s="386"/>
      <c r="N655" s="386"/>
      <c r="O655" s="386"/>
      <c r="P655" s="386"/>
      <c r="Q655" s="386"/>
      <c r="R655" s="386"/>
      <c r="S655" s="386"/>
      <c r="T655" s="386"/>
      <c r="U655" s="188"/>
      <c r="V655" s="190"/>
      <c r="W655" s="386"/>
      <c r="X655" s="386"/>
      <c r="Y655" s="386"/>
      <c r="Z655" s="386"/>
      <c r="AA655" s="386"/>
      <c r="AB655" s="386"/>
      <c r="AC655" s="386"/>
      <c r="AD655" s="386"/>
      <c r="AE655" s="386"/>
      <c r="AF655" s="386"/>
      <c r="AG655" s="188"/>
      <c r="AH655" s="188"/>
      <c r="AI655" s="188"/>
      <c r="AJ655" s="188"/>
      <c r="AK655" s="188"/>
      <c r="AL655" s="188"/>
      <c r="AM655" s="188"/>
      <c r="AN655" s="188"/>
      <c r="AO655" s="188"/>
      <c r="AP655" s="386"/>
      <c r="AQ655" s="386"/>
      <c r="AR655" s="386"/>
      <c r="AS655" s="386"/>
      <c r="AT655" s="386"/>
      <c r="AU655" s="386"/>
      <c r="AV655" s="386"/>
      <c r="AW655" s="386"/>
      <c r="AX655" s="386"/>
      <c r="AY655" s="386"/>
      <c r="AZ655" s="386"/>
      <c r="BA655" s="386"/>
      <c r="BB655" s="386"/>
      <c r="BC655" s="386"/>
      <c r="BD655" s="386"/>
      <c r="BE655" s="386"/>
      <c r="BF655" s="386"/>
      <c r="BG655" s="386"/>
      <c r="BH655" s="386"/>
      <c r="BI655" s="386"/>
      <c r="BJ655" s="386"/>
      <c r="BK655" s="386"/>
      <c r="BL655" s="386"/>
      <c r="BM655" s="386"/>
      <c r="BN655" s="186"/>
      <c r="BO655" s="386"/>
      <c r="BP655" s="386"/>
      <c r="BQ655" s="386"/>
      <c r="BR655" s="386"/>
      <c r="BS655" s="386"/>
      <c r="BT655" s="386"/>
      <c r="BU655" s="386"/>
      <c r="BV655" s="386"/>
      <c r="BW655" s="386"/>
      <c r="BX655" s="386"/>
      <c r="BY655" s="386"/>
      <c r="BZ655" s="386"/>
      <c r="CA655" s="386"/>
      <c r="CB655" s="386"/>
      <c r="CC655" s="386"/>
      <c r="CD655" s="386"/>
      <c r="CE655" s="386"/>
      <c r="CF655" s="386"/>
      <c r="CG655" s="386"/>
      <c r="CH655" s="386"/>
      <c r="CI655" s="386"/>
      <c r="CJ655" s="386"/>
      <c r="CK655" s="386"/>
      <c r="CL655" s="386"/>
      <c r="CM655" s="386"/>
      <c r="CN655" s="188"/>
      <c r="CO655" s="188"/>
      <c r="CP655" s="188"/>
      <c r="CQ655" s="188"/>
      <c r="CR655" s="188"/>
      <c r="CS655" s="188"/>
      <c r="CT655" s="188"/>
      <c r="CU655" s="188"/>
      <c r="CV655" s="188"/>
      <c r="CW655" s="188"/>
      <c r="CX655" s="188"/>
      <c r="CY655" s="188"/>
      <c r="CZ655" s="188"/>
      <c r="DA655" s="188"/>
      <c r="DB655" s="386"/>
      <c r="DC655" s="386"/>
      <c r="DD655" s="386"/>
      <c r="DE655" s="386"/>
    </row>
    <row r="656" spans="1:109" s="216" customFormat="1">
      <c r="A656" s="386"/>
      <c r="B656" s="386"/>
      <c r="C656" s="386"/>
      <c r="D656" s="386"/>
      <c r="E656" s="386"/>
      <c r="G656" s="222"/>
      <c r="H656" s="386"/>
      <c r="I656" s="386"/>
      <c r="J656" s="386"/>
      <c r="K656" s="386"/>
      <c r="L656" s="386"/>
      <c r="M656" s="386"/>
      <c r="N656" s="386"/>
      <c r="O656" s="386"/>
      <c r="P656" s="386"/>
      <c r="Q656" s="386"/>
      <c r="R656" s="386"/>
      <c r="S656" s="386"/>
      <c r="T656" s="386"/>
      <c r="U656" s="188"/>
      <c r="V656" s="190"/>
      <c r="W656" s="386"/>
      <c r="X656" s="386"/>
      <c r="Y656" s="386"/>
      <c r="Z656" s="386"/>
      <c r="AA656" s="386"/>
      <c r="AB656" s="386"/>
      <c r="AC656" s="386"/>
      <c r="AD656" s="386"/>
      <c r="AE656" s="386"/>
      <c r="AF656" s="386"/>
      <c r="AG656" s="188"/>
      <c r="AH656" s="188"/>
      <c r="AI656" s="188"/>
      <c r="AJ656" s="188"/>
      <c r="AK656" s="188"/>
      <c r="AL656" s="188"/>
      <c r="AM656" s="188"/>
      <c r="AN656" s="188"/>
      <c r="AO656" s="188"/>
      <c r="AP656" s="386"/>
      <c r="AQ656" s="386"/>
      <c r="AR656" s="386"/>
      <c r="AS656" s="386"/>
      <c r="AT656" s="386"/>
      <c r="AU656" s="386"/>
      <c r="AV656" s="386"/>
      <c r="AW656" s="386"/>
      <c r="AX656" s="386"/>
      <c r="AY656" s="386"/>
      <c r="AZ656" s="386"/>
      <c r="BA656" s="386"/>
      <c r="BB656" s="386"/>
      <c r="BC656" s="386"/>
      <c r="BD656" s="386"/>
      <c r="BE656" s="386"/>
      <c r="BF656" s="386"/>
      <c r="BG656" s="386"/>
      <c r="BH656" s="386"/>
      <c r="BI656" s="386"/>
      <c r="BJ656" s="386"/>
      <c r="BK656" s="386"/>
      <c r="BL656" s="386"/>
      <c r="BM656" s="386"/>
      <c r="BN656" s="186"/>
      <c r="BO656" s="386"/>
      <c r="BP656" s="386"/>
      <c r="BQ656" s="386"/>
      <c r="BR656" s="386"/>
      <c r="BS656" s="386"/>
      <c r="BT656" s="386"/>
      <c r="BU656" s="386"/>
      <c r="BV656" s="386"/>
      <c r="BW656" s="386"/>
      <c r="BX656" s="386"/>
      <c r="BY656" s="386"/>
      <c r="BZ656" s="386"/>
      <c r="CA656" s="386"/>
      <c r="CB656" s="386"/>
      <c r="CC656" s="386"/>
      <c r="CD656" s="386"/>
      <c r="CE656" s="386"/>
      <c r="CF656" s="386"/>
      <c r="CG656" s="386"/>
      <c r="CH656" s="386"/>
      <c r="CI656" s="386"/>
      <c r="CJ656" s="386"/>
      <c r="CK656" s="386"/>
      <c r="CL656" s="386"/>
      <c r="CM656" s="386"/>
      <c r="CN656" s="188"/>
      <c r="CO656" s="188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386"/>
      <c r="DC656" s="386"/>
      <c r="DD656" s="386"/>
      <c r="DE656" s="386"/>
    </row>
    <row r="657" spans="1:109" s="216" customFormat="1">
      <c r="A657" s="386"/>
      <c r="B657" s="386"/>
      <c r="C657" s="386"/>
      <c r="D657" s="386"/>
      <c r="E657" s="386"/>
      <c r="G657" s="222"/>
      <c r="H657" s="386"/>
      <c r="I657" s="386"/>
      <c r="J657" s="386"/>
      <c r="K657" s="386"/>
      <c r="L657" s="386"/>
      <c r="M657" s="386"/>
      <c r="N657" s="386"/>
      <c r="O657" s="386"/>
      <c r="P657" s="386"/>
      <c r="Q657" s="386"/>
      <c r="R657" s="386"/>
      <c r="S657" s="386"/>
      <c r="T657" s="386"/>
      <c r="U657" s="188"/>
      <c r="V657" s="190"/>
      <c r="W657" s="386"/>
      <c r="X657" s="386"/>
      <c r="Y657" s="386"/>
      <c r="Z657" s="386"/>
      <c r="AA657" s="386"/>
      <c r="AB657" s="386"/>
      <c r="AC657" s="386"/>
      <c r="AD657" s="386"/>
      <c r="AE657" s="386"/>
      <c r="AF657" s="386"/>
      <c r="AG657" s="188"/>
      <c r="AH657" s="188"/>
      <c r="AI657" s="188"/>
      <c r="AJ657" s="188"/>
      <c r="AK657" s="188"/>
      <c r="AL657" s="188"/>
      <c r="AM657" s="188"/>
      <c r="AN657" s="188"/>
      <c r="AO657" s="188"/>
      <c r="AP657" s="386"/>
      <c r="AQ657" s="386"/>
      <c r="AR657" s="386"/>
      <c r="AS657" s="386"/>
      <c r="AT657" s="386"/>
      <c r="AU657" s="386"/>
      <c r="AV657" s="386"/>
      <c r="AW657" s="386"/>
      <c r="AX657" s="386"/>
      <c r="AY657" s="386"/>
      <c r="AZ657" s="386"/>
      <c r="BA657" s="386"/>
      <c r="BB657" s="386"/>
      <c r="BC657" s="386"/>
      <c r="BD657" s="386"/>
      <c r="BE657" s="386"/>
      <c r="BF657" s="386"/>
      <c r="BG657" s="386"/>
      <c r="BH657" s="386"/>
      <c r="BI657" s="386"/>
      <c r="BJ657" s="386"/>
      <c r="BK657" s="386"/>
      <c r="BL657" s="386"/>
      <c r="BM657" s="386"/>
      <c r="BN657" s="186"/>
      <c r="BO657" s="386"/>
      <c r="BP657" s="386"/>
      <c r="BQ657" s="386"/>
      <c r="BR657" s="386"/>
      <c r="BS657" s="386"/>
      <c r="BT657" s="386"/>
      <c r="BU657" s="386"/>
      <c r="BV657" s="386"/>
      <c r="BW657" s="386"/>
      <c r="BX657" s="386"/>
      <c r="BY657" s="386"/>
      <c r="BZ657" s="386"/>
      <c r="CA657" s="386"/>
      <c r="CB657" s="386"/>
      <c r="CC657" s="386"/>
      <c r="CD657" s="386"/>
      <c r="CE657" s="386"/>
      <c r="CF657" s="386"/>
      <c r="CG657" s="386"/>
      <c r="CH657" s="386"/>
      <c r="CI657" s="386"/>
      <c r="CJ657" s="386"/>
      <c r="CK657" s="386"/>
      <c r="CL657" s="386"/>
      <c r="CM657" s="386"/>
      <c r="CN657" s="188"/>
      <c r="CO657" s="188"/>
      <c r="CP657" s="188"/>
      <c r="CQ657" s="188"/>
      <c r="CR657" s="188"/>
      <c r="CS657" s="188"/>
      <c r="CT657" s="188"/>
      <c r="CU657" s="188"/>
      <c r="CV657" s="188"/>
      <c r="CW657" s="188"/>
      <c r="CX657" s="188"/>
      <c r="CY657" s="188"/>
      <c r="CZ657" s="188"/>
      <c r="DA657" s="188"/>
      <c r="DB657" s="386"/>
      <c r="DC657" s="386"/>
      <c r="DD657" s="386"/>
      <c r="DE657" s="386"/>
    </row>
    <row r="658" spans="1:109" s="216" customFormat="1">
      <c r="A658" s="386"/>
      <c r="B658" s="386"/>
      <c r="C658" s="386"/>
      <c r="D658" s="386"/>
      <c r="E658" s="386"/>
      <c r="G658" s="222"/>
      <c r="H658" s="386"/>
      <c r="I658" s="386"/>
      <c r="J658" s="386"/>
      <c r="K658" s="386"/>
      <c r="L658" s="386"/>
      <c r="M658" s="386"/>
      <c r="N658" s="386"/>
      <c r="O658" s="386"/>
      <c r="P658" s="386"/>
      <c r="Q658" s="386"/>
      <c r="R658" s="386"/>
      <c r="S658" s="386"/>
      <c r="T658" s="386"/>
      <c r="U658" s="188"/>
      <c r="V658" s="190"/>
      <c r="W658" s="386"/>
      <c r="X658" s="386"/>
      <c r="Y658" s="386"/>
      <c r="Z658" s="386"/>
      <c r="AA658" s="386"/>
      <c r="AB658" s="386"/>
      <c r="AC658" s="386"/>
      <c r="AD658" s="386"/>
      <c r="AE658" s="386"/>
      <c r="AF658" s="386"/>
      <c r="AG658" s="188"/>
      <c r="AH658" s="188"/>
      <c r="AI658" s="188"/>
      <c r="AJ658" s="188"/>
      <c r="AK658" s="188"/>
      <c r="AL658" s="188"/>
      <c r="AM658" s="188"/>
      <c r="AN658" s="188"/>
      <c r="AO658" s="188"/>
      <c r="AP658" s="386"/>
      <c r="AQ658" s="386"/>
      <c r="AR658" s="386"/>
      <c r="AS658" s="386"/>
      <c r="AT658" s="386"/>
      <c r="AU658" s="386"/>
      <c r="AV658" s="386"/>
      <c r="AW658" s="386"/>
      <c r="AX658" s="386"/>
      <c r="AY658" s="386"/>
      <c r="AZ658" s="386"/>
      <c r="BA658" s="386"/>
      <c r="BB658" s="386"/>
      <c r="BC658" s="386"/>
      <c r="BD658" s="386"/>
      <c r="BE658" s="386"/>
      <c r="BF658" s="386"/>
      <c r="BG658" s="386"/>
      <c r="BH658" s="386"/>
      <c r="BI658" s="386"/>
      <c r="BJ658" s="386"/>
      <c r="BK658" s="386"/>
      <c r="BL658" s="386"/>
      <c r="BM658" s="386"/>
      <c r="BN658" s="186"/>
      <c r="BO658" s="386"/>
      <c r="BP658" s="386"/>
      <c r="BQ658" s="386"/>
      <c r="BR658" s="386"/>
      <c r="BS658" s="386"/>
      <c r="BT658" s="386"/>
      <c r="BU658" s="386"/>
      <c r="BV658" s="386"/>
      <c r="BW658" s="386"/>
      <c r="BX658" s="386"/>
      <c r="BY658" s="386"/>
      <c r="BZ658" s="386"/>
      <c r="CA658" s="386"/>
      <c r="CB658" s="386"/>
      <c r="CC658" s="386"/>
      <c r="CD658" s="386"/>
      <c r="CE658" s="386"/>
      <c r="CF658" s="386"/>
      <c r="CG658" s="386"/>
      <c r="CH658" s="386"/>
      <c r="CI658" s="386"/>
      <c r="CJ658" s="386"/>
      <c r="CK658" s="386"/>
      <c r="CL658" s="386"/>
      <c r="CM658" s="386"/>
      <c r="CN658" s="188"/>
      <c r="CO658" s="188"/>
      <c r="CP658" s="188"/>
      <c r="CQ658" s="188"/>
      <c r="CR658" s="188"/>
      <c r="CS658" s="188"/>
      <c r="CT658" s="188"/>
      <c r="CU658" s="188"/>
      <c r="CV658" s="188"/>
      <c r="CW658" s="188"/>
      <c r="CX658" s="188"/>
      <c r="CY658" s="188"/>
      <c r="CZ658" s="188"/>
      <c r="DA658" s="188"/>
      <c r="DB658" s="386"/>
      <c r="DC658" s="386"/>
      <c r="DD658" s="386"/>
      <c r="DE658" s="386"/>
    </row>
    <row r="659" spans="1:109" s="216" customFormat="1">
      <c r="A659" s="386"/>
      <c r="B659" s="386"/>
      <c r="C659" s="386"/>
      <c r="D659" s="386"/>
      <c r="E659" s="386"/>
      <c r="G659" s="222"/>
      <c r="H659" s="386"/>
      <c r="I659" s="386"/>
      <c r="J659" s="386"/>
      <c r="K659" s="386"/>
      <c r="L659" s="386"/>
      <c r="M659" s="386"/>
      <c r="N659" s="386"/>
      <c r="O659" s="386"/>
      <c r="P659" s="386"/>
      <c r="Q659" s="386"/>
      <c r="R659" s="386"/>
      <c r="S659" s="386"/>
      <c r="T659" s="386"/>
      <c r="U659" s="188"/>
      <c r="V659" s="190"/>
      <c r="W659" s="386"/>
      <c r="X659" s="386"/>
      <c r="Y659" s="386"/>
      <c r="Z659" s="386"/>
      <c r="AA659" s="386"/>
      <c r="AB659" s="386"/>
      <c r="AC659" s="386"/>
      <c r="AD659" s="386"/>
      <c r="AE659" s="386"/>
      <c r="AF659" s="386"/>
      <c r="AG659" s="188"/>
      <c r="AH659" s="188"/>
      <c r="AI659" s="188"/>
      <c r="AJ659" s="188"/>
      <c r="AK659" s="188"/>
      <c r="AL659" s="188"/>
      <c r="AM659" s="188"/>
      <c r="AN659" s="188"/>
      <c r="AO659" s="188"/>
      <c r="AP659" s="386"/>
      <c r="AQ659" s="386"/>
      <c r="AR659" s="386"/>
      <c r="AS659" s="386"/>
      <c r="AT659" s="386"/>
      <c r="AU659" s="386"/>
      <c r="AV659" s="386"/>
      <c r="AW659" s="386"/>
      <c r="AX659" s="386"/>
      <c r="AY659" s="386"/>
      <c r="AZ659" s="386"/>
      <c r="BA659" s="386"/>
      <c r="BB659" s="386"/>
      <c r="BC659" s="386"/>
      <c r="BD659" s="386"/>
      <c r="BE659" s="386"/>
      <c r="BF659" s="386"/>
      <c r="BG659" s="386"/>
      <c r="BH659" s="386"/>
      <c r="BI659" s="386"/>
      <c r="BJ659" s="386"/>
      <c r="BK659" s="386"/>
      <c r="BL659" s="386"/>
      <c r="BM659" s="386"/>
      <c r="BN659" s="186"/>
      <c r="BO659" s="386"/>
      <c r="BP659" s="386"/>
      <c r="BQ659" s="386"/>
      <c r="BR659" s="386"/>
      <c r="BS659" s="386"/>
      <c r="BT659" s="386"/>
      <c r="BU659" s="386"/>
      <c r="BV659" s="386"/>
      <c r="BW659" s="386"/>
      <c r="BX659" s="386"/>
      <c r="BY659" s="386"/>
      <c r="BZ659" s="386"/>
      <c r="CA659" s="386"/>
      <c r="CB659" s="386"/>
      <c r="CC659" s="386"/>
      <c r="CD659" s="386"/>
      <c r="CE659" s="386"/>
      <c r="CF659" s="386"/>
      <c r="CG659" s="386"/>
      <c r="CH659" s="386"/>
      <c r="CI659" s="386"/>
      <c r="CJ659" s="386"/>
      <c r="CK659" s="386"/>
      <c r="CL659" s="386"/>
      <c r="CM659" s="386"/>
      <c r="CN659" s="188"/>
      <c r="CO659" s="188"/>
      <c r="CP659" s="188"/>
      <c r="CQ659" s="188"/>
      <c r="CR659" s="188"/>
      <c r="CS659" s="188"/>
      <c r="CT659" s="188"/>
      <c r="CU659" s="188"/>
      <c r="CV659" s="188"/>
      <c r="CW659" s="188"/>
      <c r="CX659" s="188"/>
      <c r="CY659" s="188"/>
      <c r="CZ659" s="188"/>
      <c r="DA659" s="188"/>
      <c r="DB659" s="386"/>
      <c r="DC659" s="386"/>
      <c r="DD659" s="386"/>
      <c r="DE659" s="386"/>
    </row>
    <row r="660" spans="1:109" s="216" customFormat="1">
      <c r="A660" s="386"/>
      <c r="B660" s="386"/>
      <c r="C660" s="386"/>
      <c r="D660" s="386"/>
      <c r="E660" s="386"/>
      <c r="G660" s="222"/>
      <c r="H660" s="386"/>
      <c r="I660" s="386"/>
      <c r="J660" s="386"/>
      <c r="K660" s="386"/>
      <c r="L660" s="386"/>
      <c r="M660" s="386"/>
      <c r="N660" s="386"/>
      <c r="O660" s="386"/>
      <c r="P660" s="386"/>
      <c r="Q660" s="386"/>
      <c r="R660" s="386"/>
      <c r="S660" s="386"/>
      <c r="T660" s="386"/>
      <c r="U660" s="188"/>
      <c r="V660" s="190"/>
      <c r="W660" s="386"/>
      <c r="X660" s="386"/>
      <c r="Y660" s="386"/>
      <c r="Z660" s="386"/>
      <c r="AA660" s="386"/>
      <c r="AB660" s="386"/>
      <c r="AC660" s="386"/>
      <c r="AD660" s="386"/>
      <c r="AE660" s="386"/>
      <c r="AF660" s="386"/>
      <c r="AG660" s="188"/>
      <c r="AH660" s="188"/>
      <c r="AI660" s="188"/>
      <c r="AJ660" s="188"/>
      <c r="AK660" s="188"/>
      <c r="AL660" s="188"/>
      <c r="AM660" s="188"/>
      <c r="AN660" s="188"/>
      <c r="AO660" s="188"/>
      <c r="AP660" s="386"/>
      <c r="AQ660" s="386"/>
      <c r="AR660" s="386"/>
      <c r="AS660" s="386"/>
      <c r="AT660" s="386"/>
      <c r="AU660" s="386"/>
      <c r="AV660" s="386"/>
      <c r="AW660" s="386"/>
      <c r="AX660" s="386"/>
      <c r="AY660" s="386"/>
      <c r="AZ660" s="386"/>
      <c r="BA660" s="386"/>
      <c r="BB660" s="386"/>
      <c r="BC660" s="386"/>
      <c r="BD660" s="386"/>
      <c r="BE660" s="386"/>
      <c r="BF660" s="386"/>
      <c r="BG660" s="386"/>
      <c r="BH660" s="386"/>
      <c r="BI660" s="386"/>
      <c r="BJ660" s="386"/>
      <c r="BK660" s="386"/>
      <c r="BL660" s="386"/>
      <c r="BM660" s="386"/>
      <c r="BN660" s="186"/>
      <c r="BO660" s="386"/>
      <c r="BP660" s="386"/>
      <c r="BQ660" s="386"/>
      <c r="BR660" s="386"/>
      <c r="BS660" s="386"/>
      <c r="BT660" s="386"/>
      <c r="BU660" s="386"/>
      <c r="BV660" s="386"/>
      <c r="BW660" s="386"/>
      <c r="BX660" s="386"/>
      <c r="BY660" s="386"/>
      <c r="BZ660" s="386"/>
      <c r="CA660" s="386"/>
      <c r="CB660" s="386"/>
      <c r="CC660" s="386"/>
      <c r="CD660" s="386"/>
      <c r="CE660" s="386"/>
      <c r="CF660" s="386"/>
      <c r="CG660" s="386"/>
      <c r="CH660" s="386"/>
      <c r="CI660" s="386"/>
      <c r="CJ660" s="386"/>
      <c r="CK660" s="386"/>
      <c r="CL660" s="386"/>
      <c r="CM660" s="386"/>
      <c r="CN660" s="188"/>
      <c r="CO660" s="188"/>
      <c r="CP660" s="188"/>
      <c r="CQ660" s="188"/>
      <c r="CR660" s="188"/>
      <c r="CS660" s="188"/>
      <c r="CT660" s="188"/>
      <c r="CU660" s="188"/>
      <c r="CV660" s="188"/>
      <c r="CW660" s="188"/>
      <c r="CX660" s="188"/>
      <c r="CY660" s="188"/>
      <c r="CZ660" s="188"/>
      <c r="DA660" s="188"/>
      <c r="DB660" s="386"/>
      <c r="DC660" s="386"/>
      <c r="DD660" s="386"/>
      <c r="DE660" s="386"/>
    </row>
    <row r="661" spans="1:109" s="216" customFormat="1">
      <c r="A661" s="386"/>
      <c r="B661" s="386"/>
      <c r="C661" s="386"/>
      <c r="D661" s="386"/>
      <c r="E661" s="386"/>
      <c r="G661" s="222"/>
      <c r="H661" s="386"/>
      <c r="I661" s="386"/>
      <c r="J661" s="386"/>
      <c r="K661" s="386"/>
      <c r="L661" s="386"/>
      <c r="M661" s="386"/>
      <c r="N661" s="386"/>
      <c r="O661" s="386"/>
      <c r="P661" s="386"/>
      <c r="Q661" s="386"/>
      <c r="R661" s="386"/>
      <c r="S661" s="386"/>
      <c r="T661" s="386"/>
      <c r="U661" s="188"/>
      <c r="V661" s="190"/>
      <c r="W661" s="386"/>
      <c r="X661" s="386"/>
      <c r="Y661" s="386"/>
      <c r="Z661" s="386"/>
      <c r="AA661" s="386"/>
      <c r="AB661" s="386"/>
      <c r="AC661" s="386"/>
      <c r="AD661" s="386"/>
      <c r="AE661" s="386"/>
      <c r="AF661" s="386"/>
      <c r="AG661" s="188"/>
      <c r="AH661" s="188"/>
      <c r="AI661" s="188"/>
      <c r="AJ661" s="188"/>
      <c r="AK661" s="188"/>
      <c r="AL661" s="188"/>
      <c r="AM661" s="188"/>
      <c r="AN661" s="188"/>
      <c r="AO661" s="188"/>
      <c r="AP661" s="386"/>
      <c r="AQ661" s="386"/>
      <c r="AR661" s="386"/>
      <c r="AS661" s="386"/>
      <c r="AT661" s="386"/>
      <c r="AU661" s="386"/>
      <c r="AV661" s="386"/>
      <c r="AW661" s="386"/>
      <c r="AX661" s="386"/>
      <c r="AY661" s="386"/>
      <c r="AZ661" s="386"/>
      <c r="BA661" s="386"/>
      <c r="BB661" s="386"/>
      <c r="BC661" s="386"/>
      <c r="BD661" s="386"/>
      <c r="BE661" s="386"/>
      <c r="BF661" s="386"/>
      <c r="BG661" s="386"/>
      <c r="BH661" s="386"/>
      <c r="BI661" s="386"/>
      <c r="BJ661" s="386"/>
      <c r="BK661" s="386"/>
      <c r="BL661" s="386"/>
      <c r="BM661" s="386"/>
      <c r="BN661" s="186"/>
      <c r="BO661" s="386"/>
      <c r="BP661" s="386"/>
      <c r="BQ661" s="386"/>
      <c r="BR661" s="386"/>
      <c r="BS661" s="386"/>
      <c r="BT661" s="386"/>
      <c r="BU661" s="386"/>
      <c r="BV661" s="386"/>
      <c r="BW661" s="386"/>
      <c r="BX661" s="386"/>
      <c r="BY661" s="386"/>
      <c r="BZ661" s="386"/>
      <c r="CA661" s="386"/>
      <c r="CB661" s="386"/>
      <c r="CC661" s="386"/>
      <c r="CD661" s="386"/>
      <c r="CE661" s="386"/>
      <c r="CF661" s="386"/>
      <c r="CG661" s="386"/>
      <c r="CH661" s="386"/>
      <c r="CI661" s="386"/>
      <c r="CJ661" s="386"/>
      <c r="CK661" s="386"/>
      <c r="CL661" s="386"/>
      <c r="CM661" s="386"/>
      <c r="CN661" s="188"/>
      <c r="CO661" s="188"/>
      <c r="CP661" s="188"/>
      <c r="CQ661" s="188"/>
      <c r="CR661" s="188"/>
      <c r="CS661" s="188"/>
      <c r="CT661" s="188"/>
      <c r="CU661" s="188"/>
      <c r="CV661" s="188"/>
      <c r="CW661" s="188"/>
      <c r="CX661" s="188"/>
      <c r="CY661" s="188"/>
      <c r="CZ661" s="188"/>
      <c r="DA661" s="188"/>
      <c r="DB661" s="386"/>
      <c r="DC661" s="386"/>
      <c r="DD661" s="386"/>
      <c r="DE661" s="386"/>
    </row>
    <row r="662" spans="1:109" s="216" customFormat="1">
      <c r="A662" s="386"/>
      <c r="B662" s="386"/>
      <c r="C662" s="386"/>
      <c r="D662" s="386"/>
      <c r="E662" s="386"/>
      <c r="G662" s="222"/>
      <c r="H662" s="386"/>
      <c r="I662" s="386"/>
      <c r="J662" s="386"/>
      <c r="K662" s="386"/>
      <c r="L662" s="386"/>
      <c r="M662" s="386"/>
      <c r="N662" s="386"/>
      <c r="O662" s="386"/>
      <c r="P662" s="386"/>
      <c r="Q662" s="386"/>
      <c r="R662" s="386"/>
      <c r="S662" s="386"/>
      <c r="T662" s="386"/>
      <c r="U662" s="188"/>
      <c r="V662" s="190"/>
      <c r="W662" s="386"/>
      <c r="X662" s="386"/>
      <c r="Y662" s="386"/>
      <c r="Z662" s="386"/>
      <c r="AA662" s="386"/>
      <c r="AB662" s="386"/>
      <c r="AC662" s="386"/>
      <c r="AD662" s="386"/>
      <c r="AE662" s="386"/>
      <c r="AF662" s="386"/>
      <c r="AG662" s="188"/>
      <c r="AH662" s="188"/>
      <c r="AI662" s="188"/>
      <c r="AJ662" s="188"/>
      <c r="AK662" s="188"/>
      <c r="AL662" s="188"/>
      <c r="AM662" s="188"/>
      <c r="AN662" s="188"/>
      <c r="AO662" s="188"/>
      <c r="AP662" s="386"/>
      <c r="AQ662" s="386"/>
      <c r="AR662" s="386"/>
      <c r="AS662" s="386"/>
      <c r="AT662" s="386"/>
      <c r="AU662" s="386"/>
      <c r="AV662" s="386"/>
      <c r="AW662" s="386"/>
      <c r="AX662" s="386"/>
      <c r="AY662" s="386"/>
      <c r="AZ662" s="386"/>
      <c r="BA662" s="386"/>
      <c r="BB662" s="386"/>
      <c r="BC662" s="386"/>
      <c r="BD662" s="386"/>
      <c r="BE662" s="386"/>
      <c r="BF662" s="386"/>
      <c r="BG662" s="386"/>
      <c r="BH662" s="386"/>
      <c r="BI662" s="386"/>
      <c r="BJ662" s="386"/>
      <c r="BK662" s="386"/>
      <c r="BL662" s="386"/>
      <c r="BM662" s="386"/>
      <c r="BN662" s="186"/>
      <c r="BO662" s="386"/>
      <c r="BP662" s="386"/>
      <c r="BQ662" s="386"/>
      <c r="BR662" s="386"/>
      <c r="BS662" s="386"/>
      <c r="BT662" s="386"/>
      <c r="BU662" s="386"/>
      <c r="BV662" s="386"/>
      <c r="BW662" s="386"/>
      <c r="BX662" s="386"/>
      <c r="BY662" s="386"/>
      <c r="BZ662" s="386"/>
      <c r="CA662" s="386"/>
      <c r="CB662" s="386"/>
      <c r="CC662" s="386"/>
      <c r="CD662" s="386"/>
      <c r="CE662" s="386"/>
      <c r="CF662" s="386"/>
      <c r="CG662" s="386"/>
      <c r="CH662" s="386"/>
      <c r="CI662" s="386"/>
      <c r="CJ662" s="386"/>
      <c r="CK662" s="386"/>
      <c r="CL662" s="386"/>
      <c r="CM662" s="386"/>
      <c r="CN662" s="188"/>
      <c r="CO662" s="188"/>
      <c r="CP662" s="188"/>
      <c r="CQ662" s="188"/>
      <c r="CR662" s="188"/>
      <c r="CS662" s="188"/>
      <c r="CT662" s="188"/>
      <c r="CU662" s="188"/>
      <c r="CV662" s="188"/>
      <c r="CW662" s="188"/>
      <c r="CX662" s="188"/>
      <c r="CY662" s="188"/>
      <c r="CZ662" s="188"/>
      <c r="DA662" s="188"/>
      <c r="DB662" s="386"/>
      <c r="DC662" s="386"/>
      <c r="DD662" s="386"/>
      <c r="DE662" s="386"/>
    </row>
    <row r="663" spans="1:109" s="216" customFormat="1">
      <c r="A663" s="386"/>
      <c r="B663" s="386"/>
      <c r="C663" s="386"/>
      <c r="D663" s="386"/>
      <c r="E663" s="386"/>
      <c r="G663" s="222"/>
      <c r="H663" s="386"/>
      <c r="I663" s="386"/>
      <c r="J663" s="386"/>
      <c r="K663" s="386"/>
      <c r="L663" s="386"/>
      <c r="M663" s="386"/>
      <c r="N663" s="386"/>
      <c r="O663" s="386"/>
      <c r="P663" s="386"/>
      <c r="Q663" s="386"/>
      <c r="R663" s="386"/>
      <c r="S663" s="386"/>
      <c r="T663" s="386"/>
      <c r="U663" s="188"/>
      <c r="V663" s="190"/>
      <c r="W663" s="386"/>
      <c r="X663" s="386"/>
      <c r="Y663" s="386"/>
      <c r="Z663" s="386"/>
      <c r="AA663" s="386"/>
      <c r="AB663" s="386"/>
      <c r="AC663" s="386"/>
      <c r="AD663" s="386"/>
      <c r="AE663" s="386"/>
      <c r="AF663" s="386"/>
      <c r="AG663" s="188"/>
      <c r="AH663" s="188"/>
      <c r="AI663" s="188"/>
      <c r="AJ663" s="188"/>
      <c r="AK663" s="188"/>
      <c r="AL663" s="188"/>
      <c r="AM663" s="188"/>
      <c r="AN663" s="188"/>
      <c r="AO663" s="188"/>
      <c r="AP663" s="386"/>
      <c r="AQ663" s="386"/>
      <c r="AR663" s="386"/>
      <c r="AS663" s="386"/>
      <c r="AT663" s="386"/>
      <c r="AU663" s="386"/>
      <c r="AV663" s="386"/>
      <c r="AW663" s="386"/>
      <c r="AX663" s="386"/>
      <c r="AY663" s="386"/>
      <c r="AZ663" s="386"/>
      <c r="BA663" s="386"/>
      <c r="BB663" s="386"/>
      <c r="BC663" s="386"/>
      <c r="BD663" s="386"/>
      <c r="BE663" s="386"/>
      <c r="BF663" s="386"/>
      <c r="BG663" s="386"/>
      <c r="BH663" s="386"/>
      <c r="BI663" s="386"/>
      <c r="BJ663" s="386"/>
      <c r="BK663" s="386"/>
      <c r="BL663" s="386"/>
      <c r="BM663" s="386"/>
      <c r="BN663" s="186"/>
      <c r="BO663" s="386"/>
      <c r="BP663" s="386"/>
      <c r="BQ663" s="386"/>
      <c r="BR663" s="386"/>
      <c r="BS663" s="386"/>
      <c r="BT663" s="386"/>
      <c r="BU663" s="386"/>
      <c r="BV663" s="386"/>
      <c r="BW663" s="386"/>
      <c r="BX663" s="386"/>
      <c r="BY663" s="386"/>
      <c r="BZ663" s="386"/>
      <c r="CA663" s="386"/>
      <c r="CB663" s="386"/>
      <c r="CC663" s="386"/>
      <c r="CD663" s="386"/>
      <c r="CE663" s="386"/>
      <c r="CF663" s="386"/>
      <c r="CG663" s="386"/>
      <c r="CH663" s="386"/>
      <c r="CI663" s="386"/>
      <c r="CJ663" s="386"/>
      <c r="CK663" s="386"/>
      <c r="CL663" s="386"/>
      <c r="CM663" s="386"/>
      <c r="CN663" s="188"/>
      <c r="CO663" s="188"/>
      <c r="CP663" s="188"/>
      <c r="CQ663" s="188"/>
      <c r="CR663" s="188"/>
      <c r="CS663" s="188"/>
      <c r="CT663" s="188"/>
      <c r="CU663" s="188"/>
      <c r="CV663" s="188"/>
      <c r="CW663" s="188"/>
      <c r="CX663" s="188"/>
      <c r="CY663" s="188"/>
      <c r="CZ663" s="188"/>
      <c r="DA663" s="188"/>
      <c r="DB663" s="386"/>
      <c r="DC663" s="386"/>
      <c r="DD663" s="386"/>
      <c r="DE663" s="386"/>
    </row>
    <row r="664" spans="1:109" s="216" customFormat="1">
      <c r="A664" s="386"/>
      <c r="B664" s="386"/>
      <c r="C664" s="386"/>
      <c r="D664" s="386"/>
      <c r="E664" s="386"/>
      <c r="G664" s="222"/>
      <c r="H664" s="386"/>
      <c r="I664" s="386"/>
      <c r="J664" s="386"/>
      <c r="K664" s="386"/>
      <c r="L664" s="386"/>
      <c r="M664" s="386"/>
      <c r="N664" s="386"/>
      <c r="O664" s="386"/>
      <c r="P664" s="386"/>
      <c r="Q664" s="386"/>
      <c r="R664" s="386"/>
      <c r="S664" s="386"/>
      <c r="T664" s="386"/>
      <c r="U664" s="188"/>
      <c r="V664" s="190"/>
      <c r="W664" s="386"/>
      <c r="X664" s="386"/>
      <c r="Y664" s="386"/>
      <c r="Z664" s="386"/>
      <c r="AA664" s="386"/>
      <c r="AB664" s="386"/>
      <c r="AC664" s="386"/>
      <c r="AD664" s="386"/>
      <c r="AE664" s="386"/>
      <c r="AF664" s="386"/>
      <c r="AG664" s="188"/>
      <c r="AH664" s="188"/>
      <c r="AI664" s="188"/>
      <c r="AJ664" s="188"/>
      <c r="AK664" s="188"/>
      <c r="AL664" s="188"/>
      <c r="AM664" s="188"/>
      <c r="AN664" s="188"/>
      <c r="AO664" s="188"/>
      <c r="AP664" s="386"/>
      <c r="AQ664" s="386"/>
      <c r="AR664" s="386"/>
      <c r="AS664" s="386"/>
      <c r="AT664" s="386"/>
      <c r="AU664" s="386"/>
      <c r="AV664" s="386"/>
      <c r="AW664" s="386"/>
      <c r="AX664" s="386"/>
      <c r="AY664" s="386"/>
      <c r="AZ664" s="386"/>
      <c r="BA664" s="386"/>
      <c r="BB664" s="386"/>
      <c r="BC664" s="386"/>
      <c r="BD664" s="386"/>
      <c r="BE664" s="386"/>
      <c r="BF664" s="386"/>
      <c r="BG664" s="386"/>
      <c r="BH664" s="386"/>
      <c r="BI664" s="386"/>
      <c r="BJ664" s="386"/>
      <c r="BK664" s="386"/>
      <c r="BL664" s="386"/>
      <c r="BM664" s="386"/>
      <c r="BN664" s="186"/>
      <c r="BO664" s="386"/>
      <c r="BP664" s="386"/>
      <c r="BQ664" s="386"/>
      <c r="BR664" s="386"/>
      <c r="BS664" s="386"/>
      <c r="BT664" s="386"/>
      <c r="BU664" s="386"/>
      <c r="BV664" s="386"/>
      <c r="BW664" s="386"/>
      <c r="BX664" s="386"/>
      <c r="BY664" s="386"/>
      <c r="BZ664" s="386"/>
      <c r="CA664" s="386"/>
      <c r="CB664" s="386"/>
      <c r="CC664" s="386"/>
      <c r="CD664" s="386"/>
      <c r="CE664" s="386"/>
      <c r="CF664" s="386"/>
      <c r="CG664" s="386"/>
      <c r="CH664" s="386"/>
      <c r="CI664" s="386"/>
      <c r="CJ664" s="386"/>
      <c r="CK664" s="386"/>
      <c r="CL664" s="386"/>
      <c r="CM664" s="386"/>
      <c r="CN664" s="188"/>
      <c r="CO664" s="188"/>
      <c r="CP664" s="188"/>
      <c r="CQ664" s="188"/>
      <c r="CR664" s="188"/>
      <c r="CS664" s="188"/>
      <c r="CT664" s="188"/>
      <c r="CU664" s="188"/>
      <c r="CV664" s="188"/>
      <c r="CW664" s="188"/>
      <c r="CX664" s="188"/>
      <c r="CY664" s="188"/>
      <c r="CZ664" s="188"/>
      <c r="DA664" s="188"/>
      <c r="DB664" s="386"/>
      <c r="DC664" s="386"/>
      <c r="DD664" s="386"/>
      <c r="DE664" s="386"/>
    </row>
    <row r="665" spans="1:109" s="216" customFormat="1">
      <c r="A665" s="386"/>
      <c r="B665" s="386"/>
      <c r="C665" s="386"/>
      <c r="D665" s="386"/>
      <c r="E665" s="386"/>
      <c r="G665" s="222"/>
      <c r="H665" s="386"/>
      <c r="I665" s="386"/>
      <c r="J665" s="386"/>
      <c r="K665" s="386"/>
      <c r="L665" s="386"/>
      <c r="M665" s="386"/>
      <c r="N665" s="386"/>
      <c r="O665" s="386"/>
      <c r="P665" s="386"/>
      <c r="Q665" s="386"/>
      <c r="R665" s="386"/>
      <c r="S665" s="386"/>
      <c r="T665" s="386"/>
      <c r="U665" s="188"/>
      <c r="V665" s="190"/>
      <c r="W665" s="386"/>
      <c r="X665" s="386"/>
      <c r="Y665" s="386"/>
      <c r="Z665" s="386"/>
      <c r="AA665" s="386"/>
      <c r="AB665" s="386"/>
      <c r="AC665" s="386"/>
      <c r="AD665" s="386"/>
      <c r="AE665" s="386"/>
      <c r="AF665" s="386"/>
      <c r="AG665" s="188"/>
      <c r="AH665" s="188"/>
      <c r="AI665" s="188"/>
      <c r="AJ665" s="188"/>
      <c r="AK665" s="188"/>
      <c r="AL665" s="188"/>
      <c r="AM665" s="188"/>
      <c r="AN665" s="188"/>
      <c r="AO665" s="188"/>
      <c r="AP665" s="386"/>
      <c r="AQ665" s="386"/>
      <c r="AR665" s="386"/>
      <c r="AS665" s="386"/>
      <c r="AT665" s="386"/>
      <c r="AU665" s="386"/>
      <c r="AV665" s="386"/>
      <c r="AW665" s="386"/>
      <c r="AX665" s="386"/>
      <c r="AY665" s="386"/>
      <c r="AZ665" s="386"/>
      <c r="BA665" s="386"/>
      <c r="BB665" s="386"/>
      <c r="BC665" s="386"/>
      <c r="BD665" s="386"/>
      <c r="BE665" s="386"/>
      <c r="BF665" s="386"/>
      <c r="BG665" s="386"/>
      <c r="BH665" s="386"/>
      <c r="BI665" s="386"/>
      <c r="BJ665" s="386"/>
      <c r="BK665" s="386"/>
      <c r="BL665" s="386"/>
      <c r="BM665" s="386"/>
      <c r="BN665" s="186"/>
      <c r="BO665" s="386"/>
      <c r="BP665" s="386"/>
      <c r="BQ665" s="386"/>
      <c r="BR665" s="386"/>
      <c r="BS665" s="386"/>
      <c r="BT665" s="386"/>
      <c r="BU665" s="386"/>
      <c r="BV665" s="386"/>
      <c r="BW665" s="386"/>
      <c r="BX665" s="386"/>
      <c r="BY665" s="386"/>
      <c r="BZ665" s="386"/>
      <c r="CA665" s="386"/>
      <c r="CB665" s="386"/>
      <c r="CC665" s="386"/>
      <c r="CD665" s="386"/>
      <c r="CE665" s="386"/>
      <c r="CF665" s="386"/>
      <c r="CG665" s="386"/>
      <c r="CH665" s="386"/>
      <c r="CI665" s="386"/>
      <c r="CJ665" s="386"/>
      <c r="CK665" s="386"/>
      <c r="CL665" s="386"/>
      <c r="CM665" s="386"/>
      <c r="CN665" s="188"/>
      <c r="CO665" s="188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386"/>
      <c r="DC665" s="386"/>
      <c r="DD665" s="386"/>
      <c r="DE665" s="386"/>
    </row>
    <row r="666" spans="1:109" s="216" customFormat="1">
      <c r="A666" s="386"/>
      <c r="B666" s="386"/>
      <c r="C666" s="386"/>
      <c r="D666" s="386"/>
      <c r="E666" s="386"/>
      <c r="G666" s="222"/>
      <c r="H666" s="386"/>
      <c r="I666" s="386"/>
      <c r="J666" s="386"/>
      <c r="K666" s="386"/>
      <c r="L666" s="386"/>
      <c r="M666" s="386"/>
      <c r="N666" s="386"/>
      <c r="O666" s="386"/>
      <c r="P666" s="386"/>
      <c r="Q666" s="386"/>
      <c r="R666" s="386"/>
      <c r="S666" s="386"/>
      <c r="T666" s="386"/>
      <c r="U666" s="188"/>
      <c r="V666" s="190"/>
      <c r="W666" s="386"/>
      <c r="X666" s="386"/>
      <c r="Y666" s="386"/>
      <c r="Z666" s="386"/>
      <c r="AA666" s="386"/>
      <c r="AB666" s="386"/>
      <c r="AC666" s="386"/>
      <c r="AD666" s="386"/>
      <c r="AE666" s="386"/>
      <c r="AF666" s="386"/>
      <c r="AG666" s="188"/>
      <c r="AH666" s="188"/>
      <c r="AI666" s="188"/>
      <c r="AJ666" s="188"/>
      <c r="AK666" s="188"/>
      <c r="AL666" s="188"/>
      <c r="AM666" s="188"/>
      <c r="AN666" s="188"/>
      <c r="AO666" s="188"/>
      <c r="AP666" s="386"/>
      <c r="AQ666" s="386"/>
      <c r="AR666" s="386"/>
      <c r="AS666" s="386"/>
      <c r="AT666" s="386"/>
      <c r="AU666" s="386"/>
      <c r="AV666" s="386"/>
      <c r="AW666" s="386"/>
      <c r="AX666" s="386"/>
      <c r="AY666" s="386"/>
      <c r="AZ666" s="386"/>
      <c r="BA666" s="386"/>
      <c r="BB666" s="386"/>
      <c r="BC666" s="386"/>
      <c r="BD666" s="386"/>
      <c r="BE666" s="386"/>
      <c r="BF666" s="386"/>
      <c r="BG666" s="386"/>
      <c r="BH666" s="386"/>
      <c r="BI666" s="386"/>
      <c r="BJ666" s="386"/>
      <c r="BK666" s="386"/>
      <c r="BL666" s="386"/>
      <c r="BM666" s="386"/>
      <c r="BN666" s="186"/>
      <c r="BO666" s="386"/>
      <c r="BP666" s="386"/>
      <c r="BQ666" s="386"/>
      <c r="BR666" s="386"/>
      <c r="BS666" s="386"/>
      <c r="BT666" s="386"/>
      <c r="BU666" s="386"/>
      <c r="BV666" s="386"/>
      <c r="BW666" s="386"/>
      <c r="BX666" s="386"/>
      <c r="BY666" s="386"/>
      <c r="BZ666" s="386"/>
      <c r="CA666" s="386"/>
      <c r="CB666" s="386"/>
      <c r="CC666" s="386"/>
      <c r="CD666" s="386"/>
      <c r="CE666" s="386"/>
      <c r="CF666" s="386"/>
      <c r="CG666" s="386"/>
      <c r="CH666" s="386"/>
      <c r="CI666" s="386"/>
      <c r="CJ666" s="386"/>
      <c r="CK666" s="386"/>
      <c r="CL666" s="386"/>
      <c r="CM666" s="386"/>
      <c r="CN666" s="188"/>
      <c r="CO666" s="188"/>
      <c r="CP666" s="188"/>
      <c r="CQ666" s="188"/>
      <c r="CR666" s="188"/>
      <c r="CS666" s="188"/>
      <c r="CT666" s="188"/>
      <c r="CU666" s="188"/>
      <c r="CV666" s="188"/>
      <c r="CW666" s="188"/>
      <c r="CX666" s="188"/>
      <c r="CY666" s="188"/>
      <c r="CZ666" s="188"/>
      <c r="DA666" s="188"/>
      <c r="DB666" s="386"/>
      <c r="DC666" s="386"/>
      <c r="DD666" s="386"/>
      <c r="DE666" s="386"/>
    </row>
    <row r="667" spans="1:109" s="216" customFormat="1">
      <c r="A667" s="386"/>
      <c r="B667" s="386"/>
      <c r="C667" s="386"/>
      <c r="D667" s="386"/>
      <c r="E667" s="386"/>
      <c r="G667" s="222"/>
      <c r="H667" s="386"/>
      <c r="I667" s="386"/>
      <c r="J667" s="386"/>
      <c r="K667" s="386"/>
      <c r="L667" s="386"/>
      <c r="M667" s="386"/>
      <c r="N667" s="386"/>
      <c r="O667" s="386"/>
      <c r="P667" s="386"/>
      <c r="Q667" s="386"/>
      <c r="R667" s="386"/>
      <c r="S667" s="386"/>
      <c r="T667" s="386"/>
      <c r="U667" s="188"/>
      <c r="V667" s="190"/>
      <c r="W667" s="386"/>
      <c r="X667" s="386"/>
      <c r="Y667" s="386"/>
      <c r="Z667" s="386"/>
      <c r="AA667" s="386"/>
      <c r="AB667" s="386"/>
      <c r="AC667" s="386"/>
      <c r="AD667" s="386"/>
      <c r="AE667" s="386"/>
      <c r="AF667" s="386"/>
      <c r="AG667" s="188"/>
      <c r="AH667" s="188"/>
      <c r="AI667" s="188"/>
      <c r="AJ667" s="188"/>
      <c r="AK667" s="188"/>
      <c r="AL667" s="188"/>
      <c r="AM667" s="188"/>
      <c r="AN667" s="188"/>
      <c r="AO667" s="188"/>
      <c r="AP667" s="386"/>
      <c r="AQ667" s="386"/>
      <c r="AR667" s="386"/>
      <c r="AS667" s="386"/>
      <c r="AT667" s="386"/>
      <c r="AU667" s="386"/>
      <c r="AV667" s="386"/>
      <c r="AW667" s="386"/>
      <c r="AX667" s="386"/>
      <c r="AY667" s="386"/>
      <c r="AZ667" s="386"/>
      <c r="BA667" s="386"/>
      <c r="BB667" s="386"/>
      <c r="BC667" s="386"/>
      <c r="BD667" s="386"/>
      <c r="BE667" s="386"/>
      <c r="BF667" s="386"/>
      <c r="BG667" s="386"/>
      <c r="BH667" s="386"/>
      <c r="BI667" s="386"/>
      <c r="BJ667" s="386"/>
      <c r="BK667" s="386"/>
      <c r="BL667" s="386"/>
      <c r="BM667" s="386"/>
      <c r="BN667" s="186"/>
      <c r="BO667" s="386"/>
      <c r="BP667" s="386"/>
      <c r="BQ667" s="386"/>
      <c r="BR667" s="386"/>
      <c r="BS667" s="386"/>
      <c r="BT667" s="386"/>
      <c r="BU667" s="386"/>
      <c r="BV667" s="386"/>
      <c r="BW667" s="386"/>
      <c r="BX667" s="386"/>
      <c r="BY667" s="386"/>
      <c r="BZ667" s="386"/>
      <c r="CA667" s="386"/>
      <c r="CB667" s="386"/>
      <c r="CC667" s="386"/>
      <c r="CD667" s="386"/>
      <c r="CE667" s="386"/>
      <c r="CF667" s="386"/>
      <c r="CG667" s="386"/>
      <c r="CH667" s="386"/>
      <c r="CI667" s="386"/>
      <c r="CJ667" s="386"/>
      <c r="CK667" s="386"/>
      <c r="CL667" s="386"/>
      <c r="CM667" s="386"/>
      <c r="CN667" s="188"/>
      <c r="CO667" s="188"/>
      <c r="CP667" s="188"/>
      <c r="CQ667" s="188"/>
      <c r="CR667" s="188"/>
      <c r="CS667" s="188"/>
      <c r="CT667" s="188"/>
      <c r="CU667" s="188"/>
      <c r="CV667" s="188"/>
      <c r="CW667" s="188"/>
      <c r="CX667" s="188"/>
      <c r="CY667" s="188"/>
      <c r="CZ667" s="188"/>
      <c r="DA667" s="188"/>
      <c r="DB667" s="386"/>
      <c r="DC667" s="386"/>
      <c r="DD667" s="386"/>
      <c r="DE667" s="386"/>
    </row>
    <row r="668" spans="1:109" s="216" customFormat="1">
      <c r="A668" s="386"/>
      <c r="B668" s="386"/>
      <c r="C668" s="386"/>
      <c r="D668" s="386"/>
      <c r="E668" s="386"/>
      <c r="G668" s="222"/>
      <c r="H668" s="386"/>
      <c r="I668" s="386"/>
      <c r="J668" s="386"/>
      <c r="K668" s="386"/>
      <c r="L668" s="386"/>
      <c r="M668" s="386"/>
      <c r="N668" s="386"/>
      <c r="O668" s="386"/>
      <c r="P668" s="386"/>
      <c r="Q668" s="386"/>
      <c r="R668" s="386"/>
      <c r="S668" s="386"/>
      <c r="T668" s="386"/>
      <c r="U668" s="188"/>
      <c r="V668" s="190"/>
      <c r="W668" s="386"/>
      <c r="X668" s="386"/>
      <c r="Y668" s="386"/>
      <c r="Z668" s="386"/>
      <c r="AA668" s="386"/>
      <c r="AB668" s="386"/>
      <c r="AC668" s="386"/>
      <c r="AD668" s="386"/>
      <c r="AE668" s="386"/>
      <c r="AF668" s="386"/>
      <c r="AG668" s="188"/>
      <c r="AH668" s="188"/>
      <c r="AI668" s="188"/>
      <c r="AJ668" s="188"/>
      <c r="AK668" s="188"/>
      <c r="AL668" s="188"/>
      <c r="AM668" s="188"/>
      <c r="AN668" s="188"/>
      <c r="AO668" s="188"/>
      <c r="AP668" s="386"/>
      <c r="AQ668" s="386"/>
      <c r="AR668" s="386"/>
      <c r="AS668" s="386"/>
      <c r="AT668" s="386"/>
      <c r="AU668" s="386"/>
      <c r="AV668" s="386"/>
      <c r="AW668" s="386"/>
      <c r="AX668" s="386"/>
      <c r="AY668" s="386"/>
      <c r="AZ668" s="386"/>
      <c r="BA668" s="386"/>
      <c r="BB668" s="386"/>
      <c r="BC668" s="386"/>
      <c r="BD668" s="386"/>
      <c r="BE668" s="386"/>
      <c r="BF668" s="386"/>
      <c r="BG668" s="386"/>
      <c r="BH668" s="386"/>
      <c r="BI668" s="386"/>
      <c r="BJ668" s="386"/>
      <c r="BK668" s="386"/>
      <c r="BL668" s="386"/>
      <c r="BM668" s="386"/>
      <c r="BN668" s="186"/>
      <c r="BO668" s="386"/>
      <c r="BP668" s="386"/>
      <c r="BQ668" s="386"/>
      <c r="BR668" s="386"/>
      <c r="BS668" s="386"/>
      <c r="BT668" s="386"/>
      <c r="BU668" s="386"/>
      <c r="BV668" s="386"/>
      <c r="BW668" s="386"/>
      <c r="BX668" s="386"/>
      <c r="BY668" s="386"/>
      <c r="BZ668" s="386"/>
      <c r="CA668" s="386"/>
      <c r="CB668" s="386"/>
      <c r="CC668" s="386"/>
      <c r="CD668" s="386"/>
      <c r="CE668" s="386"/>
      <c r="CF668" s="386"/>
      <c r="CG668" s="386"/>
      <c r="CH668" s="386"/>
      <c r="CI668" s="386"/>
      <c r="CJ668" s="386"/>
      <c r="CK668" s="386"/>
      <c r="CL668" s="386"/>
      <c r="CM668" s="386"/>
      <c r="CN668" s="188"/>
      <c r="CO668" s="188"/>
      <c r="CP668" s="188"/>
      <c r="CQ668" s="188"/>
      <c r="CR668" s="188"/>
      <c r="CS668" s="188"/>
      <c r="CT668" s="188"/>
      <c r="CU668" s="188"/>
      <c r="CV668" s="188"/>
      <c r="CW668" s="188"/>
      <c r="CX668" s="188"/>
      <c r="CY668" s="188"/>
      <c r="CZ668" s="188"/>
      <c r="DA668" s="188"/>
      <c r="DB668" s="386"/>
      <c r="DC668" s="386"/>
      <c r="DD668" s="386"/>
      <c r="DE668" s="386"/>
    </row>
    <row r="669" spans="1:109" s="216" customFormat="1">
      <c r="A669" s="386"/>
      <c r="B669" s="386"/>
      <c r="C669" s="386"/>
      <c r="D669" s="386"/>
      <c r="E669" s="386"/>
      <c r="G669" s="222"/>
      <c r="H669" s="386"/>
      <c r="I669" s="386"/>
      <c r="J669" s="386"/>
      <c r="K669" s="386"/>
      <c r="L669" s="386"/>
      <c r="M669" s="386"/>
      <c r="N669" s="386"/>
      <c r="O669" s="386"/>
      <c r="P669" s="386"/>
      <c r="Q669" s="386"/>
      <c r="R669" s="386"/>
      <c r="S669" s="386"/>
      <c r="T669" s="386"/>
      <c r="U669" s="188"/>
      <c r="V669" s="190"/>
      <c r="W669" s="386"/>
      <c r="X669" s="386"/>
      <c r="Y669" s="386"/>
      <c r="Z669" s="386"/>
      <c r="AA669" s="386"/>
      <c r="AB669" s="386"/>
      <c r="AC669" s="386"/>
      <c r="AD669" s="386"/>
      <c r="AE669" s="386"/>
      <c r="AF669" s="386"/>
      <c r="AG669" s="188"/>
      <c r="AH669" s="188"/>
      <c r="AI669" s="188"/>
      <c r="AJ669" s="188"/>
      <c r="AK669" s="188"/>
      <c r="AL669" s="188"/>
      <c r="AM669" s="188"/>
      <c r="AN669" s="188"/>
      <c r="AO669" s="188"/>
      <c r="AP669" s="386"/>
      <c r="AQ669" s="386"/>
      <c r="AR669" s="386"/>
      <c r="AS669" s="386"/>
      <c r="AT669" s="386"/>
      <c r="AU669" s="386"/>
      <c r="AV669" s="386"/>
      <c r="AW669" s="386"/>
      <c r="AX669" s="386"/>
      <c r="AY669" s="386"/>
      <c r="AZ669" s="386"/>
      <c r="BA669" s="386"/>
      <c r="BB669" s="386"/>
      <c r="BC669" s="386"/>
      <c r="BD669" s="386"/>
      <c r="BE669" s="386"/>
      <c r="BF669" s="386"/>
      <c r="BG669" s="386"/>
      <c r="BH669" s="386"/>
      <c r="BI669" s="386"/>
      <c r="BJ669" s="386"/>
      <c r="BK669" s="386"/>
      <c r="BL669" s="386"/>
      <c r="BM669" s="386"/>
      <c r="BN669" s="186"/>
      <c r="BO669" s="386"/>
      <c r="BP669" s="386"/>
      <c r="BQ669" s="386"/>
      <c r="BR669" s="386"/>
      <c r="BS669" s="386"/>
      <c r="BT669" s="386"/>
      <c r="BU669" s="386"/>
      <c r="BV669" s="386"/>
      <c r="BW669" s="386"/>
      <c r="BX669" s="386"/>
      <c r="BY669" s="386"/>
      <c r="BZ669" s="386"/>
      <c r="CA669" s="386"/>
      <c r="CB669" s="386"/>
      <c r="CC669" s="386"/>
      <c r="CD669" s="386"/>
      <c r="CE669" s="386"/>
      <c r="CF669" s="386"/>
      <c r="CG669" s="386"/>
      <c r="CH669" s="386"/>
      <c r="CI669" s="386"/>
      <c r="CJ669" s="386"/>
      <c r="CK669" s="386"/>
      <c r="CL669" s="386"/>
      <c r="CM669" s="386"/>
      <c r="CN669" s="188"/>
      <c r="CO669" s="188"/>
      <c r="CP669" s="188"/>
      <c r="CQ669" s="188"/>
      <c r="CR669" s="188"/>
      <c r="CS669" s="188"/>
      <c r="CT669" s="188"/>
      <c r="CU669" s="188"/>
      <c r="CV669" s="188"/>
      <c r="CW669" s="188"/>
      <c r="CX669" s="188"/>
      <c r="CY669" s="188"/>
      <c r="CZ669" s="188"/>
      <c r="DA669" s="188"/>
      <c r="DB669" s="386"/>
      <c r="DC669" s="386"/>
      <c r="DD669" s="386"/>
      <c r="DE669" s="386"/>
    </row>
    <row r="670" spans="1:109" s="216" customFormat="1">
      <c r="A670" s="386"/>
      <c r="B670" s="386"/>
      <c r="C670" s="386"/>
      <c r="D670" s="386"/>
      <c r="E670" s="386"/>
      <c r="G670" s="222"/>
      <c r="H670" s="386"/>
      <c r="I670" s="386"/>
      <c r="J670" s="386"/>
      <c r="K670" s="386"/>
      <c r="L670" s="386"/>
      <c r="M670" s="386"/>
      <c r="N670" s="386"/>
      <c r="O670" s="386"/>
      <c r="P670" s="386"/>
      <c r="Q670" s="386"/>
      <c r="R670" s="386"/>
      <c r="S670" s="386"/>
      <c r="T670" s="386"/>
      <c r="U670" s="188"/>
      <c r="V670" s="190"/>
      <c r="W670" s="386"/>
      <c r="X670" s="386"/>
      <c r="Y670" s="386"/>
      <c r="Z670" s="386"/>
      <c r="AA670" s="386"/>
      <c r="AB670" s="386"/>
      <c r="AC670" s="386"/>
      <c r="AD670" s="386"/>
      <c r="AE670" s="386"/>
      <c r="AF670" s="386"/>
      <c r="AG670" s="188"/>
      <c r="AH670" s="188"/>
      <c r="AI670" s="188"/>
      <c r="AJ670" s="188"/>
      <c r="AK670" s="188"/>
      <c r="AL670" s="188"/>
      <c r="AM670" s="188"/>
      <c r="AN670" s="188"/>
      <c r="AO670" s="188"/>
      <c r="AP670" s="386"/>
      <c r="AQ670" s="386"/>
      <c r="AR670" s="386"/>
      <c r="AS670" s="386"/>
      <c r="AT670" s="386"/>
      <c r="AU670" s="386"/>
      <c r="AV670" s="386"/>
      <c r="AW670" s="386"/>
      <c r="AX670" s="386"/>
      <c r="AY670" s="386"/>
      <c r="AZ670" s="386"/>
      <c r="BA670" s="386"/>
      <c r="BB670" s="386"/>
      <c r="BC670" s="386"/>
      <c r="BD670" s="386"/>
      <c r="BE670" s="386"/>
      <c r="BF670" s="386"/>
      <c r="BG670" s="386"/>
      <c r="BH670" s="386"/>
      <c r="BI670" s="386"/>
      <c r="BJ670" s="386"/>
      <c r="BK670" s="386"/>
      <c r="BL670" s="386"/>
      <c r="BM670" s="386"/>
      <c r="BN670" s="186"/>
      <c r="BO670" s="386"/>
      <c r="BP670" s="386"/>
      <c r="BQ670" s="386"/>
      <c r="BR670" s="386"/>
      <c r="BS670" s="386"/>
      <c r="BT670" s="386"/>
      <c r="BU670" s="386"/>
      <c r="BV670" s="386"/>
      <c r="BW670" s="386"/>
      <c r="BX670" s="386"/>
      <c r="BY670" s="386"/>
      <c r="BZ670" s="386"/>
      <c r="CA670" s="386"/>
      <c r="CB670" s="386"/>
      <c r="CC670" s="386"/>
      <c r="CD670" s="386"/>
      <c r="CE670" s="386"/>
      <c r="CF670" s="386"/>
      <c r="CG670" s="386"/>
      <c r="CH670" s="386"/>
      <c r="CI670" s="386"/>
      <c r="CJ670" s="386"/>
      <c r="CK670" s="386"/>
      <c r="CL670" s="386"/>
      <c r="CM670" s="386"/>
      <c r="CN670" s="188"/>
      <c r="CO670" s="188"/>
      <c r="CP670" s="188"/>
      <c r="CQ670" s="188"/>
      <c r="CR670" s="188"/>
      <c r="CS670" s="188"/>
      <c r="CT670" s="188"/>
      <c r="CU670" s="188"/>
      <c r="CV670" s="188"/>
      <c r="CW670" s="188"/>
      <c r="CX670" s="188"/>
      <c r="CY670" s="188"/>
      <c r="CZ670" s="188"/>
      <c r="DA670" s="188"/>
      <c r="DB670" s="386"/>
      <c r="DC670" s="386"/>
      <c r="DD670" s="386"/>
      <c r="DE670" s="386"/>
    </row>
    <row r="671" spans="1:109" s="216" customFormat="1">
      <c r="A671" s="386"/>
      <c r="B671" s="386"/>
      <c r="C671" s="386"/>
      <c r="D671" s="386"/>
      <c r="E671" s="386"/>
      <c r="G671" s="222"/>
      <c r="H671" s="386"/>
      <c r="I671" s="386"/>
      <c r="J671" s="386"/>
      <c r="K671" s="386"/>
      <c r="L671" s="386"/>
      <c r="M671" s="386"/>
      <c r="N671" s="386"/>
      <c r="O671" s="386"/>
      <c r="P671" s="386"/>
      <c r="Q671" s="386"/>
      <c r="R671" s="386"/>
      <c r="S671" s="386"/>
      <c r="T671" s="386"/>
      <c r="U671" s="188"/>
      <c r="V671" s="190"/>
      <c r="W671" s="386"/>
      <c r="X671" s="386"/>
      <c r="Y671" s="386"/>
      <c r="Z671" s="386"/>
      <c r="AA671" s="386"/>
      <c r="AB671" s="386"/>
      <c r="AC671" s="386"/>
      <c r="AD671" s="386"/>
      <c r="AE671" s="386"/>
      <c r="AF671" s="386"/>
      <c r="AG671" s="188"/>
      <c r="AH671" s="188"/>
      <c r="AI671" s="188"/>
      <c r="AJ671" s="188"/>
      <c r="AK671" s="188"/>
      <c r="AL671" s="188"/>
      <c r="AM671" s="188"/>
      <c r="AN671" s="188"/>
      <c r="AO671" s="188"/>
      <c r="AP671" s="386"/>
      <c r="AQ671" s="386"/>
      <c r="AR671" s="386"/>
      <c r="AS671" s="386"/>
      <c r="AT671" s="386"/>
      <c r="AU671" s="386"/>
      <c r="AV671" s="386"/>
      <c r="AW671" s="386"/>
      <c r="AX671" s="386"/>
      <c r="AY671" s="386"/>
      <c r="AZ671" s="386"/>
      <c r="BA671" s="386"/>
      <c r="BB671" s="386"/>
      <c r="BC671" s="386"/>
      <c r="BD671" s="386"/>
      <c r="BE671" s="386"/>
      <c r="BF671" s="386"/>
      <c r="BG671" s="386"/>
      <c r="BH671" s="386"/>
      <c r="BI671" s="386"/>
      <c r="BJ671" s="386"/>
      <c r="BK671" s="386"/>
      <c r="BL671" s="386"/>
      <c r="BM671" s="386"/>
      <c r="BN671" s="186"/>
      <c r="BO671" s="386"/>
      <c r="BP671" s="386"/>
      <c r="BQ671" s="386"/>
      <c r="BR671" s="386"/>
      <c r="BS671" s="386"/>
      <c r="BT671" s="386"/>
      <c r="BU671" s="386"/>
      <c r="BV671" s="386"/>
      <c r="BW671" s="386"/>
      <c r="BX671" s="386"/>
      <c r="BY671" s="386"/>
      <c r="BZ671" s="386"/>
      <c r="CA671" s="386"/>
      <c r="CB671" s="386"/>
      <c r="CC671" s="386"/>
      <c r="CD671" s="386"/>
      <c r="CE671" s="386"/>
      <c r="CF671" s="386"/>
      <c r="CG671" s="386"/>
      <c r="CH671" s="386"/>
      <c r="CI671" s="386"/>
      <c r="CJ671" s="386"/>
      <c r="CK671" s="386"/>
      <c r="CL671" s="386"/>
      <c r="CM671" s="386"/>
      <c r="CN671" s="188"/>
      <c r="CO671" s="188"/>
      <c r="CP671" s="188"/>
      <c r="CQ671" s="188"/>
      <c r="CR671" s="188"/>
      <c r="CS671" s="188"/>
      <c r="CT671" s="188"/>
      <c r="CU671" s="188"/>
      <c r="CV671" s="188"/>
      <c r="CW671" s="188"/>
      <c r="CX671" s="188"/>
      <c r="CY671" s="188"/>
      <c r="CZ671" s="188"/>
      <c r="DA671" s="188"/>
      <c r="DB671" s="386"/>
      <c r="DC671" s="386"/>
      <c r="DD671" s="386"/>
      <c r="DE671" s="386"/>
    </row>
    <row r="672" spans="1:109" s="216" customFormat="1">
      <c r="A672" s="386"/>
      <c r="B672" s="386"/>
      <c r="C672" s="386"/>
      <c r="D672" s="386"/>
      <c r="E672" s="386"/>
      <c r="G672" s="222"/>
      <c r="H672" s="386"/>
      <c r="I672" s="386"/>
      <c r="J672" s="386"/>
      <c r="K672" s="386"/>
      <c r="L672" s="386"/>
      <c r="M672" s="386"/>
      <c r="N672" s="386"/>
      <c r="O672" s="386"/>
      <c r="P672" s="386"/>
      <c r="Q672" s="386"/>
      <c r="R672" s="386"/>
      <c r="S672" s="386"/>
      <c r="T672" s="386"/>
      <c r="U672" s="188"/>
      <c r="V672" s="190"/>
      <c r="W672" s="386"/>
      <c r="X672" s="386"/>
      <c r="Y672" s="386"/>
      <c r="Z672" s="386"/>
      <c r="AA672" s="386"/>
      <c r="AB672" s="386"/>
      <c r="AC672" s="386"/>
      <c r="AD672" s="386"/>
      <c r="AE672" s="386"/>
      <c r="AF672" s="386"/>
      <c r="AG672" s="188"/>
      <c r="AH672" s="188"/>
      <c r="AI672" s="188"/>
      <c r="AJ672" s="188"/>
      <c r="AK672" s="188"/>
      <c r="AL672" s="188"/>
      <c r="AM672" s="188"/>
      <c r="AN672" s="188"/>
      <c r="AO672" s="188"/>
      <c r="AP672" s="386"/>
      <c r="AQ672" s="386"/>
      <c r="AR672" s="386"/>
      <c r="AS672" s="386"/>
      <c r="AT672" s="386"/>
      <c r="AU672" s="386"/>
      <c r="AV672" s="386"/>
      <c r="AW672" s="386"/>
      <c r="AX672" s="386"/>
      <c r="AY672" s="386"/>
      <c r="AZ672" s="386"/>
      <c r="BA672" s="386"/>
      <c r="BB672" s="386"/>
      <c r="BC672" s="386"/>
      <c r="BD672" s="386"/>
      <c r="BE672" s="386"/>
      <c r="BF672" s="386"/>
      <c r="BG672" s="386"/>
      <c r="BH672" s="386"/>
      <c r="BI672" s="386"/>
      <c r="BJ672" s="386"/>
      <c r="BK672" s="386"/>
      <c r="BL672" s="386"/>
      <c r="BM672" s="386"/>
      <c r="BN672" s="186"/>
      <c r="BO672" s="386"/>
      <c r="BP672" s="386"/>
      <c r="BQ672" s="386"/>
      <c r="BR672" s="386"/>
      <c r="BS672" s="386"/>
      <c r="BT672" s="386"/>
      <c r="BU672" s="386"/>
      <c r="BV672" s="386"/>
      <c r="BW672" s="386"/>
      <c r="BX672" s="386"/>
      <c r="BY672" s="386"/>
      <c r="BZ672" s="386"/>
      <c r="CA672" s="386"/>
      <c r="CB672" s="386"/>
      <c r="CC672" s="386"/>
      <c r="CD672" s="386"/>
      <c r="CE672" s="386"/>
      <c r="CF672" s="386"/>
      <c r="CG672" s="386"/>
      <c r="CH672" s="386"/>
      <c r="CI672" s="386"/>
      <c r="CJ672" s="386"/>
      <c r="CK672" s="386"/>
      <c r="CL672" s="386"/>
      <c r="CM672" s="386"/>
      <c r="CN672" s="188"/>
      <c r="CO672" s="188"/>
      <c r="CP672" s="188"/>
      <c r="CQ672" s="188"/>
      <c r="CR672" s="188"/>
      <c r="CS672" s="188"/>
      <c r="CT672" s="188"/>
      <c r="CU672" s="188"/>
      <c r="CV672" s="188"/>
      <c r="CW672" s="188"/>
      <c r="CX672" s="188"/>
      <c r="CY672" s="188"/>
      <c r="CZ672" s="188"/>
      <c r="DA672" s="188"/>
      <c r="DB672" s="386"/>
      <c r="DC672" s="386"/>
      <c r="DD672" s="386"/>
      <c r="DE672" s="386"/>
    </row>
    <row r="673" spans="1:109" s="216" customFormat="1">
      <c r="A673" s="386"/>
      <c r="B673" s="386"/>
      <c r="C673" s="386"/>
      <c r="D673" s="386"/>
      <c r="E673" s="386"/>
      <c r="G673" s="222"/>
      <c r="H673" s="386"/>
      <c r="I673" s="386"/>
      <c r="J673" s="386"/>
      <c r="K673" s="386"/>
      <c r="L673" s="386"/>
      <c r="M673" s="386"/>
      <c r="N673" s="386"/>
      <c r="O673" s="386"/>
      <c r="P673" s="386"/>
      <c r="Q673" s="386"/>
      <c r="R673" s="386"/>
      <c r="S673" s="386"/>
      <c r="T673" s="386"/>
      <c r="U673" s="188"/>
      <c r="V673" s="190"/>
      <c r="W673" s="386"/>
      <c r="X673" s="386"/>
      <c r="Y673" s="386"/>
      <c r="Z673" s="386"/>
      <c r="AA673" s="386"/>
      <c r="AB673" s="386"/>
      <c r="AC673" s="386"/>
      <c r="AD673" s="386"/>
      <c r="AE673" s="386"/>
      <c r="AF673" s="386"/>
      <c r="AG673" s="188"/>
      <c r="AH673" s="188"/>
      <c r="AI673" s="188"/>
      <c r="AJ673" s="188"/>
      <c r="AK673" s="188"/>
      <c r="AL673" s="188"/>
      <c r="AM673" s="188"/>
      <c r="AN673" s="188"/>
      <c r="AO673" s="188"/>
      <c r="AP673" s="386"/>
      <c r="AQ673" s="386"/>
      <c r="AR673" s="386"/>
      <c r="AS673" s="386"/>
      <c r="AT673" s="386"/>
      <c r="AU673" s="386"/>
      <c r="AV673" s="386"/>
      <c r="AW673" s="386"/>
      <c r="AX673" s="386"/>
      <c r="AY673" s="386"/>
      <c r="AZ673" s="386"/>
      <c r="BA673" s="386"/>
      <c r="BB673" s="386"/>
      <c r="BC673" s="386"/>
      <c r="BD673" s="386"/>
      <c r="BE673" s="386"/>
      <c r="BF673" s="386"/>
      <c r="BG673" s="386"/>
      <c r="BH673" s="386"/>
      <c r="BI673" s="386"/>
      <c r="BJ673" s="386"/>
      <c r="BK673" s="386"/>
      <c r="BL673" s="386"/>
      <c r="BM673" s="386"/>
      <c r="BN673" s="186"/>
      <c r="BO673" s="386"/>
      <c r="BP673" s="386"/>
      <c r="BQ673" s="386"/>
      <c r="BR673" s="386"/>
      <c r="BS673" s="386"/>
      <c r="BT673" s="386"/>
      <c r="BU673" s="386"/>
      <c r="BV673" s="386"/>
      <c r="BW673" s="386"/>
      <c r="BX673" s="386"/>
      <c r="BY673" s="386"/>
      <c r="BZ673" s="386"/>
      <c r="CA673" s="386"/>
      <c r="CB673" s="386"/>
      <c r="CC673" s="386"/>
      <c r="CD673" s="386"/>
      <c r="CE673" s="386"/>
      <c r="CF673" s="386"/>
      <c r="CG673" s="386"/>
      <c r="CH673" s="386"/>
      <c r="CI673" s="386"/>
      <c r="CJ673" s="386"/>
      <c r="CK673" s="386"/>
      <c r="CL673" s="386"/>
      <c r="CM673" s="386"/>
      <c r="CN673" s="188"/>
      <c r="CO673" s="188"/>
      <c r="CP673" s="188"/>
      <c r="CQ673" s="188"/>
      <c r="CR673" s="188"/>
      <c r="CS673" s="188"/>
      <c r="CT673" s="188"/>
      <c r="CU673" s="188"/>
      <c r="CV673" s="188"/>
      <c r="CW673" s="188"/>
      <c r="CX673" s="188"/>
      <c r="CY673" s="188"/>
      <c r="CZ673" s="188"/>
      <c r="DA673" s="188"/>
      <c r="DB673" s="386"/>
      <c r="DC673" s="386"/>
      <c r="DD673" s="386"/>
      <c r="DE673" s="386"/>
    </row>
    <row r="674" spans="1:109" s="216" customFormat="1">
      <c r="A674" s="386"/>
      <c r="B674" s="386"/>
      <c r="C674" s="386"/>
      <c r="D674" s="386"/>
      <c r="E674" s="386"/>
      <c r="G674" s="222"/>
      <c r="H674" s="386"/>
      <c r="I674" s="386"/>
      <c r="J674" s="386"/>
      <c r="K674" s="386"/>
      <c r="L674" s="386"/>
      <c r="M674" s="386"/>
      <c r="N674" s="386"/>
      <c r="O674" s="386"/>
      <c r="P674" s="386"/>
      <c r="Q674" s="386"/>
      <c r="R674" s="386"/>
      <c r="S674" s="386"/>
      <c r="T674" s="386"/>
      <c r="U674" s="188"/>
      <c r="V674" s="190"/>
      <c r="W674" s="386"/>
      <c r="X674" s="386"/>
      <c r="Y674" s="386"/>
      <c r="Z674" s="386"/>
      <c r="AA674" s="386"/>
      <c r="AB674" s="386"/>
      <c r="AC674" s="386"/>
      <c r="AD674" s="386"/>
      <c r="AE674" s="386"/>
      <c r="AF674" s="386"/>
      <c r="AG674" s="188"/>
      <c r="AH674" s="188"/>
      <c r="AI674" s="188"/>
      <c r="AJ674" s="188"/>
      <c r="AK674" s="188"/>
      <c r="AL674" s="188"/>
      <c r="AM674" s="188"/>
      <c r="AN674" s="188"/>
      <c r="AO674" s="188"/>
      <c r="AP674" s="386"/>
      <c r="AQ674" s="386"/>
      <c r="AR674" s="386"/>
      <c r="AS674" s="386"/>
      <c r="AT674" s="386"/>
      <c r="AU674" s="386"/>
      <c r="AV674" s="386"/>
      <c r="AW674" s="386"/>
      <c r="AX674" s="386"/>
      <c r="AY674" s="386"/>
      <c r="AZ674" s="386"/>
      <c r="BA674" s="386"/>
      <c r="BB674" s="386"/>
      <c r="BC674" s="386"/>
      <c r="BD674" s="386"/>
      <c r="BE674" s="386"/>
      <c r="BF674" s="386"/>
      <c r="BG674" s="386"/>
      <c r="BH674" s="386"/>
      <c r="BI674" s="386"/>
      <c r="BJ674" s="386"/>
      <c r="BK674" s="386"/>
      <c r="BL674" s="386"/>
      <c r="BM674" s="386"/>
      <c r="BN674" s="186"/>
      <c r="BO674" s="386"/>
      <c r="BP674" s="386"/>
      <c r="BQ674" s="386"/>
      <c r="BR674" s="386"/>
      <c r="BS674" s="386"/>
      <c r="BT674" s="386"/>
      <c r="BU674" s="386"/>
      <c r="BV674" s="386"/>
      <c r="BW674" s="386"/>
      <c r="BX674" s="386"/>
      <c r="BY674" s="386"/>
      <c r="BZ674" s="386"/>
      <c r="CA674" s="386"/>
      <c r="CB674" s="386"/>
      <c r="CC674" s="386"/>
      <c r="CD674" s="386"/>
      <c r="CE674" s="386"/>
      <c r="CF674" s="386"/>
      <c r="CG674" s="386"/>
      <c r="CH674" s="386"/>
      <c r="CI674" s="386"/>
      <c r="CJ674" s="386"/>
      <c r="CK674" s="386"/>
      <c r="CL674" s="386"/>
      <c r="CM674" s="386"/>
      <c r="CN674" s="188"/>
      <c r="CO674" s="188"/>
      <c r="CP674" s="188"/>
      <c r="CQ674" s="188"/>
      <c r="CR674" s="188"/>
      <c r="CS674" s="188"/>
      <c r="CT674" s="188"/>
      <c r="CU674" s="188"/>
      <c r="CV674" s="188"/>
      <c r="CW674" s="188"/>
      <c r="CX674" s="188"/>
      <c r="CY674" s="188"/>
      <c r="CZ674" s="188"/>
      <c r="DA674" s="188"/>
      <c r="DB674" s="386"/>
      <c r="DC674" s="386"/>
      <c r="DD674" s="386"/>
      <c r="DE674" s="386"/>
    </row>
    <row r="675" spans="1:109" s="216" customFormat="1">
      <c r="A675" s="386"/>
      <c r="B675" s="386"/>
      <c r="C675" s="386"/>
      <c r="D675" s="386"/>
      <c r="E675" s="386"/>
      <c r="G675" s="222"/>
      <c r="H675" s="386"/>
      <c r="I675" s="386"/>
      <c r="J675" s="386"/>
      <c r="K675" s="386"/>
      <c r="L675" s="386"/>
      <c r="M675" s="386"/>
      <c r="N675" s="386"/>
      <c r="O675" s="386"/>
      <c r="P675" s="386"/>
      <c r="Q675" s="386"/>
      <c r="R675" s="386"/>
      <c r="S675" s="386"/>
      <c r="T675" s="386"/>
      <c r="U675" s="188"/>
      <c r="V675" s="190"/>
      <c r="W675" s="386"/>
      <c r="X675" s="386"/>
      <c r="Y675" s="386"/>
      <c r="Z675" s="386"/>
      <c r="AA675" s="386"/>
      <c r="AB675" s="386"/>
      <c r="AC675" s="386"/>
      <c r="AD675" s="386"/>
      <c r="AE675" s="386"/>
      <c r="AF675" s="386"/>
      <c r="AG675" s="188"/>
      <c r="AH675" s="188"/>
      <c r="AI675" s="188"/>
      <c r="AJ675" s="188"/>
      <c r="AK675" s="188"/>
      <c r="AL675" s="188"/>
      <c r="AM675" s="188"/>
      <c r="AN675" s="188"/>
      <c r="AO675" s="188"/>
      <c r="AP675" s="386"/>
      <c r="AQ675" s="386"/>
      <c r="AR675" s="386"/>
      <c r="AS675" s="386"/>
      <c r="AT675" s="386"/>
      <c r="AU675" s="386"/>
      <c r="AV675" s="386"/>
      <c r="AW675" s="386"/>
      <c r="AX675" s="386"/>
      <c r="AY675" s="386"/>
      <c r="AZ675" s="386"/>
      <c r="BA675" s="386"/>
      <c r="BB675" s="386"/>
      <c r="BC675" s="386"/>
      <c r="BD675" s="386"/>
      <c r="BE675" s="386"/>
      <c r="BF675" s="386"/>
      <c r="BG675" s="386"/>
      <c r="BH675" s="386"/>
      <c r="BI675" s="386"/>
      <c r="BJ675" s="386"/>
      <c r="BK675" s="386"/>
      <c r="BL675" s="386"/>
      <c r="BM675" s="386"/>
      <c r="BN675" s="186"/>
      <c r="BO675" s="386"/>
      <c r="BP675" s="386"/>
      <c r="BQ675" s="386"/>
      <c r="BR675" s="386"/>
      <c r="BS675" s="386"/>
      <c r="BT675" s="386"/>
      <c r="BU675" s="386"/>
      <c r="BV675" s="386"/>
      <c r="BW675" s="386"/>
      <c r="BX675" s="386"/>
      <c r="BY675" s="386"/>
      <c r="BZ675" s="386"/>
      <c r="CA675" s="386"/>
      <c r="CB675" s="386"/>
      <c r="CC675" s="386"/>
      <c r="CD675" s="386"/>
      <c r="CE675" s="386"/>
      <c r="CF675" s="386"/>
      <c r="CG675" s="386"/>
      <c r="CH675" s="386"/>
      <c r="CI675" s="386"/>
      <c r="CJ675" s="386"/>
      <c r="CK675" s="386"/>
      <c r="CL675" s="386"/>
      <c r="CM675" s="386"/>
      <c r="CN675" s="188"/>
      <c r="CO675" s="188"/>
      <c r="CP675" s="188"/>
      <c r="CQ675" s="188"/>
      <c r="CR675" s="188"/>
      <c r="CS675" s="188"/>
      <c r="CT675" s="188"/>
      <c r="CU675" s="188"/>
      <c r="CV675" s="188"/>
      <c r="CW675" s="188"/>
      <c r="CX675" s="188"/>
      <c r="CY675" s="188"/>
      <c r="CZ675" s="188"/>
      <c r="DA675" s="188"/>
      <c r="DB675" s="386"/>
      <c r="DC675" s="386"/>
      <c r="DD675" s="386"/>
      <c r="DE675" s="386"/>
    </row>
    <row r="676" spans="1:109" s="216" customFormat="1">
      <c r="A676" s="386"/>
      <c r="B676" s="386"/>
      <c r="C676" s="386"/>
      <c r="D676" s="386"/>
      <c r="E676" s="386"/>
      <c r="G676" s="222"/>
      <c r="H676" s="386"/>
      <c r="I676" s="386"/>
      <c r="J676" s="386"/>
      <c r="K676" s="386"/>
      <c r="L676" s="386"/>
      <c r="M676" s="386"/>
      <c r="N676" s="386"/>
      <c r="O676" s="386"/>
      <c r="P676" s="386"/>
      <c r="Q676" s="386"/>
      <c r="R676" s="386"/>
      <c r="S676" s="386"/>
      <c r="T676" s="386"/>
      <c r="U676" s="188"/>
      <c r="V676" s="190"/>
      <c r="W676" s="386"/>
      <c r="X676" s="386"/>
      <c r="Y676" s="386"/>
      <c r="Z676" s="386"/>
      <c r="AA676" s="386"/>
      <c r="AB676" s="386"/>
      <c r="AC676" s="386"/>
      <c r="AD676" s="386"/>
      <c r="AE676" s="386"/>
      <c r="AF676" s="386"/>
      <c r="AG676" s="188"/>
      <c r="AH676" s="188"/>
      <c r="AI676" s="188"/>
      <c r="AJ676" s="188"/>
      <c r="AK676" s="188"/>
      <c r="AL676" s="188"/>
      <c r="AM676" s="188"/>
      <c r="AN676" s="188"/>
      <c r="AO676" s="188"/>
      <c r="AP676" s="386"/>
      <c r="AQ676" s="386"/>
      <c r="AR676" s="386"/>
      <c r="AS676" s="386"/>
      <c r="AT676" s="386"/>
      <c r="AU676" s="386"/>
      <c r="AV676" s="386"/>
      <c r="AW676" s="386"/>
      <c r="AX676" s="386"/>
      <c r="AY676" s="386"/>
      <c r="AZ676" s="386"/>
      <c r="BA676" s="386"/>
      <c r="BB676" s="386"/>
      <c r="BC676" s="386"/>
      <c r="BD676" s="386"/>
      <c r="BE676" s="386"/>
      <c r="BF676" s="386"/>
      <c r="BG676" s="386"/>
      <c r="BH676" s="386"/>
      <c r="BI676" s="386"/>
      <c r="BJ676" s="386"/>
      <c r="BK676" s="386"/>
      <c r="BL676" s="386"/>
      <c r="BM676" s="386"/>
      <c r="BN676" s="186"/>
      <c r="BO676" s="386"/>
      <c r="BP676" s="386"/>
      <c r="BQ676" s="386"/>
      <c r="BR676" s="386"/>
      <c r="BS676" s="386"/>
      <c r="BT676" s="386"/>
      <c r="BU676" s="386"/>
      <c r="BV676" s="386"/>
      <c r="BW676" s="386"/>
      <c r="BX676" s="386"/>
      <c r="BY676" s="386"/>
      <c r="BZ676" s="386"/>
      <c r="CA676" s="386"/>
      <c r="CB676" s="386"/>
      <c r="CC676" s="386"/>
      <c r="CD676" s="386"/>
      <c r="CE676" s="386"/>
      <c r="CF676" s="386"/>
      <c r="CG676" s="386"/>
      <c r="CH676" s="386"/>
      <c r="CI676" s="386"/>
      <c r="CJ676" s="386"/>
      <c r="CK676" s="386"/>
      <c r="CL676" s="386"/>
      <c r="CM676" s="386"/>
      <c r="CN676" s="188"/>
      <c r="CO676" s="188"/>
      <c r="CP676" s="188"/>
      <c r="CQ676" s="188"/>
      <c r="CR676" s="188"/>
      <c r="CS676" s="188"/>
      <c r="CT676" s="188"/>
      <c r="CU676" s="188"/>
      <c r="CV676" s="188"/>
      <c r="CW676" s="188"/>
      <c r="CX676" s="188"/>
      <c r="CY676" s="188"/>
      <c r="CZ676" s="188"/>
      <c r="DA676" s="188"/>
      <c r="DB676" s="386"/>
      <c r="DC676" s="386"/>
      <c r="DD676" s="386"/>
      <c r="DE676" s="386"/>
    </row>
    <row r="677" spans="1:109" s="216" customFormat="1">
      <c r="A677" s="386"/>
      <c r="B677" s="386"/>
      <c r="C677" s="386"/>
      <c r="D677" s="386"/>
      <c r="E677" s="386"/>
      <c r="G677" s="222"/>
      <c r="H677" s="386"/>
      <c r="I677" s="386"/>
      <c r="J677" s="386"/>
      <c r="K677" s="386"/>
      <c r="L677" s="386"/>
      <c r="M677" s="386"/>
      <c r="N677" s="386"/>
      <c r="O677" s="386"/>
      <c r="P677" s="386"/>
      <c r="Q677" s="386"/>
      <c r="R677" s="386"/>
      <c r="S677" s="386"/>
      <c r="T677" s="386"/>
      <c r="U677" s="188"/>
      <c r="V677" s="190"/>
      <c r="W677" s="386"/>
      <c r="X677" s="386"/>
      <c r="Y677" s="386"/>
      <c r="Z677" s="386"/>
      <c r="AA677" s="386"/>
      <c r="AB677" s="386"/>
      <c r="AC677" s="386"/>
      <c r="AD677" s="386"/>
      <c r="AE677" s="386"/>
      <c r="AF677" s="386"/>
      <c r="AG677" s="188"/>
      <c r="AH677" s="188"/>
      <c r="AI677" s="188"/>
      <c r="AJ677" s="188"/>
      <c r="AK677" s="188"/>
      <c r="AL677" s="188"/>
      <c r="AM677" s="188"/>
      <c r="AN677" s="188"/>
      <c r="AO677" s="188"/>
      <c r="AP677" s="386"/>
      <c r="AQ677" s="386"/>
      <c r="AR677" s="386"/>
      <c r="AS677" s="386"/>
      <c r="AT677" s="386"/>
      <c r="AU677" s="386"/>
      <c r="AV677" s="386"/>
      <c r="AW677" s="386"/>
      <c r="AX677" s="386"/>
      <c r="AY677" s="386"/>
      <c r="AZ677" s="386"/>
      <c r="BA677" s="386"/>
      <c r="BB677" s="386"/>
      <c r="BC677" s="386"/>
      <c r="BD677" s="386"/>
      <c r="BE677" s="386"/>
      <c r="BF677" s="386"/>
      <c r="BG677" s="386"/>
      <c r="BH677" s="386"/>
      <c r="BI677" s="386"/>
      <c r="BJ677" s="386"/>
      <c r="BK677" s="386"/>
      <c r="BL677" s="386"/>
      <c r="BM677" s="386"/>
      <c r="BN677" s="186"/>
      <c r="BO677" s="386"/>
      <c r="BP677" s="386"/>
      <c r="BQ677" s="386"/>
      <c r="BR677" s="386"/>
      <c r="BS677" s="386"/>
      <c r="BT677" s="386"/>
      <c r="BU677" s="386"/>
      <c r="BV677" s="386"/>
      <c r="BW677" s="386"/>
      <c r="BX677" s="386"/>
      <c r="BY677" s="386"/>
      <c r="BZ677" s="386"/>
      <c r="CA677" s="386"/>
      <c r="CB677" s="386"/>
      <c r="CC677" s="386"/>
      <c r="CD677" s="386"/>
      <c r="CE677" s="386"/>
      <c r="CF677" s="386"/>
      <c r="CG677" s="386"/>
      <c r="CH677" s="386"/>
      <c r="CI677" s="386"/>
      <c r="CJ677" s="386"/>
      <c r="CK677" s="386"/>
      <c r="CL677" s="386"/>
      <c r="CM677" s="386"/>
      <c r="CN677" s="188"/>
      <c r="CO677" s="188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386"/>
      <c r="DC677" s="386"/>
      <c r="DD677" s="386"/>
      <c r="DE677" s="386"/>
    </row>
    <row r="678" spans="1:109" s="216" customFormat="1">
      <c r="A678" s="386"/>
      <c r="B678" s="386"/>
      <c r="C678" s="386"/>
      <c r="D678" s="386"/>
      <c r="E678" s="386"/>
      <c r="G678" s="222"/>
      <c r="H678" s="386"/>
      <c r="I678" s="386"/>
      <c r="J678" s="386"/>
      <c r="K678" s="386"/>
      <c r="L678" s="386"/>
      <c r="M678" s="386"/>
      <c r="N678" s="386"/>
      <c r="O678" s="386"/>
      <c r="P678" s="386"/>
      <c r="Q678" s="386"/>
      <c r="R678" s="386"/>
      <c r="S678" s="386"/>
      <c r="T678" s="386"/>
      <c r="U678" s="188"/>
      <c r="V678" s="190"/>
      <c r="W678" s="386"/>
      <c r="X678" s="386"/>
      <c r="Y678" s="386"/>
      <c r="Z678" s="386"/>
      <c r="AA678" s="386"/>
      <c r="AB678" s="386"/>
      <c r="AC678" s="386"/>
      <c r="AD678" s="386"/>
      <c r="AE678" s="386"/>
      <c r="AF678" s="386"/>
      <c r="AG678" s="188"/>
      <c r="AH678" s="188"/>
      <c r="AI678" s="188"/>
      <c r="AJ678" s="188"/>
      <c r="AK678" s="188"/>
      <c r="AL678" s="188"/>
      <c r="AM678" s="188"/>
      <c r="AN678" s="188"/>
      <c r="AO678" s="188"/>
      <c r="AP678" s="386"/>
      <c r="AQ678" s="386"/>
      <c r="AR678" s="386"/>
      <c r="AS678" s="386"/>
      <c r="AT678" s="386"/>
      <c r="AU678" s="386"/>
      <c r="AV678" s="386"/>
      <c r="AW678" s="386"/>
      <c r="AX678" s="386"/>
      <c r="AY678" s="386"/>
      <c r="AZ678" s="386"/>
      <c r="BA678" s="386"/>
      <c r="BB678" s="386"/>
      <c r="BC678" s="386"/>
      <c r="BD678" s="386"/>
      <c r="BE678" s="386"/>
      <c r="BF678" s="386"/>
      <c r="BG678" s="386"/>
      <c r="BH678" s="386"/>
      <c r="BI678" s="386"/>
      <c r="BJ678" s="386"/>
      <c r="BK678" s="386"/>
      <c r="BL678" s="386"/>
      <c r="BM678" s="386"/>
      <c r="BN678" s="186"/>
      <c r="BO678" s="386"/>
      <c r="BP678" s="386"/>
      <c r="BQ678" s="386"/>
      <c r="BR678" s="386"/>
      <c r="BS678" s="386"/>
      <c r="BT678" s="386"/>
      <c r="BU678" s="386"/>
      <c r="BV678" s="386"/>
      <c r="BW678" s="386"/>
      <c r="BX678" s="386"/>
      <c r="BY678" s="386"/>
      <c r="BZ678" s="386"/>
      <c r="CA678" s="386"/>
      <c r="CB678" s="386"/>
      <c r="CC678" s="386"/>
      <c r="CD678" s="386"/>
      <c r="CE678" s="386"/>
      <c r="CF678" s="386"/>
      <c r="CG678" s="386"/>
      <c r="CH678" s="386"/>
      <c r="CI678" s="386"/>
      <c r="CJ678" s="386"/>
      <c r="CK678" s="386"/>
      <c r="CL678" s="386"/>
      <c r="CM678" s="386"/>
      <c r="CN678" s="188"/>
      <c r="CO678" s="188"/>
      <c r="CP678" s="188"/>
      <c r="CQ678" s="188"/>
      <c r="CR678" s="188"/>
      <c r="CS678" s="188"/>
      <c r="CT678" s="188"/>
      <c r="CU678" s="188"/>
      <c r="CV678" s="188"/>
      <c r="CW678" s="188"/>
      <c r="CX678" s="188"/>
      <c r="CY678" s="188"/>
      <c r="CZ678" s="188"/>
      <c r="DA678" s="188"/>
      <c r="DB678" s="386"/>
      <c r="DC678" s="386"/>
      <c r="DD678" s="386"/>
      <c r="DE678" s="386"/>
    </row>
    <row r="679" spans="1:109" s="216" customFormat="1">
      <c r="A679" s="386"/>
      <c r="B679" s="386"/>
      <c r="C679" s="386"/>
      <c r="D679" s="386"/>
      <c r="E679" s="386"/>
      <c r="G679" s="222"/>
      <c r="H679" s="386"/>
      <c r="I679" s="386"/>
      <c r="J679" s="386"/>
      <c r="K679" s="386"/>
      <c r="L679" s="386"/>
      <c r="M679" s="386"/>
      <c r="N679" s="386"/>
      <c r="O679" s="386"/>
      <c r="P679" s="386"/>
      <c r="Q679" s="386"/>
      <c r="R679" s="386"/>
      <c r="S679" s="386"/>
      <c r="T679" s="386"/>
      <c r="U679" s="188"/>
      <c r="V679" s="190"/>
      <c r="W679" s="386"/>
      <c r="X679" s="386"/>
      <c r="Y679" s="386"/>
      <c r="Z679" s="386"/>
      <c r="AA679" s="386"/>
      <c r="AB679" s="386"/>
      <c r="AC679" s="386"/>
      <c r="AD679" s="386"/>
      <c r="AE679" s="386"/>
      <c r="AF679" s="386"/>
      <c r="AG679" s="188"/>
      <c r="AH679" s="188"/>
      <c r="AI679" s="188"/>
      <c r="AJ679" s="188"/>
      <c r="AK679" s="188"/>
      <c r="AL679" s="188"/>
      <c r="AM679" s="188"/>
      <c r="AN679" s="188"/>
      <c r="AO679" s="188"/>
      <c r="AP679" s="386"/>
      <c r="AQ679" s="386"/>
      <c r="AR679" s="386"/>
      <c r="AS679" s="386"/>
      <c r="AT679" s="386"/>
      <c r="AU679" s="386"/>
      <c r="AV679" s="386"/>
      <c r="AW679" s="386"/>
      <c r="AX679" s="386"/>
      <c r="AY679" s="386"/>
      <c r="AZ679" s="386"/>
      <c r="BA679" s="386"/>
      <c r="BB679" s="386"/>
      <c r="BC679" s="386"/>
      <c r="BD679" s="386"/>
      <c r="BE679" s="386"/>
      <c r="BF679" s="386"/>
      <c r="BG679" s="386"/>
      <c r="BH679" s="386"/>
      <c r="BI679" s="386"/>
      <c r="BJ679" s="386"/>
      <c r="BK679" s="386"/>
      <c r="BL679" s="386"/>
      <c r="BM679" s="386"/>
      <c r="BN679" s="186"/>
      <c r="BO679" s="386"/>
      <c r="BP679" s="386"/>
      <c r="BQ679" s="386"/>
      <c r="BR679" s="386"/>
      <c r="BS679" s="386"/>
      <c r="BT679" s="386"/>
      <c r="BU679" s="386"/>
      <c r="BV679" s="386"/>
      <c r="BW679" s="386"/>
      <c r="BX679" s="386"/>
      <c r="BY679" s="386"/>
      <c r="BZ679" s="386"/>
      <c r="CA679" s="386"/>
      <c r="CB679" s="386"/>
      <c r="CC679" s="386"/>
      <c r="CD679" s="386"/>
      <c r="CE679" s="386"/>
      <c r="CF679" s="386"/>
      <c r="CG679" s="386"/>
      <c r="CH679" s="386"/>
      <c r="CI679" s="386"/>
      <c r="CJ679" s="386"/>
      <c r="CK679" s="386"/>
      <c r="CL679" s="386"/>
      <c r="CM679" s="386"/>
      <c r="CN679" s="188"/>
      <c r="CO679" s="188"/>
      <c r="CP679" s="188"/>
      <c r="CQ679" s="188"/>
      <c r="CR679" s="188"/>
      <c r="CS679" s="188"/>
      <c r="CT679" s="188"/>
      <c r="CU679" s="188"/>
      <c r="CV679" s="188"/>
      <c r="CW679" s="188"/>
      <c r="CX679" s="188"/>
      <c r="CY679" s="188"/>
      <c r="CZ679" s="188"/>
      <c r="DA679" s="188"/>
      <c r="DB679" s="386"/>
      <c r="DC679" s="386"/>
      <c r="DD679" s="386"/>
      <c r="DE679" s="386"/>
    </row>
    <row r="680" spans="1:109" s="216" customFormat="1">
      <c r="A680" s="386"/>
      <c r="B680" s="386"/>
      <c r="C680" s="386"/>
      <c r="D680" s="386"/>
      <c r="E680" s="386"/>
      <c r="G680" s="222"/>
      <c r="H680" s="386"/>
      <c r="I680" s="386"/>
      <c r="J680" s="386"/>
      <c r="K680" s="386"/>
      <c r="L680" s="386"/>
      <c r="M680" s="386"/>
      <c r="N680" s="386"/>
      <c r="O680" s="386"/>
      <c r="P680" s="386"/>
      <c r="Q680" s="386"/>
      <c r="R680" s="386"/>
      <c r="S680" s="386"/>
      <c r="T680" s="386"/>
      <c r="U680" s="188"/>
      <c r="V680" s="190"/>
      <c r="W680" s="386"/>
      <c r="X680" s="386"/>
      <c r="Y680" s="386"/>
      <c r="Z680" s="386"/>
      <c r="AA680" s="386"/>
      <c r="AB680" s="386"/>
      <c r="AC680" s="386"/>
      <c r="AD680" s="386"/>
      <c r="AE680" s="386"/>
      <c r="AF680" s="386"/>
      <c r="AG680" s="188"/>
      <c r="AH680" s="188"/>
      <c r="AI680" s="188"/>
      <c r="AJ680" s="188"/>
      <c r="AK680" s="188"/>
      <c r="AL680" s="188"/>
      <c r="AM680" s="188"/>
      <c r="AN680" s="188"/>
      <c r="AO680" s="188"/>
      <c r="AP680" s="386"/>
      <c r="AQ680" s="386"/>
      <c r="AR680" s="386"/>
      <c r="AS680" s="386"/>
      <c r="AT680" s="386"/>
      <c r="AU680" s="386"/>
      <c r="AV680" s="386"/>
      <c r="AW680" s="386"/>
      <c r="AX680" s="386"/>
      <c r="AY680" s="386"/>
      <c r="AZ680" s="386"/>
      <c r="BA680" s="386"/>
      <c r="BB680" s="386"/>
      <c r="BC680" s="386"/>
      <c r="BD680" s="386"/>
      <c r="BE680" s="386"/>
      <c r="BF680" s="386"/>
      <c r="BG680" s="386"/>
      <c r="BH680" s="386"/>
      <c r="BI680" s="386"/>
      <c r="BJ680" s="386"/>
      <c r="BK680" s="386"/>
      <c r="BL680" s="386"/>
      <c r="BM680" s="386"/>
      <c r="BN680" s="186"/>
      <c r="BO680" s="386"/>
      <c r="BP680" s="386"/>
      <c r="BQ680" s="386"/>
      <c r="BR680" s="386"/>
      <c r="BS680" s="386"/>
      <c r="BT680" s="386"/>
      <c r="BU680" s="386"/>
      <c r="BV680" s="386"/>
      <c r="BW680" s="386"/>
      <c r="BX680" s="386"/>
      <c r="BY680" s="386"/>
      <c r="BZ680" s="386"/>
      <c r="CA680" s="386"/>
      <c r="CB680" s="386"/>
      <c r="CC680" s="386"/>
      <c r="CD680" s="386"/>
      <c r="CE680" s="386"/>
      <c r="CF680" s="386"/>
      <c r="CG680" s="386"/>
      <c r="CH680" s="386"/>
      <c r="CI680" s="386"/>
      <c r="CJ680" s="386"/>
      <c r="CK680" s="386"/>
      <c r="CL680" s="386"/>
      <c r="CM680" s="386"/>
      <c r="CN680" s="188"/>
      <c r="CO680" s="188"/>
      <c r="CP680" s="188"/>
      <c r="CQ680" s="188"/>
      <c r="CR680" s="188"/>
      <c r="CS680" s="188"/>
      <c r="CT680" s="188"/>
      <c r="CU680" s="188"/>
      <c r="CV680" s="188"/>
      <c r="CW680" s="188"/>
      <c r="CX680" s="188"/>
      <c r="CY680" s="188"/>
      <c r="CZ680" s="188"/>
      <c r="DA680" s="188"/>
      <c r="DB680" s="386"/>
      <c r="DC680" s="386"/>
      <c r="DD680" s="386"/>
      <c r="DE680" s="386"/>
    </row>
    <row r="681" spans="1:109" s="216" customFormat="1">
      <c r="A681" s="386"/>
      <c r="B681" s="386"/>
      <c r="C681" s="386"/>
      <c r="D681" s="386"/>
      <c r="E681" s="386"/>
      <c r="G681" s="222"/>
      <c r="H681" s="386"/>
      <c r="I681" s="386"/>
      <c r="J681" s="386"/>
      <c r="K681" s="386"/>
      <c r="L681" s="386"/>
      <c r="M681" s="386"/>
      <c r="N681" s="386"/>
      <c r="O681" s="386"/>
      <c r="P681" s="386"/>
      <c r="Q681" s="386"/>
      <c r="R681" s="386"/>
      <c r="S681" s="386"/>
      <c r="T681" s="386"/>
      <c r="U681" s="188"/>
      <c r="V681" s="190"/>
      <c r="W681" s="386"/>
      <c r="X681" s="386"/>
      <c r="Y681" s="386"/>
      <c r="Z681" s="386"/>
      <c r="AA681" s="386"/>
      <c r="AB681" s="386"/>
      <c r="AC681" s="386"/>
      <c r="AD681" s="386"/>
      <c r="AE681" s="386"/>
      <c r="AF681" s="386"/>
      <c r="AG681" s="188"/>
      <c r="AH681" s="188"/>
      <c r="AI681" s="188"/>
      <c r="AJ681" s="188"/>
      <c r="AK681" s="188"/>
      <c r="AL681" s="188"/>
      <c r="AM681" s="188"/>
      <c r="AN681" s="188"/>
      <c r="AO681" s="188"/>
      <c r="AP681" s="386"/>
      <c r="AQ681" s="386"/>
      <c r="AR681" s="386"/>
      <c r="AS681" s="386"/>
      <c r="AT681" s="386"/>
      <c r="AU681" s="386"/>
      <c r="AV681" s="386"/>
      <c r="AW681" s="386"/>
      <c r="AX681" s="386"/>
      <c r="AY681" s="386"/>
      <c r="AZ681" s="386"/>
      <c r="BA681" s="386"/>
      <c r="BB681" s="386"/>
      <c r="BC681" s="386"/>
      <c r="BD681" s="386"/>
      <c r="BE681" s="386"/>
      <c r="BF681" s="386"/>
      <c r="BG681" s="386"/>
      <c r="BH681" s="386"/>
      <c r="BI681" s="386"/>
      <c r="BJ681" s="386"/>
      <c r="BK681" s="386"/>
      <c r="BL681" s="386"/>
      <c r="BM681" s="386"/>
      <c r="BN681" s="186"/>
      <c r="BO681" s="386"/>
      <c r="BP681" s="386"/>
      <c r="BQ681" s="386"/>
      <c r="BR681" s="386"/>
      <c r="BS681" s="386"/>
      <c r="BT681" s="386"/>
      <c r="BU681" s="386"/>
      <c r="BV681" s="386"/>
      <c r="BW681" s="386"/>
      <c r="BX681" s="386"/>
      <c r="BY681" s="386"/>
      <c r="BZ681" s="386"/>
      <c r="CA681" s="386"/>
      <c r="CB681" s="386"/>
      <c r="CC681" s="386"/>
      <c r="CD681" s="386"/>
      <c r="CE681" s="386"/>
      <c r="CF681" s="386"/>
      <c r="CG681" s="386"/>
      <c r="CH681" s="386"/>
      <c r="CI681" s="386"/>
      <c r="CJ681" s="386"/>
      <c r="CK681" s="386"/>
      <c r="CL681" s="386"/>
      <c r="CM681" s="386"/>
      <c r="CN681" s="188"/>
      <c r="CO681" s="188"/>
      <c r="CP681" s="188"/>
      <c r="CQ681" s="188"/>
      <c r="CR681" s="188"/>
      <c r="CS681" s="188"/>
      <c r="CT681" s="188"/>
      <c r="CU681" s="188"/>
      <c r="CV681" s="188"/>
      <c r="CW681" s="188"/>
      <c r="CX681" s="188"/>
      <c r="CY681" s="188"/>
      <c r="CZ681" s="188"/>
      <c r="DA681" s="188"/>
      <c r="DB681" s="386"/>
      <c r="DC681" s="386"/>
      <c r="DD681" s="386"/>
      <c r="DE681" s="386"/>
    </row>
    <row r="682" spans="1:109" s="216" customFormat="1">
      <c r="A682" s="386"/>
      <c r="B682" s="386"/>
      <c r="C682" s="386"/>
      <c r="D682" s="386"/>
      <c r="E682" s="386"/>
      <c r="G682" s="222"/>
      <c r="H682" s="386"/>
      <c r="I682" s="386"/>
      <c r="J682" s="386"/>
      <c r="K682" s="386"/>
      <c r="L682" s="386"/>
      <c r="M682" s="386"/>
      <c r="N682" s="386"/>
      <c r="O682" s="386"/>
      <c r="P682" s="386"/>
      <c r="Q682" s="386"/>
      <c r="R682" s="386"/>
      <c r="S682" s="386"/>
      <c r="T682" s="386"/>
      <c r="U682" s="188"/>
      <c r="V682" s="190"/>
      <c r="W682" s="386"/>
      <c r="X682" s="386"/>
      <c r="Y682" s="386"/>
      <c r="Z682" s="386"/>
      <c r="AA682" s="386"/>
      <c r="AB682" s="386"/>
      <c r="AC682" s="386"/>
      <c r="AD682" s="386"/>
      <c r="AE682" s="386"/>
      <c r="AF682" s="386"/>
      <c r="AG682" s="188"/>
      <c r="AH682" s="188"/>
      <c r="AI682" s="188"/>
      <c r="AJ682" s="188"/>
      <c r="AK682" s="188"/>
      <c r="AL682" s="188"/>
      <c r="AM682" s="188"/>
      <c r="AN682" s="188"/>
      <c r="AO682" s="188"/>
      <c r="AP682" s="386"/>
      <c r="AQ682" s="386"/>
      <c r="AR682" s="386"/>
      <c r="AS682" s="386"/>
      <c r="AT682" s="386"/>
      <c r="AU682" s="386"/>
      <c r="AV682" s="386"/>
      <c r="AW682" s="386"/>
      <c r="AX682" s="386"/>
      <c r="AY682" s="386"/>
      <c r="AZ682" s="386"/>
      <c r="BA682" s="386"/>
      <c r="BB682" s="386"/>
      <c r="BC682" s="386"/>
      <c r="BD682" s="386"/>
      <c r="BE682" s="386"/>
      <c r="BF682" s="386"/>
      <c r="BG682" s="386"/>
      <c r="BH682" s="386"/>
      <c r="BI682" s="386"/>
      <c r="BJ682" s="386"/>
      <c r="BK682" s="386"/>
      <c r="BL682" s="386"/>
      <c r="BM682" s="386"/>
      <c r="BN682" s="186"/>
      <c r="BO682" s="386"/>
      <c r="BP682" s="386"/>
      <c r="BQ682" s="386"/>
      <c r="BR682" s="386"/>
      <c r="BS682" s="386"/>
      <c r="BT682" s="386"/>
      <c r="BU682" s="386"/>
      <c r="BV682" s="386"/>
      <c r="BW682" s="386"/>
      <c r="BX682" s="386"/>
      <c r="BY682" s="386"/>
      <c r="BZ682" s="386"/>
      <c r="CA682" s="386"/>
      <c r="CB682" s="386"/>
      <c r="CC682" s="386"/>
      <c r="CD682" s="386"/>
      <c r="CE682" s="386"/>
      <c r="CF682" s="386"/>
      <c r="CG682" s="386"/>
      <c r="CH682" s="386"/>
      <c r="CI682" s="386"/>
      <c r="CJ682" s="386"/>
      <c r="CK682" s="386"/>
      <c r="CL682" s="386"/>
      <c r="CM682" s="386"/>
      <c r="CN682" s="188"/>
      <c r="CO682" s="188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386"/>
      <c r="DC682" s="386"/>
      <c r="DD682" s="386"/>
      <c r="DE682" s="386"/>
    </row>
    <row r="683" spans="1:109" s="216" customFormat="1">
      <c r="A683" s="386"/>
      <c r="B683" s="386"/>
      <c r="C683" s="386"/>
      <c r="D683" s="386"/>
      <c r="E683" s="386"/>
      <c r="G683" s="222"/>
      <c r="H683" s="386"/>
      <c r="I683" s="386"/>
      <c r="J683" s="386"/>
      <c r="K683" s="386"/>
      <c r="L683" s="386"/>
      <c r="M683" s="386"/>
      <c r="N683" s="386"/>
      <c r="O683" s="386"/>
      <c r="P683" s="386"/>
      <c r="Q683" s="386"/>
      <c r="R683" s="386"/>
      <c r="S683" s="386"/>
      <c r="T683" s="386"/>
      <c r="U683" s="188"/>
      <c r="V683" s="190"/>
      <c r="W683" s="386"/>
      <c r="X683" s="386"/>
      <c r="Y683" s="386"/>
      <c r="Z683" s="386"/>
      <c r="AA683" s="386"/>
      <c r="AB683" s="386"/>
      <c r="AC683" s="386"/>
      <c r="AD683" s="386"/>
      <c r="AE683" s="386"/>
      <c r="AF683" s="386"/>
      <c r="AG683" s="188"/>
      <c r="AH683" s="188"/>
      <c r="AI683" s="188"/>
      <c r="AJ683" s="188"/>
      <c r="AK683" s="188"/>
      <c r="AL683" s="188"/>
      <c r="AM683" s="188"/>
      <c r="AN683" s="188"/>
      <c r="AO683" s="188"/>
      <c r="AP683" s="386"/>
      <c r="AQ683" s="386"/>
      <c r="AR683" s="386"/>
      <c r="AS683" s="386"/>
      <c r="AT683" s="386"/>
      <c r="AU683" s="386"/>
      <c r="AV683" s="386"/>
      <c r="AW683" s="386"/>
      <c r="AX683" s="386"/>
      <c r="AY683" s="386"/>
      <c r="AZ683" s="386"/>
      <c r="BA683" s="386"/>
      <c r="BB683" s="386"/>
      <c r="BC683" s="386"/>
      <c r="BD683" s="386"/>
      <c r="BE683" s="386"/>
      <c r="BF683" s="386"/>
      <c r="BG683" s="386"/>
      <c r="BH683" s="386"/>
      <c r="BI683" s="386"/>
      <c r="BJ683" s="386"/>
      <c r="BK683" s="386"/>
      <c r="BL683" s="386"/>
      <c r="BM683" s="386"/>
      <c r="BN683" s="186"/>
      <c r="BO683" s="386"/>
      <c r="BP683" s="386"/>
      <c r="BQ683" s="386"/>
      <c r="BR683" s="386"/>
      <c r="BS683" s="386"/>
      <c r="BT683" s="386"/>
      <c r="BU683" s="386"/>
      <c r="BV683" s="386"/>
      <c r="BW683" s="386"/>
      <c r="BX683" s="386"/>
      <c r="BY683" s="386"/>
      <c r="BZ683" s="386"/>
      <c r="CA683" s="386"/>
      <c r="CB683" s="386"/>
      <c r="CC683" s="386"/>
      <c r="CD683" s="386"/>
      <c r="CE683" s="386"/>
      <c r="CF683" s="386"/>
      <c r="CG683" s="386"/>
      <c r="CH683" s="386"/>
      <c r="CI683" s="386"/>
      <c r="CJ683" s="386"/>
      <c r="CK683" s="386"/>
      <c r="CL683" s="386"/>
      <c r="CM683" s="386"/>
      <c r="CN683" s="188"/>
      <c r="CO683" s="188"/>
      <c r="CP683" s="188"/>
      <c r="CQ683" s="188"/>
      <c r="CR683" s="188"/>
      <c r="CS683" s="188"/>
      <c r="CT683" s="188"/>
      <c r="CU683" s="188"/>
      <c r="CV683" s="188"/>
      <c r="CW683" s="188"/>
      <c r="CX683" s="188"/>
      <c r="CY683" s="188"/>
      <c r="CZ683" s="188"/>
      <c r="DA683" s="188"/>
      <c r="DB683" s="386"/>
      <c r="DC683" s="386"/>
      <c r="DD683" s="386"/>
      <c r="DE683" s="386"/>
    </row>
    <row r="684" spans="1:109" s="216" customFormat="1">
      <c r="A684" s="386"/>
      <c r="B684" s="386"/>
      <c r="C684" s="386"/>
      <c r="D684" s="386"/>
      <c r="E684" s="386"/>
      <c r="G684" s="222"/>
      <c r="H684" s="386"/>
      <c r="I684" s="386"/>
      <c r="J684" s="386"/>
      <c r="K684" s="386"/>
      <c r="L684" s="386"/>
      <c r="M684" s="386"/>
      <c r="N684" s="386"/>
      <c r="O684" s="386"/>
      <c r="P684" s="386"/>
      <c r="Q684" s="386"/>
      <c r="R684" s="386"/>
      <c r="S684" s="386"/>
      <c r="T684" s="386"/>
      <c r="U684" s="188"/>
      <c r="V684" s="190"/>
      <c r="W684" s="386"/>
      <c r="X684" s="386"/>
      <c r="Y684" s="386"/>
      <c r="Z684" s="386"/>
      <c r="AA684" s="386"/>
      <c r="AB684" s="386"/>
      <c r="AC684" s="386"/>
      <c r="AD684" s="386"/>
      <c r="AE684" s="386"/>
      <c r="AF684" s="386"/>
      <c r="AG684" s="188"/>
      <c r="AH684" s="188"/>
      <c r="AI684" s="188"/>
      <c r="AJ684" s="188"/>
      <c r="AK684" s="188"/>
      <c r="AL684" s="188"/>
      <c r="AM684" s="188"/>
      <c r="AN684" s="188"/>
      <c r="AO684" s="188"/>
      <c r="AP684" s="386"/>
      <c r="AQ684" s="386"/>
      <c r="AR684" s="386"/>
      <c r="AS684" s="386"/>
      <c r="AT684" s="386"/>
      <c r="AU684" s="386"/>
      <c r="AV684" s="386"/>
      <c r="AW684" s="386"/>
      <c r="AX684" s="386"/>
      <c r="AY684" s="386"/>
      <c r="AZ684" s="386"/>
      <c r="BA684" s="386"/>
      <c r="BB684" s="386"/>
      <c r="BC684" s="386"/>
      <c r="BD684" s="386"/>
      <c r="BE684" s="386"/>
      <c r="BF684" s="386"/>
      <c r="BG684" s="386"/>
      <c r="BH684" s="386"/>
      <c r="BI684" s="386"/>
      <c r="BJ684" s="386"/>
      <c r="BK684" s="386"/>
      <c r="BL684" s="386"/>
      <c r="BM684" s="386"/>
      <c r="BN684" s="186"/>
      <c r="BO684" s="386"/>
      <c r="BP684" s="386"/>
      <c r="BQ684" s="386"/>
      <c r="BR684" s="386"/>
      <c r="BS684" s="386"/>
      <c r="BT684" s="386"/>
      <c r="BU684" s="386"/>
      <c r="BV684" s="386"/>
      <c r="BW684" s="386"/>
      <c r="BX684" s="386"/>
      <c r="BY684" s="386"/>
      <c r="BZ684" s="386"/>
      <c r="CA684" s="386"/>
      <c r="CB684" s="386"/>
      <c r="CC684" s="386"/>
      <c r="CD684" s="386"/>
      <c r="CE684" s="386"/>
      <c r="CF684" s="386"/>
      <c r="CG684" s="386"/>
      <c r="CH684" s="386"/>
      <c r="CI684" s="386"/>
      <c r="CJ684" s="386"/>
      <c r="CK684" s="386"/>
      <c r="CL684" s="386"/>
      <c r="CM684" s="386"/>
      <c r="CN684" s="188"/>
      <c r="CO684" s="188"/>
      <c r="CP684" s="188"/>
      <c r="CQ684" s="188"/>
      <c r="CR684" s="188"/>
      <c r="CS684" s="188"/>
      <c r="CT684" s="188"/>
      <c r="CU684" s="188"/>
      <c r="CV684" s="188"/>
      <c r="CW684" s="188"/>
      <c r="CX684" s="188"/>
      <c r="CY684" s="188"/>
      <c r="CZ684" s="188"/>
      <c r="DA684" s="188"/>
      <c r="DB684" s="386"/>
      <c r="DC684" s="386"/>
      <c r="DD684" s="386"/>
      <c r="DE684" s="386"/>
    </row>
    <row r="685" spans="1:109" s="216" customFormat="1">
      <c r="A685" s="386"/>
      <c r="B685" s="386"/>
      <c r="C685" s="386"/>
      <c r="D685" s="386"/>
      <c r="E685" s="386"/>
      <c r="G685" s="222"/>
      <c r="H685" s="386"/>
      <c r="I685" s="386"/>
      <c r="J685" s="386"/>
      <c r="K685" s="386"/>
      <c r="L685" s="386"/>
      <c r="M685" s="386"/>
      <c r="N685" s="386"/>
      <c r="O685" s="386"/>
      <c r="P685" s="386"/>
      <c r="Q685" s="386"/>
      <c r="R685" s="386"/>
      <c r="S685" s="386"/>
      <c r="T685" s="386"/>
      <c r="U685" s="188"/>
      <c r="V685" s="190"/>
      <c r="W685" s="386"/>
      <c r="X685" s="386"/>
      <c r="Y685" s="386"/>
      <c r="Z685" s="386"/>
      <c r="AA685" s="386"/>
      <c r="AB685" s="386"/>
      <c r="AC685" s="386"/>
      <c r="AD685" s="386"/>
      <c r="AE685" s="386"/>
      <c r="AF685" s="386"/>
      <c r="AG685" s="188"/>
      <c r="AH685" s="188"/>
      <c r="AI685" s="188"/>
      <c r="AJ685" s="188"/>
      <c r="AK685" s="188"/>
      <c r="AL685" s="188"/>
      <c r="AM685" s="188"/>
      <c r="AN685" s="188"/>
      <c r="AO685" s="188"/>
      <c r="AP685" s="386"/>
      <c r="AQ685" s="386"/>
      <c r="AR685" s="386"/>
      <c r="AS685" s="386"/>
      <c r="AT685" s="386"/>
      <c r="AU685" s="386"/>
      <c r="AV685" s="386"/>
      <c r="AW685" s="386"/>
      <c r="AX685" s="386"/>
      <c r="AY685" s="386"/>
      <c r="AZ685" s="386"/>
      <c r="BA685" s="386"/>
      <c r="BB685" s="386"/>
      <c r="BC685" s="386"/>
      <c r="BD685" s="386"/>
      <c r="BE685" s="386"/>
      <c r="BF685" s="386"/>
      <c r="BG685" s="386"/>
      <c r="BH685" s="386"/>
      <c r="BI685" s="386"/>
      <c r="BJ685" s="386"/>
      <c r="BK685" s="386"/>
      <c r="BL685" s="386"/>
      <c r="BM685" s="386"/>
      <c r="BN685" s="186"/>
      <c r="BO685" s="386"/>
      <c r="BP685" s="386"/>
      <c r="BQ685" s="386"/>
      <c r="BR685" s="386"/>
      <c r="BS685" s="386"/>
      <c r="BT685" s="386"/>
      <c r="BU685" s="386"/>
      <c r="BV685" s="386"/>
      <c r="BW685" s="386"/>
      <c r="BX685" s="386"/>
      <c r="BY685" s="386"/>
      <c r="BZ685" s="386"/>
      <c r="CA685" s="386"/>
      <c r="CB685" s="386"/>
      <c r="CC685" s="386"/>
      <c r="CD685" s="386"/>
      <c r="CE685" s="386"/>
      <c r="CF685" s="386"/>
      <c r="CG685" s="386"/>
      <c r="CH685" s="386"/>
      <c r="CI685" s="386"/>
      <c r="CJ685" s="386"/>
      <c r="CK685" s="386"/>
      <c r="CL685" s="386"/>
      <c r="CM685" s="386"/>
      <c r="CN685" s="188"/>
      <c r="CO685" s="188"/>
      <c r="CP685" s="188"/>
      <c r="CQ685" s="188"/>
      <c r="CR685" s="188"/>
      <c r="CS685" s="188"/>
      <c r="CT685" s="188"/>
      <c r="CU685" s="188"/>
      <c r="CV685" s="188"/>
      <c r="CW685" s="188"/>
      <c r="CX685" s="188"/>
      <c r="CY685" s="188"/>
      <c r="CZ685" s="188"/>
      <c r="DA685" s="188"/>
      <c r="DB685" s="386"/>
      <c r="DC685" s="386"/>
      <c r="DD685" s="386"/>
      <c r="DE685" s="386"/>
    </row>
    <row r="686" spans="1:109" s="216" customFormat="1">
      <c r="A686" s="386"/>
      <c r="B686" s="386"/>
      <c r="C686" s="386"/>
      <c r="D686" s="386"/>
      <c r="E686" s="386"/>
      <c r="G686" s="222"/>
      <c r="H686" s="386"/>
      <c r="I686" s="386"/>
      <c r="J686" s="386"/>
      <c r="K686" s="386"/>
      <c r="L686" s="386"/>
      <c r="M686" s="386"/>
      <c r="N686" s="386"/>
      <c r="O686" s="386"/>
      <c r="P686" s="386"/>
      <c r="Q686" s="386"/>
      <c r="R686" s="386"/>
      <c r="S686" s="386"/>
      <c r="T686" s="386"/>
      <c r="U686" s="188"/>
      <c r="V686" s="190"/>
      <c r="W686" s="386"/>
      <c r="X686" s="386"/>
      <c r="Y686" s="386"/>
      <c r="Z686" s="386"/>
      <c r="AA686" s="386"/>
      <c r="AB686" s="386"/>
      <c r="AC686" s="386"/>
      <c r="AD686" s="386"/>
      <c r="AE686" s="386"/>
      <c r="AF686" s="386"/>
      <c r="AG686" s="188"/>
      <c r="AH686" s="188"/>
      <c r="AI686" s="188"/>
      <c r="AJ686" s="188"/>
      <c r="AK686" s="188"/>
      <c r="AL686" s="188"/>
      <c r="AM686" s="188"/>
      <c r="AN686" s="188"/>
      <c r="AO686" s="188"/>
      <c r="AP686" s="386"/>
      <c r="AQ686" s="386"/>
      <c r="AR686" s="386"/>
      <c r="AS686" s="386"/>
      <c r="AT686" s="386"/>
      <c r="AU686" s="386"/>
      <c r="AV686" s="386"/>
      <c r="AW686" s="386"/>
      <c r="AX686" s="386"/>
      <c r="AY686" s="386"/>
      <c r="AZ686" s="386"/>
      <c r="BA686" s="386"/>
      <c r="BB686" s="386"/>
      <c r="BC686" s="386"/>
      <c r="BD686" s="386"/>
      <c r="BE686" s="386"/>
      <c r="BF686" s="386"/>
      <c r="BG686" s="386"/>
      <c r="BH686" s="386"/>
      <c r="BI686" s="386"/>
      <c r="BJ686" s="386"/>
      <c r="BK686" s="386"/>
      <c r="BL686" s="386"/>
      <c r="BM686" s="386"/>
      <c r="BN686" s="186"/>
      <c r="BO686" s="386"/>
      <c r="BP686" s="386"/>
      <c r="BQ686" s="386"/>
      <c r="BR686" s="386"/>
      <c r="BS686" s="386"/>
      <c r="BT686" s="386"/>
      <c r="BU686" s="386"/>
      <c r="BV686" s="386"/>
      <c r="BW686" s="386"/>
      <c r="BX686" s="386"/>
      <c r="BY686" s="386"/>
      <c r="BZ686" s="386"/>
      <c r="CA686" s="386"/>
      <c r="CB686" s="386"/>
      <c r="CC686" s="386"/>
      <c r="CD686" s="386"/>
      <c r="CE686" s="386"/>
      <c r="CF686" s="386"/>
      <c r="CG686" s="386"/>
      <c r="CH686" s="386"/>
      <c r="CI686" s="386"/>
      <c r="CJ686" s="386"/>
      <c r="CK686" s="386"/>
      <c r="CL686" s="386"/>
      <c r="CM686" s="386"/>
      <c r="CN686" s="188"/>
      <c r="CO686" s="188"/>
      <c r="CP686" s="188"/>
      <c r="CQ686" s="188"/>
      <c r="CR686" s="188"/>
      <c r="CS686" s="188"/>
      <c r="CT686" s="188"/>
      <c r="CU686" s="188"/>
      <c r="CV686" s="188"/>
      <c r="CW686" s="188"/>
      <c r="CX686" s="188"/>
      <c r="CY686" s="188"/>
      <c r="CZ686" s="188"/>
      <c r="DA686" s="188"/>
      <c r="DB686" s="386"/>
      <c r="DC686" s="386"/>
      <c r="DD686" s="386"/>
      <c r="DE686" s="386"/>
    </row>
    <row r="687" spans="1:109" s="216" customFormat="1">
      <c r="A687" s="386"/>
      <c r="B687" s="386"/>
      <c r="C687" s="386"/>
      <c r="D687" s="386"/>
      <c r="E687" s="386"/>
      <c r="G687" s="222"/>
      <c r="H687" s="386"/>
      <c r="I687" s="386"/>
      <c r="J687" s="386"/>
      <c r="K687" s="386"/>
      <c r="L687" s="386"/>
      <c r="M687" s="386"/>
      <c r="N687" s="386"/>
      <c r="O687" s="386"/>
      <c r="P687" s="386"/>
      <c r="Q687" s="386"/>
      <c r="R687" s="386"/>
      <c r="S687" s="386"/>
      <c r="T687" s="386"/>
      <c r="U687" s="188"/>
      <c r="V687" s="190"/>
      <c r="W687" s="386"/>
      <c r="X687" s="386"/>
      <c r="Y687" s="386"/>
      <c r="Z687" s="386"/>
      <c r="AA687" s="386"/>
      <c r="AB687" s="386"/>
      <c r="AC687" s="386"/>
      <c r="AD687" s="386"/>
      <c r="AE687" s="386"/>
      <c r="AF687" s="386"/>
      <c r="AG687" s="188"/>
      <c r="AH687" s="188"/>
      <c r="AI687" s="188"/>
      <c r="AJ687" s="188"/>
      <c r="AK687" s="188"/>
      <c r="AL687" s="188"/>
      <c r="AM687" s="188"/>
      <c r="AN687" s="188"/>
      <c r="AO687" s="188"/>
      <c r="AP687" s="386"/>
      <c r="AQ687" s="386"/>
      <c r="AR687" s="386"/>
      <c r="AS687" s="386"/>
      <c r="AT687" s="386"/>
      <c r="AU687" s="386"/>
      <c r="AV687" s="386"/>
      <c r="AW687" s="386"/>
      <c r="AX687" s="386"/>
      <c r="AY687" s="386"/>
      <c r="AZ687" s="386"/>
      <c r="BA687" s="386"/>
      <c r="BB687" s="386"/>
      <c r="BC687" s="386"/>
      <c r="BD687" s="386"/>
      <c r="BE687" s="386"/>
      <c r="BF687" s="386"/>
      <c r="BG687" s="386"/>
      <c r="BH687" s="386"/>
      <c r="BI687" s="386"/>
      <c r="BJ687" s="386"/>
      <c r="BK687" s="386"/>
      <c r="BL687" s="386"/>
      <c r="BM687" s="386"/>
      <c r="BN687" s="186"/>
      <c r="BO687" s="386"/>
      <c r="BP687" s="386"/>
      <c r="BQ687" s="386"/>
      <c r="BR687" s="386"/>
      <c r="BS687" s="386"/>
      <c r="BT687" s="386"/>
      <c r="BU687" s="386"/>
      <c r="BV687" s="386"/>
      <c r="BW687" s="386"/>
      <c r="BX687" s="386"/>
      <c r="BY687" s="386"/>
      <c r="BZ687" s="386"/>
      <c r="CA687" s="386"/>
      <c r="CB687" s="386"/>
      <c r="CC687" s="386"/>
      <c r="CD687" s="386"/>
      <c r="CE687" s="386"/>
      <c r="CF687" s="386"/>
      <c r="CG687" s="386"/>
      <c r="CH687" s="386"/>
      <c r="CI687" s="386"/>
      <c r="CJ687" s="386"/>
      <c r="CK687" s="386"/>
      <c r="CL687" s="386"/>
      <c r="CM687" s="386"/>
      <c r="CN687" s="188"/>
      <c r="CO687" s="188"/>
      <c r="CP687" s="188"/>
      <c r="CQ687" s="188"/>
      <c r="CR687" s="188"/>
      <c r="CS687" s="188"/>
      <c r="CT687" s="188"/>
      <c r="CU687" s="188"/>
      <c r="CV687" s="188"/>
      <c r="CW687" s="188"/>
      <c r="CX687" s="188"/>
      <c r="CY687" s="188"/>
      <c r="CZ687" s="188"/>
      <c r="DA687" s="188"/>
      <c r="DB687" s="386"/>
      <c r="DC687" s="386"/>
      <c r="DD687" s="386"/>
      <c r="DE687" s="386"/>
    </row>
    <row r="688" spans="1:109" s="216" customFormat="1">
      <c r="A688" s="386"/>
      <c r="B688" s="386"/>
      <c r="C688" s="386"/>
      <c r="D688" s="386"/>
      <c r="E688" s="386"/>
      <c r="G688" s="222"/>
      <c r="H688" s="386"/>
      <c r="I688" s="386"/>
      <c r="J688" s="386"/>
      <c r="K688" s="386"/>
      <c r="L688" s="386"/>
      <c r="M688" s="386"/>
      <c r="N688" s="386"/>
      <c r="O688" s="386"/>
      <c r="P688" s="386"/>
      <c r="Q688" s="386"/>
      <c r="R688" s="386"/>
      <c r="S688" s="386"/>
      <c r="T688" s="386"/>
      <c r="U688" s="188"/>
      <c r="V688" s="190"/>
      <c r="W688" s="386"/>
      <c r="X688" s="386"/>
      <c r="Y688" s="386"/>
      <c r="Z688" s="386"/>
      <c r="AA688" s="386"/>
      <c r="AB688" s="386"/>
      <c r="AC688" s="386"/>
      <c r="AD688" s="386"/>
      <c r="AE688" s="386"/>
      <c r="AF688" s="386"/>
      <c r="AG688" s="188"/>
      <c r="AH688" s="188"/>
      <c r="AI688" s="188"/>
      <c r="AJ688" s="188"/>
      <c r="AK688" s="188"/>
      <c r="AL688" s="188"/>
      <c r="AM688" s="188"/>
      <c r="AN688" s="188"/>
      <c r="AO688" s="188"/>
      <c r="AP688" s="386"/>
      <c r="AQ688" s="386"/>
      <c r="AR688" s="386"/>
      <c r="AS688" s="386"/>
      <c r="AT688" s="386"/>
      <c r="AU688" s="386"/>
      <c r="AV688" s="386"/>
      <c r="AW688" s="386"/>
      <c r="AX688" s="386"/>
      <c r="AY688" s="386"/>
      <c r="AZ688" s="386"/>
      <c r="BA688" s="386"/>
      <c r="BB688" s="386"/>
      <c r="BC688" s="386"/>
      <c r="BD688" s="386"/>
      <c r="BE688" s="386"/>
      <c r="BF688" s="386"/>
      <c r="BG688" s="386"/>
      <c r="BH688" s="386"/>
      <c r="BI688" s="386"/>
      <c r="BJ688" s="386"/>
      <c r="BK688" s="386"/>
      <c r="BL688" s="386"/>
      <c r="BM688" s="386"/>
      <c r="BN688" s="186"/>
      <c r="BO688" s="386"/>
      <c r="BP688" s="386"/>
      <c r="BQ688" s="386"/>
      <c r="BR688" s="386"/>
      <c r="BS688" s="386"/>
      <c r="BT688" s="386"/>
      <c r="BU688" s="386"/>
      <c r="BV688" s="386"/>
      <c r="BW688" s="386"/>
      <c r="BX688" s="386"/>
      <c r="BY688" s="386"/>
      <c r="BZ688" s="386"/>
      <c r="CA688" s="386"/>
      <c r="CB688" s="386"/>
      <c r="CC688" s="386"/>
      <c r="CD688" s="386"/>
      <c r="CE688" s="386"/>
      <c r="CF688" s="386"/>
      <c r="CG688" s="386"/>
      <c r="CH688" s="386"/>
      <c r="CI688" s="386"/>
      <c r="CJ688" s="386"/>
      <c r="CK688" s="386"/>
      <c r="CL688" s="386"/>
      <c r="CM688" s="386"/>
      <c r="CN688" s="188"/>
      <c r="CO688" s="188"/>
      <c r="CP688" s="188"/>
      <c r="CQ688" s="188"/>
      <c r="CR688" s="188"/>
      <c r="CS688" s="188"/>
      <c r="CT688" s="188"/>
      <c r="CU688" s="188"/>
      <c r="CV688" s="188"/>
      <c r="CW688" s="188"/>
      <c r="CX688" s="188"/>
      <c r="CY688" s="188"/>
      <c r="CZ688" s="188"/>
      <c r="DA688" s="188"/>
      <c r="DB688" s="386"/>
      <c r="DC688" s="386"/>
      <c r="DD688" s="386"/>
      <c r="DE688" s="386"/>
    </row>
    <row r="689" spans="1:109" s="216" customFormat="1">
      <c r="A689" s="386"/>
      <c r="B689" s="386"/>
      <c r="C689" s="386"/>
      <c r="D689" s="386"/>
      <c r="E689" s="386"/>
      <c r="G689" s="222"/>
      <c r="H689" s="386"/>
      <c r="I689" s="386"/>
      <c r="J689" s="386"/>
      <c r="K689" s="386"/>
      <c r="L689" s="386"/>
      <c r="M689" s="386"/>
      <c r="N689" s="386"/>
      <c r="O689" s="386"/>
      <c r="P689" s="386"/>
      <c r="Q689" s="386"/>
      <c r="R689" s="386"/>
      <c r="S689" s="386"/>
      <c r="T689" s="386"/>
      <c r="U689" s="188"/>
      <c r="V689" s="190"/>
      <c r="W689" s="386"/>
      <c r="X689" s="386"/>
      <c r="Y689" s="386"/>
      <c r="Z689" s="386"/>
      <c r="AA689" s="386"/>
      <c r="AB689" s="386"/>
      <c r="AC689" s="386"/>
      <c r="AD689" s="386"/>
      <c r="AE689" s="386"/>
      <c r="AF689" s="386"/>
      <c r="AG689" s="188"/>
      <c r="AH689" s="188"/>
      <c r="AI689" s="188"/>
      <c r="AJ689" s="188"/>
      <c r="AK689" s="188"/>
      <c r="AL689" s="188"/>
      <c r="AM689" s="188"/>
      <c r="AN689" s="188"/>
      <c r="AO689" s="188"/>
      <c r="AP689" s="386"/>
      <c r="AQ689" s="386"/>
      <c r="AR689" s="386"/>
      <c r="AS689" s="386"/>
      <c r="AT689" s="386"/>
      <c r="AU689" s="386"/>
      <c r="AV689" s="386"/>
      <c r="AW689" s="386"/>
      <c r="AX689" s="386"/>
      <c r="AY689" s="386"/>
      <c r="AZ689" s="386"/>
      <c r="BA689" s="386"/>
      <c r="BB689" s="386"/>
      <c r="BC689" s="386"/>
      <c r="BD689" s="386"/>
      <c r="BE689" s="386"/>
      <c r="BF689" s="386"/>
      <c r="BG689" s="386"/>
      <c r="BH689" s="386"/>
      <c r="BI689" s="386"/>
      <c r="BJ689" s="386"/>
      <c r="BK689" s="386"/>
      <c r="BL689" s="386"/>
      <c r="BM689" s="386"/>
      <c r="BN689" s="186"/>
      <c r="BO689" s="386"/>
      <c r="BP689" s="386"/>
      <c r="BQ689" s="386"/>
      <c r="BR689" s="386"/>
      <c r="BS689" s="386"/>
      <c r="BT689" s="386"/>
      <c r="BU689" s="386"/>
      <c r="BV689" s="386"/>
      <c r="BW689" s="386"/>
      <c r="BX689" s="386"/>
      <c r="BY689" s="386"/>
      <c r="BZ689" s="386"/>
      <c r="CA689" s="386"/>
      <c r="CB689" s="386"/>
      <c r="CC689" s="386"/>
      <c r="CD689" s="386"/>
      <c r="CE689" s="386"/>
      <c r="CF689" s="386"/>
      <c r="CG689" s="386"/>
      <c r="CH689" s="386"/>
      <c r="CI689" s="386"/>
      <c r="CJ689" s="386"/>
      <c r="CK689" s="386"/>
      <c r="CL689" s="386"/>
      <c r="CM689" s="386"/>
      <c r="CN689" s="188"/>
      <c r="CO689" s="188"/>
      <c r="CP689" s="188"/>
      <c r="CQ689" s="188"/>
      <c r="CR689" s="188"/>
      <c r="CS689" s="188"/>
      <c r="CT689" s="188"/>
      <c r="CU689" s="188"/>
      <c r="CV689" s="188"/>
      <c r="CW689" s="188"/>
      <c r="CX689" s="188"/>
      <c r="CY689" s="188"/>
      <c r="CZ689" s="188"/>
      <c r="DA689" s="188"/>
      <c r="DB689" s="386"/>
      <c r="DC689" s="386"/>
      <c r="DD689" s="386"/>
      <c r="DE689" s="386"/>
    </row>
    <row r="690" spans="1:109" s="216" customFormat="1">
      <c r="A690" s="386"/>
      <c r="B690" s="386"/>
      <c r="C690" s="386"/>
      <c r="D690" s="386"/>
      <c r="E690" s="386"/>
      <c r="G690" s="222"/>
      <c r="H690" s="386"/>
      <c r="I690" s="386"/>
      <c r="J690" s="386"/>
      <c r="K690" s="386"/>
      <c r="L690" s="386"/>
      <c r="M690" s="386"/>
      <c r="N690" s="386"/>
      <c r="O690" s="386"/>
      <c r="P690" s="386"/>
      <c r="Q690" s="386"/>
      <c r="R690" s="386"/>
      <c r="S690" s="386"/>
      <c r="T690" s="386"/>
      <c r="U690" s="188"/>
      <c r="V690" s="190"/>
      <c r="W690" s="386"/>
      <c r="X690" s="386"/>
      <c r="Y690" s="386"/>
      <c r="Z690" s="386"/>
      <c r="AA690" s="386"/>
      <c r="AB690" s="386"/>
      <c r="AC690" s="386"/>
      <c r="AD690" s="386"/>
      <c r="AE690" s="386"/>
      <c r="AF690" s="386"/>
      <c r="AG690" s="188"/>
      <c r="AH690" s="188"/>
      <c r="AI690" s="188"/>
      <c r="AJ690" s="188"/>
      <c r="AK690" s="188"/>
      <c r="AL690" s="188"/>
      <c r="AM690" s="188"/>
      <c r="AN690" s="188"/>
      <c r="AO690" s="188"/>
      <c r="AP690" s="386"/>
      <c r="AQ690" s="386"/>
      <c r="AR690" s="386"/>
      <c r="AS690" s="386"/>
      <c r="AT690" s="386"/>
      <c r="AU690" s="386"/>
      <c r="AV690" s="386"/>
      <c r="AW690" s="386"/>
      <c r="AX690" s="386"/>
      <c r="AY690" s="386"/>
      <c r="AZ690" s="386"/>
      <c r="BA690" s="386"/>
      <c r="BB690" s="386"/>
      <c r="BC690" s="386"/>
      <c r="BD690" s="386"/>
      <c r="BE690" s="386"/>
      <c r="BF690" s="386"/>
      <c r="BG690" s="386"/>
      <c r="BH690" s="386"/>
      <c r="BI690" s="386"/>
      <c r="BJ690" s="386"/>
      <c r="BK690" s="386"/>
      <c r="BL690" s="386"/>
      <c r="BM690" s="386"/>
      <c r="BN690" s="186"/>
      <c r="BO690" s="386"/>
      <c r="BP690" s="386"/>
      <c r="BQ690" s="386"/>
      <c r="BR690" s="386"/>
      <c r="BS690" s="386"/>
      <c r="BT690" s="386"/>
      <c r="BU690" s="386"/>
      <c r="BV690" s="386"/>
      <c r="BW690" s="386"/>
      <c r="BX690" s="386"/>
      <c r="BY690" s="386"/>
      <c r="BZ690" s="386"/>
      <c r="CA690" s="386"/>
      <c r="CB690" s="386"/>
      <c r="CC690" s="386"/>
      <c r="CD690" s="386"/>
      <c r="CE690" s="386"/>
      <c r="CF690" s="386"/>
      <c r="CG690" s="386"/>
      <c r="CH690" s="386"/>
      <c r="CI690" s="386"/>
      <c r="CJ690" s="386"/>
      <c r="CK690" s="386"/>
      <c r="CL690" s="386"/>
      <c r="CM690" s="386"/>
      <c r="CN690" s="188"/>
      <c r="CO690" s="188"/>
      <c r="CP690" s="188"/>
      <c r="CQ690" s="188"/>
      <c r="CR690" s="188"/>
      <c r="CS690" s="188"/>
      <c r="CT690" s="188"/>
      <c r="CU690" s="188"/>
      <c r="CV690" s="188"/>
      <c r="CW690" s="188"/>
      <c r="CX690" s="188"/>
      <c r="CY690" s="188"/>
      <c r="CZ690" s="188"/>
      <c r="DA690" s="188"/>
      <c r="DB690" s="386"/>
      <c r="DC690" s="386"/>
      <c r="DD690" s="386"/>
      <c r="DE690" s="386"/>
    </row>
    <row r="691" spans="1:109" s="216" customFormat="1">
      <c r="A691" s="386"/>
      <c r="B691" s="386"/>
      <c r="C691" s="386"/>
      <c r="D691" s="386"/>
      <c r="E691" s="386"/>
      <c r="G691" s="222"/>
      <c r="H691" s="386"/>
      <c r="I691" s="386"/>
      <c r="J691" s="386"/>
      <c r="K691" s="386"/>
      <c r="L691" s="386"/>
      <c r="M691" s="386"/>
      <c r="N691" s="386"/>
      <c r="O691" s="386"/>
      <c r="P691" s="386"/>
      <c r="Q691" s="386"/>
      <c r="R691" s="386"/>
      <c r="S691" s="386"/>
      <c r="T691" s="386"/>
      <c r="U691" s="188"/>
      <c r="V691" s="190"/>
      <c r="W691" s="386"/>
      <c r="X691" s="386"/>
      <c r="Y691" s="386"/>
      <c r="Z691" s="386"/>
      <c r="AA691" s="386"/>
      <c r="AB691" s="386"/>
      <c r="AC691" s="386"/>
      <c r="AD691" s="386"/>
      <c r="AE691" s="386"/>
      <c r="AF691" s="386"/>
      <c r="AG691" s="188"/>
      <c r="AH691" s="188"/>
      <c r="AI691" s="188"/>
      <c r="AJ691" s="188"/>
      <c r="AK691" s="188"/>
      <c r="AL691" s="188"/>
      <c r="AM691" s="188"/>
      <c r="AN691" s="188"/>
      <c r="AO691" s="188"/>
      <c r="AP691" s="386"/>
      <c r="AQ691" s="386"/>
      <c r="AR691" s="386"/>
      <c r="AS691" s="386"/>
      <c r="AT691" s="386"/>
      <c r="AU691" s="386"/>
      <c r="AV691" s="386"/>
      <c r="AW691" s="386"/>
      <c r="AX691" s="386"/>
      <c r="AY691" s="386"/>
      <c r="AZ691" s="386"/>
      <c r="BA691" s="386"/>
      <c r="BB691" s="386"/>
      <c r="BC691" s="386"/>
      <c r="BD691" s="386"/>
      <c r="BE691" s="386"/>
      <c r="BF691" s="386"/>
      <c r="BG691" s="386"/>
      <c r="BH691" s="386"/>
      <c r="BI691" s="386"/>
      <c r="BJ691" s="386"/>
      <c r="BK691" s="386"/>
      <c r="BL691" s="386"/>
      <c r="BM691" s="386"/>
      <c r="BN691" s="186"/>
      <c r="BO691" s="386"/>
      <c r="BP691" s="386"/>
      <c r="BQ691" s="386"/>
      <c r="BR691" s="386"/>
      <c r="BS691" s="386"/>
      <c r="BT691" s="386"/>
      <c r="BU691" s="386"/>
      <c r="BV691" s="386"/>
      <c r="BW691" s="386"/>
      <c r="BX691" s="386"/>
      <c r="BY691" s="386"/>
      <c r="BZ691" s="386"/>
      <c r="CA691" s="386"/>
      <c r="CB691" s="386"/>
      <c r="CC691" s="386"/>
      <c r="CD691" s="386"/>
      <c r="CE691" s="386"/>
      <c r="CF691" s="386"/>
      <c r="CG691" s="386"/>
      <c r="CH691" s="386"/>
      <c r="CI691" s="386"/>
      <c r="CJ691" s="386"/>
      <c r="CK691" s="386"/>
      <c r="CL691" s="386"/>
      <c r="CM691" s="386"/>
      <c r="CN691" s="188"/>
      <c r="CO691" s="188"/>
      <c r="CP691" s="188"/>
      <c r="CQ691" s="188"/>
      <c r="CR691" s="188"/>
      <c r="CS691" s="188"/>
      <c r="CT691" s="188"/>
      <c r="CU691" s="188"/>
      <c r="CV691" s="188"/>
      <c r="CW691" s="188"/>
      <c r="CX691" s="188"/>
      <c r="CY691" s="188"/>
      <c r="CZ691" s="188"/>
      <c r="DA691" s="188"/>
      <c r="DB691" s="386"/>
      <c r="DC691" s="386"/>
      <c r="DD691" s="386"/>
      <c r="DE691" s="386"/>
    </row>
    <row r="692" spans="1:109" s="216" customFormat="1">
      <c r="A692" s="386"/>
      <c r="B692" s="386"/>
      <c r="C692" s="386"/>
      <c r="D692" s="386"/>
      <c r="E692" s="386"/>
      <c r="G692" s="222"/>
      <c r="H692" s="386"/>
      <c r="I692" s="386"/>
      <c r="J692" s="386"/>
      <c r="K692" s="386"/>
      <c r="L692" s="386"/>
      <c r="M692" s="386"/>
      <c r="N692" s="386"/>
      <c r="O692" s="386"/>
      <c r="P692" s="386"/>
      <c r="Q692" s="386"/>
      <c r="R692" s="386"/>
      <c r="S692" s="386"/>
      <c r="T692" s="386"/>
      <c r="U692" s="188"/>
      <c r="V692" s="190"/>
      <c r="W692" s="386"/>
      <c r="X692" s="386"/>
      <c r="Y692" s="386"/>
      <c r="Z692" s="386"/>
      <c r="AA692" s="386"/>
      <c r="AB692" s="386"/>
      <c r="AC692" s="386"/>
      <c r="AD692" s="386"/>
      <c r="AE692" s="386"/>
      <c r="AF692" s="386"/>
      <c r="AG692" s="188"/>
      <c r="AH692" s="188"/>
      <c r="AI692" s="188"/>
      <c r="AJ692" s="188"/>
      <c r="AK692" s="188"/>
      <c r="AL692" s="188"/>
      <c r="AM692" s="188"/>
      <c r="AN692" s="188"/>
      <c r="AO692" s="188"/>
      <c r="AP692" s="386"/>
      <c r="AQ692" s="386"/>
      <c r="AR692" s="386"/>
      <c r="AS692" s="386"/>
      <c r="AT692" s="386"/>
      <c r="AU692" s="386"/>
      <c r="AV692" s="386"/>
      <c r="AW692" s="386"/>
      <c r="AX692" s="386"/>
      <c r="AY692" s="386"/>
      <c r="AZ692" s="386"/>
      <c r="BA692" s="386"/>
      <c r="BB692" s="386"/>
      <c r="BC692" s="386"/>
      <c r="BD692" s="386"/>
      <c r="BE692" s="386"/>
      <c r="BF692" s="386"/>
      <c r="BG692" s="386"/>
      <c r="BH692" s="386"/>
      <c r="BI692" s="386"/>
      <c r="BJ692" s="386"/>
      <c r="BK692" s="386"/>
      <c r="BL692" s="386"/>
      <c r="BM692" s="386"/>
      <c r="BN692" s="186"/>
      <c r="BO692" s="386"/>
      <c r="BP692" s="386"/>
      <c r="BQ692" s="386"/>
      <c r="BR692" s="386"/>
      <c r="BS692" s="386"/>
      <c r="BT692" s="386"/>
      <c r="BU692" s="386"/>
      <c r="BV692" s="386"/>
      <c r="BW692" s="386"/>
      <c r="BX692" s="386"/>
      <c r="BY692" s="386"/>
      <c r="BZ692" s="386"/>
      <c r="CA692" s="386"/>
      <c r="CB692" s="386"/>
      <c r="CC692" s="386"/>
      <c r="CD692" s="386"/>
      <c r="CE692" s="386"/>
      <c r="CF692" s="386"/>
      <c r="CG692" s="386"/>
      <c r="CH692" s="386"/>
      <c r="CI692" s="386"/>
      <c r="CJ692" s="386"/>
      <c r="CK692" s="386"/>
      <c r="CL692" s="386"/>
      <c r="CM692" s="386"/>
      <c r="CN692" s="188"/>
      <c r="CO692" s="188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386"/>
      <c r="DC692" s="386"/>
      <c r="DD692" s="386"/>
      <c r="DE692" s="386"/>
    </row>
    <row r="693" spans="1:109" s="216" customFormat="1">
      <c r="A693" s="386"/>
      <c r="B693" s="386"/>
      <c r="C693" s="386"/>
      <c r="D693" s="386"/>
      <c r="E693" s="386"/>
      <c r="G693" s="222"/>
      <c r="H693" s="386"/>
      <c r="I693" s="386"/>
      <c r="J693" s="386"/>
      <c r="K693" s="386"/>
      <c r="L693" s="386"/>
      <c r="M693" s="386"/>
      <c r="N693" s="386"/>
      <c r="O693" s="386"/>
      <c r="P693" s="386"/>
      <c r="Q693" s="386"/>
      <c r="R693" s="386"/>
      <c r="S693" s="386"/>
      <c r="T693" s="386"/>
      <c r="U693" s="188"/>
      <c r="V693" s="190"/>
      <c r="W693" s="386"/>
      <c r="X693" s="386"/>
      <c r="Y693" s="386"/>
      <c r="Z693" s="386"/>
      <c r="AA693" s="386"/>
      <c r="AB693" s="386"/>
      <c r="AC693" s="386"/>
      <c r="AD693" s="386"/>
      <c r="AE693" s="386"/>
      <c r="AF693" s="386"/>
      <c r="AG693" s="188"/>
      <c r="AH693" s="188"/>
      <c r="AI693" s="188"/>
      <c r="AJ693" s="188"/>
      <c r="AK693" s="188"/>
      <c r="AL693" s="188"/>
      <c r="AM693" s="188"/>
      <c r="AN693" s="188"/>
      <c r="AO693" s="188"/>
      <c r="AP693" s="386"/>
      <c r="AQ693" s="386"/>
      <c r="AR693" s="386"/>
      <c r="AS693" s="386"/>
      <c r="AT693" s="386"/>
      <c r="AU693" s="386"/>
      <c r="AV693" s="386"/>
      <c r="AW693" s="386"/>
      <c r="AX693" s="386"/>
      <c r="AY693" s="386"/>
      <c r="AZ693" s="386"/>
      <c r="BA693" s="386"/>
      <c r="BB693" s="386"/>
      <c r="BC693" s="386"/>
      <c r="BD693" s="386"/>
      <c r="BE693" s="386"/>
      <c r="BF693" s="386"/>
      <c r="BG693" s="386"/>
      <c r="BH693" s="386"/>
      <c r="BI693" s="386"/>
      <c r="BJ693" s="386"/>
      <c r="BK693" s="386"/>
      <c r="BL693" s="386"/>
      <c r="BM693" s="386"/>
      <c r="BN693" s="186"/>
      <c r="BO693" s="386"/>
      <c r="BP693" s="386"/>
      <c r="BQ693" s="386"/>
      <c r="BR693" s="386"/>
      <c r="BS693" s="386"/>
      <c r="BT693" s="386"/>
      <c r="BU693" s="386"/>
      <c r="BV693" s="386"/>
      <c r="BW693" s="386"/>
      <c r="BX693" s="386"/>
      <c r="BY693" s="386"/>
      <c r="BZ693" s="386"/>
      <c r="CA693" s="386"/>
      <c r="CB693" s="386"/>
      <c r="CC693" s="386"/>
      <c r="CD693" s="386"/>
      <c r="CE693" s="386"/>
      <c r="CF693" s="386"/>
      <c r="CG693" s="386"/>
      <c r="CH693" s="386"/>
      <c r="CI693" s="386"/>
      <c r="CJ693" s="386"/>
      <c r="CK693" s="386"/>
      <c r="CL693" s="386"/>
      <c r="CM693" s="386"/>
      <c r="CN693" s="188"/>
      <c r="CO693" s="188"/>
      <c r="CP693" s="188"/>
      <c r="CQ693" s="188"/>
      <c r="CR693" s="188"/>
      <c r="CS693" s="188"/>
      <c r="CT693" s="188"/>
      <c r="CU693" s="188"/>
      <c r="CV693" s="188"/>
      <c r="CW693" s="188"/>
      <c r="CX693" s="188"/>
      <c r="CY693" s="188"/>
      <c r="CZ693" s="188"/>
      <c r="DA693" s="188"/>
      <c r="DB693" s="386"/>
      <c r="DC693" s="386"/>
      <c r="DD693" s="386"/>
      <c r="DE693" s="386"/>
    </row>
    <row r="694" spans="1:109" s="216" customFormat="1">
      <c r="A694" s="386"/>
      <c r="B694" s="386"/>
      <c r="C694" s="386"/>
      <c r="D694" s="386"/>
      <c r="E694" s="386"/>
      <c r="G694" s="222"/>
      <c r="H694" s="386"/>
      <c r="I694" s="386"/>
      <c r="J694" s="386"/>
      <c r="K694" s="386"/>
      <c r="L694" s="386"/>
      <c r="M694" s="386"/>
      <c r="N694" s="386"/>
      <c r="O694" s="386"/>
      <c r="P694" s="386"/>
      <c r="Q694" s="386"/>
      <c r="R694" s="386"/>
      <c r="S694" s="386"/>
      <c r="T694" s="386"/>
      <c r="U694" s="188"/>
      <c r="V694" s="190"/>
      <c r="W694" s="386"/>
      <c r="X694" s="386"/>
      <c r="Y694" s="386"/>
      <c r="Z694" s="386"/>
      <c r="AA694" s="386"/>
      <c r="AB694" s="386"/>
      <c r="AC694" s="386"/>
      <c r="AD694" s="386"/>
      <c r="AE694" s="386"/>
      <c r="AF694" s="386"/>
      <c r="AG694" s="188"/>
      <c r="AH694" s="188"/>
      <c r="AI694" s="188"/>
      <c r="AJ694" s="188"/>
      <c r="AK694" s="188"/>
      <c r="AL694" s="188"/>
      <c r="AM694" s="188"/>
      <c r="AN694" s="188"/>
      <c r="AO694" s="188"/>
      <c r="AP694" s="386"/>
      <c r="AQ694" s="386"/>
      <c r="AR694" s="386"/>
      <c r="AS694" s="386"/>
      <c r="AT694" s="386"/>
      <c r="AU694" s="386"/>
      <c r="AV694" s="386"/>
      <c r="AW694" s="386"/>
      <c r="AX694" s="386"/>
      <c r="AY694" s="386"/>
      <c r="AZ694" s="386"/>
      <c r="BA694" s="386"/>
      <c r="BB694" s="386"/>
      <c r="BC694" s="386"/>
      <c r="BD694" s="386"/>
      <c r="BE694" s="386"/>
      <c r="BF694" s="386"/>
      <c r="BG694" s="386"/>
      <c r="BH694" s="386"/>
      <c r="BI694" s="386"/>
      <c r="BJ694" s="386"/>
      <c r="BK694" s="386"/>
      <c r="BL694" s="386"/>
      <c r="BM694" s="386"/>
      <c r="BN694" s="186"/>
      <c r="BO694" s="386"/>
      <c r="BP694" s="386"/>
      <c r="BQ694" s="386"/>
      <c r="BR694" s="386"/>
      <c r="BS694" s="386"/>
      <c r="BT694" s="386"/>
      <c r="BU694" s="386"/>
      <c r="BV694" s="386"/>
      <c r="BW694" s="386"/>
      <c r="BX694" s="386"/>
      <c r="BY694" s="386"/>
      <c r="BZ694" s="386"/>
      <c r="CA694" s="386"/>
      <c r="CB694" s="386"/>
      <c r="CC694" s="386"/>
      <c r="CD694" s="386"/>
      <c r="CE694" s="386"/>
      <c r="CF694" s="386"/>
      <c r="CG694" s="386"/>
      <c r="CH694" s="386"/>
      <c r="CI694" s="386"/>
      <c r="CJ694" s="386"/>
      <c r="CK694" s="386"/>
      <c r="CL694" s="386"/>
      <c r="CM694" s="386"/>
      <c r="CN694" s="188"/>
      <c r="CO694" s="188"/>
      <c r="CP694" s="188"/>
      <c r="CQ694" s="188"/>
      <c r="CR694" s="188"/>
      <c r="CS694" s="188"/>
      <c r="CT694" s="188"/>
      <c r="CU694" s="188"/>
      <c r="CV694" s="188"/>
      <c r="CW694" s="188"/>
      <c r="CX694" s="188"/>
      <c r="CY694" s="188"/>
      <c r="CZ694" s="188"/>
      <c r="DA694" s="188"/>
      <c r="DB694" s="386"/>
      <c r="DC694" s="386"/>
      <c r="DD694" s="386"/>
      <c r="DE694" s="386"/>
    </row>
    <row r="695" spans="1:109" s="216" customFormat="1">
      <c r="A695" s="386"/>
      <c r="B695" s="386"/>
      <c r="C695" s="386"/>
      <c r="D695" s="386"/>
      <c r="E695" s="386"/>
      <c r="G695" s="222"/>
      <c r="H695" s="386"/>
      <c r="I695" s="386"/>
      <c r="J695" s="386"/>
      <c r="K695" s="386"/>
      <c r="L695" s="386"/>
      <c r="M695" s="386"/>
      <c r="N695" s="386"/>
      <c r="O695" s="386"/>
      <c r="P695" s="386"/>
      <c r="Q695" s="386"/>
      <c r="R695" s="386"/>
      <c r="S695" s="386"/>
      <c r="T695" s="386"/>
      <c r="U695" s="188"/>
      <c r="V695" s="190"/>
      <c r="W695" s="386"/>
      <c r="X695" s="386"/>
      <c r="Y695" s="386"/>
      <c r="Z695" s="386"/>
      <c r="AA695" s="386"/>
      <c r="AB695" s="386"/>
      <c r="AC695" s="386"/>
      <c r="AD695" s="386"/>
      <c r="AE695" s="386"/>
      <c r="AF695" s="386"/>
      <c r="AG695" s="188"/>
      <c r="AH695" s="188"/>
      <c r="AI695" s="188"/>
      <c r="AJ695" s="188"/>
      <c r="AK695" s="188"/>
      <c r="AL695" s="188"/>
      <c r="AM695" s="188"/>
      <c r="AN695" s="188"/>
      <c r="AO695" s="188"/>
      <c r="AP695" s="386"/>
      <c r="AQ695" s="386"/>
      <c r="AR695" s="386"/>
      <c r="AS695" s="386"/>
      <c r="AT695" s="386"/>
      <c r="AU695" s="386"/>
      <c r="AV695" s="386"/>
      <c r="AW695" s="386"/>
      <c r="AX695" s="386"/>
      <c r="AY695" s="386"/>
      <c r="AZ695" s="386"/>
      <c r="BA695" s="386"/>
      <c r="BB695" s="386"/>
      <c r="BC695" s="386"/>
      <c r="BD695" s="386"/>
      <c r="BE695" s="386"/>
      <c r="BF695" s="386"/>
      <c r="BG695" s="386"/>
      <c r="BH695" s="386"/>
      <c r="BI695" s="386"/>
      <c r="BJ695" s="386"/>
      <c r="BK695" s="386"/>
      <c r="BL695" s="386"/>
      <c r="BM695" s="386"/>
      <c r="BN695" s="186"/>
      <c r="BO695" s="386"/>
      <c r="BP695" s="386"/>
      <c r="BQ695" s="386"/>
      <c r="BR695" s="386"/>
      <c r="BS695" s="386"/>
      <c r="BT695" s="386"/>
      <c r="BU695" s="386"/>
      <c r="BV695" s="386"/>
      <c r="BW695" s="386"/>
      <c r="BX695" s="386"/>
      <c r="BY695" s="386"/>
      <c r="BZ695" s="386"/>
      <c r="CA695" s="386"/>
      <c r="CB695" s="386"/>
      <c r="CC695" s="386"/>
      <c r="CD695" s="386"/>
      <c r="CE695" s="386"/>
      <c r="CF695" s="386"/>
      <c r="CG695" s="386"/>
      <c r="CH695" s="386"/>
      <c r="CI695" s="386"/>
      <c r="CJ695" s="386"/>
      <c r="CK695" s="386"/>
      <c r="CL695" s="386"/>
      <c r="CM695" s="386"/>
      <c r="CN695" s="188"/>
      <c r="CO695" s="188"/>
      <c r="CP695" s="188"/>
      <c r="CQ695" s="188"/>
      <c r="CR695" s="188"/>
      <c r="CS695" s="188"/>
      <c r="CT695" s="188"/>
      <c r="CU695" s="188"/>
      <c r="CV695" s="188"/>
      <c r="CW695" s="188"/>
      <c r="CX695" s="188"/>
      <c r="CY695" s="188"/>
      <c r="CZ695" s="188"/>
      <c r="DA695" s="188"/>
      <c r="DB695" s="386"/>
      <c r="DC695" s="386"/>
      <c r="DD695" s="386"/>
      <c r="DE695" s="386"/>
    </row>
    <row r="696" spans="1:109" s="216" customFormat="1">
      <c r="A696" s="386"/>
      <c r="B696" s="386"/>
      <c r="C696" s="386"/>
      <c r="D696" s="386"/>
      <c r="E696" s="386"/>
      <c r="G696" s="222"/>
      <c r="H696" s="386"/>
      <c r="I696" s="386"/>
      <c r="J696" s="386"/>
      <c r="K696" s="386"/>
      <c r="L696" s="386"/>
      <c r="M696" s="386"/>
      <c r="N696" s="386"/>
      <c r="O696" s="386"/>
      <c r="P696" s="386"/>
      <c r="Q696" s="386"/>
      <c r="R696" s="386"/>
      <c r="S696" s="386"/>
      <c r="T696" s="386"/>
      <c r="U696" s="188"/>
      <c r="V696" s="190"/>
      <c r="W696" s="386"/>
      <c r="X696" s="386"/>
      <c r="Y696" s="386"/>
      <c r="Z696" s="386"/>
      <c r="AA696" s="386"/>
      <c r="AB696" s="386"/>
      <c r="AC696" s="386"/>
      <c r="AD696" s="386"/>
      <c r="AE696" s="386"/>
      <c r="AF696" s="386"/>
      <c r="AG696" s="188"/>
      <c r="AH696" s="188"/>
      <c r="AI696" s="188"/>
      <c r="AJ696" s="188"/>
      <c r="AK696" s="188"/>
      <c r="AL696" s="188"/>
      <c r="AM696" s="188"/>
      <c r="AN696" s="188"/>
      <c r="AO696" s="188"/>
      <c r="AP696" s="386"/>
      <c r="AQ696" s="386"/>
      <c r="AR696" s="386"/>
      <c r="AS696" s="386"/>
      <c r="AT696" s="386"/>
      <c r="AU696" s="386"/>
      <c r="AV696" s="386"/>
      <c r="AW696" s="386"/>
      <c r="AX696" s="386"/>
      <c r="AY696" s="386"/>
      <c r="AZ696" s="386"/>
      <c r="BA696" s="386"/>
      <c r="BB696" s="386"/>
      <c r="BC696" s="386"/>
      <c r="BD696" s="386"/>
      <c r="BE696" s="386"/>
      <c r="BF696" s="386"/>
      <c r="BG696" s="386"/>
      <c r="BH696" s="386"/>
      <c r="BI696" s="386"/>
      <c r="BJ696" s="386"/>
      <c r="BK696" s="386"/>
      <c r="BL696" s="386"/>
      <c r="BM696" s="386"/>
      <c r="BN696" s="186"/>
      <c r="BO696" s="386"/>
      <c r="BP696" s="386"/>
      <c r="BQ696" s="386"/>
      <c r="BR696" s="386"/>
      <c r="BS696" s="386"/>
      <c r="BT696" s="386"/>
      <c r="BU696" s="386"/>
      <c r="BV696" s="386"/>
      <c r="BW696" s="386"/>
      <c r="BX696" s="386"/>
      <c r="BY696" s="386"/>
      <c r="BZ696" s="386"/>
      <c r="CA696" s="386"/>
      <c r="CB696" s="386"/>
      <c r="CC696" s="386"/>
      <c r="CD696" s="386"/>
      <c r="CE696" s="386"/>
      <c r="CF696" s="386"/>
      <c r="CG696" s="386"/>
      <c r="CH696" s="386"/>
      <c r="CI696" s="386"/>
      <c r="CJ696" s="386"/>
      <c r="CK696" s="386"/>
      <c r="CL696" s="386"/>
      <c r="CM696" s="386"/>
      <c r="CN696" s="188"/>
      <c r="CO696" s="188"/>
      <c r="CP696" s="188"/>
      <c r="CQ696" s="188"/>
      <c r="CR696" s="188"/>
      <c r="CS696" s="188"/>
      <c r="CT696" s="188"/>
      <c r="CU696" s="188"/>
      <c r="CV696" s="188"/>
      <c r="CW696" s="188"/>
      <c r="CX696" s="188"/>
      <c r="CY696" s="188"/>
      <c r="CZ696" s="188"/>
      <c r="DA696" s="188"/>
      <c r="DB696" s="386"/>
      <c r="DC696" s="386"/>
      <c r="DD696" s="386"/>
      <c r="DE696" s="386"/>
    </row>
    <row r="697" spans="1:109" s="216" customFormat="1">
      <c r="A697" s="386"/>
      <c r="B697" s="386"/>
      <c r="C697" s="386"/>
      <c r="D697" s="386"/>
      <c r="E697" s="386"/>
      <c r="G697" s="222"/>
      <c r="H697" s="386"/>
      <c r="I697" s="386"/>
      <c r="J697" s="386"/>
      <c r="K697" s="386"/>
      <c r="L697" s="386"/>
      <c r="M697" s="386"/>
      <c r="N697" s="386"/>
      <c r="O697" s="386"/>
      <c r="P697" s="386"/>
      <c r="Q697" s="386"/>
      <c r="R697" s="386"/>
      <c r="S697" s="386"/>
      <c r="T697" s="386"/>
      <c r="U697" s="188"/>
      <c r="V697" s="190"/>
      <c r="W697" s="386"/>
      <c r="X697" s="386"/>
      <c r="Y697" s="386"/>
      <c r="Z697" s="386"/>
      <c r="AA697" s="386"/>
      <c r="AB697" s="386"/>
      <c r="AC697" s="386"/>
      <c r="AD697" s="386"/>
      <c r="AE697" s="386"/>
      <c r="AF697" s="386"/>
      <c r="AG697" s="188"/>
      <c r="AH697" s="188"/>
      <c r="AI697" s="188"/>
      <c r="AJ697" s="188"/>
      <c r="AK697" s="188"/>
      <c r="AL697" s="188"/>
      <c r="AM697" s="188"/>
      <c r="AN697" s="188"/>
      <c r="AO697" s="188"/>
      <c r="AP697" s="386"/>
      <c r="AQ697" s="386"/>
      <c r="AR697" s="386"/>
      <c r="AS697" s="386"/>
      <c r="AT697" s="386"/>
      <c r="AU697" s="386"/>
      <c r="AV697" s="386"/>
      <c r="AW697" s="386"/>
      <c r="AX697" s="386"/>
      <c r="AY697" s="386"/>
      <c r="AZ697" s="386"/>
      <c r="BA697" s="386"/>
      <c r="BB697" s="386"/>
      <c r="BC697" s="386"/>
      <c r="BD697" s="386"/>
      <c r="BE697" s="386"/>
      <c r="BF697" s="386"/>
      <c r="BG697" s="386"/>
      <c r="BH697" s="386"/>
      <c r="BI697" s="386"/>
      <c r="BJ697" s="386"/>
      <c r="BK697" s="386"/>
      <c r="BL697" s="386"/>
      <c r="BM697" s="386"/>
      <c r="BN697" s="186"/>
      <c r="BO697" s="386"/>
      <c r="BP697" s="386"/>
      <c r="BQ697" s="386"/>
      <c r="BR697" s="386"/>
      <c r="BS697" s="386"/>
      <c r="BT697" s="386"/>
      <c r="BU697" s="386"/>
      <c r="BV697" s="386"/>
      <c r="BW697" s="386"/>
      <c r="BX697" s="386"/>
      <c r="BY697" s="386"/>
      <c r="BZ697" s="386"/>
      <c r="CA697" s="386"/>
      <c r="CB697" s="386"/>
      <c r="CC697" s="386"/>
      <c r="CD697" s="386"/>
      <c r="CE697" s="386"/>
      <c r="CF697" s="386"/>
      <c r="CG697" s="386"/>
      <c r="CH697" s="386"/>
      <c r="CI697" s="386"/>
      <c r="CJ697" s="386"/>
      <c r="CK697" s="386"/>
      <c r="CL697" s="386"/>
      <c r="CM697" s="386"/>
      <c r="CN697" s="188"/>
      <c r="CO697" s="188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386"/>
      <c r="DC697" s="386"/>
      <c r="DD697" s="386"/>
      <c r="DE697" s="386"/>
    </row>
    <row r="698" spans="1:109" s="216" customFormat="1">
      <c r="A698" s="386"/>
      <c r="B698" s="386"/>
      <c r="C698" s="386"/>
      <c r="D698" s="386"/>
      <c r="E698" s="386"/>
      <c r="G698" s="222"/>
      <c r="H698" s="386"/>
      <c r="I698" s="386"/>
      <c r="J698" s="386"/>
      <c r="K698" s="386"/>
      <c r="L698" s="386"/>
      <c r="M698" s="386"/>
      <c r="N698" s="386"/>
      <c r="O698" s="386"/>
      <c r="P698" s="386"/>
      <c r="Q698" s="386"/>
      <c r="R698" s="386"/>
      <c r="S698" s="386"/>
      <c r="T698" s="386"/>
      <c r="U698" s="188"/>
      <c r="V698" s="190"/>
      <c r="W698" s="386"/>
      <c r="X698" s="386"/>
      <c r="Y698" s="386"/>
      <c r="Z698" s="386"/>
      <c r="AA698" s="386"/>
      <c r="AB698" s="386"/>
      <c r="AC698" s="386"/>
      <c r="AD698" s="386"/>
      <c r="AE698" s="386"/>
      <c r="AF698" s="386"/>
      <c r="AG698" s="188"/>
      <c r="AH698" s="188"/>
      <c r="AI698" s="188"/>
      <c r="AJ698" s="188"/>
      <c r="AK698" s="188"/>
      <c r="AL698" s="188"/>
      <c r="AM698" s="188"/>
      <c r="AN698" s="188"/>
      <c r="AO698" s="188"/>
      <c r="AP698" s="386"/>
      <c r="AQ698" s="386"/>
      <c r="AR698" s="386"/>
      <c r="AS698" s="386"/>
      <c r="AT698" s="386"/>
      <c r="AU698" s="386"/>
      <c r="AV698" s="386"/>
      <c r="AW698" s="386"/>
      <c r="AX698" s="386"/>
      <c r="AY698" s="386"/>
      <c r="AZ698" s="386"/>
      <c r="BA698" s="386"/>
      <c r="BB698" s="386"/>
      <c r="BC698" s="386"/>
      <c r="BD698" s="386"/>
      <c r="BE698" s="386"/>
      <c r="BF698" s="386"/>
      <c r="BG698" s="386"/>
      <c r="BH698" s="386"/>
      <c r="BI698" s="386"/>
      <c r="BJ698" s="386"/>
      <c r="BK698" s="386"/>
      <c r="BL698" s="386"/>
      <c r="BM698" s="386"/>
      <c r="BN698" s="186"/>
      <c r="BO698" s="386"/>
      <c r="BP698" s="386"/>
      <c r="BQ698" s="386"/>
      <c r="BR698" s="386"/>
      <c r="BS698" s="386"/>
      <c r="BT698" s="386"/>
      <c r="BU698" s="386"/>
      <c r="BV698" s="386"/>
      <c r="BW698" s="386"/>
      <c r="BX698" s="386"/>
      <c r="BY698" s="386"/>
      <c r="BZ698" s="386"/>
      <c r="CA698" s="386"/>
      <c r="CB698" s="386"/>
      <c r="CC698" s="386"/>
      <c r="CD698" s="386"/>
      <c r="CE698" s="386"/>
      <c r="CF698" s="386"/>
      <c r="CG698" s="386"/>
      <c r="CH698" s="386"/>
      <c r="CI698" s="386"/>
      <c r="CJ698" s="386"/>
      <c r="CK698" s="386"/>
      <c r="CL698" s="386"/>
      <c r="CM698" s="386"/>
      <c r="CN698" s="188"/>
      <c r="CO698" s="188"/>
      <c r="CP698" s="188"/>
      <c r="CQ698" s="188"/>
      <c r="CR698" s="188"/>
      <c r="CS698" s="188"/>
      <c r="CT698" s="188"/>
      <c r="CU698" s="188"/>
      <c r="CV698" s="188"/>
      <c r="CW698" s="188"/>
      <c r="CX698" s="188"/>
      <c r="CY698" s="188"/>
      <c r="CZ698" s="188"/>
      <c r="DA698" s="188"/>
      <c r="DB698" s="386"/>
      <c r="DC698" s="386"/>
      <c r="DD698" s="386"/>
      <c r="DE698" s="386"/>
    </row>
    <row r="699" spans="1:109" s="216" customFormat="1">
      <c r="A699" s="386"/>
      <c r="B699" s="386"/>
      <c r="C699" s="386"/>
      <c r="D699" s="386"/>
      <c r="E699" s="386"/>
      <c r="G699" s="222"/>
      <c r="H699" s="386"/>
      <c r="I699" s="386"/>
      <c r="J699" s="386"/>
      <c r="K699" s="386"/>
      <c r="L699" s="386"/>
      <c r="M699" s="386"/>
      <c r="N699" s="386"/>
      <c r="O699" s="386"/>
      <c r="P699" s="386"/>
      <c r="Q699" s="386"/>
      <c r="R699" s="386"/>
      <c r="S699" s="386"/>
      <c r="T699" s="386"/>
      <c r="U699" s="188"/>
      <c r="V699" s="190"/>
      <c r="W699" s="386"/>
      <c r="X699" s="386"/>
      <c r="Y699" s="386"/>
      <c r="Z699" s="386"/>
      <c r="AA699" s="386"/>
      <c r="AB699" s="386"/>
      <c r="AC699" s="386"/>
      <c r="AD699" s="386"/>
      <c r="AE699" s="386"/>
      <c r="AF699" s="386"/>
      <c r="AG699" s="188"/>
      <c r="AH699" s="188"/>
      <c r="AI699" s="188"/>
      <c r="AJ699" s="188"/>
      <c r="AK699" s="188"/>
      <c r="AL699" s="188"/>
      <c r="AM699" s="188"/>
      <c r="AN699" s="188"/>
      <c r="AO699" s="188"/>
      <c r="AP699" s="386"/>
      <c r="AQ699" s="386"/>
      <c r="AR699" s="386"/>
      <c r="AS699" s="386"/>
      <c r="AT699" s="386"/>
      <c r="AU699" s="386"/>
      <c r="AV699" s="386"/>
      <c r="AW699" s="386"/>
      <c r="AX699" s="386"/>
      <c r="AY699" s="386"/>
      <c r="AZ699" s="386"/>
      <c r="BA699" s="386"/>
      <c r="BB699" s="386"/>
      <c r="BC699" s="386"/>
      <c r="BD699" s="386"/>
      <c r="BE699" s="386"/>
      <c r="BF699" s="386"/>
      <c r="BG699" s="386"/>
      <c r="BH699" s="386"/>
      <c r="BI699" s="386"/>
      <c r="BJ699" s="386"/>
      <c r="BK699" s="386"/>
      <c r="BL699" s="386"/>
      <c r="BM699" s="386"/>
      <c r="BN699" s="186"/>
      <c r="BO699" s="386"/>
      <c r="BP699" s="386"/>
      <c r="BQ699" s="386"/>
      <c r="BR699" s="386"/>
      <c r="BS699" s="386"/>
      <c r="BT699" s="386"/>
      <c r="BU699" s="386"/>
      <c r="BV699" s="386"/>
      <c r="BW699" s="386"/>
      <c r="BX699" s="386"/>
      <c r="BY699" s="386"/>
      <c r="BZ699" s="386"/>
      <c r="CA699" s="386"/>
      <c r="CB699" s="386"/>
      <c r="CC699" s="386"/>
      <c r="CD699" s="386"/>
      <c r="CE699" s="386"/>
      <c r="CF699" s="386"/>
      <c r="CG699" s="386"/>
      <c r="CH699" s="386"/>
      <c r="CI699" s="386"/>
      <c r="CJ699" s="386"/>
      <c r="CK699" s="386"/>
      <c r="CL699" s="386"/>
      <c r="CM699" s="386"/>
      <c r="CN699" s="188"/>
      <c r="CO699" s="188"/>
      <c r="CP699" s="188"/>
      <c r="CQ699" s="188"/>
      <c r="CR699" s="188"/>
      <c r="CS699" s="188"/>
      <c r="CT699" s="188"/>
      <c r="CU699" s="188"/>
      <c r="CV699" s="188"/>
      <c r="CW699" s="188"/>
      <c r="CX699" s="188"/>
      <c r="CY699" s="188"/>
      <c r="CZ699" s="188"/>
      <c r="DA699" s="188"/>
      <c r="DB699" s="386"/>
      <c r="DC699" s="386"/>
      <c r="DD699" s="386"/>
      <c r="DE699" s="386"/>
    </row>
    <row r="700" spans="1:109" s="216" customFormat="1">
      <c r="A700" s="386"/>
      <c r="B700" s="386"/>
      <c r="C700" s="386"/>
      <c r="D700" s="386"/>
      <c r="E700" s="386"/>
      <c r="G700" s="222"/>
      <c r="H700" s="386"/>
      <c r="I700" s="386"/>
      <c r="J700" s="386"/>
      <c r="K700" s="386"/>
      <c r="L700" s="386"/>
      <c r="M700" s="386"/>
      <c r="N700" s="386"/>
      <c r="O700" s="386"/>
      <c r="P700" s="386"/>
      <c r="Q700" s="386"/>
      <c r="R700" s="386"/>
      <c r="S700" s="386"/>
      <c r="T700" s="386"/>
      <c r="U700" s="188"/>
      <c r="V700" s="190"/>
      <c r="W700" s="386"/>
      <c r="X700" s="386"/>
      <c r="Y700" s="386"/>
      <c r="Z700" s="386"/>
      <c r="AA700" s="386"/>
      <c r="AB700" s="386"/>
      <c r="AC700" s="386"/>
      <c r="AD700" s="386"/>
      <c r="AE700" s="386"/>
      <c r="AF700" s="386"/>
      <c r="AG700" s="188"/>
      <c r="AH700" s="188"/>
      <c r="AI700" s="188"/>
      <c r="AJ700" s="188"/>
      <c r="AK700" s="188"/>
      <c r="AL700" s="188"/>
      <c r="AM700" s="188"/>
      <c r="AN700" s="188"/>
      <c r="AO700" s="188"/>
      <c r="AP700" s="386"/>
      <c r="AQ700" s="386"/>
      <c r="AR700" s="386"/>
      <c r="AS700" s="386"/>
      <c r="AT700" s="386"/>
      <c r="AU700" s="386"/>
      <c r="AV700" s="386"/>
      <c r="AW700" s="386"/>
      <c r="AX700" s="386"/>
      <c r="AY700" s="386"/>
      <c r="AZ700" s="386"/>
      <c r="BA700" s="386"/>
      <c r="BB700" s="386"/>
      <c r="BC700" s="386"/>
      <c r="BD700" s="386"/>
      <c r="BE700" s="386"/>
      <c r="BF700" s="386"/>
      <c r="BG700" s="386"/>
      <c r="BH700" s="386"/>
      <c r="BI700" s="386"/>
      <c r="BJ700" s="386"/>
      <c r="BK700" s="386"/>
      <c r="BL700" s="386"/>
      <c r="BM700" s="386"/>
      <c r="BN700" s="186"/>
      <c r="BO700" s="386"/>
      <c r="BP700" s="386"/>
      <c r="BQ700" s="386"/>
      <c r="BR700" s="386"/>
      <c r="BS700" s="386"/>
      <c r="BT700" s="386"/>
      <c r="BU700" s="386"/>
      <c r="BV700" s="386"/>
      <c r="BW700" s="386"/>
      <c r="BX700" s="386"/>
      <c r="BY700" s="386"/>
      <c r="BZ700" s="386"/>
      <c r="CA700" s="386"/>
      <c r="CB700" s="386"/>
      <c r="CC700" s="386"/>
      <c r="CD700" s="386"/>
      <c r="CE700" s="386"/>
      <c r="CF700" s="386"/>
      <c r="CG700" s="386"/>
      <c r="CH700" s="386"/>
      <c r="CI700" s="386"/>
      <c r="CJ700" s="386"/>
      <c r="CK700" s="386"/>
      <c r="CL700" s="386"/>
      <c r="CM700" s="386"/>
      <c r="CN700" s="188"/>
      <c r="CO700" s="188"/>
      <c r="CP700" s="188"/>
      <c r="CQ700" s="188"/>
      <c r="CR700" s="188"/>
      <c r="CS700" s="188"/>
      <c r="CT700" s="188"/>
      <c r="CU700" s="188"/>
      <c r="CV700" s="188"/>
      <c r="CW700" s="188"/>
      <c r="CX700" s="188"/>
      <c r="CY700" s="188"/>
      <c r="CZ700" s="188"/>
      <c r="DA700" s="188"/>
      <c r="DB700" s="386"/>
      <c r="DC700" s="386"/>
      <c r="DD700" s="386"/>
      <c r="DE700" s="386"/>
    </row>
    <row r="701" spans="1:109" s="216" customFormat="1">
      <c r="A701" s="386"/>
      <c r="B701" s="386"/>
      <c r="C701" s="386"/>
      <c r="D701" s="386"/>
      <c r="E701" s="386"/>
      <c r="G701" s="222"/>
      <c r="H701" s="386"/>
      <c r="I701" s="386"/>
      <c r="J701" s="386"/>
      <c r="K701" s="386"/>
      <c r="L701" s="386"/>
      <c r="M701" s="386"/>
      <c r="N701" s="386"/>
      <c r="O701" s="386"/>
      <c r="P701" s="386"/>
      <c r="Q701" s="386"/>
      <c r="R701" s="386"/>
      <c r="S701" s="386"/>
      <c r="T701" s="386"/>
      <c r="U701" s="188"/>
      <c r="V701" s="190"/>
      <c r="W701" s="386"/>
      <c r="X701" s="386"/>
      <c r="Y701" s="386"/>
      <c r="Z701" s="386"/>
      <c r="AA701" s="386"/>
      <c r="AB701" s="386"/>
      <c r="AC701" s="386"/>
      <c r="AD701" s="386"/>
      <c r="AE701" s="386"/>
      <c r="AF701" s="386"/>
      <c r="AG701" s="188"/>
      <c r="AH701" s="188"/>
      <c r="AI701" s="188"/>
      <c r="AJ701" s="188"/>
      <c r="AK701" s="188"/>
      <c r="AL701" s="188"/>
      <c r="AM701" s="188"/>
      <c r="AN701" s="188"/>
      <c r="AO701" s="188"/>
      <c r="AP701" s="386"/>
      <c r="AQ701" s="386"/>
      <c r="AR701" s="386"/>
      <c r="AS701" s="386"/>
      <c r="AT701" s="386"/>
      <c r="AU701" s="386"/>
      <c r="AV701" s="386"/>
      <c r="AW701" s="386"/>
      <c r="AX701" s="386"/>
      <c r="AY701" s="386"/>
      <c r="AZ701" s="386"/>
      <c r="BA701" s="386"/>
      <c r="BB701" s="386"/>
      <c r="BC701" s="386"/>
      <c r="BD701" s="386"/>
      <c r="BE701" s="386"/>
      <c r="BF701" s="386"/>
      <c r="BG701" s="386"/>
      <c r="BH701" s="386"/>
      <c r="BI701" s="386"/>
      <c r="BJ701" s="386"/>
      <c r="BK701" s="386"/>
      <c r="BL701" s="386"/>
      <c r="BM701" s="386"/>
      <c r="BN701" s="186"/>
      <c r="BO701" s="386"/>
      <c r="BP701" s="386"/>
      <c r="BQ701" s="386"/>
      <c r="BR701" s="386"/>
      <c r="BS701" s="386"/>
      <c r="BT701" s="386"/>
      <c r="BU701" s="386"/>
      <c r="BV701" s="386"/>
      <c r="BW701" s="386"/>
      <c r="BX701" s="386"/>
      <c r="BY701" s="386"/>
      <c r="BZ701" s="386"/>
      <c r="CA701" s="386"/>
      <c r="CB701" s="386"/>
      <c r="CC701" s="386"/>
      <c r="CD701" s="386"/>
      <c r="CE701" s="386"/>
      <c r="CF701" s="386"/>
      <c r="CG701" s="386"/>
      <c r="CH701" s="386"/>
      <c r="CI701" s="386"/>
      <c r="CJ701" s="386"/>
      <c r="CK701" s="386"/>
      <c r="CL701" s="386"/>
      <c r="CM701" s="386"/>
      <c r="CN701" s="188"/>
      <c r="CO701" s="188"/>
      <c r="CP701" s="188"/>
      <c r="CQ701" s="188"/>
      <c r="CR701" s="188"/>
      <c r="CS701" s="188"/>
      <c r="CT701" s="188"/>
      <c r="CU701" s="188"/>
      <c r="CV701" s="188"/>
      <c r="CW701" s="188"/>
      <c r="CX701" s="188"/>
      <c r="CY701" s="188"/>
      <c r="CZ701" s="188"/>
      <c r="DA701" s="188"/>
      <c r="DB701" s="386"/>
      <c r="DC701" s="386"/>
      <c r="DD701" s="386"/>
      <c r="DE701" s="386"/>
    </row>
    <row r="702" spans="1:109" s="216" customFormat="1">
      <c r="A702" s="386"/>
      <c r="B702" s="386"/>
      <c r="C702" s="386"/>
      <c r="D702" s="386"/>
      <c r="E702" s="386"/>
      <c r="G702" s="222"/>
      <c r="H702" s="386"/>
      <c r="I702" s="386"/>
      <c r="J702" s="386"/>
      <c r="K702" s="386"/>
      <c r="L702" s="386"/>
      <c r="M702" s="386"/>
      <c r="N702" s="386"/>
      <c r="O702" s="386"/>
      <c r="P702" s="386"/>
      <c r="Q702" s="386"/>
      <c r="R702" s="386"/>
      <c r="S702" s="386"/>
      <c r="T702" s="386"/>
      <c r="U702" s="188"/>
      <c r="V702" s="190"/>
      <c r="W702" s="386"/>
      <c r="X702" s="386"/>
      <c r="Y702" s="386"/>
      <c r="Z702" s="386"/>
      <c r="AA702" s="386"/>
      <c r="AB702" s="386"/>
      <c r="AC702" s="386"/>
      <c r="AD702" s="386"/>
      <c r="AE702" s="386"/>
      <c r="AF702" s="386"/>
      <c r="AG702" s="188"/>
      <c r="AH702" s="188"/>
      <c r="AI702" s="188"/>
      <c r="AJ702" s="188"/>
      <c r="AK702" s="188"/>
      <c r="AL702" s="188"/>
      <c r="AM702" s="188"/>
      <c r="AN702" s="188"/>
      <c r="AO702" s="188"/>
      <c r="AP702" s="386"/>
      <c r="AQ702" s="386"/>
      <c r="AR702" s="386"/>
      <c r="AS702" s="386"/>
      <c r="AT702" s="386"/>
      <c r="AU702" s="386"/>
      <c r="AV702" s="386"/>
      <c r="AW702" s="386"/>
      <c r="AX702" s="386"/>
      <c r="AY702" s="386"/>
      <c r="AZ702" s="386"/>
      <c r="BA702" s="386"/>
      <c r="BB702" s="386"/>
      <c r="BC702" s="386"/>
      <c r="BD702" s="386"/>
      <c r="BE702" s="386"/>
      <c r="BF702" s="386"/>
      <c r="BG702" s="386"/>
      <c r="BH702" s="386"/>
      <c r="BI702" s="386"/>
      <c r="BJ702" s="386"/>
      <c r="BK702" s="386"/>
      <c r="BL702" s="386"/>
      <c r="BM702" s="386"/>
      <c r="BN702" s="186"/>
      <c r="BO702" s="386"/>
      <c r="BP702" s="386"/>
      <c r="BQ702" s="386"/>
      <c r="BR702" s="386"/>
      <c r="BS702" s="386"/>
      <c r="BT702" s="386"/>
      <c r="BU702" s="386"/>
      <c r="BV702" s="386"/>
      <c r="BW702" s="386"/>
      <c r="BX702" s="386"/>
      <c r="BY702" s="386"/>
      <c r="BZ702" s="386"/>
      <c r="CA702" s="386"/>
      <c r="CB702" s="386"/>
      <c r="CC702" s="386"/>
      <c r="CD702" s="386"/>
      <c r="CE702" s="386"/>
      <c r="CF702" s="386"/>
      <c r="CG702" s="386"/>
      <c r="CH702" s="386"/>
      <c r="CI702" s="386"/>
      <c r="CJ702" s="386"/>
      <c r="CK702" s="386"/>
      <c r="CL702" s="386"/>
      <c r="CM702" s="386"/>
      <c r="CN702" s="188"/>
      <c r="CO702" s="188"/>
      <c r="CP702" s="188"/>
      <c r="CQ702" s="188"/>
      <c r="CR702" s="188"/>
      <c r="CS702" s="188"/>
      <c r="CT702" s="188"/>
      <c r="CU702" s="188"/>
      <c r="CV702" s="188"/>
      <c r="CW702" s="188"/>
      <c r="CX702" s="188"/>
      <c r="CY702" s="188"/>
      <c r="CZ702" s="188"/>
      <c r="DA702" s="188"/>
      <c r="DB702" s="386"/>
      <c r="DC702" s="386"/>
      <c r="DD702" s="386"/>
      <c r="DE702" s="386"/>
    </row>
    <row r="703" spans="1:109" s="216" customFormat="1">
      <c r="A703" s="386"/>
      <c r="B703" s="386"/>
      <c r="C703" s="386"/>
      <c r="D703" s="386"/>
      <c r="E703" s="386"/>
      <c r="G703" s="222"/>
      <c r="H703" s="386"/>
      <c r="I703" s="386"/>
      <c r="J703" s="386"/>
      <c r="K703" s="386"/>
      <c r="L703" s="386"/>
      <c r="M703" s="386"/>
      <c r="N703" s="386"/>
      <c r="O703" s="386"/>
      <c r="P703" s="386"/>
      <c r="Q703" s="386"/>
      <c r="R703" s="386"/>
      <c r="S703" s="386"/>
      <c r="T703" s="386"/>
      <c r="U703" s="188"/>
      <c r="V703" s="190"/>
      <c r="W703" s="386"/>
      <c r="X703" s="386"/>
      <c r="Y703" s="386"/>
      <c r="Z703" s="386"/>
      <c r="AA703" s="386"/>
      <c r="AB703" s="386"/>
      <c r="AC703" s="386"/>
      <c r="AD703" s="386"/>
      <c r="AE703" s="386"/>
      <c r="AF703" s="386"/>
      <c r="AG703" s="188"/>
      <c r="AH703" s="188"/>
      <c r="AI703" s="188"/>
      <c r="AJ703" s="188"/>
      <c r="AK703" s="188"/>
      <c r="AL703" s="188"/>
      <c r="AM703" s="188"/>
      <c r="AN703" s="188"/>
      <c r="AO703" s="188"/>
      <c r="AP703" s="386"/>
      <c r="AQ703" s="386"/>
      <c r="AR703" s="386"/>
      <c r="AS703" s="386"/>
      <c r="AT703" s="386"/>
      <c r="AU703" s="386"/>
      <c r="AV703" s="386"/>
      <c r="AW703" s="386"/>
      <c r="AX703" s="386"/>
      <c r="AY703" s="386"/>
      <c r="AZ703" s="386"/>
      <c r="BA703" s="386"/>
      <c r="BB703" s="386"/>
      <c r="BC703" s="386"/>
      <c r="BD703" s="386"/>
      <c r="BE703" s="386"/>
      <c r="BF703" s="386"/>
      <c r="BG703" s="386"/>
      <c r="BH703" s="386"/>
      <c r="BI703" s="386"/>
      <c r="BJ703" s="386"/>
      <c r="BK703" s="386"/>
      <c r="BL703" s="386"/>
      <c r="BM703" s="386"/>
      <c r="BN703" s="186"/>
      <c r="BO703" s="386"/>
      <c r="BP703" s="386"/>
      <c r="BQ703" s="386"/>
      <c r="BR703" s="386"/>
      <c r="BS703" s="386"/>
      <c r="BT703" s="386"/>
      <c r="BU703" s="386"/>
      <c r="BV703" s="386"/>
      <c r="BW703" s="386"/>
      <c r="BX703" s="386"/>
      <c r="BY703" s="386"/>
      <c r="BZ703" s="386"/>
      <c r="CA703" s="386"/>
      <c r="CB703" s="386"/>
      <c r="CC703" s="386"/>
      <c r="CD703" s="386"/>
      <c r="CE703" s="386"/>
      <c r="CF703" s="386"/>
      <c r="CG703" s="386"/>
      <c r="CH703" s="386"/>
      <c r="CI703" s="386"/>
      <c r="CJ703" s="386"/>
      <c r="CK703" s="386"/>
      <c r="CL703" s="386"/>
      <c r="CM703" s="386"/>
      <c r="CN703" s="188"/>
      <c r="CO703" s="188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386"/>
      <c r="DC703" s="386"/>
      <c r="DD703" s="386"/>
      <c r="DE703" s="386"/>
    </row>
    <row r="704" spans="1:109" s="216" customFormat="1">
      <c r="A704" s="386"/>
      <c r="B704" s="386"/>
      <c r="C704" s="386"/>
      <c r="D704" s="386"/>
      <c r="E704" s="386"/>
      <c r="G704" s="222"/>
      <c r="H704" s="386"/>
      <c r="I704" s="386"/>
      <c r="J704" s="386"/>
      <c r="K704" s="386"/>
      <c r="L704" s="386"/>
      <c r="M704" s="386"/>
      <c r="N704" s="386"/>
      <c r="O704" s="386"/>
      <c r="P704" s="386"/>
      <c r="Q704" s="386"/>
      <c r="R704" s="386"/>
      <c r="S704" s="386"/>
      <c r="T704" s="386"/>
      <c r="U704" s="188"/>
      <c r="V704" s="190"/>
      <c r="W704" s="386"/>
      <c r="X704" s="386"/>
      <c r="Y704" s="386"/>
      <c r="Z704" s="386"/>
      <c r="AA704" s="386"/>
      <c r="AB704" s="386"/>
      <c r="AC704" s="386"/>
      <c r="AD704" s="386"/>
      <c r="AE704" s="386"/>
      <c r="AF704" s="386"/>
      <c r="AG704" s="188"/>
      <c r="AH704" s="188"/>
      <c r="AI704" s="188"/>
      <c r="AJ704" s="188"/>
      <c r="AK704" s="188"/>
      <c r="AL704" s="188"/>
      <c r="AM704" s="188"/>
      <c r="AN704" s="188"/>
      <c r="AO704" s="188"/>
      <c r="AP704" s="386"/>
      <c r="AQ704" s="386"/>
      <c r="AR704" s="386"/>
      <c r="AS704" s="386"/>
      <c r="AT704" s="386"/>
      <c r="AU704" s="386"/>
      <c r="AV704" s="386"/>
      <c r="AW704" s="386"/>
      <c r="AX704" s="386"/>
      <c r="AY704" s="386"/>
      <c r="AZ704" s="386"/>
      <c r="BA704" s="386"/>
      <c r="BB704" s="386"/>
      <c r="BC704" s="386"/>
      <c r="BD704" s="386"/>
      <c r="BE704" s="386"/>
      <c r="BF704" s="386"/>
      <c r="BG704" s="386"/>
      <c r="BH704" s="386"/>
      <c r="BI704" s="386"/>
      <c r="BJ704" s="386"/>
      <c r="BK704" s="386"/>
      <c r="BL704" s="386"/>
      <c r="BM704" s="386"/>
      <c r="BN704" s="186"/>
      <c r="BO704" s="386"/>
      <c r="BP704" s="386"/>
      <c r="BQ704" s="386"/>
      <c r="BR704" s="386"/>
      <c r="BS704" s="386"/>
      <c r="BT704" s="386"/>
      <c r="BU704" s="386"/>
      <c r="BV704" s="386"/>
      <c r="BW704" s="386"/>
      <c r="BX704" s="386"/>
      <c r="BY704" s="386"/>
      <c r="BZ704" s="386"/>
      <c r="CA704" s="386"/>
      <c r="CB704" s="386"/>
      <c r="CC704" s="386"/>
      <c r="CD704" s="386"/>
      <c r="CE704" s="386"/>
      <c r="CF704" s="386"/>
      <c r="CG704" s="386"/>
      <c r="CH704" s="386"/>
      <c r="CI704" s="386"/>
      <c r="CJ704" s="386"/>
      <c r="CK704" s="386"/>
      <c r="CL704" s="386"/>
      <c r="CM704" s="386"/>
      <c r="CN704" s="188"/>
      <c r="CO704" s="188"/>
      <c r="CP704" s="188"/>
      <c r="CQ704" s="188"/>
      <c r="CR704" s="188"/>
      <c r="CS704" s="188"/>
      <c r="CT704" s="188"/>
      <c r="CU704" s="188"/>
      <c r="CV704" s="188"/>
      <c r="CW704" s="188"/>
      <c r="CX704" s="188"/>
      <c r="CY704" s="188"/>
      <c r="CZ704" s="188"/>
      <c r="DA704" s="188"/>
      <c r="DB704" s="386"/>
      <c r="DC704" s="386"/>
      <c r="DD704" s="386"/>
      <c r="DE704" s="386"/>
    </row>
    <row r="705" spans="1:109" s="216" customFormat="1">
      <c r="A705" s="386"/>
      <c r="B705" s="386"/>
      <c r="C705" s="386"/>
      <c r="D705" s="386"/>
      <c r="E705" s="386"/>
      <c r="G705" s="222"/>
      <c r="H705" s="386"/>
      <c r="I705" s="386"/>
      <c r="J705" s="386"/>
      <c r="K705" s="386"/>
      <c r="L705" s="386"/>
      <c r="M705" s="386"/>
      <c r="N705" s="386"/>
      <c r="O705" s="386"/>
      <c r="P705" s="386"/>
      <c r="Q705" s="386"/>
      <c r="R705" s="386"/>
      <c r="S705" s="386"/>
      <c r="T705" s="386"/>
      <c r="U705" s="188"/>
      <c r="V705" s="190"/>
      <c r="W705" s="386"/>
      <c r="X705" s="386"/>
      <c r="Y705" s="386"/>
      <c r="Z705" s="386"/>
      <c r="AA705" s="386"/>
      <c r="AB705" s="386"/>
      <c r="AC705" s="386"/>
      <c r="AD705" s="386"/>
      <c r="AE705" s="386"/>
      <c r="AF705" s="386"/>
      <c r="AG705" s="188"/>
      <c r="AH705" s="188"/>
      <c r="AI705" s="188"/>
      <c r="AJ705" s="188"/>
      <c r="AK705" s="188"/>
      <c r="AL705" s="188"/>
      <c r="AM705" s="188"/>
      <c r="AN705" s="188"/>
      <c r="AO705" s="188"/>
      <c r="AP705" s="386"/>
      <c r="AQ705" s="386"/>
      <c r="AR705" s="386"/>
      <c r="AS705" s="386"/>
      <c r="AT705" s="386"/>
      <c r="AU705" s="386"/>
      <c r="AV705" s="386"/>
      <c r="AW705" s="386"/>
      <c r="AX705" s="386"/>
      <c r="AY705" s="386"/>
      <c r="AZ705" s="386"/>
      <c r="BA705" s="386"/>
      <c r="BB705" s="386"/>
      <c r="BC705" s="386"/>
      <c r="BD705" s="386"/>
      <c r="BE705" s="386"/>
      <c r="BF705" s="386"/>
      <c r="BG705" s="386"/>
      <c r="BH705" s="386"/>
      <c r="BI705" s="386"/>
      <c r="BJ705" s="386"/>
      <c r="BK705" s="386"/>
      <c r="BL705" s="386"/>
      <c r="BM705" s="386"/>
      <c r="BN705" s="186"/>
      <c r="BO705" s="386"/>
      <c r="BP705" s="386"/>
      <c r="BQ705" s="386"/>
      <c r="BR705" s="386"/>
      <c r="BS705" s="386"/>
      <c r="BT705" s="386"/>
      <c r="BU705" s="386"/>
      <c r="BV705" s="386"/>
      <c r="BW705" s="386"/>
      <c r="BX705" s="386"/>
      <c r="BY705" s="386"/>
      <c r="BZ705" s="386"/>
      <c r="CA705" s="386"/>
      <c r="CB705" s="386"/>
      <c r="CC705" s="386"/>
      <c r="CD705" s="386"/>
      <c r="CE705" s="386"/>
      <c r="CF705" s="386"/>
      <c r="CG705" s="386"/>
      <c r="CH705" s="386"/>
      <c r="CI705" s="386"/>
      <c r="CJ705" s="386"/>
      <c r="CK705" s="386"/>
      <c r="CL705" s="386"/>
      <c r="CM705" s="386"/>
      <c r="CN705" s="188"/>
      <c r="CO705" s="188"/>
      <c r="CP705" s="188"/>
      <c r="CQ705" s="188"/>
      <c r="CR705" s="188"/>
      <c r="CS705" s="188"/>
      <c r="CT705" s="188"/>
      <c r="CU705" s="188"/>
      <c r="CV705" s="188"/>
      <c r="CW705" s="188"/>
      <c r="CX705" s="188"/>
      <c r="CY705" s="188"/>
      <c r="CZ705" s="188"/>
      <c r="DA705" s="188"/>
      <c r="DB705" s="386"/>
      <c r="DC705" s="386"/>
      <c r="DD705" s="386"/>
      <c r="DE705" s="386"/>
    </row>
    <row r="706" spans="1:109" s="216" customFormat="1">
      <c r="A706" s="386"/>
      <c r="B706" s="386"/>
      <c r="C706" s="386"/>
      <c r="D706" s="386"/>
      <c r="E706" s="386"/>
      <c r="G706" s="222"/>
      <c r="H706" s="386"/>
      <c r="I706" s="386"/>
      <c r="J706" s="386"/>
      <c r="K706" s="386"/>
      <c r="L706" s="386"/>
      <c r="M706" s="386"/>
      <c r="N706" s="386"/>
      <c r="O706" s="386"/>
      <c r="P706" s="386"/>
      <c r="Q706" s="386"/>
      <c r="R706" s="386"/>
      <c r="S706" s="386"/>
      <c r="T706" s="386"/>
      <c r="U706" s="188"/>
      <c r="V706" s="190"/>
      <c r="W706" s="386"/>
      <c r="X706" s="386"/>
      <c r="Y706" s="386"/>
      <c r="Z706" s="386"/>
      <c r="AA706" s="386"/>
      <c r="AB706" s="386"/>
      <c r="AC706" s="386"/>
      <c r="AD706" s="386"/>
      <c r="AE706" s="386"/>
      <c r="AF706" s="386"/>
      <c r="AG706" s="188"/>
      <c r="AH706" s="188"/>
      <c r="AI706" s="188"/>
      <c r="AJ706" s="188"/>
      <c r="AK706" s="188"/>
      <c r="AL706" s="188"/>
      <c r="AM706" s="188"/>
      <c r="AN706" s="188"/>
      <c r="AO706" s="188"/>
      <c r="AP706" s="386"/>
      <c r="AQ706" s="386"/>
      <c r="AR706" s="386"/>
      <c r="AS706" s="386"/>
      <c r="AT706" s="386"/>
      <c r="AU706" s="386"/>
      <c r="AV706" s="386"/>
      <c r="AW706" s="386"/>
      <c r="AX706" s="386"/>
      <c r="AY706" s="386"/>
      <c r="AZ706" s="386"/>
      <c r="BA706" s="386"/>
      <c r="BB706" s="386"/>
      <c r="BC706" s="386"/>
      <c r="BD706" s="386"/>
      <c r="BE706" s="386"/>
      <c r="BF706" s="386"/>
      <c r="BG706" s="386"/>
      <c r="BH706" s="386"/>
      <c r="BI706" s="386"/>
      <c r="BJ706" s="386"/>
      <c r="BK706" s="386"/>
      <c r="BL706" s="386"/>
      <c r="BM706" s="386"/>
      <c r="BN706" s="186"/>
      <c r="BO706" s="386"/>
      <c r="BP706" s="386"/>
      <c r="BQ706" s="386"/>
      <c r="BR706" s="386"/>
      <c r="BS706" s="386"/>
      <c r="BT706" s="386"/>
      <c r="BU706" s="386"/>
      <c r="BV706" s="386"/>
      <c r="BW706" s="386"/>
      <c r="BX706" s="386"/>
      <c r="BY706" s="386"/>
      <c r="BZ706" s="386"/>
      <c r="CA706" s="386"/>
      <c r="CB706" s="386"/>
      <c r="CC706" s="386"/>
      <c r="CD706" s="386"/>
      <c r="CE706" s="386"/>
      <c r="CF706" s="386"/>
      <c r="CG706" s="386"/>
      <c r="CH706" s="386"/>
      <c r="CI706" s="386"/>
      <c r="CJ706" s="386"/>
      <c r="CK706" s="386"/>
      <c r="CL706" s="386"/>
      <c r="CM706" s="386"/>
      <c r="CN706" s="188"/>
      <c r="CO706" s="188"/>
      <c r="CP706" s="188"/>
      <c r="CQ706" s="188"/>
      <c r="CR706" s="188"/>
      <c r="CS706" s="188"/>
      <c r="CT706" s="188"/>
      <c r="CU706" s="188"/>
      <c r="CV706" s="188"/>
      <c r="CW706" s="188"/>
      <c r="CX706" s="188"/>
      <c r="CY706" s="188"/>
      <c r="CZ706" s="188"/>
      <c r="DA706" s="188"/>
      <c r="DB706" s="386"/>
      <c r="DC706" s="386"/>
      <c r="DD706" s="386"/>
      <c r="DE706" s="386"/>
    </row>
    <row r="707" spans="1:109" s="216" customFormat="1">
      <c r="A707" s="386"/>
      <c r="B707" s="386"/>
      <c r="C707" s="386"/>
      <c r="D707" s="386"/>
      <c r="E707" s="386"/>
      <c r="G707" s="222"/>
      <c r="H707" s="386"/>
      <c r="I707" s="386"/>
      <c r="J707" s="386"/>
      <c r="K707" s="386"/>
      <c r="L707" s="386"/>
      <c r="M707" s="386"/>
      <c r="N707" s="386"/>
      <c r="O707" s="386"/>
      <c r="P707" s="386"/>
      <c r="Q707" s="386"/>
      <c r="R707" s="386"/>
      <c r="S707" s="386"/>
      <c r="T707" s="386"/>
      <c r="U707" s="188"/>
      <c r="V707" s="190"/>
      <c r="W707" s="386"/>
      <c r="X707" s="386"/>
      <c r="Y707" s="386"/>
      <c r="Z707" s="386"/>
      <c r="AA707" s="386"/>
      <c r="AB707" s="386"/>
      <c r="AC707" s="386"/>
      <c r="AD707" s="386"/>
      <c r="AE707" s="386"/>
      <c r="AF707" s="386"/>
      <c r="AG707" s="188"/>
      <c r="AH707" s="188"/>
      <c r="AI707" s="188"/>
      <c r="AJ707" s="188"/>
      <c r="AK707" s="188"/>
      <c r="AL707" s="188"/>
      <c r="AM707" s="188"/>
      <c r="AN707" s="188"/>
      <c r="AO707" s="188"/>
      <c r="AP707" s="386"/>
      <c r="AQ707" s="386"/>
      <c r="AR707" s="386"/>
      <c r="AS707" s="386"/>
      <c r="AT707" s="386"/>
      <c r="AU707" s="386"/>
      <c r="AV707" s="386"/>
      <c r="AW707" s="386"/>
      <c r="AX707" s="386"/>
      <c r="AY707" s="386"/>
      <c r="AZ707" s="386"/>
      <c r="BA707" s="386"/>
      <c r="BB707" s="386"/>
      <c r="BC707" s="386"/>
      <c r="BD707" s="386"/>
      <c r="BE707" s="386"/>
      <c r="BF707" s="386"/>
      <c r="BG707" s="386"/>
      <c r="BH707" s="386"/>
      <c r="BI707" s="386"/>
      <c r="BJ707" s="386"/>
      <c r="BK707" s="386"/>
      <c r="BL707" s="386"/>
      <c r="BM707" s="386"/>
      <c r="BN707" s="186"/>
      <c r="BO707" s="386"/>
      <c r="BP707" s="386"/>
      <c r="BQ707" s="386"/>
      <c r="BR707" s="386"/>
      <c r="BS707" s="386"/>
      <c r="BT707" s="386"/>
      <c r="BU707" s="386"/>
      <c r="BV707" s="386"/>
      <c r="BW707" s="386"/>
      <c r="BX707" s="386"/>
      <c r="BY707" s="386"/>
      <c r="BZ707" s="386"/>
      <c r="CA707" s="386"/>
      <c r="CB707" s="386"/>
      <c r="CC707" s="386"/>
      <c r="CD707" s="386"/>
      <c r="CE707" s="386"/>
      <c r="CF707" s="386"/>
      <c r="CG707" s="386"/>
      <c r="CH707" s="386"/>
      <c r="CI707" s="386"/>
      <c r="CJ707" s="386"/>
      <c r="CK707" s="386"/>
      <c r="CL707" s="386"/>
      <c r="CM707" s="386"/>
      <c r="CN707" s="188"/>
      <c r="CO707" s="188"/>
      <c r="CP707" s="188"/>
      <c r="CQ707" s="188"/>
      <c r="CR707" s="188"/>
      <c r="CS707" s="188"/>
      <c r="CT707" s="188"/>
      <c r="CU707" s="188"/>
      <c r="CV707" s="188"/>
      <c r="CW707" s="188"/>
      <c r="CX707" s="188"/>
      <c r="CY707" s="188"/>
      <c r="CZ707" s="188"/>
      <c r="DA707" s="188"/>
      <c r="DB707" s="386"/>
      <c r="DC707" s="386"/>
      <c r="DD707" s="386"/>
      <c r="DE707" s="386"/>
    </row>
    <row r="708" spans="1:109" s="216" customFormat="1">
      <c r="A708" s="386"/>
      <c r="B708" s="386"/>
      <c r="C708" s="386"/>
      <c r="D708" s="386"/>
      <c r="E708" s="386"/>
      <c r="G708" s="222"/>
      <c r="H708" s="386"/>
      <c r="I708" s="386"/>
      <c r="J708" s="386"/>
      <c r="K708" s="386"/>
      <c r="L708" s="386"/>
      <c r="M708" s="386"/>
      <c r="N708" s="386"/>
      <c r="O708" s="386"/>
      <c r="P708" s="386"/>
      <c r="Q708" s="386"/>
      <c r="R708" s="386"/>
      <c r="S708" s="386"/>
      <c r="T708" s="386"/>
      <c r="U708" s="188"/>
      <c r="V708" s="190"/>
      <c r="W708" s="386"/>
      <c r="X708" s="386"/>
      <c r="Y708" s="386"/>
      <c r="Z708" s="386"/>
      <c r="AA708" s="386"/>
      <c r="AB708" s="386"/>
      <c r="AC708" s="386"/>
      <c r="AD708" s="386"/>
      <c r="AE708" s="386"/>
      <c r="AF708" s="386"/>
      <c r="AG708" s="188"/>
      <c r="AH708" s="188"/>
      <c r="AI708" s="188"/>
      <c r="AJ708" s="188"/>
      <c r="AK708" s="188"/>
      <c r="AL708" s="188"/>
      <c r="AM708" s="188"/>
      <c r="AN708" s="188"/>
      <c r="AO708" s="188"/>
      <c r="AP708" s="386"/>
      <c r="AQ708" s="386"/>
      <c r="AR708" s="386"/>
      <c r="AS708" s="386"/>
      <c r="AT708" s="386"/>
      <c r="AU708" s="386"/>
      <c r="AV708" s="386"/>
      <c r="AW708" s="386"/>
      <c r="AX708" s="386"/>
      <c r="AY708" s="386"/>
      <c r="AZ708" s="386"/>
      <c r="BA708" s="386"/>
      <c r="BB708" s="386"/>
      <c r="BC708" s="386"/>
      <c r="BD708" s="386"/>
      <c r="BE708" s="386"/>
      <c r="BF708" s="386"/>
      <c r="BG708" s="386"/>
      <c r="BH708" s="386"/>
      <c r="BI708" s="386"/>
      <c r="BJ708" s="386"/>
      <c r="BK708" s="386"/>
      <c r="BL708" s="386"/>
      <c r="BM708" s="386"/>
      <c r="BN708" s="186"/>
      <c r="BO708" s="386"/>
      <c r="BP708" s="386"/>
      <c r="BQ708" s="386"/>
      <c r="BR708" s="386"/>
      <c r="BS708" s="386"/>
      <c r="BT708" s="386"/>
      <c r="BU708" s="386"/>
      <c r="BV708" s="386"/>
      <c r="BW708" s="386"/>
      <c r="BX708" s="386"/>
      <c r="BY708" s="386"/>
      <c r="BZ708" s="386"/>
      <c r="CA708" s="386"/>
      <c r="CB708" s="386"/>
      <c r="CC708" s="386"/>
      <c r="CD708" s="386"/>
      <c r="CE708" s="386"/>
      <c r="CF708" s="386"/>
      <c r="CG708" s="386"/>
      <c r="CH708" s="386"/>
      <c r="CI708" s="386"/>
      <c r="CJ708" s="386"/>
      <c r="CK708" s="386"/>
      <c r="CL708" s="386"/>
      <c r="CM708" s="386"/>
      <c r="CN708" s="188"/>
      <c r="CO708" s="188"/>
      <c r="CP708" s="188"/>
      <c r="CQ708" s="188"/>
      <c r="CR708" s="188"/>
      <c r="CS708" s="188"/>
      <c r="CT708" s="188"/>
      <c r="CU708" s="188"/>
      <c r="CV708" s="188"/>
      <c r="CW708" s="188"/>
      <c r="CX708" s="188"/>
      <c r="CY708" s="188"/>
      <c r="CZ708" s="188"/>
      <c r="DA708" s="188"/>
      <c r="DB708" s="386"/>
      <c r="DC708" s="386"/>
      <c r="DD708" s="386"/>
      <c r="DE708" s="386"/>
    </row>
    <row r="709" spans="1:109" s="216" customFormat="1">
      <c r="A709" s="386"/>
      <c r="B709" s="386"/>
      <c r="C709" s="386"/>
      <c r="D709" s="386"/>
      <c r="E709" s="386"/>
      <c r="G709" s="222"/>
      <c r="H709" s="386"/>
      <c r="I709" s="386"/>
      <c r="J709" s="386"/>
      <c r="K709" s="386"/>
      <c r="L709" s="386"/>
      <c r="M709" s="386"/>
      <c r="N709" s="386"/>
      <c r="O709" s="386"/>
      <c r="P709" s="386"/>
      <c r="Q709" s="386"/>
      <c r="R709" s="386"/>
      <c r="S709" s="386"/>
      <c r="T709" s="386"/>
      <c r="U709" s="188"/>
      <c r="V709" s="190"/>
      <c r="W709" s="386"/>
      <c r="X709" s="386"/>
      <c r="Y709" s="386"/>
      <c r="Z709" s="386"/>
      <c r="AA709" s="386"/>
      <c r="AB709" s="386"/>
      <c r="AC709" s="386"/>
      <c r="AD709" s="386"/>
      <c r="AE709" s="386"/>
      <c r="AF709" s="386"/>
      <c r="AG709" s="188"/>
      <c r="AH709" s="188"/>
      <c r="AI709" s="188"/>
      <c r="AJ709" s="188"/>
      <c r="AK709" s="188"/>
      <c r="AL709" s="188"/>
      <c r="AM709" s="188"/>
      <c r="AN709" s="188"/>
      <c r="AO709" s="188"/>
      <c r="AP709" s="386"/>
      <c r="AQ709" s="386"/>
      <c r="AR709" s="386"/>
      <c r="AS709" s="386"/>
      <c r="AT709" s="386"/>
      <c r="AU709" s="386"/>
      <c r="AV709" s="386"/>
      <c r="AW709" s="386"/>
      <c r="AX709" s="386"/>
      <c r="AY709" s="386"/>
      <c r="AZ709" s="386"/>
      <c r="BA709" s="386"/>
      <c r="BB709" s="386"/>
      <c r="BC709" s="386"/>
      <c r="BD709" s="386"/>
      <c r="BE709" s="386"/>
      <c r="BF709" s="386"/>
      <c r="BG709" s="386"/>
      <c r="BH709" s="386"/>
      <c r="BI709" s="386"/>
      <c r="BJ709" s="386"/>
      <c r="BK709" s="386"/>
      <c r="BL709" s="386"/>
      <c r="BM709" s="386"/>
      <c r="BN709" s="186"/>
      <c r="BO709" s="386"/>
      <c r="BP709" s="386"/>
      <c r="BQ709" s="386"/>
      <c r="BR709" s="386"/>
      <c r="BS709" s="386"/>
      <c r="BT709" s="386"/>
      <c r="BU709" s="386"/>
      <c r="BV709" s="386"/>
      <c r="BW709" s="386"/>
      <c r="BX709" s="386"/>
      <c r="BY709" s="386"/>
      <c r="BZ709" s="386"/>
      <c r="CA709" s="386"/>
      <c r="CB709" s="386"/>
      <c r="CC709" s="386"/>
      <c r="CD709" s="386"/>
      <c r="CE709" s="386"/>
      <c r="CF709" s="386"/>
      <c r="CG709" s="386"/>
      <c r="CH709" s="386"/>
      <c r="CI709" s="386"/>
      <c r="CJ709" s="386"/>
      <c r="CK709" s="386"/>
      <c r="CL709" s="386"/>
      <c r="CM709" s="386"/>
      <c r="CN709" s="188"/>
      <c r="CO709" s="188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386"/>
      <c r="DC709" s="386"/>
      <c r="DD709" s="386"/>
      <c r="DE709" s="386"/>
    </row>
    <row r="710" spans="1:109" s="216" customFormat="1">
      <c r="A710" s="386"/>
      <c r="B710" s="386"/>
      <c r="C710" s="386"/>
      <c r="D710" s="386"/>
      <c r="E710" s="386"/>
      <c r="G710" s="222"/>
      <c r="H710" s="386"/>
      <c r="I710" s="386"/>
      <c r="J710" s="386"/>
      <c r="K710" s="386"/>
      <c r="L710" s="386"/>
      <c r="M710" s="386"/>
      <c r="N710" s="386"/>
      <c r="O710" s="386"/>
      <c r="P710" s="386"/>
      <c r="Q710" s="386"/>
      <c r="R710" s="386"/>
      <c r="S710" s="386"/>
      <c r="T710" s="386"/>
      <c r="U710" s="188"/>
      <c r="V710" s="190"/>
      <c r="W710" s="386"/>
      <c r="X710" s="386"/>
      <c r="Y710" s="386"/>
      <c r="Z710" s="386"/>
      <c r="AA710" s="386"/>
      <c r="AB710" s="386"/>
      <c r="AC710" s="386"/>
      <c r="AD710" s="386"/>
      <c r="AE710" s="386"/>
      <c r="AF710" s="386"/>
      <c r="AG710" s="188"/>
      <c r="AH710" s="188"/>
      <c r="AI710" s="188"/>
      <c r="AJ710" s="188"/>
      <c r="AK710" s="188"/>
      <c r="AL710" s="188"/>
      <c r="AM710" s="188"/>
      <c r="AN710" s="188"/>
      <c r="AO710" s="188"/>
      <c r="AP710" s="386"/>
      <c r="AQ710" s="386"/>
      <c r="AR710" s="386"/>
      <c r="AS710" s="386"/>
      <c r="AT710" s="386"/>
      <c r="AU710" s="386"/>
      <c r="AV710" s="386"/>
      <c r="AW710" s="386"/>
      <c r="AX710" s="386"/>
      <c r="AY710" s="386"/>
      <c r="AZ710" s="386"/>
      <c r="BA710" s="386"/>
      <c r="BB710" s="386"/>
      <c r="BC710" s="386"/>
      <c r="BD710" s="386"/>
      <c r="BE710" s="386"/>
      <c r="BF710" s="386"/>
      <c r="BG710" s="386"/>
      <c r="BH710" s="386"/>
      <c r="BI710" s="386"/>
      <c r="BJ710" s="386"/>
      <c r="BK710" s="386"/>
      <c r="BL710" s="386"/>
      <c r="BM710" s="386"/>
      <c r="BN710" s="186"/>
      <c r="BO710" s="386"/>
      <c r="BP710" s="386"/>
      <c r="BQ710" s="386"/>
      <c r="BR710" s="386"/>
      <c r="BS710" s="386"/>
      <c r="BT710" s="386"/>
      <c r="BU710" s="386"/>
      <c r="BV710" s="386"/>
      <c r="BW710" s="386"/>
      <c r="BX710" s="386"/>
      <c r="BY710" s="386"/>
      <c r="BZ710" s="386"/>
      <c r="CA710" s="386"/>
      <c r="CB710" s="386"/>
      <c r="CC710" s="386"/>
      <c r="CD710" s="386"/>
      <c r="CE710" s="386"/>
      <c r="CF710" s="386"/>
      <c r="CG710" s="386"/>
      <c r="CH710" s="386"/>
      <c r="CI710" s="386"/>
      <c r="CJ710" s="386"/>
      <c r="CK710" s="386"/>
      <c r="CL710" s="386"/>
      <c r="CM710" s="386"/>
      <c r="CN710" s="188"/>
      <c r="CO710" s="188"/>
      <c r="CP710" s="188"/>
      <c r="CQ710" s="188"/>
      <c r="CR710" s="188"/>
      <c r="CS710" s="188"/>
      <c r="CT710" s="188"/>
      <c r="CU710" s="188"/>
      <c r="CV710" s="188"/>
      <c r="CW710" s="188"/>
      <c r="CX710" s="188"/>
      <c r="CY710" s="188"/>
      <c r="CZ710" s="188"/>
      <c r="DA710" s="188"/>
      <c r="DB710" s="386"/>
      <c r="DC710" s="386"/>
      <c r="DD710" s="386"/>
      <c r="DE710" s="386"/>
    </row>
    <row r="711" spans="1:109" s="216" customFormat="1">
      <c r="A711" s="386"/>
      <c r="B711" s="386"/>
      <c r="C711" s="386"/>
      <c r="D711" s="386"/>
      <c r="E711" s="386"/>
      <c r="G711" s="222"/>
      <c r="H711" s="386"/>
      <c r="I711" s="386"/>
      <c r="J711" s="386"/>
      <c r="K711" s="386"/>
      <c r="L711" s="386"/>
      <c r="M711" s="386"/>
      <c r="N711" s="386"/>
      <c r="O711" s="386"/>
      <c r="P711" s="386"/>
      <c r="Q711" s="386"/>
      <c r="R711" s="386"/>
      <c r="S711" s="386"/>
      <c r="T711" s="386"/>
      <c r="U711" s="188"/>
      <c r="V711" s="190"/>
      <c r="W711" s="386"/>
      <c r="X711" s="386"/>
      <c r="Y711" s="386"/>
      <c r="Z711" s="386"/>
      <c r="AA711" s="386"/>
      <c r="AB711" s="386"/>
      <c r="AC711" s="386"/>
      <c r="AD711" s="386"/>
      <c r="AE711" s="386"/>
      <c r="AF711" s="386"/>
      <c r="AG711" s="188"/>
      <c r="AH711" s="188"/>
      <c r="AI711" s="188"/>
      <c r="AJ711" s="188"/>
      <c r="AK711" s="188"/>
      <c r="AL711" s="188"/>
      <c r="AM711" s="188"/>
      <c r="AN711" s="188"/>
      <c r="AO711" s="188"/>
      <c r="AP711" s="386"/>
      <c r="AQ711" s="386"/>
      <c r="AR711" s="386"/>
      <c r="AS711" s="386"/>
      <c r="AT711" s="386"/>
      <c r="AU711" s="386"/>
      <c r="AV711" s="386"/>
      <c r="AW711" s="386"/>
      <c r="AX711" s="386"/>
      <c r="AY711" s="386"/>
      <c r="AZ711" s="386"/>
      <c r="BA711" s="386"/>
      <c r="BB711" s="386"/>
      <c r="BC711" s="386"/>
      <c r="BD711" s="386"/>
      <c r="BE711" s="386"/>
      <c r="BF711" s="386"/>
      <c r="BG711" s="386"/>
      <c r="BH711" s="386"/>
      <c r="BI711" s="386"/>
      <c r="BJ711" s="386"/>
      <c r="BK711" s="386"/>
      <c r="BL711" s="386"/>
      <c r="BM711" s="386"/>
      <c r="BN711" s="186"/>
      <c r="BO711" s="386"/>
      <c r="BP711" s="386"/>
      <c r="BQ711" s="386"/>
      <c r="BR711" s="386"/>
      <c r="BS711" s="386"/>
      <c r="BT711" s="386"/>
      <c r="BU711" s="386"/>
      <c r="BV711" s="386"/>
      <c r="BW711" s="386"/>
      <c r="BX711" s="386"/>
      <c r="BY711" s="386"/>
      <c r="BZ711" s="386"/>
      <c r="CA711" s="386"/>
      <c r="CB711" s="386"/>
      <c r="CC711" s="386"/>
      <c r="CD711" s="386"/>
      <c r="CE711" s="386"/>
      <c r="CF711" s="386"/>
      <c r="CG711" s="386"/>
      <c r="CH711" s="386"/>
      <c r="CI711" s="386"/>
      <c r="CJ711" s="386"/>
      <c r="CK711" s="386"/>
      <c r="CL711" s="386"/>
      <c r="CM711" s="386"/>
      <c r="CN711" s="188"/>
      <c r="CO711" s="188"/>
      <c r="CP711" s="188"/>
      <c r="CQ711" s="188"/>
      <c r="CR711" s="188"/>
      <c r="CS711" s="188"/>
      <c r="CT711" s="188"/>
      <c r="CU711" s="188"/>
      <c r="CV711" s="188"/>
      <c r="CW711" s="188"/>
      <c r="CX711" s="188"/>
      <c r="CY711" s="188"/>
      <c r="CZ711" s="188"/>
      <c r="DA711" s="188"/>
      <c r="DB711" s="386"/>
      <c r="DC711" s="386"/>
      <c r="DD711" s="386"/>
      <c r="DE711" s="386"/>
    </row>
    <row r="712" spans="1:109" s="216" customFormat="1">
      <c r="A712" s="386"/>
      <c r="B712" s="386"/>
      <c r="C712" s="386"/>
      <c r="D712" s="386"/>
      <c r="E712" s="386"/>
      <c r="G712" s="222"/>
      <c r="H712" s="386"/>
      <c r="I712" s="386"/>
      <c r="J712" s="386"/>
      <c r="K712" s="386"/>
      <c r="L712" s="386"/>
      <c r="M712" s="386"/>
      <c r="N712" s="386"/>
      <c r="O712" s="386"/>
      <c r="P712" s="386"/>
      <c r="Q712" s="386"/>
      <c r="R712" s="386"/>
      <c r="S712" s="386"/>
      <c r="T712" s="386"/>
      <c r="U712" s="188"/>
      <c r="V712" s="190"/>
      <c r="W712" s="386"/>
      <c r="X712" s="386"/>
      <c r="Y712" s="386"/>
      <c r="Z712" s="386"/>
      <c r="AA712" s="386"/>
      <c r="AB712" s="386"/>
      <c r="AC712" s="386"/>
      <c r="AD712" s="386"/>
      <c r="AE712" s="386"/>
      <c r="AF712" s="386"/>
      <c r="AG712" s="188"/>
      <c r="AH712" s="188"/>
      <c r="AI712" s="188"/>
      <c r="AJ712" s="188"/>
      <c r="AK712" s="188"/>
      <c r="AL712" s="188"/>
      <c r="AM712" s="188"/>
      <c r="AN712" s="188"/>
      <c r="AO712" s="188"/>
      <c r="AP712" s="386"/>
      <c r="AQ712" s="386"/>
      <c r="AR712" s="386"/>
      <c r="AS712" s="386"/>
      <c r="AT712" s="386"/>
      <c r="AU712" s="386"/>
      <c r="AV712" s="386"/>
      <c r="AW712" s="386"/>
      <c r="AX712" s="386"/>
      <c r="AY712" s="386"/>
      <c r="AZ712" s="386"/>
      <c r="BA712" s="386"/>
      <c r="BB712" s="386"/>
      <c r="BC712" s="386"/>
      <c r="BD712" s="386"/>
      <c r="BE712" s="386"/>
      <c r="BF712" s="386"/>
      <c r="BG712" s="386"/>
      <c r="BH712" s="386"/>
      <c r="BI712" s="386"/>
      <c r="BJ712" s="386"/>
      <c r="BK712" s="386"/>
      <c r="BL712" s="386"/>
      <c r="BM712" s="386"/>
      <c r="BN712" s="186"/>
      <c r="BO712" s="386"/>
      <c r="BP712" s="386"/>
      <c r="BQ712" s="386"/>
      <c r="BR712" s="386"/>
      <c r="BS712" s="386"/>
      <c r="BT712" s="386"/>
      <c r="BU712" s="386"/>
      <c r="BV712" s="386"/>
      <c r="BW712" s="386"/>
      <c r="BX712" s="386"/>
      <c r="BY712" s="386"/>
      <c r="BZ712" s="386"/>
      <c r="CA712" s="386"/>
      <c r="CB712" s="386"/>
      <c r="CC712" s="386"/>
      <c r="CD712" s="386"/>
      <c r="CE712" s="386"/>
      <c r="CF712" s="386"/>
      <c r="CG712" s="386"/>
      <c r="CH712" s="386"/>
      <c r="CI712" s="386"/>
      <c r="CJ712" s="386"/>
      <c r="CK712" s="386"/>
      <c r="CL712" s="386"/>
      <c r="CM712" s="386"/>
      <c r="CN712" s="188"/>
      <c r="CO712" s="188"/>
      <c r="CP712" s="188"/>
      <c r="CQ712" s="188"/>
      <c r="CR712" s="188"/>
      <c r="CS712" s="188"/>
      <c r="CT712" s="188"/>
      <c r="CU712" s="188"/>
      <c r="CV712" s="188"/>
      <c r="CW712" s="188"/>
      <c r="CX712" s="188"/>
      <c r="CY712" s="188"/>
      <c r="CZ712" s="188"/>
      <c r="DA712" s="188"/>
      <c r="DB712" s="386"/>
      <c r="DC712" s="386"/>
      <c r="DD712" s="386"/>
      <c r="DE712" s="386"/>
    </row>
    <row r="713" spans="1:109" s="216" customFormat="1">
      <c r="A713" s="386"/>
      <c r="B713" s="386"/>
      <c r="C713" s="386"/>
      <c r="D713" s="386"/>
      <c r="E713" s="386"/>
      <c r="G713" s="222"/>
      <c r="H713" s="386"/>
      <c r="I713" s="386"/>
      <c r="J713" s="386"/>
      <c r="K713" s="386"/>
      <c r="L713" s="386"/>
      <c r="M713" s="386"/>
      <c r="N713" s="386"/>
      <c r="O713" s="386"/>
      <c r="P713" s="386"/>
      <c r="Q713" s="386"/>
      <c r="R713" s="386"/>
      <c r="S713" s="386"/>
      <c r="T713" s="386"/>
      <c r="U713" s="188"/>
      <c r="V713" s="190"/>
      <c r="W713" s="386"/>
      <c r="X713" s="386"/>
      <c r="Y713" s="386"/>
      <c r="Z713" s="386"/>
      <c r="AA713" s="386"/>
      <c r="AB713" s="386"/>
      <c r="AC713" s="386"/>
      <c r="AD713" s="386"/>
      <c r="AE713" s="386"/>
      <c r="AF713" s="386"/>
      <c r="AG713" s="188"/>
      <c r="AH713" s="188"/>
      <c r="AI713" s="188"/>
      <c r="AJ713" s="188"/>
      <c r="AK713" s="188"/>
      <c r="AL713" s="188"/>
      <c r="AM713" s="188"/>
      <c r="AN713" s="188"/>
      <c r="AO713" s="188"/>
      <c r="AP713" s="386"/>
      <c r="AQ713" s="386"/>
      <c r="AR713" s="386"/>
      <c r="AS713" s="386"/>
      <c r="AT713" s="386"/>
      <c r="AU713" s="386"/>
      <c r="AV713" s="386"/>
      <c r="AW713" s="386"/>
      <c r="AX713" s="386"/>
      <c r="AY713" s="386"/>
      <c r="AZ713" s="386"/>
      <c r="BA713" s="386"/>
      <c r="BB713" s="386"/>
      <c r="BC713" s="386"/>
      <c r="BD713" s="386"/>
      <c r="BE713" s="386"/>
      <c r="BF713" s="386"/>
      <c r="BG713" s="386"/>
      <c r="BH713" s="386"/>
      <c r="BI713" s="386"/>
      <c r="BJ713" s="386"/>
      <c r="BK713" s="386"/>
      <c r="BL713" s="386"/>
      <c r="BM713" s="386"/>
      <c r="BN713" s="186"/>
      <c r="BO713" s="386"/>
      <c r="BP713" s="386"/>
      <c r="BQ713" s="386"/>
      <c r="BR713" s="386"/>
      <c r="BS713" s="386"/>
      <c r="BT713" s="386"/>
      <c r="BU713" s="386"/>
      <c r="BV713" s="386"/>
      <c r="BW713" s="386"/>
      <c r="BX713" s="386"/>
      <c r="BY713" s="386"/>
      <c r="BZ713" s="386"/>
      <c r="CA713" s="386"/>
      <c r="CB713" s="386"/>
      <c r="CC713" s="386"/>
      <c r="CD713" s="386"/>
      <c r="CE713" s="386"/>
      <c r="CF713" s="386"/>
      <c r="CG713" s="386"/>
      <c r="CH713" s="386"/>
      <c r="CI713" s="386"/>
      <c r="CJ713" s="386"/>
      <c r="CK713" s="386"/>
      <c r="CL713" s="386"/>
      <c r="CM713" s="386"/>
      <c r="CN713" s="188"/>
      <c r="CO713" s="188"/>
      <c r="CP713" s="188"/>
      <c r="CQ713" s="188"/>
      <c r="CR713" s="188"/>
      <c r="CS713" s="188"/>
      <c r="CT713" s="188"/>
      <c r="CU713" s="188"/>
      <c r="CV713" s="188"/>
      <c r="CW713" s="188"/>
      <c r="CX713" s="188"/>
      <c r="CY713" s="188"/>
      <c r="CZ713" s="188"/>
      <c r="DA713" s="188"/>
      <c r="DB713" s="386"/>
      <c r="DC713" s="386"/>
      <c r="DD713" s="386"/>
      <c r="DE713" s="386"/>
    </row>
    <row r="714" spans="1:109" s="216" customFormat="1">
      <c r="A714" s="386"/>
      <c r="B714" s="386"/>
      <c r="C714" s="386"/>
      <c r="D714" s="386"/>
      <c r="E714" s="386"/>
      <c r="G714" s="222"/>
      <c r="H714" s="386"/>
      <c r="I714" s="386"/>
      <c r="J714" s="386"/>
      <c r="K714" s="386"/>
      <c r="L714" s="386"/>
      <c r="M714" s="386"/>
      <c r="N714" s="386"/>
      <c r="O714" s="386"/>
      <c r="P714" s="386"/>
      <c r="Q714" s="386"/>
      <c r="R714" s="386"/>
      <c r="S714" s="386"/>
      <c r="T714" s="386"/>
      <c r="U714" s="188"/>
      <c r="V714" s="190"/>
      <c r="W714" s="386"/>
      <c r="X714" s="386"/>
      <c r="Y714" s="386"/>
      <c r="Z714" s="386"/>
      <c r="AA714" s="386"/>
      <c r="AB714" s="386"/>
      <c r="AC714" s="386"/>
      <c r="AD714" s="386"/>
      <c r="AE714" s="386"/>
      <c r="AF714" s="386"/>
      <c r="AG714" s="188"/>
      <c r="AH714" s="188"/>
      <c r="AI714" s="188"/>
      <c r="AJ714" s="188"/>
      <c r="AK714" s="188"/>
      <c r="AL714" s="188"/>
      <c r="AM714" s="188"/>
      <c r="AN714" s="188"/>
      <c r="AO714" s="188"/>
      <c r="AP714" s="386"/>
      <c r="AQ714" s="386"/>
      <c r="AR714" s="386"/>
      <c r="AS714" s="386"/>
      <c r="AT714" s="386"/>
      <c r="AU714" s="386"/>
      <c r="AV714" s="386"/>
      <c r="AW714" s="386"/>
      <c r="AX714" s="386"/>
      <c r="AY714" s="386"/>
      <c r="AZ714" s="386"/>
      <c r="BA714" s="386"/>
      <c r="BB714" s="386"/>
      <c r="BC714" s="386"/>
      <c r="BD714" s="386"/>
      <c r="BE714" s="386"/>
      <c r="BF714" s="386"/>
      <c r="BG714" s="386"/>
      <c r="BH714" s="386"/>
      <c r="BI714" s="386"/>
      <c r="BJ714" s="386"/>
      <c r="BK714" s="386"/>
      <c r="BL714" s="386"/>
      <c r="BM714" s="386"/>
      <c r="BN714" s="186"/>
      <c r="BO714" s="386"/>
      <c r="BP714" s="386"/>
      <c r="BQ714" s="386"/>
      <c r="BR714" s="386"/>
      <c r="BS714" s="386"/>
      <c r="BT714" s="386"/>
      <c r="BU714" s="386"/>
      <c r="BV714" s="386"/>
      <c r="BW714" s="386"/>
      <c r="BX714" s="386"/>
      <c r="BY714" s="386"/>
      <c r="BZ714" s="386"/>
      <c r="CA714" s="386"/>
      <c r="CB714" s="386"/>
      <c r="CC714" s="386"/>
      <c r="CD714" s="386"/>
      <c r="CE714" s="386"/>
      <c r="CF714" s="386"/>
      <c r="CG714" s="386"/>
      <c r="CH714" s="386"/>
      <c r="CI714" s="386"/>
      <c r="CJ714" s="386"/>
      <c r="CK714" s="386"/>
      <c r="CL714" s="386"/>
      <c r="CM714" s="386"/>
      <c r="CN714" s="188"/>
      <c r="CO714" s="188"/>
      <c r="CP714" s="188"/>
      <c r="CQ714" s="188"/>
      <c r="CR714" s="188"/>
      <c r="CS714" s="188"/>
      <c r="CT714" s="188"/>
      <c r="CU714" s="188"/>
      <c r="CV714" s="188"/>
      <c r="CW714" s="188"/>
      <c r="CX714" s="188"/>
      <c r="CY714" s="188"/>
      <c r="CZ714" s="188"/>
      <c r="DA714" s="188"/>
      <c r="DB714" s="386"/>
      <c r="DC714" s="386"/>
      <c r="DD714" s="386"/>
      <c r="DE714" s="386"/>
    </row>
    <row r="715" spans="1:109" s="216" customFormat="1">
      <c r="A715" s="386"/>
      <c r="B715" s="386"/>
      <c r="C715" s="386"/>
      <c r="D715" s="386"/>
      <c r="E715" s="386"/>
      <c r="G715" s="222"/>
      <c r="H715" s="386"/>
      <c r="I715" s="386"/>
      <c r="J715" s="386"/>
      <c r="K715" s="386"/>
      <c r="L715" s="386"/>
      <c r="M715" s="386"/>
      <c r="N715" s="386"/>
      <c r="O715" s="386"/>
      <c r="P715" s="386"/>
      <c r="Q715" s="386"/>
      <c r="R715" s="386"/>
      <c r="S715" s="386"/>
      <c r="T715" s="386"/>
      <c r="U715" s="188"/>
      <c r="V715" s="190"/>
      <c r="W715" s="386"/>
      <c r="X715" s="386"/>
      <c r="Y715" s="386"/>
      <c r="Z715" s="386"/>
      <c r="AA715" s="386"/>
      <c r="AB715" s="386"/>
      <c r="AC715" s="386"/>
      <c r="AD715" s="386"/>
      <c r="AE715" s="386"/>
      <c r="AF715" s="386"/>
      <c r="AG715" s="188"/>
      <c r="AH715" s="188"/>
      <c r="AI715" s="188"/>
      <c r="AJ715" s="188"/>
      <c r="AK715" s="188"/>
      <c r="AL715" s="188"/>
      <c r="AM715" s="188"/>
      <c r="AN715" s="188"/>
      <c r="AO715" s="188"/>
      <c r="AP715" s="386"/>
      <c r="AQ715" s="386"/>
      <c r="AR715" s="386"/>
      <c r="AS715" s="386"/>
      <c r="AT715" s="386"/>
      <c r="AU715" s="386"/>
      <c r="AV715" s="386"/>
      <c r="AW715" s="386"/>
      <c r="AX715" s="386"/>
      <c r="AY715" s="386"/>
      <c r="AZ715" s="386"/>
      <c r="BA715" s="386"/>
      <c r="BB715" s="386"/>
      <c r="BC715" s="386"/>
      <c r="BD715" s="386"/>
      <c r="BE715" s="386"/>
      <c r="BF715" s="386"/>
      <c r="BG715" s="386"/>
      <c r="BH715" s="386"/>
      <c r="BI715" s="386"/>
      <c r="BJ715" s="386"/>
      <c r="BK715" s="386"/>
      <c r="BL715" s="386"/>
      <c r="BM715" s="386"/>
      <c r="BN715" s="186"/>
      <c r="BO715" s="386"/>
      <c r="BP715" s="386"/>
      <c r="BQ715" s="386"/>
      <c r="BR715" s="386"/>
      <c r="BS715" s="386"/>
      <c r="BT715" s="386"/>
      <c r="BU715" s="386"/>
      <c r="BV715" s="386"/>
      <c r="BW715" s="386"/>
      <c r="BX715" s="386"/>
      <c r="BY715" s="386"/>
      <c r="BZ715" s="386"/>
      <c r="CA715" s="386"/>
      <c r="CB715" s="386"/>
      <c r="CC715" s="386"/>
      <c r="CD715" s="386"/>
      <c r="CE715" s="386"/>
      <c r="CF715" s="386"/>
      <c r="CG715" s="386"/>
      <c r="CH715" s="386"/>
      <c r="CI715" s="386"/>
      <c r="CJ715" s="386"/>
      <c r="CK715" s="386"/>
      <c r="CL715" s="386"/>
      <c r="CM715" s="386"/>
      <c r="CN715" s="188"/>
      <c r="CO715" s="188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386"/>
      <c r="DC715" s="386"/>
      <c r="DD715" s="386"/>
      <c r="DE715" s="386"/>
    </row>
    <row r="716" spans="1:109" s="216" customFormat="1">
      <c r="A716" s="386"/>
      <c r="B716" s="386"/>
      <c r="C716" s="386"/>
      <c r="D716" s="386"/>
      <c r="E716" s="386"/>
      <c r="G716" s="222"/>
      <c r="H716" s="386"/>
      <c r="I716" s="386"/>
      <c r="J716" s="386"/>
      <c r="K716" s="386"/>
      <c r="L716" s="386"/>
      <c r="M716" s="386"/>
      <c r="N716" s="386"/>
      <c r="O716" s="386"/>
      <c r="P716" s="386"/>
      <c r="Q716" s="386"/>
      <c r="R716" s="386"/>
      <c r="S716" s="386"/>
      <c r="T716" s="386"/>
      <c r="U716" s="188"/>
      <c r="V716" s="190"/>
      <c r="W716" s="386"/>
      <c r="X716" s="386"/>
      <c r="Y716" s="386"/>
      <c r="Z716" s="386"/>
      <c r="AA716" s="386"/>
      <c r="AB716" s="386"/>
      <c r="AC716" s="386"/>
      <c r="AD716" s="386"/>
      <c r="AE716" s="386"/>
      <c r="AF716" s="386"/>
      <c r="AG716" s="188"/>
      <c r="AH716" s="188"/>
      <c r="AI716" s="188"/>
      <c r="AJ716" s="188"/>
      <c r="AK716" s="188"/>
      <c r="AL716" s="188"/>
      <c r="AM716" s="188"/>
      <c r="AN716" s="188"/>
      <c r="AO716" s="188"/>
      <c r="AP716" s="386"/>
      <c r="AQ716" s="386"/>
      <c r="AR716" s="386"/>
      <c r="AS716" s="386"/>
      <c r="AT716" s="386"/>
      <c r="AU716" s="386"/>
      <c r="AV716" s="386"/>
      <c r="AW716" s="386"/>
      <c r="AX716" s="386"/>
      <c r="AY716" s="386"/>
      <c r="AZ716" s="386"/>
      <c r="BA716" s="386"/>
      <c r="BB716" s="386"/>
      <c r="BC716" s="386"/>
      <c r="BD716" s="386"/>
      <c r="BE716" s="386"/>
      <c r="BF716" s="386"/>
      <c r="BG716" s="386"/>
      <c r="BH716" s="386"/>
      <c r="BI716" s="386"/>
      <c r="BJ716" s="386"/>
      <c r="BK716" s="386"/>
      <c r="BL716" s="386"/>
      <c r="BM716" s="386"/>
      <c r="BN716" s="186"/>
      <c r="BO716" s="386"/>
      <c r="BP716" s="386"/>
      <c r="BQ716" s="386"/>
      <c r="BR716" s="386"/>
      <c r="BS716" s="386"/>
      <c r="BT716" s="386"/>
      <c r="BU716" s="386"/>
      <c r="BV716" s="386"/>
      <c r="BW716" s="386"/>
      <c r="BX716" s="386"/>
      <c r="BY716" s="386"/>
      <c r="BZ716" s="386"/>
      <c r="CA716" s="386"/>
      <c r="CB716" s="386"/>
      <c r="CC716" s="386"/>
      <c r="CD716" s="386"/>
      <c r="CE716" s="386"/>
      <c r="CF716" s="386"/>
      <c r="CG716" s="386"/>
      <c r="CH716" s="386"/>
      <c r="CI716" s="386"/>
      <c r="CJ716" s="386"/>
      <c r="CK716" s="386"/>
      <c r="CL716" s="386"/>
      <c r="CM716" s="386"/>
      <c r="CN716" s="188"/>
      <c r="CO716" s="188"/>
      <c r="CP716" s="188"/>
      <c r="CQ716" s="188"/>
      <c r="CR716" s="188"/>
      <c r="CS716" s="188"/>
      <c r="CT716" s="188"/>
      <c r="CU716" s="188"/>
      <c r="CV716" s="188"/>
      <c r="CW716" s="188"/>
      <c r="CX716" s="188"/>
      <c r="CY716" s="188"/>
      <c r="CZ716" s="188"/>
      <c r="DA716" s="188"/>
      <c r="DB716" s="386"/>
      <c r="DC716" s="386"/>
      <c r="DD716" s="386"/>
      <c r="DE716" s="386"/>
    </row>
    <row r="717" spans="1:109" s="216" customFormat="1">
      <c r="A717" s="386"/>
      <c r="B717" s="386"/>
      <c r="C717" s="386"/>
      <c r="D717" s="386"/>
      <c r="E717" s="386"/>
      <c r="G717" s="222"/>
      <c r="H717" s="386"/>
      <c r="I717" s="386"/>
      <c r="J717" s="386"/>
      <c r="K717" s="386"/>
      <c r="L717" s="386"/>
      <c r="M717" s="386"/>
      <c r="N717" s="386"/>
      <c r="O717" s="386"/>
      <c r="P717" s="386"/>
      <c r="Q717" s="386"/>
      <c r="R717" s="386"/>
      <c r="S717" s="386"/>
      <c r="T717" s="386"/>
      <c r="U717" s="188"/>
      <c r="V717" s="190"/>
      <c r="W717" s="386"/>
      <c r="X717" s="386"/>
      <c r="Y717" s="386"/>
      <c r="Z717" s="386"/>
      <c r="AA717" s="386"/>
      <c r="AB717" s="386"/>
      <c r="AC717" s="386"/>
      <c r="AD717" s="386"/>
      <c r="AE717" s="386"/>
      <c r="AF717" s="386"/>
      <c r="AG717" s="188"/>
      <c r="AH717" s="188"/>
      <c r="AI717" s="188"/>
      <c r="AJ717" s="188"/>
      <c r="AK717" s="188"/>
      <c r="AL717" s="188"/>
      <c r="AM717" s="188"/>
      <c r="AN717" s="188"/>
      <c r="AO717" s="188"/>
      <c r="AP717" s="386"/>
      <c r="AQ717" s="386"/>
      <c r="AR717" s="386"/>
      <c r="AS717" s="386"/>
      <c r="AT717" s="386"/>
      <c r="AU717" s="386"/>
      <c r="AV717" s="386"/>
      <c r="AW717" s="386"/>
      <c r="AX717" s="386"/>
      <c r="AY717" s="386"/>
      <c r="AZ717" s="386"/>
      <c r="BA717" s="386"/>
      <c r="BB717" s="386"/>
      <c r="BC717" s="386"/>
      <c r="BD717" s="386"/>
      <c r="BE717" s="386"/>
      <c r="BF717" s="386"/>
      <c r="BG717" s="386"/>
      <c r="BH717" s="386"/>
      <c r="BI717" s="386"/>
      <c r="BJ717" s="386"/>
      <c r="BK717" s="386"/>
      <c r="BL717" s="386"/>
      <c r="BM717" s="386"/>
      <c r="BN717" s="186"/>
      <c r="BO717" s="386"/>
      <c r="BP717" s="386"/>
      <c r="BQ717" s="386"/>
      <c r="BR717" s="386"/>
      <c r="BS717" s="386"/>
      <c r="BT717" s="386"/>
      <c r="BU717" s="386"/>
      <c r="BV717" s="386"/>
      <c r="BW717" s="386"/>
      <c r="BX717" s="386"/>
      <c r="BY717" s="386"/>
      <c r="BZ717" s="386"/>
      <c r="CA717" s="386"/>
      <c r="CB717" s="386"/>
      <c r="CC717" s="386"/>
      <c r="CD717" s="386"/>
      <c r="CE717" s="386"/>
      <c r="CF717" s="386"/>
      <c r="CG717" s="386"/>
      <c r="CH717" s="386"/>
      <c r="CI717" s="386"/>
      <c r="CJ717" s="386"/>
      <c r="CK717" s="386"/>
      <c r="CL717" s="386"/>
      <c r="CM717" s="386"/>
      <c r="CN717" s="188"/>
      <c r="CO717" s="188"/>
      <c r="CP717" s="188"/>
      <c r="CQ717" s="188"/>
      <c r="CR717" s="188"/>
      <c r="CS717" s="188"/>
      <c r="CT717" s="188"/>
      <c r="CU717" s="188"/>
      <c r="CV717" s="188"/>
      <c r="CW717" s="188"/>
      <c r="CX717" s="188"/>
      <c r="CY717" s="188"/>
      <c r="CZ717" s="188"/>
      <c r="DA717" s="188"/>
      <c r="DB717" s="386"/>
      <c r="DC717" s="386"/>
      <c r="DD717" s="386"/>
      <c r="DE717" s="386"/>
    </row>
    <row r="718" spans="1:109" s="216" customFormat="1">
      <c r="A718" s="386"/>
      <c r="B718" s="386"/>
      <c r="C718" s="386"/>
      <c r="D718" s="386"/>
      <c r="E718" s="386"/>
      <c r="G718" s="222"/>
      <c r="H718" s="386"/>
      <c r="I718" s="386"/>
      <c r="J718" s="386"/>
      <c r="K718" s="386"/>
      <c r="L718" s="386"/>
      <c r="M718" s="386"/>
      <c r="N718" s="386"/>
      <c r="O718" s="386"/>
      <c r="P718" s="386"/>
      <c r="Q718" s="386"/>
      <c r="R718" s="386"/>
      <c r="S718" s="386"/>
      <c r="T718" s="386"/>
      <c r="U718" s="188"/>
      <c r="V718" s="190"/>
      <c r="W718" s="386"/>
      <c r="X718" s="386"/>
      <c r="Y718" s="386"/>
      <c r="Z718" s="386"/>
      <c r="AA718" s="386"/>
      <c r="AB718" s="386"/>
      <c r="AC718" s="386"/>
      <c r="AD718" s="386"/>
      <c r="AE718" s="386"/>
      <c r="AF718" s="386"/>
      <c r="AG718" s="188"/>
      <c r="AH718" s="188"/>
      <c r="AI718" s="188"/>
      <c r="AJ718" s="188"/>
      <c r="AK718" s="188"/>
      <c r="AL718" s="188"/>
      <c r="AM718" s="188"/>
      <c r="AN718" s="188"/>
      <c r="AO718" s="188"/>
      <c r="AP718" s="386"/>
      <c r="AQ718" s="386"/>
      <c r="AR718" s="386"/>
      <c r="AS718" s="386"/>
      <c r="AT718" s="386"/>
      <c r="AU718" s="386"/>
      <c r="AV718" s="386"/>
      <c r="AW718" s="386"/>
      <c r="AX718" s="386"/>
      <c r="AY718" s="386"/>
      <c r="AZ718" s="386"/>
      <c r="BA718" s="386"/>
      <c r="BB718" s="386"/>
      <c r="BC718" s="386"/>
      <c r="BD718" s="386"/>
      <c r="BE718" s="386"/>
      <c r="BF718" s="386"/>
      <c r="BG718" s="386"/>
      <c r="BH718" s="386"/>
      <c r="BI718" s="386"/>
      <c r="BJ718" s="386"/>
      <c r="BK718" s="386"/>
      <c r="BL718" s="386"/>
      <c r="BM718" s="386"/>
      <c r="BN718" s="186"/>
      <c r="BO718" s="386"/>
      <c r="BP718" s="386"/>
      <c r="BQ718" s="386"/>
      <c r="BR718" s="386"/>
      <c r="BS718" s="386"/>
      <c r="BT718" s="386"/>
      <c r="BU718" s="386"/>
      <c r="BV718" s="386"/>
      <c r="BW718" s="386"/>
      <c r="BX718" s="386"/>
      <c r="BY718" s="386"/>
      <c r="BZ718" s="386"/>
      <c r="CA718" s="386"/>
      <c r="CB718" s="386"/>
      <c r="CC718" s="386"/>
      <c r="CD718" s="386"/>
      <c r="CE718" s="386"/>
      <c r="CF718" s="386"/>
      <c r="CG718" s="386"/>
      <c r="CH718" s="386"/>
      <c r="CI718" s="386"/>
      <c r="CJ718" s="386"/>
      <c r="CK718" s="386"/>
      <c r="CL718" s="386"/>
      <c r="CM718" s="386"/>
      <c r="CN718" s="188"/>
      <c r="CO718" s="188"/>
      <c r="CP718" s="188"/>
      <c r="CQ718" s="188"/>
      <c r="CR718" s="188"/>
      <c r="CS718" s="188"/>
      <c r="CT718" s="188"/>
      <c r="CU718" s="188"/>
      <c r="CV718" s="188"/>
      <c r="CW718" s="188"/>
      <c r="CX718" s="188"/>
      <c r="CY718" s="188"/>
      <c r="CZ718" s="188"/>
      <c r="DA718" s="188"/>
      <c r="DB718" s="386"/>
      <c r="DC718" s="386"/>
      <c r="DD718" s="386"/>
      <c r="DE718" s="386"/>
    </row>
    <row r="719" spans="1:109" s="216" customFormat="1">
      <c r="A719" s="386"/>
      <c r="B719" s="386"/>
      <c r="C719" s="386"/>
      <c r="D719" s="386"/>
      <c r="E719" s="386"/>
      <c r="G719" s="222"/>
      <c r="H719" s="386"/>
      <c r="I719" s="386"/>
      <c r="J719" s="386"/>
      <c r="K719" s="386"/>
      <c r="L719" s="386"/>
      <c r="M719" s="386"/>
      <c r="N719" s="386"/>
      <c r="O719" s="386"/>
      <c r="P719" s="386"/>
      <c r="Q719" s="386"/>
      <c r="R719" s="386"/>
      <c r="S719" s="386"/>
      <c r="T719" s="386"/>
      <c r="U719" s="188"/>
      <c r="V719" s="190"/>
      <c r="W719" s="386"/>
      <c r="X719" s="386"/>
      <c r="Y719" s="386"/>
      <c r="Z719" s="386"/>
      <c r="AA719" s="386"/>
      <c r="AB719" s="386"/>
      <c r="AC719" s="386"/>
      <c r="AD719" s="386"/>
      <c r="AE719" s="386"/>
      <c r="AF719" s="386"/>
      <c r="AG719" s="188"/>
      <c r="AH719" s="188"/>
      <c r="AI719" s="188"/>
      <c r="AJ719" s="188"/>
      <c r="AK719" s="188"/>
      <c r="AL719" s="188"/>
      <c r="AM719" s="188"/>
      <c r="AN719" s="188"/>
      <c r="AO719" s="188"/>
      <c r="AP719" s="386"/>
      <c r="AQ719" s="386"/>
      <c r="AR719" s="386"/>
      <c r="AS719" s="386"/>
      <c r="AT719" s="386"/>
      <c r="AU719" s="386"/>
      <c r="AV719" s="386"/>
      <c r="AW719" s="386"/>
      <c r="AX719" s="386"/>
      <c r="AY719" s="386"/>
      <c r="AZ719" s="386"/>
      <c r="BA719" s="386"/>
      <c r="BB719" s="386"/>
      <c r="BC719" s="386"/>
      <c r="BD719" s="386"/>
      <c r="BE719" s="386"/>
      <c r="BF719" s="386"/>
      <c r="BG719" s="386"/>
      <c r="BH719" s="386"/>
      <c r="BI719" s="386"/>
      <c r="BJ719" s="386"/>
      <c r="BK719" s="386"/>
      <c r="BL719" s="386"/>
      <c r="BM719" s="386"/>
      <c r="BN719" s="186"/>
      <c r="BO719" s="386"/>
      <c r="BP719" s="386"/>
      <c r="BQ719" s="386"/>
      <c r="BR719" s="386"/>
      <c r="BS719" s="386"/>
      <c r="BT719" s="386"/>
      <c r="BU719" s="386"/>
      <c r="BV719" s="386"/>
      <c r="BW719" s="386"/>
      <c r="BX719" s="386"/>
      <c r="BY719" s="386"/>
      <c r="BZ719" s="386"/>
      <c r="CA719" s="386"/>
      <c r="CB719" s="386"/>
      <c r="CC719" s="386"/>
      <c r="CD719" s="386"/>
      <c r="CE719" s="386"/>
      <c r="CF719" s="386"/>
      <c r="CG719" s="386"/>
      <c r="CH719" s="386"/>
      <c r="CI719" s="386"/>
      <c r="CJ719" s="386"/>
      <c r="CK719" s="386"/>
      <c r="CL719" s="386"/>
      <c r="CM719" s="386"/>
      <c r="CN719" s="188"/>
      <c r="CO719" s="188"/>
      <c r="CP719" s="188"/>
      <c r="CQ719" s="188"/>
      <c r="CR719" s="188"/>
      <c r="CS719" s="188"/>
      <c r="CT719" s="188"/>
      <c r="CU719" s="188"/>
      <c r="CV719" s="188"/>
      <c r="CW719" s="188"/>
      <c r="CX719" s="188"/>
      <c r="CY719" s="188"/>
      <c r="CZ719" s="188"/>
      <c r="DA719" s="188"/>
      <c r="DB719" s="386"/>
      <c r="DC719" s="386"/>
      <c r="DD719" s="386"/>
      <c r="DE719" s="386"/>
    </row>
    <row r="720" spans="1:109" s="216" customFormat="1">
      <c r="A720" s="386"/>
      <c r="B720" s="386"/>
      <c r="C720" s="386"/>
      <c r="D720" s="386"/>
      <c r="E720" s="386"/>
      <c r="G720" s="222"/>
      <c r="H720" s="386"/>
      <c r="I720" s="386"/>
      <c r="J720" s="386"/>
      <c r="K720" s="386"/>
      <c r="L720" s="386"/>
      <c r="M720" s="386"/>
      <c r="N720" s="386"/>
      <c r="O720" s="386"/>
      <c r="P720" s="386"/>
      <c r="Q720" s="386"/>
      <c r="R720" s="386"/>
      <c r="S720" s="386"/>
      <c r="T720" s="386"/>
      <c r="U720" s="188"/>
      <c r="V720" s="190"/>
      <c r="W720" s="386"/>
      <c r="X720" s="386"/>
      <c r="Y720" s="386"/>
      <c r="Z720" s="386"/>
      <c r="AA720" s="386"/>
      <c r="AB720" s="386"/>
      <c r="AC720" s="386"/>
      <c r="AD720" s="386"/>
      <c r="AE720" s="386"/>
      <c r="AF720" s="386"/>
      <c r="AG720" s="188"/>
      <c r="AH720" s="188"/>
      <c r="AI720" s="188"/>
      <c r="AJ720" s="188"/>
      <c r="AK720" s="188"/>
      <c r="AL720" s="188"/>
      <c r="AM720" s="188"/>
      <c r="AN720" s="188"/>
      <c r="AO720" s="188"/>
      <c r="AP720" s="386"/>
      <c r="AQ720" s="386"/>
      <c r="AR720" s="386"/>
      <c r="AS720" s="386"/>
      <c r="AT720" s="386"/>
      <c r="AU720" s="386"/>
      <c r="AV720" s="386"/>
      <c r="AW720" s="386"/>
      <c r="AX720" s="386"/>
      <c r="AY720" s="386"/>
      <c r="AZ720" s="386"/>
      <c r="BA720" s="386"/>
      <c r="BB720" s="386"/>
      <c r="BC720" s="386"/>
      <c r="BD720" s="386"/>
      <c r="BE720" s="386"/>
      <c r="BF720" s="386"/>
      <c r="BG720" s="386"/>
      <c r="BH720" s="386"/>
      <c r="BI720" s="386"/>
      <c r="BJ720" s="386"/>
      <c r="BK720" s="386"/>
      <c r="BL720" s="386"/>
      <c r="BM720" s="386"/>
      <c r="BN720" s="186"/>
      <c r="BO720" s="386"/>
      <c r="BP720" s="386"/>
      <c r="BQ720" s="386"/>
      <c r="BR720" s="386"/>
      <c r="BS720" s="386"/>
      <c r="BT720" s="386"/>
      <c r="BU720" s="386"/>
      <c r="BV720" s="386"/>
      <c r="BW720" s="386"/>
      <c r="BX720" s="386"/>
      <c r="BY720" s="386"/>
      <c r="BZ720" s="386"/>
      <c r="CA720" s="386"/>
      <c r="CB720" s="386"/>
      <c r="CC720" s="386"/>
      <c r="CD720" s="386"/>
      <c r="CE720" s="386"/>
      <c r="CF720" s="386"/>
      <c r="CG720" s="386"/>
      <c r="CH720" s="386"/>
      <c r="CI720" s="386"/>
      <c r="CJ720" s="386"/>
      <c r="CK720" s="386"/>
      <c r="CL720" s="386"/>
      <c r="CM720" s="386"/>
      <c r="CN720" s="188"/>
      <c r="CO720" s="188"/>
      <c r="CP720" s="188"/>
      <c r="CQ720" s="188"/>
      <c r="CR720" s="188"/>
      <c r="CS720" s="188"/>
      <c r="CT720" s="188"/>
      <c r="CU720" s="188"/>
      <c r="CV720" s="188"/>
      <c r="CW720" s="188"/>
      <c r="CX720" s="188"/>
      <c r="CY720" s="188"/>
      <c r="CZ720" s="188"/>
      <c r="DA720" s="188"/>
      <c r="DB720" s="386"/>
      <c r="DC720" s="386"/>
      <c r="DD720" s="386"/>
      <c r="DE720" s="386"/>
    </row>
    <row r="721" spans="1:109" s="216" customFormat="1">
      <c r="A721" s="386"/>
      <c r="B721" s="386"/>
      <c r="C721" s="386"/>
      <c r="D721" s="386"/>
      <c r="E721" s="386"/>
      <c r="G721" s="222"/>
      <c r="H721" s="386"/>
      <c r="I721" s="386"/>
      <c r="J721" s="386"/>
      <c r="K721" s="386"/>
      <c r="L721" s="386"/>
      <c r="M721" s="386"/>
      <c r="N721" s="386"/>
      <c r="O721" s="386"/>
      <c r="P721" s="386"/>
      <c r="Q721" s="386"/>
      <c r="R721" s="386"/>
      <c r="S721" s="386"/>
      <c r="T721" s="386"/>
      <c r="U721" s="188"/>
      <c r="V721" s="190"/>
      <c r="W721" s="386"/>
      <c r="X721" s="386"/>
      <c r="Y721" s="386"/>
      <c r="Z721" s="386"/>
      <c r="AA721" s="386"/>
      <c r="AB721" s="386"/>
      <c r="AC721" s="386"/>
      <c r="AD721" s="386"/>
      <c r="AE721" s="386"/>
      <c r="AF721" s="386"/>
      <c r="AG721" s="188"/>
      <c r="AH721" s="188"/>
      <c r="AI721" s="188"/>
      <c r="AJ721" s="188"/>
      <c r="AK721" s="188"/>
      <c r="AL721" s="188"/>
      <c r="AM721" s="188"/>
      <c r="AN721" s="188"/>
      <c r="AO721" s="188"/>
      <c r="AP721" s="386"/>
      <c r="AQ721" s="386"/>
      <c r="AR721" s="386"/>
      <c r="AS721" s="386"/>
      <c r="AT721" s="386"/>
      <c r="AU721" s="386"/>
      <c r="AV721" s="386"/>
      <c r="AW721" s="386"/>
      <c r="AX721" s="386"/>
      <c r="AY721" s="386"/>
      <c r="AZ721" s="386"/>
      <c r="BA721" s="386"/>
      <c r="BB721" s="386"/>
      <c r="BC721" s="386"/>
      <c r="BD721" s="386"/>
      <c r="BE721" s="386"/>
      <c r="BF721" s="386"/>
      <c r="BG721" s="386"/>
      <c r="BH721" s="386"/>
      <c r="BI721" s="386"/>
      <c r="BJ721" s="386"/>
      <c r="BK721" s="386"/>
      <c r="BL721" s="386"/>
      <c r="BM721" s="386"/>
      <c r="BN721" s="186"/>
      <c r="BO721" s="386"/>
      <c r="BP721" s="386"/>
      <c r="BQ721" s="386"/>
      <c r="BR721" s="386"/>
      <c r="BS721" s="386"/>
      <c r="BT721" s="386"/>
      <c r="BU721" s="386"/>
      <c r="BV721" s="386"/>
      <c r="BW721" s="386"/>
      <c r="BX721" s="386"/>
      <c r="BY721" s="386"/>
      <c r="BZ721" s="386"/>
      <c r="CA721" s="386"/>
      <c r="CB721" s="386"/>
      <c r="CC721" s="386"/>
      <c r="CD721" s="386"/>
      <c r="CE721" s="386"/>
      <c r="CF721" s="386"/>
      <c r="CG721" s="386"/>
      <c r="CH721" s="386"/>
      <c r="CI721" s="386"/>
      <c r="CJ721" s="386"/>
      <c r="CK721" s="386"/>
      <c r="CL721" s="386"/>
      <c r="CM721" s="386"/>
      <c r="CN721" s="188"/>
      <c r="CO721" s="188"/>
      <c r="CP721" s="188"/>
      <c r="CQ721" s="188"/>
      <c r="CR721" s="188"/>
      <c r="CS721" s="188"/>
      <c r="CT721" s="188"/>
      <c r="CU721" s="188"/>
      <c r="CV721" s="188"/>
      <c r="CW721" s="188"/>
      <c r="CX721" s="188"/>
      <c r="CY721" s="188"/>
      <c r="CZ721" s="188"/>
      <c r="DA721" s="188"/>
      <c r="DB721" s="386"/>
      <c r="DC721" s="386"/>
      <c r="DD721" s="386"/>
      <c r="DE721" s="386"/>
    </row>
    <row r="722" spans="1:109" s="216" customFormat="1">
      <c r="A722" s="386"/>
      <c r="B722" s="386"/>
      <c r="C722" s="386"/>
      <c r="D722" s="386"/>
      <c r="E722" s="386"/>
      <c r="G722" s="222"/>
      <c r="H722" s="386"/>
      <c r="I722" s="386"/>
      <c r="J722" s="386"/>
      <c r="K722" s="386"/>
      <c r="L722" s="386"/>
      <c r="M722" s="386"/>
      <c r="N722" s="386"/>
      <c r="O722" s="386"/>
      <c r="P722" s="386"/>
      <c r="Q722" s="386"/>
      <c r="R722" s="386"/>
      <c r="S722" s="386"/>
      <c r="T722" s="386"/>
      <c r="U722" s="188"/>
      <c r="V722" s="190"/>
      <c r="W722" s="386"/>
      <c r="X722" s="386"/>
      <c r="Y722" s="386"/>
      <c r="Z722" s="386"/>
      <c r="AA722" s="386"/>
      <c r="AB722" s="386"/>
      <c r="AC722" s="386"/>
      <c r="AD722" s="386"/>
      <c r="AE722" s="386"/>
      <c r="AF722" s="386"/>
      <c r="AG722" s="188"/>
      <c r="AH722" s="188"/>
      <c r="AI722" s="188"/>
      <c r="AJ722" s="188"/>
      <c r="AK722" s="188"/>
      <c r="AL722" s="188"/>
      <c r="AM722" s="188"/>
      <c r="AN722" s="188"/>
      <c r="AO722" s="188"/>
      <c r="AP722" s="386"/>
      <c r="AQ722" s="386"/>
      <c r="AR722" s="386"/>
      <c r="AS722" s="386"/>
      <c r="AT722" s="386"/>
      <c r="AU722" s="386"/>
      <c r="AV722" s="386"/>
      <c r="AW722" s="386"/>
      <c r="AX722" s="386"/>
      <c r="AY722" s="386"/>
      <c r="AZ722" s="386"/>
      <c r="BA722" s="386"/>
      <c r="BB722" s="386"/>
      <c r="BC722" s="386"/>
      <c r="BD722" s="386"/>
      <c r="BE722" s="386"/>
      <c r="BF722" s="386"/>
      <c r="BG722" s="386"/>
      <c r="BH722" s="386"/>
      <c r="BI722" s="386"/>
      <c r="BJ722" s="386"/>
      <c r="BK722" s="386"/>
      <c r="BL722" s="386"/>
      <c r="BM722" s="386"/>
      <c r="BN722" s="186"/>
      <c r="BO722" s="386"/>
      <c r="BP722" s="386"/>
      <c r="BQ722" s="386"/>
      <c r="BR722" s="386"/>
      <c r="BS722" s="386"/>
      <c r="BT722" s="386"/>
      <c r="BU722" s="386"/>
      <c r="BV722" s="386"/>
      <c r="BW722" s="386"/>
      <c r="BX722" s="386"/>
      <c r="BY722" s="386"/>
      <c r="BZ722" s="386"/>
      <c r="CA722" s="386"/>
      <c r="CB722" s="386"/>
      <c r="CC722" s="386"/>
      <c r="CD722" s="386"/>
      <c r="CE722" s="386"/>
      <c r="CF722" s="386"/>
      <c r="CG722" s="386"/>
      <c r="CH722" s="386"/>
      <c r="CI722" s="386"/>
      <c r="CJ722" s="386"/>
      <c r="CK722" s="386"/>
      <c r="CL722" s="386"/>
      <c r="CM722" s="386"/>
      <c r="CN722" s="188"/>
      <c r="CO722" s="188"/>
      <c r="CP722" s="188"/>
      <c r="CQ722" s="188"/>
      <c r="CR722" s="188"/>
      <c r="CS722" s="188"/>
      <c r="CT722" s="188"/>
      <c r="CU722" s="188"/>
      <c r="CV722" s="188"/>
      <c r="CW722" s="188"/>
      <c r="CX722" s="188"/>
      <c r="CY722" s="188"/>
      <c r="CZ722" s="188"/>
      <c r="DA722" s="188"/>
      <c r="DB722" s="386"/>
      <c r="DC722" s="386"/>
      <c r="DD722" s="386"/>
      <c r="DE722" s="386"/>
    </row>
    <row r="723" spans="1:109" s="216" customFormat="1">
      <c r="A723" s="386"/>
      <c r="B723" s="386"/>
      <c r="C723" s="386"/>
      <c r="D723" s="386"/>
      <c r="E723" s="386"/>
      <c r="G723" s="222"/>
      <c r="H723" s="386"/>
      <c r="I723" s="386"/>
      <c r="J723" s="386"/>
      <c r="K723" s="386"/>
      <c r="L723" s="386"/>
      <c r="M723" s="386"/>
      <c r="N723" s="386"/>
      <c r="O723" s="386"/>
      <c r="P723" s="386"/>
      <c r="Q723" s="386"/>
      <c r="R723" s="386"/>
      <c r="S723" s="386"/>
      <c r="T723" s="386"/>
      <c r="U723" s="188"/>
      <c r="V723" s="190"/>
      <c r="W723" s="386"/>
      <c r="X723" s="386"/>
      <c r="Y723" s="386"/>
      <c r="Z723" s="386"/>
      <c r="AA723" s="386"/>
      <c r="AB723" s="386"/>
      <c r="AC723" s="386"/>
      <c r="AD723" s="386"/>
      <c r="AE723" s="386"/>
      <c r="AF723" s="386"/>
      <c r="AG723" s="188"/>
      <c r="AH723" s="188"/>
      <c r="AI723" s="188"/>
      <c r="AJ723" s="188"/>
      <c r="AK723" s="188"/>
      <c r="AL723" s="188"/>
      <c r="AM723" s="188"/>
      <c r="AN723" s="188"/>
      <c r="AO723" s="188"/>
      <c r="AP723" s="386"/>
      <c r="AQ723" s="386"/>
      <c r="AR723" s="386"/>
      <c r="AS723" s="386"/>
      <c r="AT723" s="386"/>
      <c r="AU723" s="386"/>
      <c r="AV723" s="386"/>
      <c r="AW723" s="386"/>
      <c r="AX723" s="386"/>
      <c r="AY723" s="386"/>
      <c r="AZ723" s="386"/>
      <c r="BA723" s="386"/>
      <c r="BB723" s="386"/>
      <c r="BC723" s="386"/>
      <c r="BD723" s="386"/>
      <c r="BE723" s="386"/>
      <c r="BF723" s="386"/>
      <c r="BG723" s="386"/>
      <c r="BH723" s="386"/>
      <c r="BI723" s="386"/>
      <c r="BJ723" s="386"/>
      <c r="BK723" s="386"/>
      <c r="BL723" s="386"/>
      <c r="BM723" s="386"/>
      <c r="BN723" s="186"/>
      <c r="BO723" s="386"/>
      <c r="BP723" s="386"/>
      <c r="BQ723" s="386"/>
      <c r="BR723" s="386"/>
      <c r="BS723" s="386"/>
      <c r="BT723" s="386"/>
      <c r="BU723" s="386"/>
      <c r="BV723" s="386"/>
      <c r="BW723" s="386"/>
      <c r="BX723" s="386"/>
      <c r="BY723" s="386"/>
      <c r="BZ723" s="386"/>
      <c r="CA723" s="386"/>
      <c r="CB723" s="386"/>
      <c r="CC723" s="386"/>
      <c r="CD723" s="386"/>
      <c r="CE723" s="386"/>
      <c r="CF723" s="386"/>
      <c r="CG723" s="386"/>
      <c r="CH723" s="386"/>
      <c r="CI723" s="386"/>
      <c r="CJ723" s="386"/>
      <c r="CK723" s="386"/>
      <c r="CL723" s="386"/>
      <c r="CM723" s="386"/>
      <c r="CN723" s="188"/>
      <c r="CO723" s="188"/>
      <c r="CP723" s="188"/>
      <c r="CQ723" s="188"/>
      <c r="CR723" s="188"/>
      <c r="CS723" s="188"/>
      <c r="CT723" s="188"/>
      <c r="CU723" s="188"/>
      <c r="CV723" s="188"/>
      <c r="CW723" s="188"/>
      <c r="CX723" s="188"/>
      <c r="CY723" s="188"/>
      <c r="CZ723" s="188"/>
      <c r="DA723" s="188"/>
      <c r="DB723" s="386"/>
      <c r="DC723" s="386"/>
      <c r="DD723" s="386"/>
      <c r="DE723" s="386"/>
    </row>
    <row r="724" spans="1:109" s="216" customFormat="1">
      <c r="A724" s="386"/>
      <c r="B724" s="386"/>
      <c r="C724" s="386"/>
      <c r="D724" s="386"/>
      <c r="E724" s="386"/>
      <c r="G724" s="222"/>
      <c r="H724" s="386"/>
      <c r="I724" s="386"/>
      <c r="J724" s="386"/>
      <c r="K724" s="386"/>
      <c r="L724" s="386"/>
      <c r="M724" s="386"/>
      <c r="N724" s="386"/>
      <c r="O724" s="386"/>
      <c r="P724" s="386"/>
      <c r="Q724" s="386"/>
      <c r="R724" s="386"/>
      <c r="S724" s="386"/>
      <c r="T724" s="386"/>
      <c r="U724" s="188"/>
      <c r="V724" s="190"/>
      <c r="W724" s="386"/>
      <c r="X724" s="386"/>
      <c r="Y724" s="386"/>
      <c r="Z724" s="386"/>
      <c r="AA724" s="386"/>
      <c r="AB724" s="386"/>
      <c r="AC724" s="386"/>
      <c r="AD724" s="386"/>
      <c r="AE724" s="386"/>
      <c r="AF724" s="386"/>
      <c r="AG724" s="188"/>
      <c r="AH724" s="188"/>
      <c r="AI724" s="188"/>
      <c r="AJ724" s="188"/>
      <c r="AK724" s="188"/>
      <c r="AL724" s="188"/>
      <c r="AM724" s="188"/>
      <c r="AN724" s="188"/>
      <c r="AO724" s="188"/>
      <c r="AP724" s="386"/>
      <c r="AQ724" s="386"/>
      <c r="AR724" s="386"/>
      <c r="AS724" s="386"/>
      <c r="AT724" s="386"/>
      <c r="AU724" s="386"/>
      <c r="AV724" s="386"/>
      <c r="AW724" s="386"/>
      <c r="AX724" s="386"/>
      <c r="AY724" s="386"/>
      <c r="AZ724" s="386"/>
      <c r="BA724" s="386"/>
      <c r="BB724" s="386"/>
      <c r="BC724" s="386"/>
      <c r="BD724" s="386"/>
      <c r="BE724" s="386"/>
      <c r="BF724" s="386"/>
      <c r="BG724" s="386"/>
      <c r="BH724" s="386"/>
      <c r="BI724" s="386"/>
      <c r="BJ724" s="386"/>
      <c r="BK724" s="386"/>
      <c r="BL724" s="386"/>
      <c r="BM724" s="386"/>
      <c r="BN724" s="186"/>
      <c r="BO724" s="386"/>
      <c r="BP724" s="386"/>
      <c r="BQ724" s="386"/>
      <c r="BR724" s="386"/>
      <c r="BS724" s="386"/>
      <c r="BT724" s="386"/>
      <c r="BU724" s="386"/>
      <c r="BV724" s="386"/>
      <c r="BW724" s="386"/>
      <c r="BX724" s="386"/>
      <c r="BY724" s="386"/>
      <c r="BZ724" s="386"/>
      <c r="CA724" s="386"/>
      <c r="CB724" s="386"/>
      <c r="CC724" s="386"/>
      <c r="CD724" s="386"/>
      <c r="CE724" s="386"/>
      <c r="CF724" s="386"/>
      <c r="CG724" s="386"/>
      <c r="CH724" s="386"/>
      <c r="CI724" s="386"/>
      <c r="CJ724" s="386"/>
      <c r="CK724" s="386"/>
      <c r="CL724" s="386"/>
      <c r="CM724" s="386"/>
      <c r="CN724" s="188"/>
      <c r="CO724" s="188"/>
      <c r="CP724" s="188"/>
      <c r="CQ724" s="188"/>
      <c r="CR724" s="188"/>
      <c r="CS724" s="188"/>
      <c r="CT724" s="188"/>
      <c r="CU724" s="188"/>
      <c r="CV724" s="188"/>
      <c r="CW724" s="188"/>
      <c r="CX724" s="188"/>
      <c r="CY724" s="188"/>
      <c r="CZ724" s="188"/>
      <c r="DA724" s="188"/>
      <c r="DB724" s="386"/>
      <c r="DC724" s="386"/>
      <c r="DD724" s="386"/>
      <c r="DE724" s="386"/>
    </row>
    <row r="725" spans="1:109" s="216" customFormat="1">
      <c r="A725" s="386"/>
      <c r="B725" s="386"/>
      <c r="C725" s="386"/>
      <c r="D725" s="386"/>
      <c r="E725" s="386"/>
      <c r="G725" s="222"/>
      <c r="H725" s="386"/>
      <c r="I725" s="386"/>
      <c r="J725" s="386"/>
      <c r="K725" s="386"/>
      <c r="L725" s="386"/>
      <c r="M725" s="386"/>
      <c r="N725" s="386"/>
      <c r="O725" s="386"/>
      <c r="P725" s="386"/>
      <c r="Q725" s="386"/>
      <c r="R725" s="386"/>
      <c r="S725" s="386"/>
      <c r="T725" s="386"/>
      <c r="U725" s="188"/>
      <c r="V725" s="190"/>
      <c r="W725" s="386"/>
      <c r="X725" s="386"/>
      <c r="Y725" s="386"/>
      <c r="Z725" s="386"/>
      <c r="AA725" s="386"/>
      <c r="AB725" s="386"/>
      <c r="AC725" s="386"/>
      <c r="AD725" s="386"/>
      <c r="AE725" s="386"/>
      <c r="AF725" s="386"/>
      <c r="AG725" s="188"/>
      <c r="AH725" s="188"/>
      <c r="AI725" s="188"/>
      <c r="AJ725" s="188"/>
      <c r="AK725" s="188"/>
      <c r="AL725" s="188"/>
      <c r="AM725" s="188"/>
      <c r="AN725" s="188"/>
      <c r="AO725" s="188"/>
      <c r="AP725" s="386"/>
      <c r="AQ725" s="386"/>
      <c r="AR725" s="386"/>
      <c r="AS725" s="386"/>
      <c r="AT725" s="386"/>
      <c r="AU725" s="386"/>
      <c r="AV725" s="386"/>
      <c r="AW725" s="386"/>
      <c r="AX725" s="386"/>
      <c r="AY725" s="386"/>
      <c r="AZ725" s="386"/>
      <c r="BA725" s="386"/>
      <c r="BB725" s="386"/>
      <c r="BC725" s="386"/>
      <c r="BD725" s="386"/>
      <c r="BE725" s="386"/>
      <c r="BF725" s="386"/>
      <c r="BG725" s="386"/>
      <c r="BH725" s="386"/>
      <c r="BI725" s="386"/>
      <c r="BJ725" s="386"/>
      <c r="BK725" s="386"/>
      <c r="BL725" s="386"/>
      <c r="BM725" s="386"/>
      <c r="BN725" s="186"/>
      <c r="BO725" s="386"/>
      <c r="BP725" s="386"/>
      <c r="BQ725" s="386"/>
      <c r="BR725" s="386"/>
      <c r="BS725" s="386"/>
      <c r="BT725" s="386"/>
      <c r="BU725" s="386"/>
      <c r="BV725" s="386"/>
      <c r="BW725" s="386"/>
      <c r="BX725" s="386"/>
      <c r="BY725" s="386"/>
      <c r="BZ725" s="386"/>
      <c r="CA725" s="386"/>
      <c r="CB725" s="386"/>
      <c r="CC725" s="386"/>
      <c r="CD725" s="386"/>
      <c r="CE725" s="386"/>
      <c r="CF725" s="386"/>
      <c r="CG725" s="386"/>
      <c r="CH725" s="386"/>
      <c r="CI725" s="386"/>
      <c r="CJ725" s="386"/>
      <c r="CK725" s="386"/>
      <c r="CL725" s="386"/>
      <c r="CM725" s="386"/>
      <c r="CN725" s="188"/>
      <c r="CO725" s="188"/>
      <c r="CP725" s="188"/>
      <c r="CQ725" s="188"/>
      <c r="CR725" s="188"/>
      <c r="CS725" s="188"/>
      <c r="CT725" s="188"/>
      <c r="CU725" s="188"/>
      <c r="CV725" s="188"/>
      <c r="CW725" s="188"/>
      <c r="CX725" s="188"/>
      <c r="CY725" s="188"/>
      <c r="CZ725" s="188"/>
      <c r="DA725" s="188"/>
      <c r="DB725" s="386"/>
      <c r="DC725" s="386"/>
      <c r="DD725" s="386"/>
      <c r="DE725" s="386"/>
    </row>
    <row r="726" spans="1:109" s="216" customFormat="1">
      <c r="A726" s="386"/>
      <c r="B726" s="386"/>
      <c r="C726" s="386"/>
      <c r="D726" s="386"/>
      <c r="E726" s="386"/>
      <c r="G726" s="222"/>
      <c r="H726" s="386"/>
      <c r="I726" s="386"/>
      <c r="J726" s="386"/>
      <c r="K726" s="386"/>
      <c r="L726" s="386"/>
      <c r="M726" s="386"/>
      <c r="N726" s="386"/>
      <c r="O726" s="386"/>
      <c r="P726" s="386"/>
      <c r="Q726" s="386"/>
      <c r="R726" s="386"/>
      <c r="S726" s="386"/>
      <c r="T726" s="386"/>
      <c r="U726" s="188"/>
      <c r="V726" s="190"/>
      <c r="W726" s="386"/>
      <c r="X726" s="386"/>
      <c r="Y726" s="386"/>
      <c r="Z726" s="386"/>
      <c r="AA726" s="386"/>
      <c r="AB726" s="386"/>
      <c r="AC726" s="386"/>
      <c r="AD726" s="386"/>
      <c r="AE726" s="386"/>
      <c r="AF726" s="386"/>
      <c r="AG726" s="188"/>
      <c r="AH726" s="188"/>
      <c r="AI726" s="188"/>
      <c r="AJ726" s="188"/>
      <c r="AK726" s="188"/>
      <c r="AL726" s="188"/>
      <c r="AM726" s="188"/>
      <c r="AN726" s="188"/>
      <c r="AO726" s="188"/>
      <c r="AP726" s="386"/>
      <c r="AQ726" s="386"/>
      <c r="AR726" s="386"/>
      <c r="AS726" s="386"/>
      <c r="AT726" s="386"/>
      <c r="AU726" s="386"/>
      <c r="AV726" s="386"/>
      <c r="AW726" s="386"/>
      <c r="AX726" s="386"/>
      <c r="AY726" s="386"/>
      <c r="AZ726" s="386"/>
      <c r="BA726" s="386"/>
      <c r="BB726" s="386"/>
      <c r="BC726" s="386"/>
      <c r="BD726" s="386"/>
      <c r="BE726" s="386"/>
      <c r="BF726" s="386"/>
      <c r="BG726" s="386"/>
      <c r="BH726" s="386"/>
      <c r="BI726" s="386"/>
      <c r="BJ726" s="386"/>
      <c r="BK726" s="386"/>
      <c r="BL726" s="386"/>
      <c r="BM726" s="386"/>
      <c r="BN726" s="186"/>
      <c r="BO726" s="386"/>
      <c r="BP726" s="386"/>
      <c r="BQ726" s="386"/>
      <c r="BR726" s="386"/>
      <c r="BS726" s="386"/>
      <c r="BT726" s="386"/>
      <c r="BU726" s="386"/>
      <c r="BV726" s="386"/>
      <c r="BW726" s="386"/>
      <c r="BX726" s="386"/>
      <c r="BY726" s="386"/>
      <c r="BZ726" s="386"/>
      <c r="CA726" s="386"/>
      <c r="CB726" s="386"/>
      <c r="CC726" s="386"/>
      <c r="CD726" s="386"/>
      <c r="CE726" s="386"/>
      <c r="CF726" s="386"/>
      <c r="CG726" s="386"/>
      <c r="CH726" s="386"/>
      <c r="CI726" s="386"/>
      <c r="CJ726" s="386"/>
      <c r="CK726" s="386"/>
      <c r="CL726" s="386"/>
      <c r="CM726" s="386"/>
      <c r="CN726" s="188"/>
      <c r="CO726" s="188"/>
      <c r="CP726" s="188"/>
      <c r="CQ726" s="188"/>
      <c r="CR726" s="188"/>
      <c r="CS726" s="188"/>
      <c r="CT726" s="188"/>
      <c r="CU726" s="188"/>
      <c r="CV726" s="188"/>
      <c r="CW726" s="188"/>
      <c r="CX726" s="188"/>
      <c r="CY726" s="188"/>
      <c r="CZ726" s="188"/>
      <c r="DA726" s="188"/>
      <c r="DB726" s="386"/>
      <c r="DC726" s="386"/>
      <c r="DD726" s="386"/>
      <c r="DE726" s="386"/>
    </row>
    <row r="727" spans="1:109" s="216" customFormat="1">
      <c r="A727" s="386"/>
      <c r="B727" s="386"/>
      <c r="C727" s="386"/>
      <c r="D727" s="386"/>
      <c r="E727" s="386"/>
      <c r="G727" s="222"/>
      <c r="H727" s="386"/>
      <c r="I727" s="386"/>
      <c r="J727" s="386"/>
      <c r="K727" s="386"/>
      <c r="L727" s="386"/>
      <c r="M727" s="386"/>
      <c r="N727" s="386"/>
      <c r="O727" s="386"/>
      <c r="P727" s="386"/>
      <c r="Q727" s="386"/>
      <c r="R727" s="386"/>
      <c r="S727" s="386"/>
      <c r="T727" s="386"/>
      <c r="U727" s="188"/>
      <c r="V727" s="190"/>
      <c r="W727" s="386"/>
      <c r="X727" s="386"/>
      <c r="Y727" s="386"/>
      <c r="Z727" s="386"/>
      <c r="AA727" s="386"/>
      <c r="AB727" s="386"/>
      <c r="AC727" s="386"/>
      <c r="AD727" s="386"/>
      <c r="AE727" s="386"/>
      <c r="AF727" s="386"/>
      <c r="AG727" s="188"/>
      <c r="AH727" s="188"/>
      <c r="AI727" s="188"/>
      <c r="AJ727" s="188"/>
      <c r="AK727" s="188"/>
      <c r="AL727" s="188"/>
      <c r="AM727" s="188"/>
      <c r="AN727" s="188"/>
      <c r="AO727" s="188"/>
      <c r="AP727" s="386"/>
      <c r="AQ727" s="386"/>
      <c r="AR727" s="386"/>
      <c r="AS727" s="386"/>
      <c r="AT727" s="386"/>
      <c r="AU727" s="386"/>
      <c r="AV727" s="386"/>
      <c r="AW727" s="386"/>
      <c r="AX727" s="386"/>
      <c r="AY727" s="386"/>
      <c r="AZ727" s="386"/>
      <c r="BA727" s="386"/>
      <c r="BB727" s="386"/>
      <c r="BC727" s="386"/>
      <c r="BD727" s="386"/>
      <c r="BE727" s="386"/>
      <c r="BF727" s="386"/>
      <c r="BG727" s="386"/>
      <c r="BH727" s="386"/>
      <c r="BI727" s="386"/>
      <c r="BJ727" s="386"/>
      <c r="BK727" s="386"/>
      <c r="BL727" s="386"/>
      <c r="BM727" s="386"/>
      <c r="BN727" s="186"/>
      <c r="BO727" s="386"/>
      <c r="BP727" s="386"/>
      <c r="BQ727" s="386"/>
      <c r="BR727" s="386"/>
      <c r="BS727" s="386"/>
      <c r="BT727" s="386"/>
      <c r="BU727" s="386"/>
      <c r="BV727" s="386"/>
      <c r="BW727" s="386"/>
      <c r="BX727" s="386"/>
      <c r="BY727" s="386"/>
      <c r="BZ727" s="386"/>
      <c r="CA727" s="386"/>
      <c r="CB727" s="386"/>
      <c r="CC727" s="386"/>
      <c r="CD727" s="386"/>
      <c r="CE727" s="386"/>
      <c r="CF727" s="386"/>
      <c r="CG727" s="386"/>
      <c r="CH727" s="386"/>
      <c r="CI727" s="386"/>
      <c r="CJ727" s="386"/>
      <c r="CK727" s="386"/>
      <c r="CL727" s="386"/>
      <c r="CM727" s="386"/>
      <c r="CN727" s="188"/>
      <c r="CO727" s="188"/>
      <c r="CP727" s="188"/>
      <c r="CQ727" s="188"/>
      <c r="CR727" s="188"/>
      <c r="CS727" s="188"/>
      <c r="CT727" s="188"/>
      <c r="CU727" s="188"/>
      <c r="CV727" s="188"/>
      <c r="CW727" s="188"/>
      <c r="CX727" s="188"/>
      <c r="CY727" s="188"/>
      <c r="CZ727" s="188"/>
      <c r="DA727" s="188"/>
      <c r="DB727" s="386"/>
      <c r="DC727" s="386"/>
      <c r="DD727" s="386"/>
      <c r="DE727" s="386"/>
    </row>
    <row r="728" spans="1:109" s="216" customFormat="1">
      <c r="A728" s="386"/>
      <c r="B728" s="386"/>
      <c r="C728" s="386"/>
      <c r="D728" s="386"/>
      <c r="E728" s="386"/>
      <c r="G728" s="222"/>
      <c r="H728" s="386"/>
      <c r="I728" s="386"/>
      <c r="J728" s="386"/>
      <c r="K728" s="386"/>
      <c r="L728" s="386"/>
      <c r="M728" s="386"/>
      <c r="N728" s="386"/>
      <c r="O728" s="386"/>
      <c r="P728" s="386"/>
      <c r="Q728" s="386"/>
      <c r="R728" s="386"/>
      <c r="S728" s="386"/>
      <c r="T728" s="386"/>
      <c r="U728" s="188"/>
      <c r="V728" s="190"/>
      <c r="W728" s="386"/>
      <c r="X728" s="386"/>
      <c r="Y728" s="386"/>
      <c r="Z728" s="386"/>
      <c r="AA728" s="386"/>
      <c r="AB728" s="386"/>
      <c r="AC728" s="386"/>
      <c r="AD728" s="386"/>
      <c r="AE728" s="386"/>
      <c r="AF728" s="386"/>
      <c r="AG728" s="188"/>
      <c r="AH728" s="188"/>
      <c r="AI728" s="188"/>
      <c r="AJ728" s="188"/>
      <c r="AK728" s="188"/>
      <c r="AL728" s="188"/>
      <c r="AM728" s="188"/>
      <c r="AN728" s="188"/>
      <c r="AO728" s="188"/>
      <c r="AP728" s="386"/>
      <c r="AQ728" s="386"/>
      <c r="AR728" s="386"/>
      <c r="AS728" s="386"/>
      <c r="AT728" s="386"/>
      <c r="AU728" s="386"/>
      <c r="AV728" s="386"/>
      <c r="AW728" s="386"/>
      <c r="AX728" s="386"/>
      <c r="AY728" s="386"/>
      <c r="AZ728" s="386"/>
      <c r="BA728" s="386"/>
      <c r="BB728" s="386"/>
      <c r="BC728" s="386"/>
      <c r="BD728" s="386"/>
      <c r="BE728" s="386"/>
      <c r="BF728" s="386"/>
      <c r="BG728" s="386"/>
      <c r="BH728" s="386"/>
      <c r="BI728" s="386"/>
      <c r="BJ728" s="386"/>
      <c r="BK728" s="386"/>
      <c r="BL728" s="386"/>
      <c r="BM728" s="386"/>
      <c r="BN728" s="186"/>
      <c r="BO728" s="386"/>
      <c r="BP728" s="386"/>
      <c r="BQ728" s="386"/>
      <c r="BR728" s="386"/>
      <c r="BS728" s="386"/>
      <c r="BT728" s="386"/>
      <c r="BU728" s="386"/>
      <c r="BV728" s="386"/>
      <c r="BW728" s="386"/>
      <c r="BX728" s="386"/>
      <c r="BY728" s="386"/>
      <c r="BZ728" s="386"/>
      <c r="CA728" s="386"/>
      <c r="CB728" s="386"/>
      <c r="CC728" s="386"/>
      <c r="CD728" s="386"/>
      <c r="CE728" s="386"/>
      <c r="CF728" s="386"/>
      <c r="CG728" s="386"/>
      <c r="CH728" s="386"/>
      <c r="CI728" s="386"/>
      <c r="CJ728" s="386"/>
      <c r="CK728" s="386"/>
      <c r="CL728" s="386"/>
      <c r="CM728" s="386"/>
      <c r="CN728" s="188"/>
      <c r="CO728" s="188"/>
      <c r="CP728" s="188"/>
      <c r="CQ728" s="188"/>
      <c r="CR728" s="188"/>
      <c r="CS728" s="188"/>
      <c r="CT728" s="188"/>
      <c r="CU728" s="188"/>
      <c r="CV728" s="188"/>
      <c r="CW728" s="188"/>
      <c r="CX728" s="188"/>
      <c r="CY728" s="188"/>
      <c r="CZ728" s="188"/>
      <c r="DA728" s="188"/>
      <c r="DB728" s="386"/>
      <c r="DC728" s="386"/>
      <c r="DD728" s="386"/>
      <c r="DE728" s="386"/>
    </row>
    <row r="729" spans="1:109" s="216" customFormat="1">
      <c r="A729" s="386"/>
      <c r="B729" s="386"/>
      <c r="C729" s="386"/>
      <c r="D729" s="386"/>
      <c r="E729" s="386"/>
      <c r="G729" s="222"/>
      <c r="H729" s="386"/>
      <c r="I729" s="386"/>
      <c r="J729" s="386"/>
      <c r="K729" s="386"/>
      <c r="L729" s="386"/>
      <c r="M729" s="386"/>
      <c r="N729" s="386"/>
      <c r="O729" s="386"/>
      <c r="P729" s="386"/>
      <c r="Q729" s="386"/>
      <c r="R729" s="386"/>
      <c r="S729" s="386"/>
      <c r="T729" s="386"/>
      <c r="U729" s="188"/>
      <c r="V729" s="190"/>
      <c r="W729" s="386"/>
      <c r="X729" s="386"/>
      <c r="Y729" s="386"/>
      <c r="Z729" s="386"/>
      <c r="AA729" s="386"/>
      <c r="AB729" s="386"/>
      <c r="AC729" s="386"/>
      <c r="AD729" s="386"/>
      <c r="AE729" s="386"/>
      <c r="AF729" s="386"/>
      <c r="AG729" s="188"/>
      <c r="AH729" s="188"/>
      <c r="AI729" s="188"/>
      <c r="AJ729" s="188"/>
      <c r="AK729" s="188"/>
      <c r="AL729" s="188"/>
      <c r="AM729" s="188"/>
      <c r="AN729" s="188"/>
      <c r="AO729" s="188"/>
      <c r="AP729" s="386"/>
      <c r="AQ729" s="386"/>
      <c r="AR729" s="386"/>
      <c r="AS729" s="386"/>
      <c r="AT729" s="386"/>
      <c r="AU729" s="386"/>
      <c r="AV729" s="386"/>
      <c r="AW729" s="386"/>
      <c r="AX729" s="386"/>
      <c r="AY729" s="386"/>
      <c r="AZ729" s="386"/>
      <c r="BA729" s="386"/>
      <c r="BB729" s="386"/>
      <c r="BC729" s="386"/>
      <c r="BD729" s="386"/>
      <c r="BE729" s="386"/>
      <c r="BF729" s="386"/>
      <c r="BG729" s="386"/>
      <c r="BH729" s="386"/>
      <c r="BI729" s="386"/>
      <c r="BJ729" s="386"/>
      <c r="BK729" s="386"/>
      <c r="BL729" s="386"/>
      <c r="BM729" s="386"/>
      <c r="BN729" s="186"/>
      <c r="BO729" s="386"/>
      <c r="BP729" s="386"/>
      <c r="BQ729" s="386"/>
      <c r="BR729" s="386"/>
      <c r="BS729" s="386"/>
      <c r="BT729" s="386"/>
      <c r="BU729" s="386"/>
      <c r="BV729" s="386"/>
      <c r="BW729" s="386"/>
      <c r="BX729" s="386"/>
      <c r="BY729" s="386"/>
      <c r="BZ729" s="386"/>
      <c r="CA729" s="386"/>
      <c r="CB729" s="386"/>
      <c r="CC729" s="386"/>
      <c r="CD729" s="386"/>
      <c r="CE729" s="386"/>
      <c r="CF729" s="386"/>
      <c r="CG729" s="386"/>
      <c r="CH729" s="386"/>
      <c r="CI729" s="386"/>
      <c r="CJ729" s="386"/>
      <c r="CK729" s="386"/>
      <c r="CL729" s="386"/>
      <c r="CM729" s="386"/>
      <c r="CN729" s="188"/>
      <c r="CO729" s="188"/>
      <c r="CP729" s="188"/>
      <c r="CQ729" s="188"/>
      <c r="CR729" s="188"/>
      <c r="CS729" s="188"/>
      <c r="CT729" s="188"/>
      <c r="CU729" s="188"/>
      <c r="CV729" s="188"/>
      <c r="CW729" s="188"/>
      <c r="CX729" s="188"/>
      <c r="CY729" s="188"/>
      <c r="CZ729" s="188"/>
      <c r="DA729" s="188"/>
      <c r="DB729" s="386"/>
      <c r="DC729" s="386"/>
      <c r="DD729" s="386"/>
      <c r="DE729" s="386"/>
    </row>
    <row r="730" spans="1:109" s="216" customFormat="1">
      <c r="A730" s="386"/>
      <c r="B730" s="386"/>
      <c r="C730" s="386"/>
      <c r="D730" s="386"/>
      <c r="E730" s="386"/>
      <c r="G730" s="222"/>
      <c r="H730" s="386"/>
      <c r="I730" s="386"/>
      <c r="J730" s="386"/>
      <c r="K730" s="386"/>
      <c r="L730" s="386"/>
      <c r="M730" s="386"/>
      <c r="N730" s="386"/>
      <c r="O730" s="386"/>
      <c r="P730" s="386"/>
      <c r="Q730" s="386"/>
      <c r="R730" s="386"/>
      <c r="S730" s="386"/>
      <c r="T730" s="386"/>
      <c r="U730" s="188"/>
      <c r="V730" s="190"/>
      <c r="W730" s="386"/>
      <c r="X730" s="386"/>
      <c r="Y730" s="386"/>
      <c r="Z730" s="386"/>
      <c r="AA730" s="386"/>
      <c r="AB730" s="386"/>
      <c r="AC730" s="386"/>
      <c r="AD730" s="386"/>
      <c r="AE730" s="386"/>
      <c r="AF730" s="386"/>
      <c r="AG730" s="188"/>
      <c r="AH730" s="188"/>
      <c r="AI730" s="188"/>
      <c r="AJ730" s="188"/>
      <c r="AK730" s="188"/>
      <c r="AL730" s="188"/>
      <c r="AM730" s="188"/>
      <c r="AN730" s="188"/>
      <c r="AO730" s="188"/>
      <c r="AP730" s="386"/>
      <c r="AQ730" s="386"/>
      <c r="AR730" s="386"/>
      <c r="AS730" s="386"/>
      <c r="AT730" s="386"/>
      <c r="AU730" s="386"/>
      <c r="AV730" s="386"/>
      <c r="AW730" s="386"/>
      <c r="AX730" s="386"/>
      <c r="AY730" s="386"/>
      <c r="AZ730" s="386"/>
      <c r="BA730" s="386"/>
      <c r="BB730" s="386"/>
      <c r="BC730" s="386"/>
      <c r="BD730" s="386"/>
      <c r="BE730" s="386"/>
      <c r="BF730" s="386"/>
      <c r="BG730" s="386"/>
      <c r="BH730" s="386"/>
      <c r="BI730" s="386"/>
      <c r="BJ730" s="386"/>
      <c r="BK730" s="386"/>
      <c r="BL730" s="386"/>
      <c r="BM730" s="386"/>
      <c r="BN730" s="186"/>
      <c r="BO730" s="386"/>
      <c r="BP730" s="386"/>
      <c r="BQ730" s="386"/>
      <c r="BR730" s="386"/>
      <c r="BS730" s="386"/>
      <c r="BT730" s="386"/>
      <c r="BU730" s="386"/>
      <c r="BV730" s="386"/>
      <c r="BW730" s="386"/>
      <c r="BX730" s="386"/>
      <c r="BY730" s="386"/>
      <c r="BZ730" s="386"/>
      <c r="CA730" s="386"/>
      <c r="CB730" s="386"/>
      <c r="CC730" s="386"/>
      <c r="CD730" s="386"/>
      <c r="CE730" s="386"/>
      <c r="CF730" s="386"/>
      <c r="CG730" s="386"/>
      <c r="CH730" s="386"/>
      <c r="CI730" s="386"/>
      <c r="CJ730" s="386"/>
      <c r="CK730" s="386"/>
      <c r="CL730" s="386"/>
      <c r="CM730" s="386"/>
      <c r="CN730" s="188"/>
      <c r="CO730" s="188"/>
      <c r="CP730" s="188"/>
      <c r="CQ730" s="188"/>
      <c r="CR730" s="188"/>
      <c r="CS730" s="188"/>
      <c r="CT730" s="188"/>
      <c r="CU730" s="188"/>
      <c r="CV730" s="188"/>
      <c r="CW730" s="188"/>
      <c r="CX730" s="188"/>
      <c r="CY730" s="188"/>
      <c r="CZ730" s="188"/>
      <c r="DA730" s="188"/>
      <c r="DB730" s="386"/>
      <c r="DC730" s="386"/>
      <c r="DD730" s="386"/>
      <c r="DE730" s="386"/>
    </row>
    <row r="731" spans="1:109" s="216" customFormat="1">
      <c r="A731" s="386"/>
      <c r="B731" s="386"/>
      <c r="C731" s="386"/>
      <c r="D731" s="386"/>
      <c r="E731" s="386"/>
      <c r="G731" s="222"/>
      <c r="H731" s="386"/>
      <c r="I731" s="386"/>
      <c r="J731" s="386"/>
      <c r="K731" s="386"/>
      <c r="L731" s="386"/>
      <c r="M731" s="386"/>
      <c r="N731" s="386"/>
      <c r="O731" s="386"/>
      <c r="P731" s="386"/>
      <c r="Q731" s="386"/>
      <c r="R731" s="386"/>
      <c r="S731" s="386"/>
      <c r="T731" s="386"/>
      <c r="U731" s="188"/>
      <c r="V731" s="190"/>
      <c r="W731" s="386"/>
      <c r="X731" s="386"/>
      <c r="Y731" s="386"/>
      <c r="Z731" s="386"/>
      <c r="AA731" s="386"/>
      <c r="AB731" s="386"/>
      <c r="AC731" s="386"/>
      <c r="AD731" s="386"/>
      <c r="AE731" s="386"/>
      <c r="AF731" s="386"/>
      <c r="AG731" s="188"/>
      <c r="AH731" s="188"/>
      <c r="AI731" s="188"/>
      <c r="AJ731" s="188"/>
      <c r="AK731" s="188"/>
      <c r="AL731" s="188"/>
      <c r="AM731" s="188"/>
      <c r="AN731" s="188"/>
      <c r="AO731" s="188"/>
      <c r="AP731" s="386"/>
      <c r="AQ731" s="386"/>
      <c r="AR731" s="386"/>
      <c r="AS731" s="386"/>
      <c r="AT731" s="386"/>
      <c r="AU731" s="386"/>
      <c r="AV731" s="386"/>
      <c r="AW731" s="386"/>
      <c r="AX731" s="386"/>
      <c r="AY731" s="386"/>
      <c r="AZ731" s="386"/>
      <c r="BA731" s="386"/>
      <c r="BB731" s="386"/>
      <c r="BC731" s="386"/>
      <c r="BD731" s="386"/>
      <c r="BE731" s="386"/>
      <c r="BF731" s="386"/>
      <c r="BG731" s="386"/>
      <c r="BH731" s="386"/>
      <c r="BI731" s="386"/>
      <c r="BJ731" s="386"/>
      <c r="BK731" s="386"/>
      <c r="BL731" s="386"/>
      <c r="BM731" s="386"/>
      <c r="BN731" s="186"/>
      <c r="BO731" s="386"/>
      <c r="BP731" s="386"/>
      <c r="BQ731" s="386"/>
      <c r="BR731" s="386"/>
      <c r="BS731" s="386"/>
      <c r="BT731" s="386"/>
      <c r="BU731" s="386"/>
      <c r="BV731" s="386"/>
      <c r="BW731" s="386"/>
      <c r="BX731" s="386"/>
      <c r="BY731" s="386"/>
      <c r="BZ731" s="386"/>
      <c r="CA731" s="386"/>
      <c r="CB731" s="386"/>
      <c r="CC731" s="386"/>
      <c r="CD731" s="386"/>
      <c r="CE731" s="386"/>
      <c r="CF731" s="386"/>
      <c r="CG731" s="386"/>
      <c r="CH731" s="386"/>
      <c r="CI731" s="386"/>
      <c r="CJ731" s="386"/>
      <c r="CK731" s="386"/>
      <c r="CL731" s="386"/>
      <c r="CM731" s="386"/>
      <c r="CN731" s="188"/>
      <c r="CO731" s="188"/>
      <c r="CP731" s="188"/>
      <c r="CQ731" s="188"/>
      <c r="CR731" s="188"/>
      <c r="CS731" s="188"/>
      <c r="CT731" s="188"/>
      <c r="CU731" s="188"/>
      <c r="CV731" s="188"/>
      <c r="CW731" s="188"/>
      <c r="CX731" s="188"/>
      <c r="CY731" s="188"/>
      <c r="CZ731" s="188"/>
      <c r="DA731" s="188"/>
      <c r="DB731" s="386"/>
      <c r="DC731" s="386"/>
      <c r="DD731" s="386"/>
      <c r="DE731" s="386"/>
    </row>
    <row r="732" spans="1:109" s="216" customFormat="1">
      <c r="A732" s="386"/>
      <c r="B732" s="386"/>
      <c r="C732" s="386"/>
      <c r="D732" s="386"/>
      <c r="E732" s="386"/>
      <c r="G732" s="222"/>
      <c r="H732" s="386"/>
      <c r="I732" s="386"/>
      <c r="J732" s="386"/>
      <c r="K732" s="386"/>
      <c r="L732" s="386"/>
      <c r="M732" s="386"/>
      <c r="N732" s="386"/>
      <c r="O732" s="386"/>
      <c r="P732" s="386"/>
      <c r="Q732" s="386"/>
      <c r="R732" s="386"/>
      <c r="S732" s="386"/>
      <c r="T732" s="386"/>
      <c r="U732" s="188"/>
      <c r="V732" s="190"/>
      <c r="W732" s="386"/>
      <c r="X732" s="386"/>
      <c r="Y732" s="386"/>
      <c r="Z732" s="386"/>
      <c r="AA732" s="386"/>
      <c r="AB732" s="386"/>
      <c r="AC732" s="386"/>
      <c r="AD732" s="386"/>
      <c r="AE732" s="386"/>
      <c r="AF732" s="386"/>
      <c r="AG732" s="188"/>
      <c r="AH732" s="188"/>
      <c r="AI732" s="188"/>
      <c r="AJ732" s="188"/>
      <c r="AK732" s="188"/>
      <c r="AL732" s="188"/>
      <c r="AM732" s="188"/>
      <c r="AN732" s="188"/>
      <c r="AO732" s="188"/>
      <c r="AP732" s="386"/>
      <c r="AQ732" s="386"/>
      <c r="AR732" s="386"/>
      <c r="AS732" s="386"/>
      <c r="AT732" s="386"/>
      <c r="AU732" s="386"/>
      <c r="AV732" s="386"/>
      <c r="AW732" s="386"/>
      <c r="AX732" s="386"/>
      <c r="AY732" s="386"/>
      <c r="AZ732" s="386"/>
      <c r="BA732" s="386"/>
      <c r="BB732" s="386"/>
      <c r="BC732" s="386"/>
      <c r="BD732" s="386"/>
      <c r="BE732" s="386"/>
      <c r="BF732" s="386"/>
      <c r="BG732" s="386"/>
      <c r="BH732" s="386"/>
      <c r="BI732" s="386"/>
      <c r="BJ732" s="386"/>
      <c r="BK732" s="386"/>
      <c r="BL732" s="386"/>
      <c r="BM732" s="386"/>
      <c r="BN732" s="186"/>
      <c r="BO732" s="386"/>
      <c r="BP732" s="386"/>
      <c r="BQ732" s="386"/>
      <c r="BR732" s="386"/>
      <c r="BS732" s="386"/>
      <c r="BT732" s="386"/>
      <c r="BU732" s="386"/>
      <c r="BV732" s="386"/>
      <c r="BW732" s="386"/>
      <c r="BX732" s="386"/>
      <c r="BY732" s="386"/>
      <c r="BZ732" s="386"/>
      <c r="CA732" s="386"/>
      <c r="CB732" s="386"/>
      <c r="CC732" s="386"/>
      <c r="CD732" s="386"/>
      <c r="CE732" s="386"/>
      <c r="CF732" s="386"/>
      <c r="CG732" s="386"/>
      <c r="CH732" s="386"/>
      <c r="CI732" s="386"/>
      <c r="CJ732" s="386"/>
      <c r="CK732" s="386"/>
      <c r="CL732" s="386"/>
      <c r="CM732" s="386"/>
      <c r="CN732" s="188"/>
      <c r="CO732" s="188"/>
      <c r="CP732" s="188"/>
      <c r="CQ732" s="188"/>
      <c r="CR732" s="188"/>
      <c r="CS732" s="188"/>
      <c r="CT732" s="188"/>
      <c r="CU732" s="188"/>
      <c r="CV732" s="188"/>
      <c r="CW732" s="188"/>
      <c r="CX732" s="188"/>
      <c r="CY732" s="188"/>
      <c r="CZ732" s="188"/>
      <c r="DA732" s="188"/>
      <c r="DB732" s="386"/>
      <c r="DC732" s="386"/>
      <c r="DD732" s="386"/>
      <c r="DE732" s="386"/>
    </row>
    <row r="733" spans="1:109" s="216" customFormat="1">
      <c r="A733" s="386"/>
      <c r="B733" s="386"/>
      <c r="C733" s="386"/>
      <c r="D733" s="386"/>
      <c r="E733" s="386"/>
      <c r="G733" s="222"/>
      <c r="H733" s="386"/>
      <c r="I733" s="386"/>
      <c r="J733" s="386"/>
      <c r="K733" s="386"/>
      <c r="L733" s="386"/>
      <c r="M733" s="386"/>
      <c r="N733" s="386"/>
      <c r="O733" s="386"/>
      <c r="P733" s="386"/>
      <c r="Q733" s="386"/>
      <c r="R733" s="386"/>
      <c r="S733" s="386"/>
      <c r="T733" s="386"/>
      <c r="U733" s="188"/>
      <c r="V733" s="190"/>
      <c r="W733" s="386"/>
      <c r="X733" s="386"/>
      <c r="Y733" s="386"/>
      <c r="Z733" s="386"/>
      <c r="AA733" s="386"/>
      <c r="AB733" s="386"/>
      <c r="AC733" s="386"/>
      <c r="AD733" s="386"/>
      <c r="AE733" s="386"/>
      <c r="AF733" s="386"/>
      <c r="AG733" s="188"/>
      <c r="AH733" s="188"/>
      <c r="AI733" s="188"/>
      <c r="AJ733" s="188"/>
      <c r="AK733" s="188"/>
      <c r="AL733" s="188"/>
      <c r="AM733" s="188"/>
      <c r="AN733" s="188"/>
      <c r="AO733" s="188"/>
      <c r="AP733" s="386"/>
      <c r="AQ733" s="386"/>
      <c r="AR733" s="386"/>
      <c r="AS733" s="386"/>
      <c r="AT733" s="386"/>
      <c r="AU733" s="386"/>
      <c r="AV733" s="386"/>
      <c r="AW733" s="386"/>
      <c r="AX733" s="386"/>
      <c r="AY733" s="386"/>
      <c r="AZ733" s="386"/>
      <c r="BA733" s="386"/>
      <c r="BB733" s="386"/>
      <c r="BC733" s="386"/>
      <c r="BD733" s="386"/>
      <c r="BE733" s="386"/>
      <c r="BF733" s="386"/>
      <c r="BG733" s="386"/>
      <c r="BH733" s="386"/>
      <c r="BI733" s="386"/>
      <c r="BJ733" s="386"/>
      <c r="BK733" s="386"/>
      <c r="BL733" s="386"/>
      <c r="BM733" s="386"/>
      <c r="BN733" s="186"/>
      <c r="BO733" s="386"/>
      <c r="BP733" s="386"/>
      <c r="BQ733" s="386"/>
      <c r="BR733" s="386"/>
      <c r="BS733" s="386"/>
      <c r="BT733" s="386"/>
      <c r="BU733" s="386"/>
      <c r="BV733" s="386"/>
      <c r="BW733" s="386"/>
      <c r="BX733" s="386"/>
      <c r="BY733" s="386"/>
      <c r="BZ733" s="386"/>
      <c r="CA733" s="386"/>
      <c r="CB733" s="386"/>
      <c r="CC733" s="386"/>
      <c r="CD733" s="386"/>
      <c r="CE733" s="386"/>
      <c r="CF733" s="386"/>
      <c r="CG733" s="386"/>
      <c r="CH733" s="386"/>
      <c r="CI733" s="386"/>
      <c r="CJ733" s="386"/>
      <c r="CK733" s="386"/>
      <c r="CL733" s="386"/>
      <c r="CM733" s="386"/>
      <c r="CN733" s="188"/>
      <c r="CO733" s="188"/>
      <c r="CP733" s="188"/>
      <c r="CQ733" s="188"/>
      <c r="CR733" s="188"/>
      <c r="CS733" s="188"/>
      <c r="CT733" s="188"/>
      <c r="CU733" s="188"/>
      <c r="CV733" s="188"/>
      <c r="CW733" s="188"/>
      <c r="CX733" s="188"/>
      <c r="CY733" s="188"/>
      <c r="CZ733" s="188"/>
      <c r="DA733" s="188"/>
      <c r="DB733" s="386"/>
      <c r="DC733" s="386"/>
      <c r="DD733" s="386"/>
      <c r="DE733" s="386"/>
    </row>
    <row r="734" spans="1:109" s="216" customFormat="1">
      <c r="A734" s="386"/>
      <c r="B734" s="386"/>
      <c r="C734" s="386"/>
      <c r="D734" s="386"/>
      <c r="E734" s="386"/>
      <c r="G734" s="222"/>
      <c r="H734" s="386"/>
      <c r="I734" s="386"/>
      <c r="J734" s="386"/>
      <c r="K734" s="386"/>
      <c r="L734" s="386"/>
      <c r="M734" s="386"/>
      <c r="N734" s="386"/>
      <c r="O734" s="386"/>
      <c r="P734" s="386"/>
      <c r="Q734" s="386"/>
      <c r="R734" s="386"/>
      <c r="S734" s="386"/>
      <c r="T734" s="386"/>
      <c r="U734" s="188"/>
      <c r="V734" s="190"/>
      <c r="W734" s="386"/>
      <c r="X734" s="386"/>
      <c r="Y734" s="386"/>
      <c r="Z734" s="386"/>
      <c r="AA734" s="386"/>
      <c r="AB734" s="386"/>
      <c r="AC734" s="386"/>
      <c r="AD734" s="386"/>
      <c r="AE734" s="386"/>
      <c r="AF734" s="386"/>
      <c r="AG734" s="188"/>
      <c r="AH734" s="188"/>
      <c r="AI734" s="188"/>
      <c r="AJ734" s="188"/>
      <c r="AK734" s="188"/>
      <c r="AL734" s="188"/>
      <c r="AM734" s="188"/>
      <c r="AN734" s="188"/>
      <c r="AO734" s="188"/>
      <c r="AP734" s="386"/>
      <c r="AQ734" s="386"/>
      <c r="AR734" s="386"/>
      <c r="AS734" s="386"/>
      <c r="AT734" s="386"/>
      <c r="AU734" s="386"/>
      <c r="AV734" s="386"/>
      <c r="AW734" s="386"/>
      <c r="AX734" s="386"/>
      <c r="AY734" s="386"/>
      <c r="AZ734" s="386"/>
      <c r="BA734" s="386"/>
      <c r="BB734" s="386"/>
      <c r="BC734" s="386"/>
      <c r="BD734" s="386"/>
      <c r="BE734" s="386"/>
      <c r="BF734" s="386"/>
      <c r="BG734" s="386"/>
      <c r="BH734" s="386"/>
      <c r="BI734" s="386"/>
      <c r="BJ734" s="386"/>
      <c r="BK734" s="386"/>
      <c r="BL734" s="386"/>
      <c r="BM734" s="386"/>
      <c r="BN734" s="186"/>
      <c r="BO734" s="386"/>
      <c r="BP734" s="386"/>
      <c r="BQ734" s="386"/>
      <c r="BR734" s="386"/>
      <c r="BS734" s="386"/>
      <c r="BT734" s="386"/>
      <c r="BU734" s="386"/>
      <c r="BV734" s="386"/>
      <c r="BW734" s="386"/>
      <c r="BX734" s="386"/>
      <c r="BY734" s="386"/>
      <c r="BZ734" s="386"/>
      <c r="CA734" s="386"/>
      <c r="CB734" s="386"/>
      <c r="CC734" s="386"/>
      <c r="CD734" s="386"/>
      <c r="CE734" s="386"/>
      <c r="CF734" s="386"/>
      <c r="CG734" s="386"/>
      <c r="CH734" s="386"/>
      <c r="CI734" s="386"/>
      <c r="CJ734" s="386"/>
      <c r="CK734" s="386"/>
      <c r="CL734" s="386"/>
      <c r="CM734" s="386"/>
      <c r="CN734" s="188"/>
      <c r="CO734" s="188"/>
      <c r="CP734" s="188"/>
      <c r="CQ734" s="188"/>
      <c r="CR734" s="188"/>
      <c r="CS734" s="188"/>
      <c r="CT734" s="188"/>
      <c r="CU734" s="188"/>
      <c r="CV734" s="188"/>
      <c r="CW734" s="188"/>
      <c r="CX734" s="188"/>
      <c r="CY734" s="188"/>
      <c r="CZ734" s="188"/>
      <c r="DA734" s="188"/>
      <c r="DB734" s="386"/>
      <c r="DC734" s="386"/>
      <c r="DD734" s="386"/>
      <c r="DE734" s="386"/>
    </row>
    <row r="735" spans="1:109" s="216" customFormat="1">
      <c r="A735" s="386"/>
      <c r="B735" s="386"/>
      <c r="C735" s="386"/>
      <c r="D735" s="386"/>
      <c r="E735" s="386"/>
      <c r="G735" s="222"/>
      <c r="H735" s="386"/>
      <c r="I735" s="386"/>
      <c r="J735" s="386"/>
      <c r="K735" s="386"/>
      <c r="L735" s="386"/>
      <c r="M735" s="386"/>
      <c r="N735" s="386"/>
      <c r="O735" s="386"/>
      <c r="P735" s="386"/>
      <c r="Q735" s="386"/>
      <c r="R735" s="386"/>
      <c r="S735" s="386"/>
      <c r="T735" s="386"/>
      <c r="U735" s="188"/>
      <c r="V735" s="190"/>
      <c r="W735" s="386"/>
      <c r="X735" s="386"/>
      <c r="Y735" s="386"/>
      <c r="Z735" s="386"/>
      <c r="AA735" s="386"/>
      <c r="AB735" s="386"/>
      <c r="AC735" s="386"/>
      <c r="AD735" s="386"/>
      <c r="AE735" s="386"/>
      <c r="AF735" s="386"/>
      <c r="AG735" s="188"/>
      <c r="AH735" s="188"/>
      <c r="AI735" s="188"/>
      <c r="AJ735" s="188"/>
      <c r="AK735" s="188"/>
      <c r="AL735" s="188"/>
      <c r="AM735" s="188"/>
      <c r="AN735" s="188"/>
      <c r="AO735" s="188"/>
      <c r="AP735" s="386"/>
      <c r="AQ735" s="386"/>
      <c r="AR735" s="386"/>
      <c r="AS735" s="386"/>
      <c r="AT735" s="386"/>
      <c r="AU735" s="386"/>
      <c r="AV735" s="386"/>
      <c r="AW735" s="386"/>
      <c r="AX735" s="386"/>
      <c r="AY735" s="386"/>
      <c r="AZ735" s="386"/>
      <c r="BA735" s="386"/>
      <c r="BB735" s="386"/>
      <c r="BC735" s="386"/>
      <c r="BD735" s="386"/>
      <c r="BE735" s="386"/>
      <c r="BF735" s="386"/>
      <c r="BG735" s="386"/>
      <c r="BH735" s="386"/>
      <c r="BI735" s="386"/>
      <c r="BJ735" s="386"/>
      <c r="BK735" s="386"/>
      <c r="BL735" s="386"/>
      <c r="BM735" s="386"/>
      <c r="BN735" s="186"/>
      <c r="BO735" s="386"/>
      <c r="BP735" s="386"/>
      <c r="BQ735" s="386"/>
      <c r="BR735" s="386"/>
      <c r="BS735" s="386"/>
      <c r="BT735" s="386"/>
      <c r="BU735" s="386"/>
      <c r="BV735" s="386"/>
      <c r="BW735" s="386"/>
      <c r="BX735" s="386"/>
      <c r="BY735" s="386"/>
      <c r="BZ735" s="386"/>
      <c r="CA735" s="386"/>
      <c r="CB735" s="386"/>
      <c r="CC735" s="386"/>
      <c r="CD735" s="386"/>
      <c r="CE735" s="386"/>
      <c r="CF735" s="386"/>
      <c r="CG735" s="386"/>
      <c r="CH735" s="386"/>
      <c r="CI735" s="386"/>
      <c r="CJ735" s="386"/>
      <c r="CK735" s="386"/>
      <c r="CL735" s="386"/>
      <c r="CM735" s="386"/>
      <c r="CN735" s="188"/>
      <c r="CO735" s="188"/>
      <c r="CP735" s="188"/>
      <c r="CQ735" s="188"/>
      <c r="CR735" s="188"/>
      <c r="CS735" s="188"/>
      <c r="CT735" s="188"/>
      <c r="CU735" s="188"/>
      <c r="CV735" s="188"/>
      <c r="CW735" s="188"/>
      <c r="CX735" s="188"/>
      <c r="CY735" s="188"/>
      <c r="CZ735" s="188"/>
      <c r="DA735" s="188"/>
      <c r="DB735" s="386"/>
      <c r="DC735" s="386"/>
      <c r="DD735" s="386"/>
      <c r="DE735" s="386"/>
    </row>
    <row r="736" spans="1:109" s="216" customFormat="1">
      <c r="A736" s="386"/>
      <c r="B736" s="386"/>
      <c r="C736" s="386"/>
      <c r="D736" s="386"/>
      <c r="E736" s="386"/>
      <c r="G736" s="222"/>
      <c r="H736" s="386"/>
      <c r="I736" s="386"/>
      <c r="J736" s="386"/>
      <c r="K736" s="386"/>
      <c r="L736" s="386"/>
      <c r="M736" s="386"/>
      <c r="N736" s="386"/>
      <c r="O736" s="386"/>
      <c r="P736" s="386"/>
      <c r="Q736" s="386"/>
      <c r="R736" s="386"/>
      <c r="S736" s="386"/>
      <c r="T736" s="386"/>
      <c r="U736" s="188"/>
      <c r="V736" s="190"/>
      <c r="W736" s="386"/>
      <c r="X736" s="386"/>
      <c r="Y736" s="386"/>
      <c r="Z736" s="386"/>
      <c r="AA736" s="386"/>
      <c r="AB736" s="386"/>
      <c r="AC736" s="386"/>
      <c r="AD736" s="386"/>
      <c r="AE736" s="386"/>
      <c r="AF736" s="386"/>
      <c r="AG736" s="188"/>
      <c r="AH736" s="188"/>
      <c r="AI736" s="188"/>
      <c r="AJ736" s="188"/>
      <c r="AK736" s="188"/>
      <c r="AL736" s="188"/>
      <c r="AM736" s="188"/>
      <c r="AN736" s="188"/>
      <c r="AO736" s="188"/>
      <c r="AP736" s="386"/>
      <c r="AQ736" s="386"/>
      <c r="AR736" s="386"/>
      <c r="AS736" s="386"/>
      <c r="AT736" s="386"/>
      <c r="AU736" s="386"/>
      <c r="AV736" s="386"/>
      <c r="AW736" s="386"/>
      <c r="AX736" s="386"/>
      <c r="AY736" s="386"/>
      <c r="AZ736" s="386"/>
      <c r="BA736" s="386"/>
      <c r="BB736" s="386"/>
      <c r="BC736" s="386"/>
      <c r="BD736" s="386"/>
      <c r="BE736" s="386"/>
      <c r="BF736" s="386"/>
      <c r="BG736" s="386"/>
      <c r="BH736" s="386"/>
      <c r="BI736" s="386"/>
      <c r="BJ736" s="386"/>
      <c r="BK736" s="386"/>
      <c r="BL736" s="386"/>
      <c r="BM736" s="386"/>
      <c r="BN736" s="186"/>
      <c r="BO736" s="386"/>
      <c r="BP736" s="386"/>
      <c r="BQ736" s="386"/>
      <c r="BR736" s="386"/>
      <c r="BS736" s="386"/>
      <c r="BT736" s="386"/>
      <c r="BU736" s="386"/>
      <c r="BV736" s="386"/>
      <c r="BW736" s="386"/>
      <c r="BX736" s="386"/>
      <c r="BY736" s="386"/>
      <c r="BZ736" s="386"/>
      <c r="CA736" s="386"/>
      <c r="CB736" s="386"/>
      <c r="CC736" s="386"/>
      <c r="CD736" s="386"/>
      <c r="CE736" s="386"/>
      <c r="CF736" s="386"/>
      <c r="CG736" s="386"/>
      <c r="CH736" s="386"/>
      <c r="CI736" s="386"/>
      <c r="CJ736" s="386"/>
      <c r="CK736" s="386"/>
      <c r="CL736" s="386"/>
      <c r="CM736" s="386"/>
      <c r="CN736" s="188"/>
      <c r="CO736" s="188"/>
      <c r="CP736" s="188"/>
      <c r="CQ736" s="188"/>
      <c r="CR736" s="188"/>
      <c r="CS736" s="188"/>
      <c r="CT736" s="188"/>
      <c r="CU736" s="188"/>
      <c r="CV736" s="188"/>
      <c r="CW736" s="188"/>
      <c r="CX736" s="188"/>
      <c r="CY736" s="188"/>
      <c r="CZ736" s="188"/>
      <c r="DA736" s="188"/>
      <c r="DB736" s="386"/>
      <c r="DC736" s="386"/>
      <c r="DD736" s="386"/>
      <c r="DE736" s="386"/>
    </row>
    <row r="737" spans="1:109" s="216" customFormat="1">
      <c r="A737" s="386"/>
      <c r="B737" s="386"/>
      <c r="C737" s="386"/>
      <c r="D737" s="386"/>
      <c r="E737" s="386"/>
      <c r="G737" s="222"/>
      <c r="H737" s="386"/>
      <c r="I737" s="386"/>
      <c r="J737" s="386"/>
      <c r="K737" s="386"/>
      <c r="L737" s="386"/>
      <c r="M737" s="386"/>
      <c r="N737" s="386"/>
      <c r="O737" s="386"/>
      <c r="P737" s="386"/>
      <c r="Q737" s="386"/>
      <c r="R737" s="386"/>
      <c r="S737" s="386"/>
      <c r="T737" s="386"/>
      <c r="U737" s="188"/>
      <c r="V737" s="190"/>
      <c r="W737" s="386"/>
      <c r="X737" s="386"/>
      <c r="Y737" s="386"/>
      <c r="Z737" s="386"/>
      <c r="AA737" s="386"/>
      <c r="AB737" s="386"/>
      <c r="AC737" s="386"/>
      <c r="AD737" s="386"/>
      <c r="AE737" s="386"/>
      <c r="AF737" s="386"/>
      <c r="AG737" s="188"/>
      <c r="AH737" s="188"/>
      <c r="AI737" s="188"/>
      <c r="AJ737" s="188"/>
      <c r="AK737" s="188"/>
      <c r="AL737" s="188"/>
      <c r="AM737" s="188"/>
      <c r="AN737" s="188"/>
      <c r="AO737" s="188"/>
      <c r="AP737" s="386"/>
      <c r="AQ737" s="386"/>
      <c r="AR737" s="386"/>
      <c r="AS737" s="386"/>
      <c r="AT737" s="386"/>
      <c r="AU737" s="386"/>
      <c r="AV737" s="386"/>
      <c r="AW737" s="386"/>
      <c r="AX737" s="386"/>
      <c r="AY737" s="386"/>
      <c r="AZ737" s="386"/>
      <c r="BA737" s="386"/>
      <c r="BB737" s="386"/>
      <c r="BC737" s="386"/>
      <c r="BD737" s="386"/>
      <c r="BE737" s="386"/>
      <c r="BF737" s="386"/>
      <c r="BG737" s="386"/>
      <c r="BH737" s="386"/>
      <c r="BI737" s="386"/>
      <c r="BJ737" s="386"/>
      <c r="BK737" s="386"/>
      <c r="BL737" s="386"/>
      <c r="BM737" s="386"/>
      <c r="BN737" s="186"/>
      <c r="BO737" s="386"/>
      <c r="BP737" s="386"/>
      <c r="BQ737" s="386"/>
      <c r="BR737" s="386"/>
      <c r="BS737" s="386"/>
      <c r="BT737" s="386"/>
      <c r="BU737" s="386"/>
      <c r="BV737" s="386"/>
      <c r="BW737" s="386"/>
      <c r="BX737" s="386"/>
      <c r="BY737" s="386"/>
      <c r="BZ737" s="386"/>
      <c r="CA737" s="386"/>
      <c r="CB737" s="386"/>
      <c r="CC737" s="386"/>
      <c r="CD737" s="386"/>
      <c r="CE737" s="386"/>
      <c r="CF737" s="386"/>
      <c r="CG737" s="386"/>
      <c r="CH737" s="386"/>
      <c r="CI737" s="386"/>
      <c r="CJ737" s="386"/>
      <c r="CK737" s="386"/>
      <c r="CL737" s="386"/>
      <c r="CM737" s="386"/>
      <c r="CN737" s="188"/>
      <c r="CO737" s="188"/>
      <c r="CP737" s="188"/>
      <c r="CQ737" s="188"/>
      <c r="CR737" s="188"/>
      <c r="CS737" s="188"/>
      <c r="CT737" s="188"/>
      <c r="CU737" s="188"/>
      <c r="CV737" s="188"/>
      <c r="CW737" s="188"/>
      <c r="CX737" s="188"/>
      <c r="CY737" s="188"/>
      <c r="CZ737" s="188"/>
      <c r="DA737" s="188"/>
      <c r="DB737" s="386"/>
      <c r="DC737" s="386"/>
      <c r="DD737" s="386"/>
      <c r="DE737" s="386"/>
    </row>
    <row r="738" spans="1:109" s="216" customFormat="1">
      <c r="A738" s="386"/>
      <c r="B738" s="386"/>
      <c r="C738" s="386"/>
      <c r="D738" s="386"/>
      <c r="E738" s="386"/>
      <c r="G738" s="222"/>
      <c r="H738" s="386"/>
      <c r="I738" s="386"/>
      <c r="J738" s="386"/>
      <c r="K738" s="386"/>
      <c r="L738" s="386"/>
      <c r="M738" s="386"/>
      <c r="N738" s="386"/>
      <c r="O738" s="386"/>
      <c r="P738" s="386"/>
      <c r="Q738" s="386"/>
      <c r="R738" s="386"/>
      <c r="S738" s="386"/>
      <c r="T738" s="386"/>
      <c r="U738" s="188"/>
      <c r="V738" s="190"/>
      <c r="W738" s="386"/>
      <c r="X738" s="386"/>
      <c r="Y738" s="386"/>
      <c r="Z738" s="386"/>
      <c r="AA738" s="386"/>
      <c r="AB738" s="386"/>
      <c r="AC738" s="386"/>
      <c r="AD738" s="386"/>
      <c r="AE738" s="386"/>
      <c r="AF738" s="386"/>
      <c r="AG738" s="188"/>
      <c r="AH738" s="188"/>
      <c r="AI738" s="188"/>
      <c r="AJ738" s="188"/>
      <c r="AK738" s="188"/>
      <c r="AL738" s="188"/>
      <c r="AM738" s="188"/>
      <c r="AN738" s="188"/>
      <c r="AO738" s="188"/>
      <c r="AP738" s="386"/>
      <c r="AQ738" s="386"/>
      <c r="AR738" s="386"/>
      <c r="AS738" s="386"/>
      <c r="AT738" s="386"/>
      <c r="AU738" s="386"/>
      <c r="AV738" s="386"/>
      <c r="AW738" s="386"/>
      <c r="AX738" s="386"/>
      <c r="AY738" s="386"/>
      <c r="AZ738" s="386"/>
      <c r="BA738" s="386"/>
      <c r="BB738" s="386"/>
      <c r="BC738" s="386"/>
      <c r="BD738" s="386"/>
      <c r="BE738" s="386"/>
      <c r="BF738" s="386"/>
      <c r="BG738" s="386"/>
      <c r="BH738" s="386"/>
      <c r="BI738" s="386"/>
      <c r="BJ738" s="386"/>
      <c r="BK738" s="386"/>
      <c r="BL738" s="386"/>
      <c r="BM738" s="386"/>
      <c r="BN738" s="186"/>
      <c r="BO738" s="386"/>
      <c r="BP738" s="386"/>
      <c r="BQ738" s="386"/>
      <c r="BR738" s="386"/>
      <c r="BS738" s="386"/>
      <c r="BT738" s="386"/>
      <c r="BU738" s="386"/>
      <c r="BV738" s="386"/>
      <c r="BW738" s="386"/>
      <c r="BX738" s="386"/>
      <c r="BY738" s="386"/>
      <c r="BZ738" s="386"/>
      <c r="CA738" s="386"/>
      <c r="CB738" s="386"/>
      <c r="CC738" s="386"/>
      <c r="CD738" s="386"/>
      <c r="CE738" s="386"/>
      <c r="CF738" s="386"/>
      <c r="CG738" s="386"/>
      <c r="CH738" s="386"/>
      <c r="CI738" s="386"/>
      <c r="CJ738" s="386"/>
      <c r="CK738" s="386"/>
      <c r="CL738" s="386"/>
      <c r="CM738" s="386"/>
      <c r="CN738" s="188"/>
      <c r="CO738" s="188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386"/>
      <c r="DC738" s="386"/>
      <c r="DD738" s="386"/>
      <c r="DE738" s="386"/>
    </row>
    <row r="739" spans="1:109" s="216" customFormat="1">
      <c r="A739" s="386"/>
      <c r="B739" s="386"/>
      <c r="C739" s="386"/>
      <c r="D739" s="386"/>
      <c r="E739" s="386"/>
      <c r="G739" s="222"/>
      <c r="H739" s="386"/>
      <c r="I739" s="386"/>
      <c r="J739" s="386"/>
      <c r="K739" s="386"/>
      <c r="L739" s="386"/>
      <c r="M739" s="386"/>
      <c r="N739" s="386"/>
      <c r="O739" s="386"/>
      <c r="P739" s="386"/>
      <c r="Q739" s="386"/>
      <c r="R739" s="386"/>
      <c r="S739" s="386"/>
      <c r="T739" s="386"/>
      <c r="U739" s="188"/>
      <c r="V739" s="190"/>
      <c r="W739" s="386"/>
      <c r="X739" s="386"/>
      <c r="Y739" s="386"/>
      <c r="Z739" s="386"/>
      <c r="AA739" s="386"/>
      <c r="AB739" s="386"/>
      <c r="AC739" s="386"/>
      <c r="AD739" s="386"/>
      <c r="AE739" s="386"/>
      <c r="AF739" s="386"/>
      <c r="AG739" s="188"/>
      <c r="AH739" s="188"/>
      <c r="AI739" s="188"/>
      <c r="AJ739" s="188"/>
      <c r="AK739" s="188"/>
      <c r="AL739" s="188"/>
      <c r="AM739" s="188"/>
      <c r="AN739" s="188"/>
      <c r="AO739" s="188"/>
      <c r="AP739" s="386"/>
      <c r="AQ739" s="386"/>
      <c r="AR739" s="386"/>
      <c r="AS739" s="386"/>
      <c r="AT739" s="386"/>
      <c r="AU739" s="386"/>
      <c r="AV739" s="386"/>
      <c r="AW739" s="386"/>
      <c r="AX739" s="386"/>
      <c r="AY739" s="386"/>
      <c r="AZ739" s="386"/>
      <c r="BA739" s="386"/>
      <c r="BB739" s="386"/>
      <c r="BC739" s="386"/>
      <c r="BD739" s="386"/>
      <c r="BE739" s="386"/>
      <c r="BF739" s="386"/>
      <c r="BG739" s="386"/>
      <c r="BH739" s="386"/>
      <c r="BI739" s="386"/>
      <c r="BJ739" s="386"/>
      <c r="BK739" s="386"/>
      <c r="BL739" s="386"/>
      <c r="BM739" s="386"/>
      <c r="BN739" s="186"/>
      <c r="BO739" s="386"/>
      <c r="BP739" s="386"/>
      <c r="BQ739" s="386"/>
      <c r="BR739" s="386"/>
      <c r="BS739" s="386"/>
      <c r="BT739" s="386"/>
      <c r="BU739" s="386"/>
      <c r="BV739" s="386"/>
      <c r="BW739" s="386"/>
      <c r="BX739" s="386"/>
      <c r="BY739" s="386"/>
      <c r="BZ739" s="386"/>
      <c r="CA739" s="386"/>
      <c r="CB739" s="386"/>
      <c r="CC739" s="386"/>
      <c r="CD739" s="386"/>
      <c r="CE739" s="386"/>
      <c r="CF739" s="386"/>
      <c r="CG739" s="386"/>
      <c r="CH739" s="386"/>
      <c r="CI739" s="386"/>
      <c r="CJ739" s="386"/>
      <c r="CK739" s="386"/>
      <c r="CL739" s="386"/>
      <c r="CM739" s="386"/>
      <c r="CN739" s="188"/>
      <c r="CO739" s="188"/>
      <c r="CP739" s="188"/>
      <c r="CQ739" s="188"/>
      <c r="CR739" s="188"/>
      <c r="CS739" s="188"/>
      <c r="CT739" s="188"/>
      <c r="CU739" s="188"/>
      <c r="CV739" s="188"/>
      <c r="CW739" s="188"/>
      <c r="CX739" s="188"/>
      <c r="CY739" s="188"/>
      <c r="CZ739" s="188"/>
      <c r="DA739" s="188"/>
      <c r="DB739" s="386"/>
      <c r="DC739" s="386"/>
      <c r="DD739" s="386"/>
      <c r="DE739" s="386"/>
    </row>
    <row r="740" spans="1:109" s="216" customFormat="1">
      <c r="A740" s="386"/>
      <c r="B740" s="386"/>
      <c r="C740" s="386"/>
      <c r="D740" s="386"/>
      <c r="E740" s="386"/>
      <c r="G740" s="222"/>
      <c r="H740" s="386"/>
      <c r="I740" s="386"/>
      <c r="J740" s="386"/>
      <c r="K740" s="386"/>
      <c r="L740" s="386"/>
      <c r="M740" s="386"/>
      <c r="N740" s="386"/>
      <c r="O740" s="386"/>
      <c r="P740" s="386"/>
      <c r="Q740" s="386"/>
      <c r="R740" s="386"/>
      <c r="S740" s="386"/>
      <c r="T740" s="386"/>
      <c r="U740" s="188"/>
      <c r="V740" s="190"/>
      <c r="W740" s="386"/>
      <c r="X740" s="386"/>
      <c r="Y740" s="386"/>
      <c r="Z740" s="386"/>
      <c r="AA740" s="386"/>
      <c r="AB740" s="386"/>
      <c r="AC740" s="386"/>
      <c r="AD740" s="386"/>
      <c r="AE740" s="386"/>
      <c r="AF740" s="386"/>
      <c r="AG740" s="188"/>
      <c r="AH740" s="188"/>
      <c r="AI740" s="188"/>
      <c r="AJ740" s="188"/>
      <c r="AK740" s="188"/>
      <c r="AL740" s="188"/>
      <c r="AM740" s="188"/>
      <c r="AN740" s="188"/>
      <c r="AO740" s="188"/>
      <c r="AP740" s="386"/>
      <c r="AQ740" s="386"/>
      <c r="AR740" s="386"/>
      <c r="AS740" s="386"/>
      <c r="AT740" s="386"/>
      <c r="AU740" s="386"/>
      <c r="AV740" s="386"/>
      <c r="AW740" s="386"/>
      <c r="AX740" s="386"/>
      <c r="AY740" s="386"/>
      <c r="AZ740" s="386"/>
      <c r="BA740" s="386"/>
      <c r="BB740" s="386"/>
      <c r="BC740" s="386"/>
      <c r="BD740" s="386"/>
      <c r="BE740" s="386"/>
      <c r="BF740" s="386"/>
      <c r="BG740" s="386"/>
      <c r="BH740" s="386"/>
      <c r="BI740" s="386"/>
      <c r="BJ740" s="386"/>
      <c r="BK740" s="386"/>
      <c r="BL740" s="386"/>
      <c r="BM740" s="386"/>
      <c r="BN740" s="186"/>
      <c r="BO740" s="386"/>
      <c r="BP740" s="386"/>
      <c r="BQ740" s="386"/>
      <c r="BR740" s="386"/>
      <c r="BS740" s="386"/>
      <c r="BT740" s="386"/>
      <c r="BU740" s="386"/>
      <c r="BV740" s="386"/>
      <c r="BW740" s="386"/>
      <c r="BX740" s="386"/>
      <c r="BY740" s="386"/>
      <c r="BZ740" s="386"/>
      <c r="CA740" s="386"/>
      <c r="CB740" s="386"/>
      <c r="CC740" s="386"/>
      <c r="CD740" s="386"/>
      <c r="CE740" s="386"/>
      <c r="CF740" s="386"/>
      <c r="CG740" s="386"/>
      <c r="CH740" s="386"/>
      <c r="CI740" s="386"/>
      <c r="CJ740" s="386"/>
      <c r="CK740" s="386"/>
      <c r="CL740" s="386"/>
      <c r="CM740" s="386"/>
      <c r="CN740" s="188"/>
      <c r="CO740" s="188"/>
      <c r="CP740" s="188"/>
      <c r="CQ740" s="188"/>
      <c r="CR740" s="188"/>
      <c r="CS740" s="188"/>
      <c r="CT740" s="188"/>
      <c r="CU740" s="188"/>
      <c r="CV740" s="188"/>
      <c r="CW740" s="188"/>
      <c r="CX740" s="188"/>
      <c r="CY740" s="188"/>
      <c r="CZ740" s="188"/>
      <c r="DA740" s="188"/>
      <c r="DB740" s="386"/>
      <c r="DC740" s="386"/>
      <c r="DD740" s="386"/>
      <c r="DE740" s="386"/>
    </row>
    <row r="741" spans="1:109" s="216" customFormat="1">
      <c r="A741" s="386"/>
      <c r="B741" s="386"/>
      <c r="C741" s="386"/>
      <c r="D741" s="386"/>
      <c r="E741" s="386"/>
      <c r="G741" s="222"/>
      <c r="H741" s="386"/>
      <c r="I741" s="386"/>
      <c r="J741" s="386"/>
      <c r="K741" s="386"/>
      <c r="L741" s="386"/>
      <c r="M741" s="386"/>
      <c r="N741" s="386"/>
      <c r="O741" s="386"/>
      <c r="P741" s="386"/>
      <c r="Q741" s="386"/>
      <c r="R741" s="386"/>
      <c r="S741" s="386"/>
      <c r="T741" s="386"/>
      <c r="U741" s="188"/>
      <c r="V741" s="190"/>
      <c r="W741" s="386"/>
      <c r="X741" s="386"/>
      <c r="Y741" s="386"/>
      <c r="Z741" s="386"/>
      <c r="AA741" s="386"/>
      <c r="AB741" s="386"/>
      <c r="AC741" s="386"/>
      <c r="AD741" s="386"/>
      <c r="AE741" s="386"/>
      <c r="AF741" s="386"/>
      <c r="AG741" s="188"/>
      <c r="AH741" s="188"/>
      <c r="AI741" s="188"/>
      <c r="AJ741" s="188"/>
      <c r="AK741" s="188"/>
      <c r="AL741" s="188"/>
      <c r="AM741" s="188"/>
      <c r="AN741" s="188"/>
      <c r="AO741" s="188"/>
      <c r="AP741" s="386"/>
      <c r="AQ741" s="386"/>
      <c r="AR741" s="386"/>
      <c r="AS741" s="386"/>
      <c r="AT741" s="386"/>
      <c r="AU741" s="386"/>
      <c r="AV741" s="386"/>
      <c r="AW741" s="386"/>
      <c r="AX741" s="386"/>
      <c r="AY741" s="386"/>
      <c r="AZ741" s="386"/>
      <c r="BA741" s="386"/>
      <c r="BB741" s="386"/>
      <c r="BC741" s="386"/>
      <c r="BD741" s="386"/>
      <c r="BE741" s="386"/>
      <c r="BF741" s="386"/>
      <c r="BG741" s="386"/>
      <c r="BH741" s="386"/>
      <c r="BI741" s="386"/>
      <c r="BJ741" s="386"/>
      <c r="BK741" s="386"/>
      <c r="BL741" s="386"/>
      <c r="BM741" s="386"/>
      <c r="BN741" s="186"/>
      <c r="BO741" s="386"/>
      <c r="BP741" s="386"/>
      <c r="BQ741" s="386"/>
      <c r="BR741" s="386"/>
      <c r="BS741" s="386"/>
      <c r="BT741" s="386"/>
      <c r="BU741" s="386"/>
      <c r="BV741" s="386"/>
      <c r="BW741" s="386"/>
      <c r="BX741" s="386"/>
      <c r="BY741" s="386"/>
      <c r="BZ741" s="386"/>
      <c r="CA741" s="386"/>
      <c r="CB741" s="386"/>
      <c r="CC741" s="386"/>
      <c r="CD741" s="386"/>
      <c r="CE741" s="386"/>
      <c r="CF741" s="386"/>
      <c r="CG741" s="386"/>
      <c r="CH741" s="386"/>
      <c r="CI741" s="386"/>
      <c r="CJ741" s="386"/>
      <c r="CK741" s="386"/>
      <c r="CL741" s="386"/>
      <c r="CM741" s="386"/>
      <c r="CN741" s="188"/>
      <c r="CO741" s="188"/>
      <c r="CP741" s="188"/>
      <c r="CQ741" s="188"/>
      <c r="CR741" s="188"/>
      <c r="CS741" s="188"/>
      <c r="CT741" s="188"/>
      <c r="CU741" s="188"/>
      <c r="CV741" s="188"/>
      <c r="CW741" s="188"/>
      <c r="CX741" s="188"/>
      <c r="CY741" s="188"/>
      <c r="CZ741" s="188"/>
      <c r="DA741" s="188"/>
      <c r="DB741" s="386"/>
      <c r="DC741" s="386"/>
      <c r="DD741" s="386"/>
      <c r="DE741" s="386"/>
    </row>
    <row r="742" spans="1:109" s="216" customFormat="1">
      <c r="A742" s="386"/>
      <c r="B742" s="386"/>
      <c r="C742" s="386"/>
      <c r="D742" s="386"/>
      <c r="E742" s="386"/>
      <c r="G742" s="222"/>
      <c r="H742" s="386"/>
      <c r="I742" s="386"/>
      <c r="J742" s="386"/>
      <c r="K742" s="386"/>
      <c r="L742" s="386"/>
      <c r="M742" s="386"/>
      <c r="N742" s="386"/>
      <c r="O742" s="386"/>
      <c r="P742" s="386"/>
      <c r="Q742" s="386"/>
      <c r="R742" s="386"/>
      <c r="S742" s="386"/>
      <c r="T742" s="386"/>
      <c r="U742" s="188"/>
      <c r="V742" s="190"/>
      <c r="W742" s="386"/>
      <c r="X742" s="386"/>
      <c r="Y742" s="386"/>
      <c r="Z742" s="386"/>
      <c r="AA742" s="386"/>
      <c r="AB742" s="386"/>
      <c r="AC742" s="386"/>
      <c r="AD742" s="386"/>
      <c r="AE742" s="386"/>
      <c r="AF742" s="386"/>
      <c r="AG742" s="188"/>
      <c r="AH742" s="188"/>
      <c r="AI742" s="188"/>
      <c r="AJ742" s="188"/>
      <c r="AK742" s="188"/>
      <c r="AL742" s="188"/>
      <c r="AM742" s="188"/>
      <c r="AN742" s="188"/>
      <c r="AO742" s="188"/>
      <c r="AP742" s="386"/>
      <c r="AQ742" s="386"/>
      <c r="AR742" s="386"/>
      <c r="AS742" s="386"/>
      <c r="AT742" s="386"/>
      <c r="AU742" s="386"/>
      <c r="AV742" s="386"/>
      <c r="AW742" s="386"/>
      <c r="AX742" s="386"/>
      <c r="AY742" s="386"/>
      <c r="AZ742" s="386"/>
      <c r="BA742" s="386"/>
      <c r="BB742" s="386"/>
      <c r="BC742" s="386"/>
      <c r="BD742" s="386"/>
      <c r="BE742" s="386"/>
      <c r="BF742" s="386"/>
      <c r="BG742" s="386"/>
      <c r="BH742" s="386"/>
      <c r="BI742" s="386"/>
      <c r="BJ742" s="386"/>
      <c r="BK742" s="386"/>
      <c r="BL742" s="386"/>
      <c r="BM742" s="386"/>
      <c r="BN742" s="186"/>
      <c r="BO742" s="386"/>
      <c r="BP742" s="386"/>
      <c r="BQ742" s="386"/>
      <c r="BR742" s="386"/>
      <c r="BS742" s="386"/>
      <c r="BT742" s="386"/>
      <c r="BU742" s="386"/>
      <c r="BV742" s="386"/>
      <c r="BW742" s="386"/>
      <c r="BX742" s="386"/>
      <c r="BY742" s="386"/>
      <c r="BZ742" s="386"/>
      <c r="CA742" s="386"/>
      <c r="CB742" s="386"/>
      <c r="CC742" s="386"/>
      <c r="CD742" s="386"/>
      <c r="CE742" s="386"/>
      <c r="CF742" s="386"/>
      <c r="CG742" s="386"/>
      <c r="CH742" s="386"/>
      <c r="CI742" s="386"/>
      <c r="CJ742" s="386"/>
      <c r="CK742" s="386"/>
      <c r="CL742" s="386"/>
      <c r="CM742" s="386"/>
      <c r="CN742" s="188"/>
      <c r="CO742" s="188"/>
      <c r="CP742" s="188"/>
      <c r="CQ742" s="188"/>
      <c r="CR742" s="188"/>
      <c r="CS742" s="188"/>
      <c r="CT742" s="188"/>
      <c r="CU742" s="188"/>
      <c r="CV742" s="188"/>
      <c r="CW742" s="188"/>
      <c r="CX742" s="188"/>
      <c r="CY742" s="188"/>
      <c r="CZ742" s="188"/>
      <c r="DA742" s="188"/>
      <c r="DB742" s="386"/>
      <c r="DC742" s="386"/>
      <c r="DD742" s="386"/>
      <c r="DE742" s="386"/>
    </row>
    <row r="743" spans="1:109" s="216" customFormat="1">
      <c r="A743" s="386"/>
      <c r="B743" s="386"/>
      <c r="C743" s="386"/>
      <c r="D743" s="386"/>
      <c r="E743" s="386"/>
      <c r="G743" s="222"/>
      <c r="H743" s="386"/>
      <c r="I743" s="386"/>
      <c r="J743" s="386"/>
      <c r="K743" s="386"/>
      <c r="L743" s="386"/>
      <c r="M743" s="386"/>
      <c r="N743" s="386"/>
      <c r="O743" s="386"/>
      <c r="P743" s="386"/>
      <c r="Q743" s="386"/>
      <c r="R743" s="386"/>
      <c r="S743" s="386"/>
      <c r="T743" s="386"/>
      <c r="U743" s="188"/>
      <c r="V743" s="190"/>
      <c r="W743" s="386"/>
      <c r="X743" s="386"/>
      <c r="Y743" s="386"/>
      <c r="Z743" s="386"/>
      <c r="AA743" s="386"/>
      <c r="AB743" s="386"/>
      <c r="AC743" s="386"/>
      <c r="AD743" s="386"/>
      <c r="AE743" s="386"/>
      <c r="AF743" s="386"/>
      <c r="AG743" s="188"/>
      <c r="AH743" s="188"/>
      <c r="AI743" s="188"/>
      <c r="AJ743" s="188"/>
      <c r="AK743" s="188"/>
      <c r="AL743" s="188"/>
      <c r="AM743" s="188"/>
      <c r="AN743" s="188"/>
      <c r="AO743" s="188"/>
      <c r="AP743" s="386"/>
      <c r="AQ743" s="386"/>
      <c r="AR743" s="386"/>
      <c r="AS743" s="386"/>
      <c r="AT743" s="386"/>
      <c r="AU743" s="386"/>
      <c r="AV743" s="386"/>
      <c r="AW743" s="386"/>
      <c r="AX743" s="386"/>
      <c r="AY743" s="386"/>
      <c r="AZ743" s="386"/>
      <c r="BA743" s="386"/>
      <c r="BB743" s="386"/>
      <c r="BC743" s="386"/>
      <c r="BD743" s="386"/>
      <c r="BE743" s="386"/>
      <c r="BF743" s="386"/>
      <c r="BG743" s="386"/>
      <c r="BH743" s="386"/>
      <c r="BI743" s="386"/>
      <c r="BJ743" s="386"/>
      <c r="BK743" s="386"/>
      <c r="BL743" s="386"/>
      <c r="BM743" s="386"/>
      <c r="BN743" s="186"/>
      <c r="BO743" s="386"/>
      <c r="BP743" s="386"/>
      <c r="BQ743" s="386"/>
      <c r="BR743" s="386"/>
      <c r="BS743" s="386"/>
      <c r="BT743" s="386"/>
      <c r="BU743" s="386"/>
      <c r="BV743" s="386"/>
      <c r="BW743" s="386"/>
      <c r="BX743" s="386"/>
      <c r="BY743" s="386"/>
      <c r="BZ743" s="386"/>
      <c r="CA743" s="386"/>
      <c r="CB743" s="386"/>
      <c r="CC743" s="386"/>
      <c r="CD743" s="386"/>
      <c r="CE743" s="386"/>
      <c r="CF743" s="386"/>
      <c r="CG743" s="386"/>
      <c r="CH743" s="386"/>
      <c r="CI743" s="386"/>
      <c r="CJ743" s="386"/>
      <c r="CK743" s="386"/>
      <c r="CL743" s="386"/>
      <c r="CM743" s="386"/>
      <c r="CN743" s="188"/>
      <c r="CO743" s="188"/>
      <c r="CP743" s="188"/>
      <c r="CQ743" s="188"/>
      <c r="CR743" s="188"/>
      <c r="CS743" s="188"/>
      <c r="CT743" s="188"/>
      <c r="CU743" s="188"/>
      <c r="CV743" s="188"/>
      <c r="CW743" s="188"/>
      <c r="CX743" s="188"/>
      <c r="CY743" s="188"/>
      <c r="CZ743" s="188"/>
      <c r="DA743" s="188"/>
      <c r="DB743" s="386"/>
      <c r="DC743" s="386"/>
      <c r="DD743" s="386"/>
      <c r="DE743" s="386"/>
    </row>
    <row r="744" spans="1:109" s="216" customFormat="1">
      <c r="A744" s="386"/>
      <c r="B744" s="386"/>
      <c r="C744" s="386"/>
      <c r="D744" s="386"/>
      <c r="E744" s="386"/>
      <c r="G744" s="222"/>
      <c r="H744" s="386"/>
      <c r="I744" s="386"/>
      <c r="J744" s="386"/>
      <c r="K744" s="386"/>
      <c r="L744" s="386"/>
      <c r="M744" s="386"/>
      <c r="N744" s="386"/>
      <c r="O744" s="386"/>
      <c r="P744" s="386"/>
      <c r="Q744" s="386"/>
      <c r="R744" s="386"/>
      <c r="S744" s="386"/>
      <c r="T744" s="386"/>
      <c r="U744" s="188"/>
      <c r="V744" s="190"/>
      <c r="W744" s="386"/>
      <c r="X744" s="386"/>
      <c r="Y744" s="386"/>
      <c r="Z744" s="386"/>
      <c r="AA744" s="386"/>
      <c r="AB744" s="386"/>
      <c r="AC744" s="386"/>
      <c r="AD744" s="386"/>
      <c r="AE744" s="386"/>
      <c r="AF744" s="386"/>
      <c r="AG744" s="188"/>
      <c r="AH744" s="188"/>
      <c r="AI744" s="188"/>
      <c r="AJ744" s="188"/>
      <c r="AK744" s="188"/>
      <c r="AL744" s="188"/>
      <c r="AM744" s="188"/>
      <c r="AN744" s="188"/>
      <c r="AO744" s="188"/>
      <c r="AP744" s="386"/>
      <c r="AQ744" s="386"/>
      <c r="AR744" s="386"/>
      <c r="AS744" s="386"/>
      <c r="AT744" s="386"/>
      <c r="AU744" s="386"/>
      <c r="AV744" s="386"/>
      <c r="AW744" s="386"/>
      <c r="AX744" s="386"/>
      <c r="AY744" s="386"/>
      <c r="AZ744" s="386"/>
      <c r="BA744" s="386"/>
      <c r="BB744" s="386"/>
      <c r="BC744" s="386"/>
      <c r="BD744" s="386"/>
      <c r="BE744" s="386"/>
      <c r="BF744" s="386"/>
      <c r="BG744" s="386"/>
      <c r="BH744" s="386"/>
      <c r="BI744" s="386"/>
      <c r="BJ744" s="386"/>
      <c r="BK744" s="386"/>
      <c r="BL744" s="386"/>
      <c r="BM744" s="386"/>
      <c r="BN744" s="186"/>
      <c r="BO744" s="386"/>
      <c r="BP744" s="386"/>
      <c r="BQ744" s="386"/>
      <c r="BR744" s="386"/>
      <c r="BS744" s="386"/>
      <c r="BT744" s="386"/>
      <c r="BU744" s="386"/>
      <c r="BV744" s="386"/>
      <c r="BW744" s="386"/>
      <c r="BX744" s="386"/>
      <c r="BY744" s="386"/>
      <c r="BZ744" s="386"/>
      <c r="CA744" s="386"/>
      <c r="CB744" s="386"/>
      <c r="CC744" s="386"/>
      <c r="CD744" s="386"/>
      <c r="CE744" s="386"/>
      <c r="CF744" s="386"/>
      <c r="CG744" s="386"/>
      <c r="CH744" s="386"/>
      <c r="CI744" s="386"/>
      <c r="CJ744" s="386"/>
      <c r="CK744" s="386"/>
      <c r="CL744" s="386"/>
      <c r="CM744" s="386"/>
      <c r="CN744" s="188"/>
      <c r="CO744" s="188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386"/>
      <c r="DC744" s="386"/>
      <c r="DD744" s="386"/>
      <c r="DE744" s="386"/>
    </row>
    <row r="745" spans="1:109" s="216" customFormat="1">
      <c r="A745" s="386"/>
      <c r="B745" s="386"/>
      <c r="C745" s="386"/>
      <c r="D745" s="386"/>
      <c r="E745" s="386"/>
      <c r="G745" s="222"/>
      <c r="H745" s="386"/>
      <c r="I745" s="386"/>
      <c r="J745" s="386"/>
      <c r="K745" s="386"/>
      <c r="L745" s="386"/>
      <c r="M745" s="386"/>
      <c r="N745" s="386"/>
      <c r="O745" s="386"/>
      <c r="P745" s="386"/>
      <c r="Q745" s="386"/>
      <c r="R745" s="386"/>
      <c r="S745" s="386"/>
      <c r="T745" s="386"/>
      <c r="U745" s="188"/>
      <c r="V745" s="190"/>
      <c r="W745" s="386"/>
      <c r="X745" s="386"/>
      <c r="Y745" s="386"/>
      <c r="Z745" s="386"/>
      <c r="AA745" s="386"/>
      <c r="AB745" s="386"/>
      <c r="AC745" s="386"/>
      <c r="AD745" s="386"/>
      <c r="AE745" s="386"/>
      <c r="AF745" s="386"/>
      <c r="AG745" s="188"/>
      <c r="AH745" s="188"/>
      <c r="AI745" s="188"/>
      <c r="AJ745" s="188"/>
      <c r="AK745" s="188"/>
      <c r="AL745" s="188"/>
      <c r="AM745" s="188"/>
      <c r="AN745" s="188"/>
      <c r="AO745" s="188"/>
      <c r="AP745" s="386"/>
      <c r="AQ745" s="386"/>
      <c r="AR745" s="386"/>
      <c r="AS745" s="386"/>
      <c r="AT745" s="386"/>
      <c r="AU745" s="386"/>
      <c r="AV745" s="386"/>
      <c r="AW745" s="386"/>
      <c r="AX745" s="386"/>
      <c r="AY745" s="386"/>
      <c r="AZ745" s="386"/>
      <c r="BA745" s="386"/>
      <c r="BB745" s="386"/>
      <c r="BC745" s="386"/>
      <c r="BD745" s="386"/>
      <c r="BE745" s="386"/>
      <c r="BF745" s="386"/>
      <c r="BG745" s="386"/>
      <c r="BH745" s="386"/>
      <c r="BI745" s="386"/>
      <c r="BJ745" s="386"/>
      <c r="BK745" s="386"/>
      <c r="BL745" s="386"/>
      <c r="BM745" s="386"/>
      <c r="BN745" s="186"/>
      <c r="BO745" s="386"/>
      <c r="BP745" s="386"/>
      <c r="BQ745" s="386"/>
      <c r="BR745" s="386"/>
      <c r="BS745" s="386"/>
      <c r="BT745" s="386"/>
      <c r="BU745" s="386"/>
      <c r="BV745" s="386"/>
      <c r="BW745" s="386"/>
      <c r="BX745" s="386"/>
      <c r="BY745" s="386"/>
      <c r="BZ745" s="386"/>
      <c r="CA745" s="386"/>
      <c r="CB745" s="386"/>
      <c r="CC745" s="386"/>
      <c r="CD745" s="386"/>
      <c r="CE745" s="386"/>
      <c r="CF745" s="386"/>
      <c r="CG745" s="386"/>
      <c r="CH745" s="386"/>
      <c r="CI745" s="386"/>
      <c r="CJ745" s="386"/>
      <c r="CK745" s="386"/>
      <c r="CL745" s="386"/>
      <c r="CM745" s="386"/>
      <c r="CN745" s="188"/>
      <c r="CO745" s="188"/>
      <c r="CP745" s="188"/>
      <c r="CQ745" s="188"/>
      <c r="CR745" s="188"/>
      <c r="CS745" s="188"/>
      <c r="CT745" s="188"/>
      <c r="CU745" s="188"/>
      <c r="CV745" s="188"/>
      <c r="CW745" s="188"/>
      <c r="CX745" s="188"/>
      <c r="CY745" s="188"/>
      <c r="CZ745" s="188"/>
      <c r="DA745" s="188"/>
      <c r="DB745" s="386"/>
      <c r="DC745" s="386"/>
      <c r="DD745" s="386"/>
      <c r="DE745" s="386"/>
    </row>
    <row r="746" spans="1:109" s="216" customFormat="1">
      <c r="A746" s="386"/>
      <c r="B746" s="386"/>
      <c r="C746" s="386"/>
      <c r="D746" s="386"/>
      <c r="E746" s="386"/>
      <c r="G746" s="222"/>
      <c r="H746" s="386"/>
      <c r="I746" s="386"/>
      <c r="J746" s="386"/>
      <c r="K746" s="386"/>
      <c r="L746" s="386"/>
      <c r="M746" s="386"/>
      <c r="N746" s="386"/>
      <c r="O746" s="386"/>
      <c r="P746" s="386"/>
      <c r="Q746" s="386"/>
      <c r="R746" s="386"/>
      <c r="S746" s="386"/>
      <c r="T746" s="386"/>
      <c r="U746" s="188"/>
      <c r="V746" s="190"/>
      <c r="W746" s="386"/>
      <c r="X746" s="386"/>
      <c r="Y746" s="386"/>
      <c r="Z746" s="386"/>
      <c r="AA746" s="386"/>
      <c r="AB746" s="386"/>
      <c r="AC746" s="386"/>
      <c r="AD746" s="386"/>
      <c r="AE746" s="386"/>
      <c r="AF746" s="386"/>
      <c r="AG746" s="188"/>
      <c r="AH746" s="188"/>
      <c r="AI746" s="188"/>
      <c r="AJ746" s="188"/>
      <c r="AK746" s="188"/>
      <c r="AL746" s="188"/>
      <c r="AM746" s="188"/>
      <c r="AN746" s="188"/>
      <c r="AO746" s="188"/>
      <c r="AP746" s="386"/>
      <c r="AQ746" s="386"/>
      <c r="AR746" s="386"/>
      <c r="AS746" s="386"/>
      <c r="AT746" s="386"/>
      <c r="AU746" s="386"/>
      <c r="AV746" s="386"/>
      <c r="AW746" s="386"/>
      <c r="AX746" s="386"/>
      <c r="AY746" s="386"/>
      <c r="AZ746" s="386"/>
      <c r="BA746" s="386"/>
      <c r="BB746" s="386"/>
      <c r="BC746" s="386"/>
      <c r="BD746" s="386"/>
      <c r="BE746" s="386"/>
      <c r="BF746" s="386"/>
      <c r="BG746" s="386"/>
      <c r="BH746" s="386"/>
      <c r="BI746" s="386"/>
      <c r="BJ746" s="386"/>
      <c r="BK746" s="386"/>
      <c r="BL746" s="386"/>
      <c r="BM746" s="386"/>
      <c r="BN746" s="186"/>
      <c r="BO746" s="386"/>
      <c r="BP746" s="386"/>
      <c r="BQ746" s="386"/>
      <c r="BR746" s="386"/>
      <c r="BS746" s="386"/>
      <c r="BT746" s="386"/>
      <c r="BU746" s="386"/>
      <c r="BV746" s="386"/>
      <c r="BW746" s="386"/>
      <c r="BX746" s="386"/>
      <c r="BY746" s="386"/>
      <c r="BZ746" s="386"/>
      <c r="CA746" s="386"/>
      <c r="CB746" s="386"/>
      <c r="CC746" s="386"/>
      <c r="CD746" s="386"/>
      <c r="CE746" s="386"/>
      <c r="CF746" s="386"/>
      <c r="CG746" s="386"/>
      <c r="CH746" s="386"/>
      <c r="CI746" s="386"/>
      <c r="CJ746" s="386"/>
      <c r="CK746" s="386"/>
      <c r="CL746" s="386"/>
      <c r="CM746" s="386"/>
      <c r="CN746" s="188"/>
      <c r="CO746" s="188"/>
      <c r="CP746" s="188"/>
      <c r="CQ746" s="188"/>
      <c r="CR746" s="188"/>
      <c r="CS746" s="188"/>
      <c r="CT746" s="188"/>
      <c r="CU746" s="188"/>
      <c r="CV746" s="188"/>
      <c r="CW746" s="188"/>
      <c r="CX746" s="188"/>
      <c r="CY746" s="188"/>
      <c r="CZ746" s="188"/>
      <c r="DA746" s="188"/>
      <c r="DB746" s="386"/>
      <c r="DC746" s="386"/>
      <c r="DD746" s="386"/>
      <c r="DE746" s="386"/>
    </row>
    <row r="747" spans="1:109" s="216" customFormat="1">
      <c r="A747" s="386"/>
      <c r="B747" s="386"/>
      <c r="C747" s="386"/>
      <c r="D747" s="386"/>
      <c r="E747" s="386"/>
      <c r="G747" s="222"/>
      <c r="H747" s="386"/>
      <c r="I747" s="386"/>
      <c r="J747" s="386"/>
      <c r="K747" s="386"/>
      <c r="L747" s="386"/>
      <c r="M747" s="386"/>
      <c r="N747" s="386"/>
      <c r="O747" s="386"/>
      <c r="P747" s="386"/>
      <c r="Q747" s="386"/>
      <c r="R747" s="386"/>
      <c r="S747" s="386"/>
      <c r="T747" s="386"/>
      <c r="U747" s="188"/>
      <c r="V747" s="190"/>
      <c r="W747" s="386"/>
      <c r="X747" s="386"/>
      <c r="Y747" s="386"/>
      <c r="Z747" s="386"/>
      <c r="AA747" s="386"/>
      <c r="AB747" s="386"/>
      <c r="AC747" s="386"/>
      <c r="AD747" s="386"/>
      <c r="AE747" s="386"/>
      <c r="AF747" s="386"/>
      <c r="AG747" s="188"/>
      <c r="AH747" s="188"/>
      <c r="AI747" s="188"/>
      <c r="AJ747" s="188"/>
      <c r="AK747" s="188"/>
      <c r="AL747" s="188"/>
      <c r="AM747" s="188"/>
      <c r="AN747" s="188"/>
      <c r="AO747" s="188"/>
      <c r="AP747" s="386"/>
      <c r="AQ747" s="386"/>
      <c r="AR747" s="386"/>
      <c r="AS747" s="386"/>
      <c r="AT747" s="386"/>
      <c r="AU747" s="386"/>
      <c r="AV747" s="386"/>
      <c r="AW747" s="386"/>
      <c r="AX747" s="386"/>
      <c r="AY747" s="386"/>
      <c r="AZ747" s="386"/>
      <c r="BA747" s="386"/>
      <c r="BB747" s="386"/>
      <c r="BC747" s="386"/>
      <c r="BD747" s="386"/>
      <c r="BE747" s="386"/>
      <c r="BF747" s="386"/>
      <c r="BG747" s="386"/>
      <c r="BH747" s="386"/>
      <c r="BI747" s="386"/>
      <c r="BJ747" s="386"/>
      <c r="BK747" s="386"/>
      <c r="BL747" s="386"/>
      <c r="BM747" s="386"/>
      <c r="BN747" s="186"/>
      <c r="BO747" s="386"/>
      <c r="BP747" s="386"/>
      <c r="BQ747" s="386"/>
      <c r="BR747" s="386"/>
      <c r="BS747" s="386"/>
      <c r="BT747" s="386"/>
      <c r="BU747" s="386"/>
      <c r="BV747" s="386"/>
      <c r="BW747" s="386"/>
      <c r="BX747" s="386"/>
      <c r="BY747" s="386"/>
      <c r="BZ747" s="386"/>
      <c r="CA747" s="386"/>
      <c r="CB747" s="386"/>
      <c r="CC747" s="386"/>
      <c r="CD747" s="386"/>
      <c r="CE747" s="386"/>
      <c r="CF747" s="386"/>
      <c r="CG747" s="386"/>
      <c r="CH747" s="386"/>
      <c r="CI747" s="386"/>
      <c r="CJ747" s="386"/>
      <c r="CK747" s="386"/>
      <c r="CL747" s="386"/>
      <c r="CM747" s="386"/>
      <c r="CN747" s="188"/>
      <c r="CO747" s="188"/>
      <c r="CP747" s="188"/>
      <c r="CQ747" s="188"/>
      <c r="CR747" s="188"/>
      <c r="CS747" s="188"/>
      <c r="CT747" s="188"/>
      <c r="CU747" s="188"/>
      <c r="CV747" s="188"/>
      <c r="CW747" s="188"/>
      <c r="CX747" s="188"/>
      <c r="CY747" s="188"/>
      <c r="CZ747" s="188"/>
      <c r="DA747" s="188"/>
      <c r="DB747" s="386"/>
      <c r="DC747" s="386"/>
      <c r="DD747" s="386"/>
      <c r="DE747" s="386"/>
    </row>
    <row r="748" spans="1:109" s="216" customFormat="1">
      <c r="A748" s="386"/>
      <c r="B748" s="386"/>
      <c r="C748" s="386"/>
      <c r="D748" s="386"/>
      <c r="E748" s="386"/>
      <c r="G748" s="222"/>
      <c r="H748" s="386"/>
      <c r="I748" s="386"/>
      <c r="J748" s="386"/>
      <c r="K748" s="386"/>
      <c r="L748" s="386"/>
      <c r="M748" s="386"/>
      <c r="N748" s="386"/>
      <c r="O748" s="386"/>
      <c r="P748" s="386"/>
      <c r="Q748" s="386"/>
      <c r="R748" s="386"/>
      <c r="S748" s="386"/>
      <c r="T748" s="386"/>
      <c r="U748" s="188"/>
      <c r="V748" s="190"/>
      <c r="W748" s="386"/>
      <c r="X748" s="386"/>
      <c r="Y748" s="386"/>
      <c r="Z748" s="386"/>
      <c r="AA748" s="386"/>
      <c r="AB748" s="386"/>
      <c r="AC748" s="386"/>
      <c r="AD748" s="386"/>
      <c r="AE748" s="386"/>
      <c r="AF748" s="386"/>
      <c r="AG748" s="188"/>
      <c r="AH748" s="188"/>
      <c r="AI748" s="188"/>
      <c r="AJ748" s="188"/>
      <c r="AK748" s="188"/>
      <c r="AL748" s="188"/>
      <c r="AM748" s="188"/>
      <c r="AN748" s="188"/>
      <c r="AO748" s="188"/>
      <c r="AP748" s="386"/>
      <c r="AQ748" s="386"/>
      <c r="AR748" s="386"/>
      <c r="AS748" s="386"/>
      <c r="AT748" s="386"/>
      <c r="AU748" s="386"/>
      <c r="AV748" s="386"/>
      <c r="AW748" s="386"/>
      <c r="AX748" s="386"/>
      <c r="AY748" s="386"/>
      <c r="AZ748" s="386"/>
      <c r="BA748" s="386"/>
      <c r="BB748" s="386"/>
      <c r="BC748" s="386"/>
      <c r="BD748" s="386"/>
      <c r="BE748" s="386"/>
      <c r="BF748" s="386"/>
      <c r="BG748" s="386"/>
      <c r="BH748" s="386"/>
      <c r="BI748" s="386"/>
      <c r="BJ748" s="386"/>
      <c r="BK748" s="386"/>
      <c r="BL748" s="386"/>
      <c r="BM748" s="386"/>
      <c r="BN748" s="186"/>
      <c r="BO748" s="386"/>
      <c r="BP748" s="386"/>
      <c r="BQ748" s="386"/>
      <c r="BR748" s="386"/>
      <c r="BS748" s="386"/>
      <c r="BT748" s="386"/>
      <c r="BU748" s="386"/>
      <c r="BV748" s="386"/>
      <c r="BW748" s="386"/>
      <c r="BX748" s="386"/>
      <c r="BY748" s="386"/>
      <c r="BZ748" s="386"/>
      <c r="CA748" s="386"/>
      <c r="CB748" s="386"/>
      <c r="CC748" s="386"/>
      <c r="CD748" s="386"/>
      <c r="CE748" s="386"/>
      <c r="CF748" s="386"/>
      <c r="CG748" s="386"/>
      <c r="CH748" s="386"/>
      <c r="CI748" s="386"/>
      <c r="CJ748" s="386"/>
      <c r="CK748" s="386"/>
      <c r="CL748" s="386"/>
      <c r="CM748" s="386"/>
      <c r="CN748" s="188"/>
      <c r="CO748" s="188"/>
      <c r="CP748" s="188"/>
      <c r="CQ748" s="188"/>
      <c r="CR748" s="188"/>
      <c r="CS748" s="188"/>
      <c r="CT748" s="188"/>
      <c r="CU748" s="188"/>
      <c r="CV748" s="188"/>
      <c r="CW748" s="188"/>
      <c r="CX748" s="188"/>
      <c r="CY748" s="188"/>
      <c r="CZ748" s="188"/>
      <c r="DA748" s="188"/>
      <c r="DB748" s="386"/>
      <c r="DC748" s="386"/>
      <c r="DD748" s="386"/>
      <c r="DE748" s="386"/>
    </row>
    <row r="749" spans="1:109" s="216" customFormat="1">
      <c r="A749" s="386"/>
      <c r="B749" s="386"/>
      <c r="C749" s="386"/>
      <c r="D749" s="386"/>
      <c r="E749" s="386"/>
      <c r="G749" s="222"/>
      <c r="H749" s="386"/>
      <c r="I749" s="386"/>
      <c r="J749" s="386"/>
      <c r="K749" s="386"/>
      <c r="L749" s="386"/>
      <c r="M749" s="386"/>
      <c r="N749" s="386"/>
      <c r="O749" s="386"/>
      <c r="P749" s="386"/>
      <c r="Q749" s="386"/>
      <c r="R749" s="386"/>
      <c r="S749" s="386"/>
      <c r="T749" s="386"/>
      <c r="U749" s="188"/>
      <c r="V749" s="190"/>
      <c r="W749" s="386"/>
      <c r="X749" s="386"/>
      <c r="Y749" s="386"/>
      <c r="Z749" s="386"/>
      <c r="AA749" s="386"/>
      <c r="AB749" s="386"/>
      <c r="AC749" s="386"/>
      <c r="AD749" s="386"/>
      <c r="AE749" s="386"/>
      <c r="AF749" s="386"/>
      <c r="AG749" s="188"/>
      <c r="AH749" s="188"/>
      <c r="AI749" s="188"/>
      <c r="AJ749" s="188"/>
      <c r="AK749" s="188"/>
      <c r="AL749" s="188"/>
      <c r="AM749" s="188"/>
      <c r="AN749" s="188"/>
      <c r="AO749" s="188"/>
      <c r="AP749" s="386"/>
      <c r="AQ749" s="386"/>
      <c r="AR749" s="386"/>
      <c r="AS749" s="386"/>
      <c r="AT749" s="386"/>
      <c r="AU749" s="386"/>
      <c r="AV749" s="386"/>
      <c r="AW749" s="386"/>
      <c r="AX749" s="386"/>
      <c r="AY749" s="386"/>
      <c r="AZ749" s="386"/>
      <c r="BA749" s="386"/>
      <c r="BB749" s="386"/>
      <c r="BC749" s="386"/>
      <c r="BD749" s="386"/>
      <c r="BE749" s="386"/>
      <c r="BF749" s="386"/>
      <c r="BG749" s="386"/>
      <c r="BH749" s="386"/>
      <c r="BI749" s="386"/>
      <c r="BJ749" s="386"/>
      <c r="BK749" s="386"/>
      <c r="BL749" s="386"/>
      <c r="BM749" s="386"/>
      <c r="BN749" s="186"/>
      <c r="BO749" s="386"/>
      <c r="BP749" s="386"/>
      <c r="BQ749" s="386"/>
      <c r="BR749" s="386"/>
      <c r="BS749" s="386"/>
      <c r="BT749" s="386"/>
      <c r="BU749" s="386"/>
      <c r="BV749" s="386"/>
      <c r="BW749" s="386"/>
      <c r="BX749" s="386"/>
      <c r="BY749" s="386"/>
      <c r="BZ749" s="386"/>
      <c r="CA749" s="386"/>
      <c r="CB749" s="386"/>
      <c r="CC749" s="386"/>
      <c r="CD749" s="386"/>
      <c r="CE749" s="386"/>
      <c r="CF749" s="386"/>
      <c r="CG749" s="386"/>
      <c r="CH749" s="386"/>
      <c r="CI749" s="386"/>
      <c r="CJ749" s="386"/>
      <c r="CK749" s="386"/>
      <c r="CL749" s="386"/>
      <c r="CM749" s="386"/>
      <c r="CN749" s="188"/>
      <c r="CO749" s="188"/>
      <c r="CP749" s="188"/>
      <c r="CQ749" s="188"/>
      <c r="CR749" s="188"/>
      <c r="CS749" s="188"/>
      <c r="CT749" s="188"/>
      <c r="CU749" s="188"/>
      <c r="CV749" s="188"/>
      <c r="CW749" s="188"/>
      <c r="CX749" s="188"/>
      <c r="CY749" s="188"/>
      <c r="CZ749" s="188"/>
      <c r="DA749" s="188"/>
      <c r="DB749" s="386"/>
      <c r="DC749" s="386"/>
      <c r="DD749" s="386"/>
      <c r="DE749" s="386"/>
    </row>
    <row r="750" spans="1:109" s="216" customFormat="1">
      <c r="A750" s="386"/>
      <c r="B750" s="386"/>
      <c r="C750" s="386"/>
      <c r="D750" s="386"/>
      <c r="E750" s="386"/>
      <c r="G750" s="222"/>
      <c r="H750" s="386"/>
      <c r="I750" s="386"/>
      <c r="J750" s="386"/>
      <c r="K750" s="386"/>
      <c r="L750" s="386"/>
      <c r="M750" s="386"/>
      <c r="N750" s="386"/>
      <c r="O750" s="386"/>
      <c r="P750" s="386"/>
      <c r="Q750" s="386"/>
      <c r="R750" s="386"/>
      <c r="S750" s="386"/>
      <c r="T750" s="386"/>
      <c r="U750" s="188"/>
      <c r="V750" s="190"/>
      <c r="W750" s="386"/>
      <c r="X750" s="386"/>
      <c r="Y750" s="386"/>
      <c r="Z750" s="386"/>
      <c r="AA750" s="386"/>
      <c r="AB750" s="386"/>
      <c r="AC750" s="386"/>
      <c r="AD750" s="386"/>
      <c r="AE750" s="386"/>
      <c r="AF750" s="386"/>
      <c r="AG750" s="188"/>
      <c r="AH750" s="188"/>
      <c r="AI750" s="188"/>
      <c r="AJ750" s="188"/>
      <c r="AK750" s="188"/>
      <c r="AL750" s="188"/>
      <c r="AM750" s="188"/>
      <c r="AN750" s="188"/>
      <c r="AO750" s="188"/>
      <c r="AP750" s="386"/>
      <c r="AQ750" s="386"/>
      <c r="AR750" s="386"/>
      <c r="AS750" s="386"/>
      <c r="AT750" s="386"/>
      <c r="AU750" s="386"/>
      <c r="AV750" s="386"/>
      <c r="AW750" s="386"/>
      <c r="AX750" s="386"/>
      <c r="AY750" s="386"/>
      <c r="AZ750" s="386"/>
      <c r="BA750" s="386"/>
      <c r="BB750" s="386"/>
      <c r="BC750" s="386"/>
      <c r="BD750" s="386"/>
      <c r="BE750" s="386"/>
      <c r="BF750" s="386"/>
      <c r="BG750" s="386"/>
      <c r="BH750" s="386"/>
      <c r="BI750" s="386"/>
      <c r="BJ750" s="386"/>
      <c r="BK750" s="386"/>
      <c r="BL750" s="386"/>
      <c r="BM750" s="386"/>
      <c r="BN750" s="186"/>
      <c r="BO750" s="386"/>
      <c r="BP750" s="386"/>
      <c r="BQ750" s="386"/>
      <c r="BR750" s="386"/>
      <c r="BS750" s="386"/>
      <c r="BT750" s="386"/>
      <c r="BU750" s="386"/>
      <c r="BV750" s="386"/>
      <c r="BW750" s="386"/>
      <c r="BX750" s="386"/>
      <c r="BY750" s="386"/>
      <c r="BZ750" s="386"/>
      <c r="CA750" s="386"/>
      <c r="CB750" s="386"/>
      <c r="CC750" s="386"/>
      <c r="CD750" s="386"/>
      <c r="CE750" s="386"/>
      <c r="CF750" s="386"/>
      <c r="CG750" s="386"/>
      <c r="CH750" s="386"/>
      <c r="CI750" s="386"/>
      <c r="CJ750" s="386"/>
      <c r="CK750" s="386"/>
      <c r="CL750" s="386"/>
      <c r="CM750" s="386"/>
      <c r="CN750" s="188"/>
      <c r="CO750" s="188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386"/>
      <c r="DC750" s="386"/>
      <c r="DD750" s="386"/>
      <c r="DE750" s="386"/>
    </row>
    <row r="751" spans="1:109" s="216" customFormat="1">
      <c r="A751" s="386"/>
      <c r="B751" s="386"/>
      <c r="C751" s="386"/>
      <c r="D751" s="386"/>
      <c r="E751" s="386"/>
      <c r="G751" s="222"/>
      <c r="H751" s="386"/>
      <c r="I751" s="386"/>
      <c r="J751" s="386"/>
      <c r="K751" s="386"/>
      <c r="L751" s="386"/>
      <c r="M751" s="386"/>
      <c r="N751" s="386"/>
      <c r="O751" s="386"/>
      <c r="P751" s="386"/>
      <c r="Q751" s="386"/>
      <c r="R751" s="386"/>
      <c r="S751" s="386"/>
      <c r="T751" s="386"/>
      <c r="U751" s="188"/>
      <c r="V751" s="190"/>
      <c r="W751" s="386"/>
      <c r="X751" s="386"/>
      <c r="Y751" s="386"/>
      <c r="Z751" s="386"/>
      <c r="AA751" s="386"/>
      <c r="AB751" s="386"/>
      <c r="AC751" s="386"/>
      <c r="AD751" s="386"/>
      <c r="AE751" s="386"/>
      <c r="AF751" s="386"/>
      <c r="AG751" s="188"/>
      <c r="AH751" s="188"/>
      <c r="AI751" s="188"/>
      <c r="AJ751" s="188"/>
      <c r="AK751" s="188"/>
      <c r="AL751" s="188"/>
      <c r="AM751" s="188"/>
      <c r="AN751" s="188"/>
      <c r="AO751" s="188"/>
      <c r="AP751" s="386"/>
      <c r="AQ751" s="386"/>
      <c r="AR751" s="386"/>
      <c r="AS751" s="386"/>
      <c r="AT751" s="386"/>
      <c r="AU751" s="386"/>
      <c r="AV751" s="386"/>
      <c r="AW751" s="386"/>
      <c r="AX751" s="386"/>
      <c r="AY751" s="386"/>
      <c r="AZ751" s="386"/>
      <c r="BA751" s="386"/>
      <c r="BB751" s="386"/>
      <c r="BC751" s="386"/>
      <c r="BD751" s="386"/>
      <c r="BE751" s="386"/>
      <c r="BF751" s="386"/>
      <c r="BG751" s="386"/>
      <c r="BH751" s="386"/>
      <c r="BI751" s="386"/>
      <c r="BJ751" s="386"/>
      <c r="BK751" s="386"/>
      <c r="BL751" s="386"/>
      <c r="BM751" s="386"/>
      <c r="BN751" s="186"/>
      <c r="BO751" s="386"/>
      <c r="BP751" s="386"/>
      <c r="BQ751" s="386"/>
      <c r="BR751" s="386"/>
      <c r="BS751" s="386"/>
      <c r="BT751" s="386"/>
      <c r="BU751" s="386"/>
      <c r="BV751" s="386"/>
      <c r="BW751" s="386"/>
      <c r="BX751" s="386"/>
      <c r="BY751" s="386"/>
      <c r="BZ751" s="386"/>
      <c r="CA751" s="386"/>
      <c r="CB751" s="386"/>
      <c r="CC751" s="386"/>
      <c r="CD751" s="386"/>
      <c r="CE751" s="386"/>
      <c r="CF751" s="386"/>
      <c r="CG751" s="386"/>
      <c r="CH751" s="386"/>
      <c r="CI751" s="386"/>
      <c r="CJ751" s="386"/>
      <c r="CK751" s="386"/>
      <c r="CL751" s="386"/>
      <c r="CM751" s="386"/>
      <c r="CN751" s="188"/>
      <c r="CO751" s="188"/>
      <c r="CP751" s="188"/>
      <c r="CQ751" s="188"/>
      <c r="CR751" s="188"/>
      <c r="CS751" s="188"/>
      <c r="CT751" s="188"/>
      <c r="CU751" s="188"/>
      <c r="CV751" s="188"/>
      <c r="CW751" s="188"/>
      <c r="CX751" s="188"/>
      <c r="CY751" s="188"/>
      <c r="CZ751" s="188"/>
      <c r="DA751" s="188"/>
      <c r="DB751" s="386"/>
      <c r="DC751" s="386"/>
      <c r="DD751" s="386"/>
      <c r="DE751" s="386"/>
    </row>
    <row r="752" spans="1:109" s="216" customFormat="1">
      <c r="A752" s="386"/>
      <c r="B752" s="386"/>
      <c r="C752" s="386"/>
      <c r="D752" s="386"/>
      <c r="E752" s="386"/>
      <c r="G752" s="222"/>
      <c r="H752" s="386"/>
      <c r="I752" s="386"/>
      <c r="J752" s="386"/>
      <c r="K752" s="386"/>
      <c r="L752" s="386"/>
      <c r="M752" s="386"/>
      <c r="N752" s="386"/>
      <c r="O752" s="386"/>
      <c r="P752" s="386"/>
      <c r="Q752" s="386"/>
      <c r="R752" s="386"/>
      <c r="S752" s="386"/>
      <c r="T752" s="386"/>
      <c r="U752" s="188"/>
      <c r="V752" s="190"/>
      <c r="W752" s="386"/>
      <c r="X752" s="386"/>
      <c r="Y752" s="386"/>
      <c r="Z752" s="386"/>
      <c r="AA752" s="386"/>
      <c r="AB752" s="386"/>
      <c r="AC752" s="386"/>
      <c r="AD752" s="386"/>
      <c r="AE752" s="386"/>
      <c r="AF752" s="386"/>
      <c r="AG752" s="188"/>
      <c r="AH752" s="188"/>
      <c r="AI752" s="188"/>
      <c r="AJ752" s="188"/>
      <c r="AK752" s="188"/>
      <c r="AL752" s="188"/>
      <c r="AM752" s="188"/>
      <c r="AN752" s="188"/>
      <c r="AO752" s="188"/>
      <c r="AP752" s="386"/>
      <c r="AQ752" s="386"/>
      <c r="AR752" s="386"/>
      <c r="AS752" s="386"/>
      <c r="AT752" s="386"/>
      <c r="AU752" s="386"/>
      <c r="AV752" s="386"/>
      <c r="AW752" s="386"/>
      <c r="AX752" s="386"/>
      <c r="AY752" s="386"/>
      <c r="AZ752" s="386"/>
      <c r="BA752" s="386"/>
      <c r="BB752" s="386"/>
      <c r="BC752" s="386"/>
      <c r="BD752" s="386"/>
      <c r="BE752" s="386"/>
      <c r="BF752" s="386"/>
      <c r="BG752" s="386"/>
      <c r="BH752" s="386"/>
      <c r="BI752" s="386"/>
      <c r="BJ752" s="386"/>
      <c r="BK752" s="386"/>
      <c r="BL752" s="386"/>
      <c r="BM752" s="386"/>
      <c r="BN752" s="186"/>
      <c r="BO752" s="386"/>
      <c r="BP752" s="386"/>
      <c r="BQ752" s="386"/>
      <c r="BR752" s="386"/>
      <c r="BS752" s="386"/>
      <c r="BT752" s="386"/>
      <c r="BU752" s="386"/>
      <c r="BV752" s="386"/>
      <c r="BW752" s="386"/>
      <c r="BX752" s="386"/>
      <c r="BY752" s="386"/>
      <c r="BZ752" s="386"/>
      <c r="CA752" s="386"/>
      <c r="CB752" s="386"/>
      <c r="CC752" s="386"/>
      <c r="CD752" s="386"/>
      <c r="CE752" s="386"/>
      <c r="CF752" s="386"/>
      <c r="CG752" s="386"/>
      <c r="CH752" s="386"/>
      <c r="CI752" s="386"/>
      <c r="CJ752" s="386"/>
      <c r="CK752" s="386"/>
      <c r="CL752" s="386"/>
      <c r="CM752" s="386"/>
      <c r="CN752" s="188"/>
      <c r="CO752" s="188"/>
      <c r="CP752" s="188"/>
      <c r="CQ752" s="188"/>
      <c r="CR752" s="188"/>
      <c r="CS752" s="188"/>
      <c r="CT752" s="188"/>
      <c r="CU752" s="188"/>
      <c r="CV752" s="188"/>
      <c r="CW752" s="188"/>
      <c r="CX752" s="188"/>
      <c r="CY752" s="188"/>
      <c r="CZ752" s="188"/>
      <c r="DA752" s="188"/>
      <c r="DB752" s="386"/>
      <c r="DC752" s="386"/>
      <c r="DD752" s="386"/>
      <c r="DE752" s="386"/>
    </row>
    <row r="753" spans="1:109" s="216" customFormat="1">
      <c r="A753" s="386"/>
      <c r="B753" s="386"/>
      <c r="C753" s="386"/>
      <c r="D753" s="386"/>
      <c r="E753" s="386"/>
      <c r="G753" s="222"/>
      <c r="H753" s="386"/>
      <c r="I753" s="386"/>
      <c r="J753" s="386"/>
      <c r="K753" s="386"/>
      <c r="L753" s="386"/>
      <c r="M753" s="386"/>
      <c r="N753" s="386"/>
      <c r="O753" s="386"/>
      <c r="P753" s="386"/>
      <c r="Q753" s="386"/>
      <c r="R753" s="386"/>
      <c r="S753" s="386"/>
      <c r="T753" s="386"/>
      <c r="U753" s="188"/>
      <c r="V753" s="190"/>
      <c r="W753" s="386"/>
      <c r="X753" s="386"/>
      <c r="Y753" s="386"/>
      <c r="Z753" s="386"/>
      <c r="AA753" s="386"/>
      <c r="AB753" s="386"/>
      <c r="AC753" s="386"/>
      <c r="AD753" s="386"/>
      <c r="AE753" s="386"/>
      <c r="AF753" s="386"/>
      <c r="AG753" s="188"/>
      <c r="AH753" s="188"/>
      <c r="AI753" s="188"/>
      <c r="AJ753" s="188"/>
      <c r="AK753" s="188"/>
      <c r="AL753" s="188"/>
      <c r="AM753" s="188"/>
      <c r="AN753" s="188"/>
      <c r="AO753" s="188"/>
      <c r="AP753" s="386"/>
      <c r="AQ753" s="386"/>
      <c r="AR753" s="386"/>
      <c r="AS753" s="386"/>
      <c r="AT753" s="386"/>
      <c r="AU753" s="386"/>
      <c r="AV753" s="386"/>
      <c r="AW753" s="386"/>
      <c r="AX753" s="386"/>
      <c r="AY753" s="386"/>
      <c r="AZ753" s="386"/>
      <c r="BA753" s="386"/>
      <c r="BB753" s="386"/>
      <c r="BC753" s="386"/>
      <c r="BD753" s="386"/>
      <c r="BE753" s="386"/>
      <c r="BF753" s="386"/>
      <c r="BG753" s="386"/>
      <c r="BH753" s="386"/>
      <c r="BI753" s="386"/>
      <c r="BJ753" s="386"/>
      <c r="BK753" s="386"/>
      <c r="BL753" s="386"/>
      <c r="BM753" s="386"/>
      <c r="BN753" s="186"/>
      <c r="BO753" s="386"/>
      <c r="BP753" s="386"/>
      <c r="BQ753" s="386"/>
      <c r="BR753" s="386"/>
      <c r="BS753" s="386"/>
      <c r="BT753" s="386"/>
      <c r="BU753" s="386"/>
      <c r="BV753" s="386"/>
      <c r="BW753" s="386"/>
      <c r="BX753" s="386"/>
      <c r="BY753" s="386"/>
      <c r="BZ753" s="386"/>
      <c r="CA753" s="386"/>
      <c r="CB753" s="386"/>
      <c r="CC753" s="386"/>
      <c r="CD753" s="386"/>
      <c r="CE753" s="386"/>
      <c r="CF753" s="386"/>
      <c r="CG753" s="386"/>
      <c r="CH753" s="386"/>
      <c r="CI753" s="386"/>
      <c r="CJ753" s="386"/>
      <c r="CK753" s="386"/>
      <c r="CL753" s="386"/>
      <c r="CM753" s="386"/>
      <c r="CN753" s="188"/>
      <c r="CO753" s="188"/>
      <c r="CP753" s="188"/>
      <c r="CQ753" s="188"/>
      <c r="CR753" s="188"/>
      <c r="CS753" s="188"/>
      <c r="CT753" s="188"/>
      <c r="CU753" s="188"/>
      <c r="CV753" s="188"/>
      <c r="CW753" s="188"/>
      <c r="CX753" s="188"/>
      <c r="CY753" s="188"/>
      <c r="CZ753" s="188"/>
      <c r="DA753" s="188"/>
      <c r="DB753" s="386"/>
      <c r="DC753" s="386"/>
      <c r="DD753" s="386"/>
      <c r="DE753" s="386"/>
    </row>
    <row r="754" spans="1:109" s="216" customFormat="1">
      <c r="A754" s="386"/>
      <c r="B754" s="386"/>
      <c r="C754" s="386"/>
      <c r="D754" s="386"/>
      <c r="E754" s="386"/>
      <c r="G754" s="222"/>
      <c r="H754" s="386"/>
      <c r="I754" s="386"/>
      <c r="J754" s="386"/>
      <c r="K754" s="386"/>
      <c r="L754" s="386"/>
      <c r="M754" s="386"/>
      <c r="N754" s="386"/>
      <c r="O754" s="386"/>
      <c r="P754" s="386"/>
      <c r="Q754" s="386"/>
      <c r="R754" s="386"/>
      <c r="S754" s="386"/>
      <c r="T754" s="386"/>
      <c r="U754" s="188"/>
      <c r="V754" s="190"/>
      <c r="W754" s="386"/>
      <c r="X754" s="386"/>
      <c r="Y754" s="386"/>
      <c r="Z754" s="386"/>
      <c r="AA754" s="386"/>
      <c r="AB754" s="386"/>
      <c r="AC754" s="386"/>
      <c r="AD754" s="386"/>
      <c r="AE754" s="386"/>
      <c r="AF754" s="386"/>
      <c r="AG754" s="188"/>
      <c r="AH754" s="188"/>
      <c r="AI754" s="188"/>
      <c r="AJ754" s="188"/>
      <c r="AK754" s="188"/>
      <c r="AL754" s="188"/>
      <c r="AM754" s="188"/>
      <c r="AN754" s="188"/>
      <c r="AO754" s="188"/>
      <c r="AP754" s="386"/>
      <c r="AQ754" s="386"/>
      <c r="AR754" s="386"/>
      <c r="AS754" s="386"/>
      <c r="AT754" s="386"/>
      <c r="AU754" s="386"/>
      <c r="AV754" s="386"/>
      <c r="AW754" s="386"/>
      <c r="AX754" s="386"/>
      <c r="AY754" s="386"/>
      <c r="AZ754" s="386"/>
      <c r="BA754" s="386"/>
      <c r="BB754" s="386"/>
      <c r="BC754" s="386"/>
      <c r="BD754" s="386"/>
      <c r="BE754" s="386"/>
      <c r="BF754" s="386"/>
      <c r="BG754" s="386"/>
      <c r="BH754" s="386"/>
      <c r="BI754" s="386"/>
      <c r="BJ754" s="386"/>
      <c r="BK754" s="386"/>
      <c r="BL754" s="386"/>
      <c r="BM754" s="386"/>
      <c r="BN754" s="186"/>
      <c r="BO754" s="386"/>
      <c r="BP754" s="386"/>
      <c r="BQ754" s="386"/>
      <c r="BR754" s="386"/>
      <c r="BS754" s="386"/>
      <c r="BT754" s="386"/>
      <c r="BU754" s="386"/>
      <c r="BV754" s="386"/>
      <c r="BW754" s="386"/>
      <c r="BX754" s="386"/>
      <c r="BY754" s="386"/>
      <c r="BZ754" s="386"/>
      <c r="CA754" s="386"/>
      <c r="CB754" s="386"/>
      <c r="CC754" s="386"/>
      <c r="CD754" s="386"/>
      <c r="CE754" s="386"/>
      <c r="CF754" s="386"/>
      <c r="CG754" s="386"/>
      <c r="CH754" s="386"/>
      <c r="CI754" s="386"/>
      <c r="CJ754" s="386"/>
      <c r="CK754" s="386"/>
      <c r="CL754" s="386"/>
      <c r="CM754" s="386"/>
      <c r="CN754" s="188"/>
      <c r="CO754" s="188"/>
      <c r="CP754" s="188"/>
      <c r="CQ754" s="188"/>
      <c r="CR754" s="188"/>
      <c r="CS754" s="188"/>
      <c r="CT754" s="188"/>
      <c r="CU754" s="188"/>
      <c r="CV754" s="188"/>
      <c r="CW754" s="188"/>
      <c r="CX754" s="188"/>
      <c r="CY754" s="188"/>
      <c r="CZ754" s="188"/>
      <c r="DA754" s="188"/>
      <c r="DB754" s="386"/>
      <c r="DC754" s="386"/>
      <c r="DD754" s="386"/>
      <c r="DE754" s="386"/>
    </row>
    <row r="755" spans="1:109" s="216" customFormat="1">
      <c r="A755" s="386"/>
      <c r="B755" s="386"/>
      <c r="C755" s="386"/>
      <c r="D755" s="386"/>
      <c r="E755" s="386"/>
      <c r="G755" s="222"/>
      <c r="H755" s="386"/>
      <c r="I755" s="386"/>
      <c r="J755" s="386"/>
      <c r="K755" s="386"/>
      <c r="L755" s="386"/>
      <c r="M755" s="386"/>
      <c r="N755" s="386"/>
      <c r="O755" s="386"/>
      <c r="P755" s="386"/>
      <c r="Q755" s="386"/>
      <c r="R755" s="386"/>
      <c r="S755" s="386"/>
      <c r="T755" s="386"/>
      <c r="U755" s="188"/>
      <c r="V755" s="190"/>
      <c r="W755" s="386"/>
      <c r="X755" s="386"/>
      <c r="Y755" s="386"/>
      <c r="Z755" s="386"/>
      <c r="AA755" s="386"/>
      <c r="AB755" s="386"/>
      <c r="AC755" s="386"/>
      <c r="AD755" s="386"/>
      <c r="AE755" s="386"/>
      <c r="AF755" s="386"/>
      <c r="AG755" s="188"/>
      <c r="AH755" s="188"/>
      <c r="AI755" s="188"/>
      <c r="AJ755" s="188"/>
      <c r="AK755" s="188"/>
      <c r="AL755" s="188"/>
      <c r="AM755" s="188"/>
      <c r="AN755" s="188"/>
      <c r="AO755" s="188"/>
      <c r="AP755" s="386"/>
      <c r="AQ755" s="386"/>
      <c r="AR755" s="386"/>
      <c r="AS755" s="386"/>
      <c r="AT755" s="386"/>
      <c r="AU755" s="386"/>
      <c r="AV755" s="386"/>
      <c r="AW755" s="386"/>
      <c r="AX755" s="386"/>
      <c r="AY755" s="386"/>
      <c r="AZ755" s="386"/>
      <c r="BA755" s="386"/>
      <c r="BB755" s="386"/>
      <c r="BC755" s="386"/>
      <c r="BD755" s="386"/>
      <c r="BE755" s="386"/>
      <c r="BF755" s="386"/>
      <c r="BG755" s="386"/>
      <c r="BH755" s="386"/>
      <c r="BI755" s="386"/>
      <c r="BJ755" s="386"/>
      <c r="BK755" s="386"/>
      <c r="BL755" s="386"/>
      <c r="BM755" s="386"/>
      <c r="BN755" s="186"/>
      <c r="BO755" s="386"/>
      <c r="BP755" s="386"/>
      <c r="BQ755" s="386"/>
      <c r="BR755" s="386"/>
      <c r="BS755" s="386"/>
      <c r="BT755" s="386"/>
      <c r="BU755" s="386"/>
      <c r="BV755" s="386"/>
      <c r="BW755" s="386"/>
      <c r="BX755" s="386"/>
      <c r="BY755" s="386"/>
      <c r="BZ755" s="386"/>
      <c r="CA755" s="386"/>
      <c r="CB755" s="386"/>
      <c r="CC755" s="386"/>
      <c r="CD755" s="386"/>
      <c r="CE755" s="386"/>
      <c r="CF755" s="386"/>
      <c r="CG755" s="386"/>
      <c r="CH755" s="386"/>
      <c r="CI755" s="386"/>
      <c r="CJ755" s="386"/>
      <c r="CK755" s="386"/>
      <c r="CL755" s="386"/>
      <c r="CM755" s="386"/>
      <c r="CN755" s="188"/>
      <c r="CO755" s="188"/>
      <c r="CP755" s="188"/>
      <c r="CQ755" s="188"/>
      <c r="CR755" s="188"/>
      <c r="CS755" s="188"/>
      <c r="CT755" s="188"/>
      <c r="CU755" s="188"/>
      <c r="CV755" s="188"/>
      <c r="CW755" s="188"/>
      <c r="CX755" s="188"/>
      <c r="CY755" s="188"/>
      <c r="CZ755" s="188"/>
      <c r="DA755" s="188"/>
      <c r="DB755" s="386"/>
      <c r="DC755" s="386"/>
      <c r="DD755" s="386"/>
      <c r="DE755" s="386"/>
    </row>
    <row r="756" spans="1:109" s="216" customFormat="1">
      <c r="A756" s="386"/>
      <c r="B756" s="386"/>
      <c r="C756" s="386"/>
      <c r="D756" s="386"/>
      <c r="E756" s="386"/>
      <c r="G756" s="222"/>
      <c r="H756" s="386"/>
      <c r="I756" s="386"/>
      <c r="J756" s="386"/>
      <c r="K756" s="386"/>
      <c r="L756" s="386"/>
      <c r="M756" s="386"/>
      <c r="N756" s="386"/>
      <c r="O756" s="386"/>
      <c r="P756" s="386"/>
      <c r="Q756" s="386"/>
      <c r="R756" s="386"/>
      <c r="S756" s="386"/>
      <c r="T756" s="386"/>
      <c r="U756" s="188"/>
      <c r="V756" s="190"/>
      <c r="W756" s="386"/>
      <c r="X756" s="386"/>
      <c r="Y756" s="386"/>
      <c r="Z756" s="386"/>
      <c r="AA756" s="386"/>
      <c r="AB756" s="386"/>
      <c r="AC756" s="386"/>
      <c r="AD756" s="386"/>
      <c r="AE756" s="386"/>
      <c r="AF756" s="386"/>
      <c r="AG756" s="188"/>
      <c r="AH756" s="188"/>
      <c r="AI756" s="188"/>
      <c r="AJ756" s="188"/>
      <c r="AK756" s="188"/>
      <c r="AL756" s="188"/>
      <c r="AM756" s="188"/>
      <c r="AN756" s="188"/>
      <c r="AO756" s="188"/>
      <c r="AP756" s="386"/>
      <c r="AQ756" s="386"/>
      <c r="AR756" s="386"/>
      <c r="AS756" s="386"/>
      <c r="AT756" s="386"/>
      <c r="AU756" s="386"/>
      <c r="AV756" s="386"/>
      <c r="AW756" s="386"/>
      <c r="AX756" s="386"/>
      <c r="AY756" s="386"/>
      <c r="AZ756" s="386"/>
      <c r="BA756" s="386"/>
      <c r="BB756" s="386"/>
      <c r="BC756" s="386"/>
      <c r="BD756" s="386"/>
      <c r="BE756" s="386"/>
      <c r="BF756" s="386"/>
      <c r="BG756" s="386"/>
      <c r="BH756" s="386"/>
      <c r="BI756" s="386"/>
      <c r="BJ756" s="386"/>
      <c r="BK756" s="386"/>
      <c r="BL756" s="386"/>
      <c r="BM756" s="386"/>
      <c r="BN756" s="186"/>
      <c r="BO756" s="386"/>
      <c r="BP756" s="386"/>
      <c r="BQ756" s="386"/>
      <c r="BR756" s="386"/>
      <c r="BS756" s="386"/>
      <c r="BT756" s="386"/>
      <c r="BU756" s="386"/>
      <c r="BV756" s="386"/>
      <c r="BW756" s="386"/>
      <c r="BX756" s="386"/>
      <c r="BY756" s="386"/>
      <c r="BZ756" s="386"/>
      <c r="CA756" s="386"/>
      <c r="CB756" s="386"/>
      <c r="CC756" s="386"/>
      <c r="CD756" s="386"/>
      <c r="CE756" s="386"/>
      <c r="CF756" s="386"/>
      <c r="CG756" s="386"/>
      <c r="CH756" s="386"/>
      <c r="CI756" s="386"/>
      <c r="CJ756" s="386"/>
      <c r="CK756" s="386"/>
      <c r="CL756" s="386"/>
      <c r="CM756" s="386"/>
      <c r="CN756" s="188"/>
      <c r="CO756" s="188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386"/>
      <c r="DC756" s="386"/>
      <c r="DD756" s="386"/>
      <c r="DE756" s="386"/>
    </row>
    <row r="757" spans="1:109" s="216" customFormat="1">
      <c r="A757" s="386"/>
      <c r="B757" s="386"/>
      <c r="C757" s="386"/>
      <c r="D757" s="386"/>
      <c r="E757" s="386"/>
      <c r="G757" s="222"/>
      <c r="H757" s="386"/>
      <c r="I757" s="386"/>
      <c r="J757" s="386"/>
      <c r="K757" s="386"/>
      <c r="L757" s="386"/>
      <c r="M757" s="386"/>
      <c r="N757" s="386"/>
      <c r="O757" s="386"/>
      <c r="P757" s="386"/>
      <c r="Q757" s="386"/>
      <c r="R757" s="386"/>
      <c r="S757" s="386"/>
      <c r="T757" s="386"/>
      <c r="U757" s="188"/>
      <c r="V757" s="190"/>
      <c r="W757" s="386"/>
      <c r="X757" s="386"/>
      <c r="Y757" s="386"/>
      <c r="Z757" s="386"/>
      <c r="AA757" s="386"/>
      <c r="AB757" s="386"/>
      <c r="AC757" s="386"/>
      <c r="AD757" s="386"/>
      <c r="AE757" s="386"/>
      <c r="AF757" s="386"/>
      <c r="AG757" s="188"/>
      <c r="AH757" s="188"/>
      <c r="AI757" s="188"/>
      <c r="AJ757" s="188"/>
      <c r="AK757" s="188"/>
      <c r="AL757" s="188"/>
      <c r="AM757" s="188"/>
      <c r="AN757" s="188"/>
      <c r="AO757" s="188"/>
      <c r="AP757" s="386"/>
      <c r="AQ757" s="386"/>
      <c r="AR757" s="386"/>
      <c r="AS757" s="386"/>
      <c r="AT757" s="386"/>
      <c r="AU757" s="386"/>
      <c r="AV757" s="386"/>
      <c r="AW757" s="386"/>
      <c r="AX757" s="386"/>
      <c r="AY757" s="386"/>
      <c r="AZ757" s="386"/>
      <c r="BA757" s="386"/>
      <c r="BB757" s="386"/>
      <c r="BC757" s="386"/>
      <c r="BD757" s="386"/>
      <c r="BE757" s="386"/>
      <c r="BF757" s="386"/>
      <c r="BG757" s="386"/>
      <c r="BH757" s="386"/>
      <c r="BI757" s="386"/>
      <c r="BJ757" s="386"/>
      <c r="BK757" s="386"/>
      <c r="BL757" s="386"/>
      <c r="BM757" s="386"/>
      <c r="BN757" s="186"/>
      <c r="BO757" s="386"/>
      <c r="BP757" s="386"/>
      <c r="BQ757" s="386"/>
      <c r="BR757" s="386"/>
      <c r="BS757" s="386"/>
      <c r="BT757" s="386"/>
      <c r="BU757" s="386"/>
      <c r="BV757" s="386"/>
      <c r="BW757" s="386"/>
      <c r="BX757" s="386"/>
      <c r="BY757" s="386"/>
      <c r="BZ757" s="386"/>
      <c r="CA757" s="386"/>
      <c r="CB757" s="386"/>
      <c r="CC757" s="386"/>
      <c r="CD757" s="386"/>
      <c r="CE757" s="386"/>
      <c r="CF757" s="386"/>
      <c r="CG757" s="386"/>
      <c r="CH757" s="386"/>
      <c r="CI757" s="386"/>
      <c r="CJ757" s="386"/>
      <c r="CK757" s="386"/>
      <c r="CL757" s="386"/>
      <c r="CM757" s="386"/>
      <c r="CN757" s="188"/>
      <c r="CO757" s="188"/>
      <c r="CP757" s="188"/>
      <c r="CQ757" s="188"/>
      <c r="CR757" s="188"/>
      <c r="CS757" s="188"/>
      <c r="CT757" s="188"/>
      <c r="CU757" s="188"/>
      <c r="CV757" s="188"/>
      <c r="CW757" s="188"/>
      <c r="CX757" s="188"/>
      <c r="CY757" s="188"/>
      <c r="CZ757" s="188"/>
      <c r="DA757" s="188"/>
      <c r="DB757" s="386"/>
      <c r="DC757" s="386"/>
      <c r="DD757" s="386"/>
      <c r="DE757" s="386"/>
    </row>
    <row r="758" spans="1:109" s="216" customFormat="1">
      <c r="A758" s="386"/>
      <c r="B758" s="386"/>
      <c r="C758" s="386"/>
      <c r="D758" s="386"/>
      <c r="E758" s="386"/>
      <c r="G758" s="222"/>
      <c r="H758" s="386"/>
      <c r="I758" s="386"/>
      <c r="J758" s="386"/>
      <c r="K758" s="386"/>
      <c r="L758" s="386"/>
      <c r="M758" s="386"/>
      <c r="N758" s="386"/>
      <c r="O758" s="386"/>
      <c r="P758" s="386"/>
      <c r="Q758" s="386"/>
      <c r="R758" s="386"/>
      <c r="S758" s="386"/>
      <c r="T758" s="386"/>
      <c r="U758" s="188"/>
      <c r="V758" s="190"/>
      <c r="W758" s="386"/>
      <c r="X758" s="386"/>
      <c r="Y758" s="386"/>
      <c r="Z758" s="386"/>
      <c r="AA758" s="386"/>
      <c r="AB758" s="386"/>
      <c r="AC758" s="386"/>
      <c r="AD758" s="386"/>
      <c r="AE758" s="386"/>
      <c r="AF758" s="386"/>
      <c r="AG758" s="188"/>
      <c r="AH758" s="188"/>
      <c r="AI758" s="188"/>
      <c r="AJ758" s="188"/>
      <c r="AK758" s="188"/>
      <c r="AL758" s="188"/>
      <c r="AM758" s="188"/>
      <c r="AN758" s="188"/>
      <c r="AO758" s="188"/>
      <c r="AP758" s="386"/>
      <c r="AQ758" s="386"/>
      <c r="AR758" s="386"/>
      <c r="AS758" s="386"/>
      <c r="AT758" s="386"/>
      <c r="AU758" s="386"/>
      <c r="AV758" s="386"/>
      <c r="AW758" s="386"/>
      <c r="AX758" s="386"/>
      <c r="AY758" s="386"/>
      <c r="AZ758" s="386"/>
      <c r="BA758" s="386"/>
      <c r="BB758" s="386"/>
      <c r="BC758" s="386"/>
      <c r="BD758" s="386"/>
      <c r="BE758" s="386"/>
      <c r="BF758" s="386"/>
      <c r="BG758" s="386"/>
      <c r="BH758" s="386"/>
      <c r="BI758" s="386"/>
      <c r="BJ758" s="386"/>
      <c r="BK758" s="386"/>
      <c r="BL758" s="386"/>
      <c r="BM758" s="386"/>
      <c r="BN758" s="186"/>
      <c r="BO758" s="386"/>
      <c r="BP758" s="386"/>
      <c r="BQ758" s="386"/>
      <c r="BR758" s="386"/>
      <c r="BS758" s="386"/>
      <c r="BT758" s="386"/>
      <c r="BU758" s="386"/>
      <c r="BV758" s="386"/>
      <c r="BW758" s="386"/>
      <c r="BX758" s="386"/>
      <c r="BY758" s="386"/>
      <c r="BZ758" s="386"/>
      <c r="CA758" s="386"/>
      <c r="CB758" s="386"/>
      <c r="CC758" s="386"/>
      <c r="CD758" s="386"/>
      <c r="CE758" s="386"/>
      <c r="CF758" s="386"/>
      <c r="CG758" s="386"/>
      <c r="CH758" s="386"/>
      <c r="CI758" s="386"/>
      <c r="CJ758" s="386"/>
      <c r="CK758" s="386"/>
      <c r="CL758" s="386"/>
      <c r="CM758" s="386"/>
      <c r="CN758" s="188"/>
      <c r="CO758" s="188"/>
      <c r="CP758" s="188"/>
      <c r="CQ758" s="188"/>
      <c r="CR758" s="188"/>
      <c r="CS758" s="188"/>
      <c r="CT758" s="188"/>
      <c r="CU758" s="188"/>
      <c r="CV758" s="188"/>
      <c r="CW758" s="188"/>
      <c r="CX758" s="188"/>
      <c r="CY758" s="188"/>
      <c r="CZ758" s="188"/>
      <c r="DA758" s="188"/>
      <c r="DB758" s="386"/>
      <c r="DC758" s="386"/>
      <c r="DD758" s="386"/>
      <c r="DE758" s="386"/>
    </row>
    <row r="759" spans="1:109" s="216" customFormat="1">
      <c r="A759" s="386"/>
      <c r="B759" s="386"/>
      <c r="C759" s="386"/>
      <c r="D759" s="386"/>
      <c r="E759" s="386"/>
      <c r="G759" s="222"/>
      <c r="H759" s="386"/>
      <c r="I759" s="386"/>
      <c r="J759" s="386"/>
      <c r="K759" s="386"/>
      <c r="L759" s="386"/>
      <c r="M759" s="386"/>
      <c r="N759" s="386"/>
      <c r="O759" s="386"/>
      <c r="P759" s="386"/>
      <c r="Q759" s="386"/>
      <c r="R759" s="386"/>
      <c r="S759" s="386"/>
      <c r="T759" s="386"/>
      <c r="U759" s="188"/>
      <c r="V759" s="190"/>
      <c r="W759" s="386"/>
      <c r="X759" s="386"/>
      <c r="Y759" s="386"/>
      <c r="Z759" s="386"/>
      <c r="AA759" s="386"/>
      <c r="AB759" s="386"/>
      <c r="AC759" s="386"/>
      <c r="AD759" s="386"/>
      <c r="AE759" s="386"/>
      <c r="AF759" s="386"/>
      <c r="AG759" s="188"/>
      <c r="AH759" s="188"/>
      <c r="AI759" s="188"/>
      <c r="AJ759" s="188"/>
      <c r="AK759" s="188"/>
      <c r="AL759" s="188"/>
      <c r="AM759" s="188"/>
      <c r="AN759" s="188"/>
      <c r="AO759" s="188"/>
      <c r="AP759" s="386"/>
      <c r="AQ759" s="386"/>
      <c r="AR759" s="386"/>
      <c r="AS759" s="386"/>
      <c r="AT759" s="386"/>
      <c r="AU759" s="386"/>
      <c r="AV759" s="386"/>
      <c r="AW759" s="386"/>
      <c r="AX759" s="386"/>
      <c r="AY759" s="386"/>
      <c r="AZ759" s="386"/>
      <c r="BA759" s="386"/>
      <c r="BB759" s="386"/>
      <c r="BC759" s="386"/>
      <c r="BD759" s="386"/>
      <c r="BE759" s="386"/>
      <c r="BF759" s="386"/>
      <c r="BG759" s="386"/>
      <c r="BH759" s="386"/>
      <c r="BI759" s="386"/>
      <c r="BJ759" s="386"/>
      <c r="BK759" s="386"/>
      <c r="BL759" s="386"/>
      <c r="BM759" s="386"/>
      <c r="BN759" s="186"/>
      <c r="BO759" s="386"/>
      <c r="BP759" s="386"/>
      <c r="BQ759" s="386"/>
      <c r="BR759" s="386"/>
      <c r="BS759" s="386"/>
      <c r="BT759" s="386"/>
      <c r="BU759" s="386"/>
      <c r="BV759" s="386"/>
      <c r="BW759" s="386"/>
      <c r="BX759" s="386"/>
      <c r="BY759" s="386"/>
      <c r="BZ759" s="386"/>
      <c r="CA759" s="386"/>
      <c r="CB759" s="386"/>
      <c r="CC759" s="386"/>
      <c r="CD759" s="386"/>
      <c r="CE759" s="386"/>
      <c r="CF759" s="386"/>
      <c r="CG759" s="386"/>
      <c r="CH759" s="386"/>
      <c r="CI759" s="386"/>
      <c r="CJ759" s="386"/>
      <c r="CK759" s="386"/>
      <c r="CL759" s="386"/>
      <c r="CM759" s="386"/>
      <c r="CN759" s="188"/>
      <c r="CO759" s="188"/>
      <c r="CP759" s="188"/>
      <c r="CQ759" s="188"/>
      <c r="CR759" s="188"/>
      <c r="CS759" s="188"/>
      <c r="CT759" s="188"/>
      <c r="CU759" s="188"/>
      <c r="CV759" s="188"/>
      <c r="CW759" s="188"/>
      <c r="CX759" s="188"/>
      <c r="CY759" s="188"/>
      <c r="CZ759" s="188"/>
      <c r="DA759" s="188"/>
      <c r="DB759" s="386"/>
      <c r="DC759" s="386"/>
      <c r="DD759" s="386"/>
      <c r="DE759" s="386"/>
    </row>
    <row r="760" spans="1:109" s="216" customFormat="1">
      <c r="A760" s="386"/>
      <c r="B760" s="386"/>
      <c r="C760" s="386"/>
      <c r="D760" s="386"/>
      <c r="E760" s="386"/>
      <c r="G760" s="222"/>
      <c r="H760" s="386"/>
      <c r="I760" s="386"/>
      <c r="J760" s="386"/>
      <c r="K760" s="386"/>
      <c r="L760" s="386"/>
      <c r="M760" s="386"/>
      <c r="N760" s="386"/>
      <c r="O760" s="386"/>
      <c r="P760" s="386"/>
      <c r="Q760" s="386"/>
      <c r="R760" s="386"/>
      <c r="S760" s="386"/>
      <c r="T760" s="386"/>
      <c r="U760" s="188"/>
      <c r="V760" s="190"/>
      <c r="W760" s="386"/>
      <c r="X760" s="386"/>
      <c r="Y760" s="386"/>
      <c r="Z760" s="386"/>
      <c r="AA760" s="386"/>
      <c r="AB760" s="386"/>
      <c r="AC760" s="386"/>
      <c r="AD760" s="386"/>
      <c r="AE760" s="386"/>
      <c r="AF760" s="386"/>
      <c r="AG760" s="188"/>
      <c r="AH760" s="188"/>
      <c r="AI760" s="188"/>
      <c r="AJ760" s="188"/>
      <c r="AK760" s="188"/>
      <c r="AL760" s="188"/>
      <c r="AM760" s="188"/>
      <c r="AN760" s="188"/>
      <c r="AO760" s="188"/>
      <c r="AP760" s="386"/>
      <c r="AQ760" s="386"/>
      <c r="AR760" s="386"/>
      <c r="AS760" s="386"/>
      <c r="AT760" s="386"/>
      <c r="AU760" s="386"/>
      <c r="AV760" s="386"/>
      <c r="AW760" s="386"/>
      <c r="AX760" s="386"/>
      <c r="AY760" s="386"/>
      <c r="AZ760" s="386"/>
      <c r="BA760" s="386"/>
      <c r="BB760" s="386"/>
      <c r="BC760" s="386"/>
      <c r="BD760" s="386"/>
      <c r="BE760" s="386"/>
      <c r="BF760" s="386"/>
      <c r="BG760" s="386"/>
      <c r="BH760" s="386"/>
      <c r="BI760" s="386"/>
      <c r="BJ760" s="386"/>
      <c r="BK760" s="386"/>
      <c r="BL760" s="386"/>
      <c r="BM760" s="386"/>
      <c r="BN760" s="186"/>
      <c r="BO760" s="386"/>
      <c r="BP760" s="386"/>
      <c r="BQ760" s="386"/>
      <c r="BR760" s="386"/>
      <c r="BS760" s="386"/>
      <c r="BT760" s="386"/>
      <c r="BU760" s="386"/>
      <c r="BV760" s="386"/>
      <c r="BW760" s="386"/>
      <c r="BX760" s="386"/>
      <c r="BY760" s="386"/>
      <c r="BZ760" s="386"/>
      <c r="CA760" s="386"/>
      <c r="CB760" s="386"/>
      <c r="CC760" s="386"/>
      <c r="CD760" s="386"/>
      <c r="CE760" s="386"/>
      <c r="CF760" s="386"/>
      <c r="CG760" s="386"/>
      <c r="CH760" s="386"/>
      <c r="CI760" s="386"/>
      <c r="CJ760" s="386"/>
      <c r="CK760" s="386"/>
      <c r="CL760" s="386"/>
      <c r="CM760" s="386"/>
      <c r="CN760" s="188"/>
      <c r="CO760" s="188"/>
      <c r="CP760" s="188"/>
      <c r="CQ760" s="188"/>
      <c r="CR760" s="188"/>
      <c r="CS760" s="188"/>
      <c r="CT760" s="188"/>
      <c r="CU760" s="188"/>
      <c r="CV760" s="188"/>
      <c r="CW760" s="188"/>
      <c r="CX760" s="188"/>
      <c r="CY760" s="188"/>
      <c r="CZ760" s="188"/>
      <c r="DA760" s="188"/>
      <c r="DB760" s="386"/>
      <c r="DC760" s="386"/>
      <c r="DD760" s="386"/>
      <c r="DE760" s="386"/>
    </row>
    <row r="761" spans="1:109" s="216" customFormat="1">
      <c r="A761" s="386"/>
      <c r="B761" s="386"/>
      <c r="C761" s="386"/>
      <c r="D761" s="386"/>
      <c r="E761" s="386"/>
      <c r="G761" s="222"/>
      <c r="H761" s="386"/>
      <c r="I761" s="386"/>
      <c r="J761" s="386"/>
      <c r="K761" s="386"/>
      <c r="L761" s="386"/>
      <c r="M761" s="386"/>
      <c r="N761" s="386"/>
      <c r="O761" s="386"/>
      <c r="P761" s="386"/>
      <c r="Q761" s="386"/>
      <c r="R761" s="386"/>
      <c r="S761" s="386"/>
      <c r="T761" s="386"/>
      <c r="U761" s="188"/>
      <c r="V761" s="190"/>
      <c r="W761" s="386"/>
      <c r="X761" s="386"/>
      <c r="Y761" s="386"/>
      <c r="Z761" s="386"/>
      <c r="AA761" s="386"/>
      <c r="AB761" s="386"/>
      <c r="AC761" s="386"/>
      <c r="AD761" s="386"/>
      <c r="AE761" s="386"/>
      <c r="AF761" s="386"/>
      <c r="AG761" s="188"/>
      <c r="AH761" s="188"/>
      <c r="AI761" s="188"/>
      <c r="AJ761" s="188"/>
      <c r="AK761" s="188"/>
      <c r="AL761" s="188"/>
      <c r="AM761" s="188"/>
      <c r="AN761" s="188"/>
      <c r="AO761" s="188"/>
      <c r="AP761" s="386"/>
      <c r="AQ761" s="386"/>
      <c r="AR761" s="386"/>
      <c r="AS761" s="386"/>
      <c r="AT761" s="386"/>
      <c r="AU761" s="386"/>
      <c r="AV761" s="386"/>
      <c r="AW761" s="386"/>
      <c r="AX761" s="386"/>
      <c r="AY761" s="386"/>
      <c r="AZ761" s="386"/>
      <c r="BA761" s="386"/>
      <c r="BB761" s="386"/>
      <c r="BC761" s="386"/>
      <c r="BD761" s="386"/>
      <c r="BE761" s="386"/>
      <c r="BF761" s="386"/>
      <c r="BG761" s="386"/>
      <c r="BH761" s="386"/>
      <c r="BI761" s="386"/>
      <c r="BJ761" s="386"/>
      <c r="BK761" s="386"/>
      <c r="BL761" s="386"/>
      <c r="BM761" s="386"/>
      <c r="BN761" s="186"/>
      <c r="BO761" s="386"/>
      <c r="BP761" s="386"/>
      <c r="BQ761" s="386"/>
      <c r="BR761" s="386"/>
      <c r="BS761" s="386"/>
      <c r="BT761" s="386"/>
      <c r="BU761" s="386"/>
      <c r="BV761" s="386"/>
      <c r="BW761" s="386"/>
      <c r="BX761" s="386"/>
      <c r="BY761" s="386"/>
      <c r="BZ761" s="386"/>
      <c r="CA761" s="386"/>
      <c r="CB761" s="386"/>
      <c r="CC761" s="386"/>
      <c r="CD761" s="386"/>
      <c r="CE761" s="386"/>
      <c r="CF761" s="386"/>
      <c r="CG761" s="386"/>
      <c r="CH761" s="386"/>
      <c r="CI761" s="386"/>
      <c r="CJ761" s="386"/>
      <c r="CK761" s="386"/>
      <c r="CL761" s="386"/>
      <c r="CM761" s="386"/>
      <c r="CN761" s="188"/>
      <c r="CO761" s="188"/>
      <c r="CP761" s="188"/>
      <c r="CQ761" s="188"/>
      <c r="CR761" s="188"/>
      <c r="CS761" s="188"/>
      <c r="CT761" s="188"/>
      <c r="CU761" s="188"/>
      <c r="CV761" s="188"/>
      <c r="CW761" s="188"/>
      <c r="CX761" s="188"/>
      <c r="CY761" s="188"/>
      <c r="CZ761" s="188"/>
      <c r="DA761" s="188"/>
      <c r="DB761" s="386"/>
      <c r="DC761" s="386"/>
      <c r="DD761" s="386"/>
      <c r="DE761" s="386"/>
    </row>
    <row r="762" spans="1:109" s="216" customFormat="1">
      <c r="A762" s="386"/>
      <c r="B762" s="386"/>
      <c r="C762" s="386"/>
      <c r="D762" s="386"/>
      <c r="E762" s="386"/>
      <c r="G762" s="222"/>
      <c r="H762" s="386"/>
      <c r="I762" s="386"/>
      <c r="J762" s="386"/>
      <c r="K762" s="386"/>
      <c r="L762" s="386"/>
      <c r="M762" s="386"/>
      <c r="N762" s="386"/>
      <c r="O762" s="386"/>
      <c r="P762" s="386"/>
      <c r="Q762" s="386"/>
      <c r="R762" s="386"/>
      <c r="S762" s="386"/>
      <c r="T762" s="386"/>
      <c r="U762" s="188"/>
      <c r="V762" s="190"/>
      <c r="W762" s="386"/>
      <c r="X762" s="386"/>
      <c r="Y762" s="386"/>
      <c r="Z762" s="386"/>
      <c r="AA762" s="386"/>
      <c r="AB762" s="386"/>
      <c r="AC762" s="386"/>
      <c r="AD762" s="386"/>
      <c r="AE762" s="386"/>
      <c r="AF762" s="386"/>
      <c r="AG762" s="188"/>
      <c r="AH762" s="188"/>
      <c r="AI762" s="188"/>
      <c r="AJ762" s="188"/>
      <c r="AK762" s="188"/>
      <c r="AL762" s="188"/>
      <c r="AM762" s="188"/>
      <c r="AN762" s="188"/>
      <c r="AO762" s="188"/>
      <c r="AP762" s="386"/>
      <c r="AQ762" s="386"/>
      <c r="AR762" s="386"/>
      <c r="AS762" s="386"/>
      <c r="AT762" s="386"/>
      <c r="AU762" s="386"/>
      <c r="AV762" s="386"/>
      <c r="AW762" s="386"/>
      <c r="AX762" s="386"/>
      <c r="AY762" s="386"/>
      <c r="AZ762" s="386"/>
      <c r="BA762" s="386"/>
      <c r="BB762" s="386"/>
      <c r="BC762" s="386"/>
      <c r="BD762" s="386"/>
      <c r="BE762" s="386"/>
      <c r="BF762" s="386"/>
      <c r="BG762" s="386"/>
      <c r="BH762" s="386"/>
      <c r="BI762" s="386"/>
      <c r="BJ762" s="386"/>
      <c r="BK762" s="386"/>
      <c r="BL762" s="386"/>
      <c r="BM762" s="386"/>
      <c r="BN762" s="186"/>
      <c r="BO762" s="386"/>
      <c r="BP762" s="386"/>
      <c r="BQ762" s="386"/>
      <c r="BR762" s="386"/>
      <c r="BS762" s="386"/>
      <c r="BT762" s="386"/>
      <c r="BU762" s="386"/>
      <c r="BV762" s="386"/>
      <c r="BW762" s="386"/>
      <c r="BX762" s="386"/>
      <c r="BY762" s="386"/>
      <c r="BZ762" s="386"/>
      <c r="CA762" s="386"/>
      <c r="CB762" s="386"/>
      <c r="CC762" s="386"/>
      <c r="CD762" s="386"/>
      <c r="CE762" s="386"/>
      <c r="CF762" s="386"/>
      <c r="CG762" s="386"/>
      <c r="CH762" s="386"/>
      <c r="CI762" s="386"/>
      <c r="CJ762" s="386"/>
      <c r="CK762" s="386"/>
      <c r="CL762" s="386"/>
      <c r="CM762" s="386"/>
      <c r="CN762" s="188"/>
      <c r="CO762" s="188"/>
      <c r="CP762" s="188"/>
      <c r="CQ762" s="188"/>
      <c r="CR762" s="188"/>
      <c r="CS762" s="188"/>
      <c r="CT762" s="188"/>
      <c r="CU762" s="188"/>
      <c r="CV762" s="188"/>
      <c r="CW762" s="188"/>
      <c r="CX762" s="188"/>
      <c r="CY762" s="188"/>
      <c r="CZ762" s="188"/>
      <c r="DA762" s="188"/>
      <c r="DB762" s="386"/>
      <c r="DC762" s="386"/>
      <c r="DD762" s="386"/>
      <c r="DE762" s="386"/>
    </row>
    <row r="763" spans="1:109" s="216" customFormat="1">
      <c r="A763" s="386"/>
      <c r="B763" s="386"/>
      <c r="C763" s="386"/>
      <c r="D763" s="386"/>
      <c r="E763" s="386"/>
      <c r="G763" s="222"/>
      <c r="H763" s="386"/>
      <c r="I763" s="386"/>
      <c r="J763" s="386"/>
      <c r="K763" s="386"/>
      <c r="L763" s="386"/>
      <c r="M763" s="386"/>
      <c r="N763" s="386"/>
      <c r="O763" s="386"/>
      <c r="P763" s="386"/>
      <c r="Q763" s="386"/>
      <c r="R763" s="386"/>
      <c r="S763" s="386"/>
      <c r="T763" s="386"/>
      <c r="U763" s="188"/>
      <c r="V763" s="190"/>
      <c r="W763" s="386"/>
      <c r="X763" s="386"/>
      <c r="Y763" s="386"/>
      <c r="Z763" s="386"/>
      <c r="AA763" s="386"/>
      <c r="AB763" s="386"/>
      <c r="AC763" s="386"/>
      <c r="AD763" s="386"/>
      <c r="AE763" s="386"/>
      <c r="AF763" s="386"/>
      <c r="AG763" s="188"/>
      <c r="AH763" s="188"/>
      <c r="AI763" s="188"/>
      <c r="AJ763" s="188"/>
      <c r="AK763" s="188"/>
      <c r="AL763" s="188"/>
      <c r="AM763" s="188"/>
      <c r="AN763" s="188"/>
      <c r="AO763" s="188"/>
      <c r="AP763" s="386"/>
      <c r="AQ763" s="386"/>
      <c r="AR763" s="386"/>
      <c r="AS763" s="386"/>
      <c r="AT763" s="386"/>
      <c r="AU763" s="386"/>
      <c r="AV763" s="386"/>
      <c r="AW763" s="386"/>
      <c r="AX763" s="386"/>
      <c r="AY763" s="386"/>
      <c r="AZ763" s="386"/>
      <c r="BA763" s="386"/>
      <c r="BB763" s="386"/>
      <c r="BC763" s="386"/>
      <c r="BD763" s="386"/>
      <c r="BE763" s="386"/>
      <c r="BF763" s="386"/>
      <c r="BG763" s="386"/>
      <c r="BH763" s="386"/>
      <c r="BI763" s="386"/>
      <c r="BJ763" s="386"/>
      <c r="BK763" s="386"/>
      <c r="BL763" s="386"/>
      <c r="BM763" s="386"/>
      <c r="BN763" s="186"/>
      <c r="BO763" s="386"/>
      <c r="BP763" s="386"/>
      <c r="BQ763" s="386"/>
      <c r="BR763" s="386"/>
      <c r="BS763" s="386"/>
      <c r="BT763" s="386"/>
      <c r="BU763" s="386"/>
      <c r="BV763" s="386"/>
      <c r="BW763" s="386"/>
      <c r="BX763" s="386"/>
      <c r="BY763" s="386"/>
      <c r="BZ763" s="386"/>
      <c r="CA763" s="386"/>
      <c r="CB763" s="386"/>
      <c r="CC763" s="386"/>
      <c r="CD763" s="386"/>
      <c r="CE763" s="386"/>
      <c r="CF763" s="386"/>
      <c r="CG763" s="386"/>
      <c r="CH763" s="386"/>
      <c r="CI763" s="386"/>
      <c r="CJ763" s="386"/>
      <c r="CK763" s="386"/>
      <c r="CL763" s="386"/>
      <c r="CM763" s="386"/>
      <c r="CN763" s="188"/>
      <c r="CO763" s="188"/>
      <c r="CP763" s="188"/>
      <c r="CQ763" s="188"/>
      <c r="CR763" s="188"/>
      <c r="CS763" s="188"/>
      <c r="CT763" s="188"/>
      <c r="CU763" s="188"/>
      <c r="CV763" s="188"/>
      <c r="CW763" s="188"/>
      <c r="CX763" s="188"/>
      <c r="CY763" s="188"/>
      <c r="CZ763" s="188"/>
      <c r="DA763" s="188"/>
      <c r="DB763" s="386"/>
      <c r="DC763" s="386"/>
      <c r="DD763" s="386"/>
      <c r="DE763" s="386"/>
    </row>
    <row r="764" spans="1:109" s="216" customFormat="1">
      <c r="A764" s="386"/>
      <c r="B764" s="386"/>
      <c r="C764" s="386"/>
      <c r="D764" s="386"/>
      <c r="E764" s="386"/>
      <c r="G764" s="222"/>
      <c r="H764" s="386"/>
      <c r="I764" s="386"/>
      <c r="J764" s="386"/>
      <c r="K764" s="386"/>
      <c r="L764" s="386"/>
      <c r="M764" s="386"/>
      <c r="N764" s="386"/>
      <c r="O764" s="386"/>
      <c r="P764" s="386"/>
      <c r="Q764" s="386"/>
      <c r="R764" s="386"/>
      <c r="S764" s="386"/>
      <c r="T764" s="386"/>
      <c r="U764" s="188"/>
      <c r="V764" s="190"/>
      <c r="W764" s="386"/>
      <c r="X764" s="386"/>
      <c r="Y764" s="386"/>
      <c r="Z764" s="386"/>
      <c r="AA764" s="386"/>
      <c r="AB764" s="386"/>
      <c r="AC764" s="386"/>
      <c r="AD764" s="386"/>
      <c r="AE764" s="386"/>
      <c r="AF764" s="386"/>
      <c r="AG764" s="188"/>
      <c r="AH764" s="188"/>
      <c r="AI764" s="188"/>
      <c r="AJ764" s="188"/>
      <c r="AK764" s="188"/>
      <c r="AL764" s="188"/>
      <c r="AM764" s="188"/>
      <c r="AN764" s="188"/>
      <c r="AO764" s="188"/>
      <c r="AP764" s="386"/>
      <c r="AQ764" s="386"/>
      <c r="AR764" s="386"/>
      <c r="AS764" s="386"/>
      <c r="AT764" s="386"/>
      <c r="AU764" s="386"/>
      <c r="AV764" s="386"/>
      <c r="AW764" s="386"/>
      <c r="AX764" s="386"/>
      <c r="AY764" s="386"/>
      <c r="AZ764" s="386"/>
      <c r="BA764" s="386"/>
      <c r="BB764" s="386"/>
      <c r="BC764" s="386"/>
      <c r="BD764" s="386"/>
      <c r="BE764" s="386"/>
      <c r="BF764" s="386"/>
      <c r="BG764" s="386"/>
      <c r="BH764" s="386"/>
      <c r="BI764" s="386"/>
      <c r="BJ764" s="386"/>
      <c r="BK764" s="386"/>
      <c r="BL764" s="386"/>
      <c r="BM764" s="386"/>
      <c r="BN764" s="186"/>
      <c r="BO764" s="386"/>
      <c r="BP764" s="386"/>
      <c r="BQ764" s="386"/>
      <c r="BR764" s="386"/>
      <c r="BS764" s="386"/>
      <c r="BT764" s="386"/>
      <c r="BU764" s="386"/>
      <c r="BV764" s="386"/>
      <c r="BW764" s="386"/>
      <c r="BX764" s="386"/>
      <c r="BY764" s="386"/>
      <c r="BZ764" s="386"/>
      <c r="CA764" s="386"/>
      <c r="CB764" s="386"/>
      <c r="CC764" s="386"/>
      <c r="CD764" s="386"/>
      <c r="CE764" s="386"/>
      <c r="CF764" s="386"/>
      <c r="CG764" s="386"/>
      <c r="CH764" s="386"/>
      <c r="CI764" s="386"/>
      <c r="CJ764" s="386"/>
      <c r="CK764" s="386"/>
      <c r="CL764" s="386"/>
      <c r="CM764" s="386"/>
      <c r="CN764" s="188"/>
      <c r="CO764" s="188"/>
      <c r="CP764" s="188"/>
      <c r="CQ764" s="188"/>
      <c r="CR764" s="188"/>
      <c r="CS764" s="188"/>
      <c r="CT764" s="188"/>
      <c r="CU764" s="188"/>
      <c r="CV764" s="188"/>
      <c r="CW764" s="188"/>
      <c r="CX764" s="188"/>
      <c r="CY764" s="188"/>
      <c r="CZ764" s="188"/>
      <c r="DA764" s="188"/>
      <c r="DB764" s="386"/>
      <c r="DC764" s="386"/>
      <c r="DD764" s="386"/>
      <c r="DE764" s="386"/>
    </row>
    <row r="765" spans="1:109" s="216" customFormat="1">
      <c r="A765" s="386"/>
      <c r="B765" s="386"/>
      <c r="C765" s="386"/>
      <c r="D765" s="386"/>
      <c r="E765" s="386"/>
      <c r="G765" s="222"/>
      <c r="H765" s="386"/>
      <c r="I765" s="386"/>
      <c r="J765" s="386"/>
      <c r="K765" s="386"/>
      <c r="L765" s="386"/>
      <c r="M765" s="386"/>
      <c r="N765" s="386"/>
      <c r="O765" s="386"/>
      <c r="P765" s="386"/>
      <c r="Q765" s="386"/>
      <c r="R765" s="386"/>
      <c r="S765" s="386"/>
      <c r="T765" s="386"/>
      <c r="U765" s="188"/>
      <c r="V765" s="190"/>
      <c r="W765" s="386"/>
      <c r="X765" s="386"/>
      <c r="Y765" s="386"/>
      <c r="Z765" s="386"/>
      <c r="AA765" s="386"/>
      <c r="AB765" s="386"/>
      <c r="AC765" s="386"/>
      <c r="AD765" s="386"/>
      <c r="AE765" s="386"/>
      <c r="AF765" s="386"/>
      <c r="AG765" s="188"/>
      <c r="AH765" s="188"/>
      <c r="AI765" s="188"/>
      <c r="AJ765" s="188"/>
      <c r="AK765" s="188"/>
      <c r="AL765" s="188"/>
      <c r="AM765" s="188"/>
      <c r="AN765" s="188"/>
      <c r="AO765" s="188"/>
      <c r="AP765" s="386"/>
      <c r="AQ765" s="386"/>
      <c r="AR765" s="386"/>
      <c r="AS765" s="386"/>
      <c r="AT765" s="386"/>
      <c r="AU765" s="386"/>
      <c r="AV765" s="386"/>
      <c r="AW765" s="386"/>
      <c r="AX765" s="386"/>
      <c r="AY765" s="386"/>
      <c r="AZ765" s="386"/>
      <c r="BA765" s="386"/>
      <c r="BB765" s="386"/>
      <c r="BC765" s="386"/>
      <c r="BD765" s="386"/>
      <c r="BE765" s="386"/>
      <c r="BF765" s="386"/>
      <c r="BG765" s="386"/>
      <c r="BH765" s="386"/>
      <c r="BI765" s="386"/>
      <c r="BJ765" s="386"/>
      <c r="BK765" s="386"/>
      <c r="BL765" s="386"/>
      <c r="BM765" s="386"/>
      <c r="BN765" s="186"/>
      <c r="BO765" s="386"/>
      <c r="BP765" s="386"/>
      <c r="BQ765" s="386"/>
      <c r="BR765" s="386"/>
      <c r="BS765" s="386"/>
      <c r="BT765" s="386"/>
      <c r="BU765" s="386"/>
      <c r="BV765" s="386"/>
      <c r="BW765" s="386"/>
      <c r="BX765" s="386"/>
      <c r="BY765" s="386"/>
      <c r="BZ765" s="386"/>
      <c r="CA765" s="386"/>
      <c r="CB765" s="386"/>
      <c r="CC765" s="386"/>
      <c r="CD765" s="386"/>
      <c r="CE765" s="386"/>
      <c r="CF765" s="386"/>
      <c r="CG765" s="386"/>
      <c r="CH765" s="386"/>
      <c r="CI765" s="386"/>
      <c r="CJ765" s="386"/>
      <c r="CK765" s="386"/>
      <c r="CL765" s="386"/>
      <c r="CM765" s="386"/>
      <c r="CN765" s="188"/>
      <c r="CO765" s="188"/>
      <c r="CP765" s="188"/>
      <c r="CQ765" s="188"/>
      <c r="CR765" s="188"/>
      <c r="CS765" s="188"/>
      <c r="CT765" s="188"/>
      <c r="CU765" s="188"/>
      <c r="CV765" s="188"/>
      <c r="CW765" s="188"/>
      <c r="CX765" s="188"/>
      <c r="CY765" s="188"/>
      <c r="CZ765" s="188"/>
      <c r="DA765" s="188"/>
      <c r="DB765" s="386"/>
      <c r="DC765" s="386"/>
      <c r="DD765" s="386"/>
      <c r="DE765" s="386"/>
    </row>
    <row r="766" spans="1:109" s="216" customFormat="1">
      <c r="A766" s="386"/>
      <c r="B766" s="386"/>
      <c r="C766" s="386"/>
      <c r="D766" s="386"/>
      <c r="E766" s="386"/>
      <c r="G766" s="222"/>
      <c r="H766" s="386"/>
      <c r="I766" s="386"/>
      <c r="J766" s="386"/>
      <c r="K766" s="386"/>
      <c r="L766" s="386"/>
      <c r="M766" s="386"/>
      <c r="N766" s="386"/>
      <c r="O766" s="386"/>
      <c r="P766" s="386"/>
      <c r="Q766" s="386"/>
      <c r="R766" s="386"/>
      <c r="S766" s="386"/>
      <c r="T766" s="386"/>
      <c r="U766" s="188"/>
      <c r="V766" s="190"/>
      <c r="W766" s="386"/>
      <c r="X766" s="386"/>
      <c r="Y766" s="386"/>
      <c r="Z766" s="386"/>
      <c r="AA766" s="386"/>
      <c r="AB766" s="386"/>
      <c r="AC766" s="386"/>
      <c r="AD766" s="386"/>
      <c r="AE766" s="386"/>
      <c r="AF766" s="386"/>
      <c r="AG766" s="188"/>
      <c r="AH766" s="188"/>
      <c r="AI766" s="188"/>
      <c r="AJ766" s="188"/>
      <c r="AK766" s="188"/>
      <c r="AL766" s="188"/>
      <c r="AM766" s="188"/>
      <c r="AN766" s="188"/>
      <c r="AO766" s="188"/>
      <c r="AP766" s="386"/>
      <c r="AQ766" s="386"/>
      <c r="AR766" s="386"/>
      <c r="AS766" s="386"/>
      <c r="AT766" s="386"/>
      <c r="AU766" s="386"/>
      <c r="AV766" s="386"/>
      <c r="AW766" s="386"/>
      <c r="AX766" s="386"/>
      <c r="AY766" s="386"/>
      <c r="AZ766" s="386"/>
      <c r="BA766" s="386"/>
      <c r="BB766" s="386"/>
      <c r="BC766" s="386"/>
      <c r="BD766" s="386"/>
      <c r="BE766" s="386"/>
      <c r="BF766" s="386"/>
      <c r="BG766" s="386"/>
      <c r="BH766" s="386"/>
      <c r="BI766" s="386"/>
      <c r="BJ766" s="386"/>
      <c r="BK766" s="386"/>
      <c r="BL766" s="386"/>
      <c r="BM766" s="386"/>
      <c r="BN766" s="186"/>
      <c r="BO766" s="386"/>
      <c r="BP766" s="386"/>
      <c r="BQ766" s="386"/>
      <c r="BR766" s="386"/>
      <c r="BS766" s="386"/>
      <c r="BT766" s="386"/>
      <c r="BU766" s="386"/>
      <c r="BV766" s="386"/>
      <c r="BW766" s="386"/>
      <c r="BX766" s="386"/>
      <c r="BY766" s="386"/>
      <c r="BZ766" s="386"/>
      <c r="CA766" s="386"/>
      <c r="CB766" s="386"/>
      <c r="CC766" s="386"/>
      <c r="CD766" s="386"/>
      <c r="CE766" s="386"/>
      <c r="CF766" s="386"/>
      <c r="CG766" s="386"/>
      <c r="CH766" s="386"/>
      <c r="CI766" s="386"/>
      <c r="CJ766" s="386"/>
      <c r="CK766" s="386"/>
      <c r="CL766" s="386"/>
      <c r="CM766" s="386"/>
      <c r="CN766" s="188"/>
      <c r="CO766" s="188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386"/>
      <c r="DC766" s="386"/>
      <c r="DD766" s="386"/>
      <c r="DE766" s="386"/>
    </row>
    <row r="767" spans="1:109" s="216" customFormat="1">
      <c r="A767" s="386"/>
      <c r="B767" s="386"/>
      <c r="C767" s="386"/>
      <c r="D767" s="386"/>
      <c r="E767" s="386"/>
      <c r="G767" s="222"/>
      <c r="H767" s="386"/>
      <c r="I767" s="386"/>
      <c r="J767" s="386"/>
      <c r="K767" s="386"/>
      <c r="L767" s="386"/>
      <c r="M767" s="386"/>
      <c r="N767" s="386"/>
      <c r="O767" s="386"/>
      <c r="P767" s="386"/>
      <c r="Q767" s="386"/>
      <c r="R767" s="386"/>
      <c r="S767" s="386"/>
      <c r="T767" s="386"/>
      <c r="U767" s="188"/>
      <c r="V767" s="190"/>
      <c r="W767" s="386"/>
      <c r="X767" s="386"/>
      <c r="Y767" s="386"/>
      <c r="Z767" s="386"/>
      <c r="AA767" s="386"/>
      <c r="AB767" s="386"/>
      <c r="AC767" s="386"/>
      <c r="AD767" s="386"/>
      <c r="AE767" s="386"/>
      <c r="AF767" s="386"/>
      <c r="AG767" s="188"/>
      <c r="AH767" s="188"/>
      <c r="AI767" s="188"/>
      <c r="AJ767" s="188"/>
      <c r="AK767" s="188"/>
      <c r="AL767" s="188"/>
      <c r="AM767" s="188"/>
      <c r="AN767" s="188"/>
      <c r="AO767" s="188"/>
      <c r="AP767" s="386"/>
      <c r="AQ767" s="386"/>
      <c r="AR767" s="386"/>
      <c r="AS767" s="386"/>
      <c r="AT767" s="386"/>
      <c r="AU767" s="386"/>
      <c r="AV767" s="386"/>
      <c r="AW767" s="386"/>
      <c r="AX767" s="386"/>
      <c r="AY767" s="386"/>
      <c r="AZ767" s="386"/>
      <c r="BA767" s="386"/>
      <c r="BB767" s="386"/>
      <c r="BC767" s="386"/>
      <c r="BD767" s="386"/>
      <c r="BE767" s="386"/>
      <c r="BF767" s="386"/>
      <c r="BG767" s="386"/>
      <c r="BH767" s="386"/>
      <c r="BI767" s="386"/>
      <c r="BJ767" s="386"/>
      <c r="BK767" s="386"/>
      <c r="BL767" s="386"/>
      <c r="BM767" s="386"/>
      <c r="BN767" s="186"/>
      <c r="BO767" s="386"/>
      <c r="BP767" s="386"/>
      <c r="BQ767" s="386"/>
      <c r="BR767" s="386"/>
      <c r="BS767" s="386"/>
      <c r="BT767" s="386"/>
      <c r="BU767" s="386"/>
      <c r="BV767" s="386"/>
      <c r="BW767" s="386"/>
      <c r="BX767" s="386"/>
      <c r="BY767" s="386"/>
      <c r="BZ767" s="386"/>
      <c r="CA767" s="386"/>
      <c r="CB767" s="386"/>
      <c r="CC767" s="386"/>
      <c r="CD767" s="386"/>
      <c r="CE767" s="386"/>
      <c r="CF767" s="386"/>
      <c r="CG767" s="386"/>
      <c r="CH767" s="386"/>
      <c r="CI767" s="386"/>
      <c r="CJ767" s="386"/>
      <c r="CK767" s="386"/>
      <c r="CL767" s="386"/>
      <c r="CM767" s="386"/>
      <c r="CN767" s="188"/>
      <c r="CO767" s="188"/>
      <c r="CP767" s="188"/>
      <c r="CQ767" s="188"/>
      <c r="CR767" s="188"/>
      <c r="CS767" s="188"/>
      <c r="CT767" s="188"/>
      <c r="CU767" s="188"/>
      <c r="CV767" s="188"/>
      <c r="CW767" s="188"/>
      <c r="CX767" s="188"/>
      <c r="CY767" s="188"/>
      <c r="CZ767" s="188"/>
      <c r="DA767" s="188"/>
      <c r="DB767" s="386"/>
      <c r="DC767" s="386"/>
      <c r="DD767" s="386"/>
      <c r="DE767" s="386"/>
    </row>
    <row r="768" spans="1:109" s="216" customFormat="1">
      <c r="A768" s="386"/>
      <c r="B768" s="386"/>
      <c r="C768" s="386"/>
      <c r="D768" s="386"/>
      <c r="E768" s="386"/>
      <c r="G768" s="222"/>
      <c r="H768" s="386"/>
      <c r="I768" s="386"/>
      <c r="J768" s="386"/>
      <c r="K768" s="386"/>
      <c r="L768" s="386"/>
      <c r="M768" s="386"/>
      <c r="N768" s="386"/>
      <c r="O768" s="386"/>
      <c r="P768" s="386"/>
      <c r="Q768" s="386"/>
      <c r="R768" s="386"/>
      <c r="S768" s="386"/>
      <c r="T768" s="386"/>
      <c r="U768" s="188"/>
      <c r="V768" s="190"/>
      <c r="W768" s="386"/>
      <c r="X768" s="386"/>
      <c r="Y768" s="386"/>
      <c r="Z768" s="386"/>
      <c r="AA768" s="386"/>
      <c r="AB768" s="386"/>
      <c r="AC768" s="386"/>
      <c r="AD768" s="386"/>
      <c r="AE768" s="386"/>
      <c r="AF768" s="386"/>
      <c r="AG768" s="188"/>
      <c r="AH768" s="188"/>
      <c r="AI768" s="188"/>
      <c r="AJ768" s="188"/>
      <c r="AK768" s="188"/>
      <c r="AL768" s="188"/>
      <c r="AM768" s="188"/>
      <c r="AN768" s="188"/>
      <c r="AO768" s="188"/>
      <c r="AP768" s="386"/>
      <c r="AQ768" s="386"/>
      <c r="AR768" s="386"/>
      <c r="AS768" s="386"/>
      <c r="AT768" s="386"/>
      <c r="AU768" s="386"/>
      <c r="AV768" s="386"/>
      <c r="AW768" s="386"/>
      <c r="AX768" s="386"/>
      <c r="AY768" s="386"/>
      <c r="AZ768" s="386"/>
      <c r="BA768" s="386"/>
      <c r="BB768" s="386"/>
      <c r="BC768" s="386"/>
      <c r="BD768" s="386"/>
      <c r="BE768" s="386"/>
      <c r="BF768" s="386"/>
      <c r="BG768" s="386"/>
      <c r="BH768" s="386"/>
      <c r="BI768" s="386"/>
      <c r="BJ768" s="386"/>
      <c r="BK768" s="386"/>
      <c r="BL768" s="386"/>
      <c r="BM768" s="386"/>
      <c r="BN768" s="186"/>
      <c r="BO768" s="386"/>
      <c r="BP768" s="386"/>
      <c r="BQ768" s="386"/>
      <c r="BR768" s="386"/>
      <c r="BS768" s="386"/>
      <c r="BT768" s="386"/>
      <c r="BU768" s="386"/>
      <c r="BV768" s="386"/>
      <c r="BW768" s="386"/>
      <c r="BX768" s="386"/>
      <c r="BY768" s="386"/>
      <c r="BZ768" s="386"/>
      <c r="CA768" s="386"/>
      <c r="CB768" s="386"/>
      <c r="CC768" s="386"/>
      <c r="CD768" s="386"/>
      <c r="CE768" s="386"/>
      <c r="CF768" s="386"/>
      <c r="CG768" s="386"/>
      <c r="CH768" s="386"/>
      <c r="CI768" s="386"/>
      <c r="CJ768" s="386"/>
      <c r="CK768" s="386"/>
      <c r="CL768" s="386"/>
      <c r="CM768" s="386"/>
      <c r="CN768" s="188"/>
      <c r="CO768" s="188"/>
      <c r="CP768" s="188"/>
      <c r="CQ768" s="188"/>
      <c r="CR768" s="188"/>
      <c r="CS768" s="188"/>
      <c r="CT768" s="188"/>
      <c r="CU768" s="188"/>
      <c r="CV768" s="188"/>
      <c r="CW768" s="188"/>
      <c r="CX768" s="188"/>
      <c r="CY768" s="188"/>
      <c r="CZ768" s="188"/>
      <c r="DA768" s="188"/>
      <c r="DB768" s="386"/>
      <c r="DC768" s="386"/>
      <c r="DD768" s="386"/>
      <c r="DE768" s="386"/>
    </row>
    <row r="769" spans="1:109" s="216" customFormat="1">
      <c r="A769" s="386"/>
      <c r="B769" s="386"/>
      <c r="C769" s="386"/>
      <c r="D769" s="386"/>
      <c r="E769" s="386"/>
      <c r="G769" s="222"/>
      <c r="H769" s="386"/>
      <c r="I769" s="386"/>
      <c r="J769" s="386"/>
      <c r="K769" s="386"/>
      <c r="L769" s="386"/>
      <c r="M769" s="386"/>
      <c r="N769" s="386"/>
      <c r="O769" s="386"/>
      <c r="P769" s="386"/>
      <c r="Q769" s="386"/>
      <c r="R769" s="386"/>
      <c r="S769" s="386"/>
      <c r="T769" s="386"/>
      <c r="U769" s="188"/>
      <c r="V769" s="190"/>
      <c r="W769" s="386"/>
      <c r="X769" s="386"/>
      <c r="Y769" s="386"/>
      <c r="Z769" s="386"/>
      <c r="AA769" s="386"/>
      <c r="AB769" s="386"/>
      <c r="AC769" s="386"/>
      <c r="AD769" s="386"/>
      <c r="AE769" s="386"/>
      <c r="AF769" s="386"/>
      <c r="AG769" s="188"/>
      <c r="AH769" s="188"/>
      <c r="AI769" s="188"/>
      <c r="AJ769" s="188"/>
      <c r="AK769" s="188"/>
      <c r="AL769" s="188"/>
      <c r="AM769" s="188"/>
      <c r="AN769" s="188"/>
      <c r="AO769" s="188"/>
      <c r="AP769" s="386"/>
      <c r="AQ769" s="386"/>
      <c r="AR769" s="386"/>
      <c r="AS769" s="386"/>
      <c r="AT769" s="386"/>
      <c r="AU769" s="386"/>
      <c r="AV769" s="386"/>
      <c r="AW769" s="386"/>
      <c r="AX769" s="386"/>
      <c r="AY769" s="386"/>
      <c r="AZ769" s="386"/>
      <c r="BA769" s="386"/>
      <c r="BB769" s="386"/>
      <c r="BC769" s="386"/>
      <c r="BD769" s="386"/>
      <c r="BE769" s="386"/>
      <c r="BF769" s="386"/>
      <c r="BG769" s="386"/>
      <c r="BH769" s="386"/>
      <c r="BI769" s="386"/>
      <c r="BJ769" s="386"/>
      <c r="BK769" s="386"/>
      <c r="BL769" s="386"/>
      <c r="BM769" s="386"/>
      <c r="BN769" s="186"/>
      <c r="BO769" s="386"/>
      <c r="BP769" s="386"/>
      <c r="BQ769" s="386"/>
      <c r="BR769" s="386"/>
      <c r="BS769" s="386"/>
      <c r="BT769" s="386"/>
      <c r="BU769" s="386"/>
      <c r="BV769" s="386"/>
      <c r="BW769" s="386"/>
      <c r="BX769" s="386"/>
      <c r="BY769" s="386"/>
      <c r="BZ769" s="386"/>
      <c r="CA769" s="386"/>
      <c r="CB769" s="386"/>
      <c r="CC769" s="386"/>
      <c r="CD769" s="386"/>
      <c r="CE769" s="386"/>
      <c r="CF769" s="386"/>
      <c r="CG769" s="386"/>
      <c r="CH769" s="386"/>
      <c r="CI769" s="386"/>
      <c r="CJ769" s="386"/>
      <c r="CK769" s="386"/>
      <c r="CL769" s="386"/>
      <c r="CM769" s="386"/>
      <c r="CN769" s="188"/>
      <c r="CO769" s="188"/>
      <c r="CP769" s="188"/>
      <c r="CQ769" s="188"/>
      <c r="CR769" s="188"/>
      <c r="CS769" s="188"/>
      <c r="CT769" s="188"/>
      <c r="CU769" s="188"/>
      <c r="CV769" s="188"/>
      <c r="CW769" s="188"/>
      <c r="CX769" s="188"/>
      <c r="CY769" s="188"/>
      <c r="CZ769" s="188"/>
      <c r="DA769" s="188"/>
      <c r="DB769" s="386"/>
      <c r="DC769" s="386"/>
      <c r="DD769" s="386"/>
      <c r="DE769" s="386"/>
    </row>
    <row r="770" spans="1:109" s="216" customFormat="1">
      <c r="A770" s="386"/>
      <c r="B770" s="386"/>
      <c r="C770" s="386"/>
      <c r="D770" s="386"/>
      <c r="E770" s="386"/>
      <c r="G770" s="222"/>
      <c r="H770" s="386"/>
      <c r="I770" s="386"/>
      <c r="J770" s="386"/>
      <c r="K770" s="386"/>
      <c r="L770" s="386"/>
      <c r="M770" s="386"/>
      <c r="N770" s="386"/>
      <c r="O770" s="386"/>
      <c r="P770" s="386"/>
      <c r="Q770" s="386"/>
      <c r="R770" s="386"/>
      <c r="S770" s="386"/>
      <c r="T770" s="386"/>
      <c r="U770" s="188"/>
      <c r="V770" s="190"/>
      <c r="W770" s="386"/>
      <c r="X770" s="386"/>
      <c r="Y770" s="386"/>
      <c r="Z770" s="386"/>
      <c r="AA770" s="386"/>
      <c r="AB770" s="386"/>
      <c r="AC770" s="386"/>
      <c r="AD770" s="386"/>
      <c r="AE770" s="386"/>
      <c r="AF770" s="386"/>
      <c r="AG770" s="188"/>
      <c r="AH770" s="188"/>
      <c r="AI770" s="188"/>
      <c r="AJ770" s="188"/>
      <c r="AK770" s="188"/>
      <c r="AL770" s="188"/>
      <c r="AM770" s="188"/>
      <c r="AN770" s="188"/>
      <c r="AO770" s="188"/>
      <c r="AP770" s="386"/>
      <c r="AQ770" s="386"/>
      <c r="AR770" s="386"/>
      <c r="AS770" s="386"/>
      <c r="AT770" s="386"/>
      <c r="AU770" s="386"/>
      <c r="AV770" s="386"/>
      <c r="AW770" s="386"/>
      <c r="AX770" s="386"/>
      <c r="AY770" s="386"/>
      <c r="AZ770" s="386"/>
      <c r="BA770" s="386"/>
      <c r="BB770" s="386"/>
      <c r="BC770" s="386"/>
      <c r="BD770" s="386"/>
      <c r="BE770" s="386"/>
      <c r="BF770" s="386"/>
      <c r="BG770" s="386"/>
      <c r="BH770" s="386"/>
      <c r="BI770" s="386"/>
      <c r="BJ770" s="386"/>
      <c r="BK770" s="386"/>
      <c r="BL770" s="386"/>
      <c r="BM770" s="386"/>
      <c r="BN770" s="186"/>
      <c r="BO770" s="386"/>
      <c r="BP770" s="386"/>
      <c r="BQ770" s="386"/>
      <c r="BR770" s="386"/>
      <c r="BS770" s="386"/>
      <c r="BT770" s="386"/>
      <c r="BU770" s="386"/>
      <c r="BV770" s="386"/>
      <c r="BW770" s="386"/>
      <c r="BX770" s="386"/>
      <c r="BY770" s="386"/>
      <c r="BZ770" s="386"/>
      <c r="CA770" s="386"/>
      <c r="CB770" s="386"/>
      <c r="CC770" s="386"/>
      <c r="CD770" s="386"/>
      <c r="CE770" s="386"/>
      <c r="CF770" s="386"/>
      <c r="CG770" s="386"/>
      <c r="CH770" s="386"/>
      <c r="CI770" s="386"/>
      <c r="CJ770" s="386"/>
      <c r="CK770" s="386"/>
      <c r="CL770" s="386"/>
      <c r="CM770" s="386"/>
      <c r="CN770" s="188"/>
      <c r="CO770" s="188"/>
      <c r="CP770" s="188"/>
      <c r="CQ770" s="188"/>
      <c r="CR770" s="188"/>
      <c r="CS770" s="188"/>
      <c r="CT770" s="188"/>
      <c r="CU770" s="188"/>
      <c r="CV770" s="188"/>
      <c r="CW770" s="188"/>
      <c r="CX770" s="188"/>
      <c r="CY770" s="188"/>
      <c r="CZ770" s="188"/>
      <c r="DA770" s="188"/>
      <c r="DB770" s="386"/>
      <c r="DC770" s="386"/>
      <c r="DD770" s="386"/>
      <c r="DE770" s="386"/>
    </row>
    <row r="771" spans="1:109" s="216" customFormat="1">
      <c r="A771" s="386"/>
      <c r="B771" s="386"/>
      <c r="C771" s="386"/>
      <c r="D771" s="386"/>
      <c r="E771" s="386"/>
      <c r="G771" s="222"/>
      <c r="H771" s="386"/>
      <c r="I771" s="386"/>
      <c r="J771" s="386"/>
      <c r="K771" s="386"/>
      <c r="L771" s="386"/>
      <c r="M771" s="386"/>
      <c r="N771" s="386"/>
      <c r="O771" s="386"/>
      <c r="P771" s="386"/>
      <c r="Q771" s="386"/>
      <c r="R771" s="386"/>
      <c r="S771" s="386"/>
      <c r="T771" s="386"/>
      <c r="U771" s="188"/>
      <c r="V771" s="190"/>
      <c r="W771" s="386"/>
      <c r="X771" s="386"/>
      <c r="Y771" s="386"/>
      <c r="Z771" s="386"/>
      <c r="AA771" s="386"/>
      <c r="AB771" s="386"/>
      <c r="AC771" s="386"/>
      <c r="AD771" s="386"/>
      <c r="AE771" s="386"/>
      <c r="AF771" s="386"/>
      <c r="AG771" s="188"/>
      <c r="AH771" s="188"/>
      <c r="AI771" s="188"/>
      <c r="AJ771" s="188"/>
      <c r="AK771" s="188"/>
      <c r="AL771" s="188"/>
      <c r="AM771" s="188"/>
      <c r="AN771" s="188"/>
      <c r="AO771" s="188"/>
      <c r="AP771" s="386"/>
      <c r="AQ771" s="386"/>
      <c r="AR771" s="386"/>
      <c r="AS771" s="386"/>
      <c r="AT771" s="386"/>
      <c r="AU771" s="386"/>
      <c r="AV771" s="386"/>
      <c r="AW771" s="386"/>
      <c r="AX771" s="386"/>
      <c r="AY771" s="386"/>
      <c r="AZ771" s="386"/>
      <c r="BA771" s="386"/>
      <c r="BB771" s="386"/>
      <c r="BC771" s="386"/>
      <c r="BD771" s="386"/>
      <c r="BE771" s="386"/>
      <c r="BF771" s="386"/>
      <c r="BG771" s="386"/>
      <c r="BH771" s="386"/>
      <c r="BI771" s="386"/>
      <c r="BJ771" s="386"/>
      <c r="BK771" s="386"/>
      <c r="BL771" s="386"/>
      <c r="BM771" s="386"/>
      <c r="BN771" s="186"/>
      <c r="BO771" s="386"/>
      <c r="BP771" s="386"/>
      <c r="BQ771" s="386"/>
      <c r="BR771" s="386"/>
      <c r="BS771" s="386"/>
      <c r="BT771" s="386"/>
      <c r="BU771" s="386"/>
      <c r="BV771" s="386"/>
      <c r="BW771" s="386"/>
      <c r="BX771" s="386"/>
      <c r="BY771" s="386"/>
      <c r="BZ771" s="386"/>
      <c r="CA771" s="386"/>
      <c r="CB771" s="386"/>
      <c r="CC771" s="386"/>
      <c r="CD771" s="386"/>
      <c r="CE771" s="386"/>
      <c r="CF771" s="386"/>
      <c r="CG771" s="386"/>
      <c r="CH771" s="386"/>
      <c r="CI771" s="386"/>
      <c r="CJ771" s="386"/>
      <c r="CK771" s="386"/>
      <c r="CL771" s="386"/>
      <c r="CM771" s="386"/>
      <c r="CN771" s="188"/>
      <c r="CO771" s="188"/>
      <c r="CP771" s="188"/>
      <c r="CQ771" s="188"/>
      <c r="CR771" s="188"/>
      <c r="CS771" s="188"/>
      <c r="CT771" s="188"/>
      <c r="CU771" s="188"/>
      <c r="CV771" s="188"/>
      <c r="CW771" s="188"/>
      <c r="CX771" s="188"/>
      <c r="CY771" s="188"/>
      <c r="CZ771" s="188"/>
      <c r="DA771" s="188"/>
      <c r="DB771" s="386"/>
      <c r="DC771" s="386"/>
      <c r="DD771" s="386"/>
      <c r="DE771" s="386"/>
    </row>
    <row r="772" spans="1:109" s="216" customFormat="1">
      <c r="A772" s="386"/>
      <c r="B772" s="386"/>
      <c r="C772" s="386"/>
      <c r="D772" s="386"/>
      <c r="E772" s="386"/>
      <c r="G772" s="222"/>
      <c r="H772" s="386"/>
      <c r="I772" s="386"/>
      <c r="J772" s="386"/>
      <c r="K772" s="386"/>
      <c r="L772" s="386"/>
      <c r="M772" s="386"/>
      <c r="N772" s="386"/>
      <c r="O772" s="386"/>
      <c r="P772" s="386"/>
      <c r="Q772" s="386"/>
      <c r="R772" s="386"/>
      <c r="S772" s="386"/>
      <c r="T772" s="386"/>
      <c r="U772" s="188"/>
      <c r="V772" s="190"/>
      <c r="W772" s="386"/>
      <c r="X772" s="386"/>
      <c r="Y772" s="386"/>
      <c r="Z772" s="386"/>
      <c r="AA772" s="386"/>
      <c r="AB772" s="386"/>
      <c r="AC772" s="386"/>
      <c r="AD772" s="386"/>
      <c r="AE772" s="386"/>
      <c r="AF772" s="386"/>
      <c r="AG772" s="188"/>
      <c r="AH772" s="188"/>
      <c r="AI772" s="188"/>
      <c r="AJ772" s="188"/>
      <c r="AK772" s="188"/>
      <c r="AL772" s="188"/>
      <c r="AM772" s="188"/>
      <c r="AN772" s="188"/>
      <c r="AO772" s="188"/>
      <c r="AP772" s="386"/>
      <c r="AQ772" s="386"/>
      <c r="AR772" s="386"/>
      <c r="AS772" s="386"/>
      <c r="AT772" s="386"/>
      <c r="AU772" s="386"/>
      <c r="AV772" s="386"/>
      <c r="AW772" s="386"/>
      <c r="AX772" s="386"/>
      <c r="AY772" s="386"/>
      <c r="AZ772" s="386"/>
      <c r="BA772" s="386"/>
      <c r="BB772" s="386"/>
      <c r="BC772" s="386"/>
      <c r="BD772" s="386"/>
      <c r="BE772" s="386"/>
      <c r="BF772" s="386"/>
      <c r="BG772" s="386"/>
      <c r="BH772" s="386"/>
      <c r="BI772" s="386"/>
      <c r="BJ772" s="386"/>
      <c r="BK772" s="386"/>
      <c r="BL772" s="386"/>
      <c r="BM772" s="386"/>
      <c r="BN772" s="186"/>
      <c r="BO772" s="386"/>
      <c r="BP772" s="386"/>
      <c r="BQ772" s="386"/>
      <c r="BR772" s="386"/>
      <c r="BS772" s="386"/>
      <c r="BT772" s="386"/>
      <c r="BU772" s="386"/>
      <c r="BV772" s="386"/>
      <c r="BW772" s="386"/>
      <c r="BX772" s="386"/>
      <c r="BY772" s="386"/>
      <c r="BZ772" s="386"/>
      <c r="CA772" s="386"/>
      <c r="CB772" s="386"/>
      <c r="CC772" s="386"/>
      <c r="CD772" s="386"/>
      <c r="CE772" s="386"/>
      <c r="CF772" s="386"/>
      <c r="CG772" s="386"/>
      <c r="CH772" s="386"/>
      <c r="CI772" s="386"/>
      <c r="CJ772" s="386"/>
      <c r="CK772" s="386"/>
      <c r="CL772" s="386"/>
      <c r="CM772" s="386"/>
      <c r="CN772" s="188"/>
      <c r="CO772" s="188"/>
      <c r="CP772" s="188"/>
      <c r="CQ772" s="188"/>
      <c r="CR772" s="188"/>
      <c r="CS772" s="188"/>
      <c r="CT772" s="188"/>
      <c r="CU772" s="188"/>
      <c r="CV772" s="188"/>
      <c r="CW772" s="188"/>
      <c r="CX772" s="188"/>
      <c r="CY772" s="188"/>
      <c r="CZ772" s="188"/>
      <c r="DA772" s="188"/>
      <c r="DB772" s="386"/>
      <c r="DC772" s="386"/>
      <c r="DD772" s="386"/>
      <c r="DE772" s="386"/>
    </row>
    <row r="773" spans="1:109" s="216" customFormat="1">
      <c r="A773" s="386"/>
      <c r="B773" s="386"/>
      <c r="C773" s="386"/>
      <c r="D773" s="386"/>
      <c r="E773" s="386"/>
      <c r="G773" s="222"/>
      <c r="H773" s="386"/>
      <c r="I773" s="386"/>
      <c r="J773" s="386"/>
      <c r="K773" s="386"/>
      <c r="L773" s="386"/>
      <c r="M773" s="386"/>
      <c r="N773" s="386"/>
      <c r="O773" s="386"/>
      <c r="P773" s="386"/>
      <c r="Q773" s="386"/>
      <c r="R773" s="386"/>
      <c r="S773" s="386"/>
      <c r="T773" s="386"/>
      <c r="U773" s="188"/>
      <c r="V773" s="190"/>
      <c r="W773" s="386"/>
      <c r="X773" s="386"/>
      <c r="Y773" s="386"/>
      <c r="Z773" s="386"/>
      <c r="AA773" s="386"/>
      <c r="AB773" s="386"/>
      <c r="AC773" s="386"/>
      <c r="AD773" s="386"/>
      <c r="AE773" s="386"/>
      <c r="AF773" s="386"/>
      <c r="AG773" s="188"/>
      <c r="AH773" s="188"/>
      <c r="AI773" s="188"/>
      <c r="AJ773" s="188"/>
      <c r="AK773" s="188"/>
      <c r="AL773" s="188"/>
      <c r="AM773" s="188"/>
      <c r="AN773" s="188"/>
      <c r="AO773" s="188"/>
      <c r="AP773" s="386"/>
      <c r="AQ773" s="386"/>
      <c r="AR773" s="386"/>
      <c r="AS773" s="386"/>
      <c r="AT773" s="386"/>
      <c r="AU773" s="386"/>
      <c r="AV773" s="386"/>
      <c r="AW773" s="386"/>
      <c r="AX773" s="386"/>
      <c r="AY773" s="386"/>
      <c r="AZ773" s="386"/>
      <c r="BA773" s="386"/>
      <c r="BB773" s="386"/>
      <c r="BC773" s="386"/>
      <c r="BD773" s="386"/>
      <c r="BE773" s="386"/>
      <c r="BF773" s="386"/>
      <c r="BG773" s="386"/>
      <c r="BH773" s="386"/>
      <c r="BI773" s="386"/>
      <c r="BJ773" s="386"/>
      <c r="BK773" s="386"/>
      <c r="BL773" s="386"/>
      <c r="BM773" s="386"/>
      <c r="BN773" s="186"/>
      <c r="BO773" s="386"/>
      <c r="BP773" s="386"/>
      <c r="BQ773" s="386"/>
      <c r="BR773" s="386"/>
      <c r="BS773" s="386"/>
      <c r="BT773" s="386"/>
      <c r="BU773" s="386"/>
      <c r="BV773" s="386"/>
      <c r="BW773" s="386"/>
      <c r="BX773" s="386"/>
      <c r="BY773" s="386"/>
      <c r="BZ773" s="386"/>
      <c r="CA773" s="386"/>
      <c r="CB773" s="386"/>
      <c r="CC773" s="386"/>
      <c r="CD773" s="386"/>
      <c r="CE773" s="386"/>
      <c r="CF773" s="386"/>
      <c r="CG773" s="386"/>
      <c r="CH773" s="386"/>
      <c r="CI773" s="386"/>
      <c r="CJ773" s="386"/>
      <c r="CK773" s="386"/>
      <c r="CL773" s="386"/>
      <c r="CM773" s="386"/>
      <c r="CN773" s="188"/>
      <c r="CO773" s="188"/>
      <c r="CP773" s="188"/>
      <c r="CQ773" s="188"/>
      <c r="CR773" s="188"/>
      <c r="CS773" s="188"/>
      <c r="CT773" s="188"/>
      <c r="CU773" s="188"/>
      <c r="CV773" s="188"/>
      <c r="CW773" s="188"/>
      <c r="CX773" s="188"/>
      <c r="CY773" s="188"/>
      <c r="CZ773" s="188"/>
      <c r="DA773" s="188"/>
      <c r="DB773" s="386"/>
      <c r="DC773" s="386"/>
      <c r="DD773" s="386"/>
      <c r="DE773" s="386"/>
    </row>
    <row r="774" spans="1:109" s="216" customFormat="1">
      <c r="A774" s="386"/>
      <c r="B774" s="386"/>
      <c r="C774" s="386"/>
      <c r="D774" s="386"/>
      <c r="E774" s="386"/>
      <c r="G774" s="222"/>
      <c r="H774" s="386"/>
      <c r="I774" s="386"/>
      <c r="J774" s="386"/>
      <c r="K774" s="386"/>
      <c r="L774" s="386"/>
      <c r="M774" s="386"/>
      <c r="N774" s="386"/>
      <c r="O774" s="386"/>
      <c r="P774" s="386"/>
      <c r="Q774" s="386"/>
      <c r="R774" s="386"/>
      <c r="S774" s="386"/>
      <c r="T774" s="386"/>
      <c r="U774" s="188"/>
      <c r="V774" s="190"/>
      <c r="W774" s="386"/>
      <c r="X774" s="386"/>
      <c r="Y774" s="386"/>
      <c r="Z774" s="386"/>
      <c r="AA774" s="386"/>
      <c r="AB774" s="386"/>
      <c r="AC774" s="386"/>
      <c r="AD774" s="386"/>
      <c r="AE774" s="386"/>
      <c r="AF774" s="386"/>
      <c r="AG774" s="188"/>
      <c r="AH774" s="188"/>
      <c r="AI774" s="188"/>
      <c r="AJ774" s="188"/>
      <c r="AK774" s="188"/>
      <c r="AL774" s="188"/>
      <c r="AM774" s="188"/>
      <c r="AN774" s="188"/>
      <c r="AO774" s="188"/>
      <c r="AP774" s="386"/>
      <c r="AQ774" s="386"/>
      <c r="AR774" s="386"/>
      <c r="AS774" s="386"/>
      <c r="AT774" s="386"/>
      <c r="AU774" s="386"/>
      <c r="AV774" s="386"/>
      <c r="AW774" s="386"/>
      <c r="AX774" s="386"/>
      <c r="AY774" s="386"/>
      <c r="AZ774" s="386"/>
      <c r="BA774" s="386"/>
      <c r="BB774" s="386"/>
      <c r="BC774" s="386"/>
      <c r="BD774" s="386"/>
      <c r="BE774" s="386"/>
      <c r="BF774" s="386"/>
      <c r="BG774" s="386"/>
      <c r="BH774" s="386"/>
      <c r="BI774" s="386"/>
      <c r="BJ774" s="386"/>
      <c r="BK774" s="386"/>
      <c r="BL774" s="386"/>
      <c r="BM774" s="386"/>
      <c r="BN774" s="186"/>
      <c r="BO774" s="386"/>
      <c r="BP774" s="386"/>
      <c r="BQ774" s="386"/>
      <c r="BR774" s="386"/>
      <c r="BS774" s="386"/>
      <c r="BT774" s="386"/>
      <c r="BU774" s="386"/>
      <c r="BV774" s="386"/>
      <c r="BW774" s="386"/>
      <c r="BX774" s="386"/>
      <c r="BY774" s="386"/>
      <c r="BZ774" s="386"/>
      <c r="CA774" s="386"/>
      <c r="CB774" s="386"/>
      <c r="CC774" s="386"/>
      <c r="CD774" s="386"/>
      <c r="CE774" s="386"/>
      <c r="CF774" s="386"/>
      <c r="CG774" s="386"/>
      <c r="CH774" s="386"/>
      <c r="CI774" s="386"/>
      <c r="CJ774" s="386"/>
      <c r="CK774" s="386"/>
      <c r="CL774" s="386"/>
      <c r="CM774" s="386"/>
      <c r="CN774" s="188"/>
      <c r="CO774" s="188"/>
      <c r="CP774" s="188"/>
      <c r="CQ774" s="188"/>
      <c r="CR774" s="188"/>
      <c r="CS774" s="188"/>
      <c r="CT774" s="188"/>
      <c r="CU774" s="188"/>
      <c r="CV774" s="188"/>
      <c r="CW774" s="188"/>
      <c r="CX774" s="188"/>
      <c r="CY774" s="188"/>
      <c r="CZ774" s="188"/>
      <c r="DA774" s="188"/>
      <c r="DB774" s="386"/>
      <c r="DC774" s="386"/>
      <c r="DD774" s="386"/>
      <c r="DE774" s="386"/>
    </row>
    <row r="775" spans="1:109" s="216" customFormat="1">
      <c r="A775" s="386"/>
      <c r="B775" s="386"/>
      <c r="C775" s="386"/>
      <c r="D775" s="386"/>
      <c r="E775" s="386"/>
      <c r="G775" s="222"/>
      <c r="H775" s="386"/>
      <c r="I775" s="386"/>
      <c r="J775" s="386"/>
      <c r="K775" s="386"/>
      <c r="L775" s="386"/>
      <c r="M775" s="386"/>
      <c r="N775" s="386"/>
      <c r="O775" s="386"/>
      <c r="P775" s="386"/>
      <c r="Q775" s="386"/>
      <c r="R775" s="386"/>
      <c r="S775" s="386"/>
      <c r="T775" s="386"/>
      <c r="U775" s="188"/>
      <c r="V775" s="190"/>
      <c r="W775" s="386"/>
      <c r="X775" s="386"/>
      <c r="Y775" s="386"/>
      <c r="Z775" s="386"/>
      <c r="AA775" s="386"/>
      <c r="AB775" s="386"/>
      <c r="AC775" s="386"/>
      <c r="AD775" s="386"/>
      <c r="AE775" s="386"/>
      <c r="AF775" s="386"/>
      <c r="AG775" s="188"/>
      <c r="AH775" s="188"/>
      <c r="AI775" s="188"/>
      <c r="AJ775" s="188"/>
      <c r="AK775" s="188"/>
      <c r="AL775" s="188"/>
      <c r="AM775" s="188"/>
      <c r="AN775" s="188"/>
      <c r="AO775" s="188"/>
      <c r="AP775" s="386"/>
      <c r="AQ775" s="386"/>
      <c r="AR775" s="386"/>
      <c r="AS775" s="386"/>
      <c r="AT775" s="386"/>
      <c r="AU775" s="386"/>
      <c r="AV775" s="386"/>
      <c r="AW775" s="386"/>
      <c r="AX775" s="386"/>
      <c r="AY775" s="386"/>
      <c r="AZ775" s="386"/>
      <c r="BA775" s="386"/>
      <c r="BB775" s="386"/>
      <c r="BC775" s="386"/>
      <c r="BD775" s="386"/>
      <c r="BE775" s="386"/>
      <c r="BF775" s="386"/>
      <c r="BG775" s="386"/>
      <c r="BH775" s="386"/>
      <c r="BI775" s="386"/>
      <c r="BJ775" s="386"/>
      <c r="BK775" s="386"/>
      <c r="BL775" s="386"/>
      <c r="BM775" s="386"/>
      <c r="BN775" s="186"/>
      <c r="BO775" s="386"/>
      <c r="BP775" s="386"/>
      <c r="BQ775" s="386"/>
      <c r="BR775" s="386"/>
      <c r="BS775" s="386"/>
      <c r="BT775" s="386"/>
      <c r="BU775" s="386"/>
      <c r="BV775" s="386"/>
      <c r="BW775" s="386"/>
      <c r="BX775" s="386"/>
      <c r="BY775" s="386"/>
      <c r="BZ775" s="386"/>
      <c r="CA775" s="386"/>
      <c r="CB775" s="386"/>
      <c r="CC775" s="386"/>
      <c r="CD775" s="386"/>
      <c r="CE775" s="386"/>
      <c r="CF775" s="386"/>
      <c r="CG775" s="386"/>
      <c r="CH775" s="386"/>
      <c r="CI775" s="386"/>
      <c r="CJ775" s="386"/>
      <c r="CK775" s="386"/>
      <c r="CL775" s="386"/>
      <c r="CM775" s="386"/>
      <c r="CN775" s="188"/>
      <c r="CO775" s="188"/>
      <c r="CP775" s="188"/>
      <c r="CQ775" s="188"/>
      <c r="CR775" s="188"/>
      <c r="CS775" s="188"/>
      <c r="CT775" s="188"/>
      <c r="CU775" s="188"/>
      <c r="CV775" s="188"/>
      <c r="CW775" s="188"/>
      <c r="CX775" s="188"/>
      <c r="CY775" s="188"/>
      <c r="CZ775" s="188"/>
      <c r="DA775" s="188"/>
      <c r="DB775" s="386"/>
      <c r="DC775" s="386"/>
      <c r="DD775" s="386"/>
      <c r="DE775" s="386"/>
    </row>
    <row r="776" spans="1:109" s="216" customFormat="1">
      <c r="A776" s="386"/>
      <c r="B776" s="386"/>
      <c r="C776" s="386"/>
      <c r="D776" s="386"/>
      <c r="E776" s="386"/>
      <c r="G776" s="222"/>
      <c r="H776" s="386"/>
      <c r="I776" s="386"/>
      <c r="J776" s="386"/>
      <c r="K776" s="386"/>
      <c r="L776" s="386"/>
      <c r="M776" s="386"/>
      <c r="N776" s="386"/>
      <c r="O776" s="386"/>
      <c r="P776" s="386"/>
      <c r="Q776" s="386"/>
      <c r="R776" s="386"/>
      <c r="S776" s="386"/>
      <c r="T776" s="386"/>
      <c r="U776" s="188"/>
      <c r="V776" s="190"/>
      <c r="W776" s="386"/>
      <c r="X776" s="386"/>
      <c r="Y776" s="386"/>
      <c r="Z776" s="386"/>
      <c r="AA776" s="386"/>
      <c r="AB776" s="386"/>
      <c r="AC776" s="386"/>
      <c r="AD776" s="386"/>
      <c r="AE776" s="386"/>
      <c r="AF776" s="386"/>
      <c r="AG776" s="188"/>
      <c r="AH776" s="188"/>
      <c r="AI776" s="188"/>
      <c r="AJ776" s="188"/>
      <c r="AK776" s="188"/>
      <c r="AL776" s="188"/>
      <c r="AM776" s="188"/>
      <c r="AN776" s="188"/>
      <c r="AO776" s="188"/>
      <c r="AP776" s="386"/>
      <c r="AQ776" s="386"/>
      <c r="AR776" s="386"/>
      <c r="AS776" s="386"/>
      <c r="AT776" s="386"/>
      <c r="AU776" s="386"/>
      <c r="AV776" s="386"/>
      <c r="AW776" s="386"/>
      <c r="AX776" s="386"/>
      <c r="AY776" s="386"/>
      <c r="AZ776" s="386"/>
      <c r="BA776" s="386"/>
      <c r="BB776" s="386"/>
      <c r="BC776" s="386"/>
      <c r="BD776" s="386"/>
      <c r="BE776" s="386"/>
      <c r="BF776" s="386"/>
      <c r="BG776" s="386"/>
      <c r="BH776" s="386"/>
      <c r="BI776" s="386"/>
      <c r="BJ776" s="386"/>
      <c r="BK776" s="386"/>
      <c r="BL776" s="386"/>
      <c r="BM776" s="386"/>
      <c r="BN776" s="186"/>
      <c r="BO776" s="386"/>
      <c r="BP776" s="386"/>
      <c r="BQ776" s="386"/>
      <c r="BR776" s="386"/>
      <c r="BS776" s="386"/>
      <c r="BT776" s="386"/>
      <c r="BU776" s="386"/>
      <c r="BV776" s="386"/>
      <c r="BW776" s="386"/>
      <c r="BX776" s="386"/>
      <c r="BY776" s="386"/>
      <c r="BZ776" s="386"/>
      <c r="CA776" s="386"/>
      <c r="CB776" s="386"/>
      <c r="CC776" s="386"/>
      <c r="CD776" s="386"/>
      <c r="CE776" s="386"/>
      <c r="CF776" s="386"/>
      <c r="CG776" s="386"/>
      <c r="CH776" s="386"/>
      <c r="CI776" s="386"/>
      <c r="CJ776" s="386"/>
      <c r="CK776" s="386"/>
      <c r="CL776" s="386"/>
      <c r="CM776" s="386"/>
      <c r="CN776" s="188"/>
      <c r="CO776" s="188"/>
      <c r="CP776" s="188"/>
      <c r="CQ776" s="188"/>
      <c r="CR776" s="188"/>
      <c r="CS776" s="188"/>
      <c r="CT776" s="188"/>
      <c r="CU776" s="188"/>
      <c r="CV776" s="188"/>
      <c r="CW776" s="188"/>
      <c r="CX776" s="188"/>
      <c r="CY776" s="188"/>
      <c r="CZ776" s="188"/>
      <c r="DA776" s="188"/>
      <c r="DB776" s="386"/>
      <c r="DC776" s="386"/>
      <c r="DD776" s="386"/>
      <c r="DE776" s="386"/>
    </row>
    <row r="777" spans="1:109" s="216" customFormat="1">
      <c r="A777" s="386"/>
      <c r="B777" s="386"/>
      <c r="C777" s="386"/>
      <c r="D777" s="386"/>
      <c r="E777" s="386"/>
      <c r="G777" s="222"/>
      <c r="H777" s="386"/>
      <c r="I777" s="386"/>
      <c r="J777" s="386"/>
      <c r="K777" s="386"/>
      <c r="L777" s="386"/>
      <c r="M777" s="386"/>
      <c r="N777" s="386"/>
      <c r="O777" s="386"/>
      <c r="P777" s="386"/>
      <c r="Q777" s="386"/>
      <c r="R777" s="386"/>
      <c r="S777" s="386"/>
      <c r="T777" s="386"/>
      <c r="U777" s="188"/>
      <c r="V777" s="190"/>
      <c r="W777" s="386"/>
      <c r="X777" s="386"/>
      <c r="Y777" s="386"/>
      <c r="Z777" s="386"/>
      <c r="AA777" s="386"/>
      <c r="AB777" s="386"/>
      <c r="AC777" s="386"/>
      <c r="AD777" s="386"/>
      <c r="AE777" s="386"/>
      <c r="AF777" s="386"/>
      <c r="AG777" s="188"/>
      <c r="AH777" s="188"/>
      <c r="AI777" s="188"/>
      <c r="AJ777" s="188"/>
      <c r="AK777" s="188"/>
      <c r="AL777" s="188"/>
      <c r="AM777" s="188"/>
      <c r="AN777" s="188"/>
      <c r="AO777" s="188"/>
      <c r="AP777" s="386"/>
      <c r="AQ777" s="386"/>
      <c r="AR777" s="386"/>
      <c r="AS777" s="386"/>
      <c r="AT777" s="386"/>
      <c r="AU777" s="386"/>
      <c r="AV777" s="386"/>
      <c r="AW777" s="386"/>
      <c r="AX777" s="386"/>
      <c r="AY777" s="386"/>
      <c r="AZ777" s="386"/>
      <c r="BA777" s="386"/>
      <c r="BB777" s="386"/>
      <c r="BC777" s="386"/>
      <c r="BD777" s="386"/>
      <c r="BE777" s="386"/>
      <c r="BF777" s="386"/>
      <c r="BG777" s="386"/>
      <c r="BH777" s="386"/>
      <c r="BI777" s="386"/>
      <c r="BJ777" s="386"/>
      <c r="BK777" s="386"/>
      <c r="BL777" s="386"/>
      <c r="BM777" s="386"/>
      <c r="BN777" s="186"/>
      <c r="BO777" s="386"/>
      <c r="BP777" s="386"/>
      <c r="BQ777" s="386"/>
      <c r="BR777" s="386"/>
      <c r="BS777" s="386"/>
      <c r="BT777" s="386"/>
      <c r="BU777" s="386"/>
      <c r="BV777" s="386"/>
      <c r="BW777" s="386"/>
      <c r="BX777" s="386"/>
      <c r="BY777" s="386"/>
      <c r="BZ777" s="386"/>
      <c r="CA777" s="386"/>
      <c r="CB777" s="386"/>
      <c r="CC777" s="386"/>
      <c r="CD777" s="386"/>
      <c r="CE777" s="386"/>
      <c r="CF777" s="386"/>
      <c r="CG777" s="386"/>
      <c r="CH777" s="386"/>
      <c r="CI777" s="386"/>
      <c r="CJ777" s="386"/>
      <c r="CK777" s="386"/>
      <c r="CL777" s="386"/>
      <c r="CM777" s="386"/>
      <c r="CN777" s="188"/>
      <c r="CO777" s="188"/>
      <c r="CP777" s="188"/>
      <c r="CQ777" s="188"/>
      <c r="CR777" s="188"/>
      <c r="CS777" s="188"/>
      <c r="CT777" s="188"/>
      <c r="CU777" s="188"/>
      <c r="CV777" s="188"/>
      <c r="CW777" s="188"/>
      <c r="CX777" s="188"/>
      <c r="CY777" s="188"/>
      <c r="CZ777" s="188"/>
      <c r="DA777" s="188"/>
      <c r="DB777" s="386"/>
      <c r="DC777" s="386"/>
      <c r="DD777" s="386"/>
      <c r="DE777" s="386"/>
    </row>
    <row r="778" spans="1:109" s="216" customFormat="1">
      <c r="A778" s="386"/>
      <c r="B778" s="386"/>
      <c r="C778" s="386"/>
      <c r="D778" s="386"/>
      <c r="E778" s="386"/>
      <c r="G778" s="222"/>
      <c r="H778" s="386"/>
      <c r="I778" s="386"/>
      <c r="J778" s="386"/>
      <c r="K778" s="386"/>
      <c r="L778" s="386"/>
      <c r="M778" s="386"/>
      <c r="N778" s="386"/>
      <c r="O778" s="386"/>
      <c r="P778" s="386"/>
      <c r="Q778" s="386"/>
      <c r="R778" s="386"/>
      <c r="S778" s="386"/>
      <c r="T778" s="386"/>
      <c r="U778" s="188"/>
      <c r="V778" s="190"/>
      <c r="W778" s="386"/>
      <c r="X778" s="386"/>
      <c r="Y778" s="386"/>
      <c r="Z778" s="386"/>
      <c r="AA778" s="386"/>
      <c r="AB778" s="386"/>
      <c r="AC778" s="386"/>
      <c r="AD778" s="386"/>
      <c r="AE778" s="386"/>
      <c r="AF778" s="386"/>
      <c r="AG778" s="188"/>
      <c r="AH778" s="188"/>
      <c r="AI778" s="188"/>
      <c r="AJ778" s="188"/>
      <c r="AK778" s="188"/>
      <c r="AL778" s="188"/>
      <c r="AM778" s="188"/>
      <c r="AN778" s="188"/>
      <c r="AO778" s="188"/>
      <c r="AP778" s="386"/>
      <c r="AQ778" s="386"/>
      <c r="AR778" s="386"/>
      <c r="AS778" s="386"/>
      <c r="AT778" s="386"/>
      <c r="AU778" s="386"/>
      <c r="AV778" s="386"/>
      <c r="AW778" s="386"/>
      <c r="AX778" s="386"/>
      <c r="AY778" s="386"/>
      <c r="AZ778" s="386"/>
      <c r="BA778" s="386"/>
      <c r="BB778" s="386"/>
      <c r="BC778" s="386"/>
      <c r="BD778" s="386"/>
      <c r="BE778" s="386"/>
      <c r="BF778" s="386"/>
      <c r="BG778" s="386"/>
      <c r="BH778" s="386"/>
      <c r="BI778" s="386"/>
      <c r="BJ778" s="386"/>
      <c r="BK778" s="386"/>
      <c r="BL778" s="386"/>
      <c r="BM778" s="386"/>
      <c r="BN778" s="186"/>
      <c r="BO778" s="386"/>
      <c r="BP778" s="386"/>
      <c r="BQ778" s="386"/>
      <c r="BR778" s="386"/>
      <c r="BS778" s="386"/>
      <c r="BT778" s="386"/>
      <c r="BU778" s="386"/>
      <c r="BV778" s="386"/>
      <c r="BW778" s="386"/>
      <c r="BX778" s="386"/>
      <c r="BY778" s="386"/>
      <c r="BZ778" s="386"/>
      <c r="CA778" s="386"/>
      <c r="CB778" s="386"/>
      <c r="CC778" s="386"/>
      <c r="CD778" s="386"/>
      <c r="CE778" s="386"/>
      <c r="CF778" s="386"/>
      <c r="CG778" s="386"/>
      <c r="CH778" s="386"/>
      <c r="CI778" s="386"/>
      <c r="CJ778" s="386"/>
      <c r="CK778" s="386"/>
      <c r="CL778" s="386"/>
      <c r="CM778" s="386"/>
      <c r="CN778" s="188"/>
      <c r="CO778" s="188"/>
      <c r="CP778" s="188"/>
      <c r="CQ778" s="188"/>
      <c r="CR778" s="188"/>
      <c r="CS778" s="188"/>
      <c r="CT778" s="188"/>
      <c r="CU778" s="188"/>
      <c r="CV778" s="188"/>
      <c r="CW778" s="188"/>
      <c r="CX778" s="188"/>
      <c r="CY778" s="188"/>
      <c r="CZ778" s="188"/>
      <c r="DA778" s="188"/>
      <c r="DB778" s="386"/>
      <c r="DC778" s="386"/>
      <c r="DD778" s="386"/>
      <c r="DE778" s="386"/>
    </row>
    <row r="779" spans="1:109" s="216" customFormat="1">
      <c r="A779" s="386"/>
      <c r="B779" s="386"/>
      <c r="C779" s="386"/>
      <c r="D779" s="386"/>
      <c r="E779" s="386"/>
      <c r="G779" s="222"/>
      <c r="H779" s="386"/>
      <c r="I779" s="386"/>
      <c r="J779" s="386"/>
      <c r="K779" s="386"/>
      <c r="L779" s="386"/>
      <c r="M779" s="386"/>
      <c r="N779" s="386"/>
      <c r="O779" s="386"/>
      <c r="P779" s="386"/>
      <c r="Q779" s="386"/>
      <c r="R779" s="386"/>
      <c r="S779" s="386"/>
      <c r="T779" s="386"/>
      <c r="U779" s="188"/>
      <c r="V779" s="190"/>
      <c r="W779" s="386"/>
      <c r="X779" s="386"/>
      <c r="Y779" s="386"/>
      <c r="Z779" s="386"/>
      <c r="AA779" s="386"/>
      <c r="AB779" s="386"/>
      <c r="AC779" s="386"/>
      <c r="AD779" s="386"/>
      <c r="AE779" s="386"/>
      <c r="AF779" s="386"/>
      <c r="AG779" s="188"/>
      <c r="AH779" s="188"/>
      <c r="AI779" s="188"/>
      <c r="AJ779" s="188"/>
      <c r="AK779" s="188"/>
      <c r="AL779" s="188"/>
      <c r="AM779" s="188"/>
      <c r="AN779" s="188"/>
      <c r="AO779" s="188"/>
      <c r="AP779" s="386"/>
      <c r="AQ779" s="386"/>
      <c r="AR779" s="386"/>
      <c r="AS779" s="386"/>
      <c r="AT779" s="386"/>
      <c r="AU779" s="386"/>
      <c r="AV779" s="386"/>
      <c r="AW779" s="386"/>
      <c r="AX779" s="386"/>
      <c r="AY779" s="386"/>
      <c r="AZ779" s="386"/>
      <c r="BA779" s="386"/>
      <c r="BB779" s="386"/>
      <c r="BC779" s="386"/>
      <c r="BD779" s="386"/>
      <c r="BE779" s="386"/>
      <c r="BF779" s="386"/>
      <c r="BG779" s="386"/>
      <c r="BH779" s="386"/>
      <c r="BI779" s="386"/>
      <c r="BJ779" s="386"/>
      <c r="BK779" s="386"/>
      <c r="BL779" s="386"/>
      <c r="BM779" s="386"/>
      <c r="BN779" s="186"/>
      <c r="BO779" s="386"/>
      <c r="BP779" s="386"/>
      <c r="BQ779" s="386"/>
      <c r="BR779" s="386"/>
      <c r="BS779" s="386"/>
      <c r="BT779" s="386"/>
      <c r="BU779" s="386"/>
      <c r="BV779" s="386"/>
      <c r="BW779" s="386"/>
      <c r="BX779" s="386"/>
      <c r="BY779" s="386"/>
      <c r="BZ779" s="386"/>
      <c r="CA779" s="386"/>
      <c r="CB779" s="386"/>
      <c r="CC779" s="386"/>
      <c r="CD779" s="386"/>
      <c r="CE779" s="386"/>
      <c r="CF779" s="386"/>
      <c r="CG779" s="386"/>
      <c r="CH779" s="386"/>
      <c r="CI779" s="386"/>
      <c r="CJ779" s="386"/>
      <c r="CK779" s="386"/>
      <c r="CL779" s="386"/>
      <c r="CM779" s="386"/>
      <c r="CN779" s="188"/>
      <c r="CO779" s="188"/>
      <c r="CP779" s="188"/>
      <c r="CQ779" s="188"/>
      <c r="CR779" s="188"/>
      <c r="CS779" s="188"/>
      <c r="CT779" s="188"/>
      <c r="CU779" s="188"/>
      <c r="CV779" s="188"/>
      <c r="CW779" s="188"/>
      <c r="CX779" s="188"/>
      <c r="CY779" s="188"/>
      <c r="CZ779" s="188"/>
      <c r="DA779" s="188"/>
      <c r="DB779" s="386"/>
      <c r="DC779" s="386"/>
      <c r="DD779" s="386"/>
      <c r="DE779" s="386"/>
    </row>
    <row r="780" spans="1:109" s="216" customFormat="1">
      <c r="A780" s="386"/>
      <c r="B780" s="386"/>
      <c r="C780" s="386"/>
      <c r="D780" s="386"/>
      <c r="E780" s="386"/>
      <c r="G780" s="222"/>
      <c r="H780" s="386"/>
      <c r="I780" s="386"/>
      <c r="J780" s="386"/>
      <c r="K780" s="386"/>
      <c r="L780" s="386"/>
      <c r="M780" s="386"/>
      <c r="N780" s="386"/>
      <c r="O780" s="386"/>
      <c r="P780" s="386"/>
      <c r="Q780" s="386"/>
      <c r="R780" s="386"/>
      <c r="S780" s="386"/>
      <c r="T780" s="386"/>
      <c r="U780" s="188"/>
      <c r="V780" s="190"/>
      <c r="W780" s="386"/>
      <c r="X780" s="386"/>
      <c r="Y780" s="386"/>
      <c r="Z780" s="386"/>
      <c r="AA780" s="386"/>
      <c r="AB780" s="386"/>
      <c r="AC780" s="386"/>
      <c r="AD780" s="386"/>
      <c r="AE780" s="386"/>
      <c r="AF780" s="386"/>
      <c r="AG780" s="188"/>
      <c r="AH780" s="188"/>
      <c r="AI780" s="188"/>
      <c r="AJ780" s="188"/>
      <c r="AK780" s="188"/>
      <c r="AL780" s="188"/>
      <c r="AM780" s="188"/>
      <c r="AN780" s="188"/>
      <c r="AO780" s="188"/>
      <c r="AP780" s="386"/>
      <c r="AQ780" s="386"/>
      <c r="AR780" s="386"/>
      <c r="AS780" s="386"/>
      <c r="AT780" s="386"/>
      <c r="AU780" s="386"/>
      <c r="AV780" s="386"/>
      <c r="AW780" s="386"/>
      <c r="AX780" s="386"/>
      <c r="AY780" s="386"/>
      <c r="AZ780" s="386"/>
      <c r="BA780" s="386"/>
      <c r="BB780" s="386"/>
      <c r="BC780" s="386"/>
      <c r="BD780" s="386"/>
      <c r="BE780" s="386"/>
      <c r="BF780" s="386"/>
      <c r="BG780" s="386"/>
      <c r="BH780" s="386"/>
      <c r="BI780" s="386"/>
      <c r="BJ780" s="386"/>
      <c r="BK780" s="386"/>
      <c r="BL780" s="386"/>
      <c r="BM780" s="386"/>
      <c r="BN780" s="186"/>
      <c r="BO780" s="386"/>
      <c r="BP780" s="386"/>
      <c r="BQ780" s="386"/>
      <c r="BR780" s="386"/>
      <c r="BS780" s="386"/>
      <c r="BT780" s="386"/>
      <c r="BU780" s="386"/>
      <c r="BV780" s="386"/>
      <c r="BW780" s="386"/>
      <c r="BX780" s="386"/>
      <c r="BY780" s="386"/>
      <c r="BZ780" s="386"/>
      <c r="CA780" s="386"/>
      <c r="CB780" s="386"/>
      <c r="CC780" s="386"/>
      <c r="CD780" s="386"/>
      <c r="CE780" s="386"/>
      <c r="CF780" s="386"/>
      <c r="CG780" s="386"/>
      <c r="CH780" s="386"/>
      <c r="CI780" s="386"/>
      <c r="CJ780" s="386"/>
      <c r="CK780" s="386"/>
      <c r="CL780" s="386"/>
      <c r="CM780" s="386"/>
      <c r="CN780" s="188"/>
      <c r="CO780" s="188"/>
      <c r="CP780" s="188"/>
      <c r="CQ780" s="188"/>
      <c r="CR780" s="188"/>
      <c r="CS780" s="188"/>
      <c r="CT780" s="188"/>
      <c r="CU780" s="188"/>
      <c r="CV780" s="188"/>
      <c r="CW780" s="188"/>
      <c r="CX780" s="188"/>
      <c r="CY780" s="188"/>
      <c r="CZ780" s="188"/>
      <c r="DA780" s="188"/>
      <c r="DB780" s="386"/>
      <c r="DC780" s="386"/>
      <c r="DD780" s="386"/>
      <c r="DE780" s="386"/>
    </row>
    <row r="781" spans="1:109" s="216" customFormat="1">
      <c r="A781" s="386"/>
      <c r="B781" s="386"/>
      <c r="C781" s="386"/>
      <c r="D781" s="386"/>
      <c r="E781" s="386"/>
      <c r="G781" s="222"/>
      <c r="H781" s="386"/>
      <c r="I781" s="386"/>
      <c r="J781" s="386"/>
      <c r="K781" s="386"/>
      <c r="L781" s="386"/>
      <c r="M781" s="386"/>
      <c r="N781" s="386"/>
      <c r="O781" s="386"/>
      <c r="P781" s="386"/>
      <c r="Q781" s="386"/>
      <c r="R781" s="386"/>
      <c r="S781" s="386"/>
      <c r="T781" s="386"/>
      <c r="U781" s="188"/>
      <c r="V781" s="190"/>
      <c r="W781" s="386"/>
      <c r="X781" s="386"/>
      <c r="Y781" s="386"/>
      <c r="Z781" s="386"/>
      <c r="AA781" s="386"/>
      <c r="AB781" s="386"/>
      <c r="AC781" s="386"/>
      <c r="AD781" s="386"/>
      <c r="AE781" s="386"/>
      <c r="AF781" s="386"/>
      <c r="AG781" s="188"/>
      <c r="AH781" s="188"/>
      <c r="AI781" s="188"/>
      <c r="AJ781" s="188"/>
      <c r="AK781" s="188"/>
      <c r="AL781" s="188"/>
      <c r="AM781" s="188"/>
      <c r="AN781" s="188"/>
      <c r="AO781" s="188"/>
      <c r="AP781" s="386"/>
      <c r="AQ781" s="386"/>
      <c r="AR781" s="386"/>
      <c r="AS781" s="386"/>
      <c r="AT781" s="386"/>
      <c r="AU781" s="386"/>
      <c r="AV781" s="386"/>
      <c r="AW781" s="386"/>
      <c r="AX781" s="386"/>
      <c r="AY781" s="386"/>
      <c r="AZ781" s="386"/>
      <c r="BA781" s="386"/>
      <c r="BB781" s="386"/>
      <c r="BC781" s="386"/>
      <c r="BD781" s="386"/>
      <c r="BE781" s="386"/>
      <c r="BF781" s="386"/>
      <c r="BG781" s="386"/>
      <c r="BH781" s="386"/>
      <c r="BI781" s="386"/>
      <c r="BJ781" s="386"/>
      <c r="BK781" s="386"/>
      <c r="BL781" s="386"/>
      <c r="BM781" s="386"/>
      <c r="BN781" s="186"/>
      <c r="BO781" s="386"/>
      <c r="BP781" s="386"/>
      <c r="BQ781" s="386"/>
      <c r="BR781" s="386"/>
      <c r="BS781" s="386"/>
      <c r="BT781" s="386"/>
      <c r="BU781" s="386"/>
      <c r="BV781" s="386"/>
      <c r="BW781" s="386"/>
      <c r="BX781" s="386"/>
      <c r="BY781" s="386"/>
      <c r="BZ781" s="386"/>
      <c r="CA781" s="386"/>
      <c r="CB781" s="386"/>
      <c r="CC781" s="386"/>
      <c r="CD781" s="386"/>
      <c r="CE781" s="386"/>
      <c r="CF781" s="386"/>
      <c r="CG781" s="386"/>
      <c r="CH781" s="386"/>
      <c r="CI781" s="386"/>
      <c r="CJ781" s="386"/>
      <c r="CK781" s="386"/>
      <c r="CL781" s="386"/>
      <c r="CM781" s="386"/>
      <c r="CN781" s="188"/>
      <c r="CO781" s="188"/>
      <c r="CP781" s="188"/>
      <c r="CQ781" s="188"/>
      <c r="CR781" s="188"/>
      <c r="CS781" s="188"/>
      <c r="CT781" s="188"/>
      <c r="CU781" s="188"/>
      <c r="CV781" s="188"/>
      <c r="CW781" s="188"/>
      <c r="CX781" s="188"/>
      <c r="CY781" s="188"/>
      <c r="CZ781" s="188"/>
      <c r="DA781" s="188"/>
      <c r="DB781" s="386"/>
      <c r="DC781" s="386"/>
      <c r="DD781" s="386"/>
      <c r="DE781" s="386"/>
    </row>
    <row r="782" spans="1:109" s="216" customFormat="1">
      <c r="A782" s="386"/>
      <c r="B782" s="386"/>
      <c r="C782" s="386"/>
      <c r="D782" s="386"/>
      <c r="E782" s="386"/>
      <c r="G782" s="222"/>
      <c r="H782" s="386"/>
      <c r="I782" s="386"/>
      <c r="J782" s="386"/>
      <c r="K782" s="386"/>
      <c r="L782" s="386"/>
      <c r="M782" s="386"/>
      <c r="N782" s="386"/>
      <c r="O782" s="386"/>
      <c r="P782" s="386"/>
      <c r="Q782" s="386"/>
      <c r="R782" s="386"/>
      <c r="S782" s="386"/>
      <c r="T782" s="386"/>
      <c r="U782" s="188"/>
      <c r="V782" s="190"/>
      <c r="W782" s="386"/>
      <c r="X782" s="386"/>
      <c r="Y782" s="386"/>
      <c r="Z782" s="386"/>
      <c r="AA782" s="386"/>
      <c r="AB782" s="386"/>
      <c r="AC782" s="386"/>
      <c r="AD782" s="386"/>
      <c r="AE782" s="386"/>
      <c r="AF782" s="386"/>
      <c r="AG782" s="188"/>
      <c r="AH782" s="188"/>
      <c r="AI782" s="188"/>
      <c r="AJ782" s="188"/>
      <c r="AK782" s="188"/>
      <c r="AL782" s="188"/>
      <c r="AM782" s="188"/>
      <c r="AN782" s="188"/>
      <c r="AO782" s="188"/>
      <c r="AP782" s="386"/>
      <c r="AQ782" s="386"/>
      <c r="AR782" s="386"/>
      <c r="AS782" s="386"/>
      <c r="AT782" s="386"/>
      <c r="AU782" s="386"/>
      <c r="AV782" s="386"/>
      <c r="AW782" s="386"/>
      <c r="AX782" s="386"/>
      <c r="AY782" s="386"/>
      <c r="AZ782" s="386"/>
      <c r="BA782" s="386"/>
      <c r="BB782" s="386"/>
      <c r="BC782" s="386"/>
      <c r="BD782" s="386"/>
      <c r="BE782" s="386"/>
      <c r="BF782" s="386"/>
      <c r="BG782" s="386"/>
      <c r="BH782" s="386"/>
      <c r="BI782" s="386"/>
      <c r="BJ782" s="386"/>
      <c r="BK782" s="386"/>
      <c r="BL782" s="386"/>
      <c r="BM782" s="386"/>
      <c r="BN782" s="186"/>
      <c r="BO782" s="386"/>
      <c r="BP782" s="386"/>
      <c r="BQ782" s="386"/>
      <c r="BR782" s="386"/>
      <c r="BS782" s="386"/>
      <c r="BT782" s="386"/>
      <c r="BU782" s="386"/>
      <c r="BV782" s="386"/>
      <c r="BW782" s="386"/>
      <c r="BX782" s="386"/>
      <c r="BY782" s="386"/>
      <c r="BZ782" s="386"/>
      <c r="CA782" s="386"/>
      <c r="CB782" s="386"/>
      <c r="CC782" s="386"/>
      <c r="CD782" s="386"/>
      <c r="CE782" s="386"/>
      <c r="CF782" s="386"/>
      <c r="CG782" s="386"/>
      <c r="CH782" s="386"/>
      <c r="CI782" s="386"/>
      <c r="CJ782" s="386"/>
      <c r="CK782" s="386"/>
      <c r="CL782" s="386"/>
      <c r="CM782" s="386"/>
      <c r="CN782" s="188"/>
      <c r="CO782" s="188"/>
      <c r="CP782" s="188"/>
      <c r="CQ782" s="188"/>
      <c r="CR782" s="188"/>
      <c r="CS782" s="188"/>
      <c r="CT782" s="188"/>
      <c r="CU782" s="188"/>
      <c r="CV782" s="188"/>
      <c r="CW782" s="188"/>
      <c r="CX782" s="188"/>
      <c r="CY782" s="188"/>
      <c r="CZ782" s="188"/>
      <c r="DA782" s="188"/>
      <c r="DB782" s="386"/>
      <c r="DC782" s="386"/>
      <c r="DD782" s="386"/>
      <c r="DE782" s="386"/>
    </row>
    <row r="783" spans="1:109" s="216" customFormat="1">
      <c r="A783" s="386"/>
      <c r="B783" s="386"/>
      <c r="C783" s="386"/>
      <c r="D783" s="386"/>
      <c r="E783" s="386"/>
      <c r="G783" s="222"/>
      <c r="H783" s="386"/>
      <c r="I783" s="386"/>
      <c r="J783" s="386"/>
      <c r="K783" s="386"/>
      <c r="L783" s="386"/>
      <c r="M783" s="386"/>
      <c r="N783" s="386"/>
      <c r="O783" s="386"/>
      <c r="P783" s="386"/>
      <c r="Q783" s="386"/>
      <c r="R783" s="386"/>
      <c r="S783" s="386"/>
      <c r="T783" s="386"/>
      <c r="U783" s="188"/>
      <c r="V783" s="190"/>
      <c r="W783" s="386"/>
      <c r="X783" s="386"/>
      <c r="Y783" s="386"/>
      <c r="Z783" s="386"/>
      <c r="AA783" s="386"/>
      <c r="AB783" s="386"/>
      <c r="AC783" s="386"/>
      <c r="AD783" s="386"/>
      <c r="AE783" s="386"/>
      <c r="AF783" s="386"/>
      <c r="AG783" s="188"/>
      <c r="AH783" s="188"/>
      <c r="AI783" s="188"/>
      <c r="AJ783" s="188"/>
      <c r="AK783" s="188"/>
      <c r="AL783" s="188"/>
      <c r="AM783" s="188"/>
      <c r="AN783" s="188"/>
      <c r="AO783" s="188"/>
      <c r="AP783" s="386"/>
      <c r="AQ783" s="386"/>
      <c r="AR783" s="386"/>
      <c r="AS783" s="386"/>
      <c r="AT783" s="386"/>
      <c r="AU783" s="386"/>
      <c r="AV783" s="386"/>
      <c r="AW783" s="386"/>
      <c r="AX783" s="386"/>
      <c r="AY783" s="386"/>
      <c r="AZ783" s="386"/>
      <c r="BA783" s="386"/>
      <c r="BB783" s="386"/>
      <c r="BC783" s="386"/>
      <c r="BD783" s="386"/>
      <c r="BE783" s="386"/>
      <c r="BF783" s="386"/>
      <c r="BG783" s="386"/>
      <c r="BH783" s="386"/>
      <c r="BI783" s="386"/>
      <c r="BJ783" s="386"/>
      <c r="BK783" s="386"/>
      <c r="BL783" s="386"/>
      <c r="BM783" s="386"/>
      <c r="BN783" s="186"/>
      <c r="BO783" s="386"/>
      <c r="BP783" s="386"/>
      <c r="BQ783" s="386"/>
      <c r="BR783" s="386"/>
      <c r="BS783" s="386"/>
      <c r="BT783" s="386"/>
      <c r="BU783" s="386"/>
      <c r="BV783" s="386"/>
      <c r="BW783" s="386"/>
      <c r="BX783" s="386"/>
      <c r="BY783" s="386"/>
      <c r="BZ783" s="386"/>
      <c r="CA783" s="386"/>
      <c r="CB783" s="386"/>
      <c r="CC783" s="386"/>
      <c r="CD783" s="386"/>
      <c r="CE783" s="386"/>
      <c r="CF783" s="386"/>
      <c r="CG783" s="386"/>
      <c r="CH783" s="386"/>
      <c r="CI783" s="386"/>
      <c r="CJ783" s="386"/>
      <c r="CK783" s="386"/>
      <c r="CL783" s="386"/>
      <c r="CM783" s="386"/>
      <c r="CN783" s="188"/>
      <c r="CO783" s="188"/>
      <c r="CP783" s="188"/>
      <c r="CQ783" s="188"/>
      <c r="CR783" s="188"/>
      <c r="CS783" s="188"/>
      <c r="CT783" s="188"/>
      <c r="CU783" s="188"/>
      <c r="CV783" s="188"/>
      <c r="CW783" s="188"/>
      <c r="CX783" s="188"/>
      <c r="CY783" s="188"/>
      <c r="CZ783" s="188"/>
      <c r="DA783" s="188"/>
      <c r="DB783" s="386"/>
      <c r="DC783" s="386"/>
      <c r="DD783" s="386"/>
      <c r="DE783" s="386"/>
    </row>
    <row r="784" spans="1:109" s="216" customFormat="1">
      <c r="A784" s="386"/>
      <c r="B784" s="386"/>
      <c r="C784" s="386"/>
      <c r="D784" s="386"/>
      <c r="E784" s="386"/>
      <c r="G784" s="222"/>
      <c r="H784" s="386"/>
      <c r="I784" s="386"/>
      <c r="J784" s="386"/>
      <c r="K784" s="386"/>
      <c r="L784" s="386"/>
      <c r="M784" s="386"/>
      <c r="N784" s="386"/>
      <c r="O784" s="386"/>
      <c r="P784" s="386"/>
      <c r="Q784" s="386"/>
      <c r="R784" s="386"/>
      <c r="S784" s="386"/>
      <c r="T784" s="386"/>
      <c r="U784" s="188"/>
      <c r="V784" s="190"/>
      <c r="W784" s="386"/>
      <c r="X784" s="386"/>
      <c r="Y784" s="386"/>
      <c r="Z784" s="386"/>
      <c r="AA784" s="386"/>
      <c r="AB784" s="386"/>
      <c r="AC784" s="386"/>
      <c r="AD784" s="386"/>
      <c r="AE784" s="386"/>
      <c r="AF784" s="386"/>
      <c r="AG784" s="188"/>
      <c r="AH784" s="188"/>
      <c r="AI784" s="188"/>
      <c r="AJ784" s="188"/>
      <c r="AK784" s="188"/>
      <c r="AL784" s="188"/>
      <c r="AM784" s="188"/>
      <c r="AN784" s="188"/>
      <c r="AO784" s="188"/>
      <c r="AP784" s="386"/>
      <c r="AQ784" s="386"/>
      <c r="AR784" s="386"/>
      <c r="AS784" s="386"/>
      <c r="AT784" s="386"/>
      <c r="AU784" s="386"/>
      <c r="AV784" s="386"/>
      <c r="AW784" s="386"/>
      <c r="AX784" s="386"/>
      <c r="AY784" s="386"/>
      <c r="AZ784" s="386"/>
      <c r="BA784" s="386"/>
      <c r="BB784" s="386"/>
      <c r="BC784" s="386"/>
      <c r="BD784" s="386"/>
      <c r="BE784" s="386"/>
      <c r="BF784" s="386"/>
      <c r="BG784" s="386"/>
      <c r="BH784" s="386"/>
      <c r="BI784" s="386"/>
      <c r="BJ784" s="386"/>
      <c r="BK784" s="386"/>
      <c r="BL784" s="386"/>
      <c r="BM784" s="386"/>
      <c r="BN784" s="186"/>
      <c r="BO784" s="386"/>
      <c r="BP784" s="386"/>
      <c r="BQ784" s="386"/>
      <c r="BR784" s="386"/>
      <c r="BS784" s="386"/>
      <c r="BT784" s="386"/>
      <c r="BU784" s="386"/>
      <c r="BV784" s="386"/>
      <c r="BW784" s="386"/>
      <c r="BX784" s="386"/>
      <c r="BY784" s="386"/>
      <c r="BZ784" s="386"/>
      <c r="CA784" s="386"/>
      <c r="CB784" s="386"/>
      <c r="CC784" s="386"/>
      <c r="CD784" s="386"/>
      <c r="CE784" s="386"/>
      <c r="CF784" s="386"/>
      <c r="CG784" s="386"/>
      <c r="CH784" s="386"/>
      <c r="CI784" s="386"/>
      <c r="CJ784" s="386"/>
      <c r="CK784" s="386"/>
      <c r="CL784" s="386"/>
      <c r="CM784" s="386"/>
      <c r="CN784" s="188"/>
      <c r="CO784" s="188"/>
      <c r="CP784" s="188"/>
      <c r="CQ784" s="188"/>
      <c r="CR784" s="188"/>
      <c r="CS784" s="188"/>
      <c r="CT784" s="188"/>
      <c r="CU784" s="188"/>
      <c r="CV784" s="188"/>
      <c r="CW784" s="188"/>
      <c r="CX784" s="188"/>
      <c r="CY784" s="188"/>
      <c r="CZ784" s="188"/>
      <c r="DA784" s="188"/>
      <c r="DB784" s="386"/>
      <c r="DC784" s="386"/>
      <c r="DD784" s="386"/>
      <c r="DE784" s="386"/>
    </row>
    <row r="785" spans="1:109" s="216" customFormat="1">
      <c r="A785" s="386"/>
      <c r="B785" s="386"/>
      <c r="C785" s="386"/>
      <c r="D785" s="386"/>
      <c r="E785" s="386"/>
      <c r="G785" s="222"/>
      <c r="H785" s="386"/>
      <c r="I785" s="386"/>
      <c r="J785" s="386"/>
      <c r="K785" s="386"/>
      <c r="L785" s="386"/>
      <c r="M785" s="386"/>
      <c r="N785" s="386"/>
      <c r="O785" s="386"/>
      <c r="P785" s="386"/>
      <c r="Q785" s="386"/>
      <c r="R785" s="386"/>
      <c r="S785" s="386"/>
      <c r="T785" s="386"/>
      <c r="U785" s="188"/>
      <c r="V785" s="190"/>
      <c r="W785" s="386"/>
      <c r="X785" s="386"/>
      <c r="Y785" s="386"/>
      <c r="Z785" s="386"/>
      <c r="AA785" s="386"/>
      <c r="AB785" s="386"/>
      <c r="AC785" s="386"/>
      <c r="AD785" s="386"/>
      <c r="AE785" s="386"/>
      <c r="AF785" s="386"/>
      <c r="AG785" s="188"/>
      <c r="AH785" s="188"/>
      <c r="AI785" s="188"/>
      <c r="AJ785" s="188"/>
      <c r="AK785" s="188"/>
      <c r="AL785" s="188"/>
      <c r="AM785" s="188"/>
      <c r="AN785" s="188"/>
      <c r="AO785" s="188"/>
      <c r="AP785" s="386"/>
      <c r="AQ785" s="386"/>
      <c r="AR785" s="386"/>
      <c r="AS785" s="386"/>
      <c r="AT785" s="386"/>
      <c r="AU785" s="386"/>
      <c r="AV785" s="386"/>
      <c r="AW785" s="386"/>
      <c r="AX785" s="386"/>
      <c r="AY785" s="386"/>
      <c r="AZ785" s="386"/>
      <c r="BA785" s="386"/>
      <c r="BB785" s="386"/>
      <c r="BC785" s="386"/>
      <c r="BD785" s="386"/>
      <c r="BE785" s="386"/>
      <c r="BF785" s="386"/>
      <c r="BG785" s="386"/>
      <c r="BH785" s="386"/>
      <c r="BI785" s="386"/>
      <c r="BJ785" s="386"/>
      <c r="BK785" s="386"/>
      <c r="BL785" s="386"/>
      <c r="BM785" s="386"/>
      <c r="BN785" s="186"/>
      <c r="BO785" s="386"/>
      <c r="BP785" s="386"/>
      <c r="BQ785" s="386"/>
      <c r="BR785" s="386"/>
      <c r="BS785" s="386"/>
      <c r="BT785" s="386"/>
      <c r="BU785" s="386"/>
      <c r="BV785" s="386"/>
      <c r="BW785" s="386"/>
      <c r="BX785" s="386"/>
      <c r="BY785" s="386"/>
      <c r="BZ785" s="386"/>
      <c r="CA785" s="386"/>
      <c r="CB785" s="386"/>
      <c r="CC785" s="386"/>
      <c r="CD785" s="386"/>
      <c r="CE785" s="386"/>
      <c r="CF785" s="386"/>
      <c r="CG785" s="386"/>
      <c r="CH785" s="386"/>
      <c r="CI785" s="386"/>
      <c r="CJ785" s="386"/>
      <c r="CK785" s="386"/>
      <c r="CL785" s="386"/>
      <c r="CM785" s="386"/>
      <c r="CN785" s="188"/>
      <c r="CO785" s="188"/>
      <c r="CP785" s="188"/>
      <c r="CQ785" s="188"/>
      <c r="CR785" s="188"/>
      <c r="CS785" s="188"/>
      <c r="CT785" s="188"/>
      <c r="CU785" s="188"/>
      <c r="CV785" s="188"/>
      <c r="CW785" s="188"/>
      <c r="CX785" s="188"/>
      <c r="CY785" s="188"/>
      <c r="CZ785" s="188"/>
      <c r="DA785" s="188"/>
      <c r="DB785" s="386"/>
      <c r="DC785" s="386"/>
      <c r="DD785" s="386"/>
      <c r="DE785" s="386"/>
    </row>
    <row r="786" spans="1:109" s="216" customFormat="1">
      <c r="A786" s="386"/>
      <c r="B786" s="386"/>
      <c r="C786" s="386"/>
      <c r="D786" s="386"/>
      <c r="E786" s="386"/>
      <c r="G786" s="222"/>
      <c r="H786" s="386"/>
      <c r="I786" s="386"/>
      <c r="J786" s="386"/>
      <c r="K786" s="386"/>
      <c r="L786" s="386"/>
      <c r="M786" s="386"/>
      <c r="N786" s="386"/>
      <c r="O786" s="386"/>
      <c r="P786" s="386"/>
      <c r="Q786" s="386"/>
      <c r="R786" s="386"/>
      <c r="S786" s="386"/>
      <c r="T786" s="386"/>
      <c r="U786" s="188"/>
      <c r="V786" s="190"/>
      <c r="W786" s="386"/>
      <c r="X786" s="386"/>
      <c r="Y786" s="386"/>
      <c r="Z786" s="386"/>
      <c r="AA786" s="386"/>
      <c r="AB786" s="386"/>
      <c r="AC786" s="386"/>
      <c r="AD786" s="386"/>
      <c r="AE786" s="386"/>
      <c r="AF786" s="386"/>
      <c r="AG786" s="188"/>
      <c r="AH786" s="188"/>
      <c r="AI786" s="188"/>
      <c r="AJ786" s="188"/>
      <c r="AK786" s="188"/>
      <c r="AL786" s="188"/>
      <c r="AM786" s="188"/>
      <c r="AN786" s="188"/>
      <c r="AO786" s="188"/>
      <c r="AP786" s="386"/>
      <c r="AQ786" s="386"/>
      <c r="AR786" s="386"/>
      <c r="AS786" s="386"/>
      <c r="AT786" s="386"/>
      <c r="AU786" s="386"/>
      <c r="AV786" s="386"/>
      <c r="AW786" s="386"/>
      <c r="AX786" s="386"/>
      <c r="AY786" s="386"/>
      <c r="AZ786" s="386"/>
      <c r="BA786" s="386"/>
      <c r="BB786" s="386"/>
      <c r="BC786" s="386"/>
      <c r="BD786" s="386"/>
      <c r="BE786" s="386"/>
      <c r="BF786" s="386"/>
      <c r="BG786" s="386"/>
      <c r="BH786" s="386"/>
      <c r="BI786" s="386"/>
      <c r="BJ786" s="386"/>
      <c r="BK786" s="386"/>
      <c r="BL786" s="386"/>
      <c r="BM786" s="386"/>
      <c r="BN786" s="186"/>
      <c r="BO786" s="386"/>
      <c r="BP786" s="386"/>
      <c r="BQ786" s="386"/>
      <c r="BR786" s="386"/>
      <c r="BS786" s="386"/>
      <c r="BT786" s="386"/>
      <c r="BU786" s="386"/>
      <c r="BV786" s="386"/>
      <c r="BW786" s="386"/>
      <c r="BX786" s="386"/>
      <c r="BY786" s="386"/>
      <c r="BZ786" s="386"/>
      <c r="CA786" s="386"/>
      <c r="CB786" s="386"/>
      <c r="CC786" s="386"/>
      <c r="CD786" s="386"/>
      <c r="CE786" s="386"/>
      <c r="CF786" s="386"/>
      <c r="CG786" s="386"/>
      <c r="CH786" s="386"/>
      <c r="CI786" s="386"/>
      <c r="CJ786" s="386"/>
      <c r="CK786" s="386"/>
      <c r="CL786" s="386"/>
      <c r="CM786" s="386"/>
      <c r="CN786" s="188"/>
      <c r="CO786" s="188"/>
      <c r="CP786" s="188"/>
      <c r="CQ786" s="188"/>
      <c r="CR786" s="188"/>
      <c r="CS786" s="188"/>
      <c r="CT786" s="188"/>
      <c r="CU786" s="188"/>
      <c r="CV786" s="188"/>
      <c r="CW786" s="188"/>
      <c r="CX786" s="188"/>
      <c r="CY786" s="188"/>
      <c r="CZ786" s="188"/>
      <c r="DA786" s="188"/>
      <c r="DB786" s="386"/>
      <c r="DC786" s="386"/>
      <c r="DD786" s="386"/>
      <c r="DE786" s="386"/>
    </row>
    <row r="787" spans="1:109" s="216" customFormat="1">
      <c r="A787" s="386"/>
      <c r="B787" s="386"/>
      <c r="C787" s="386"/>
      <c r="D787" s="386"/>
      <c r="E787" s="386"/>
      <c r="G787" s="222"/>
      <c r="H787" s="386"/>
      <c r="I787" s="386"/>
      <c r="J787" s="386"/>
      <c r="K787" s="386"/>
      <c r="L787" s="386"/>
      <c r="M787" s="386"/>
      <c r="N787" s="386"/>
      <c r="O787" s="386"/>
      <c r="P787" s="386"/>
      <c r="Q787" s="386"/>
      <c r="R787" s="386"/>
      <c r="S787" s="386"/>
      <c r="T787" s="386"/>
      <c r="U787" s="188"/>
      <c r="V787" s="190"/>
      <c r="W787" s="386"/>
      <c r="X787" s="386"/>
      <c r="Y787" s="386"/>
      <c r="Z787" s="386"/>
      <c r="AA787" s="386"/>
      <c r="AB787" s="386"/>
      <c r="AC787" s="386"/>
      <c r="AD787" s="386"/>
      <c r="AE787" s="386"/>
      <c r="AF787" s="386"/>
      <c r="AG787" s="188"/>
      <c r="AH787" s="188"/>
      <c r="AI787" s="188"/>
      <c r="AJ787" s="188"/>
      <c r="AK787" s="188"/>
      <c r="AL787" s="188"/>
      <c r="AM787" s="188"/>
      <c r="AN787" s="188"/>
      <c r="AO787" s="188"/>
      <c r="AP787" s="386"/>
      <c r="AQ787" s="386"/>
      <c r="AR787" s="386"/>
      <c r="AS787" s="386"/>
      <c r="AT787" s="386"/>
      <c r="AU787" s="386"/>
      <c r="AV787" s="386"/>
      <c r="AW787" s="386"/>
      <c r="AX787" s="386"/>
      <c r="AY787" s="386"/>
      <c r="AZ787" s="386"/>
      <c r="BA787" s="386"/>
      <c r="BB787" s="386"/>
      <c r="BC787" s="386"/>
      <c r="BD787" s="386"/>
      <c r="BE787" s="386"/>
      <c r="BF787" s="386"/>
      <c r="BG787" s="386"/>
      <c r="BH787" s="386"/>
      <c r="BI787" s="386"/>
      <c r="BJ787" s="386"/>
      <c r="BK787" s="386"/>
      <c r="BL787" s="386"/>
      <c r="BM787" s="386"/>
      <c r="BN787" s="186"/>
      <c r="BO787" s="386"/>
      <c r="BP787" s="386"/>
      <c r="BQ787" s="386"/>
      <c r="BR787" s="386"/>
      <c r="BS787" s="386"/>
      <c r="BT787" s="386"/>
      <c r="BU787" s="386"/>
      <c r="BV787" s="386"/>
      <c r="BW787" s="386"/>
      <c r="BX787" s="386"/>
      <c r="BY787" s="386"/>
      <c r="BZ787" s="386"/>
      <c r="CA787" s="386"/>
      <c r="CB787" s="386"/>
      <c r="CC787" s="386"/>
      <c r="CD787" s="386"/>
      <c r="CE787" s="386"/>
      <c r="CF787" s="386"/>
      <c r="CG787" s="386"/>
      <c r="CH787" s="386"/>
      <c r="CI787" s="386"/>
      <c r="CJ787" s="386"/>
      <c r="CK787" s="386"/>
      <c r="CL787" s="386"/>
      <c r="CM787" s="386"/>
      <c r="CN787" s="188"/>
      <c r="CO787" s="188"/>
      <c r="CP787" s="188"/>
      <c r="CQ787" s="188"/>
      <c r="CR787" s="188"/>
      <c r="CS787" s="188"/>
      <c r="CT787" s="188"/>
      <c r="CU787" s="188"/>
      <c r="CV787" s="188"/>
      <c r="CW787" s="188"/>
      <c r="CX787" s="188"/>
      <c r="CY787" s="188"/>
      <c r="CZ787" s="188"/>
      <c r="DA787" s="188"/>
      <c r="DB787" s="386"/>
      <c r="DC787" s="386"/>
      <c r="DD787" s="386"/>
      <c r="DE787" s="386"/>
    </row>
    <row r="788" spans="1:109" s="216" customFormat="1">
      <c r="A788" s="386"/>
      <c r="B788" s="386"/>
      <c r="C788" s="386"/>
      <c r="D788" s="386"/>
      <c r="E788" s="386"/>
      <c r="G788" s="222"/>
      <c r="H788" s="386"/>
      <c r="I788" s="386"/>
      <c r="J788" s="386"/>
      <c r="K788" s="386"/>
      <c r="L788" s="386"/>
      <c r="M788" s="386"/>
      <c r="N788" s="386"/>
      <c r="O788" s="386"/>
      <c r="P788" s="386"/>
      <c r="Q788" s="386"/>
      <c r="R788" s="386"/>
      <c r="S788" s="386"/>
      <c r="T788" s="386"/>
      <c r="U788" s="188"/>
      <c r="V788" s="190"/>
      <c r="W788" s="386"/>
      <c r="X788" s="386"/>
      <c r="Y788" s="386"/>
      <c r="Z788" s="386"/>
      <c r="AA788" s="386"/>
      <c r="AB788" s="386"/>
      <c r="AC788" s="386"/>
      <c r="AD788" s="386"/>
      <c r="AE788" s="386"/>
      <c r="AF788" s="386"/>
      <c r="AG788" s="188"/>
      <c r="AH788" s="188"/>
      <c r="AI788" s="188"/>
      <c r="AJ788" s="188"/>
      <c r="AK788" s="188"/>
      <c r="AL788" s="188"/>
      <c r="AM788" s="188"/>
      <c r="AN788" s="188"/>
      <c r="AO788" s="188"/>
      <c r="AP788" s="386"/>
      <c r="AQ788" s="386"/>
      <c r="AR788" s="386"/>
      <c r="AS788" s="386"/>
      <c r="AT788" s="386"/>
      <c r="AU788" s="386"/>
      <c r="AV788" s="386"/>
      <c r="AW788" s="386"/>
      <c r="AX788" s="386"/>
      <c r="AY788" s="386"/>
      <c r="AZ788" s="386"/>
      <c r="BA788" s="386"/>
      <c r="BB788" s="386"/>
      <c r="BC788" s="386"/>
      <c r="BD788" s="386"/>
      <c r="BE788" s="386"/>
      <c r="BF788" s="386"/>
      <c r="BG788" s="386"/>
      <c r="BH788" s="386"/>
      <c r="BI788" s="386"/>
      <c r="BJ788" s="386"/>
      <c r="BK788" s="386"/>
      <c r="BL788" s="386"/>
      <c r="BM788" s="386"/>
      <c r="BN788" s="186"/>
      <c r="BO788" s="386"/>
      <c r="BP788" s="386"/>
      <c r="BQ788" s="386"/>
      <c r="BR788" s="386"/>
      <c r="BS788" s="386"/>
      <c r="BT788" s="386"/>
      <c r="BU788" s="386"/>
      <c r="BV788" s="386"/>
      <c r="BW788" s="386"/>
      <c r="BX788" s="386"/>
      <c r="BY788" s="386"/>
      <c r="BZ788" s="386"/>
      <c r="CA788" s="386"/>
      <c r="CB788" s="386"/>
      <c r="CC788" s="386"/>
      <c r="CD788" s="386"/>
      <c r="CE788" s="386"/>
      <c r="CF788" s="386"/>
      <c r="CG788" s="386"/>
      <c r="CH788" s="386"/>
      <c r="CI788" s="386"/>
      <c r="CJ788" s="386"/>
      <c r="CK788" s="386"/>
      <c r="CL788" s="386"/>
      <c r="CM788" s="386"/>
      <c r="CN788" s="188"/>
      <c r="CO788" s="188"/>
      <c r="CP788" s="188"/>
      <c r="CQ788" s="188"/>
      <c r="CR788" s="188"/>
      <c r="CS788" s="188"/>
      <c r="CT788" s="188"/>
      <c r="CU788" s="188"/>
      <c r="CV788" s="188"/>
      <c r="CW788" s="188"/>
      <c r="CX788" s="188"/>
      <c r="CY788" s="188"/>
      <c r="CZ788" s="188"/>
      <c r="DA788" s="188"/>
      <c r="DB788" s="386"/>
      <c r="DC788" s="386"/>
      <c r="DD788" s="386"/>
      <c r="DE788" s="386"/>
    </row>
    <row r="789" spans="1:109" s="216" customFormat="1">
      <c r="A789" s="386"/>
      <c r="B789" s="386"/>
      <c r="C789" s="386"/>
      <c r="D789" s="386"/>
      <c r="E789" s="386"/>
      <c r="G789" s="222"/>
      <c r="H789" s="386"/>
      <c r="I789" s="386"/>
      <c r="J789" s="386"/>
      <c r="K789" s="386"/>
      <c r="L789" s="386"/>
      <c r="M789" s="386"/>
      <c r="N789" s="386"/>
      <c r="O789" s="386"/>
      <c r="P789" s="386"/>
      <c r="Q789" s="386"/>
      <c r="R789" s="386"/>
      <c r="S789" s="386"/>
      <c r="T789" s="386"/>
      <c r="U789" s="188"/>
      <c r="V789" s="190"/>
      <c r="W789" s="386"/>
      <c r="X789" s="386"/>
      <c r="Y789" s="386"/>
      <c r="Z789" s="386"/>
      <c r="AA789" s="386"/>
      <c r="AB789" s="386"/>
      <c r="AC789" s="386"/>
      <c r="AD789" s="386"/>
      <c r="AE789" s="386"/>
      <c r="AF789" s="386"/>
      <c r="AG789" s="188"/>
      <c r="AH789" s="188"/>
      <c r="AI789" s="188"/>
      <c r="AJ789" s="188"/>
      <c r="AK789" s="188"/>
      <c r="AL789" s="188"/>
      <c r="AM789" s="188"/>
      <c r="AN789" s="188"/>
      <c r="AO789" s="188"/>
      <c r="AP789" s="386"/>
      <c r="AQ789" s="386"/>
      <c r="AR789" s="386"/>
      <c r="AS789" s="386"/>
      <c r="AT789" s="386"/>
      <c r="AU789" s="386"/>
      <c r="AV789" s="386"/>
      <c r="AW789" s="386"/>
      <c r="AX789" s="386"/>
      <c r="AY789" s="386"/>
      <c r="AZ789" s="386"/>
      <c r="BA789" s="386"/>
      <c r="BB789" s="386"/>
      <c r="BC789" s="386"/>
      <c r="BD789" s="386"/>
      <c r="BE789" s="386"/>
      <c r="BF789" s="386"/>
      <c r="BG789" s="386"/>
      <c r="BH789" s="386"/>
      <c r="BI789" s="386"/>
      <c r="BJ789" s="386"/>
      <c r="BK789" s="386"/>
      <c r="BL789" s="386"/>
      <c r="BM789" s="386"/>
      <c r="BN789" s="186"/>
      <c r="BO789" s="386"/>
      <c r="BP789" s="386"/>
      <c r="BQ789" s="386"/>
      <c r="BR789" s="386"/>
      <c r="BS789" s="386"/>
      <c r="BT789" s="386"/>
      <c r="BU789" s="386"/>
      <c r="BV789" s="386"/>
      <c r="BW789" s="386"/>
      <c r="BX789" s="386"/>
      <c r="BY789" s="386"/>
      <c r="BZ789" s="386"/>
      <c r="CA789" s="386"/>
      <c r="CB789" s="386"/>
      <c r="CC789" s="386"/>
      <c r="CD789" s="386"/>
      <c r="CE789" s="386"/>
      <c r="CF789" s="386"/>
      <c r="CG789" s="386"/>
      <c r="CH789" s="386"/>
      <c r="CI789" s="386"/>
      <c r="CJ789" s="386"/>
      <c r="CK789" s="386"/>
      <c r="CL789" s="386"/>
      <c r="CM789" s="386"/>
      <c r="CN789" s="188"/>
      <c r="CO789" s="188"/>
      <c r="CP789" s="188"/>
      <c r="CQ789" s="188"/>
      <c r="CR789" s="188"/>
      <c r="CS789" s="188"/>
      <c r="CT789" s="188"/>
      <c r="CU789" s="188"/>
      <c r="CV789" s="188"/>
      <c r="CW789" s="188"/>
      <c r="CX789" s="188"/>
      <c r="CY789" s="188"/>
      <c r="CZ789" s="188"/>
      <c r="DA789" s="188"/>
      <c r="DB789" s="386"/>
      <c r="DC789" s="386"/>
      <c r="DD789" s="386"/>
      <c r="DE789" s="386"/>
    </row>
    <row r="790" spans="1:109" s="216" customFormat="1">
      <c r="A790" s="386"/>
      <c r="B790" s="386"/>
      <c r="C790" s="386"/>
      <c r="D790" s="386"/>
      <c r="E790" s="386"/>
      <c r="G790" s="222"/>
      <c r="H790" s="386"/>
      <c r="I790" s="386"/>
      <c r="J790" s="386"/>
      <c r="K790" s="386"/>
      <c r="L790" s="386"/>
      <c r="M790" s="386"/>
      <c r="N790" s="386"/>
      <c r="O790" s="386"/>
      <c r="P790" s="386"/>
      <c r="Q790" s="386"/>
      <c r="R790" s="386"/>
      <c r="S790" s="386"/>
      <c r="T790" s="386"/>
      <c r="U790" s="188"/>
      <c r="V790" s="190"/>
      <c r="W790" s="386"/>
      <c r="X790" s="386"/>
      <c r="Y790" s="386"/>
      <c r="Z790" s="386"/>
      <c r="AA790" s="386"/>
      <c r="AB790" s="386"/>
      <c r="AC790" s="386"/>
      <c r="AD790" s="386"/>
      <c r="AE790" s="386"/>
      <c r="AF790" s="386"/>
      <c r="AG790" s="188"/>
      <c r="AH790" s="188"/>
      <c r="AI790" s="188"/>
      <c r="AJ790" s="188"/>
      <c r="AK790" s="188"/>
      <c r="AL790" s="188"/>
      <c r="AM790" s="188"/>
      <c r="AN790" s="188"/>
      <c r="AO790" s="188"/>
      <c r="AP790" s="386"/>
      <c r="AQ790" s="386"/>
      <c r="AR790" s="386"/>
      <c r="AS790" s="386"/>
      <c r="AT790" s="386"/>
      <c r="AU790" s="386"/>
      <c r="AV790" s="386"/>
      <c r="AW790" s="386"/>
      <c r="AX790" s="386"/>
      <c r="AY790" s="386"/>
      <c r="AZ790" s="386"/>
      <c r="BA790" s="386"/>
      <c r="BB790" s="386"/>
      <c r="BC790" s="386"/>
      <c r="BD790" s="386"/>
      <c r="BE790" s="386"/>
      <c r="BF790" s="386"/>
      <c r="BG790" s="386"/>
      <c r="BH790" s="386"/>
      <c r="BI790" s="386"/>
      <c r="BJ790" s="386"/>
      <c r="BK790" s="386"/>
      <c r="BL790" s="386"/>
      <c r="BM790" s="386"/>
      <c r="BN790" s="186"/>
      <c r="BO790" s="386"/>
      <c r="BP790" s="386"/>
      <c r="BQ790" s="386"/>
      <c r="BR790" s="386"/>
      <c r="BS790" s="386"/>
      <c r="BT790" s="386"/>
      <c r="BU790" s="386"/>
      <c r="BV790" s="386"/>
      <c r="BW790" s="386"/>
      <c r="BX790" s="386"/>
      <c r="BY790" s="386"/>
      <c r="BZ790" s="386"/>
      <c r="CA790" s="386"/>
      <c r="CB790" s="386"/>
      <c r="CC790" s="386"/>
      <c r="CD790" s="386"/>
      <c r="CE790" s="386"/>
      <c r="CF790" s="386"/>
      <c r="CG790" s="386"/>
      <c r="CH790" s="386"/>
      <c r="CI790" s="386"/>
      <c r="CJ790" s="386"/>
      <c r="CK790" s="386"/>
      <c r="CL790" s="386"/>
      <c r="CM790" s="386"/>
      <c r="CN790" s="188"/>
      <c r="CO790" s="188"/>
      <c r="CP790" s="188"/>
      <c r="CQ790" s="188"/>
      <c r="CR790" s="188"/>
      <c r="CS790" s="188"/>
      <c r="CT790" s="188"/>
      <c r="CU790" s="188"/>
      <c r="CV790" s="188"/>
      <c r="CW790" s="188"/>
      <c r="CX790" s="188"/>
      <c r="CY790" s="188"/>
      <c r="CZ790" s="188"/>
      <c r="DA790" s="188"/>
      <c r="DB790" s="386"/>
      <c r="DC790" s="386"/>
      <c r="DD790" s="386"/>
      <c r="DE790" s="386"/>
    </row>
    <row r="791" spans="1:109" s="216" customFormat="1">
      <c r="A791" s="386"/>
      <c r="B791" s="386"/>
      <c r="C791" s="386"/>
      <c r="D791" s="386"/>
      <c r="E791" s="386"/>
      <c r="G791" s="222"/>
      <c r="H791" s="386"/>
      <c r="I791" s="386"/>
      <c r="J791" s="386"/>
      <c r="K791" s="386"/>
      <c r="L791" s="386"/>
      <c r="M791" s="386"/>
      <c r="N791" s="386"/>
      <c r="O791" s="386"/>
      <c r="P791" s="386"/>
      <c r="Q791" s="386"/>
      <c r="R791" s="386"/>
      <c r="S791" s="386"/>
      <c r="T791" s="386"/>
      <c r="U791" s="188"/>
      <c r="V791" s="190"/>
      <c r="W791" s="386"/>
      <c r="X791" s="386"/>
      <c r="Y791" s="386"/>
      <c r="Z791" s="386"/>
      <c r="AA791" s="386"/>
      <c r="AB791" s="386"/>
      <c r="AC791" s="386"/>
      <c r="AD791" s="386"/>
      <c r="AE791" s="386"/>
      <c r="AF791" s="386"/>
      <c r="AG791" s="188"/>
      <c r="AH791" s="188"/>
      <c r="AI791" s="188"/>
      <c r="AJ791" s="188"/>
      <c r="AK791" s="188"/>
      <c r="AL791" s="188"/>
      <c r="AM791" s="188"/>
      <c r="AN791" s="188"/>
      <c r="AO791" s="188"/>
      <c r="AP791" s="386"/>
      <c r="AQ791" s="386"/>
      <c r="AR791" s="386"/>
      <c r="AS791" s="386"/>
      <c r="AT791" s="386"/>
      <c r="AU791" s="386"/>
      <c r="AV791" s="386"/>
      <c r="AW791" s="386"/>
      <c r="AX791" s="386"/>
      <c r="AY791" s="386"/>
      <c r="AZ791" s="386"/>
      <c r="BA791" s="386"/>
      <c r="BB791" s="386"/>
      <c r="BC791" s="386"/>
      <c r="BD791" s="386"/>
      <c r="BE791" s="386"/>
      <c r="BF791" s="386"/>
      <c r="BG791" s="386"/>
      <c r="BH791" s="386"/>
      <c r="BI791" s="386"/>
      <c r="BJ791" s="386"/>
      <c r="BK791" s="386"/>
      <c r="BL791" s="386"/>
      <c r="BM791" s="386"/>
      <c r="BN791" s="186"/>
      <c r="BO791" s="386"/>
      <c r="BP791" s="386"/>
      <c r="BQ791" s="386"/>
      <c r="BR791" s="386"/>
      <c r="BS791" s="386"/>
      <c r="BT791" s="386"/>
      <c r="BU791" s="386"/>
      <c r="BV791" s="386"/>
      <c r="BW791" s="386"/>
      <c r="BX791" s="386"/>
      <c r="BY791" s="386"/>
      <c r="BZ791" s="386"/>
      <c r="CA791" s="386"/>
      <c r="CB791" s="386"/>
      <c r="CC791" s="386"/>
      <c r="CD791" s="386"/>
      <c r="CE791" s="386"/>
      <c r="CF791" s="386"/>
      <c r="CG791" s="386"/>
      <c r="CH791" s="386"/>
      <c r="CI791" s="386"/>
      <c r="CJ791" s="386"/>
      <c r="CK791" s="386"/>
      <c r="CL791" s="386"/>
      <c r="CM791" s="386"/>
      <c r="CN791" s="188"/>
      <c r="CO791" s="188"/>
      <c r="CP791" s="188"/>
      <c r="CQ791" s="188"/>
      <c r="CR791" s="188"/>
      <c r="CS791" s="188"/>
      <c r="CT791" s="188"/>
      <c r="CU791" s="188"/>
      <c r="CV791" s="188"/>
      <c r="CW791" s="188"/>
      <c r="CX791" s="188"/>
      <c r="CY791" s="188"/>
      <c r="CZ791" s="188"/>
      <c r="DA791" s="188"/>
      <c r="DB791" s="386"/>
      <c r="DC791" s="386"/>
      <c r="DD791" s="386"/>
      <c r="DE791" s="386"/>
    </row>
    <row r="792" spans="1:109" s="216" customFormat="1">
      <c r="A792" s="386"/>
      <c r="B792" s="386"/>
      <c r="C792" s="386"/>
      <c r="D792" s="386"/>
      <c r="E792" s="386"/>
      <c r="G792" s="222"/>
      <c r="H792" s="386"/>
      <c r="I792" s="386"/>
      <c r="J792" s="386"/>
      <c r="K792" s="386"/>
      <c r="L792" s="386"/>
      <c r="M792" s="386"/>
      <c r="N792" s="386"/>
      <c r="O792" s="386"/>
      <c r="P792" s="386"/>
      <c r="Q792" s="386"/>
      <c r="R792" s="386"/>
      <c r="S792" s="386"/>
      <c r="T792" s="386"/>
      <c r="U792" s="188"/>
      <c r="V792" s="190"/>
      <c r="W792" s="386"/>
      <c r="X792" s="386"/>
      <c r="Y792" s="386"/>
      <c r="Z792" s="386"/>
      <c r="AA792" s="386"/>
      <c r="AB792" s="386"/>
      <c r="AC792" s="386"/>
      <c r="AD792" s="386"/>
      <c r="AE792" s="386"/>
      <c r="AF792" s="386"/>
      <c r="AG792" s="188"/>
      <c r="AH792" s="188"/>
      <c r="AI792" s="188"/>
      <c r="AJ792" s="188"/>
      <c r="AK792" s="188"/>
      <c r="AL792" s="188"/>
      <c r="AM792" s="188"/>
      <c r="AN792" s="188"/>
      <c r="AO792" s="188"/>
      <c r="AP792" s="386"/>
      <c r="AQ792" s="386"/>
      <c r="AR792" s="386"/>
      <c r="AS792" s="386"/>
      <c r="AT792" s="386"/>
      <c r="AU792" s="386"/>
      <c r="AV792" s="386"/>
      <c r="AW792" s="386"/>
      <c r="AX792" s="386"/>
      <c r="AY792" s="386"/>
      <c r="AZ792" s="386"/>
      <c r="BA792" s="386"/>
      <c r="BB792" s="386"/>
      <c r="BC792" s="386"/>
      <c r="BD792" s="386"/>
      <c r="BE792" s="386"/>
      <c r="BF792" s="386"/>
      <c r="BG792" s="386"/>
      <c r="BH792" s="386"/>
      <c r="BI792" s="386"/>
      <c r="BJ792" s="386"/>
      <c r="BK792" s="386"/>
      <c r="BL792" s="386"/>
      <c r="BM792" s="386"/>
      <c r="BN792" s="186"/>
      <c r="BO792" s="386"/>
      <c r="BP792" s="386"/>
      <c r="BQ792" s="386"/>
      <c r="BR792" s="386"/>
      <c r="BS792" s="386"/>
      <c r="BT792" s="386"/>
      <c r="BU792" s="386"/>
      <c r="BV792" s="386"/>
      <c r="BW792" s="386"/>
      <c r="BX792" s="386"/>
      <c r="BY792" s="386"/>
      <c r="BZ792" s="386"/>
      <c r="CA792" s="386"/>
      <c r="CB792" s="386"/>
      <c r="CC792" s="386"/>
      <c r="CD792" s="386"/>
      <c r="CE792" s="386"/>
      <c r="CF792" s="386"/>
      <c r="CG792" s="386"/>
      <c r="CH792" s="386"/>
      <c r="CI792" s="386"/>
      <c r="CJ792" s="386"/>
      <c r="CK792" s="386"/>
      <c r="CL792" s="386"/>
      <c r="CM792" s="386"/>
      <c r="CN792" s="188"/>
      <c r="CO792" s="188"/>
      <c r="CP792" s="188"/>
      <c r="CQ792" s="188"/>
      <c r="CR792" s="188"/>
      <c r="CS792" s="188"/>
      <c r="CT792" s="188"/>
      <c r="CU792" s="188"/>
      <c r="CV792" s="188"/>
      <c r="CW792" s="188"/>
      <c r="CX792" s="188"/>
      <c r="CY792" s="188"/>
      <c r="CZ792" s="188"/>
      <c r="DA792" s="188"/>
      <c r="DB792" s="386"/>
      <c r="DC792" s="386"/>
      <c r="DD792" s="386"/>
      <c r="DE792" s="386"/>
    </row>
    <row r="793" spans="1:109" s="216" customFormat="1">
      <c r="A793" s="386"/>
      <c r="B793" s="386"/>
      <c r="C793" s="386"/>
      <c r="D793" s="386"/>
      <c r="E793" s="386"/>
      <c r="G793" s="222"/>
      <c r="H793" s="386"/>
      <c r="I793" s="386"/>
      <c r="J793" s="386"/>
      <c r="K793" s="386"/>
      <c r="L793" s="386"/>
      <c r="M793" s="386"/>
      <c r="N793" s="386"/>
      <c r="O793" s="386"/>
      <c r="P793" s="386"/>
      <c r="Q793" s="386"/>
      <c r="R793" s="386"/>
      <c r="S793" s="386"/>
      <c r="T793" s="386"/>
      <c r="U793" s="188"/>
      <c r="V793" s="190"/>
      <c r="W793" s="386"/>
      <c r="X793" s="386"/>
      <c r="Y793" s="386"/>
      <c r="Z793" s="386"/>
      <c r="AA793" s="386"/>
      <c r="AB793" s="386"/>
      <c r="AC793" s="386"/>
      <c r="AD793" s="386"/>
      <c r="AE793" s="386"/>
      <c r="AF793" s="386"/>
      <c r="AG793" s="188"/>
      <c r="AH793" s="188"/>
      <c r="AI793" s="188"/>
      <c r="AJ793" s="188"/>
      <c r="AK793" s="188"/>
      <c r="AL793" s="188"/>
      <c r="AM793" s="188"/>
      <c r="AN793" s="188"/>
      <c r="AO793" s="188"/>
      <c r="AP793" s="386"/>
      <c r="AQ793" s="386"/>
      <c r="AR793" s="386"/>
      <c r="AS793" s="386"/>
      <c r="AT793" s="386"/>
      <c r="AU793" s="386"/>
      <c r="AV793" s="386"/>
      <c r="AW793" s="386"/>
      <c r="AX793" s="386"/>
      <c r="AY793" s="386"/>
      <c r="AZ793" s="386"/>
      <c r="BA793" s="386"/>
      <c r="BB793" s="386"/>
      <c r="BC793" s="386"/>
      <c r="BD793" s="386"/>
      <c r="BE793" s="386"/>
      <c r="BF793" s="386"/>
      <c r="BG793" s="386"/>
      <c r="BH793" s="386"/>
      <c r="BI793" s="386"/>
      <c r="BJ793" s="386"/>
      <c r="BK793" s="386"/>
      <c r="BL793" s="386"/>
      <c r="BM793" s="386"/>
      <c r="BN793" s="186"/>
      <c r="BO793" s="386"/>
      <c r="BP793" s="386"/>
      <c r="BQ793" s="386"/>
      <c r="BR793" s="386"/>
      <c r="BS793" s="386"/>
      <c r="BT793" s="386"/>
      <c r="BU793" s="386"/>
      <c r="BV793" s="386"/>
      <c r="BW793" s="386"/>
      <c r="BX793" s="386"/>
      <c r="BY793" s="386"/>
      <c r="BZ793" s="386"/>
      <c r="CA793" s="386"/>
      <c r="CB793" s="386"/>
      <c r="CC793" s="386"/>
      <c r="CD793" s="386"/>
      <c r="CE793" s="386"/>
      <c r="CF793" s="386"/>
      <c r="CG793" s="386"/>
      <c r="CH793" s="386"/>
      <c r="CI793" s="386"/>
      <c r="CJ793" s="386"/>
      <c r="CK793" s="386"/>
      <c r="CL793" s="386"/>
      <c r="CM793" s="386"/>
      <c r="CN793" s="188"/>
      <c r="CO793" s="188"/>
      <c r="CP793" s="188"/>
      <c r="CQ793" s="188"/>
      <c r="CR793" s="188"/>
      <c r="CS793" s="188"/>
      <c r="CT793" s="188"/>
      <c r="CU793" s="188"/>
      <c r="CV793" s="188"/>
      <c r="CW793" s="188"/>
      <c r="CX793" s="188"/>
      <c r="CY793" s="188"/>
      <c r="CZ793" s="188"/>
      <c r="DA793" s="188"/>
      <c r="DB793" s="386"/>
      <c r="DC793" s="386"/>
      <c r="DD793" s="386"/>
      <c r="DE793" s="386"/>
    </row>
    <row r="794" spans="1:109" s="216" customFormat="1">
      <c r="A794" s="386"/>
      <c r="B794" s="386"/>
      <c r="C794" s="386"/>
      <c r="D794" s="386"/>
      <c r="E794" s="386"/>
      <c r="G794" s="222"/>
      <c r="H794" s="386"/>
      <c r="I794" s="386"/>
      <c r="J794" s="386"/>
      <c r="K794" s="386"/>
      <c r="L794" s="386"/>
      <c r="M794" s="386"/>
      <c r="N794" s="386"/>
      <c r="O794" s="386"/>
      <c r="P794" s="386"/>
      <c r="Q794" s="386"/>
      <c r="R794" s="386"/>
      <c r="S794" s="386"/>
      <c r="T794" s="386"/>
      <c r="U794" s="188"/>
      <c r="V794" s="190"/>
      <c r="W794" s="386"/>
      <c r="X794" s="386"/>
      <c r="Y794" s="386"/>
      <c r="Z794" s="386"/>
      <c r="AA794" s="386"/>
      <c r="AB794" s="386"/>
      <c r="AC794" s="386"/>
      <c r="AD794" s="386"/>
      <c r="AE794" s="386"/>
      <c r="AF794" s="386"/>
      <c r="AG794" s="188"/>
      <c r="AH794" s="188"/>
      <c r="AI794" s="188"/>
      <c r="AJ794" s="188"/>
      <c r="AK794" s="188"/>
      <c r="AL794" s="188"/>
      <c r="AM794" s="188"/>
      <c r="AN794" s="188"/>
      <c r="AO794" s="188"/>
      <c r="AP794" s="386"/>
      <c r="AQ794" s="386"/>
      <c r="AR794" s="386"/>
      <c r="AS794" s="386"/>
      <c r="AT794" s="386"/>
      <c r="AU794" s="386"/>
      <c r="AV794" s="386"/>
      <c r="AW794" s="386"/>
      <c r="AX794" s="386"/>
      <c r="AY794" s="386"/>
      <c r="AZ794" s="386"/>
      <c r="BA794" s="386"/>
      <c r="BB794" s="386"/>
      <c r="BC794" s="386"/>
      <c r="BD794" s="386"/>
      <c r="BE794" s="386"/>
      <c r="BF794" s="386"/>
      <c r="BG794" s="386"/>
      <c r="BH794" s="386"/>
      <c r="BI794" s="386"/>
      <c r="BJ794" s="386"/>
      <c r="BK794" s="386"/>
      <c r="BL794" s="386"/>
      <c r="BM794" s="386"/>
      <c r="BN794" s="186"/>
      <c r="BO794" s="386"/>
      <c r="BP794" s="386"/>
      <c r="BQ794" s="386"/>
      <c r="BR794" s="386"/>
      <c r="BS794" s="386"/>
      <c r="BT794" s="386"/>
      <c r="BU794" s="386"/>
      <c r="BV794" s="386"/>
      <c r="BW794" s="386"/>
      <c r="BX794" s="386"/>
      <c r="BY794" s="386"/>
      <c r="BZ794" s="386"/>
      <c r="CA794" s="386"/>
      <c r="CB794" s="386"/>
      <c r="CC794" s="386"/>
      <c r="CD794" s="386"/>
      <c r="CE794" s="386"/>
      <c r="CF794" s="386"/>
      <c r="CG794" s="386"/>
      <c r="CH794" s="386"/>
      <c r="CI794" s="386"/>
      <c r="CJ794" s="386"/>
      <c r="CK794" s="386"/>
      <c r="CL794" s="386"/>
      <c r="CM794" s="386"/>
      <c r="CN794" s="188"/>
      <c r="CO794" s="188"/>
      <c r="CP794" s="188"/>
      <c r="CQ794" s="188"/>
      <c r="CR794" s="188"/>
      <c r="CS794" s="188"/>
      <c r="CT794" s="188"/>
      <c r="CU794" s="188"/>
      <c r="CV794" s="188"/>
      <c r="CW794" s="188"/>
      <c r="CX794" s="188"/>
      <c r="CY794" s="188"/>
      <c r="CZ794" s="188"/>
      <c r="DA794" s="188"/>
      <c r="DB794" s="386"/>
      <c r="DC794" s="386"/>
      <c r="DD794" s="386"/>
      <c r="DE794" s="386"/>
    </row>
    <row r="795" spans="1:109" s="216" customFormat="1">
      <c r="A795" s="386"/>
      <c r="B795" s="386"/>
      <c r="C795" s="386"/>
      <c r="D795" s="386"/>
      <c r="E795" s="386"/>
      <c r="G795" s="222"/>
      <c r="H795" s="386"/>
      <c r="I795" s="386"/>
      <c r="J795" s="386"/>
      <c r="K795" s="386"/>
      <c r="L795" s="386"/>
      <c r="M795" s="386"/>
      <c r="N795" s="386"/>
      <c r="O795" s="386"/>
      <c r="P795" s="386"/>
      <c r="Q795" s="386"/>
      <c r="R795" s="386"/>
      <c r="S795" s="386"/>
      <c r="T795" s="386"/>
      <c r="U795" s="188"/>
      <c r="V795" s="190"/>
      <c r="W795" s="386"/>
      <c r="X795" s="386"/>
      <c r="Y795" s="386"/>
      <c r="Z795" s="386"/>
      <c r="AA795" s="386"/>
      <c r="AB795" s="386"/>
      <c r="AC795" s="386"/>
      <c r="AD795" s="386"/>
      <c r="AE795" s="386"/>
      <c r="AF795" s="386"/>
      <c r="AG795" s="188"/>
      <c r="AH795" s="188"/>
      <c r="AI795" s="188"/>
      <c r="AJ795" s="188"/>
      <c r="AK795" s="188"/>
      <c r="AL795" s="188"/>
      <c r="AM795" s="188"/>
      <c r="AN795" s="188"/>
      <c r="AO795" s="188"/>
      <c r="AP795" s="386"/>
      <c r="AQ795" s="386"/>
      <c r="AR795" s="386"/>
      <c r="AS795" s="386"/>
      <c r="AT795" s="386"/>
      <c r="AU795" s="386"/>
      <c r="AV795" s="386"/>
      <c r="AW795" s="386"/>
      <c r="AX795" s="386"/>
      <c r="AY795" s="386"/>
      <c r="AZ795" s="386"/>
      <c r="BA795" s="386"/>
      <c r="BB795" s="386"/>
      <c r="BC795" s="386"/>
      <c r="BD795" s="386"/>
      <c r="BE795" s="386"/>
      <c r="BF795" s="386"/>
      <c r="BG795" s="386"/>
      <c r="BH795" s="386"/>
      <c r="BI795" s="386"/>
      <c r="BJ795" s="386"/>
      <c r="BK795" s="386"/>
      <c r="BL795" s="386"/>
      <c r="BM795" s="386"/>
      <c r="BN795" s="186"/>
      <c r="BO795" s="386"/>
      <c r="BP795" s="386"/>
      <c r="BQ795" s="386"/>
      <c r="BR795" s="386"/>
      <c r="BS795" s="386"/>
      <c r="BT795" s="386"/>
      <c r="BU795" s="386"/>
      <c r="BV795" s="386"/>
      <c r="BW795" s="386"/>
      <c r="BX795" s="386"/>
      <c r="BY795" s="386"/>
      <c r="BZ795" s="386"/>
      <c r="CA795" s="386"/>
      <c r="CB795" s="386"/>
      <c r="CC795" s="386"/>
      <c r="CD795" s="386"/>
      <c r="CE795" s="386"/>
      <c r="CF795" s="386"/>
      <c r="CG795" s="386"/>
      <c r="CH795" s="386"/>
      <c r="CI795" s="386"/>
      <c r="CJ795" s="386"/>
      <c r="CK795" s="386"/>
      <c r="CL795" s="386"/>
      <c r="CM795" s="386"/>
      <c r="CN795" s="188"/>
      <c r="CO795" s="188"/>
      <c r="CP795" s="188"/>
      <c r="CQ795" s="188"/>
      <c r="CR795" s="188"/>
      <c r="CS795" s="188"/>
      <c r="CT795" s="188"/>
      <c r="CU795" s="188"/>
      <c r="CV795" s="188"/>
      <c r="CW795" s="188"/>
      <c r="CX795" s="188"/>
      <c r="CY795" s="188"/>
      <c r="CZ795" s="188"/>
      <c r="DA795" s="188"/>
      <c r="DB795" s="386"/>
      <c r="DC795" s="386"/>
      <c r="DD795" s="386"/>
      <c r="DE795" s="386"/>
    </row>
    <row r="796" spans="1:109" s="216" customFormat="1">
      <c r="A796" s="386"/>
      <c r="B796" s="386"/>
      <c r="C796" s="386"/>
      <c r="D796" s="386"/>
      <c r="E796" s="386"/>
      <c r="G796" s="222"/>
      <c r="H796" s="386"/>
      <c r="I796" s="386"/>
      <c r="J796" s="386"/>
      <c r="K796" s="386"/>
      <c r="L796" s="386"/>
      <c r="M796" s="386"/>
      <c r="N796" s="386"/>
      <c r="O796" s="386"/>
      <c r="P796" s="386"/>
      <c r="Q796" s="386"/>
      <c r="R796" s="386"/>
      <c r="S796" s="386"/>
      <c r="T796" s="386"/>
      <c r="U796" s="188"/>
      <c r="V796" s="190"/>
      <c r="W796" s="386"/>
      <c r="X796" s="386"/>
      <c r="Y796" s="386"/>
      <c r="Z796" s="386"/>
      <c r="AA796" s="386"/>
      <c r="AB796" s="386"/>
      <c r="AC796" s="386"/>
      <c r="AD796" s="386"/>
      <c r="AE796" s="386"/>
      <c r="AF796" s="386"/>
      <c r="AG796" s="188"/>
      <c r="AH796" s="188"/>
      <c r="AI796" s="188"/>
      <c r="AJ796" s="188"/>
      <c r="AK796" s="188"/>
      <c r="AL796" s="188"/>
      <c r="AM796" s="188"/>
      <c r="AN796" s="188"/>
      <c r="AO796" s="188"/>
      <c r="AP796" s="386"/>
      <c r="AQ796" s="386"/>
      <c r="AR796" s="386"/>
      <c r="AS796" s="386"/>
      <c r="AT796" s="386"/>
      <c r="AU796" s="386"/>
      <c r="AV796" s="386"/>
      <c r="AW796" s="386"/>
      <c r="AX796" s="386"/>
      <c r="AY796" s="386"/>
      <c r="AZ796" s="386"/>
      <c r="BA796" s="386"/>
      <c r="BB796" s="386"/>
      <c r="BC796" s="386"/>
      <c r="BD796" s="386"/>
      <c r="BE796" s="386"/>
      <c r="BF796" s="386"/>
      <c r="BG796" s="386"/>
      <c r="BH796" s="386"/>
      <c r="BI796" s="386"/>
      <c r="BJ796" s="386"/>
      <c r="BK796" s="386"/>
      <c r="BL796" s="386"/>
      <c r="BM796" s="386"/>
      <c r="BN796" s="186"/>
      <c r="BO796" s="386"/>
      <c r="BP796" s="386"/>
      <c r="BQ796" s="386"/>
      <c r="BR796" s="386"/>
      <c r="BS796" s="386"/>
      <c r="BT796" s="386"/>
      <c r="BU796" s="386"/>
      <c r="BV796" s="386"/>
      <c r="BW796" s="386"/>
      <c r="BX796" s="386"/>
      <c r="BY796" s="386"/>
      <c r="BZ796" s="386"/>
      <c r="CA796" s="386"/>
      <c r="CB796" s="386"/>
      <c r="CC796" s="386"/>
      <c r="CD796" s="386"/>
      <c r="CE796" s="386"/>
      <c r="CF796" s="386"/>
      <c r="CG796" s="386"/>
      <c r="CH796" s="386"/>
      <c r="CI796" s="386"/>
      <c r="CJ796" s="386"/>
      <c r="CK796" s="386"/>
      <c r="CL796" s="386"/>
      <c r="CM796" s="386"/>
      <c r="CN796" s="188"/>
      <c r="CO796" s="188"/>
      <c r="CP796" s="188"/>
      <c r="CQ796" s="188"/>
      <c r="CR796" s="188"/>
      <c r="CS796" s="188"/>
      <c r="CT796" s="188"/>
      <c r="CU796" s="188"/>
      <c r="CV796" s="188"/>
      <c r="CW796" s="188"/>
      <c r="CX796" s="188"/>
      <c r="CY796" s="188"/>
      <c r="CZ796" s="188"/>
      <c r="DA796" s="188"/>
      <c r="DB796" s="386"/>
      <c r="DC796" s="386"/>
      <c r="DD796" s="386"/>
      <c r="DE796" s="386"/>
    </row>
    <row r="797" spans="1:109" s="216" customFormat="1">
      <c r="A797" s="386"/>
      <c r="B797" s="386"/>
      <c r="C797" s="386"/>
      <c r="D797" s="386"/>
      <c r="E797" s="386"/>
      <c r="G797" s="222"/>
      <c r="H797" s="386"/>
      <c r="I797" s="386"/>
      <c r="J797" s="386"/>
      <c r="K797" s="386"/>
      <c r="L797" s="386"/>
      <c r="M797" s="386"/>
      <c r="N797" s="386"/>
      <c r="O797" s="386"/>
      <c r="P797" s="386"/>
      <c r="Q797" s="386"/>
      <c r="R797" s="386"/>
      <c r="S797" s="386"/>
      <c r="T797" s="386"/>
      <c r="U797" s="188"/>
      <c r="V797" s="190"/>
      <c r="W797" s="386"/>
      <c r="X797" s="386"/>
      <c r="Y797" s="386"/>
      <c r="Z797" s="386"/>
      <c r="AA797" s="386"/>
      <c r="AB797" s="386"/>
      <c r="AC797" s="386"/>
      <c r="AD797" s="386"/>
      <c r="AE797" s="386"/>
      <c r="AF797" s="386"/>
      <c r="AG797" s="188"/>
      <c r="AH797" s="188"/>
      <c r="AI797" s="188"/>
      <c r="AJ797" s="188"/>
      <c r="AK797" s="188"/>
      <c r="AL797" s="188"/>
      <c r="AM797" s="188"/>
      <c r="AN797" s="188"/>
      <c r="AO797" s="188"/>
      <c r="AP797" s="386"/>
      <c r="AQ797" s="386"/>
      <c r="AR797" s="386"/>
      <c r="AS797" s="386"/>
      <c r="AT797" s="386"/>
      <c r="AU797" s="386"/>
      <c r="AV797" s="386"/>
      <c r="AW797" s="386"/>
      <c r="AX797" s="386"/>
      <c r="AY797" s="386"/>
      <c r="AZ797" s="386"/>
      <c r="BA797" s="386"/>
      <c r="BB797" s="386"/>
      <c r="BC797" s="386"/>
      <c r="BD797" s="386"/>
      <c r="BE797" s="386"/>
      <c r="BF797" s="386"/>
      <c r="BG797" s="386"/>
      <c r="BH797" s="386"/>
      <c r="BI797" s="386"/>
      <c r="BJ797" s="386"/>
      <c r="BK797" s="386"/>
      <c r="BL797" s="386"/>
      <c r="BM797" s="386"/>
      <c r="BN797" s="186"/>
      <c r="BO797" s="386"/>
      <c r="BP797" s="386"/>
      <c r="BQ797" s="386"/>
      <c r="BR797" s="386"/>
      <c r="BS797" s="386"/>
      <c r="BT797" s="386"/>
      <c r="BU797" s="386"/>
      <c r="BV797" s="386"/>
      <c r="BW797" s="386"/>
      <c r="BX797" s="386"/>
      <c r="BY797" s="386"/>
      <c r="BZ797" s="386"/>
      <c r="CA797" s="386"/>
      <c r="CB797" s="386"/>
      <c r="CC797" s="386"/>
      <c r="CD797" s="386"/>
      <c r="CE797" s="386"/>
      <c r="CF797" s="386"/>
      <c r="CG797" s="386"/>
      <c r="CH797" s="386"/>
      <c r="CI797" s="386"/>
      <c r="CJ797" s="386"/>
      <c r="CK797" s="386"/>
      <c r="CL797" s="386"/>
      <c r="CM797" s="386"/>
      <c r="CN797" s="188"/>
      <c r="CO797" s="188"/>
      <c r="CP797" s="188"/>
      <c r="CQ797" s="188"/>
      <c r="CR797" s="188"/>
      <c r="CS797" s="188"/>
      <c r="CT797" s="188"/>
      <c r="CU797" s="188"/>
      <c r="CV797" s="188"/>
      <c r="CW797" s="188"/>
      <c r="CX797" s="188"/>
      <c r="CY797" s="188"/>
      <c r="CZ797" s="188"/>
      <c r="DA797" s="188"/>
      <c r="DB797" s="386"/>
      <c r="DC797" s="386"/>
      <c r="DD797" s="386"/>
      <c r="DE797" s="386"/>
    </row>
    <row r="798" spans="1:109" s="216" customFormat="1">
      <c r="A798" s="386"/>
      <c r="B798" s="386"/>
      <c r="C798" s="386"/>
      <c r="D798" s="386"/>
      <c r="E798" s="386"/>
      <c r="G798" s="222"/>
      <c r="H798" s="386"/>
      <c r="I798" s="386"/>
      <c r="J798" s="386"/>
      <c r="K798" s="386"/>
      <c r="L798" s="386"/>
      <c r="M798" s="386"/>
      <c r="N798" s="386"/>
      <c r="O798" s="386"/>
      <c r="P798" s="386"/>
      <c r="Q798" s="386"/>
      <c r="R798" s="386"/>
      <c r="S798" s="386"/>
      <c r="T798" s="386"/>
      <c r="U798" s="188"/>
      <c r="V798" s="190"/>
      <c r="W798" s="386"/>
      <c r="X798" s="386"/>
      <c r="Y798" s="386"/>
      <c r="Z798" s="386"/>
      <c r="AA798" s="386"/>
      <c r="AB798" s="386"/>
      <c r="AC798" s="386"/>
      <c r="AD798" s="386"/>
      <c r="AE798" s="386"/>
      <c r="AF798" s="386"/>
      <c r="AG798" s="188"/>
      <c r="AH798" s="188"/>
      <c r="AI798" s="188"/>
      <c r="AJ798" s="188"/>
      <c r="AK798" s="188"/>
      <c r="AL798" s="188"/>
      <c r="AM798" s="188"/>
      <c r="AN798" s="188"/>
      <c r="AO798" s="188"/>
      <c r="AP798" s="386"/>
      <c r="AQ798" s="386"/>
      <c r="AR798" s="386"/>
      <c r="AS798" s="386"/>
      <c r="AT798" s="386"/>
      <c r="AU798" s="386"/>
      <c r="AV798" s="386"/>
      <c r="AW798" s="386"/>
      <c r="AX798" s="386"/>
      <c r="AY798" s="386"/>
      <c r="AZ798" s="386"/>
      <c r="BA798" s="386"/>
      <c r="BB798" s="386"/>
      <c r="BC798" s="386"/>
      <c r="BD798" s="386"/>
      <c r="BE798" s="386"/>
      <c r="BF798" s="386"/>
      <c r="BG798" s="386"/>
      <c r="BH798" s="386"/>
      <c r="BI798" s="386"/>
      <c r="BJ798" s="386"/>
      <c r="BK798" s="386"/>
      <c r="BL798" s="386"/>
      <c r="BM798" s="386"/>
      <c r="BN798" s="186"/>
      <c r="BO798" s="386"/>
      <c r="BP798" s="386"/>
      <c r="BQ798" s="386"/>
      <c r="BR798" s="386"/>
      <c r="BS798" s="386"/>
      <c r="BT798" s="386"/>
      <c r="BU798" s="386"/>
      <c r="BV798" s="386"/>
      <c r="BW798" s="386"/>
      <c r="BX798" s="386"/>
      <c r="BY798" s="386"/>
      <c r="BZ798" s="386"/>
      <c r="CA798" s="386"/>
      <c r="CB798" s="386"/>
      <c r="CC798" s="386"/>
      <c r="CD798" s="386"/>
      <c r="CE798" s="386"/>
      <c r="CF798" s="386"/>
      <c r="CG798" s="386"/>
      <c r="CH798" s="386"/>
      <c r="CI798" s="386"/>
      <c r="CJ798" s="386"/>
      <c r="CK798" s="386"/>
      <c r="CL798" s="386"/>
      <c r="CM798" s="386"/>
      <c r="CN798" s="188"/>
      <c r="CO798" s="188"/>
      <c r="CP798" s="188"/>
      <c r="CQ798" s="188"/>
      <c r="CR798" s="188"/>
      <c r="CS798" s="188"/>
      <c r="CT798" s="188"/>
      <c r="CU798" s="188"/>
      <c r="CV798" s="188"/>
      <c r="CW798" s="188"/>
      <c r="CX798" s="188"/>
      <c r="CY798" s="188"/>
      <c r="CZ798" s="188"/>
      <c r="DA798" s="188"/>
      <c r="DB798" s="386"/>
      <c r="DC798" s="386"/>
      <c r="DD798" s="386"/>
      <c r="DE798" s="386"/>
    </row>
    <row r="799" spans="1:109" s="216" customFormat="1">
      <c r="A799" s="386"/>
      <c r="B799" s="386"/>
      <c r="C799" s="386"/>
      <c r="D799" s="386"/>
      <c r="E799" s="386"/>
      <c r="G799" s="222"/>
      <c r="H799" s="386"/>
      <c r="I799" s="386"/>
      <c r="J799" s="386"/>
      <c r="K799" s="386"/>
      <c r="L799" s="386"/>
      <c r="M799" s="386"/>
      <c r="N799" s="386"/>
      <c r="O799" s="386"/>
      <c r="P799" s="386"/>
      <c r="Q799" s="386"/>
      <c r="R799" s="386"/>
      <c r="S799" s="386"/>
      <c r="T799" s="386"/>
      <c r="U799" s="188"/>
      <c r="V799" s="190"/>
      <c r="W799" s="386"/>
      <c r="X799" s="386"/>
      <c r="Y799" s="386"/>
      <c r="Z799" s="386"/>
      <c r="AA799" s="386"/>
      <c r="AB799" s="386"/>
      <c r="AC799" s="386"/>
      <c r="AD799" s="386"/>
      <c r="AE799" s="386"/>
      <c r="AF799" s="386"/>
      <c r="AG799" s="188"/>
      <c r="AH799" s="188"/>
      <c r="AI799" s="188"/>
      <c r="AJ799" s="188"/>
      <c r="AK799" s="188"/>
      <c r="AL799" s="188"/>
      <c r="AM799" s="188"/>
      <c r="AN799" s="188"/>
      <c r="AO799" s="188"/>
      <c r="AP799" s="386"/>
      <c r="AQ799" s="386"/>
      <c r="AR799" s="386"/>
      <c r="AS799" s="386"/>
      <c r="AT799" s="386"/>
      <c r="AU799" s="386"/>
      <c r="AV799" s="386"/>
      <c r="AW799" s="386"/>
      <c r="AX799" s="386"/>
      <c r="AY799" s="386"/>
      <c r="AZ799" s="386"/>
      <c r="BA799" s="386"/>
      <c r="BB799" s="386"/>
      <c r="BC799" s="386"/>
      <c r="BD799" s="386"/>
      <c r="BE799" s="386"/>
      <c r="BF799" s="386"/>
      <c r="BG799" s="386"/>
      <c r="BH799" s="386"/>
      <c r="BI799" s="386"/>
      <c r="BJ799" s="386"/>
      <c r="BK799" s="386"/>
      <c r="BL799" s="386"/>
      <c r="BM799" s="386"/>
      <c r="BN799" s="186"/>
      <c r="BO799" s="386"/>
      <c r="BP799" s="386"/>
      <c r="BQ799" s="386"/>
      <c r="BR799" s="386"/>
      <c r="BS799" s="386"/>
      <c r="BT799" s="386"/>
      <c r="BU799" s="386"/>
      <c r="BV799" s="386"/>
      <c r="BW799" s="386"/>
      <c r="BX799" s="386"/>
      <c r="BY799" s="386"/>
      <c r="BZ799" s="386"/>
      <c r="CA799" s="386"/>
      <c r="CB799" s="386"/>
      <c r="CC799" s="386"/>
      <c r="CD799" s="386"/>
      <c r="CE799" s="386"/>
      <c r="CF799" s="386"/>
      <c r="CG799" s="386"/>
      <c r="CH799" s="386"/>
      <c r="CI799" s="386"/>
      <c r="CJ799" s="386"/>
      <c r="CK799" s="386"/>
      <c r="CL799" s="386"/>
      <c r="CM799" s="386"/>
      <c r="CN799" s="188"/>
      <c r="CO799" s="188"/>
      <c r="CP799" s="188"/>
      <c r="CQ799" s="188"/>
      <c r="CR799" s="188"/>
      <c r="CS799" s="188"/>
      <c r="CT799" s="188"/>
      <c r="CU799" s="188"/>
      <c r="CV799" s="188"/>
      <c r="CW799" s="188"/>
      <c r="CX799" s="188"/>
      <c r="CY799" s="188"/>
      <c r="CZ799" s="188"/>
      <c r="DA799" s="188"/>
      <c r="DB799" s="386"/>
      <c r="DC799" s="386"/>
      <c r="DD799" s="386"/>
      <c r="DE799" s="386"/>
    </row>
    <row r="800" spans="1:109" s="216" customFormat="1">
      <c r="A800" s="386"/>
      <c r="B800" s="386"/>
      <c r="C800" s="386"/>
      <c r="D800" s="386"/>
      <c r="E800" s="386"/>
      <c r="G800" s="222"/>
      <c r="H800" s="386"/>
      <c r="I800" s="386"/>
      <c r="J800" s="386"/>
      <c r="K800" s="386"/>
      <c r="L800" s="386"/>
      <c r="M800" s="386"/>
      <c r="N800" s="386"/>
      <c r="O800" s="386"/>
      <c r="P800" s="386"/>
      <c r="Q800" s="386"/>
      <c r="R800" s="386"/>
      <c r="S800" s="386"/>
      <c r="T800" s="386"/>
      <c r="U800" s="188"/>
      <c r="V800" s="190"/>
      <c r="W800" s="386"/>
      <c r="X800" s="386"/>
      <c r="Y800" s="386"/>
      <c r="Z800" s="386"/>
      <c r="AA800" s="386"/>
      <c r="AB800" s="386"/>
      <c r="AC800" s="386"/>
      <c r="AD800" s="386"/>
      <c r="AE800" s="386"/>
      <c r="AF800" s="386"/>
      <c r="AG800" s="188"/>
      <c r="AH800" s="188"/>
      <c r="AI800" s="188"/>
      <c r="AJ800" s="188"/>
      <c r="AK800" s="188"/>
      <c r="AL800" s="188"/>
      <c r="AM800" s="188"/>
      <c r="AN800" s="188"/>
      <c r="AO800" s="188"/>
      <c r="AP800" s="386"/>
      <c r="AQ800" s="386"/>
      <c r="AR800" s="386"/>
      <c r="AS800" s="386"/>
      <c r="AT800" s="386"/>
      <c r="AU800" s="386"/>
      <c r="AV800" s="386"/>
      <c r="AW800" s="386"/>
      <c r="AX800" s="386"/>
      <c r="AY800" s="386"/>
      <c r="AZ800" s="386"/>
      <c r="BA800" s="386"/>
      <c r="BB800" s="386"/>
      <c r="BC800" s="386"/>
      <c r="BD800" s="386"/>
      <c r="BE800" s="386"/>
      <c r="BF800" s="386"/>
      <c r="BG800" s="386"/>
      <c r="BH800" s="386"/>
      <c r="BI800" s="386"/>
      <c r="BJ800" s="386"/>
      <c r="BK800" s="386"/>
      <c r="BL800" s="386"/>
      <c r="BM800" s="386"/>
      <c r="BN800" s="186"/>
      <c r="BO800" s="386"/>
      <c r="BP800" s="386"/>
      <c r="BQ800" s="386"/>
      <c r="BR800" s="386"/>
      <c r="BS800" s="386"/>
      <c r="BT800" s="386"/>
      <c r="BU800" s="386"/>
      <c r="BV800" s="386"/>
      <c r="BW800" s="386"/>
      <c r="BX800" s="386"/>
      <c r="BY800" s="386"/>
      <c r="BZ800" s="386"/>
      <c r="CA800" s="386"/>
      <c r="CB800" s="386"/>
      <c r="CC800" s="386"/>
      <c r="CD800" s="386"/>
      <c r="CE800" s="386"/>
      <c r="CF800" s="386"/>
      <c r="CG800" s="386"/>
      <c r="CH800" s="386"/>
      <c r="CI800" s="386"/>
      <c r="CJ800" s="386"/>
      <c r="CK800" s="386"/>
      <c r="CL800" s="386"/>
      <c r="CM800" s="386"/>
      <c r="CN800" s="188"/>
      <c r="CO800" s="188"/>
      <c r="CP800" s="188"/>
      <c r="CQ800" s="188"/>
      <c r="CR800" s="188"/>
      <c r="CS800" s="188"/>
      <c r="CT800" s="188"/>
      <c r="CU800" s="188"/>
      <c r="CV800" s="188"/>
      <c r="CW800" s="188"/>
      <c r="CX800" s="188"/>
      <c r="CY800" s="188"/>
      <c r="CZ800" s="188"/>
      <c r="DA800" s="188"/>
      <c r="DB800" s="386"/>
      <c r="DC800" s="386"/>
      <c r="DD800" s="386"/>
      <c r="DE800" s="386"/>
    </row>
    <row r="801" spans="1:109" s="216" customFormat="1">
      <c r="A801" s="386"/>
      <c r="B801" s="386"/>
      <c r="C801" s="386"/>
      <c r="D801" s="386"/>
      <c r="E801" s="386"/>
      <c r="G801" s="222"/>
      <c r="H801" s="386"/>
      <c r="I801" s="386"/>
      <c r="J801" s="386"/>
      <c r="K801" s="386"/>
      <c r="L801" s="386"/>
      <c r="M801" s="386"/>
      <c r="N801" s="386"/>
      <c r="O801" s="386"/>
      <c r="P801" s="386"/>
      <c r="Q801" s="386"/>
      <c r="R801" s="386"/>
      <c r="S801" s="386"/>
      <c r="T801" s="386"/>
      <c r="U801" s="188"/>
      <c r="V801" s="190"/>
      <c r="W801" s="386"/>
      <c r="X801" s="386"/>
      <c r="Y801" s="386"/>
      <c r="Z801" s="386"/>
      <c r="AA801" s="386"/>
      <c r="AB801" s="386"/>
      <c r="AC801" s="386"/>
      <c r="AD801" s="386"/>
      <c r="AE801" s="386"/>
      <c r="AF801" s="386"/>
      <c r="AG801" s="188"/>
      <c r="AH801" s="188"/>
      <c r="AI801" s="188"/>
      <c r="AJ801" s="188"/>
      <c r="AK801" s="188"/>
      <c r="AL801" s="188"/>
      <c r="AM801" s="188"/>
      <c r="AN801" s="188"/>
      <c r="AO801" s="188"/>
      <c r="AP801" s="386"/>
      <c r="AQ801" s="386"/>
      <c r="AR801" s="386"/>
      <c r="AS801" s="386"/>
      <c r="AT801" s="386"/>
      <c r="AU801" s="386"/>
      <c r="AV801" s="386"/>
      <c r="AW801" s="386"/>
      <c r="AX801" s="386"/>
      <c r="AY801" s="386"/>
      <c r="AZ801" s="386"/>
      <c r="BA801" s="386"/>
      <c r="BB801" s="386"/>
      <c r="BC801" s="386"/>
      <c r="BD801" s="386"/>
      <c r="BE801" s="386"/>
      <c r="BF801" s="386"/>
      <c r="BG801" s="386"/>
      <c r="BH801" s="386"/>
      <c r="BI801" s="386"/>
      <c r="BJ801" s="386"/>
      <c r="BK801" s="386"/>
      <c r="BL801" s="386"/>
      <c r="BM801" s="386"/>
      <c r="BN801" s="186"/>
      <c r="BO801" s="386"/>
      <c r="BP801" s="386"/>
      <c r="BQ801" s="386"/>
      <c r="BR801" s="386"/>
      <c r="BS801" s="386"/>
      <c r="BT801" s="386"/>
      <c r="BU801" s="386"/>
      <c r="BV801" s="386"/>
      <c r="BW801" s="386"/>
      <c r="BX801" s="386"/>
      <c r="BY801" s="386"/>
      <c r="BZ801" s="386"/>
      <c r="CA801" s="386"/>
      <c r="CB801" s="386"/>
      <c r="CC801" s="386"/>
      <c r="CD801" s="386"/>
      <c r="CE801" s="386"/>
      <c r="CF801" s="386"/>
      <c r="CG801" s="386"/>
      <c r="CH801" s="386"/>
      <c r="CI801" s="386"/>
      <c r="CJ801" s="386"/>
      <c r="CK801" s="386"/>
      <c r="CL801" s="386"/>
      <c r="CM801" s="386"/>
      <c r="CN801" s="188"/>
      <c r="CO801" s="188"/>
      <c r="CP801" s="188"/>
      <c r="CQ801" s="188"/>
      <c r="CR801" s="188"/>
      <c r="CS801" s="188"/>
      <c r="CT801" s="188"/>
      <c r="CU801" s="188"/>
      <c r="CV801" s="188"/>
      <c r="CW801" s="188"/>
      <c r="CX801" s="188"/>
      <c r="CY801" s="188"/>
      <c r="CZ801" s="188"/>
      <c r="DA801" s="188"/>
      <c r="DB801" s="386"/>
      <c r="DC801" s="386"/>
      <c r="DD801" s="386"/>
      <c r="DE801" s="386"/>
    </row>
    <row r="802" spans="1:109" s="216" customFormat="1">
      <c r="A802" s="386"/>
      <c r="B802" s="386"/>
      <c r="C802" s="386"/>
      <c r="D802" s="386"/>
      <c r="E802" s="386"/>
      <c r="G802" s="222"/>
      <c r="H802" s="386"/>
      <c r="I802" s="386"/>
      <c r="J802" s="386"/>
      <c r="K802" s="386"/>
      <c r="L802" s="386"/>
      <c r="M802" s="386"/>
      <c r="N802" s="386"/>
      <c r="O802" s="386"/>
      <c r="P802" s="386"/>
      <c r="Q802" s="386"/>
      <c r="R802" s="386"/>
      <c r="S802" s="386"/>
      <c r="T802" s="386"/>
      <c r="U802" s="188"/>
      <c r="V802" s="190"/>
      <c r="W802" s="386"/>
      <c r="X802" s="386"/>
      <c r="Y802" s="386"/>
      <c r="Z802" s="386"/>
      <c r="AA802" s="386"/>
      <c r="AB802" s="386"/>
      <c r="AC802" s="386"/>
      <c r="AD802" s="386"/>
      <c r="AE802" s="386"/>
      <c r="AF802" s="386"/>
      <c r="AG802" s="188"/>
      <c r="AH802" s="188"/>
      <c r="AI802" s="188"/>
      <c r="AJ802" s="188"/>
      <c r="AK802" s="188"/>
      <c r="AL802" s="188"/>
      <c r="AM802" s="188"/>
      <c r="AN802" s="188"/>
      <c r="AO802" s="188"/>
      <c r="AP802" s="386"/>
      <c r="AQ802" s="386"/>
      <c r="AR802" s="386"/>
      <c r="AS802" s="386"/>
      <c r="AT802" s="386"/>
      <c r="AU802" s="386"/>
      <c r="AV802" s="386"/>
      <c r="AW802" s="386"/>
      <c r="AX802" s="386"/>
      <c r="AY802" s="386"/>
      <c r="AZ802" s="386"/>
      <c r="BA802" s="386"/>
      <c r="BB802" s="386"/>
      <c r="BC802" s="386"/>
      <c r="BD802" s="386"/>
      <c r="BE802" s="386"/>
      <c r="BF802" s="386"/>
      <c r="BG802" s="386"/>
      <c r="BH802" s="386"/>
      <c r="BI802" s="386"/>
      <c r="BJ802" s="386"/>
      <c r="BK802" s="386"/>
      <c r="BL802" s="386"/>
      <c r="BM802" s="386"/>
      <c r="BN802" s="186"/>
      <c r="BO802" s="386"/>
      <c r="BP802" s="386"/>
      <c r="BQ802" s="386"/>
      <c r="BR802" s="386"/>
      <c r="BS802" s="386"/>
      <c r="BT802" s="386"/>
      <c r="BU802" s="386"/>
      <c r="BV802" s="386"/>
      <c r="BW802" s="386"/>
      <c r="BX802" s="386"/>
      <c r="BY802" s="386"/>
      <c r="BZ802" s="386"/>
      <c r="CA802" s="386"/>
      <c r="CB802" s="386"/>
      <c r="CC802" s="386"/>
      <c r="CD802" s="386"/>
      <c r="CE802" s="386"/>
      <c r="CF802" s="386"/>
      <c r="CG802" s="386"/>
      <c r="CH802" s="386"/>
      <c r="CI802" s="386"/>
      <c r="CJ802" s="386"/>
      <c r="CK802" s="386"/>
      <c r="CL802" s="386"/>
      <c r="CM802" s="386"/>
      <c r="CN802" s="188"/>
      <c r="CO802" s="188"/>
      <c r="CP802" s="188"/>
      <c r="CQ802" s="188"/>
      <c r="CR802" s="188"/>
      <c r="CS802" s="188"/>
      <c r="CT802" s="188"/>
      <c r="CU802" s="188"/>
      <c r="CV802" s="188"/>
      <c r="CW802" s="188"/>
      <c r="CX802" s="188"/>
      <c r="CY802" s="188"/>
      <c r="CZ802" s="188"/>
      <c r="DA802" s="188"/>
      <c r="DB802" s="386"/>
      <c r="DC802" s="386"/>
      <c r="DD802" s="386"/>
      <c r="DE802" s="386"/>
    </row>
    <row r="803" spans="1:109" s="216" customFormat="1">
      <c r="A803" s="386"/>
      <c r="B803" s="386"/>
      <c r="C803" s="386"/>
      <c r="D803" s="386"/>
      <c r="E803" s="386"/>
      <c r="G803" s="222"/>
      <c r="H803" s="386"/>
      <c r="I803" s="386"/>
      <c r="J803" s="386"/>
      <c r="K803" s="386"/>
      <c r="L803" s="386"/>
      <c r="M803" s="386"/>
      <c r="N803" s="386"/>
      <c r="O803" s="386"/>
      <c r="P803" s="386"/>
      <c r="Q803" s="386"/>
      <c r="R803" s="386"/>
      <c r="S803" s="386"/>
      <c r="T803" s="386"/>
      <c r="U803" s="188"/>
      <c r="V803" s="190"/>
      <c r="W803" s="386"/>
      <c r="X803" s="386"/>
      <c r="Y803" s="386"/>
      <c r="Z803" s="386"/>
      <c r="AA803" s="386"/>
      <c r="AB803" s="386"/>
      <c r="AC803" s="386"/>
      <c r="AD803" s="386"/>
      <c r="AE803" s="386"/>
      <c r="AF803" s="386"/>
      <c r="AG803" s="188"/>
      <c r="AH803" s="188"/>
      <c r="AI803" s="188"/>
      <c r="AJ803" s="188"/>
      <c r="AK803" s="188"/>
      <c r="AL803" s="188"/>
      <c r="AM803" s="188"/>
      <c r="AN803" s="188"/>
      <c r="AO803" s="188"/>
      <c r="AP803" s="386"/>
      <c r="AQ803" s="386"/>
      <c r="AR803" s="386"/>
      <c r="AS803" s="386"/>
      <c r="AT803" s="386"/>
      <c r="AU803" s="386"/>
      <c r="AV803" s="386"/>
      <c r="AW803" s="386"/>
      <c r="AX803" s="386"/>
      <c r="AY803" s="386"/>
      <c r="AZ803" s="386"/>
      <c r="BA803" s="386"/>
      <c r="BB803" s="386"/>
      <c r="BC803" s="386"/>
      <c r="BD803" s="386"/>
      <c r="BE803" s="386"/>
      <c r="BF803" s="386"/>
      <c r="BG803" s="386"/>
      <c r="BH803" s="386"/>
      <c r="BI803" s="386"/>
      <c r="BJ803" s="386"/>
      <c r="BK803" s="386"/>
      <c r="BL803" s="386"/>
      <c r="BM803" s="386"/>
      <c r="BN803" s="186"/>
      <c r="BO803" s="386"/>
      <c r="BP803" s="386"/>
      <c r="BQ803" s="386"/>
      <c r="BR803" s="386"/>
      <c r="BS803" s="386"/>
      <c r="BT803" s="386"/>
      <c r="BU803" s="386"/>
      <c r="BV803" s="386"/>
      <c r="BW803" s="386"/>
      <c r="BX803" s="386"/>
      <c r="BY803" s="386"/>
      <c r="BZ803" s="386"/>
      <c r="CA803" s="386"/>
      <c r="CB803" s="386"/>
      <c r="CC803" s="386"/>
      <c r="CD803" s="386"/>
      <c r="CE803" s="386"/>
      <c r="CF803" s="386"/>
      <c r="CG803" s="386"/>
      <c r="CH803" s="386"/>
      <c r="CI803" s="386"/>
      <c r="CJ803" s="386"/>
      <c r="CK803" s="386"/>
      <c r="CL803" s="386"/>
      <c r="CM803" s="386"/>
      <c r="CN803" s="188"/>
      <c r="CO803" s="188"/>
      <c r="CP803" s="188"/>
      <c r="CQ803" s="188"/>
      <c r="CR803" s="188"/>
      <c r="CS803" s="188"/>
      <c r="CT803" s="188"/>
      <c r="CU803" s="188"/>
      <c r="CV803" s="188"/>
      <c r="CW803" s="188"/>
      <c r="CX803" s="188"/>
      <c r="CY803" s="188"/>
      <c r="CZ803" s="188"/>
      <c r="DA803" s="188"/>
      <c r="DB803" s="386"/>
      <c r="DC803" s="386"/>
      <c r="DD803" s="386"/>
      <c r="DE803" s="386"/>
    </row>
    <row r="804" spans="1:109" s="216" customFormat="1">
      <c r="A804" s="386"/>
      <c r="B804" s="386"/>
      <c r="C804" s="386"/>
      <c r="D804" s="386"/>
      <c r="E804" s="386"/>
      <c r="G804" s="222"/>
      <c r="H804" s="386"/>
      <c r="I804" s="386"/>
      <c r="J804" s="386"/>
      <c r="K804" s="386"/>
      <c r="L804" s="386"/>
      <c r="M804" s="386"/>
      <c r="N804" s="386"/>
      <c r="O804" s="386"/>
      <c r="P804" s="386"/>
      <c r="Q804" s="386"/>
      <c r="R804" s="386"/>
      <c r="S804" s="386"/>
      <c r="T804" s="386"/>
      <c r="U804" s="188"/>
      <c r="V804" s="190"/>
      <c r="W804" s="386"/>
      <c r="X804" s="386"/>
      <c r="Y804" s="386"/>
      <c r="Z804" s="386"/>
      <c r="AA804" s="386"/>
      <c r="AB804" s="386"/>
      <c r="AC804" s="386"/>
      <c r="AD804" s="386"/>
      <c r="AE804" s="386"/>
      <c r="AF804" s="386"/>
      <c r="AG804" s="188"/>
      <c r="AH804" s="188"/>
      <c r="AI804" s="188"/>
      <c r="AJ804" s="188"/>
      <c r="AK804" s="188"/>
      <c r="AL804" s="188"/>
      <c r="AM804" s="188"/>
      <c r="AN804" s="188"/>
      <c r="AO804" s="188"/>
      <c r="AP804" s="386"/>
      <c r="AQ804" s="386"/>
      <c r="AR804" s="386"/>
      <c r="AS804" s="386"/>
      <c r="AT804" s="386"/>
      <c r="AU804" s="386"/>
      <c r="AV804" s="386"/>
      <c r="AW804" s="386"/>
      <c r="AX804" s="386"/>
      <c r="AY804" s="386"/>
      <c r="AZ804" s="386"/>
      <c r="BA804" s="386"/>
      <c r="BB804" s="386"/>
      <c r="BC804" s="386"/>
      <c r="BD804" s="386"/>
      <c r="BE804" s="386"/>
      <c r="BF804" s="386"/>
      <c r="BG804" s="386"/>
      <c r="BH804" s="386"/>
      <c r="BI804" s="386"/>
      <c r="BJ804" s="386"/>
      <c r="BK804" s="386"/>
      <c r="BL804" s="386"/>
      <c r="BM804" s="386"/>
      <c r="BN804" s="186"/>
      <c r="BO804" s="386"/>
      <c r="BP804" s="386"/>
      <c r="BQ804" s="386"/>
      <c r="BR804" s="386"/>
      <c r="BS804" s="386"/>
      <c r="BT804" s="386"/>
      <c r="BU804" s="386"/>
      <c r="BV804" s="386"/>
      <c r="BW804" s="386"/>
      <c r="BX804" s="386"/>
      <c r="BY804" s="386"/>
      <c r="BZ804" s="386"/>
      <c r="CA804" s="386"/>
      <c r="CB804" s="386"/>
      <c r="CC804" s="386"/>
      <c r="CD804" s="386"/>
      <c r="CE804" s="386"/>
      <c r="CF804" s="386"/>
      <c r="CG804" s="386"/>
      <c r="CH804" s="386"/>
      <c r="CI804" s="386"/>
      <c r="CJ804" s="386"/>
      <c r="CK804" s="386"/>
      <c r="CL804" s="386"/>
      <c r="CM804" s="386"/>
      <c r="CN804" s="188"/>
      <c r="CO804" s="188"/>
      <c r="CP804" s="188"/>
      <c r="CQ804" s="188"/>
      <c r="CR804" s="188"/>
      <c r="CS804" s="188"/>
      <c r="CT804" s="188"/>
      <c r="CU804" s="188"/>
      <c r="CV804" s="188"/>
      <c r="CW804" s="188"/>
      <c r="CX804" s="188"/>
      <c r="CY804" s="188"/>
      <c r="CZ804" s="188"/>
      <c r="DA804" s="188"/>
      <c r="DB804" s="386"/>
      <c r="DC804" s="386"/>
      <c r="DD804" s="386"/>
      <c r="DE804" s="386"/>
    </row>
    <row r="805" spans="1:109" s="216" customFormat="1">
      <c r="A805" s="386"/>
      <c r="B805" s="386"/>
      <c r="C805" s="386"/>
      <c r="D805" s="386"/>
      <c r="E805" s="386"/>
      <c r="G805" s="222"/>
      <c r="H805" s="386"/>
      <c r="I805" s="386"/>
      <c r="J805" s="386"/>
      <c r="K805" s="386"/>
      <c r="L805" s="386"/>
      <c r="M805" s="386"/>
      <c r="N805" s="386"/>
      <c r="O805" s="386"/>
      <c r="P805" s="386"/>
      <c r="Q805" s="386"/>
      <c r="R805" s="386"/>
      <c r="S805" s="386"/>
      <c r="T805" s="386"/>
      <c r="U805" s="188"/>
      <c r="V805" s="190"/>
      <c r="W805" s="386"/>
      <c r="X805" s="386"/>
      <c r="Y805" s="386"/>
      <c r="Z805" s="386"/>
      <c r="AA805" s="386"/>
      <c r="AB805" s="386"/>
      <c r="AC805" s="386"/>
      <c r="AD805" s="386"/>
      <c r="AE805" s="386"/>
      <c r="AF805" s="386"/>
      <c r="AG805" s="188"/>
      <c r="AH805" s="188"/>
      <c r="AI805" s="188"/>
      <c r="AJ805" s="188"/>
      <c r="AK805" s="188"/>
      <c r="AL805" s="188"/>
      <c r="AM805" s="188"/>
      <c r="AN805" s="188"/>
      <c r="AO805" s="188"/>
      <c r="AP805" s="386"/>
      <c r="AQ805" s="386"/>
      <c r="AR805" s="386"/>
      <c r="AS805" s="386"/>
      <c r="AT805" s="386"/>
      <c r="AU805" s="386"/>
      <c r="AV805" s="386"/>
      <c r="AW805" s="386"/>
      <c r="AX805" s="386"/>
      <c r="AY805" s="386"/>
      <c r="AZ805" s="386"/>
      <c r="BA805" s="386"/>
      <c r="BB805" s="386"/>
      <c r="BC805" s="386"/>
      <c r="BD805" s="386"/>
      <c r="BE805" s="386"/>
      <c r="BF805" s="386"/>
      <c r="BG805" s="386"/>
      <c r="BH805" s="386"/>
      <c r="BI805" s="386"/>
      <c r="BJ805" s="386"/>
      <c r="BK805" s="386"/>
      <c r="BL805" s="386"/>
      <c r="BM805" s="386"/>
      <c r="BN805" s="186"/>
      <c r="BO805" s="386"/>
      <c r="BP805" s="386"/>
      <c r="BQ805" s="386"/>
      <c r="BR805" s="386"/>
      <c r="BS805" s="386"/>
      <c r="BT805" s="386"/>
      <c r="BU805" s="386"/>
      <c r="BV805" s="386"/>
      <c r="BW805" s="386"/>
      <c r="BX805" s="386"/>
      <c r="BY805" s="386"/>
      <c r="BZ805" s="386"/>
      <c r="CA805" s="386"/>
      <c r="CB805" s="386"/>
      <c r="CC805" s="386"/>
      <c r="CD805" s="386"/>
      <c r="CE805" s="386"/>
      <c r="CF805" s="386"/>
      <c r="CG805" s="386"/>
      <c r="CH805" s="386"/>
      <c r="CI805" s="386"/>
      <c r="CJ805" s="386"/>
      <c r="CK805" s="386"/>
      <c r="CL805" s="386"/>
      <c r="CM805" s="386"/>
      <c r="CN805" s="188"/>
      <c r="CO805" s="188"/>
      <c r="CP805" s="188"/>
      <c r="CQ805" s="188"/>
      <c r="CR805" s="188"/>
      <c r="CS805" s="188"/>
      <c r="CT805" s="188"/>
      <c r="CU805" s="188"/>
      <c r="CV805" s="188"/>
      <c r="CW805" s="188"/>
      <c r="CX805" s="188"/>
      <c r="CY805" s="188"/>
      <c r="CZ805" s="188"/>
      <c r="DA805" s="188"/>
      <c r="DB805" s="386"/>
      <c r="DC805" s="386"/>
      <c r="DD805" s="386"/>
      <c r="DE805" s="386"/>
    </row>
    <row r="806" spans="1:109" s="216" customFormat="1">
      <c r="A806" s="386"/>
      <c r="B806" s="386"/>
      <c r="C806" s="386"/>
      <c r="D806" s="386"/>
      <c r="E806" s="386"/>
      <c r="G806" s="222"/>
      <c r="H806" s="386"/>
      <c r="I806" s="386"/>
      <c r="J806" s="386"/>
      <c r="K806" s="386"/>
      <c r="L806" s="386"/>
      <c r="M806" s="386"/>
      <c r="N806" s="386"/>
      <c r="O806" s="386"/>
      <c r="P806" s="386"/>
      <c r="Q806" s="386"/>
      <c r="R806" s="386"/>
      <c r="S806" s="386"/>
      <c r="T806" s="386"/>
      <c r="U806" s="188"/>
      <c r="V806" s="190"/>
      <c r="W806" s="386"/>
      <c r="X806" s="386"/>
      <c r="Y806" s="386"/>
      <c r="Z806" s="386"/>
      <c r="AA806" s="386"/>
      <c r="AB806" s="386"/>
      <c r="AC806" s="386"/>
      <c r="AD806" s="386"/>
      <c r="AE806" s="386"/>
      <c r="AF806" s="386"/>
      <c r="AG806" s="188"/>
      <c r="AH806" s="188"/>
      <c r="AI806" s="188"/>
      <c r="AJ806" s="188"/>
      <c r="AK806" s="188"/>
      <c r="AL806" s="188"/>
      <c r="AM806" s="188"/>
      <c r="AN806" s="188"/>
      <c r="AO806" s="188"/>
      <c r="AP806" s="386"/>
      <c r="AQ806" s="386"/>
      <c r="AR806" s="386"/>
      <c r="AS806" s="386"/>
      <c r="AT806" s="386"/>
      <c r="AU806" s="386"/>
      <c r="AV806" s="386"/>
      <c r="AW806" s="386"/>
      <c r="AX806" s="386"/>
      <c r="AY806" s="386"/>
      <c r="AZ806" s="386"/>
      <c r="BA806" s="386"/>
      <c r="BB806" s="386"/>
      <c r="BC806" s="386"/>
      <c r="BD806" s="386"/>
      <c r="BE806" s="386"/>
      <c r="BF806" s="386"/>
      <c r="BG806" s="386"/>
      <c r="BH806" s="386"/>
      <c r="BI806" s="386"/>
      <c r="BJ806" s="386"/>
      <c r="BK806" s="386"/>
      <c r="BL806" s="386"/>
      <c r="BM806" s="386"/>
      <c r="BN806" s="186"/>
      <c r="BO806" s="386"/>
      <c r="BP806" s="386"/>
      <c r="BQ806" s="386"/>
      <c r="BR806" s="386"/>
      <c r="BS806" s="386"/>
      <c r="BT806" s="386"/>
      <c r="BU806" s="386"/>
      <c r="BV806" s="386"/>
      <c r="BW806" s="386"/>
      <c r="BX806" s="386"/>
      <c r="BY806" s="386"/>
      <c r="BZ806" s="386"/>
      <c r="CA806" s="386"/>
      <c r="CB806" s="386"/>
      <c r="CC806" s="386"/>
      <c r="CD806" s="386"/>
      <c r="CE806" s="386"/>
      <c r="CF806" s="386"/>
      <c r="CG806" s="386"/>
      <c r="CH806" s="386"/>
      <c r="CI806" s="386"/>
      <c r="CJ806" s="386"/>
      <c r="CK806" s="386"/>
      <c r="CL806" s="386"/>
      <c r="CM806" s="386"/>
      <c r="CN806" s="188"/>
      <c r="CO806" s="188"/>
      <c r="CP806" s="188"/>
      <c r="CQ806" s="188"/>
      <c r="CR806" s="188"/>
      <c r="CS806" s="188"/>
      <c r="CT806" s="188"/>
      <c r="CU806" s="188"/>
      <c r="CV806" s="188"/>
      <c r="CW806" s="188"/>
      <c r="CX806" s="188"/>
      <c r="CY806" s="188"/>
      <c r="CZ806" s="188"/>
      <c r="DA806" s="188"/>
      <c r="DB806" s="386"/>
      <c r="DC806" s="386"/>
      <c r="DD806" s="386"/>
      <c r="DE806" s="386"/>
    </row>
    <row r="807" spans="1:109" s="216" customFormat="1">
      <c r="A807" s="386"/>
      <c r="B807" s="386"/>
      <c r="C807" s="386"/>
      <c r="D807" s="386"/>
      <c r="E807" s="386"/>
      <c r="G807" s="222"/>
      <c r="H807" s="386"/>
      <c r="I807" s="386"/>
      <c r="J807" s="386"/>
      <c r="K807" s="386"/>
      <c r="L807" s="386"/>
      <c r="M807" s="386"/>
      <c r="N807" s="386"/>
      <c r="O807" s="386"/>
      <c r="P807" s="386"/>
      <c r="Q807" s="386"/>
      <c r="R807" s="386"/>
      <c r="S807" s="386"/>
      <c r="T807" s="386"/>
      <c r="U807" s="188"/>
      <c r="V807" s="190"/>
      <c r="W807" s="386"/>
      <c r="X807" s="386"/>
      <c r="Y807" s="386"/>
      <c r="Z807" s="386"/>
      <c r="AA807" s="386"/>
      <c r="AB807" s="386"/>
      <c r="AC807" s="386"/>
      <c r="AD807" s="386"/>
      <c r="AE807" s="386"/>
      <c r="AF807" s="386"/>
      <c r="AG807" s="188"/>
      <c r="AH807" s="188"/>
      <c r="AI807" s="188"/>
      <c r="AJ807" s="188"/>
      <c r="AK807" s="188"/>
      <c r="AL807" s="188"/>
      <c r="AM807" s="188"/>
      <c r="AN807" s="188"/>
      <c r="AO807" s="188"/>
      <c r="AP807" s="386"/>
      <c r="AQ807" s="386"/>
      <c r="AR807" s="386"/>
      <c r="AS807" s="386"/>
      <c r="AT807" s="386"/>
      <c r="AU807" s="386"/>
      <c r="AV807" s="386"/>
      <c r="AW807" s="386"/>
      <c r="AX807" s="386"/>
      <c r="AY807" s="386"/>
      <c r="AZ807" s="386"/>
      <c r="BA807" s="386"/>
      <c r="BB807" s="386"/>
      <c r="BC807" s="386"/>
      <c r="BD807" s="386"/>
      <c r="BE807" s="386"/>
      <c r="BF807" s="386"/>
      <c r="BG807" s="386"/>
      <c r="BH807" s="386"/>
      <c r="BI807" s="386"/>
      <c r="BJ807" s="386"/>
      <c r="BK807" s="386"/>
      <c r="BL807" s="386"/>
      <c r="BM807" s="386"/>
      <c r="BN807" s="186"/>
      <c r="BO807" s="386"/>
      <c r="BP807" s="386"/>
      <c r="BQ807" s="386"/>
      <c r="BR807" s="386"/>
      <c r="BS807" s="386"/>
      <c r="BT807" s="386"/>
      <c r="BU807" s="386"/>
      <c r="BV807" s="386"/>
      <c r="BW807" s="386"/>
      <c r="BX807" s="386"/>
      <c r="BY807" s="386"/>
      <c r="BZ807" s="386"/>
      <c r="CA807" s="386"/>
      <c r="CB807" s="386"/>
      <c r="CC807" s="386"/>
      <c r="CD807" s="386"/>
      <c r="CE807" s="386"/>
      <c r="CF807" s="386"/>
      <c r="CG807" s="386"/>
      <c r="CH807" s="386"/>
      <c r="CI807" s="386"/>
      <c r="CJ807" s="386"/>
      <c r="CK807" s="386"/>
      <c r="CL807" s="386"/>
      <c r="CM807" s="386"/>
      <c r="CN807" s="188"/>
      <c r="CO807" s="188"/>
      <c r="CP807" s="188"/>
      <c r="CQ807" s="188"/>
      <c r="CR807" s="188"/>
      <c r="CS807" s="188"/>
      <c r="CT807" s="188"/>
      <c r="CU807" s="188"/>
      <c r="CV807" s="188"/>
      <c r="CW807" s="188"/>
      <c r="CX807" s="188"/>
      <c r="CY807" s="188"/>
      <c r="CZ807" s="188"/>
      <c r="DA807" s="188"/>
      <c r="DB807" s="386"/>
      <c r="DC807" s="386"/>
      <c r="DD807" s="386"/>
      <c r="DE807" s="386"/>
    </row>
    <row r="808" spans="1:109" s="216" customFormat="1">
      <c r="A808" s="386"/>
      <c r="B808" s="386"/>
      <c r="C808" s="386"/>
      <c r="D808" s="386"/>
      <c r="E808" s="386"/>
      <c r="G808" s="222"/>
      <c r="H808" s="386"/>
      <c r="I808" s="386"/>
      <c r="J808" s="386"/>
      <c r="K808" s="386"/>
      <c r="L808" s="386"/>
      <c r="M808" s="386"/>
      <c r="N808" s="386"/>
      <c r="O808" s="386"/>
      <c r="P808" s="386"/>
      <c r="Q808" s="386"/>
      <c r="R808" s="386"/>
      <c r="S808" s="386"/>
      <c r="T808" s="386"/>
      <c r="U808" s="188"/>
      <c r="V808" s="190"/>
      <c r="W808" s="386"/>
      <c r="X808" s="386"/>
      <c r="Y808" s="386"/>
      <c r="Z808" s="386"/>
      <c r="AA808" s="386"/>
      <c r="AB808" s="386"/>
      <c r="AC808" s="386"/>
      <c r="AD808" s="386"/>
      <c r="AE808" s="386"/>
      <c r="AF808" s="386"/>
      <c r="AG808" s="188"/>
      <c r="AH808" s="188"/>
      <c r="AI808" s="188"/>
      <c r="AJ808" s="188"/>
      <c r="AK808" s="188"/>
      <c r="AL808" s="188"/>
      <c r="AM808" s="188"/>
      <c r="AN808" s="188"/>
      <c r="AO808" s="188"/>
      <c r="AP808" s="386"/>
      <c r="AQ808" s="386"/>
      <c r="AR808" s="386"/>
      <c r="AS808" s="386"/>
      <c r="AT808" s="386"/>
      <c r="AU808" s="386"/>
      <c r="AV808" s="386"/>
      <c r="AW808" s="386"/>
      <c r="AX808" s="386"/>
      <c r="AY808" s="386"/>
      <c r="AZ808" s="386"/>
      <c r="BA808" s="386"/>
      <c r="BB808" s="386"/>
      <c r="BC808" s="386"/>
      <c r="BD808" s="386"/>
      <c r="BE808" s="386"/>
      <c r="BF808" s="386"/>
      <c r="BG808" s="386"/>
      <c r="BH808" s="386"/>
      <c r="BI808" s="386"/>
      <c r="BJ808" s="386"/>
      <c r="BK808" s="386"/>
      <c r="BL808" s="386"/>
      <c r="BM808" s="386"/>
      <c r="BN808" s="186"/>
      <c r="BO808" s="386"/>
      <c r="BP808" s="386"/>
      <c r="BQ808" s="386"/>
      <c r="BR808" s="386"/>
      <c r="BS808" s="386"/>
      <c r="BT808" s="386"/>
      <c r="BU808" s="386"/>
      <c r="BV808" s="386"/>
      <c r="BW808" s="386"/>
      <c r="BX808" s="386"/>
      <c r="BY808" s="386"/>
      <c r="BZ808" s="386"/>
      <c r="CA808" s="386"/>
      <c r="CB808" s="386"/>
      <c r="CC808" s="386"/>
      <c r="CD808" s="386"/>
      <c r="CE808" s="386"/>
      <c r="CF808" s="386"/>
      <c r="CG808" s="386"/>
      <c r="CH808" s="386"/>
      <c r="CI808" s="386"/>
      <c r="CJ808" s="386"/>
      <c r="CK808" s="386"/>
      <c r="CL808" s="386"/>
      <c r="CM808" s="386"/>
      <c r="CN808" s="188"/>
      <c r="CO808" s="188"/>
      <c r="CP808" s="188"/>
      <c r="CQ808" s="188"/>
      <c r="CR808" s="188"/>
      <c r="CS808" s="188"/>
      <c r="CT808" s="188"/>
      <c r="CU808" s="188"/>
      <c r="CV808" s="188"/>
      <c r="CW808" s="188"/>
      <c r="CX808" s="188"/>
      <c r="CY808" s="188"/>
      <c r="CZ808" s="188"/>
      <c r="DA808" s="188"/>
      <c r="DB808" s="386"/>
      <c r="DC808" s="386"/>
      <c r="DD808" s="386"/>
      <c r="DE808" s="386"/>
    </row>
    <row r="809" spans="1:109" s="216" customFormat="1">
      <c r="A809" s="386"/>
      <c r="B809" s="386"/>
      <c r="C809" s="386"/>
      <c r="D809" s="386"/>
      <c r="E809" s="386"/>
      <c r="G809" s="222"/>
      <c r="H809" s="386"/>
      <c r="I809" s="386"/>
      <c r="J809" s="386"/>
      <c r="K809" s="386"/>
      <c r="L809" s="386"/>
      <c r="M809" s="386"/>
      <c r="N809" s="386"/>
      <c r="O809" s="386"/>
      <c r="P809" s="386"/>
      <c r="Q809" s="386"/>
      <c r="R809" s="386"/>
      <c r="S809" s="386"/>
      <c r="T809" s="386"/>
      <c r="U809" s="188"/>
      <c r="V809" s="190"/>
      <c r="W809" s="386"/>
      <c r="X809" s="386"/>
      <c r="Y809" s="386"/>
      <c r="Z809" s="386"/>
      <c r="AA809" s="386"/>
      <c r="AB809" s="386"/>
      <c r="AC809" s="386"/>
      <c r="AD809" s="386"/>
      <c r="AE809" s="386"/>
      <c r="AF809" s="386"/>
      <c r="AG809" s="188"/>
      <c r="AH809" s="188"/>
      <c r="AI809" s="188"/>
      <c r="AJ809" s="188"/>
      <c r="AK809" s="188"/>
      <c r="AL809" s="188"/>
      <c r="AM809" s="188"/>
      <c r="AN809" s="188"/>
      <c r="AO809" s="188"/>
      <c r="AP809" s="386"/>
      <c r="AQ809" s="386"/>
      <c r="AR809" s="386"/>
      <c r="AS809" s="386"/>
      <c r="AT809" s="386"/>
      <c r="AU809" s="386"/>
      <c r="AV809" s="386"/>
      <c r="AW809" s="386"/>
      <c r="AX809" s="386"/>
      <c r="AY809" s="386"/>
      <c r="AZ809" s="386"/>
      <c r="BA809" s="386"/>
      <c r="BB809" s="386"/>
      <c r="BC809" s="386"/>
      <c r="BD809" s="386"/>
      <c r="BE809" s="386"/>
      <c r="BF809" s="386"/>
      <c r="BG809" s="386"/>
      <c r="BH809" s="386"/>
      <c r="BI809" s="386"/>
      <c r="BJ809" s="386"/>
      <c r="BK809" s="386"/>
      <c r="BL809" s="386"/>
      <c r="BM809" s="386"/>
      <c r="BN809" s="186"/>
      <c r="BO809" s="386"/>
      <c r="BP809" s="386"/>
      <c r="BQ809" s="386"/>
      <c r="BR809" s="386"/>
      <c r="BS809" s="386"/>
      <c r="BT809" s="386"/>
      <c r="BU809" s="386"/>
      <c r="BV809" s="386"/>
      <c r="BW809" s="386"/>
      <c r="BX809" s="386"/>
      <c r="BY809" s="386"/>
      <c r="BZ809" s="386"/>
      <c r="CA809" s="386"/>
      <c r="CB809" s="386"/>
      <c r="CC809" s="386"/>
      <c r="CD809" s="386"/>
      <c r="CE809" s="386"/>
      <c r="CF809" s="386"/>
      <c r="CG809" s="386"/>
      <c r="CH809" s="386"/>
      <c r="CI809" s="386"/>
      <c r="CJ809" s="386"/>
      <c r="CK809" s="386"/>
      <c r="CL809" s="386"/>
      <c r="CM809" s="386"/>
      <c r="CN809" s="188"/>
      <c r="CO809" s="188"/>
      <c r="CP809" s="188"/>
      <c r="CQ809" s="188"/>
      <c r="CR809" s="188"/>
      <c r="CS809" s="188"/>
      <c r="CT809" s="188"/>
      <c r="CU809" s="188"/>
      <c r="CV809" s="188"/>
      <c r="CW809" s="188"/>
      <c r="CX809" s="188"/>
      <c r="CY809" s="188"/>
      <c r="CZ809" s="188"/>
      <c r="DA809" s="188"/>
      <c r="DB809" s="386"/>
      <c r="DC809" s="386"/>
      <c r="DD809" s="386"/>
      <c r="DE809" s="386"/>
    </row>
    <row r="810" spans="1:109" s="216" customFormat="1">
      <c r="A810" s="386"/>
      <c r="B810" s="386"/>
      <c r="C810" s="386"/>
      <c r="D810" s="386"/>
      <c r="E810" s="386"/>
      <c r="G810" s="222"/>
      <c r="H810" s="386"/>
      <c r="I810" s="386"/>
      <c r="J810" s="386"/>
      <c r="K810" s="386"/>
      <c r="L810" s="386"/>
      <c r="M810" s="386"/>
      <c r="N810" s="386"/>
      <c r="O810" s="386"/>
      <c r="P810" s="386"/>
      <c r="Q810" s="386"/>
      <c r="R810" s="386"/>
      <c r="S810" s="386"/>
      <c r="T810" s="386"/>
      <c r="U810" s="188"/>
      <c r="V810" s="190"/>
      <c r="W810" s="386"/>
      <c r="X810" s="386"/>
      <c r="Y810" s="386"/>
      <c r="Z810" s="386"/>
      <c r="AA810" s="386"/>
      <c r="AB810" s="386"/>
      <c r="AC810" s="386"/>
      <c r="AD810" s="386"/>
      <c r="AE810" s="386"/>
      <c r="AF810" s="386"/>
      <c r="AG810" s="188"/>
      <c r="AH810" s="188"/>
      <c r="AI810" s="188"/>
      <c r="AJ810" s="188"/>
      <c r="AK810" s="188"/>
      <c r="AL810" s="188"/>
      <c r="AM810" s="188"/>
      <c r="AN810" s="188"/>
      <c r="AO810" s="188"/>
      <c r="AP810" s="386"/>
      <c r="AQ810" s="386"/>
      <c r="AR810" s="386"/>
      <c r="AS810" s="386"/>
      <c r="AT810" s="386"/>
      <c r="AU810" s="386"/>
      <c r="AV810" s="386"/>
      <c r="AW810" s="386"/>
      <c r="AX810" s="386"/>
      <c r="AY810" s="386"/>
      <c r="AZ810" s="386"/>
      <c r="BA810" s="386"/>
      <c r="BB810" s="386"/>
      <c r="BC810" s="386"/>
      <c r="BD810" s="386"/>
      <c r="BE810" s="386"/>
      <c r="BF810" s="386"/>
      <c r="BG810" s="386"/>
      <c r="BH810" s="386"/>
      <c r="BI810" s="386"/>
      <c r="BJ810" s="386"/>
      <c r="BK810" s="386"/>
      <c r="BL810" s="386"/>
      <c r="BM810" s="386"/>
      <c r="BN810" s="186"/>
      <c r="BO810" s="386"/>
      <c r="BP810" s="386"/>
      <c r="BQ810" s="386"/>
      <c r="BR810" s="386"/>
      <c r="BS810" s="386"/>
      <c r="BT810" s="386"/>
      <c r="BU810" s="386"/>
      <c r="BV810" s="386"/>
      <c r="BW810" s="386"/>
      <c r="BX810" s="386"/>
      <c r="BY810" s="386"/>
      <c r="BZ810" s="386"/>
      <c r="CA810" s="386"/>
      <c r="CB810" s="386"/>
      <c r="CC810" s="386"/>
      <c r="CD810" s="386"/>
      <c r="CE810" s="386"/>
      <c r="CF810" s="386"/>
      <c r="CG810" s="386"/>
      <c r="CH810" s="386"/>
      <c r="CI810" s="386"/>
      <c r="CJ810" s="386"/>
      <c r="CK810" s="386"/>
      <c r="CL810" s="386"/>
      <c r="CM810" s="386"/>
      <c r="CN810" s="188"/>
      <c r="CO810" s="188"/>
      <c r="CP810" s="188"/>
      <c r="CQ810" s="188"/>
      <c r="CR810" s="188"/>
      <c r="CS810" s="188"/>
      <c r="CT810" s="188"/>
      <c r="CU810" s="188"/>
      <c r="CV810" s="188"/>
      <c r="CW810" s="188"/>
      <c r="CX810" s="188"/>
      <c r="CY810" s="188"/>
      <c r="CZ810" s="188"/>
      <c r="DA810" s="188"/>
      <c r="DB810" s="386"/>
      <c r="DC810" s="386"/>
      <c r="DD810" s="386"/>
      <c r="DE810" s="386"/>
    </row>
    <row r="811" spans="1:109" s="216" customFormat="1">
      <c r="A811" s="386"/>
      <c r="B811" s="386"/>
      <c r="C811" s="386"/>
      <c r="D811" s="386"/>
      <c r="E811" s="386"/>
      <c r="G811" s="222"/>
      <c r="H811" s="386"/>
      <c r="I811" s="386"/>
      <c r="J811" s="386"/>
      <c r="K811" s="386"/>
      <c r="L811" s="386"/>
      <c r="M811" s="386"/>
      <c r="N811" s="386"/>
      <c r="O811" s="386"/>
      <c r="P811" s="386"/>
      <c r="Q811" s="386"/>
      <c r="R811" s="386"/>
      <c r="S811" s="386"/>
      <c r="T811" s="386"/>
      <c r="U811" s="188"/>
      <c r="V811" s="190"/>
      <c r="W811" s="386"/>
      <c r="X811" s="386"/>
      <c r="Y811" s="386"/>
      <c r="Z811" s="386"/>
      <c r="AA811" s="386"/>
      <c r="AB811" s="386"/>
      <c r="AC811" s="386"/>
      <c r="AD811" s="386"/>
      <c r="AE811" s="386"/>
      <c r="AF811" s="386"/>
      <c r="AG811" s="188"/>
      <c r="AH811" s="188"/>
      <c r="AI811" s="188"/>
      <c r="AJ811" s="188"/>
      <c r="AK811" s="188"/>
      <c r="AL811" s="188"/>
      <c r="AM811" s="188"/>
      <c r="AN811" s="188"/>
      <c r="AO811" s="188"/>
      <c r="AP811" s="386"/>
      <c r="AQ811" s="386"/>
      <c r="AR811" s="386"/>
      <c r="AS811" s="386"/>
      <c r="AT811" s="386"/>
      <c r="AU811" s="386"/>
      <c r="AV811" s="386"/>
      <c r="AW811" s="386"/>
      <c r="AX811" s="386"/>
      <c r="AY811" s="386"/>
      <c r="AZ811" s="386"/>
      <c r="BA811" s="386"/>
      <c r="BB811" s="386"/>
      <c r="BC811" s="386"/>
      <c r="BD811" s="386"/>
      <c r="BE811" s="386"/>
      <c r="BF811" s="386"/>
      <c r="BG811" s="386"/>
      <c r="BH811" s="386"/>
      <c r="BI811" s="386"/>
      <c r="BJ811" s="386"/>
      <c r="BK811" s="386"/>
      <c r="BL811" s="386"/>
      <c r="BM811" s="386"/>
      <c r="BN811" s="186"/>
      <c r="BO811" s="386"/>
      <c r="BP811" s="386"/>
      <c r="BQ811" s="386"/>
      <c r="BR811" s="386"/>
      <c r="BS811" s="386"/>
      <c r="BT811" s="386"/>
      <c r="BU811" s="386"/>
      <c r="BV811" s="386"/>
      <c r="BW811" s="386"/>
      <c r="BX811" s="386"/>
      <c r="BY811" s="386"/>
      <c r="BZ811" s="386"/>
      <c r="CA811" s="386"/>
      <c r="CB811" s="386"/>
      <c r="CC811" s="386"/>
      <c r="CD811" s="386"/>
      <c r="CE811" s="386"/>
      <c r="CF811" s="386"/>
      <c r="CG811" s="386"/>
      <c r="CH811" s="386"/>
      <c r="CI811" s="386"/>
      <c r="CJ811" s="386"/>
      <c r="CK811" s="386"/>
      <c r="CL811" s="386"/>
      <c r="CM811" s="386"/>
      <c r="CN811" s="188"/>
      <c r="CO811" s="188"/>
      <c r="CP811" s="188"/>
      <c r="CQ811" s="188"/>
      <c r="CR811" s="188"/>
      <c r="CS811" s="188"/>
      <c r="CT811" s="188"/>
      <c r="CU811" s="188"/>
      <c r="CV811" s="188"/>
      <c r="CW811" s="188"/>
      <c r="CX811" s="188"/>
      <c r="CY811" s="188"/>
      <c r="CZ811" s="188"/>
      <c r="DA811" s="188"/>
      <c r="DB811" s="386"/>
      <c r="DC811" s="386"/>
      <c r="DD811" s="386"/>
      <c r="DE811" s="386"/>
    </row>
    <row r="812" spans="1:109" s="216" customFormat="1">
      <c r="A812" s="386"/>
      <c r="B812" s="386"/>
      <c r="C812" s="386"/>
      <c r="D812" s="386"/>
      <c r="E812" s="386"/>
      <c r="G812" s="222"/>
      <c r="H812" s="386"/>
      <c r="I812" s="386"/>
      <c r="J812" s="386"/>
      <c r="K812" s="386"/>
      <c r="L812" s="386"/>
      <c r="M812" s="386"/>
      <c r="N812" s="386"/>
      <c r="O812" s="386"/>
      <c r="P812" s="386"/>
      <c r="Q812" s="386"/>
      <c r="R812" s="386"/>
      <c r="S812" s="386"/>
      <c r="T812" s="386"/>
      <c r="U812" s="188"/>
      <c r="V812" s="190"/>
      <c r="W812" s="386"/>
      <c r="X812" s="386"/>
      <c r="Y812" s="386"/>
      <c r="Z812" s="386"/>
      <c r="AA812" s="386"/>
      <c r="AB812" s="386"/>
      <c r="AC812" s="386"/>
      <c r="AD812" s="386"/>
      <c r="AE812" s="386"/>
      <c r="AF812" s="386"/>
      <c r="AG812" s="188"/>
      <c r="AH812" s="188"/>
      <c r="AI812" s="188"/>
      <c r="AJ812" s="188"/>
      <c r="AK812" s="188"/>
      <c r="AL812" s="188"/>
      <c r="AM812" s="188"/>
      <c r="AN812" s="188"/>
      <c r="AO812" s="188"/>
      <c r="AP812" s="386"/>
      <c r="AQ812" s="386"/>
      <c r="AR812" s="386"/>
      <c r="AS812" s="386"/>
      <c r="AT812" s="386"/>
      <c r="AU812" s="386"/>
      <c r="AV812" s="386"/>
      <c r="AW812" s="386"/>
      <c r="AX812" s="386"/>
      <c r="AY812" s="386"/>
      <c r="AZ812" s="386"/>
      <c r="BA812" s="386"/>
      <c r="BB812" s="386"/>
      <c r="BC812" s="386"/>
      <c r="BD812" s="386"/>
      <c r="BE812" s="386"/>
      <c r="BF812" s="386"/>
      <c r="BG812" s="386"/>
      <c r="BH812" s="386"/>
      <c r="BI812" s="386"/>
      <c r="BJ812" s="386"/>
      <c r="BK812" s="386"/>
      <c r="BL812" s="386"/>
      <c r="BM812" s="386"/>
      <c r="BN812" s="186"/>
      <c r="BO812" s="386"/>
      <c r="BP812" s="386"/>
      <c r="BQ812" s="386"/>
      <c r="BR812" s="386"/>
      <c r="BS812" s="386"/>
      <c r="BT812" s="386"/>
      <c r="BU812" s="386"/>
      <c r="BV812" s="386"/>
      <c r="BW812" s="386"/>
      <c r="BX812" s="386"/>
      <c r="BY812" s="386"/>
      <c r="BZ812" s="386"/>
      <c r="CA812" s="386"/>
      <c r="CB812" s="386"/>
      <c r="CC812" s="386"/>
      <c r="CD812" s="386"/>
      <c r="CE812" s="386"/>
      <c r="CF812" s="386"/>
      <c r="CG812" s="386"/>
      <c r="CH812" s="386"/>
      <c r="CI812" s="386"/>
      <c r="CJ812" s="386"/>
      <c r="CK812" s="386"/>
      <c r="CL812" s="386"/>
      <c r="CM812" s="386"/>
      <c r="CN812" s="188"/>
      <c r="CO812" s="188"/>
      <c r="CP812" s="188"/>
      <c r="CQ812" s="188"/>
      <c r="CR812" s="188"/>
      <c r="CS812" s="188"/>
      <c r="CT812" s="188"/>
      <c r="CU812" s="188"/>
      <c r="CV812" s="188"/>
      <c r="CW812" s="188"/>
      <c r="CX812" s="188"/>
      <c r="CY812" s="188"/>
      <c r="CZ812" s="188"/>
      <c r="DA812" s="188"/>
      <c r="DB812" s="386"/>
      <c r="DC812" s="386"/>
      <c r="DD812" s="386"/>
      <c r="DE812" s="386"/>
    </row>
    <row r="813" spans="1:109" s="216" customFormat="1">
      <c r="A813" s="386"/>
      <c r="B813" s="386"/>
      <c r="C813" s="386"/>
      <c r="D813" s="386"/>
      <c r="E813" s="386"/>
      <c r="G813" s="222"/>
      <c r="H813" s="386"/>
      <c r="I813" s="386"/>
      <c r="J813" s="386"/>
      <c r="K813" s="386"/>
      <c r="L813" s="386"/>
      <c r="M813" s="386"/>
      <c r="N813" s="386"/>
      <c r="O813" s="386"/>
      <c r="P813" s="386"/>
      <c r="Q813" s="386"/>
      <c r="R813" s="386"/>
      <c r="S813" s="386"/>
      <c r="T813" s="386"/>
      <c r="U813" s="188"/>
      <c r="V813" s="190"/>
      <c r="W813" s="386"/>
      <c r="X813" s="386"/>
      <c r="Y813" s="386"/>
      <c r="Z813" s="386"/>
      <c r="AA813" s="386"/>
      <c r="AB813" s="386"/>
      <c r="AC813" s="386"/>
      <c r="AD813" s="386"/>
      <c r="AE813" s="386"/>
      <c r="AF813" s="386"/>
      <c r="AG813" s="188"/>
      <c r="AH813" s="188"/>
      <c r="AI813" s="188"/>
      <c r="AJ813" s="188"/>
      <c r="AK813" s="188"/>
      <c r="AL813" s="188"/>
      <c r="AM813" s="188"/>
      <c r="AN813" s="188"/>
      <c r="AO813" s="188"/>
      <c r="AP813" s="386"/>
      <c r="AQ813" s="386"/>
      <c r="AR813" s="386"/>
      <c r="AS813" s="386"/>
      <c r="AT813" s="386"/>
      <c r="AU813" s="386"/>
      <c r="AV813" s="386"/>
      <c r="AW813" s="386"/>
      <c r="AX813" s="386"/>
      <c r="AY813" s="386"/>
      <c r="AZ813" s="386"/>
      <c r="BA813" s="386"/>
      <c r="BB813" s="386"/>
      <c r="BC813" s="386"/>
      <c r="BD813" s="386"/>
      <c r="BE813" s="386"/>
      <c r="BF813" s="386"/>
      <c r="BG813" s="386"/>
      <c r="BH813" s="386"/>
      <c r="BI813" s="386"/>
      <c r="BJ813" s="386"/>
      <c r="BK813" s="386"/>
      <c r="BL813" s="386"/>
      <c r="BM813" s="386"/>
      <c r="BN813" s="186"/>
      <c r="BO813" s="386"/>
      <c r="BP813" s="386"/>
      <c r="BQ813" s="386"/>
      <c r="BR813" s="386"/>
      <c r="BS813" s="386"/>
      <c r="BT813" s="386"/>
      <c r="BU813" s="386"/>
      <c r="BV813" s="386"/>
      <c r="BW813" s="386"/>
      <c r="BX813" s="386"/>
      <c r="BY813" s="386"/>
      <c r="BZ813" s="386"/>
      <c r="CA813" s="386"/>
      <c r="CB813" s="386"/>
      <c r="CC813" s="386"/>
      <c r="CD813" s="386"/>
      <c r="CE813" s="386"/>
      <c r="CF813" s="386"/>
      <c r="CG813" s="386"/>
      <c r="CH813" s="386"/>
      <c r="CI813" s="386"/>
      <c r="CJ813" s="386"/>
      <c r="CK813" s="386"/>
      <c r="CL813" s="386"/>
      <c r="CM813" s="386"/>
      <c r="CN813" s="188"/>
      <c r="CO813" s="188"/>
      <c r="CP813" s="188"/>
      <c r="CQ813" s="188"/>
      <c r="CR813" s="188"/>
      <c r="CS813" s="188"/>
      <c r="CT813" s="188"/>
      <c r="CU813" s="188"/>
      <c r="CV813" s="188"/>
      <c r="CW813" s="188"/>
      <c r="CX813" s="188"/>
      <c r="CY813" s="188"/>
      <c r="CZ813" s="188"/>
      <c r="DA813" s="188"/>
      <c r="DB813" s="386"/>
      <c r="DC813" s="386"/>
      <c r="DD813" s="386"/>
      <c r="DE813" s="386"/>
    </row>
    <row r="814" spans="1:109" s="216" customFormat="1">
      <c r="A814" s="386"/>
      <c r="B814" s="386"/>
      <c r="C814" s="386"/>
      <c r="D814" s="386"/>
      <c r="E814" s="386"/>
      <c r="G814" s="222"/>
      <c r="H814" s="386"/>
      <c r="I814" s="386"/>
      <c r="J814" s="386"/>
      <c r="K814" s="386"/>
      <c r="L814" s="386"/>
      <c r="M814" s="386"/>
      <c r="N814" s="386"/>
      <c r="O814" s="386"/>
      <c r="P814" s="386"/>
      <c r="Q814" s="386"/>
      <c r="R814" s="386"/>
      <c r="S814" s="386"/>
      <c r="T814" s="386"/>
      <c r="U814" s="188"/>
      <c r="V814" s="190"/>
      <c r="W814" s="386"/>
      <c r="X814" s="386"/>
      <c r="Y814" s="386"/>
      <c r="Z814" s="386"/>
      <c r="AA814" s="386"/>
      <c r="AB814" s="386"/>
      <c r="AC814" s="386"/>
      <c r="AD814" s="386"/>
      <c r="AE814" s="386"/>
      <c r="AF814" s="386"/>
      <c r="AG814" s="188"/>
      <c r="AH814" s="188"/>
      <c r="AI814" s="188"/>
      <c r="AJ814" s="188"/>
      <c r="AK814" s="188"/>
      <c r="AL814" s="188"/>
      <c r="AM814" s="188"/>
      <c r="AN814" s="188"/>
      <c r="AO814" s="188"/>
      <c r="AP814" s="386"/>
      <c r="AQ814" s="386"/>
      <c r="AR814" s="386"/>
      <c r="AS814" s="386"/>
      <c r="AT814" s="386"/>
      <c r="AU814" s="386"/>
      <c r="AV814" s="386"/>
      <c r="AW814" s="386"/>
      <c r="AX814" s="386"/>
      <c r="AY814" s="386"/>
      <c r="AZ814" s="386"/>
      <c r="BA814" s="386"/>
      <c r="BB814" s="386"/>
      <c r="BC814" s="386"/>
      <c r="BD814" s="386"/>
      <c r="BE814" s="386"/>
      <c r="BF814" s="386"/>
      <c r="BG814" s="386"/>
      <c r="BH814" s="386"/>
      <c r="BI814" s="386"/>
      <c r="BJ814" s="386"/>
      <c r="BK814" s="386"/>
      <c r="BL814" s="386"/>
      <c r="BM814" s="386"/>
      <c r="BN814" s="186"/>
      <c r="BO814" s="386"/>
      <c r="BP814" s="386"/>
      <c r="BQ814" s="386"/>
      <c r="BR814" s="386"/>
      <c r="BS814" s="386"/>
      <c r="BT814" s="386"/>
      <c r="BU814" s="386"/>
      <c r="BV814" s="386"/>
      <c r="BW814" s="386"/>
      <c r="BX814" s="386"/>
      <c r="BY814" s="386"/>
      <c r="BZ814" s="386"/>
      <c r="CA814" s="386"/>
      <c r="CB814" s="386"/>
      <c r="CC814" s="386"/>
      <c r="CD814" s="386"/>
      <c r="CE814" s="386"/>
      <c r="CF814" s="386"/>
      <c r="CG814" s="386"/>
      <c r="CH814" s="386"/>
      <c r="CI814" s="386"/>
      <c r="CJ814" s="386"/>
      <c r="CK814" s="386"/>
      <c r="CL814" s="386"/>
      <c r="CM814" s="386"/>
      <c r="CN814" s="188"/>
      <c r="CO814" s="188"/>
      <c r="CP814" s="188"/>
      <c r="CQ814" s="188"/>
      <c r="CR814" s="188"/>
      <c r="CS814" s="188"/>
      <c r="CT814" s="188"/>
      <c r="CU814" s="188"/>
      <c r="CV814" s="188"/>
      <c r="CW814" s="188"/>
      <c r="CX814" s="188"/>
      <c r="CY814" s="188"/>
      <c r="CZ814" s="188"/>
      <c r="DA814" s="188"/>
      <c r="DB814" s="386"/>
      <c r="DC814" s="386"/>
      <c r="DD814" s="386"/>
      <c r="DE814" s="386"/>
    </row>
    <row r="815" spans="1:109" s="216" customFormat="1">
      <c r="A815" s="386"/>
      <c r="B815" s="386"/>
      <c r="C815" s="386"/>
      <c r="D815" s="386"/>
      <c r="E815" s="386"/>
      <c r="G815" s="222"/>
      <c r="H815" s="386"/>
      <c r="I815" s="386"/>
      <c r="J815" s="386"/>
      <c r="K815" s="386"/>
      <c r="L815" s="386"/>
      <c r="M815" s="386"/>
      <c r="N815" s="386"/>
      <c r="O815" s="386"/>
      <c r="P815" s="386"/>
      <c r="Q815" s="386"/>
      <c r="R815" s="386"/>
      <c r="S815" s="386"/>
      <c r="T815" s="386"/>
      <c r="U815" s="188"/>
      <c r="V815" s="190"/>
      <c r="W815" s="386"/>
      <c r="X815" s="386"/>
      <c r="Y815" s="386"/>
      <c r="Z815" s="386"/>
      <c r="AA815" s="386"/>
      <c r="AB815" s="386"/>
      <c r="AC815" s="386"/>
      <c r="AD815" s="386"/>
      <c r="AE815" s="386"/>
      <c r="AF815" s="386"/>
      <c r="AG815" s="188"/>
      <c r="AH815" s="188"/>
      <c r="AI815" s="188"/>
      <c r="AJ815" s="188"/>
      <c r="AK815" s="188"/>
      <c r="AL815" s="188"/>
      <c r="AM815" s="188"/>
      <c r="AN815" s="188"/>
      <c r="AO815" s="188"/>
      <c r="AP815" s="386"/>
      <c r="AQ815" s="386"/>
      <c r="AR815" s="386"/>
      <c r="AS815" s="386"/>
      <c r="AT815" s="386"/>
      <c r="AU815" s="386"/>
      <c r="AV815" s="386"/>
      <c r="AW815" s="386"/>
      <c r="AX815" s="386"/>
      <c r="AY815" s="386"/>
      <c r="AZ815" s="386"/>
      <c r="BA815" s="386"/>
      <c r="BB815" s="386"/>
      <c r="BC815" s="386"/>
      <c r="BD815" s="386"/>
      <c r="BE815" s="386"/>
      <c r="BF815" s="386"/>
      <c r="BG815" s="386"/>
      <c r="BH815" s="386"/>
      <c r="BI815" s="386"/>
      <c r="BJ815" s="386"/>
      <c r="BK815" s="386"/>
      <c r="BL815" s="386"/>
      <c r="BM815" s="386"/>
      <c r="BN815" s="186"/>
      <c r="BO815" s="386"/>
      <c r="BP815" s="386"/>
      <c r="BQ815" s="386"/>
      <c r="BR815" s="386"/>
      <c r="BS815" s="386"/>
      <c r="BT815" s="386"/>
      <c r="BU815" s="386"/>
      <c r="BV815" s="386"/>
      <c r="BW815" s="386"/>
      <c r="BX815" s="386"/>
      <c r="BY815" s="386"/>
      <c r="BZ815" s="386"/>
      <c r="CA815" s="386"/>
      <c r="CB815" s="386"/>
      <c r="CC815" s="386"/>
      <c r="CD815" s="386"/>
      <c r="CE815" s="386"/>
      <c r="CF815" s="386"/>
      <c r="CG815" s="386"/>
      <c r="CH815" s="386"/>
      <c r="CI815" s="386"/>
      <c r="CJ815" s="386"/>
      <c r="CK815" s="386"/>
      <c r="CL815" s="386"/>
      <c r="CM815" s="386"/>
      <c r="CN815" s="188"/>
      <c r="CO815" s="188"/>
      <c r="CP815" s="188"/>
      <c r="CQ815" s="188"/>
      <c r="CR815" s="188"/>
      <c r="CS815" s="188"/>
      <c r="CT815" s="188"/>
      <c r="CU815" s="188"/>
      <c r="CV815" s="188"/>
      <c r="CW815" s="188"/>
      <c r="CX815" s="188"/>
      <c r="CY815" s="188"/>
      <c r="CZ815" s="188"/>
      <c r="DA815" s="188"/>
      <c r="DB815" s="386"/>
      <c r="DC815" s="386"/>
      <c r="DD815" s="386"/>
      <c r="DE815" s="386"/>
    </row>
    <row r="816" spans="1:109" s="216" customFormat="1">
      <c r="A816" s="386"/>
      <c r="B816" s="386"/>
      <c r="C816" s="386"/>
      <c r="D816" s="386"/>
      <c r="E816" s="386"/>
      <c r="G816" s="222"/>
      <c r="H816" s="386"/>
      <c r="I816" s="386"/>
      <c r="J816" s="386"/>
      <c r="K816" s="386"/>
      <c r="L816" s="386"/>
      <c r="M816" s="386"/>
      <c r="N816" s="386"/>
      <c r="O816" s="386"/>
      <c r="P816" s="386"/>
      <c r="Q816" s="386"/>
      <c r="R816" s="386"/>
      <c r="S816" s="386"/>
      <c r="T816" s="386"/>
      <c r="U816" s="188"/>
      <c r="V816" s="190"/>
      <c r="W816" s="386"/>
      <c r="X816" s="386"/>
      <c r="Y816" s="386"/>
      <c r="Z816" s="386"/>
      <c r="AA816" s="386"/>
      <c r="AB816" s="386"/>
      <c r="AC816" s="386"/>
      <c r="AD816" s="386"/>
      <c r="AE816" s="386"/>
      <c r="AF816" s="386"/>
      <c r="AG816" s="188"/>
      <c r="AH816" s="188"/>
      <c r="AI816" s="188"/>
      <c r="AJ816" s="188"/>
      <c r="AK816" s="188"/>
      <c r="AL816" s="188"/>
      <c r="AM816" s="188"/>
      <c r="AN816" s="188"/>
      <c r="AO816" s="188"/>
      <c r="AP816" s="386"/>
      <c r="AQ816" s="386"/>
      <c r="AR816" s="386"/>
      <c r="AS816" s="386"/>
      <c r="AT816" s="386"/>
      <c r="AU816" s="386"/>
      <c r="AV816" s="386"/>
      <c r="AW816" s="386"/>
      <c r="AX816" s="386"/>
      <c r="AY816" s="386"/>
      <c r="AZ816" s="386"/>
      <c r="BA816" s="386"/>
      <c r="BB816" s="386"/>
      <c r="BC816" s="386"/>
      <c r="BD816" s="386"/>
      <c r="BE816" s="386"/>
      <c r="BF816" s="386"/>
      <c r="BG816" s="386"/>
      <c r="BH816" s="386"/>
      <c r="BI816" s="386"/>
      <c r="BJ816" s="386"/>
      <c r="BK816" s="386"/>
      <c r="BL816" s="386"/>
      <c r="BM816" s="386"/>
      <c r="BN816" s="186"/>
      <c r="BO816" s="386"/>
      <c r="BP816" s="386"/>
      <c r="BQ816" s="386"/>
      <c r="BR816" s="386"/>
      <c r="BS816" s="386"/>
      <c r="BT816" s="386"/>
      <c r="BU816" s="386"/>
      <c r="BV816" s="386"/>
      <c r="BW816" s="386"/>
      <c r="BX816" s="386"/>
      <c r="BY816" s="386"/>
      <c r="BZ816" s="386"/>
      <c r="CA816" s="386"/>
      <c r="CB816" s="386"/>
      <c r="CC816" s="386"/>
      <c r="CD816" s="386"/>
      <c r="CE816" s="386"/>
      <c r="CF816" s="386"/>
      <c r="CG816" s="386"/>
      <c r="CH816" s="386"/>
      <c r="CI816" s="386"/>
      <c r="CJ816" s="386"/>
      <c r="CK816" s="386"/>
      <c r="CL816" s="386"/>
      <c r="CM816" s="386"/>
      <c r="CN816" s="188"/>
      <c r="CO816" s="188"/>
      <c r="CP816" s="188"/>
      <c r="CQ816" s="188"/>
      <c r="CR816" s="188"/>
      <c r="CS816" s="188"/>
      <c r="CT816" s="188"/>
      <c r="CU816" s="188"/>
      <c r="CV816" s="188"/>
      <c r="CW816" s="188"/>
      <c r="CX816" s="188"/>
      <c r="CY816" s="188"/>
      <c r="CZ816" s="188"/>
      <c r="DA816" s="188"/>
      <c r="DB816" s="386"/>
      <c r="DC816" s="386"/>
      <c r="DD816" s="386"/>
      <c r="DE816" s="386"/>
    </row>
    <row r="817" spans="1:109" s="216" customFormat="1">
      <c r="A817" s="386"/>
      <c r="B817" s="386"/>
      <c r="C817" s="386"/>
      <c r="D817" s="386"/>
      <c r="E817" s="386"/>
      <c r="G817" s="222"/>
      <c r="H817" s="386"/>
      <c r="I817" s="386"/>
      <c r="J817" s="386"/>
      <c r="K817" s="386"/>
      <c r="L817" s="386"/>
      <c r="M817" s="386"/>
      <c r="N817" s="386"/>
      <c r="O817" s="386"/>
      <c r="P817" s="386"/>
      <c r="Q817" s="386"/>
      <c r="R817" s="386"/>
      <c r="S817" s="386"/>
      <c r="T817" s="386"/>
      <c r="U817" s="188"/>
      <c r="V817" s="190"/>
      <c r="W817" s="386"/>
      <c r="X817" s="386"/>
      <c r="Y817" s="386"/>
      <c r="Z817" s="386"/>
      <c r="AA817" s="386"/>
      <c r="AB817" s="386"/>
      <c r="AC817" s="386"/>
      <c r="AD817" s="386"/>
      <c r="AE817" s="386"/>
      <c r="AF817" s="386"/>
      <c r="AG817" s="188"/>
      <c r="AH817" s="188"/>
      <c r="AI817" s="188"/>
      <c r="AJ817" s="188"/>
      <c r="AK817" s="188"/>
      <c r="AL817" s="188"/>
      <c r="AM817" s="188"/>
      <c r="AN817" s="188"/>
      <c r="AO817" s="188"/>
      <c r="AP817" s="386"/>
      <c r="AQ817" s="386"/>
      <c r="AR817" s="386"/>
      <c r="AS817" s="386"/>
      <c r="AT817" s="386"/>
      <c r="AU817" s="386"/>
      <c r="AV817" s="386"/>
      <c r="AW817" s="386"/>
      <c r="AX817" s="386"/>
      <c r="AY817" s="386"/>
      <c r="AZ817" s="386"/>
      <c r="BA817" s="386"/>
      <c r="BB817" s="386"/>
      <c r="BC817" s="386"/>
      <c r="BD817" s="386"/>
      <c r="BE817" s="386"/>
      <c r="BF817" s="386"/>
      <c r="BG817" s="386"/>
      <c r="BH817" s="386"/>
      <c r="BI817" s="386"/>
      <c r="BJ817" s="386"/>
      <c r="BK817" s="386"/>
      <c r="BL817" s="386"/>
      <c r="BM817" s="386"/>
      <c r="BN817" s="186"/>
      <c r="BO817" s="386"/>
      <c r="BP817" s="386"/>
      <c r="BQ817" s="386"/>
      <c r="BR817" s="386"/>
      <c r="BS817" s="386"/>
      <c r="BT817" s="386"/>
      <c r="BU817" s="386"/>
      <c r="BV817" s="386"/>
      <c r="BW817" s="386"/>
      <c r="BX817" s="386"/>
      <c r="BY817" s="386"/>
      <c r="BZ817" s="386"/>
      <c r="CA817" s="386"/>
      <c r="CB817" s="386"/>
      <c r="CC817" s="386"/>
      <c r="CD817" s="386"/>
      <c r="CE817" s="386"/>
      <c r="CF817" s="386"/>
      <c r="CG817" s="386"/>
      <c r="CH817" s="386"/>
      <c r="CI817" s="386"/>
      <c r="CJ817" s="386"/>
      <c r="CK817" s="386"/>
      <c r="CL817" s="386"/>
      <c r="CM817" s="386"/>
      <c r="CN817" s="188"/>
      <c r="CO817" s="188"/>
      <c r="CP817" s="188"/>
      <c r="CQ817" s="188"/>
      <c r="CR817" s="188"/>
      <c r="CS817" s="188"/>
      <c r="CT817" s="188"/>
      <c r="CU817" s="188"/>
      <c r="CV817" s="188"/>
      <c r="CW817" s="188"/>
      <c r="CX817" s="188"/>
      <c r="CY817" s="188"/>
      <c r="CZ817" s="188"/>
      <c r="DA817" s="188"/>
      <c r="DB817" s="386"/>
      <c r="DC817" s="386"/>
      <c r="DD817" s="386"/>
      <c r="DE817" s="386"/>
    </row>
    <row r="818" spans="1:109" s="216" customFormat="1">
      <c r="A818" s="386"/>
      <c r="B818" s="386"/>
      <c r="C818" s="386"/>
      <c r="D818" s="386"/>
      <c r="E818" s="386"/>
      <c r="G818" s="222"/>
      <c r="H818" s="386"/>
      <c r="I818" s="386"/>
      <c r="J818" s="386"/>
      <c r="K818" s="386"/>
      <c r="L818" s="386"/>
      <c r="M818" s="386"/>
      <c r="N818" s="386"/>
      <c r="O818" s="386"/>
      <c r="P818" s="386"/>
      <c r="Q818" s="386"/>
      <c r="R818" s="386"/>
      <c r="S818" s="386"/>
      <c r="T818" s="386"/>
      <c r="U818" s="188"/>
      <c r="V818" s="190"/>
      <c r="W818" s="386"/>
      <c r="X818" s="386"/>
      <c r="Y818" s="386"/>
      <c r="Z818" s="386"/>
      <c r="AA818" s="386"/>
      <c r="AB818" s="386"/>
      <c r="AC818" s="386"/>
      <c r="AD818" s="386"/>
      <c r="AE818" s="386"/>
      <c r="AF818" s="386"/>
      <c r="AG818" s="188"/>
      <c r="AH818" s="188"/>
      <c r="AI818" s="188"/>
      <c r="AJ818" s="188"/>
      <c r="AK818" s="188"/>
      <c r="AL818" s="188"/>
      <c r="AM818" s="188"/>
      <c r="AN818" s="188"/>
      <c r="AO818" s="188"/>
      <c r="AP818" s="386"/>
      <c r="AQ818" s="386"/>
      <c r="AR818" s="386"/>
      <c r="AS818" s="386"/>
      <c r="AT818" s="386"/>
      <c r="AU818" s="386"/>
      <c r="AV818" s="386"/>
      <c r="AW818" s="386"/>
      <c r="AX818" s="386"/>
      <c r="AY818" s="386"/>
      <c r="AZ818" s="386"/>
      <c r="BA818" s="386"/>
      <c r="BB818" s="386"/>
      <c r="BC818" s="386"/>
      <c r="BD818" s="386"/>
      <c r="BE818" s="386"/>
      <c r="BF818" s="386"/>
      <c r="BG818" s="386"/>
      <c r="BH818" s="386"/>
      <c r="BI818" s="386"/>
      <c r="BJ818" s="386"/>
      <c r="BK818" s="386"/>
      <c r="BL818" s="386"/>
      <c r="BM818" s="386"/>
      <c r="BN818" s="186"/>
      <c r="BO818" s="386"/>
      <c r="BP818" s="386"/>
      <c r="BQ818" s="386"/>
      <c r="BR818" s="386"/>
      <c r="BS818" s="386"/>
      <c r="BT818" s="386"/>
      <c r="BU818" s="386"/>
      <c r="BV818" s="386"/>
      <c r="BW818" s="386"/>
      <c r="BX818" s="386"/>
      <c r="BY818" s="386"/>
      <c r="BZ818" s="386"/>
      <c r="CA818" s="386"/>
      <c r="CB818" s="386"/>
      <c r="CC818" s="386"/>
      <c r="CD818" s="386"/>
      <c r="CE818" s="386"/>
      <c r="CF818" s="386"/>
      <c r="CG818" s="386"/>
      <c r="CH818" s="386"/>
      <c r="CI818" s="386"/>
      <c r="CJ818" s="386"/>
      <c r="CK818" s="386"/>
      <c r="CL818" s="386"/>
      <c r="CM818" s="386"/>
      <c r="CN818" s="188"/>
      <c r="CO818" s="188"/>
      <c r="CP818" s="188"/>
      <c r="CQ818" s="188"/>
      <c r="CR818" s="188"/>
      <c r="CS818" s="188"/>
      <c r="CT818" s="188"/>
      <c r="CU818" s="188"/>
      <c r="CV818" s="188"/>
      <c r="CW818" s="188"/>
      <c r="CX818" s="188"/>
      <c r="CY818" s="188"/>
      <c r="CZ818" s="188"/>
      <c r="DA818" s="188"/>
      <c r="DB818" s="386"/>
      <c r="DC818" s="386"/>
      <c r="DD818" s="386"/>
      <c r="DE818" s="386"/>
    </row>
    <row r="819" spans="1:109" s="216" customFormat="1">
      <c r="A819" s="386"/>
      <c r="B819" s="386"/>
      <c r="C819" s="386"/>
      <c r="D819" s="386"/>
      <c r="E819" s="386"/>
      <c r="G819" s="222"/>
      <c r="H819" s="386"/>
      <c r="I819" s="386"/>
      <c r="J819" s="386"/>
      <c r="K819" s="386"/>
      <c r="L819" s="386"/>
      <c r="M819" s="386"/>
      <c r="N819" s="386"/>
      <c r="O819" s="386"/>
      <c r="P819" s="386"/>
      <c r="Q819" s="386"/>
      <c r="R819" s="386"/>
      <c r="S819" s="386"/>
      <c r="T819" s="386"/>
      <c r="U819" s="188"/>
      <c r="V819" s="190"/>
      <c r="W819" s="386"/>
      <c r="X819" s="386"/>
      <c r="Y819" s="386"/>
      <c r="Z819" s="386"/>
      <c r="AA819" s="386"/>
      <c r="AB819" s="386"/>
      <c r="AC819" s="386"/>
      <c r="AD819" s="386"/>
      <c r="AE819" s="386"/>
      <c r="AF819" s="386"/>
      <c r="AG819" s="188"/>
      <c r="AH819" s="188"/>
      <c r="AI819" s="188"/>
      <c r="AJ819" s="188"/>
      <c r="AK819" s="188"/>
      <c r="AL819" s="188"/>
      <c r="AM819" s="188"/>
      <c r="AN819" s="188"/>
      <c r="AO819" s="188"/>
      <c r="AP819" s="386"/>
      <c r="AQ819" s="386"/>
      <c r="AR819" s="386"/>
      <c r="AS819" s="386"/>
      <c r="AT819" s="386"/>
      <c r="AU819" s="386"/>
      <c r="AV819" s="386"/>
      <c r="AW819" s="386"/>
      <c r="AX819" s="386"/>
      <c r="AY819" s="386"/>
      <c r="AZ819" s="386"/>
      <c r="BA819" s="386"/>
      <c r="BB819" s="386"/>
      <c r="BC819" s="386"/>
      <c r="BD819" s="386"/>
      <c r="BE819" s="386"/>
      <c r="BF819" s="386"/>
      <c r="BG819" s="386"/>
      <c r="BH819" s="386"/>
      <c r="BI819" s="386"/>
      <c r="BJ819" s="386"/>
      <c r="BK819" s="386"/>
      <c r="BL819" s="386"/>
      <c r="BM819" s="386"/>
      <c r="BN819" s="186"/>
      <c r="BO819" s="386"/>
      <c r="BP819" s="386"/>
      <c r="BQ819" s="386"/>
      <c r="BR819" s="386"/>
      <c r="BS819" s="386"/>
      <c r="BT819" s="386"/>
      <c r="BU819" s="386"/>
      <c r="BV819" s="386"/>
      <c r="BW819" s="386"/>
      <c r="BX819" s="386"/>
      <c r="BY819" s="386"/>
      <c r="BZ819" s="386"/>
      <c r="CA819" s="386"/>
      <c r="CB819" s="386"/>
      <c r="CC819" s="386"/>
      <c r="CD819" s="386"/>
      <c r="CE819" s="386"/>
      <c r="CF819" s="386"/>
      <c r="CG819" s="386"/>
      <c r="CH819" s="386"/>
      <c r="CI819" s="386"/>
      <c r="CJ819" s="386"/>
      <c r="CK819" s="386"/>
      <c r="CL819" s="386"/>
      <c r="CM819" s="386"/>
      <c r="CN819" s="188"/>
      <c r="CO819" s="188"/>
      <c r="CP819" s="188"/>
      <c r="CQ819" s="188"/>
      <c r="CR819" s="188"/>
      <c r="CS819" s="188"/>
      <c r="CT819" s="188"/>
      <c r="CU819" s="188"/>
      <c r="CV819" s="188"/>
      <c r="CW819" s="188"/>
      <c r="CX819" s="188"/>
      <c r="CY819" s="188"/>
      <c r="CZ819" s="188"/>
      <c r="DA819" s="188"/>
      <c r="DB819" s="386"/>
      <c r="DC819" s="386"/>
      <c r="DD819" s="386"/>
      <c r="DE819" s="386"/>
    </row>
    <row r="820" spans="1:109" s="216" customFormat="1">
      <c r="A820" s="386"/>
      <c r="B820" s="386"/>
      <c r="C820" s="386"/>
      <c r="D820" s="386"/>
      <c r="E820" s="386"/>
      <c r="G820" s="222"/>
      <c r="H820" s="386"/>
      <c r="I820" s="386"/>
      <c r="J820" s="386"/>
      <c r="K820" s="386"/>
      <c r="L820" s="386"/>
      <c r="M820" s="386"/>
      <c r="N820" s="386"/>
      <c r="O820" s="386"/>
      <c r="P820" s="386"/>
      <c r="Q820" s="386"/>
      <c r="R820" s="386"/>
      <c r="S820" s="386"/>
      <c r="T820" s="386"/>
      <c r="U820" s="188"/>
      <c r="V820" s="190"/>
      <c r="W820" s="386"/>
      <c r="X820" s="386"/>
      <c r="Y820" s="386"/>
      <c r="Z820" s="386"/>
      <c r="AA820" s="386"/>
      <c r="AB820" s="386"/>
      <c r="AC820" s="386"/>
      <c r="AD820" s="386"/>
      <c r="AE820" s="386"/>
      <c r="AF820" s="386"/>
      <c r="AG820" s="188"/>
      <c r="AH820" s="188"/>
      <c r="AI820" s="188"/>
      <c r="AJ820" s="188"/>
      <c r="AK820" s="188"/>
      <c r="AL820" s="188"/>
      <c r="AM820" s="188"/>
      <c r="AN820" s="188"/>
      <c r="AO820" s="188"/>
      <c r="AP820" s="386"/>
      <c r="AQ820" s="386"/>
      <c r="AR820" s="386"/>
      <c r="AS820" s="386"/>
      <c r="AT820" s="386"/>
      <c r="AU820" s="386"/>
      <c r="AV820" s="386"/>
      <c r="AW820" s="386"/>
      <c r="AX820" s="386"/>
      <c r="AY820" s="386"/>
      <c r="AZ820" s="386"/>
      <c r="BA820" s="386"/>
      <c r="BB820" s="386"/>
      <c r="BC820" s="386"/>
      <c r="BD820" s="386"/>
      <c r="BE820" s="386"/>
      <c r="BF820" s="386"/>
      <c r="BG820" s="386"/>
      <c r="BH820" s="386"/>
      <c r="BI820" s="386"/>
      <c r="BJ820" s="386"/>
      <c r="BK820" s="386"/>
      <c r="BL820" s="386"/>
      <c r="BM820" s="386"/>
      <c r="BN820" s="186"/>
      <c r="BO820" s="386"/>
      <c r="BP820" s="386"/>
      <c r="BQ820" s="386"/>
      <c r="BR820" s="386"/>
      <c r="BS820" s="386"/>
      <c r="BT820" s="386"/>
      <c r="BU820" s="386"/>
      <c r="BV820" s="386"/>
      <c r="BW820" s="386"/>
      <c r="BX820" s="386"/>
      <c r="BY820" s="386"/>
      <c r="BZ820" s="386"/>
      <c r="CA820" s="386"/>
      <c r="CB820" s="386"/>
      <c r="CC820" s="386"/>
      <c r="CD820" s="386"/>
      <c r="CE820" s="386"/>
      <c r="CF820" s="386"/>
      <c r="CG820" s="386"/>
      <c r="CH820" s="386"/>
      <c r="CI820" s="386"/>
      <c r="CJ820" s="386"/>
      <c r="CK820" s="386"/>
      <c r="CL820" s="386"/>
      <c r="CM820" s="386"/>
      <c r="CN820" s="188"/>
      <c r="CO820" s="188"/>
      <c r="CP820" s="188"/>
      <c r="CQ820" s="188"/>
      <c r="CR820" s="188"/>
      <c r="CS820" s="188"/>
      <c r="CT820" s="188"/>
      <c r="CU820" s="188"/>
      <c r="CV820" s="188"/>
      <c r="CW820" s="188"/>
      <c r="CX820" s="188"/>
      <c r="CY820" s="188"/>
      <c r="CZ820" s="188"/>
      <c r="DA820" s="188"/>
      <c r="DB820" s="386"/>
      <c r="DC820" s="386"/>
      <c r="DD820" s="386"/>
      <c r="DE820" s="386"/>
    </row>
    <row r="821" spans="1:109" s="216" customFormat="1">
      <c r="A821" s="386"/>
      <c r="B821" s="386"/>
      <c r="C821" s="386"/>
      <c r="D821" s="386"/>
      <c r="E821" s="386"/>
      <c r="G821" s="222"/>
      <c r="H821" s="386"/>
      <c r="I821" s="386"/>
      <c r="J821" s="386"/>
      <c r="K821" s="386"/>
      <c r="L821" s="386"/>
      <c r="M821" s="386"/>
      <c r="N821" s="386"/>
      <c r="O821" s="386"/>
      <c r="P821" s="386"/>
      <c r="Q821" s="386"/>
      <c r="R821" s="386"/>
      <c r="S821" s="386"/>
      <c r="T821" s="386"/>
      <c r="U821" s="188"/>
      <c r="V821" s="190"/>
      <c r="W821" s="386"/>
      <c r="X821" s="386"/>
      <c r="Y821" s="386"/>
      <c r="Z821" s="386"/>
      <c r="AA821" s="386"/>
      <c r="AB821" s="386"/>
      <c r="AC821" s="386"/>
      <c r="AD821" s="386"/>
      <c r="AE821" s="386"/>
      <c r="AF821" s="386"/>
      <c r="AG821" s="188"/>
      <c r="AH821" s="188"/>
      <c r="AI821" s="188"/>
      <c r="AJ821" s="188"/>
      <c r="AK821" s="188"/>
      <c r="AL821" s="188"/>
      <c r="AM821" s="188"/>
      <c r="AN821" s="188"/>
      <c r="AO821" s="188"/>
      <c r="AP821" s="386"/>
      <c r="AQ821" s="386"/>
      <c r="AR821" s="386"/>
      <c r="AS821" s="386"/>
      <c r="AT821" s="386"/>
      <c r="AU821" s="386"/>
      <c r="AV821" s="386"/>
      <c r="AW821" s="386"/>
      <c r="AX821" s="386"/>
      <c r="AY821" s="386"/>
      <c r="AZ821" s="386"/>
      <c r="BA821" s="386"/>
      <c r="BB821" s="386"/>
      <c r="BC821" s="386"/>
      <c r="BD821" s="386"/>
      <c r="BE821" s="386"/>
      <c r="BF821" s="386"/>
      <c r="BG821" s="386"/>
      <c r="BH821" s="386"/>
      <c r="BI821" s="386"/>
      <c r="BJ821" s="386"/>
      <c r="BK821" s="386"/>
      <c r="BL821" s="386"/>
      <c r="BM821" s="386"/>
      <c r="BN821" s="186"/>
      <c r="BO821" s="386"/>
      <c r="BP821" s="386"/>
      <c r="BQ821" s="386"/>
      <c r="BR821" s="386"/>
      <c r="BS821" s="386"/>
      <c r="BT821" s="386"/>
      <c r="BU821" s="386"/>
      <c r="BV821" s="386"/>
      <c r="BW821" s="386"/>
      <c r="BX821" s="386"/>
      <c r="BY821" s="386"/>
      <c r="BZ821" s="386"/>
      <c r="CA821" s="386"/>
      <c r="CB821" s="386"/>
      <c r="CC821" s="386"/>
      <c r="CD821" s="386"/>
      <c r="CE821" s="386"/>
      <c r="CF821" s="386"/>
      <c r="CG821" s="386"/>
      <c r="CH821" s="386"/>
      <c r="CI821" s="386"/>
      <c r="CJ821" s="386"/>
      <c r="CK821" s="386"/>
      <c r="CL821" s="386"/>
      <c r="CM821" s="386"/>
      <c r="CN821" s="188"/>
      <c r="CO821" s="188"/>
      <c r="CP821" s="188"/>
      <c r="CQ821" s="188"/>
      <c r="CR821" s="188"/>
      <c r="CS821" s="188"/>
      <c r="CT821" s="188"/>
      <c r="CU821" s="188"/>
      <c r="CV821" s="188"/>
      <c r="CW821" s="188"/>
      <c r="CX821" s="188"/>
      <c r="CY821" s="188"/>
      <c r="CZ821" s="188"/>
      <c r="DA821" s="188"/>
      <c r="DB821" s="386"/>
      <c r="DC821" s="386"/>
      <c r="DD821" s="386"/>
      <c r="DE821" s="386"/>
    </row>
    <row r="822" spans="1:109" s="216" customFormat="1">
      <c r="A822" s="386"/>
      <c r="B822" s="386"/>
      <c r="C822" s="386"/>
      <c r="D822" s="386"/>
      <c r="E822" s="386"/>
      <c r="G822" s="222"/>
      <c r="H822" s="386"/>
      <c r="I822" s="386"/>
      <c r="J822" s="386"/>
      <c r="K822" s="386"/>
      <c r="L822" s="386"/>
      <c r="M822" s="386"/>
      <c r="N822" s="386"/>
      <c r="O822" s="386"/>
      <c r="P822" s="386"/>
      <c r="Q822" s="386"/>
      <c r="R822" s="386"/>
      <c r="S822" s="386"/>
      <c r="T822" s="386"/>
      <c r="U822" s="188"/>
      <c r="V822" s="190"/>
      <c r="W822" s="386"/>
      <c r="X822" s="386"/>
      <c r="Y822" s="386"/>
      <c r="Z822" s="386"/>
      <c r="AA822" s="386"/>
      <c r="AB822" s="386"/>
      <c r="AC822" s="386"/>
      <c r="AD822" s="386"/>
      <c r="AE822" s="386"/>
      <c r="AF822" s="386"/>
      <c r="AG822" s="188"/>
      <c r="AH822" s="188"/>
      <c r="AI822" s="188"/>
      <c r="AJ822" s="188"/>
      <c r="AK822" s="188"/>
      <c r="AL822" s="188"/>
      <c r="AM822" s="188"/>
      <c r="AN822" s="188"/>
      <c r="AO822" s="188"/>
      <c r="AP822" s="386"/>
      <c r="AQ822" s="386"/>
      <c r="AR822" s="386"/>
      <c r="AS822" s="386"/>
      <c r="AT822" s="386"/>
      <c r="AU822" s="386"/>
      <c r="AV822" s="386"/>
      <c r="AW822" s="386"/>
      <c r="AX822" s="386"/>
      <c r="AY822" s="386"/>
      <c r="AZ822" s="386"/>
      <c r="BA822" s="386"/>
      <c r="BB822" s="386"/>
      <c r="BC822" s="386"/>
      <c r="BD822" s="386"/>
      <c r="BE822" s="386"/>
      <c r="BF822" s="386"/>
      <c r="BG822" s="386"/>
      <c r="BH822" s="386"/>
      <c r="BI822" s="386"/>
      <c r="BJ822" s="386"/>
      <c r="BK822" s="386"/>
      <c r="BL822" s="386"/>
      <c r="BM822" s="386"/>
      <c r="BN822" s="186"/>
      <c r="BO822" s="386"/>
      <c r="BP822" s="386"/>
      <c r="BQ822" s="386"/>
      <c r="BR822" s="386"/>
      <c r="BS822" s="386"/>
      <c r="BT822" s="386"/>
      <c r="BU822" s="386"/>
      <c r="BV822" s="386"/>
      <c r="BW822" s="386"/>
      <c r="BX822" s="386"/>
      <c r="BY822" s="386"/>
      <c r="BZ822" s="386"/>
      <c r="CA822" s="386"/>
      <c r="CB822" s="386"/>
      <c r="CC822" s="386"/>
      <c r="CD822" s="386"/>
      <c r="CE822" s="386"/>
      <c r="CF822" s="386"/>
      <c r="CG822" s="386"/>
      <c r="CH822" s="386"/>
      <c r="CI822" s="386"/>
      <c r="CJ822" s="386"/>
      <c r="CK822" s="386"/>
      <c r="CL822" s="386"/>
      <c r="CM822" s="386"/>
      <c r="CN822" s="188"/>
      <c r="CO822" s="188"/>
      <c r="CP822" s="188"/>
      <c r="CQ822" s="188"/>
      <c r="CR822" s="188"/>
      <c r="CS822" s="188"/>
      <c r="CT822" s="188"/>
      <c r="CU822" s="188"/>
      <c r="CV822" s="188"/>
      <c r="CW822" s="188"/>
      <c r="CX822" s="188"/>
      <c r="CY822" s="188"/>
      <c r="CZ822" s="188"/>
      <c r="DA822" s="188"/>
      <c r="DB822" s="386"/>
      <c r="DC822" s="386"/>
      <c r="DD822" s="386"/>
      <c r="DE822" s="386"/>
    </row>
    <row r="823" spans="1:109" s="216" customFormat="1">
      <c r="A823" s="386"/>
      <c r="B823" s="386"/>
      <c r="C823" s="386"/>
      <c r="D823" s="386"/>
      <c r="E823" s="386"/>
      <c r="G823" s="222"/>
      <c r="H823" s="386"/>
      <c r="I823" s="386"/>
      <c r="J823" s="386"/>
      <c r="K823" s="386"/>
      <c r="L823" s="386"/>
      <c r="M823" s="386"/>
      <c r="N823" s="386"/>
      <c r="O823" s="386"/>
      <c r="P823" s="386"/>
      <c r="Q823" s="386"/>
      <c r="R823" s="386"/>
      <c r="S823" s="386"/>
      <c r="T823" s="386"/>
      <c r="U823" s="188"/>
      <c r="V823" s="190"/>
      <c r="W823" s="386"/>
      <c r="X823" s="386"/>
      <c r="Y823" s="386"/>
      <c r="Z823" s="386"/>
      <c r="AA823" s="386"/>
      <c r="AB823" s="386"/>
      <c r="AC823" s="386"/>
      <c r="AD823" s="386"/>
      <c r="AE823" s="386"/>
      <c r="AF823" s="386"/>
      <c r="AG823" s="188"/>
      <c r="AH823" s="188"/>
      <c r="AI823" s="188"/>
      <c r="AJ823" s="188"/>
      <c r="AK823" s="188"/>
      <c r="AL823" s="188"/>
      <c r="AM823" s="188"/>
      <c r="AN823" s="188"/>
      <c r="AO823" s="188"/>
      <c r="AP823" s="386"/>
      <c r="AQ823" s="386"/>
      <c r="AR823" s="386"/>
      <c r="AS823" s="386"/>
      <c r="AT823" s="386"/>
      <c r="AU823" s="386"/>
      <c r="AV823" s="386"/>
      <c r="AW823" s="386"/>
      <c r="AX823" s="386"/>
      <c r="AY823" s="386"/>
      <c r="AZ823" s="386"/>
      <c r="BA823" s="386"/>
      <c r="BB823" s="386"/>
      <c r="BC823" s="386"/>
      <c r="BD823" s="386"/>
      <c r="BE823" s="386"/>
      <c r="BF823" s="386"/>
      <c r="BG823" s="386"/>
      <c r="BH823" s="386"/>
      <c r="BI823" s="386"/>
      <c r="BJ823" s="386"/>
      <c r="BK823" s="386"/>
      <c r="BL823" s="386"/>
      <c r="BM823" s="386"/>
      <c r="BN823" s="186"/>
      <c r="BO823" s="386"/>
      <c r="BP823" s="386"/>
      <c r="BQ823" s="386"/>
      <c r="BR823" s="386"/>
      <c r="BS823" s="386"/>
      <c r="BT823" s="386"/>
      <c r="BU823" s="386"/>
      <c r="BV823" s="386"/>
      <c r="BW823" s="386"/>
      <c r="BX823" s="386"/>
      <c r="BY823" s="386"/>
      <c r="BZ823" s="386"/>
      <c r="CA823" s="386"/>
      <c r="CB823" s="386"/>
      <c r="CC823" s="386"/>
      <c r="CD823" s="386"/>
      <c r="CE823" s="386"/>
      <c r="CF823" s="386"/>
      <c r="CG823" s="386"/>
      <c r="CH823" s="386"/>
      <c r="CI823" s="386"/>
      <c r="CJ823" s="386"/>
      <c r="CK823" s="386"/>
      <c r="CL823" s="386"/>
      <c r="CM823" s="386"/>
      <c r="CN823" s="188"/>
      <c r="CO823" s="188"/>
      <c r="CP823" s="188"/>
      <c r="CQ823" s="188"/>
      <c r="CR823" s="188"/>
      <c r="CS823" s="188"/>
      <c r="CT823" s="188"/>
      <c r="CU823" s="188"/>
      <c r="CV823" s="188"/>
      <c r="CW823" s="188"/>
      <c r="CX823" s="188"/>
      <c r="CY823" s="188"/>
      <c r="CZ823" s="188"/>
      <c r="DA823" s="188"/>
      <c r="DB823" s="386"/>
      <c r="DC823" s="386"/>
      <c r="DD823" s="386"/>
      <c r="DE823" s="386"/>
    </row>
    <row r="824" spans="1:109" s="216" customFormat="1">
      <c r="A824" s="386"/>
      <c r="B824" s="386"/>
      <c r="C824" s="386"/>
      <c r="D824" s="386"/>
      <c r="E824" s="386"/>
      <c r="G824" s="222"/>
      <c r="H824" s="386"/>
      <c r="I824" s="386"/>
      <c r="J824" s="386"/>
      <c r="K824" s="386"/>
      <c r="L824" s="386"/>
      <c r="M824" s="386"/>
      <c r="N824" s="386"/>
      <c r="O824" s="386"/>
      <c r="P824" s="386"/>
      <c r="Q824" s="386"/>
      <c r="R824" s="386"/>
      <c r="S824" s="386"/>
      <c r="T824" s="386"/>
      <c r="U824" s="188"/>
      <c r="V824" s="190"/>
      <c r="W824" s="386"/>
      <c r="X824" s="386"/>
      <c r="Y824" s="386"/>
      <c r="Z824" s="386"/>
      <c r="AA824" s="386"/>
      <c r="AB824" s="386"/>
      <c r="AC824" s="386"/>
      <c r="AD824" s="386"/>
      <c r="AE824" s="386"/>
      <c r="AF824" s="386"/>
      <c r="AG824" s="188"/>
      <c r="AH824" s="188"/>
      <c r="AI824" s="188"/>
      <c r="AJ824" s="188"/>
      <c r="AK824" s="188"/>
      <c r="AL824" s="188"/>
      <c r="AM824" s="188"/>
      <c r="AN824" s="188"/>
      <c r="AO824" s="188"/>
      <c r="AP824" s="386"/>
      <c r="AQ824" s="386"/>
      <c r="AR824" s="386"/>
      <c r="AS824" s="386"/>
      <c r="AT824" s="386"/>
      <c r="AU824" s="386"/>
      <c r="AV824" s="386"/>
      <c r="AW824" s="386"/>
      <c r="AX824" s="386"/>
      <c r="AY824" s="386"/>
      <c r="AZ824" s="386"/>
      <c r="BA824" s="386"/>
      <c r="BB824" s="386"/>
      <c r="BC824" s="386"/>
      <c r="BD824" s="386"/>
      <c r="BE824" s="386"/>
      <c r="BF824" s="386"/>
      <c r="BG824" s="386"/>
      <c r="BH824" s="386"/>
      <c r="BI824" s="386"/>
      <c r="BJ824" s="386"/>
      <c r="BK824" s="386"/>
      <c r="BL824" s="386"/>
      <c r="BM824" s="386"/>
      <c r="BN824" s="186"/>
      <c r="BO824" s="386"/>
      <c r="BP824" s="386"/>
      <c r="BQ824" s="386"/>
      <c r="BR824" s="386"/>
      <c r="BS824" s="386"/>
      <c r="BT824" s="386"/>
      <c r="BU824" s="386"/>
      <c r="BV824" s="386"/>
      <c r="BW824" s="386"/>
      <c r="BX824" s="386"/>
      <c r="BY824" s="386"/>
      <c r="BZ824" s="386"/>
      <c r="CA824" s="386"/>
      <c r="CB824" s="386"/>
      <c r="CC824" s="386"/>
      <c r="CD824" s="386"/>
      <c r="CE824" s="386"/>
      <c r="CF824" s="386"/>
      <c r="CG824" s="386"/>
      <c r="CH824" s="386"/>
      <c r="CI824" s="386"/>
      <c r="CJ824" s="386"/>
      <c r="CK824" s="386"/>
      <c r="CL824" s="386"/>
      <c r="CM824" s="386"/>
      <c r="CN824" s="188"/>
      <c r="CO824" s="188"/>
      <c r="CP824" s="188"/>
      <c r="CQ824" s="188"/>
      <c r="CR824" s="188"/>
      <c r="CS824" s="188"/>
      <c r="CT824" s="188"/>
      <c r="CU824" s="188"/>
      <c r="CV824" s="188"/>
      <c r="CW824" s="188"/>
      <c r="CX824" s="188"/>
      <c r="CY824" s="188"/>
      <c r="CZ824" s="188"/>
      <c r="DA824" s="188"/>
      <c r="DB824" s="386"/>
      <c r="DC824" s="386"/>
      <c r="DD824" s="386"/>
      <c r="DE824" s="386"/>
    </row>
    <row r="825" spans="1:109" s="216" customFormat="1">
      <c r="A825" s="386"/>
      <c r="B825" s="386"/>
      <c r="C825" s="386"/>
      <c r="D825" s="386"/>
      <c r="E825" s="386"/>
      <c r="G825" s="222"/>
      <c r="H825" s="386"/>
      <c r="I825" s="386"/>
      <c r="J825" s="386"/>
      <c r="K825" s="386"/>
      <c r="L825" s="386"/>
      <c r="M825" s="386"/>
      <c r="N825" s="386"/>
      <c r="O825" s="386"/>
      <c r="P825" s="386"/>
      <c r="Q825" s="386"/>
      <c r="R825" s="386"/>
      <c r="S825" s="386"/>
      <c r="T825" s="386"/>
      <c r="U825" s="188"/>
      <c r="V825" s="190"/>
      <c r="W825" s="386"/>
      <c r="X825" s="386"/>
      <c r="Y825" s="386"/>
      <c r="Z825" s="386"/>
      <c r="AA825" s="386"/>
      <c r="AB825" s="386"/>
      <c r="AC825" s="386"/>
      <c r="AD825" s="386"/>
      <c r="AE825" s="386"/>
      <c r="AF825" s="386"/>
      <c r="AG825" s="188"/>
      <c r="AH825" s="188"/>
      <c r="AI825" s="188"/>
      <c r="AJ825" s="188"/>
      <c r="AK825" s="188"/>
      <c r="AL825" s="188"/>
      <c r="AM825" s="188"/>
      <c r="AN825" s="188"/>
      <c r="AO825" s="188"/>
      <c r="AP825" s="386"/>
      <c r="AQ825" s="386"/>
      <c r="AR825" s="386"/>
      <c r="AS825" s="386"/>
      <c r="AT825" s="386"/>
      <c r="AU825" s="386"/>
      <c r="AV825" s="386"/>
      <c r="AW825" s="386"/>
      <c r="AX825" s="386"/>
      <c r="AY825" s="386"/>
      <c r="AZ825" s="386"/>
      <c r="BA825" s="386"/>
      <c r="BB825" s="386"/>
      <c r="BC825" s="386"/>
      <c r="BD825" s="386"/>
      <c r="BE825" s="386"/>
      <c r="BF825" s="386"/>
      <c r="BG825" s="386"/>
      <c r="BH825" s="386"/>
      <c r="BI825" s="386"/>
      <c r="BJ825" s="386"/>
      <c r="BK825" s="386"/>
      <c r="BL825" s="386"/>
      <c r="BM825" s="386"/>
      <c r="BN825" s="186"/>
      <c r="BO825" s="386"/>
      <c r="BP825" s="386"/>
      <c r="BQ825" s="386"/>
      <c r="BR825" s="386"/>
      <c r="BS825" s="386"/>
      <c r="BT825" s="386"/>
      <c r="BU825" s="386"/>
      <c r="BV825" s="386"/>
      <c r="BW825" s="386"/>
      <c r="BX825" s="386"/>
      <c r="BY825" s="386"/>
      <c r="BZ825" s="386"/>
      <c r="CA825" s="386"/>
      <c r="CB825" s="386"/>
      <c r="CC825" s="386"/>
      <c r="CD825" s="386"/>
      <c r="CE825" s="386"/>
      <c r="CF825" s="386"/>
      <c r="CG825" s="386"/>
      <c r="CH825" s="386"/>
      <c r="CI825" s="386"/>
      <c r="CJ825" s="386"/>
      <c r="CK825" s="386"/>
      <c r="CL825" s="386"/>
      <c r="CM825" s="386"/>
      <c r="CN825" s="188"/>
      <c r="CO825" s="188"/>
      <c r="CP825" s="188"/>
      <c r="CQ825" s="188"/>
      <c r="CR825" s="188"/>
      <c r="CS825" s="188"/>
      <c r="CT825" s="188"/>
      <c r="CU825" s="188"/>
      <c r="CV825" s="188"/>
      <c r="CW825" s="188"/>
      <c r="CX825" s="188"/>
      <c r="CY825" s="188"/>
      <c r="CZ825" s="188"/>
      <c r="DA825" s="188"/>
      <c r="DB825" s="386"/>
      <c r="DC825" s="386"/>
      <c r="DD825" s="386"/>
      <c r="DE825" s="386"/>
    </row>
    <row r="826" spans="1:109" s="216" customFormat="1">
      <c r="A826" s="386"/>
      <c r="B826" s="386"/>
      <c r="C826" s="386"/>
      <c r="D826" s="386"/>
      <c r="E826" s="386"/>
      <c r="G826" s="222"/>
      <c r="H826" s="386"/>
      <c r="I826" s="386"/>
      <c r="J826" s="386"/>
      <c r="K826" s="386"/>
      <c r="L826" s="386"/>
      <c r="M826" s="386"/>
      <c r="N826" s="386"/>
      <c r="O826" s="386"/>
      <c r="P826" s="386"/>
      <c r="Q826" s="386"/>
      <c r="R826" s="386"/>
      <c r="S826" s="386"/>
      <c r="T826" s="386"/>
      <c r="U826" s="188"/>
      <c r="V826" s="190"/>
      <c r="W826" s="386"/>
      <c r="X826" s="386"/>
      <c r="Y826" s="386"/>
      <c r="Z826" s="386"/>
      <c r="AA826" s="386"/>
      <c r="AB826" s="386"/>
      <c r="AC826" s="386"/>
      <c r="AD826" s="386"/>
      <c r="AE826" s="386"/>
      <c r="AF826" s="386"/>
      <c r="AG826" s="188"/>
      <c r="AH826" s="188"/>
      <c r="AI826" s="188"/>
      <c r="AJ826" s="188"/>
      <c r="AK826" s="188"/>
      <c r="AL826" s="188"/>
      <c r="AM826" s="188"/>
      <c r="AN826" s="188"/>
      <c r="AO826" s="188"/>
      <c r="AP826" s="386"/>
      <c r="AQ826" s="386"/>
      <c r="AR826" s="386"/>
      <c r="AS826" s="386"/>
      <c r="AT826" s="386"/>
      <c r="AU826" s="386"/>
      <c r="AV826" s="386"/>
      <c r="AW826" s="386"/>
      <c r="AX826" s="386"/>
      <c r="AY826" s="386"/>
      <c r="AZ826" s="386"/>
      <c r="BA826" s="386"/>
      <c r="BB826" s="386"/>
      <c r="BC826" s="386"/>
      <c r="BD826" s="386"/>
      <c r="BE826" s="386"/>
      <c r="BF826" s="386"/>
      <c r="BG826" s="386"/>
      <c r="BH826" s="386"/>
      <c r="BI826" s="386"/>
      <c r="BJ826" s="386"/>
      <c r="BK826" s="386"/>
      <c r="BL826" s="386"/>
      <c r="BM826" s="386"/>
      <c r="BN826" s="186"/>
      <c r="BO826" s="386"/>
      <c r="BP826" s="386"/>
      <c r="BQ826" s="386"/>
      <c r="BR826" s="386"/>
      <c r="BS826" s="386"/>
      <c r="BT826" s="386"/>
      <c r="BU826" s="386"/>
      <c r="BV826" s="386"/>
      <c r="BW826" s="386"/>
      <c r="BX826" s="386"/>
      <c r="BY826" s="386"/>
      <c r="BZ826" s="386"/>
      <c r="CA826" s="386"/>
      <c r="CB826" s="386"/>
      <c r="CC826" s="386"/>
      <c r="CD826" s="386"/>
      <c r="CE826" s="386"/>
      <c r="CF826" s="386"/>
      <c r="CG826" s="386"/>
      <c r="CH826" s="386"/>
      <c r="CI826" s="386"/>
      <c r="CJ826" s="386"/>
      <c r="CK826" s="386"/>
      <c r="CL826" s="386"/>
      <c r="CM826" s="386"/>
      <c r="CN826" s="188"/>
      <c r="CO826" s="188"/>
      <c r="CP826" s="188"/>
      <c r="CQ826" s="188"/>
      <c r="CR826" s="188"/>
      <c r="CS826" s="188"/>
      <c r="CT826" s="188"/>
      <c r="CU826" s="188"/>
      <c r="CV826" s="188"/>
      <c r="CW826" s="188"/>
      <c r="CX826" s="188"/>
      <c r="CY826" s="188"/>
      <c r="CZ826" s="188"/>
      <c r="DA826" s="188"/>
      <c r="DB826" s="386"/>
      <c r="DC826" s="386"/>
      <c r="DD826" s="386"/>
      <c r="DE826" s="386"/>
    </row>
    <row r="827" spans="1:109" s="216" customFormat="1">
      <c r="A827" s="386"/>
      <c r="B827" s="386"/>
      <c r="C827" s="386"/>
      <c r="D827" s="386"/>
      <c r="E827" s="386"/>
      <c r="G827" s="222"/>
      <c r="H827" s="386"/>
      <c r="I827" s="386"/>
      <c r="J827" s="386"/>
      <c r="K827" s="386"/>
      <c r="L827" s="386"/>
      <c r="M827" s="386"/>
      <c r="N827" s="386"/>
      <c r="O827" s="386"/>
      <c r="P827" s="386"/>
      <c r="Q827" s="386"/>
      <c r="R827" s="386"/>
      <c r="S827" s="386"/>
      <c r="T827" s="386"/>
      <c r="U827" s="188"/>
      <c r="V827" s="190"/>
      <c r="W827" s="386"/>
      <c r="X827" s="386"/>
      <c r="Y827" s="386"/>
      <c r="Z827" s="386"/>
      <c r="AA827" s="386"/>
      <c r="AB827" s="386"/>
      <c r="AC827" s="386"/>
      <c r="AD827" s="386"/>
      <c r="AE827" s="386"/>
      <c r="AF827" s="386"/>
      <c r="AG827" s="188"/>
      <c r="AH827" s="188"/>
      <c r="AI827" s="188"/>
      <c r="AJ827" s="188"/>
      <c r="AK827" s="188"/>
      <c r="AL827" s="188"/>
      <c r="AM827" s="188"/>
      <c r="AN827" s="188"/>
      <c r="AO827" s="188"/>
      <c r="AP827" s="386"/>
      <c r="AQ827" s="386"/>
      <c r="AR827" s="386"/>
      <c r="AS827" s="386"/>
      <c r="AT827" s="386"/>
      <c r="AU827" s="386"/>
      <c r="AV827" s="386"/>
      <c r="AW827" s="386"/>
      <c r="AX827" s="386"/>
      <c r="AY827" s="386"/>
      <c r="AZ827" s="386"/>
      <c r="BA827" s="386"/>
      <c r="BB827" s="386"/>
      <c r="BC827" s="386"/>
      <c r="BD827" s="386"/>
      <c r="BE827" s="386"/>
      <c r="BF827" s="386"/>
      <c r="BG827" s="386"/>
      <c r="BH827" s="386"/>
      <c r="BI827" s="386"/>
      <c r="BJ827" s="386"/>
      <c r="BK827" s="386"/>
      <c r="BL827" s="386"/>
      <c r="BM827" s="386"/>
      <c r="BN827" s="186"/>
      <c r="BO827" s="386"/>
      <c r="BP827" s="386"/>
      <c r="BQ827" s="386"/>
      <c r="BR827" s="386"/>
      <c r="BS827" s="386"/>
      <c r="BT827" s="386"/>
      <c r="BU827" s="386"/>
      <c r="BV827" s="386"/>
      <c r="BW827" s="386"/>
      <c r="BX827" s="386"/>
      <c r="BY827" s="386"/>
      <c r="BZ827" s="386"/>
      <c r="CA827" s="386"/>
      <c r="CB827" s="386"/>
      <c r="CC827" s="386"/>
      <c r="CD827" s="386"/>
      <c r="CE827" s="386"/>
      <c r="CF827" s="386"/>
      <c r="CG827" s="386"/>
      <c r="CH827" s="386"/>
      <c r="CI827" s="386"/>
      <c r="CJ827" s="386"/>
      <c r="CK827" s="386"/>
      <c r="CL827" s="386"/>
      <c r="CM827" s="386"/>
      <c r="CN827" s="188"/>
      <c r="CO827" s="188"/>
      <c r="CP827" s="188"/>
      <c r="CQ827" s="188"/>
      <c r="CR827" s="188"/>
      <c r="CS827" s="188"/>
      <c r="CT827" s="188"/>
      <c r="CU827" s="188"/>
      <c r="CV827" s="188"/>
      <c r="CW827" s="188"/>
      <c r="CX827" s="188"/>
      <c r="CY827" s="188"/>
      <c r="CZ827" s="188"/>
      <c r="DA827" s="188"/>
      <c r="DB827" s="386"/>
      <c r="DC827" s="386"/>
      <c r="DD827" s="386"/>
      <c r="DE827" s="386"/>
    </row>
    <row r="828" spans="1:109" s="216" customFormat="1">
      <c r="A828" s="386"/>
      <c r="B828" s="386"/>
      <c r="C828" s="386"/>
      <c r="D828" s="386"/>
      <c r="E828" s="386"/>
      <c r="G828" s="222"/>
      <c r="H828" s="386"/>
      <c r="I828" s="386"/>
      <c r="J828" s="386"/>
      <c r="K828" s="386"/>
      <c r="L828" s="386"/>
      <c r="M828" s="386"/>
      <c r="N828" s="386"/>
      <c r="O828" s="386"/>
      <c r="P828" s="386"/>
      <c r="Q828" s="386"/>
      <c r="R828" s="386"/>
      <c r="S828" s="386"/>
      <c r="T828" s="386"/>
      <c r="U828" s="188"/>
      <c r="V828" s="190"/>
      <c r="W828" s="386"/>
      <c r="X828" s="386"/>
      <c r="Y828" s="386"/>
      <c r="Z828" s="386"/>
      <c r="AA828" s="386"/>
      <c r="AB828" s="386"/>
      <c r="AC828" s="386"/>
      <c r="AD828" s="386"/>
      <c r="AE828" s="386"/>
      <c r="AF828" s="386"/>
      <c r="AG828" s="188"/>
      <c r="AH828" s="188"/>
      <c r="AI828" s="188"/>
      <c r="AJ828" s="188"/>
      <c r="AK828" s="188"/>
      <c r="AL828" s="188"/>
      <c r="AM828" s="188"/>
      <c r="AN828" s="188"/>
      <c r="AO828" s="188"/>
      <c r="AP828" s="386"/>
      <c r="AQ828" s="386"/>
      <c r="AR828" s="386"/>
      <c r="AS828" s="386"/>
      <c r="AT828" s="386"/>
      <c r="AU828" s="386"/>
      <c r="AV828" s="386"/>
      <c r="AW828" s="386"/>
      <c r="AX828" s="386"/>
      <c r="AY828" s="386"/>
      <c r="AZ828" s="386"/>
      <c r="BA828" s="386"/>
      <c r="BB828" s="386"/>
      <c r="BC828" s="386"/>
      <c r="BD828" s="386"/>
      <c r="BE828" s="386"/>
      <c r="BF828" s="386"/>
      <c r="BG828" s="386"/>
      <c r="BH828" s="386"/>
      <c r="BI828" s="386"/>
      <c r="BJ828" s="386"/>
      <c r="BK828" s="386"/>
      <c r="BL828" s="386"/>
      <c r="BM828" s="386"/>
      <c r="BN828" s="186"/>
      <c r="BO828" s="386"/>
      <c r="BP828" s="386"/>
      <c r="BQ828" s="386"/>
      <c r="BR828" s="386"/>
      <c r="BS828" s="386"/>
      <c r="BT828" s="386"/>
      <c r="BU828" s="386"/>
      <c r="BV828" s="386"/>
      <c r="BW828" s="386"/>
      <c r="BX828" s="386"/>
      <c r="BY828" s="386"/>
      <c r="BZ828" s="386"/>
      <c r="CA828" s="386"/>
      <c r="CB828" s="386"/>
      <c r="CC828" s="386"/>
      <c r="CD828" s="386"/>
      <c r="CE828" s="386"/>
      <c r="CF828" s="386"/>
      <c r="CG828" s="386"/>
      <c r="CH828" s="386"/>
      <c r="CI828" s="386"/>
      <c r="CJ828" s="386"/>
      <c r="CK828" s="386"/>
      <c r="CL828" s="386"/>
      <c r="CM828" s="386"/>
      <c r="CN828" s="188"/>
      <c r="CO828" s="188"/>
      <c r="CP828" s="188"/>
      <c r="CQ828" s="188"/>
      <c r="CR828" s="188"/>
      <c r="CS828" s="188"/>
      <c r="CT828" s="188"/>
      <c r="CU828" s="188"/>
      <c r="CV828" s="188"/>
      <c r="CW828" s="188"/>
      <c r="CX828" s="188"/>
      <c r="CY828" s="188"/>
      <c r="CZ828" s="188"/>
      <c r="DA828" s="188"/>
      <c r="DB828" s="386"/>
      <c r="DC828" s="386"/>
      <c r="DD828" s="386"/>
      <c r="DE828" s="386"/>
    </row>
    <row r="829" spans="1:109" s="216" customFormat="1">
      <c r="A829" s="386"/>
      <c r="B829" s="386"/>
      <c r="C829" s="386"/>
      <c r="D829" s="386"/>
      <c r="E829" s="386"/>
      <c r="G829" s="222"/>
      <c r="H829" s="386"/>
      <c r="I829" s="386"/>
      <c r="J829" s="386"/>
      <c r="K829" s="386"/>
      <c r="L829" s="386"/>
      <c r="M829" s="386"/>
      <c r="N829" s="386"/>
      <c r="O829" s="386"/>
      <c r="P829" s="386"/>
      <c r="Q829" s="386"/>
      <c r="R829" s="386"/>
      <c r="S829" s="386"/>
      <c r="T829" s="386"/>
      <c r="U829" s="188"/>
      <c r="V829" s="190"/>
      <c r="W829" s="386"/>
      <c r="X829" s="386"/>
      <c r="Y829" s="386"/>
      <c r="Z829" s="386"/>
      <c r="AA829" s="386"/>
      <c r="AB829" s="386"/>
      <c r="AC829" s="386"/>
      <c r="AD829" s="386"/>
      <c r="AE829" s="386"/>
      <c r="AF829" s="386"/>
      <c r="AG829" s="188"/>
      <c r="AH829" s="188"/>
      <c r="AI829" s="188"/>
      <c r="AJ829" s="188"/>
      <c r="AK829" s="188"/>
      <c r="AL829" s="188"/>
      <c r="AM829" s="188"/>
      <c r="AN829" s="188"/>
      <c r="AO829" s="188"/>
      <c r="AP829" s="386"/>
      <c r="AQ829" s="386"/>
      <c r="AR829" s="386"/>
      <c r="AS829" s="386"/>
      <c r="AT829" s="386"/>
      <c r="AU829" s="386"/>
      <c r="AV829" s="386"/>
      <c r="AW829" s="386"/>
      <c r="AX829" s="386"/>
      <c r="AY829" s="386"/>
      <c r="AZ829" s="386"/>
      <c r="BA829" s="386"/>
      <c r="BB829" s="386"/>
      <c r="BC829" s="386"/>
      <c r="BD829" s="386"/>
      <c r="BE829" s="386"/>
      <c r="BF829" s="386"/>
      <c r="BG829" s="386"/>
      <c r="BH829" s="386"/>
      <c r="BI829" s="386"/>
      <c r="BJ829" s="386"/>
      <c r="BK829" s="386"/>
      <c r="BL829" s="386"/>
      <c r="BM829" s="386"/>
      <c r="BN829" s="186"/>
      <c r="BO829" s="386"/>
      <c r="BP829" s="386"/>
      <c r="BQ829" s="386"/>
      <c r="BR829" s="386"/>
      <c r="BS829" s="386"/>
      <c r="BT829" s="386"/>
      <c r="BU829" s="386"/>
      <c r="BV829" s="386"/>
      <c r="BW829" s="386"/>
      <c r="BX829" s="386"/>
      <c r="BY829" s="386"/>
      <c r="BZ829" s="386"/>
      <c r="CA829" s="386"/>
      <c r="CB829" s="386"/>
      <c r="CC829" s="386"/>
      <c r="CD829" s="386"/>
      <c r="CE829" s="386"/>
      <c r="CF829" s="386"/>
      <c r="CG829" s="386"/>
      <c r="CH829" s="386"/>
      <c r="CI829" s="386"/>
      <c r="CJ829" s="386"/>
      <c r="CK829" s="386"/>
      <c r="CL829" s="386"/>
      <c r="CM829" s="386"/>
      <c r="CN829" s="188"/>
      <c r="CO829" s="188"/>
      <c r="CP829" s="188"/>
      <c r="CQ829" s="188"/>
      <c r="CR829" s="188"/>
      <c r="CS829" s="188"/>
      <c r="CT829" s="188"/>
      <c r="CU829" s="188"/>
      <c r="CV829" s="188"/>
      <c r="CW829" s="188"/>
      <c r="CX829" s="188"/>
      <c r="CY829" s="188"/>
      <c r="CZ829" s="188"/>
      <c r="DA829" s="188"/>
      <c r="DB829" s="386"/>
      <c r="DC829" s="386"/>
      <c r="DD829" s="386"/>
      <c r="DE829" s="386"/>
    </row>
    <row r="830" spans="1:109" s="216" customFormat="1">
      <c r="A830" s="386"/>
      <c r="B830" s="386"/>
      <c r="C830" s="386"/>
      <c r="D830" s="386"/>
      <c r="E830" s="386"/>
      <c r="G830" s="222"/>
      <c r="H830" s="386"/>
      <c r="I830" s="386"/>
      <c r="J830" s="386"/>
      <c r="K830" s="386"/>
      <c r="L830" s="386"/>
      <c r="M830" s="386"/>
      <c r="N830" s="386"/>
      <c r="O830" s="386"/>
      <c r="P830" s="386"/>
      <c r="Q830" s="386"/>
      <c r="R830" s="386"/>
      <c r="S830" s="386"/>
      <c r="T830" s="386"/>
      <c r="U830" s="188"/>
      <c r="V830" s="190"/>
      <c r="W830" s="386"/>
      <c r="X830" s="386"/>
      <c r="Y830" s="386"/>
      <c r="Z830" s="386"/>
      <c r="AA830" s="386"/>
      <c r="AB830" s="386"/>
      <c r="AC830" s="386"/>
      <c r="AD830" s="386"/>
      <c r="AE830" s="386"/>
      <c r="AF830" s="386"/>
      <c r="AG830" s="188"/>
      <c r="AH830" s="188"/>
      <c r="AI830" s="188"/>
      <c r="AJ830" s="188"/>
      <c r="AK830" s="188"/>
      <c r="AL830" s="188"/>
      <c r="AM830" s="188"/>
      <c r="AN830" s="188"/>
      <c r="AO830" s="188"/>
      <c r="AP830" s="386"/>
      <c r="AQ830" s="386"/>
      <c r="AR830" s="386"/>
      <c r="AS830" s="386"/>
      <c r="AT830" s="386"/>
      <c r="AU830" s="386"/>
      <c r="AV830" s="386"/>
      <c r="AW830" s="386"/>
      <c r="AX830" s="386"/>
      <c r="AY830" s="386"/>
      <c r="AZ830" s="386"/>
      <c r="BA830" s="386"/>
      <c r="BB830" s="386"/>
      <c r="BC830" s="386"/>
      <c r="BD830" s="386"/>
      <c r="BE830" s="386"/>
      <c r="BF830" s="386"/>
      <c r="BG830" s="386"/>
      <c r="BH830" s="386"/>
      <c r="BI830" s="386"/>
      <c r="BJ830" s="386"/>
      <c r="BK830" s="386"/>
      <c r="BL830" s="386"/>
      <c r="BM830" s="386"/>
      <c r="BN830" s="186"/>
      <c r="BO830" s="386"/>
      <c r="BP830" s="386"/>
      <c r="BQ830" s="386"/>
      <c r="BR830" s="386"/>
      <c r="BS830" s="386"/>
      <c r="BT830" s="386"/>
      <c r="BU830" s="386"/>
      <c r="BV830" s="386"/>
      <c r="BW830" s="386"/>
      <c r="BX830" s="386"/>
      <c r="BY830" s="386"/>
      <c r="BZ830" s="386"/>
      <c r="CA830" s="386"/>
      <c r="CB830" s="386"/>
      <c r="CC830" s="386"/>
      <c r="CD830" s="386"/>
      <c r="CE830" s="386"/>
      <c r="CF830" s="386"/>
      <c r="CG830" s="386"/>
      <c r="CH830" s="386"/>
      <c r="CI830" s="386"/>
      <c r="CJ830" s="386"/>
      <c r="CK830" s="386"/>
      <c r="CL830" s="386"/>
      <c r="CM830" s="386"/>
      <c r="CN830" s="188"/>
      <c r="CO830" s="188"/>
      <c r="CP830" s="188"/>
      <c r="CQ830" s="188"/>
      <c r="CR830" s="188"/>
      <c r="CS830" s="188"/>
      <c r="CT830" s="188"/>
      <c r="CU830" s="188"/>
      <c r="CV830" s="188"/>
      <c r="CW830" s="188"/>
      <c r="CX830" s="188"/>
      <c r="CY830" s="188"/>
      <c r="CZ830" s="188"/>
      <c r="DA830" s="188"/>
      <c r="DB830" s="386"/>
      <c r="DC830" s="386"/>
      <c r="DD830" s="386"/>
      <c r="DE830" s="386"/>
    </row>
    <row r="831" spans="1:109" s="216" customFormat="1">
      <c r="A831" s="386"/>
      <c r="B831" s="386"/>
      <c r="C831" s="386"/>
      <c r="D831" s="386"/>
      <c r="E831" s="386"/>
      <c r="G831" s="222"/>
      <c r="H831" s="386"/>
      <c r="I831" s="386"/>
      <c r="J831" s="386"/>
      <c r="K831" s="386"/>
      <c r="L831" s="386"/>
      <c r="M831" s="386"/>
      <c r="N831" s="386"/>
      <c r="O831" s="386"/>
      <c r="P831" s="386"/>
      <c r="Q831" s="386"/>
      <c r="R831" s="386"/>
      <c r="S831" s="386"/>
      <c r="T831" s="386"/>
      <c r="U831" s="188"/>
      <c r="V831" s="190"/>
      <c r="W831" s="386"/>
      <c r="X831" s="386"/>
      <c r="Y831" s="386"/>
      <c r="Z831" s="386"/>
      <c r="AA831" s="386"/>
      <c r="AB831" s="386"/>
      <c r="AC831" s="386"/>
      <c r="AD831" s="386"/>
      <c r="AE831" s="386"/>
      <c r="AF831" s="386"/>
      <c r="AG831" s="188"/>
      <c r="AH831" s="188"/>
      <c r="AI831" s="188"/>
      <c r="AJ831" s="188"/>
      <c r="AK831" s="188"/>
      <c r="AL831" s="188"/>
      <c r="AM831" s="188"/>
      <c r="AN831" s="188"/>
      <c r="AO831" s="188"/>
      <c r="AP831" s="386"/>
      <c r="AQ831" s="386"/>
      <c r="AR831" s="386"/>
      <c r="AS831" s="386"/>
      <c r="AT831" s="386"/>
      <c r="AU831" s="386"/>
      <c r="AV831" s="386"/>
      <c r="AW831" s="386"/>
      <c r="AX831" s="386"/>
      <c r="AY831" s="386"/>
      <c r="AZ831" s="386"/>
      <c r="BA831" s="386"/>
      <c r="BB831" s="386"/>
      <c r="BC831" s="386"/>
      <c r="BD831" s="386"/>
      <c r="BE831" s="386"/>
      <c r="BF831" s="386"/>
      <c r="BG831" s="386"/>
      <c r="BH831" s="386"/>
      <c r="BI831" s="386"/>
      <c r="BJ831" s="386"/>
      <c r="BK831" s="386"/>
      <c r="BL831" s="386"/>
      <c r="BM831" s="386"/>
      <c r="BN831" s="186"/>
      <c r="BO831" s="386"/>
      <c r="BP831" s="386"/>
      <c r="BQ831" s="386"/>
      <c r="BR831" s="386"/>
      <c r="BS831" s="386"/>
      <c r="BT831" s="386"/>
      <c r="BU831" s="386"/>
      <c r="BV831" s="386"/>
      <c r="BW831" s="386"/>
      <c r="BX831" s="386"/>
      <c r="BY831" s="386"/>
      <c r="BZ831" s="386"/>
      <c r="CA831" s="386"/>
      <c r="CB831" s="386"/>
      <c r="CC831" s="386"/>
      <c r="CD831" s="386"/>
      <c r="CE831" s="386"/>
      <c r="CF831" s="386"/>
      <c r="CG831" s="386"/>
      <c r="CH831" s="386"/>
      <c r="CI831" s="386"/>
      <c r="CJ831" s="386"/>
      <c r="CK831" s="386"/>
      <c r="CL831" s="386"/>
      <c r="CM831" s="386"/>
      <c r="CN831" s="188"/>
      <c r="CO831" s="188"/>
      <c r="CP831" s="188"/>
      <c r="CQ831" s="188"/>
      <c r="CR831" s="188"/>
      <c r="CS831" s="188"/>
      <c r="CT831" s="188"/>
      <c r="CU831" s="188"/>
      <c r="CV831" s="188"/>
      <c r="CW831" s="188"/>
      <c r="CX831" s="188"/>
      <c r="CY831" s="188"/>
      <c r="CZ831" s="188"/>
      <c r="DA831" s="188"/>
      <c r="DB831" s="386"/>
      <c r="DC831" s="386"/>
      <c r="DD831" s="386"/>
      <c r="DE831" s="386"/>
    </row>
    <row r="832" spans="1:109" s="216" customFormat="1">
      <c r="A832" s="386"/>
      <c r="B832" s="386"/>
      <c r="C832" s="386"/>
      <c r="D832" s="386"/>
      <c r="E832" s="386"/>
      <c r="G832" s="222"/>
      <c r="H832" s="386"/>
      <c r="I832" s="386"/>
      <c r="J832" s="386"/>
      <c r="K832" s="386"/>
      <c r="L832" s="386"/>
      <c r="M832" s="386"/>
      <c r="N832" s="386"/>
      <c r="O832" s="386"/>
      <c r="P832" s="386"/>
      <c r="Q832" s="386"/>
      <c r="R832" s="386"/>
      <c r="S832" s="386"/>
      <c r="T832" s="386"/>
      <c r="U832" s="188"/>
      <c r="V832" s="190"/>
      <c r="W832" s="386"/>
      <c r="X832" s="386"/>
      <c r="Y832" s="386"/>
      <c r="Z832" s="386"/>
      <c r="AA832" s="386"/>
      <c r="AB832" s="386"/>
      <c r="AC832" s="386"/>
      <c r="AD832" s="386"/>
      <c r="AE832" s="386"/>
      <c r="AF832" s="386"/>
      <c r="AG832" s="188"/>
      <c r="AH832" s="188"/>
      <c r="AI832" s="188"/>
      <c r="AJ832" s="188"/>
      <c r="AK832" s="188"/>
      <c r="AL832" s="188"/>
      <c r="AM832" s="188"/>
      <c r="AN832" s="188"/>
      <c r="AO832" s="188"/>
      <c r="AP832" s="386"/>
      <c r="AQ832" s="386"/>
      <c r="AR832" s="386"/>
      <c r="AS832" s="386"/>
      <c r="AT832" s="386"/>
      <c r="AU832" s="386"/>
      <c r="AV832" s="386"/>
      <c r="AW832" s="386"/>
      <c r="AX832" s="386"/>
      <c r="AY832" s="386"/>
      <c r="AZ832" s="386"/>
      <c r="BA832" s="386"/>
      <c r="BB832" s="386"/>
      <c r="BC832" s="386"/>
      <c r="BD832" s="386"/>
      <c r="BE832" s="386"/>
      <c r="BF832" s="386"/>
      <c r="BG832" s="386"/>
      <c r="BH832" s="386"/>
      <c r="BI832" s="386"/>
      <c r="BJ832" s="386"/>
      <c r="BK832" s="386"/>
      <c r="BL832" s="386"/>
      <c r="BM832" s="386"/>
      <c r="BN832" s="186"/>
      <c r="BO832" s="386"/>
      <c r="BP832" s="386"/>
      <c r="BQ832" s="386"/>
      <c r="BR832" s="386"/>
      <c r="BS832" s="386"/>
      <c r="BT832" s="386"/>
      <c r="BU832" s="386"/>
      <c r="BV832" s="386"/>
      <c r="BW832" s="386"/>
      <c r="BX832" s="386"/>
      <c r="BY832" s="386"/>
      <c r="BZ832" s="386"/>
      <c r="CA832" s="386"/>
      <c r="CB832" s="386"/>
      <c r="CC832" s="386"/>
      <c r="CD832" s="386"/>
      <c r="CE832" s="386"/>
      <c r="CF832" s="386"/>
      <c r="CG832" s="386"/>
      <c r="CH832" s="386"/>
      <c r="CI832" s="386"/>
      <c r="CJ832" s="386"/>
      <c r="CK832" s="386"/>
      <c r="CL832" s="386"/>
      <c r="CM832" s="386"/>
      <c r="CN832" s="188"/>
      <c r="CO832" s="188"/>
      <c r="CP832" s="188"/>
      <c r="CQ832" s="188"/>
      <c r="CR832" s="188"/>
      <c r="CS832" s="188"/>
      <c r="CT832" s="188"/>
      <c r="CU832" s="188"/>
      <c r="CV832" s="188"/>
      <c r="CW832" s="188"/>
      <c r="CX832" s="188"/>
      <c r="CY832" s="188"/>
      <c r="CZ832" s="188"/>
      <c r="DA832" s="188"/>
      <c r="DB832" s="386"/>
      <c r="DC832" s="386"/>
      <c r="DD832" s="386"/>
      <c r="DE832" s="386"/>
    </row>
    <row r="833" spans="1:109" s="216" customFormat="1">
      <c r="A833" s="386"/>
      <c r="B833" s="386"/>
      <c r="C833" s="386"/>
      <c r="D833" s="386"/>
      <c r="E833" s="386"/>
      <c r="G833" s="222"/>
      <c r="H833" s="386"/>
      <c r="I833" s="386"/>
      <c r="J833" s="386"/>
      <c r="K833" s="386"/>
      <c r="L833" s="386"/>
      <c r="M833" s="386"/>
      <c r="N833" s="386"/>
      <c r="O833" s="386"/>
      <c r="P833" s="386"/>
      <c r="Q833" s="386"/>
      <c r="R833" s="386"/>
      <c r="S833" s="386"/>
      <c r="T833" s="386"/>
      <c r="U833" s="188"/>
      <c r="V833" s="190"/>
      <c r="W833" s="386"/>
      <c r="X833" s="386"/>
      <c r="Y833" s="386"/>
      <c r="Z833" s="386"/>
      <c r="AA833" s="386"/>
      <c r="AB833" s="386"/>
      <c r="AC833" s="386"/>
      <c r="AD833" s="386"/>
      <c r="AE833" s="386"/>
      <c r="AF833" s="386"/>
      <c r="AG833" s="188"/>
      <c r="AH833" s="188"/>
      <c r="AI833" s="188"/>
      <c r="AJ833" s="188"/>
      <c r="AK833" s="188"/>
      <c r="AL833" s="188"/>
      <c r="AM833" s="188"/>
      <c r="AN833" s="188"/>
      <c r="AO833" s="188"/>
      <c r="AP833" s="386"/>
      <c r="AQ833" s="386"/>
      <c r="AR833" s="386"/>
      <c r="AS833" s="386"/>
      <c r="AT833" s="386"/>
      <c r="AU833" s="386"/>
      <c r="AV833" s="386"/>
      <c r="AW833" s="386"/>
      <c r="AX833" s="386"/>
      <c r="AY833" s="386"/>
      <c r="AZ833" s="386"/>
      <c r="BA833" s="386"/>
      <c r="BB833" s="386"/>
      <c r="BC833" s="386"/>
      <c r="BD833" s="386"/>
      <c r="BE833" s="386"/>
      <c r="BF833" s="386"/>
      <c r="BG833" s="386"/>
      <c r="BH833" s="386"/>
      <c r="BI833" s="386"/>
      <c r="BJ833" s="386"/>
      <c r="BK833" s="386"/>
      <c r="BL833" s="386"/>
      <c r="BM833" s="386"/>
      <c r="BN833" s="186"/>
      <c r="BO833" s="386"/>
      <c r="BP833" s="386"/>
      <c r="BQ833" s="386"/>
      <c r="BR833" s="386"/>
      <c r="BS833" s="386"/>
      <c r="BT833" s="386"/>
      <c r="BU833" s="386"/>
      <c r="BV833" s="386"/>
      <c r="BW833" s="386"/>
      <c r="BX833" s="386"/>
      <c r="BY833" s="386"/>
      <c r="BZ833" s="386"/>
      <c r="CA833" s="386"/>
      <c r="CB833" s="386"/>
      <c r="CC833" s="386"/>
      <c r="CD833" s="386"/>
      <c r="CE833" s="386"/>
      <c r="CF833" s="386"/>
      <c r="CG833" s="386"/>
      <c r="CH833" s="386"/>
      <c r="CI833" s="386"/>
      <c r="CJ833" s="386"/>
      <c r="CK833" s="386"/>
      <c r="CL833" s="386"/>
      <c r="CM833" s="386"/>
      <c r="CN833" s="188"/>
      <c r="CO833" s="188"/>
      <c r="CP833" s="188"/>
      <c r="CQ833" s="188"/>
      <c r="CR833" s="188"/>
      <c r="CS833" s="188"/>
      <c r="CT833" s="188"/>
      <c r="CU833" s="188"/>
      <c r="CV833" s="188"/>
      <c r="CW833" s="188"/>
      <c r="CX833" s="188"/>
      <c r="CY833" s="188"/>
      <c r="CZ833" s="188"/>
      <c r="DA833" s="188"/>
      <c r="DB833" s="386"/>
      <c r="DC833" s="386"/>
      <c r="DD833" s="386"/>
      <c r="DE833" s="386"/>
    </row>
    <row r="834" spans="1:109" s="216" customFormat="1">
      <c r="A834" s="386"/>
      <c r="B834" s="386"/>
      <c r="C834" s="386"/>
      <c r="D834" s="386"/>
      <c r="E834" s="386"/>
      <c r="G834" s="222"/>
      <c r="H834" s="386"/>
      <c r="I834" s="386"/>
      <c r="J834" s="386"/>
      <c r="K834" s="386"/>
      <c r="L834" s="386"/>
      <c r="M834" s="386"/>
      <c r="N834" s="386"/>
      <c r="O834" s="386"/>
      <c r="P834" s="386"/>
      <c r="Q834" s="386"/>
      <c r="R834" s="386"/>
      <c r="S834" s="386"/>
      <c r="T834" s="386"/>
      <c r="U834" s="188"/>
      <c r="V834" s="190"/>
      <c r="W834" s="386"/>
      <c r="X834" s="386"/>
      <c r="Y834" s="386"/>
      <c r="Z834" s="386"/>
      <c r="AA834" s="386"/>
      <c r="AB834" s="386"/>
      <c r="AC834" s="386"/>
      <c r="AD834" s="386"/>
      <c r="AE834" s="386"/>
      <c r="AF834" s="386"/>
      <c r="AG834" s="188"/>
      <c r="AH834" s="188"/>
      <c r="AI834" s="188"/>
      <c r="AJ834" s="188"/>
      <c r="AK834" s="188"/>
      <c r="AL834" s="188"/>
      <c r="AM834" s="188"/>
      <c r="AN834" s="188"/>
      <c r="AO834" s="188"/>
      <c r="AP834" s="386"/>
      <c r="AQ834" s="386"/>
      <c r="AR834" s="386"/>
      <c r="AS834" s="386"/>
      <c r="AT834" s="386"/>
      <c r="AU834" s="386"/>
      <c r="AV834" s="386"/>
      <c r="AW834" s="386"/>
      <c r="AX834" s="386"/>
      <c r="AY834" s="386"/>
      <c r="AZ834" s="386"/>
      <c r="BA834" s="386"/>
      <c r="BB834" s="386"/>
      <c r="BC834" s="386"/>
      <c r="BD834" s="386"/>
      <c r="BE834" s="386"/>
      <c r="BF834" s="386"/>
      <c r="BG834" s="386"/>
      <c r="BH834" s="386"/>
      <c r="BI834" s="386"/>
      <c r="BJ834" s="386"/>
      <c r="BK834" s="386"/>
      <c r="BL834" s="386"/>
      <c r="BM834" s="386"/>
      <c r="BN834" s="186"/>
      <c r="BO834" s="386"/>
      <c r="BP834" s="386"/>
      <c r="BQ834" s="386"/>
      <c r="BR834" s="386"/>
      <c r="BS834" s="386"/>
      <c r="BT834" s="386"/>
      <c r="BU834" s="386"/>
      <c r="BV834" s="386"/>
      <c r="BW834" s="386"/>
      <c r="BX834" s="386"/>
      <c r="BY834" s="386"/>
      <c r="BZ834" s="386"/>
      <c r="CA834" s="386"/>
      <c r="CB834" s="386"/>
      <c r="CC834" s="386"/>
      <c r="CD834" s="386"/>
      <c r="CE834" s="386"/>
      <c r="CF834" s="386"/>
      <c r="CG834" s="386"/>
      <c r="CH834" s="386"/>
      <c r="CI834" s="386"/>
      <c r="CJ834" s="386"/>
      <c r="CK834" s="386"/>
      <c r="CL834" s="386"/>
      <c r="CM834" s="386"/>
      <c r="CN834" s="188"/>
      <c r="CO834" s="188"/>
      <c r="CP834" s="188"/>
      <c r="CQ834" s="188"/>
      <c r="CR834" s="188"/>
      <c r="CS834" s="188"/>
      <c r="CT834" s="188"/>
      <c r="CU834" s="188"/>
      <c r="CV834" s="188"/>
      <c r="CW834" s="188"/>
      <c r="CX834" s="188"/>
      <c r="CY834" s="188"/>
      <c r="CZ834" s="188"/>
      <c r="DA834" s="188"/>
      <c r="DB834" s="386"/>
      <c r="DC834" s="386"/>
      <c r="DD834" s="386"/>
      <c r="DE834" s="386"/>
    </row>
    <row r="835" spans="1:109" s="216" customFormat="1">
      <c r="A835" s="386"/>
      <c r="B835" s="386"/>
      <c r="C835" s="386"/>
      <c r="D835" s="386"/>
      <c r="E835" s="386"/>
      <c r="G835" s="222"/>
      <c r="H835" s="386"/>
      <c r="I835" s="386"/>
      <c r="J835" s="386"/>
      <c r="K835" s="386"/>
      <c r="L835" s="386"/>
      <c r="M835" s="386"/>
      <c r="N835" s="386"/>
      <c r="O835" s="386"/>
      <c r="P835" s="386"/>
      <c r="Q835" s="386"/>
      <c r="R835" s="386"/>
      <c r="S835" s="386"/>
      <c r="T835" s="386"/>
      <c r="U835" s="188"/>
      <c r="V835" s="190"/>
      <c r="W835" s="386"/>
      <c r="X835" s="386"/>
      <c r="Y835" s="386"/>
      <c r="Z835" s="386"/>
      <c r="AA835" s="386"/>
      <c r="AB835" s="386"/>
      <c r="AC835" s="386"/>
      <c r="AD835" s="386"/>
      <c r="AE835" s="386"/>
      <c r="AF835" s="386"/>
      <c r="AG835" s="188"/>
      <c r="AH835" s="188"/>
      <c r="AI835" s="188"/>
      <c r="AJ835" s="188"/>
      <c r="AK835" s="188"/>
      <c r="AL835" s="188"/>
      <c r="AM835" s="188"/>
      <c r="AN835" s="188"/>
      <c r="AO835" s="188"/>
      <c r="AP835" s="386"/>
      <c r="AQ835" s="386"/>
      <c r="AR835" s="386"/>
      <c r="AS835" s="386"/>
      <c r="AT835" s="386"/>
      <c r="AU835" s="386"/>
      <c r="AV835" s="386"/>
      <c r="AW835" s="386"/>
      <c r="AX835" s="386"/>
      <c r="AY835" s="386"/>
      <c r="AZ835" s="386"/>
      <c r="BA835" s="386"/>
      <c r="BB835" s="386"/>
      <c r="BC835" s="386"/>
      <c r="BD835" s="386"/>
      <c r="BE835" s="386"/>
      <c r="BF835" s="386"/>
      <c r="BG835" s="386"/>
      <c r="BH835" s="386"/>
      <c r="BI835" s="386"/>
      <c r="BJ835" s="386"/>
      <c r="BK835" s="386"/>
      <c r="BL835" s="386"/>
      <c r="BM835" s="386"/>
      <c r="BN835" s="186"/>
      <c r="BO835" s="386"/>
      <c r="BP835" s="386"/>
      <c r="BQ835" s="386"/>
      <c r="BR835" s="386"/>
      <c r="BS835" s="386"/>
      <c r="BT835" s="386"/>
      <c r="BU835" s="386"/>
      <c r="BV835" s="386"/>
      <c r="BW835" s="386"/>
      <c r="BX835" s="386"/>
      <c r="BY835" s="386"/>
      <c r="BZ835" s="386"/>
      <c r="CA835" s="386"/>
      <c r="CB835" s="386"/>
      <c r="CC835" s="386"/>
      <c r="CD835" s="386"/>
      <c r="CE835" s="386"/>
      <c r="CF835" s="386"/>
      <c r="CG835" s="386"/>
      <c r="CH835" s="386"/>
      <c r="CI835" s="386"/>
      <c r="CJ835" s="386"/>
      <c r="CK835" s="386"/>
      <c r="CL835" s="386"/>
      <c r="CM835" s="386"/>
      <c r="CN835" s="188"/>
      <c r="CO835" s="188"/>
      <c r="CP835" s="188"/>
      <c r="CQ835" s="188"/>
      <c r="CR835" s="188"/>
      <c r="CS835" s="188"/>
      <c r="CT835" s="188"/>
      <c r="CU835" s="188"/>
      <c r="CV835" s="188"/>
      <c r="CW835" s="188"/>
      <c r="CX835" s="188"/>
      <c r="CY835" s="188"/>
      <c r="CZ835" s="188"/>
      <c r="DA835" s="188"/>
      <c r="DB835" s="386"/>
      <c r="DC835" s="386"/>
      <c r="DD835" s="386"/>
      <c r="DE835" s="386"/>
    </row>
    <row r="836" spans="1:109" s="216" customFormat="1">
      <c r="A836" s="386"/>
      <c r="B836" s="386"/>
      <c r="C836" s="386"/>
      <c r="D836" s="386"/>
      <c r="E836" s="386"/>
      <c r="G836" s="222"/>
      <c r="H836" s="386"/>
      <c r="I836" s="386"/>
      <c r="J836" s="386"/>
      <c r="K836" s="386"/>
      <c r="L836" s="386"/>
      <c r="M836" s="386"/>
      <c r="N836" s="386"/>
      <c r="O836" s="386"/>
      <c r="P836" s="386"/>
      <c r="Q836" s="386"/>
      <c r="R836" s="386"/>
      <c r="S836" s="386"/>
      <c r="T836" s="386"/>
      <c r="U836" s="188"/>
      <c r="V836" s="190"/>
      <c r="W836" s="386"/>
      <c r="X836" s="386"/>
      <c r="Y836" s="386"/>
      <c r="Z836" s="386"/>
      <c r="AA836" s="386"/>
      <c r="AB836" s="386"/>
      <c r="AC836" s="386"/>
      <c r="AD836" s="386"/>
      <c r="AE836" s="386"/>
      <c r="AF836" s="386"/>
      <c r="AG836" s="188"/>
      <c r="AH836" s="188"/>
      <c r="AI836" s="188"/>
      <c r="AJ836" s="188"/>
      <c r="AK836" s="188"/>
      <c r="AL836" s="188"/>
      <c r="AM836" s="188"/>
      <c r="AN836" s="188"/>
      <c r="AO836" s="188"/>
      <c r="AP836" s="386"/>
      <c r="AQ836" s="386"/>
      <c r="AR836" s="386"/>
      <c r="AS836" s="386"/>
      <c r="AT836" s="386"/>
      <c r="AU836" s="386"/>
      <c r="AV836" s="386"/>
      <c r="AW836" s="386"/>
      <c r="AX836" s="386"/>
      <c r="AY836" s="386"/>
      <c r="AZ836" s="386"/>
      <c r="BA836" s="386"/>
      <c r="BB836" s="386"/>
      <c r="BC836" s="386"/>
      <c r="BD836" s="386"/>
      <c r="BE836" s="386"/>
      <c r="BF836" s="386"/>
      <c r="BG836" s="386"/>
      <c r="BH836" s="386"/>
      <c r="BI836" s="386"/>
      <c r="BJ836" s="386"/>
      <c r="BK836" s="386"/>
      <c r="BL836" s="386"/>
      <c r="BM836" s="386"/>
      <c r="BN836" s="186"/>
      <c r="BO836" s="386"/>
      <c r="BP836" s="386"/>
      <c r="BQ836" s="386"/>
      <c r="BR836" s="386"/>
      <c r="BS836" s="386"/>
      <c r="BT836" s="386"/>
      <c r="BU836" s="386"/>
      <c r="BV836" s="386"/>
      <c r="BW836" s="386"/>
      <c r="BX836" s="386"/>
      <c r="BY836" s="386"/>
      <c r="BZ836" s="386"/>
      <c r="CA836" s="386"/>
      <c r="CB836" s="386"/>
      <c r="CC836" s="386"/>
      <c r="CD836" s="386"/>
      <c r="CE836" s="386"/>
      <c r="CF836" s="386"/>
      <c r="CG836" s="386"/>
      <c r="CH836" s="386"/>
      <c r="CI836" s="386"/>
      <c r="CJ836" s="386"/>
      <c r="CK836" s="386"/>
      <c r="CL836" s="386"/>
      <c r="CM836" s="386"/>
      <c r="CN836" s="188"/>
      <c r="CO836" s="188"/>
      <c r="CP836" s="188"/>
      <c r="CQ836" s="188"/>
      <c r="CR836" s="188"/>
      <c r="CS836" s="188"/>
      <c r="CT836" s="188"/>
      <c r="CU836" s="188"/>
      <c r="CV836" s="188"/>
      <c r="CW836" s="188"/>
      <c r="CX836" s="188"/>
      <c r="CY836" s="188"/>
      <c r="CZ836" s="188"/>
      <c r="DA836" s="188"/>
      <c r="DB836" s="386"/>
      <c r="DC836" s="386"/>
      <c r="DD836" s="386"/>
      <c r="DE836" s="386"/>
    </row>
    <row r="837" spans="1:109" s="216" customFormat="1">
      <c r="A837" s="386"/>
      <c r="B837" s="386"/>
      <c r="C837" s="386"/>
      <c r="D837" s="386"/>
      <c r="E837" s="386"/>
      <c r="G837" s="222"/>
      <c r="H837" s="386"/>
      <c r="I837" s="386"/>
      <c r="J837" s="386"/>
      <c r="K837" s="386"/>
      <c r="L837" s="386"/>
      <c r="M837" s="386"/>
      <c r="N837" s="386"/>
      <c r="O837" s="386"/>
      <c r="P837" s="386"/>
      <c r="Q837" s="386"/>
      <c r="R837" s="386"/>
      <c r="S837" s="386"/>
      <c r="T837" s="386"/>
      <c r="U837" s="188"/>
      <c r="V837" s="190"/>
      <c r="W837" s="386"/>
      <c r="X837" s="386"/>
      <c r="Y837" s="386"/>
      <c r="Z837" s="386"/>
      <c r="AA837" s="386"/>
      <c r="AB837" s="386"/>
      <c r="AC837" s="386"/>
      <c r="AD837" s="386"/>
      <c r="AE837" s="386"/>
      <c r="AF837" s="386"/>
      <c r="AG837" s="188"/>
      <c r="AH837" s="188"/>
      <c r="AI837" s="188"/>
      <c r="AJ837" s="188"/>
      <c r="AK837" s="188"/>
      <c r="AL837" s="188"/>
      <c r="AM837" s="188"/>
      <c r="AN837" s="188"/>
      <c r="AO837" s="188"/>
      <c r="AP837" s="386"/>
      <c r="AQ837" s="386"/>
      <c r="AR837" s="386"/>
      <c r="AS837" s="386"/>
      <c r="AT837" s="386"/>
      <c r="AU837" s="386"/>
      <c r="AV837" s="386"/>
      <c r="AW837" s="386"/>
      <c r="AX837" s="386"/>
      <c r="AY837" s="386"/>
      <c r="AZ837" s="386"/>
      <c r="BA837" s="386"/>
      <c r="BB837" s="386"/>
      <c r="BC837" s="386"/>
      <c r="BD837" s="386"/>
      <c r="BE837" s="386"/>
      <c r="BF837" s="386"/>
      <c r="BG837" s="386"/>
      <c r="BH837" s="386"/>
      <c r="BI837" s="386"/>
      <c r="BJ837" s="386"/>
      <c r="BK837" s="386"/>
      <c r="BL837" s="386"/>
      <c r="BM837" s="386"/>
      <c r="BN837" s="186"/>
      <c r="BO837" s="386"/>
      <c r="BP837" s="386"/>
      <c r="BQ837" s="386"/>
      <c r="BR837" s="386"/>
      <c r="BS837" s="386"/>
      <c r="BT837" s="386"/>
      <c r="BU837" s="386"/>
      <c r="BV837" s="386"/>
      <c r="BW837" s="386"/>
      <c r="BX837" s="386"/>
      <c r="BY837" s="386"/>
      <c r="BZ837" s="386"/>
      <c r="CA837" s="386"/>
      <c r="CB837" s="386"/>
      <c r="CC837" s="386"/>
      <c r="CD837" s="386"/>
      <c r="CE837" s="386"/>
      <c r="CF837" s="386"/>
      <c r="CG837" s="386"/>
      <c r="CH837" s="386"/>
      <c r="CI837" s="386"/>
      <c r="CJ837" s="386"/>
      <c r="CK837" s="386"/>
      <c r="CL837" s="386"/>
      <c r="CM837" s="386"/>
      <c r="CN837" s="188"/>
      <c r="CO837" s="188"/>
      <c r="CP837" s="188"/>
      <c r="CQ837" s="188"/>
      <c r="CR837" s="188"/>
      <c r="CS837" s="188"/>
      <c r="CT837" s="188"/>
      <c r="CU837" s="188"/>
      <c r="CV837" s="188"/>
      <c r="CW837" s="188"/>
      <c r="CX837" s="188"/>
      <c r="CY837" s="188"/>
      <c r="CZ837" s="188"/>
      <c r="DA837" s="188"/>
      <c r="DB837" s="386"/>
      <c r="DC837" s="386"/>
      <c r="DD837" s="386"/>
      <c r="DE837" s="386"/>
    </row>
    <row r="838" spans="1:109" s="216" customFormat="1">
      <c r="A838" s="386"/>
      <c r="B838" s="386"/>
      <c r="C838" s="386"/>
      <c r="D838" s="386"/>
      <c r="E838" s="386"/>
      <c r="G838" s="222"/>
      <c r="H838" s="386"/>
      <c r="I838" s="386"/>
      <c r="J838" s="386"/>
      <c r="K838" s="386"/>
      <c r="L838" s="386"/>
      <c r="M838" s="386"/>
      <c r="N838" s="386"/>
      <c r="O838" s="386"/>
      <c r="P838" s="386"/>
      <c r="Q838" s="386"/>
      <c r="R838" s="386"/>
      <c r="S838" s="386"/>
      <c r="T838" s="386"/>
      <c r="U838" s="188"/>
      <c r="V838" s="190"/>
      <c r="W838" s="386"/>
      <c r="X838" s="386"/>
      <c r="Y838" s="386"/>
      <c r="Z838" s="386"/>
      <c r="AA838" s="386"/>
      <c r="AB838" s="386"/>
      <c r="AC838" s="386"/>
      <c r="AD838" s="386"/>
      <c r="AE838" s="386"/>
      <c r="AF838" s="386"/>
      <c r="AG838" s="188"/>
      <c r="AH838" s="188"/>
      <c r="AI838" s="188"/>
      <c r="AJ838" s="188"/>
      <c r="AK838" s="188"/>
      <c r="AL838" s="188"/>
      <c r="AM838" s="188"/>
      <c r="AN838" s="188"/>
      <c r="AO838" s="188"/>
      <c r="AP838" s="386"/>
      <c r="AQ838" s="386"/>
      <c r="AR838" s="386"/>
      <c r="AS838" s="386"/>
      <c r="AT838" s="386"/>
      <c r="AU838" s="386"/>
      <c r="AV838" s="386"/>
      <c r="AW838" s="386"/>
      <c r="AX838" s="386"/>
      <c r="AY838" s="386"/>
      <c r="AZ838" s="386"/>
      <c r="BA838" s="386"/>
      <c r="BB838" s="386"/>
      <c r="BC838" s="386"/>
      <c r="BD838" s="386"/>
      <c r="BE838" s="386"/>
      <c r="BF838" s="386"/>
      <c r="BG838" s="386"/>
      <c r="BH838" s="386"/>
      <c r="BI838" s="386"/>
      <c r="BJ838" s="386"/>
      <c r="BK838" s="386"/>
      <c r="BL838" s="386"/>
      <c r="BM838" s="386"/>
      <c r="BN838" s="186"/>
      <c r="BO838" s="386"/>
      <c r="BP838" s="386"/>
      <c r="BQ838" s="386"/>
      <c r="BR838" s="386"/>
      <c r="BS838" s="386"/>
      <c r="BT838" s="386"/>
      <c r="BU838" s="386"/>
      <c r="BV838" s="386"/>
      <c r="BW838" s="386"/>
      <c r="BX838" s="386"/>
      <c r="BY838" s="386"/>
      <c r="BZ838" s="386"/>
      <c r="CA838" s="386"/>
      <c r="CB838" s="386"/>
      <c r="CC838" s="386"/>
      <c r="CD838" s="386"/>
      <c r="CE838" s="386"/>
      <c r="CF838" s="386"/>
      <c r="CG838" s="386"/>
      <c r="CH838" s="386"/>
      <c r="CI838" s="386"/>
      <c r="CJ838" s="386"/>
      <c r="CK838" s="386"/>
      <c r="CL838" s="386"/>
      <c r="CM838" s="386"/>
      <c r="CN838" s="188"/>
      <c r="CO838" s="188"/>
      <c r="CP838" s="188"/>
      <c r="CQ838" s="188"/>
      <c r="CR838" s="188"/>
      <c r="CS838" s="188"/>
      <c r="CT838" s="188"/>
      <c r="CU838" s="188"/>
      <c r="CV838" s="188"/>
      <c r="CW838" s="188"/>
      <c r="CX838" s="188"/>
      <c r="CY838" s="188"/>
      <c r="CZ838" s="188"/>
      <c r="DA838" s="188"/>
      <c r="DB838" s="386"/>
      <c r="DC838" s="386"/>
      <c r="DD838" s="386"/>
      <c r="DE838" s="386"/>
    </row>
    <row r="839" spans="1:109" s="216" customFormat="1">
      <c r="A839" s="386"/>
      <c r="B839" s="386"/>
      <c r="C839" s="386"/>
      <c r="D839" s="386"/>
      <c r="E839" s="386"/>
      <c r="G839" s="222"/>
      <c r="H839" s="386"/>
      <c r="I839" s="386"/>
      <c r="J839" s="386"/>
      <c r="K839" s="386"/>
      <c r="L839" s="386"/>
      <c r="M839" s="386"/>
      <c r="N839" s="386"/>
      <c r="O839" s="386"/>
      <c r="P839" s="386"/>
      <c r="Q839" s="386"/>
      <c r="R839" s="386"/>
      <c r="S839" s="386"/>
      <c r="T839" s="386"/>
      <c r="U839" s="188"/>
      <c r="V839" s="190"/>
      <c r="W839" s="386"/>
      <c r="X839" s="386"/>
      <c r="Y839" s="386"/>
      <c r="Z839" s="386"/>
      <c r="AA839" s="386"/>
      <c r="AB839" s="386"/>
      <c r="AC839" s="386"/>
      <c r="AD839" s="386"/>
      <c r="AE839" s="386"/>
      <c r="AF839" s="386"/>
      <c r="AG839" s="188"/>
      <c r="AH839" s="188"/>
      <c r="AI839" s="188"/>
      <c r="AJ839" s="188"/>
      <c r="AK839" s="188"/>
      <c r="AL839" s="188"/>
      <c r="AM839" s="188"/>
      <c r="AN839" s="188"/>
      <c r="AO839" s="188"/>
      <c r="AP839" s="386"/>
      <c r="AQ839" s="386"/>
      <c r="AR839" s="386"/>
      <c r="AS839" s="386"/>
      <c r="AT839" s="386"/>
      <c r="AU839" s="386"/>
      <c r="AV839" s="386"/>
      <c r="AW839" s="386"/>
      <c r="AX839" s="386"/>
      <c r="AY839" s="386"/>
      <c r="AZ839" s="386"/>
      <c r="BA839" s="386"/>
      <c r="BB839" s="386"/>
      <c r="BC839" s="386"/>
      <c r="BD839" s="386"/>
      <c r="BE839" s="386"/>
      <c r="BF839" s="386"/>
      <c r="BG839" s="386"/>
      <c r="BH839" s="386"/>
      <c r="BI839" s="386"/>
      <c r="BJ839" s="386"/>
      <c r="BK839" s="386"/>
      <c r="BL839" s="386"/>
      <c r="BM839" s="386"/>
      <c r="BN839" s="186"/>
      <c r="BO839" s="386"/>
      <c r="BP839" s="386"/>
      <c r="BQ839" s="386"/>
      <c r="BR839" s="386"/>
      <c r="BS839" s="386"/>
      <c r="BT839" s="386"/>
      <c r="BU839" s="386"/>
      <c r="BV839" s="386"/>
      <c r="BW839" s="386"/>
      <c r="BX839" s="386"/>
      <c r="BY839" s="386"/>
      <c r="BZ839" s="386"/>
      <c r="CA839" s="386"/>
      <c r="CB839" s="386"/>
      <c r="CC839" s="386"/>
      <c r="CD839" s="386"/>
      <c r="CE839" s="386"/>
      <c r="CF839" s="386"/>
      <c r="CG839" s="386"/>
      <c r="CH839" s="386"/>
      <c r="CI839" s="386"/>
      <c r="CJ839" s="386"/>
      <c r="CK839" s="386"/>
      <c r="CL839" s="386"/>
      <c r="CM839" s="386"/>
      <c r="CN839" s="188"/>
      <c r="CO839" s="188"/>
      <c r="CP839" s="188"/>
      <c r="CQ839" s="188"/>
      <c r="CR839" s="188"/>
      <c r="CS839" s="188"/>
      <c r="CT839" s="188"/>
      <c r="CU839" s="188"/>
      <c r="CV839" s="188"/>
      <c r="CW839" s="188"/>
      <c r="CX839" s="188"/>
      <c r="CY839" s="188"/>
      <c r="CZ839" s="188"/>
      <c r="DA839" s="188"/>
      <c r="DB839" s="386"/>
      <c r="DC839" s="386"/>
      <c r="DD839" s="386"/>
      <c r="DE839" s="386"/>
    </row>
    <row r="840" spans="1:109" s="216" customFormat="1">
      <c r="A840" s="386"/>
      <c r="B840" s="386"/>
      <c r="C840" s="386"/>
      <c r="D840" s="386"/>
      <c r="E840" s="386"/>
      <c r="G840" s="222"/>
      <c r="H840" s="386"/>
      <c r="I840" s="386"/>
      <c r="J840" s="386"/>
      <c r="K840" s="386"/>
      <c r="L840" s="386"/>
      <c r="M840" s="386"/>
      <c r="N840" s="386"/>
      <c r="O840" s="386"/>
      <c r="P840" s="386"/>
      <c r="Q840" s="386"/>
      <c r="R840" s="386"/>
      <c r="S840" s="386"/>
      <c r="T840" s="386"/>
      <c r="U840" s="188"/>
      <c r="V840" s="190"/>
      <c r="W840" s="386"/>
      <c r="X840" s="386"/>
      <c r="Y840" s="386"/>
      <c r="Z840" s="386"/>
      <c r="AA840" s="386"/>
      <c r="AB840" s="386"/>
      <c r="AC840" s="386"/>
      <c r="AD840" s="386"/>
      <c r="AE840" s="386"/>
      <c r="AF840" s="386"/>
      <c r="AG840" s="188"/>
      <c r="AH840" s="188"/>
      <c r="AI840" s="188"/>
      <c r="AJ840" s="188"/>
      <c r="AK840" s="188"/>
      <c r="AL840" s="188"/>
      <c r="AM840" s="188"/>
      <c r="AN840" s="188"/>
      <c r="AO840" s="188"/>
      <c r="AP840" s="386"/>
      <c r="AQ840" s="386"/>
      <c r="AR840" s="386"/>
      <c r="AS840" s="386"/>
      <c r="AT840" s="386"/>
      <c r="AU840" s="386"/>
      <c r="AV840" s="386"/>
      <c r="AW840" s="386"/>
      <c r="AX840" s="386"/>
      <c r="AY840" s="386"/>
      <c r="AZ840" s="386"/>
      <c r="BA840" s="386"/>
      <c r="BB840" s="386"/>
      <c r="BC840" s="386"/>
      <c r="BD840" s="386"/>
      <c r="BE840" s="386"/>
      <c r="BF840" s="386"/>
      <c r="BG840" s="386"/>
      <c r="BH840" s="386"/>
      <c r="BI840" s="386"/>
      <c r="BJ840" s="386"/>
      <c r="BK840" s="386"/>
      <c r="BL840" s="386"/>
      <c r="BM840" s="386"/>
      <c r="BN840" s="186"/>
      <c r="BO840" s="386"/>
      <c r="BP840" s="386"/>
      <c r="BQ840" s="386"/>
      <c r="BR840" s="386"/>
      <c r="BS840" s="386"/>
      <c r="BT840" s="386"/>
      <c r="BU840" s="386"/>
      <c r="BV840" s="386"/>
      <c r="BW840" s="386"/>
      <c r="BX840" s="386"/>
      <c r="BY840" s="386"/>
      <c r="BZ840" s="386"/>
      <c r="CA840" s="386"/>
      <c r="CB840" s="386"/>
      <c r="CC840" s="386"/>
      <c r="CD840" s="386"/>
      <c r="CE840" s="386"/>
      <c r="CF840" s="386"/>
      <c r="CG840" s="386"/>
      <c r="CH840" s="386"/>
      <c r="CI840" s="386"/>
      <c r="CJ840" s="386"/>
      <c r="CK840" s="386"/>
      <c r="CL840" s="386"/>
      <c r="CM840" s="386"/>
      <c r="CN840" s="188"/>
      <c r="CO840" s="188"/>
      <c r="CP840" s="188"/>
      <c r="CQ840" s="188"/>
      <c r="CR840" s="188"/>
      <c r="CS840" s="188"/>
      <c r="CT840" s="188"/>
      <c r="CU840" s="188"/>
      <c r="CV840" s="188"/>
      <c r="CW840" s="188"/>
      <c r="CX840" s="188"/>
      <c r="CY840" s="188"/>
      <c r="CZ840" s="188"/>
      <c r="DA840" s="188"/>
      <c r="DB840" s="386"/>
      <c r="DC840" s="386"/>
      <c r="DD840" s="386"/>
      <c r="DE840" s="386"/>
    </row>
    <row r="841" spans="1:109" s="216" customFormat="1">
      <c r="A841" s="386"/>
      <c r="B841" s="386"/>
      <c r="C841" s="386"/>
      <c r="D841" s="386"/>
      <c r="E841" s="386"/>
      <c r="G841" s="222"/>
      <c r="H841" s="386"/>
      <c r="I841" s="386"/>
      <c r="J841" s="386"/>
      <c r="K841" s="386"/>
      <c r="L841" s="386"/>
      <c r="M841" s="386"/>
      <c r="N841" s="386"/>
      <c r="O841" s="386"/>
      <c r="P841" s="386"/>
      <c r="Q841" s="386"/>
      <c r="R841" s="386"/>
      <c r="S841" s="386"/>
      <c r="T841" s="386"/>
      <c r="U841" s="188"/>
      <c r="V841" s="190"/>
      <c r="W841" s="386"/>
      <c r="X841" s="386"/>
      <c r="Y841" s="386"/>
      <c r="Z841" s="386"/>
      <c r="AA841" s="386"/>
      <c r="AB841" s="386"/>
      <c r="AC841" s="386"/>
      <c r="AD841" s="386"/>
      <c r="AE841" s="386"/>
      <c r="AF841" s="386"/>
      <c r="AG841" s="188"/>
      <c r="AH841" s="188"/>
      <c r="AI841" s="188"/>
      <c r="AJ841" s="188"/>
      <c r="AK841" s="188"/>
      <c r="AL841" s="188"/>
      <c r="AM841" s="188"/>
      <c r="AN841" s="188"/>
      <c r="AO841" s="188"/>
      <c r="AP841" s="386"/>
      <c r="AQ841" s="386"/>
      <c r="AR841" s="386"/>
      <c r="AS841" s="386"/>
      <c r="AT841" s="386"/>
      <c r="AU841" s="386"/>
      <c r="AV841" s="386"/>
      <c r="AW841" s="386"/>
      <c r="AX841" s="386"/>
      <c r="AY841" s="386"/>
      <c r="AZ841" s="386"/>
      <c r="BA841" s="386"/>
      <c r="BB841" s="386"/>
      <c r="BC841" s="386"/>
      <c r="BD841" s="386"/>
      <c r="BE841" s="386"/>
      <c r="BF841" s="386"/>
      <c r="BG841" s="386"/>
      <c r="BH841" s="386"/>
      <c r="BI841" s="386"/>
      <c r="BJ841" s="386"/>
      <c r="BK841" s="386"/>
      <c r="BL841" s="386"/>
      <c r="BM841" s="386"/>
      <c r="BN841" s="186"/>
      <c r="BO841" s="386"/>
      <c r="BP841" s="386"/>
      <c r="BQ841" s="386"/>
      <c r="BR841" s="386"/>
      <c r="BS841" s="386"/>
      <c r="BT841" s="386"/>
      <c r="BU841" s="386"/>
      <c r="BV841" s="386"/>
      <c r="BW841" s="386"/>
      <c r="BX841" s="386"/>
      <c r="BY841" s="386"/>
      <c r="BZ841" s="386"/>
      <c r="CA841" s="386"/>
      <c r="CB841" s="386"/>
      <c r="CC841" s="386"/>
      <c r="CD841" s="386"/>
      <c r="CE841" s="386"/>
      <c r="CF841" s="386"/>
      <c r="CG841" s="386"/>
      <c r="CH841" s="386"/>
      <c r="CI841" s="386"/>
      <c r="CJ841" s="386"/>
      <c r="CK841" s="386"/>
      <c r="CL841" s="386"/>
      <c r="CM841" s="386"/>
      <c r="CN841" s="188"/>
      <c r="CO841" s="188"/>
      <c r="CP841" s="188"/>
      <c r="CQ841" s="188"/>
      <c r="CR841" s="188"/>
      <c r="CS841" s="188"/>
      <c r="CT841" s="188"/>
      <c r="CU841" s="188"/>
      <c r="CV841" s="188"/>
      <c r="CW841" s="188"/>
      <c r="CX841" s="188"/>
      <c r="CY841" s="188"/>
      <c r="CZ841" s="188"/>
      <c r="DA841" s="188"/>
      <c r="DB841" s="386"/>
      <c r="DC841" s="386"/>
      <c r="DD841" s="386"/>
      <c r="DE841" s="386"/>
    </row>
    <row r="842" spans="1:109" s="216" customFormat="1">
      <c r="A842" s="386"/>
      <c r="B842" s="386"/>
      <c r="C842" s="386"/>
      <c r="D842" s="386"/>
      <c r="E842" s="386"/>
      <c r="G842" s="222"/>
      <c r="H842" s="386"/>
      <c r="I842" s="386"/>
      <c r="J842" s="386"/>
      <c r="K842" s="386"/>
      <c r="L842" s="386"/>
      <c r="M842" s="386"/>
      <c r="N842" s="386"/>
      <c r="O842" s="386"/>
      <c r="P842" s="386"/>
      <c r="Q842" s="386"/>
      <c r="R842" s="386"/>
      <c r="S842" s="386"/>
      <c r="T842" s="386"/>
      <c r="U842" s="188"/>
      <c r="V842" s="190"/>
      <c r="W842" s="386"/>
      <c r="X842" s="386"/>
      <c r="Y842" s="386"/>
      <c r="Z842" s="386"/>
      <c r="AA842" s="386"/>
      <c r="AB842" s="386"/>
      <c r="AC842" s="386"/>
      <c r="AD842" s="386"/>
      <c r="AE842" s="386"/>
      <c r="AF842" s="386"/>
      <c r="AG842" s="188"/>
      <c r="AH842" s="188"/>
      <c r="AI842" s="188"/>
      <c r="AJ842" s="188"/>
      <c r="AK842" s="188"/>
      <c r="AL842" s="188"/>
      <c r="AM842" s="188"/>
      <c r="AN842" s="188"/>
      <c r="AO842" s="188"/>
      <c r="AP842" s="386"/>
      <c r="AQ842" s="386"/>
      <c r="AR842" s="386"/>
      <c r="AS842" s="386"/>
      <c r="AT842" s="386"/>
      <c r="AU842" s="386"/>
      <c r="AV842" s="386"/>
      <c r="AW842" s="386"/>
      <c r="AX842" s="386"/>
      <c r="AY842" s="386"/>
      <c r="AZ842" s="386"/>
      <c r="BA842" s="386"/>
      <c r="BB842" s="386"/>
      <c r="BC842" s="386"/>
      <c r="BD842" s="386"/>
      <c r="BE842" s="386"/>
      <c r="BF842" s="386"/>
      <c r="BG842" s="386"/>
      <c r="BH842" s="386"/>
      <c r="BI842" s="386"/>
      <c r="BJ842" s="386"/>
      <c r="BK842" s="386"/>
      <c r="BL842" s="386"/>
      <c r="BM842" s="386"/>
      <c r="BN842" s="186"/>
      <c r="BO842" s="386"/>
      <c r="BP842" s="386"/>
      <c r="BQ842" s="386"/>
      <c r="BR842" s="386"/>
      <c r="BS842" s="386"/>
      <c r="BT842" s="386"/>
      <c r="BU842" s="386"/>
      <c r="BV842" s="386"/>
      <c r="BW842" s="386"/>
      <c r="BX842" s="386"/>
      <c r="BY842" s="386"/>
      <c r="BZ842" s="386"/>
      <c r="CA842" s="386"/>
      <c r="CB842" s="386"/>
      <c r="CC842" s="386"/>
      <c r="CD842" s="386"/>
      <c r="CE842" s="386"/>
      <c r="CF842" s="386"/>
      <c r="CG842" s="386"/>
      <c r="CH842" s="386"/>
      <c r="CI842" s="386"/>
      <c r="CJ842" s="386"/>
      <c r="CK842" s="386"/>
      <c r="CL842" s="386"/>
      <c r="CM842" s="386"/>
      <c r="CN842" s="188"/>
      <c r="CO842" s="188"/>
      <c r="CP842" s="188"/>
      <c r="CQ842" s="188"/>
      <c r="CR842" s="188"/>
      <c r="CS842" s="188"/>
      <c r="CT842" s="188"/>
      <c r="CU842" s="188"/>
      <c r="CV842" s="188"/>
      <c r="CW842" s="188"/>
      <c r="CX842" s="188"/>
      <c r="CY842" s="188"/>
      <c r="CZ842" s="188"/>
      <c r="DA842" s="188"/>
      <c r="DB842" s="386"/>
      <c r="DC842" s="386"/>
      <c r="DD842" s="386"/>
      <c r="DE842" s="386"/>
    </row>
    <row r="843" spans="1:109" s="216" customFormat="1">
      <c r="A843" s="386"/>
      <c r="B843" s="386"/>
      <c r="C843" s="386"/>
      <c r="D843" s="386"/>
      <c r="E843" s="386"/>
      <c r="G843" s="222"/>
      <c r="H843" s="386"/>
      <c r="I843" s="386"/>
      <c r="J843" s="386"/>
      <c r="K843" s="386"/>
      <c r="L843" s="386"/>
      <c r="M843" s="386"/>
      <c r="N843" s="386"/>
      <c r="O843" s="386"/>
      <c r="P843" s="386"/>
      <c r="Q843" s="386"/>
      <c r="R843" s="386"/>
      <c r="S843" s="386"/>
      <c r="T843" s="386"/>
      <c r="U843" s="188"/>
      <c r="V843" s="190"/>
      <c r="W843" s="386"/>
      <c r="X843" s="386"/>
      <c r="Y843" s="386"/>
      <c r="Z843" s="386"/>
      <c r="AA843" s="386"/>
      <c r="AB843" s="386"/>
      <c r="AC843" s="386"/>
      <c r="AD843" s="386"/>
      <c r="AE843" s="386"/>
      <c r="AF843" s="386"/>
      <c r="AG843" s="188"/>
      <c r="AH843" s="188"/>
      <c r="AI843" s="188"/>
      <c r="AJ843" s="188"/>
      <c r="AK843" s="188"/>
      <c r="AL843" s="188"/>
      <c r="AM843" s="188"/>
      <c r="AN843" s="188"/>
      <c r="AO843" s="188"/>
      <c r="AP843" s="386"/>
      <c r="AQ843" s="386"/>
      <c r="AR843" s="386"/>
      <c r="AS843" s="386"/>
      <c r="AT843" s="386"/>
      <c r="AU843" s="386"/>
      <c r="AV843" s="386"/>
      <c r="AW843" s="386"/>
      <c r="AX843" s="386"/>
      <c r="AY843" s="386"/>
      <c r="AZ843" s="386"/>
      <c r="BA843" s="386"/>
      <c r="BB843" s="386"/>
      <c r="BC843" s="386"/>
      <c r="BD843" s="386"/>
      <c r="BE843" s="386"/>
      <c r="BF843" s="386"/>
      <c r="BG843" s="386"/>
      <c r="BH843" s="386"/>
      <c r="BI843" s="386"/>
      <c r="BJ843" s="386"/>
      <c r="BK843" s="386"/>
      <c r="BL843" s="386"/>
      <c r="BM843" s="386"/>
      <c r="BN843" s="186"/>
      <c r="BO843" s="386"/>
      <c r="BP843" s="386"/>
      <c r="BQ843" s="386"/>
      <c r="BR843" s="386"/>
      <c r="BS843" s="386"/>
      <c r="BT843" s="386"/>
      <c r="BU843" s="386"/>
      <c r="BV843" s="386"/>
      <c r="BW843" s="386"/>
      <c r="BX843" s="386"/>
      <c r="BY843" s="386"/>
      <c r="BZ843" s="386"/>
      <c r="CA843" s="386"/>
      <c r="CB843" s="386"/>
      <c r="CC843" s="386"/>
      <c r="CD843" s="386"/>
      <c r="CE843" s="386"/>
      <c r="CF843" s="386"/>
      <c r="CG843" s="386"/>
      <c r="CH843" s="386"/>
      <c r="CI843" s="386"/>
      <c r="CJ843" s="386"/>
      <c r="CK843" s="386"/>
      <c r="CL843" s="386"/>
      <c r="CM843" s="386"/>
      <c r="CN843" s="188"/>
      <c r="CO843" s="188"/>
      <c r="CP843" s="188"/>
      <c r="CQ843" s="188"/>
      <c r="CR843" s="188"/>
      <c r="CS843" s="188"/>
      <c r="CT843" s="188"/>
      <c r="CU843" s="188"/>
      <c r="CV843" s="188"/>
      <c r="CW843" s="188"/>
      <c r="CX843" s="188"/>
      <c r="CY843" s="188"/>
      <c r="CZ843" s="188"/>
      <c r="DA843" s="188"/>
      <c r="DB843" s="386"/>
      <c r="DC843" s="386"/>
      <c r="DD843" s="386"/>
      <c r="DE843" s="386"/>
    </row>
    <row r="844" spans="1:109" s="216" customFormat="1">
      <c r="A844" s="386"/>
      <c r="B844" s="386"/>
      <c r="C844" s="386"/>
      <c r="D844" s="386"/>
      <c r="E844" s="386"/>
      <c r="G844" s="222"/>
      <c r="H844" s="386"/>
      <c r="I844" s="386"/>
      <c r="J844" s="386"/>
      <c r="K844" s="386"/>
      <c r="L844" s="386"/>
      <c r="M844" s="386"/>
      <c r="N844" s="386"/>
      <c r="O844" s="386"/>
      <c r="P844" s="386"/>
      <c r="Q844" s="386"/>
      <c r="R844" s="386"/>
      <c r="S844" s="386"/>
      <c r="T844" s="386"/>
      <c r="U844" s="188"/>
      <c r="V844" s="190"/>
      <c r="W844" s="386"/>
      <c r="X844" s="386"/>
      <c r="Y844" s="386"/>
      <c r="Z844" s="386"/>
      <c r="AA844" s="386"/>
      <c r="AB844" s="386"/>
      <c r="AC844" s="386"/>
      <c r="AD844" s="386"/>
      <c r="AE844" s="386"/>
      <c r="AF844" s="386"/>
      <c r="AG844" s="188"/>
      <c r="AH844" s="188"/>
      <c r="AI844" s="188"/>
      <c r="AJ844" s="188"/>
      <c r="AK844" s="188"/>
      <c r="AL844" s="188"/>
      <c r="AM844" s="188"/>
      <c r="AN844" s="188"/>
      <c r="AO844" s="188"/>
      <c r="AP844" s="386"/>
      <c r="AQ844" s="386"/>
      <c r="AR844" s="386"/>
      <c r="AS844" s="386"/>
      <c r="AT844" s="386"/>
      <c r="AU844" s="386"/>
      <c r="AV844" s="386"/>
      <c r="AW844" s="386"/>
      <c r="AX844" s="386"/>
      <c r="AY844" s="386"/>
      <c r="AZ844" s="386"/>
      <c r="BA844" s="386"/>
      <c r="BB844" s="386"/>
      <c r="BC844" s="386"/>
      <c r="BD844" s="386"/>
      <c r="BE844" s="386"/>
      <c r="BF844" s="386"/>
      <c r="BG844" s="386"/>
      <c r="BH844" s="386"/>
      <c r="BI844" s="386"/>
      <c r="BJ844" s="386"/>
      <c r="BK844" s="386"/>
      <c r="BL844" s="386"/>
      <c r="BM844" s="386"/>
      <c r="BN844" s="186"/>
      <c r="BO844" s="386"/>
      <c r="BP844" s="386"/>
      <c r="BQ844" s="386"/>
      <c r="BR844" s="386"/>
      <c r="BS844" s="386"/>
      <c r="BT844" s="386"/>
      <c r="BU844" s="386"/>
      <c r="BV844" s="386"/>
      <c r="BW844" s="386"/>
      <c r="BX844" s="386"/>
      <c r="BY844" s="386"/>
      <c r="BZ844" s="386"/>
      <c r="CA844" s="386"/>
      <c r="CB844" s="386"/>
      <c r="CC844" s="386"/>
      <c r="CD844" s="386"/>
      <c r="CE844" s="386"/>
      <c r="CF844" s="386"/>
      <c r="CG844" s="386"/>
      <c r="CH844" s="386"/>
      <c r="CI844" s="386"/>
      <c r="CJ844" s="386"/>
      <c r="CK844" s="386"/>
      <c r="CL844" s="386"/>
      <c r="CM844" s="386"/>
      <c r="CN844" s="188"/>
      <c r="CO844" s="188"/>
      <c r="CP844" s="188"/>
      <c r="CQ844" s="188"/>
      <c r="CR844" s="188"/>
      <c r="CS844" s="188"/>
      <c r="CT844" s="188"/>
      <c r="CU844" s="188"/>
      <c r="CV844" s="188"/>
      <c r="CW844" s="188"/>
      <c r="CX844" s="188"/>
      <c r="CY844" s="188"/>
      <c r="CZ844" s="188"/>
      <c r="DA844" s="188"/>
      <c r="DB844" s="386"/>
      <c r="DC844" s="386"/>
      <c r="DD844" s="386"/>
      <c r="DE844" s="386"/>
    </row>
    <row r="845" spans="1:109" s="216" customFormat="1">
      <c r="A845" s="386"/>
      <c r="B845" s="386"/>
      <c r="C845" s="386"/>
      <c r="D845" s="386"/>
      <c r="E845" s="386"/>
      <c r="G845" s="222"/>
      <c r="H845" s="386"/>
      <c r="I845" s="386"/>
      <c r="J845" s="386"/>
      <c r="K845" s="386"/>
      <c r="L845" s="386"/>
      <c r="M845" s="386"/>
      <c r="N845" s="386"/>
      <c r="O845" s="386"/>
      <c r="P845" s="386"/>
      <c r="Q845" s="386"/>
      <c r="R845" s="386"/>
      <c r="S845" s="386"/>
      <c r="T845" s="386"/>
      <c r="U845" s="188"/>
      <c r="V845" s="190"/>
      <c r="W845" s="386"/>
      <c r="X845" s="386"/>
      <c r="Y845" s="386"/>
      <c r="Z845" s="386"/>
      <c r="AA845" s="386"/>
      <c r="AB845" s="386"/>
      <c r="AC845" s="386"/>
      <c r="AD845" s="386"/>
      <c r="AE845" s="386"/>
      <c r="AF845" s="386"/>
      <c r="AG845" s="188"/>
      <c r="AH845" s="188"/>
      <c r="AI845" s="188"/>
      <c r="AJ845" s="188"/>
      <c r="AK845" s="188"/>
      <c r="AL845" s="188"/>
      <c r="AM845" s="188"/>
      <c r="AN845" s="188"/>
      <c r="AO845" s="188"/>
      <c r="AP845" s="386"/>
      <c r="AQ845" s="386"/>
      <c r="AR845" s="386"/>
      <c r="AS845" s="386"/>
      <c r="AT845" s="386"/>
      <c r="AU845" s="386"/>
      <c r="AV845" s="386"/>
      <c r="AW845" s="386"/>
      <c r="AX845" s="386"/>
      <c r="AY845" s="386"/>
      <c r="AZ845" s="386"/>
      <c r="BA845" s="386"/>
      <c r="BB845" s="386"/>
      <c r="BC845" s="386"/>
      <c r="BD845" s="386"/>
      <c r="BE845" s="386"/>
      <c r="BF845" s="386"/>
      <c r="BG845" s="386"/>
      <c r="BH845" s="386"/>
      <c r="BI845" s="386"/>
      <c r="BJ845" s="386"/>
      <c r="BK845" s="386"/>
      <c r="BL845" s="386"/>
      <c r="BM845" s="386"/>
      <c r="BN845" s="186"/>
      <c r="BO845" s="386"/>
      <c r="BP845" s="386"/>
      <c r="BQ845" s="386"/>
      <c r="BR845" s="386"/>
      <c r="BS845" s="386"/>
      <c r="BT845" s="386"/>
      <c r="BU845" s="386"/>
      <c r="BV845" s="386"/>
      <c r="BW845" s="386"/>
      <c r="BX845" s="386"/>
      <c r="BY845" s="386"/>
      <c r="BZ845" s="386"/>
      <c r="CA845" s="386"/>
      <c r="CB845" s="386"/>
      <c r="CC845" s="386"/>
      <c r="CD845" s="386"/>
      <c r="CE845" s="386"/>
      <c r="CF845" s="386"/>
      <c r="CG845" s="386"/>
      <c r="CH845" s="386"/>
      <c r="CI845" s="386"/>
      <c r="CJ845" s="386"/>
      <c r="CK845" s="386"/>
      <c r="CL845" s="386"/>
      <c r="CM845" s="386"/>
      <c r="CN845" s="188"/>
      <c r="CO845" s="188"/>
      <c r="CP845" s="188"/>
      <c r="CQ845" s="188"/>
      <c r="CR845" s="188"/>
      <c r="CS845" s="188"/>
      <c r="CT845" s="188"/>
      <c r="CU845" s="188"/>
      <c r="CV845" s="188"/>
      <c r="CW845" s="188"/>
      <c r="CX845" s="188"/>
      <c r="CY845" s="188"/>
      <c r="CZ845" s="188"/>
      <c r="DA845" s="188"/>
      <c r="DB845" s="386"/>
      <c r="DC845" s="386"/>
      <c r="DD845" s="386"/>
      <c r="DE845" s="386"/>
    </row>
    <row r="846" spans="1:109" s="216" customFormat="1">
      <c r="A846" s="386"/>
      <c r="B846" s="386"/>
      <c r="C846" s="386"/>
      <c r="D846" s="386"/>
      <c r="E846" s="386"/>
      <c r="G846" s="222"/>
      <c r="H846" s="386"/>
      <c r="I846" s="386"/>
      <c r="J846" s="386"/>
      <c r="K846" s="386"/>
      <c r="L846" s="386"/>
      <c r="M846" s="386"/>
      <c r="N846" s="386"/>
      <c r="O846" s="386"/>
      <c r="P846" s="386"/>
      <c r="Q846" s="386"/>
      <c r="R846" s="386"/>
      <c r="S846" s="386"/>
      <c r="T846" s="386"/>
      <c r="U846" s="188"/>
      <c r="V846" s="190"/>
      <c r="W846" s="386"/>
      <c r="X846" s="386"/>
      <c r="Y846" s="386"/>
      <c r="Z846" s="386"/>
      <c r="AA846" s="386"/>
      <c r="AB846" s="386"/>
      <c r="AC846" s="386"/>
      <c r="AD846" s="386"/>
      <c r="AE846" s="386"/>
      <c r="AF846" s="386"/>
      <c r="AG846" s="188"/>
      <c r="AH846" s="188"/>
      <c r="AI846" s="188"/>
      <c r="AJ846" s="188"/>
      <c r="AK846" s="188"/>
      <c r="AL846" s="188"/>
      <c r="AM846" s="188"/>
      <c r="AN846" s="188"/>
      <c r="AO846" s="188"/>
      <c r="AP846" s="386"/>
      <c r="AQ846" s="386"/>
      <c r="AR846" s="386"/>
      <c r="AS846" s="386"/>
      <c r="AT846" s="386"/>
      <c r="AU846" s="386"/>
      <c r="AV846" s="386"/>
      <c r="AW846" s="386"/>
      <c r="AX846" s="386"/>
      <c r="AY846" s="386"/>
      <c r="AZ846" s="386"/>
      <c r="BA846" s="386"/>
      <c r="BB846" s="386"/>
      <c r="BC846" s="386"/>
      <c r="BD846" s="386"/>
      <c r="BE846" s="386"/>
      <c r="BF846" s="386"/>
      <c r="BG846" s="386"/>
      <c r="BH846" s="386"/>
      <c r="BI846" s="386"/>
      <c r="BJ846" s="386"/>
      <c r="BK846" s="386"/>
      <c r="BL846" s="386"/>
      <c r="BM846" s="386"/>
      <c r="BN846" s="186"/>
      <c r="BO846" s="386"/>
      <c r="BP846" s="386"/>
      <c r="BQ846" s="386"/>
      <c r="BR846" s="386"/>
      <c r="BS846" s="386"/>
      <c r="BT846" s="386"/>
      <c r="BU846" s="386"/>
      <c r="BV846" s="386"/>
      <c r="BW846" s="386"/>
      <c r="BX846" s="386"/>
      <c r="BY846" s="386"/>
      <c r="BZ846" s="386"/>
      <c r="CA846" s="386"/>
      <c r="CB846" s="386"/>
      <c r="CC846" s="386"/>
      <c r="CD846" s="386"/>
      <c r="CE846" s="386"/>
      <c r="CF846" s="386"/>
      <c r="CG846" s="386"/>
      <c r="CH846" s="386"/>
      <c r="CI846" s="386"/>
      <c r="CJ846" s="386"/>
      <c r="CK846" s="386"/>
      <c r="CL846" s="386"/>
      <c r="CM846" s="386"/>
      <c r="CN846" s="188"/>
      <c r="CO846" s="188"/>
      <c r="CP846" s="188"/>
      <c r="CQ846" s="188"/>
      <c r="CR846" s="188"/>
      <c r="CS846" s="188"/>
      <c r="CT846" s="188"/>
      <c r="CU846" s="188"/>
      <c r="CV846" s="188"/>
      <c r="CW846" s="188"/>
      <c r="CX846" s="188"/>
      <c r="CY846" s="188"/>
      <c r="CZ846" s="188"/>
      <c r="DA846" s="188"/>
      <c r="DB846" s="386"/>
      <c r="DC846" s="386"/>
      <c r="DD846" s="386"/>
      <c r="DE846" s="386"/>
    </row>
    <row r="847" spans="1:109" s="216" customFormat="1">
      <c r="A847" s="386"/>
      <c r="B847" s="386"/>
      <c r="C847" s="386"/>
      <c r="D847" s="386"/>
      <c r="E847" s="386"/>
      <c r="G847" s="222"/>
      <c r="H847" s="386"/>
      <c r="I847" s="386"/>
      <c r="J847" s="386"/>
      <c r="K847" s="386"/>
      <c r="L847" s="386"/>
      <c r="M847" s="386"/>
      <c r="N847" s="386"/>
      <c r="O847" s="386"/>
      <c r="P847" s="386"/>
      <c r="Q847" s="386"/>
      <c r="R847" s="386"/>
      <c r="S847" s="386"/>
      <c r="T847" s="386"/>
      <c r="U847" s="188"/>
      <c r="V847" s="190"/>
      <c r="W847" s="386"/>
      <c r="X847" s="386"/>
      <c r="Y847" s="386"/>
      <c r="Z847" s="386"/>
      <c r="AA847" s="386"/>
      <c r="AB847" s="386"/>
      <c r="AC847" s="386"/>
      <c r="AD847" s="386"/>
      <c r="AE847" s="386"/>
      <c r="AF847" s="386"/>
      <c r="AG847" s="188"/>
      <c r="AH847" s="188"/>
      <c r="AI847" s="188"/>
      <c r="AJ847" s="188"/>
      <c r="AK847" s="188"/>
      <c r="AL847" s="188"/>
      <c r="AM847" s="188"/>
      <c r="AN847" s="188"/>
      <c r="AO847" s="188"/>
      <c r="AP847" s="386"/>
      <c r="AQ847" s="386"/>
      <c r="AR847" s="386"/>
      <c r="AS847" s="386"/>
      <c r="AT847" s="386"/>
      <c r="AU847" s="386"/>
      <c r="AV847" s="386"/>
      <c r="AW847" s="386"/>
      <c r="AX847" s="386"/>
      <c r="AY847" s="386"/>
      <c r="AZ847" s="386"/>
      <c r="BA847" s="386"/>
      <c r="BB847" s="386"/>
      <c r="BC847" s="386"/>
      <c r="BD847" s="386"/>
      <c r="BE847" s="386"/>
      <c r="BF847" s="386"/>
      <c r="BG847" s="386"/>
      <c r="BH847" s="386"/>
      <c r="BI847" s="386"/>
      <c r="BJ847" s="386"/>
      <c r="BK847" s="386"/>
      <c r="BL847" s="386"/>
      <c r="BM847" s="386"/>
      <c r="BN847" s="186"/>
      <c r="BO847" s="386"/>
      <c r="BP847" s="386"/>
      <c r="BQ847" s="386"/>
      <c r="BR847" s="386"/>
      <c r="BS847" s="386"/>
      <c r="BT847" s="386"/>
      <c r="BU847" s="386"/>
      <c r="BV847" s="386"/>
      <c r="BW847" s="386"/>
      <c r="BX847" s="386"/>
      <c r="BY847" s="386"/>
      <c r="BZ847" s="386"/>
      <c r="CA847" s="386"/>
      <c r="CB847" s="386"/>
      <c r="CC847" s="386"/>
      <c r="CD847" s="386"/>
      <c r="CE847" s="386"/>
      <c r="CF847" s="386"/>
      <c r="CG847" s="386"/>
      <c r="CH847" s="386"/>
      <c r="CI847" s="386"/>
      <c r="CJ847" s="386"/>
      <c r="CK847" s="386"/>
      <c r="CL847" s="386"/>
      <c r="CM847" s="386"/>
      <c r="CN847" s="188"/>
      <c r="CO847" s="188"/>
      <c r="CP847" s="188"/>
      <c r="CQ847" s="188"/>
      <c r="CR847" s="188"/>
      <c r="CS847" s="188"/>
      <c r="CT847" s="188"/>
      <c r="CU847" s="188"/>
      <c r="CV847" s="188"/>
      <c r="CW847" s="188"/>
      <c r="CX847" s="188"/>
      <c r="CY847" s="188"/>
      <c r="CZ847" s="188"/>
      <c r="DA847" s="188"/>
      <c r="DB847" s="386"/>
      <c r="DC847" s="386"/>
      <c r="DD847" s="386"/>
      <c r="DE847" s="386"/>
    </row>
    <row r="848" spans="1:109" s="216" customFormat="1">
      <c r="A848" s="386"/>
      <c r="B848" s="386"/>
      <c r="C848" s="386"/>
      <c r="D848" s="386"/>
      <c r="E848" s="386"/>
      <c r="G848" s="222"/>
      <c r="H848" s="386"/>
      <c r="I848" s="386"/>
      <c r="J848" s="386"/>
      <c r="K848" s="386"/>
      <c r="L848" s="386"/>
      <c r="M848" s="386"/>
      <c r="N848" s="386"/>
      <c r="O848" s="386"/>
      <c r="P848" s="386"/>
      <c r="Q848" s="386"/>
      <c r="R848" s="386"/>
      <c r="S848" s="386"/>
      <c r="T848" s="386"/>
      <c r="U848" s="188"/>
      <c r="V848" s="190"/>
      <c r="W848" s="386"/>
      <c r="X848" s="386"/>
      <c r="Y848" s="386"/>
      <c r="Z848" s="386"/>
      <c r="AA848" s="386"/>
      <c r="AB848" s="386"/>
      <c r="AC848" s="386"/>
      <c r="AD848" s="386"/>
      <c r="AE848" s="386"/>
      <c r="AF848" s="386"/>
      <c r="AG848" s="188"/>
      <c r="AH848" s="188"/>
      <c r="AI848" s="188"/>
      <c r="AJ848" s="188"/>
      <c r="AK848" s="188"/>
      <c r="AL848" s="188"/>
      <c r="AM848" s="188"/>
      <c r="AN848" s="188"/>
      <c r="AO848" s="188"/>
      <c r="AP848" s="386"/>
      <c r="AQ848" s="386"/>
      <c r="AR848" s="386"/>
      <c r="AS848" s="386"/>
      <c r="AT848" s="386"/>
      <c r="AU848" s="386"/>
      <c r="AV848" s="386"/>
      <c r="AW848" s="386"/>
      <c r="AX848" s="386"/>
      <c r="AY848" s="386"/>
      <c r="AZ848" s="386"/>
      <c r="BA848" s="386"/>
      <c r="BB848" s="386"/>
      <c r="BC848" s="386"/>
      <c r="BD848" s="386"/>
      <c r="BE848" s="386"/>
      <c r="BF848" s="386"/>
      <c r="BG848" s="386"/>
      <c r="BH848" s="386"/>
      <c r="BI848" s="386"/>
      <c r="BJ848" s="386"/>
      <c r="BK848" s="386"/>
      <c r="BL848" s="386"/>
      <c r="BM848" s="386"/>
      <c r="BN848" s="186"/>
      <c r="BO848" s="386"/>
      <c r="BP848" s="386"/>
      <c r="BQ848" s="386"/>
      <c r="BR848" s="386"/>
      <c r="BS848" s="386"/>
      <c r="BT848" s="386"/>
      <c r="BU848" s="386"/>
      <c r="BV848" s="386"/>
      <c r="BW848" s="386"/>
      <c r="BX848" s="386"/>
      <c r="BY848" s="386"/>
      <c r="BZ848" s="386"/>
      <c r="CA848" s="386"/>
      <c r="CB848" s="386"/>
      <c r="CC848" s="386"/>
      <c r="CD848" s="386"/>
      <c r="CE848" s="386"/>
      <c r="CF848" s="386"/>
      <c r="CG848" s="386"/>
      <c r="CH848" s="386"/>
      <c r="CI848" s="386"/>
      <c r="CJ848" s="386"/>
      <c r="CK848" s="386"/>
      <c r="CL848" s="386"/>
      <c r="CM848" s="386"/>
      <c r="CN848" s="188"/>
      <c r="CO848" s="188"/>
      <c r="CP848" s="188"/>
      <c r="CQ848" s="188"/>
      <c r="CR848" s="188"/>
      <c r="CS848" s="188"/>
      <c r="CT848" s="188"/>
      <c r="CU848" s="188"/>
      <c r="CV848" s="188"/>
      <c r="CW848" s="188"/>
      <c r="CX848" s="188"/>
      <c r="CY848" s="188"/>
      <c r="CZ848" s="188"/>
      <c r="DA848" s="188"/>
      <c r="DB848" s="386"/>
      <c r="DC848" s="386"/>
      <c r="DD848" s="386"/>
      <c r="DE848" s="386"/>
    </row>
    <row r="849" spans="1:109" s="216" customFormat="1">
      <c r="A849" s="386"/>
      <c r="B849" s="386"/>
      <c r="C849" s="386"/>
      <c r="D849" s="386"/>
      <c r="E849" s="386"/>
      <c r="G849" s="222"/>
      <c r="H849" s="386"/>
      <c r="I849" s="386"/>
      <c r="J849" s="386"/>
      <c r="K849" s="386"/>
      <c r="L849" s="386"/>
      <c r="M849" s="386"/>
      <c r="N849" s="386"/>
      <c r="O849" s="386"/>
      <c r="P849" s="386"/>
      <c r="Q849" s="386"/>
      <c r="R849" s="386"/>
      <c r="S849" s="386"/>
      <c r="T849" s="386"/>
      <c r="U849" s="188"/>
      <c r="V849" s="190"/>
      <c r="W849" s="386"/>
      <c r="X849" s="386"/>
      <c r="Y849" s="386"/>
      <c r="Z849" s="386"/>
      <c r="AA849" s="386"/>
      <c r="AB849" s="386"/>
      <c r="AC849" s="386"/>
      <c r="AD849" s="386"/>
      <c r="AE849" s="386"/>
      <c r="AF849" s="386"/>
      <c r="AG849" s="188"/>
      <c r="AH849" s="188"/>
      <c r="AI849" s="188"/>
      <c r="AJ849" s="188"/>
      <c r="AK849" s="188"/>
      <c r="AL849" s="188"/>
      <c r="AM849" s="188"/>
      <c r="AN849" s="188"/>
      <c r="AO849" s="188"/>
      <c r="AP849" s="386"/>
      <c r="AQ849" s="386"/>
      <c r="AR849" s="386"/>
      <c r="AS849" s="386"/>
      <c r="AT849" s="386"/>
      <c r="AU849" s="386"/>
      <c r="AV849" s="386"/>
      <c r="AW849" s="386"/>
      <c r="AX849" s="386"/>
      <c r="AY849" s="386"/>
      <c r="AZ849" s="386"/>
      <c r="BA849" s="386"/>
      <c r="BB849" s="386"/>
      <c r="BC849" s="386"/>
      <c r="BD849" s="386"/>
      <c r="BE849" s="386"/>
      <c r="BF849" s="386"/>
      <c r="BG849" s="386"/>
      <c r="BH849" s="386"/>
      <c r="BI849" s="386"/>
      <c r="BJ849" s="386"/>
      <c r="BK849" s="386"/>
      <c r="BL849" s="386"/>
      <c r="BM849" s="386"/>
      <c r="BN849" s="186"/>
      <c r="BO849" s="386"/>
      <c r="BP849" s="386"/>
      <c r="BQ849" s="386"/>
      <c r="BR849" s="386"/>
      <c r="BS849" s="386"/>
      <c r="BT849" s="386"/>
      <c r="BU849" s="386"/>
      <c r="BV849" s="386"/>
      <c r="BW849" s="386"/>
      <c r="BX849" s="386"/>
      <c r="BY849" s="386"/>
      <c r="BZ849" s="386"/>
      <c r="CA849" s="386"/>
      <c r="CB849" s="386"/>
      <c r="CC849" s="386"/>
      <c r="CD849" s="386"/>
      <c r="CE849" s="386"/>
      <c r="CF849" s="386"/>
      <c r="CG849" s="386"/>
      <c r="CH849" s="386"/>
      <c r="CI849" s="386"/>
      <c r="CJ849" s="386"/>
      <c r="CK849" s="386"/>
      <c r="CL849" s="386"/>
      <c r="CM849" s="386"/>
      <c r="CN849" s="188"/>
      <c r="CO849" s="188"/>
      <c r="CP849" s="188"/>
      <c r="CQ849" s="188"/>
      <c r="CR849" s="188"/>
      <c r="CS849" s="188"/>
      <c r="CT849" s="188"/>
      <c r="CU849" s="188"/>
      <c r="CV849" s="188"/>
      <c r="CW849" s="188"/>
      <c r="CX849" s="188"/>
      <c r="CY849" s="188"/>
      <c r="CZ849" s="188"/>
      <c r="DA849" s="188"/>
      <c r="DB849" s="386"/>
      <c r="DC849" s="386"/>
      <c r="DD849" s="386"/>
      <c r="DE849" s="386"/>
    </row>
    <row r="850" spans="1:109" s="216" customFormat="1">
      <c r="A850" s="386"/>
      <c r="B850" s="386"/>
      <c r="C850" s="386"/>
      <c r="D850" s="386"/>
      <c r="E850" s="386"/>
      <c r="G850" s="222"/>
      <c r="H850" s="386"/>
      <c r="I850" s="386"/>
      <c r="J850" s="386"/>
      <c r="K850" s="386"/>
      <c r="L850" s="386"/>
      <c r="M850" s="386"/>
      <c r="N850" s="386"/>
      <c r="O850" s="386"/>
      <c r="P850" s="386"/>
      <c r="Q850" s="386"/>
      <c r="R850" s="386"/>
      <c r="S850" s="386"/>
      <c r="T850" s="386"/>
      <c r="U850" s="188"/>
      <c r="V850" s="190"/>
      <c r="W850" s="386"/>
      <c r="X850" s="386"/>
      <c r="Y850" s="386"/>
      <c r="Z850" s="386"/>
      <c r="AA850" s="386"/>
      <c r="AB850" s="386"/>
      <c r="AC850" s="386"/>
      <c r="AD850" s="386"/>
      <c r="AE850" s="386"/>
      <c r="AF850" s="386"/>
      <c r="AG850" s="188"/>
      <c r="AH850" s="188"/>
      <c r="AI850" s="188"/>
      <c r="AJ850" s="188"/>
      <c r="AK850" s="188"/>
      <c r="AL850" s="188"/>
      <c r="AM850" s="188"/>
      <c r="AN850" s="188"/>
      <c r="AO850" s="188"/>
      <c r="AP850" s="386"/>
      <c r="AQ850" s="386"/>
      <c r="AR850" s="386"/>
      <c r="AS850" s="386"/>
      <c r="AT850" s="386"/>
      <c r="AU850" s="386"/>
      <c r="AV850" s="386"/>
      <c r="AW850" s="386"/>
      <c r="AX850" s="386"/>
      <c r="AY850" s="386"/>
      <c r="AZ850" s="386"/>
      <c r="BA850" s="386"/>
      <c r="BB850" s="386"/>
      <c r="BC850" s="386"/>
      <c r="BD850" s="386"/>
      <c r="BE850" s="386"/>
      <c r="BF850" s="386"/>
      <c r="BG850" s="386"/>
      <c r="BH850" s="386"/>
      <c r="BI850" s="386"/>
      <c r="BJ850" s="386"/>
      <c r="BK850" s="386"/>
      <c r="BL850" s="386"/>
      <c r="BM850" s="386"/>
      <c r="BN850" s="186"/>
      <c r="BO850" s="386"/>
      <c r="BP850" s="386"/>
      <c r="BQ850" s="386"/>
      <c r="BR850" s="386"/>
      <c r="BS850" s="386"/>
      <c r="BT850" s="386"/>
      <c r="BU850" s="386"/>
      <c r="BV850" s="386"/>
      <c r="BW850" s="386"/>
      <c r="BX850" s="386"/>
      <c r="BY850" s="386"/>
      <c r="BZ850" s="386"/>
      <c r="CA850" s="386"/>
      <c r="CB850" s="386"/>
      <c r="CC850" s="386"/>
      <c r="CD850" s="386"/>
      <c r="CE850" s="386"/>
      <c r="CF850" s="386"/>
      <c r="CG850" s="386"/>
      <c r="CH850" s="386"/>
      <c r="CI850" s="386"/>
      <c r="CJ850" s="386"/>
      <c r="CK850" s="386"/>
      <c r="CL850" s="386"/>
      <c r="CM850" s="386"/>
      <c r="CN850" s="188"/>
      <c r="CO850" s="188"/>
      <c r="CP850" s="188"/>
      <c r="CQ850" s="188"/>
      <c r="CR850" s="188"/>
      <c r="CS850" s="188"/>
      <c r="CT850" s="188"/>
      <c r="CU850" s="188"/>
      <c r="CV850" s="188"/>
      <c r="CW850" s="188"/>
      <c r="CX850" s="188"/>
      <c r="CY850" s="188"/>
      <c r="CZ850" s="188"/>
      <c r="DA850" s="188"/>
      <c r="DB850" s="386"/>
      <c r="DC850" s="386"/>
      <c r="DD850" s="386"/>
      <c r="DE850" s="386"/>
    </row>
    <row r="851" spans="1:109" s="216" customFormat="1">
      <c r="A851" s="386"/>
      <c r="B851" s="386"/>
      <c r="C851" s="386"/>
      <c r="D851" s="386"/>
      <c r="E851" s="386"/>
      <c r="G851" s="222"/>
      <c r="H851" s="386"/>
      <c r="I851" s="386"/>
      <c r="J851" s="386"/>
      <c r="K851" s="386"/>
      <c r="L851" s="386"/>
      <c r="M851" s="386"/>
      <c r="N851" s="386"/>
      <c r="O851" s="386"/>
      <c r="P851" s="386"/>
      <c r="Q851" s="386"/>
      <c r="R851" s="386"/>
      <c r="S851" s="386"/>
      <c r="T851" s="386"/>
      <c r="U851" s="188"/>
      <c r="V851" s="190"/>
      <c r="W851" s="386"/>
      <c r="X851" s="386"/>
      <c r="Y851" s="386"/>
      <c r="Z851" s="386"/>
      <c r="AA851" s="386"/>
      <c r="AB851" s="386"/>
      <c r="AC851" s="386"/>
      <c r="AD851" s="386"/>
      <c r="AE851" s="386"/>
      <c r="AF851" s="386"/>
      <c r="AG851" s="188"/>
      <c r="AH851" s="188"/>
      <c r="AI851" s="188"/>
      <c r="AJ851" s="188"/>
      <c r="AK851" s="188"/>
      <c r="AL851" s="188"/>
      <c r="AM851" s="188"/>
      <c r="AN851" s="188"/>
      <c r="AO851" s="188"/>
      <c r="AP851" s="386"/>
      <c r="AQ851" s="386"/>
      <c r="AR851" s="386"/>
      <c r="AS851" s="386"/>
      <c r="AT851" s="386"/>
      <c r="AU851" s="386"/>
      <c r="AV851" s="386"/>
      <c r="AW851" s="386"/>
      <c r="AX851" s="386"/>
      <c r="AY851" s="386"/>
      <c r="AZ851" s="386"/>
      <c r="BA851" s="386"/>
      <c r="BB851" s="386"/>
      <c r="BC851" s="386"/>
      <c r="BD851" s="386"/>
      <c r="BE851" s="386"/>
      <c r="BF851" s="386"/>
      <c r="BG851" s="386"/>
      <c r="BH851" s="386"/>
      <c r="BI851" s="386"/>
      <c r="BJ851" s="386"/>
      <c r="BK851" s="386"/>
      <c r="BL851" s="386"/>
      <c r="BM851" s="386"/>
      <c r="BN851" s="186"/>
      <c r="BO851" s="386"/>
      <c r="BP851" s="386"/>
      <c r="BQ851" s="386"/>
      <c r="BR851" s="386"/>
      <c r="BS851" s="386"/>
      <c r="BT851" s="386"/>
      <c r="BU851" s="386"/>
      <c r="BV851" s="386"/>
      <c r="BW851" s="386"/>
      <c r="BX851" s="386"/>
      <c r="BY851" s="386"/>
      <c r="BZ851" s="386"/>
      <c r="CA851" s="386"/>
      <c r="CB851" s="386"/>
      <c r="CC851" s="386"/>
      <c r="CD851" s="386"/>
      <c r="CE851" s="386"/>
      <c r="CF851" s="386"/>
      <c r="CG851" s="386"/>
      <c r="CH851" s="386"/>
      <c r="CI851" s="386"/>
      <c r="CJ851" s="386"/>
      <c r="CK851" s="386"/>
      <c r="CL851" s="386"/>
      <c r="CM851" s="386"/>
      <c r="CN851" s="188"/>
      <c r="CO851" s="188"/>
      <c r="CP851" s="188"/>
      <c r="CQ851" s="188"/>
      <c r="CR851" s="188"/>
      <c r="CS851" s="188"/>
      <c r="CT851" s="188"/>
      <c r="CU851" s="188"/>
      <c r="CV851" s="188"/>
      <c r="CW851" s="188"/>
      <c r="CX851" s="188"/>
      <c r="CY851" s="188"/>
      <c r="CZ851" s="188"/>
      <c r="DA851" s="188"/>
      <c r="DB851" s="386"/>
      <c r="DC851" s="386"/>
      <c r="DD851" s="386"/>
      <c r="DE851" s="386"/>
    </row>
    <row r="852" spans="1:109" s="216" customFormat="1">
      <c r="A852" s="386"/>
      <c r="B852" s="386"/>
      <c r="C852" s="386"/>
      <c r="D852" s="386"/>
      <c r="E852" s="386"/>
      <c r="G852" s="222"/>
      <c r="H852" s="386"/>
      <c r="I852" s="386"/>
      <c r="J852" s="386"/>
      <c r="K852" s="386"/>
      <c r="L852" s="386"/>
      <c r="M852" s="386"/>
      <c r="N852" s="386"/>
      <c r="O852" s="386"/>
      <c r="P852" s="386"/>
      <c r="Q852" s="386"/>
      <c r="R852" s="386"/>
      <c r="S852" s="386"/>
      <c r="T852" s="386"/>
      <c r="U852" s="188"/>
      <c r="V852" s="190"/>
      <c r="W852" s="386"/>
      <c r="X852" s="386"/>
      <c r="Y852" s="386"/>
      <c r="Z852" s="386"/>
      <c r="AA852" s="386"/>
      <c r="AB852" s="386"/>
      <c r="AC852" s="386"/>
      <c r="AD852" s="386"/>
      <c r="AE852" s="386"/>
      <c r="AF852" s="386"/>
      <c r="AG852" s="188"/>
      <c r="AH852" s="188"/>
      <c r="AI852" s="188"/>
      <c r="AJ852" s="188"/>
      <c r="AK852" s="188"/>
      <c r="AL852" s="188"/>
      <c r="AM852" s="188"/>
      <c r="AN852" s="188"/>
      <c r="AO852" s="188"/>
      <c r="AP852" s="386"/>
      <c r="AQ852" s="386"/>
      <c r="AR852" s="386"/>
      <c r="AS852" s="386"/>
      <c r="AT852" s="386"/>
      <c r="AU852" s="386"/>
      <c r="AV852" s="386"/>
      <c r="AW852" s="386"/>
      <c r="AX852" s="386"/>
      <c r="AY852" s="386"/>
      <c r="AZ852" s="386"/>
      <c r="BA852" s="386"/>
      <c r="BB852" s="386"/>
      <c r="BC852" s="386"/>
      <c r="BD852" s="386"/>
      <c r="BE852" s="386"/>
      <c r="BF852" s="386"/>
      <c r="BG852" s="386"/>
      <c r="BH852" s="386"/>
      <c r="BI852" s="386"/>
      <c r="BJ852" s="386"/>
      <c r="BK852" s="386"/>
      <c r="BL852" s="386"/>
      <c r="BM852" s="386"/>
      <c r="BN852" s="186"/>
      <c r="BO852" s="386"/>
      <c r="BP852" s="386"/>
      <c r="BQ852" s="386"/>
      <c r="BR852" s="386"/>
      <c r="BS852" s="386"/>
      <c r="BT852" s="386"/>
      <c r="BU852" s="386"/>
      <c r="BV852" s="386"/>
      <c r="BW852" s="386"/>
      <c r="BX852" s="386"/>
      <c r="BY852" s="386"/>
      <c r="BZ852" s="386"/>
      <c r="CA852" s="386"/>
      <c r="CB852" s="386"/>
      <c r="CC852" s="386"/>
      <c r="CD852" s="386"/>
      <c r="CE852" s="386"/>
      <c r="CF852" s="386"/>
      <c r="CG852" s="386"/>
      <c r="CH852" s="386"/>
      <c r="CI852" s="386"/>
      <c r="CJ852" s="386"/>
      <c r="CK852" s="386"/>
      <c r="CL852" s="386"/>
      <c r="CM852" s="386"/>
      <c r="CN852" s="188"/>
      <c r="CO852" s="188"/>
      <c r="CP852" s="188"/>
      <c r="CQ852" s="188"/>
      <c r="CR852" s="188"/>
      <c r="CS852" s="188"/>
      <c r="CT852" s="188"/>
      <c r="CU852" s="188"/>
      <c r="CV852" s="188"/>
      <c r="CW852" s="188"/>
      <c r="CX852" s="188"/>
      <c r="CY852" s="188"/>
      <c r="CZ852" s="188"/>
      <c r="DA852" s="188"/>
      <c r="DB852" s="386"/>
      <c r="DC852" s="386"/>
      <c r="DD852" s="386"/>
      <c r="DE852" s="386"/>
    </row>
    <row r="853" spans="1:109" s="216" customFormat="1">
      <c r="A853" s="386"/>
      <c r="B853" s="386"/>
      <c r="C853" s="386"/>
      <c r="D853" s="386"/>
      <c r="E853" s="386"/>
      <c r="G853" s="222"/>
      <c r="H853" s="386"/>
      <c r="I853" s="386"/>
      <c r="J853" s="386"/>
      <c r="K853" s="386"/>
      <c r="L853" s="386"/>
      <c r="M853" s="386"/>
      <c r="N853" s="386"/>
      <c r="O853" s="386"/>
      <c r="P853" s="386"/>
      <c r="Q853" s="386"/>
      <c r="R853" s="386"/>
      <c r="S853" s="386"/>
      <c r="T853" s="386"/>
      <c r="U853" s="188"/>
      <c r="V853" s="190"/>
      <c r="W853" s="386"/>
      <c r="X853" s="386"/>
      <c r="Y853" s="386"/>
      <c r="Z853" s="386"/>
      <c r="AA853" s="386"/>
      <c r="AB853" s="386"/>
      <c r="AC853" s="386"/>
      <c r="AD853" s="386"/>
      <c r="AE853" s="386"/>
      <c r="AF853" s="386"/>
      <c r="AG853" s="188"/>
      <c r="AH853" s="188"/>
      <c r="AI853" s="188"/>
      <c r="AJ853" s="188"/>
      <c r="AK853" s="188"/>
      <c r="AL853" s="188"/>
      <c r="AM853" s="188"/>
      <c r="AN853" s="188"/>
      <c r="AO853" s="188"/>
      <c r="AP853" s="386"/>
      <c r="AQ853" s="386"/>
      <c r="AR853" s="386"/>
      <c r="AS853" s="386"/>
      <c r="AT853" s="386"/>
      <c r="AU853" s="386"/>
      <c r="AV853" s="386"/>
      <c r="AW853" s="386"/>
      <c r="AX853" s="386"/>
      <c r="AY853" s="386"/>
      <c r="AZ853" s="386"/>
      <c r="BA853" s="386"/>
      <c r="BB853" s="386"/>
      <c r="BC853" s="386"/>
      <c r="BD853" s="386"/>
      <c r="BE853" s="386"/>
      <c r="BF853" s="386"/>
      <c r="BG853" s="386"/>
      <c r="BH853" s="386"/>
      <c r="BI853" s="386"/>
      <c r="BJ853" s="386"/>
      <c r="BK853" s="386"/>
      <c r="BL853" s="386"/>
      <c r="BM853" s="386"/>
      <c r="BN853" s="186"/>
      <c r="BO853" s="386"/>
      <c r="BP853" s="386"/>
      <c r="BQ853" s="386"/>
      <c r="BR853" s="386"/>
      <c r="BS853" s="386"/>
      <c r="BT853" s="386"/>
      <c r="BU853" s="386"/>
      <c r="BV853" s="386"/>
      <c r="BW853" s="386"/>
      <c r="BX853" s="386"/>
      <c r="BY853" s="386"/>
      <c r="BZ853" s="386"/>
      <c r="CA853" s="386"/>
      <c r="CB853" s="386"/>
      <c r="CC853" s="386"/>
      <c r="CD853" s="386"/>
      <c r="CE853" s="386"/>
      <c r="CF853" s="386"/>
      <c r="CG853" s="386"/>
      <c r="CH853" s="386"/>
      <c r="CI853" s="386"/>
      <c r="CJ853" s="386"/>
      <c r="CK853" s="386"/>
      <c r="CL853" s="386"/>
      <c r="CM853" s="386"/>
      <c r="CN853" s="188"/>
      <c r="CO853" s="188"/>
      <c r="CP853" s="188"/>
      <c r="CQ853" s="188"/>
      <c r="CR853" s="188"/>
      <c r="CS853" s="188"/>
      <c r="CT853" s="188"/>
      <c r="CU853" s="188"/>
      <c r="CV853" s="188"/>
      <c r="CW853" s="188"/>
      <c r="CX853" s="188"/>
      <c r="CY853" s="188"/>
      <c r="CZ853" s="188"/>
      <c r="DA853" s="188"/>
      <c r="DB853" s="386"/>
      <c r="DC853" s="386"/>
      <c r="DD853" s="386"/>
      <c r="DE853" s="386"/>
    </row>
    <row r="854" spans="1:109" s="216" customFormat="1">
      <c r="A854" s="386"/>
      <c r="B854" s="386"/>
      <c r="C854" s="386"/>
      <c r="D854" s="386"/>
      <c r="E854" s="386"/>
      <c r="G854" s="222"/>
      <c r="H854" s="386"/>
      <c r="I854" s="386"/>
      <c r="J854" s="386"/>
      <c r="K854" s="386"/>
      <c r="L854" s="386"/>
      <c r="M854" s="386"/>
      <c r="N854" s="386"/>
      <c r="O854" s="386"/>
      <c r="P854" s="386"/>
      <c r="Q854" s="386"/>
      <c r="R854" s="386"/>
      <c r="S854" s="386"/>
      <c r="T854" s="386"/>
      <c r="U854" s="188"/>
      <c r="V854" s="190"/>
      <c r="W854" s="386"/>
      <c r="X854" s="386"/>
      <c r="Y854" s="386"/>
      <c r="Z854" s="386"/>
      <c r="AA854" s="386"/>
      <c r="AB854" s="386"/>
      <c r="AC854" s="386"/>
      <c r="AD854" s="386"/>
      <c r="AE854" s="386"/>
      <c r="AF854" s="386"/>
      <c r="AG854" s="188"/>
      <c r="AH854" s="188"/>
      <c r="AI854" s="188"/>
      <c r="AJ854" s="188"/>
      <c r="AK854" s="188"/>
      <c r="AL854" s="188"/>
      <c r="AM854" s="188"/>
      <c r="AN854" s="188"/>
      <c r="AO854" s="188"/>
      <c r="AP854" s="386"/>
      <c r="AQ854" s="386"/>
      <c r="AR854" s="386"/>
      <c r="AS854" s="386"/>
      <c r="AT854" s="386"/>
      <c r="AU854" s="386"/>
      <c r="AV854" s="386"/>
      <c r="AW854" s="386"/>
      <c r="AX854" s="386"/>
      <c r="AY854" s="386"/>
      <c r="AZ854" s="386"/>
      <c r="BA854" s="386"/>
      <c r="BB854" s="386"/>
      <c r="BC854" s="386"/>
      <c r="BD854" s="386"/>
      <c r="BE854" s="386"/>
      <c r="BF854" s="386"/>
      <c r="BG854" s="386"/>
      <c r="BH854" s="386"/>
      <c r="BI854" s="386"/>
      <c r="BJ854" s="386"/>
      <c r="BK854" s="386"/>
      <c r="BL854" s="386"/>
      <c r="BM854" s="386"/>
      <c r="BN854" s="186"/>
      <c r="BO854" s="386"/>
      <c r="BP854" s="386"/>
      <c r="BQ854" s="386"/>
      <c r="BR854" s="386"/>
      <c r="BS854" s="386"/>
      <c r="BT854" s="386"/>
      <c r="BU854" s="386"/>
      <c r="BV854" s="386"/>
      <c r="BW854" s="386"/>
      <c r="BX854" s="386"/>
      <c r="BY854" s="386"/>
      <c r="BZ854" s="386"/>
      <c r="CA854" s="386"/>
      <c r="CB854" s="386"/>
      <c r="CC854" s="386"/>
      <c r="CD854" s="386"/>
      <c r="CE854" s="386"/>
      <c r="CF854" s="386"/>
      <c r="CG854" s="386"/>
      <c r="CH854" s="386"/>
      <c r="CI854" s="386"/>
      <c r="CJ854" s="386"/>
      <c r="CK854" s="386"/>
      <c r="CL854" s="386"/>
      <c r="CM854" s="386"/>
      <c r="CN854" s="188"/>
      <c r="CO854" s="188"/>
      <c r="CP854" s="188"/>
      <c r="CQ854" s="188"/>
      <c r="CR854" s="188"/>
      <c r="CS854" s="188"/>
      <c r="CT854" s="188"/>
      <c r="CU854" s="188"/>
      <c r="CV854" s="188"/>
      <c r="CW854" s="188"/>
      <c r="CX854" s="188"/>
      <c r="CY854" s="188"/>
      <c r="CZ854" s="188"/>
      <c r="DA854" s="188"/>
      <c r="DB854" s="386"/>
      <c r="DC854" s="386"/>
      <c r="DD854" s="386"/>
      <c r="DE854" s="386"/>
    </row>
    <row r="855" spans="1:109" s="216" customFormat="1">
      <c r="A855" s="386"/>
      <c r="B855" s="386"/>
      <c r="C855" s="386"/>
      <c r="D855" s="386"/>
      <c r="E855" s="386"/>
      <c r="G855" s="222"/>
      <c r="H855" s="386"/>
      <c r="I855" s="386"/>
      <c r="J855" s="386"/>
      <c r="K855" s="386"/>
      <c r="L855" s="386"/>
      <c r="M855" s="386"/>
      <c r="N855" s="386"/>
      <c r="O855" s="386"/>
      <c r="P855" s="386"/>
      <c r="Q855" s="386"/>
      <c r="R855" s="386"/>
      <c r="S855" s="386"/>
      <c r="T855" s="386"/>
      <c r="U855" s="188"/>
      <c r="V855" s="190"/>
      <c r="W855" s="386"/>
      <c r="X855" s="386"/>
      <c r="Y855" s="386"/>
      <c r="Z855" s="386"/>
      <c r="AA855" s="386"/>
      <c r="AB855" s="386"/>
      <c r="AC855" s="386"/>
      <c r="AD855" s="386"/>
      <c r="AE855" s="386"/>
      <c r="AF855" s="386"/>
      <c r="AG855" s="188"/>
      <c r="AH855" s="188"/>
      <c r="AI855" s="188"/>
      <c r="AJ855" s="188"/>
      <c r="AK855" s="188"/>
      <c r="AL855" s="188"/>
      <c r="AM855" s="188"/>
      <c r="AN855" s="188"/>
      <c r="AO855" s="188"/>
      <c r="AP855" s="386"/>
      <c r="AQ855" s="386"/>
      <c r="AR855" s="386"/>
      <c r="AS855" s="386"/>
      <c r="AT855" s="386"/>
      <c r="AU855" s="386"/>
      <c r="AV855" s="386"/>
      <c r="AW855" s="386"/>
      <c r="AX855" s="386"/>
      <c r="AY855" s="386"/>
      <c r="AZ855" s="386"/>
      <c r="BA855" s="386"/>
      <c r="BB855" s="386"/>
      <c r="BC855" s="386"/>
      <c r="BD855" s="386"/>
      <c r="BE855" s="386"/>
      <c r="BF855" s="386"/>
      <c r="BG855" s="386"/>
      <c r="BH855" s="386"/>
      <c r="BI855" s="386"/>
      <c r="BJ855" s="386"/>
      <c r="BK855" s="386"/>
      <c r="BL855" s="386"/>
      <c r="BM855" s="386"/>
      <c r="BN855" s="186"/>
      <c r="BO855" s="386"/>
      <c r="BP855" s="386"/>
      <c r="BQ855" s="386"/>
      <c r="BR855" s="386"/>
      <c r="BS855" s="386"/>
      <c r="BT855" s="386"/>
      <c r="BU855" s="386"/>
      <c r="BV855" s="386"/>
      <c r="BW855" s="386"/>
      <c r="BX855" s="386"/>
      <c r="BY855" s="386"/>
      <c r="BZ855" s="386"/>
      <c r="CA855" s="386"/>
      <c r="CB855" s="386"/>
      <c r="CC855" s="386"/>
      <c r="CD855" s="386"/>
      <c r="CE855" s="386"/>
      <c r="CF855" s="386"/>
      <c r="CG855" s="386"/>
      <c r="CH855" s="386"/>
      <c r="CI855" s="386"/>
      <c r="CJ855" s="386"/>
      <c r="CK855" s="386"/>
      <c r="CL855" s="386"/>
      <c r="CM855" s="386"/>
      <c r="CN855" s="188"/>
      <c r="CO855" s="188"/>
      <c r="CP855" s="188"/>
      <c r="CQ855" s="188"/>
      <c r="CR855" s="188"/>
      <c r="CS855" s="188"/>
      <c r="CT855" s="188"/>
      <c r="CU855" s="188"/>
      <c r="CV855" s="188"/>
      <c r="CW855" s="188"/>
      <c r="CX855" s="188"/>
      <c r="CY855" s="188"/>
      <c r="CZ855" s="188"/>
      <c r="DA855" s="188"/>
      <c r="DB855" s="386"/>
      <c r="DC855" s="386"/>
      <c r="DD855" s="386"/>
      <c r="DE855" s="386"/>
    </row>
    <row r="856" spans="1:109" s="216" customFormat="1">
      <c r="A856" s="386"/>
      <c r="B856" s="386"/>
      <c r="C856" s="386"/>
      <c r="D856" s="386"/>
      <c r="E856" s="386"/>
      <c r="G856" s="222"/>
      <c r="H856" s="386"/>
      <c r="I856" s="386"/>
      <c r="J856" s="386"/>
      <c r="K856" s="386"/>
      <c r="L856" s="386"/>
      <c r="M856" s="386"/>
      <c r="N856" s="386"/>
      <c r="O856" s="386"/>
      <c r="P856" s="386"/>
      <c r="Q856" s="386"/>
      <c r="R856" s="386"/>
      <c r="S856" s="386"/>
      <c r="T856" s="386"/>
      <c r="U856" s="188"/>
      <c r="V856" s="190"/>
      <c r="W856" s="386"/>
      <c r="X856" s="386"/>
      <c r="Y856" s="386"/>
      <c r="Z856" s="386"/>
      <c r="AA856" s="386"/>
      <c r="AB856" s="386"/>
      <c r="AC856" s="386"/>
      <c r="AD856" s="386"/>
      <c r="AE856" s="386"/>
      <c r="AF856" s="386"/>
      <c r="AG856" s="188"/>
      <c r="AH856" s="188"/>
      <c r="AI856" s="188"/>
      <c r="AJ856" s="188"/>
      <c r="AK856" s="188"/>
      <c r="AL856" s="188"/>
      <c r="AM856" s="188"/>
      <c r="AN856" s="188"/>
      <c r="AO856" s="188"/>
      <c r="AP856" s="386"/>
      <c r="AQ856" s="386"/>
      <c r="AR856" s="386"/>
      <c r="AS856" s="386"/>
      <c r="AT856" s="386"/>
      <c r="AU856" s="386"/>
      <c r="AV856" s="386"/>
      <c r="AW856" s="386"/>
      <c r="AX856" s="386"/>
      <c r="AY856" s="386"/>
      <c r="AZ856" s="386"/>
      <c r="BA856" s="386"/>
      <c r="BB856" s="386"/>
      <c r="BC856" s="386"/>
      <c r="BD856" s="386"/>
      <c r="BE856" s="386"/>
      <c r="BF856" s="386"/>
      <c r="BG856" s="386"/>
      <c r="BH856" s="386"/>
      <c r="BI856" s="386"/>
      <c r="BJ856" s="386"/>
      <c r="BK856" s="386"/>
      <c r="BL856" s="386"/>
      <c r="BM856" s="386"/>
      <c r="BN856" s="186"/>
      <c r="BO856" s="386"/>
      <c r="BP856" s="386"/>
      <c r="BQ856" s="386"/>
      <c r="BR856" s="386"/>
      <c r="BS856" s="386"/>
      <c r="BT856" s="386"/>
      <c r="BU856" s="386"/>
      <c r="BV856" s="386"/>
      <c r="BW856" s="386"/>
      <c r="BX856" s="386"/>
      <c r="BY856" s="386"/>
      <c r="BZ856" s="386"/>
      <c r="CA856" s="386"/>
      <c r="CB856" s="386"/>
      <c r="CC856" s="386"/>
      <c r="CD856" s="386"/>
      <c r="CE856" s="386"/>
      <c r="CF856" s="386"/>
      <c r="CG856" s="386"/>
      <c r="CH856" s="386"/>
      <c r="CI856" s="386"/>
      <c r="CJ856" s="386"/>
      <c r="CK856" s="386"/>
      <c r="CL856" s="386"/>
      <c r="CM856" s="386"/>
      <c r="CN856" s="188"/>
      <c r="CO856" s="188"/>
      <c r="CP856" s="188"/>
      <c r="CQ856" s="188"/>
      <c r="CR856" s="188"/>
      <c r="CS856" s="188"/>
      <c r="CT856" s="188"/>
      <c r="CU856" s="188"/>
      <c r="CV856" s="188"/>
      <c r="CW856" s="188"/>
      <c r="CX856" s="188"/>
      <c r="CY856" s="188"/>
      <c r="CZ856" s="188"/>
      <c r="DA856" s="188"/>
      <c r="DB856" s="386"/>
      <c r="DC856" s="386"/>
      <c r="DD856" s="386"/>
      <c r="DE856" s="386"/>
    </row>
    <row r="857" spans="1:109" s="216" customFormat="1">
      <c r="A857" s="386"/>
      <c r="B857" s="386"/>
      <c r="C857" s="386"/>
      <c r="D857" s="386"/>
      <c r="E857" s="386"/>
      <c r="G857" s="222"/>
      <c r="H857" s="386"/>
      <c r="I857" s="386"/>
      <c r="J857" s="386"/>
      <c r="K857" s="386"/>
      <c r="L857" s="386"/>
      <c r="M857" s="386"/>
      <c r="N857" s="386"/>
      <c r="O857" s="386"/>
      <c r="P857" s="386"/>
      <c r="Q857" s="386"/>
      <c r="R857" s="386"/>
      <c r="S857" s="386"/>
      <c r="T857" s="386"/>
      <c r="U857" s="188"/>
      <c r="V857" s="190"/>
      <c r="W857" s="386"/>
      <c r="X857" s="386"/>
      <c r="Y857" s="386"/>
      <c r="Z857" s="386"/>
      <c r="AA857" s="386"/>
      <c r="AB857" s="386"/>
      <c r="AC857" s="386"/>
      <c r="AD857" s="386"/>
      <c r="AE857" s="386"/>
      <c r="AF857" s="386"/>
      <c r="AG857" s="188"/>
      <c r="AH857" s="188"/>
      <c r="AI857" s="188"/>
      <c r="AJ857" s="188"/>
      <c r="AK857" s="188"/>
      <c r="AL857" s="188"/>
      <c r="AM857" s="188"/>
      <c r="AN857" s="188"/>
      <c r="AO857" s="188"/>
      <c r="AP857" s="386"/>
      <c r="AQ857" s="386"/>
      <c r="AR857" s="386"/>
      <c r="AS857" s="386"/>
      <c r="AT857" s="386"/>
      <c r="AU857" s="386"/>
      <c r="AV857" s="386"/>
      <c r="AW857" s="386"/>
      <c r="AX857" s="386"/>
      <c r="AY857" s="386"/>
      <c r="AZ857" s="386"/>
      <c r="BA857" s="386"/>
      <c r="BB857" s="386"/>
      <c r="BC857" s="386"/>
      <c r="BD857" s="386"/>
      <c r="BE857" s="386"/>
      <c r="BF857" s="386"/>
      <c r="BG857" s="386"/>
      <c r="BH857" s="386"/>
      <c r="BI857" s="386"/>
      <c r="BJ857" s="386"/>
      <c r="BK857" s="386"/>
      <c r="BL857" s="386"/>
      <c r="BM857" s="386"/>
      <c r="BN857" s="186"/>
      <c r="BO857" s="386"/>
      <c r="BP857" s="386"/>
      <c r="BQ857" s="386"/>
      <c r="BR857" s="386"/>
      <c r="BS857" s="386"/>
      <c r="BT857" s="386"/>
      <c r="BU857" s="386"/>
      <c r="BV857" s="386"/>
      <c r="BW857" s="386"/>
      <c r="BX857" s="386"/>
      <c r="BY857" s="386"/>
      <c r="BZ857" s="386"/>
      <c r="CA857" s="386"/>
      <c r="CB857" s="386"/>
      <c r="CC857" s="386"/>
      <c r="CD857" s="386"/>
      <c r="CE857" s="386"/>
      <c r="CF857" s="386"/>
      <c r="CG857" s="386"/>
      <c r="CH857" s="386"/>
      <c r="CI857" s="386"/>
      <c r="CJ857" s="386"/>
      <c r="CK857" s="386"/>
      <c r="CL857" s="386"/>
      <c r="CM857" s="386"/>
      <c r="CN857" s="188"/>
      <c r="CO857" s="188"/>
      <c r="CP857" s="188"/>
      <c r="CQ857" s="188"/>
      <c r="CR857" s="188"/>
      <c r="CS857" s="188"/>
      <c r="CT857" s="188"/>
      <c r="CU857" s="188"/>
      <c r="CV857" s="188"/>
      <c r="CW857" s="188"/>
      <c r="CX857" s="188"/>
      <c r="CY857" s="188"/>
      <c r="CZ857" s="188"/>
      <c r="DA857" s="188"/>
      <c r="DB857" s="386"/>
      <c r="DC857" s="386"/>
      <c r="DD857" s="386"/>
      <c r="DE857" s="386"/>
    </row>
    <row r="858" spans="1:109" s="216" customFormat="1">
      <c r="A858" s="386"/>
      <c r="B858" s="386"/>
      <c r="C858" s="386"/>
      <c r="D858" s="386"/>
      <c r="E858" s="386"/>
      <c r="G858" s="222"/>
      <c r="H858" s="386"/>
      <c r="I858" s="386"/>
      <c r="J858" s="386"/>
      <c r="K858" s="386"/>
      <c r="L858" s="386"/>
      <c r="M858" s="386"/>
      <c r="N858" s="386"/>
      <c r="O858" s="386"/>
      <c r="P858" s="386"/>
      <c r="Q858" s="386"/>
      <c r="R858" s="386"/>
      <c r="S858" s="386"/>
      <c r="T858" s="386"/>
      <c r="U858" s="188"/>
      <c r="V858" s="190"/>
      <c r="W858" s="386"/>
      <c r="X858" s="386"/>
      <c r="Y858" s="386"/>
      <c r="Z858" s="386"/>
      <c r="AA858" s="386"/>
      <c r="AB858" s="386"/>
      <c r="AC858" s="386"/>
      <c r="AD858" s="386"/>
      <c r="AE858" s="386"/>
      <c r="AF858" s="386"/>
      <c r="AG858" s="188"/>
      <c r="AH858" s="188"/>
      <c r="AI858" s="188"/>
      <c r="AJ858" s="188"/>
      <c r="AK858" s="188"/>
      <c r="AL858" s="188"/>
      <c r="AM858" s="188"/>
      <c r="AN858" s="188"/>
      <c r="AO858" s="188"/>
      <c r="AP858" s="386"/>
      <c r="AQ858" s="386"/>
      <c r="AR858" s="386"/>
      <c r="AS858" s="386"/>
      <c r="AT858" s="386"/>
      <c r="AU858" s="386"/>
      <c r="AV858" s="386"/>
      <c r="AW858" s="386"/>
      <c r="AX858" s="386"/>
      <c r="AY858" s="386"/>
      <c r="AZ858" s="386"/>
      <c r="BA858" s="386"/>
      <c r="BB858" s="386"/>
      <c r="BC858" s="386"/>
      <c r="BD858" s="386"/>
      <c r="BE858" s="386"/>
      <c r="BF858" s="386"/>
      <c r="BG858" s="386"/>
      <c r="BH858" s="386"/>
      <c r="BI858" s="386"/>
      <c r="BJ858" s="386"/>
      <c r="BK858" s="386"/>
      <c r="BL858" s="386"/>
      <c r="BM858" s="386"/>
      <c r="BN858" s="186"/>
      <c r="BO858" s="386"/>
      <c r="BP858" s="386"/>
      <c r="BQ858" s="386"/>
      <c r="BR858" s="386"/>
      <c r="BS858" s="386"/>
      <c r="BT858" s="386"/>
      <c r="BU858" s="386"/>
      <c r="BV858" s="386"/>
      <c r="BW858" s="386"/>
      <c r="BX858" s="386"/>
      <c r="BY858" s="386"/>
      <c r="BZ858" s="386"/>
      <c r="CA858" s="386"/>
      <c r="CB858" s="386"/>
      <c r="CC858" s="386"/>
      <c r="CD858" s="386"/>
      <c r="CE858" s="386"/>
      <c r="CF858" s="386"/>
      <c r="CG858" s="386"/>
      <c r="CH858" s="386"/>
      <c r="CI858" s="386"/>
      <c r="CJ858" s="386"/>
      <c r="CK858" s="386"/>
      <c r="CL858" s="386"/>
      <c r="CM858" s="386"/>
      <c r="CN858" s="188"/>
      <c r="CO858" s="188"/>
      <c r="CP858" s="188"/>
      <c r="CQ858" s="188"/>
      <c r="CR858" s="188"/>
      <c r="CS858" s="188"/>
      <c r="CT858" s="188"/>
      <c r="CU858" s="188"/>
      <c r="CV858" s="188"/>
      <c r="CW858" s="188"/>
      <c r="CX858" s="188"/>
      <c r="CY858" s="188"/>
      <c r="CZ858" s="188"/>
      <c r="DA858" s="188"/>
      <c r="DB858" s="386"/>
      <c r="DC858" s="386"/>
      <c r="DD858" s="386"/>
      <c r="DE858" s="386"/>
    </row>
    <row r="859" spans="1:109" s="216" customFormat="1">
      <c r="A859" s="386"/>
      <c r="B859" s="386"/>
      <c r="C859" s="386"/>
      <c r="D859" s="386"/>
      <c r="E859" s="386"/>
      <c r="G859" s="222"/>
      <c r="H859" s="386"/>
      <c r="I859" s="386"/>
      <c r="J859" s="386"/>
      <c r="K859" s="386"/>
      <c r="L859" s="386"/>
      <c r="M859" s="386"/>
      <c r="N859" s="386"/>
      <c r="O859" s="386"/>
      <c r="P859" s="386"/>
      <c r="Q859" s="386"/>
      <c r="R859" s="386"/>
      <c r="S859" s="386"/>
      <c r="T859" s="386"/>
      <c r="U859" s="188"/>
      <c r="V859" s="190"/>
      <c r="W859" s="386"/>
      <c r="X859" s="386"/>
      <c r="Y859" s="386"/>
      <c r="Z859" s="386"/>
      <c r="AA859" s="386"/>
      <c r="AB859" s="386"/>
      <c r="AC859" s="386"/>
      <c r="AD859" s="386"/>
      <c r="AE859" s="386"/>
      <c r="AF859" s="386"/>
      <c r="AG859" s="188"/>
      <c r="AH859" s="188"/>
      <c r="AI859" s="188"/>
      <c r="AJ859" s="188"/>
      <c r="AK859" s="188"/>
      <c r="AL859" s="188"/>
      <c r="AM859" s="188"/>
      <c r="AN859" s="188"/>
      <c r="AO859" s="188"/>
      <c r="AP859" s="386"/>
      <c r="AQ859" s="386"/>
      <c r="AR859" s="386"/>
      <c r="AS859" s="386"/>
      <c r="AT859" s="386"/>
      <c r="AU859" s="386"/>
      <c r="AV859" s="386"/>
      <c r="AW859" s="386"/>
      <c r="AX859" s="386"/>
      <c r="AY859" s="386"/>
      <c r="AZ859" s="386"/>
      <c r="BA859" s="386"/>
      <c r="BB859" s="386"/>
      <c r="BC859" s="386"/>
      <c r="BD859" s="386"/>
      <c r="BE859" s="386"/>
      <c r="BF859" s="386"/>
      <c r="BG859" s="386"/>
      <c r="BH859" s="386"/>
      <c r="BI859" s="386"/>
      <c r="BJ859" s="386"/>
      <c r="BK859" s="386"/>
      <c r="BL859" s="386"/>
      <c r="BM859" s="386"/>
      <c r="BN859" s="186"/>
      <c r="BO859" s="386"/>
      <c r="BP859" s="386"/>
      <c r="BQ859" s="386"/>
      <c r="BR859" s="386"/>
      <c r="BS859" s="386"/>
      <c r="BT859" s="386"/>
      <c r="BU859" s="386"/>
      <c r="BV859" s="386"/>
      <c r="BW859" s="386"/>
      <c r="BX859" s="386"/>
      <c r="BY859" s="386"/>
      <c r="BZ859" s="386"/>
      <c r="CA859" s="386"/>
      <c r="CB859" s="386"/>
      <c r="CC859" s="386"/>
      <c r="CD859" s="386"/>
      <c r="CE859" s="386"/>
      <c r="CF859" s="386"/>
      <c r="CG859" s="386"/>
      <c r="CH859" s="386"/>
      <c r="CI859" s="386"/>
      <c r="CJ859" s="386"/>
      <c r="CK859" s="386"/>
      <c r="CL859" s="386"/>
      <c r="CM859" s="386"/>
      <c r="CN859" s="188"/>
      <c r="CO859" s="188"/>
      <c r="CP859" s="188"/>
      <c r="CQ859" s="188"/>
      <c r="CR859" s="188"/>
      <c r="CS859" s="188"/>
      <c r="CT859" s="188"/>
      <c r="CU859" s="188"/>
      <c r="CV859" s="188"/>
      <c r="CW859" s="188"/>
      <c r="CX859" s="188"/>
      <c r="CY859" s="188"/>
      <c r="CZ859" s="188"/>
      <c r="DA859" s="188"/>
      <c r="DB859" s="386"/>
      <c r="DC859" s="386"/>
      <c r="DD859" s="386"/>
      <c r="DE859" s="386"/>
    </row>
    <row r="860" spans="1:109" s="216" customFormat="1">
      <c r="A860" s="386"/>
      <c r="B860" s="386"/>
      <c r="C860" s="386"/>
      <c r="D860" s="386"/>
      <c r="E860" s="386"/>
      <c r="G860" s="222"/>
      <c r="H860" s="386"/>
      <c r="I860" s="386"/>
      <c r="J860" s="386"/>
      <c r="K860" s="386"/>
      <c r="L860" s="386"/>
      <c r="M860" s="386"/>
      <c r="N860" s="386"/>
      <c r="O860" s="386"/>
      <c r="P860" s="386"/>
      <c r="Q860" s="386"/>
      <c r="R860" s="386"/>
      <c r="S860" s="386"/>
      <c r="T860" s="386"/>
      <c r="U860" s="188"/>
      <c r="V860" s="190"/>
      <c r="W860" s="386"/>
      <c r="X860" s="386"/>
      <c r="Y860" s="386"/>
      <c r="Z860" s="386"/>
      <c r="AA860" s="386"/>
      <c r="AB860" s="386"/>
      <c r="AC860" s="386"/>
      <c r="AD860" s="386"/>
      <c r="AE860" s="386"/>
      <c r="AF860" s="386"/>
      <c r="AG860" s="188"/>
      <c r="AH860" s="188"/>
      <c r="AI860" s="188"/>
      <c r="AJ860" s="188"/>
      <c r="AK860" s="188"/>
      <c r="AL860" s="188"/>
      <c r="AM860" s="188"/>
      <c r="AN860" s="188"/>
      <c r="AO860" s="188"/>
      <c r="AP860" s="386"/>
      <c r="AQ860" s="386"/>
      <c r="AR860" s="386"/>
      <c r="AS860" s="386"/>
      <c r="AT860" s="386"/>
      <c r="AU860" s="386"/>
      <c r="AV860" s="386"/>
      <c r="AW860" s="386"/>
      <c r="AX860" s="386"/>
      <c r="AY860" s="386"/>
      <c r="AZ860" s="386"/>
      <c r="BA860" s="386"/>
      <c r="BB860" s="386"/>
      <c r="BC860" s="386"/>
      <c r="BD860" s="386"/>
      <c r="BE860" s="386"/>
      <c r="BF860" s="386"/>
      <c r="BG860" s="386"/>
      <c r="BH860" s="386"/>
      <c r="BI860" s="386"/>
      <c r="BJ860" s="386"/>
      <c r="BK860" s="386"/>
      <c r="BL860" s="386"/>
      <c r="BM860" s="386"/>
      <c r="BN860" s="186"/>
      <c r="BO860" s="386"/>
      <c r="BP860" s="386"/>
      <c r="BQ860" s="386"/>
      <c r="BR860" s="386"/>
      <c r="BS860" s="386"/>
      <c r="BT860" s="386"/>
      <c r="BU860" s="386"/>
      <c r="BV860" s="386"/>
      <c r="BW860" s="386"/>
      <c r="BX860" s="386"/>
      <c r="BY860" s="386"/>
      <c r="BZ860" s="386"/>
      <c r="CA860" s="386"/>
      <c r="CB860" s="386"/>
      <c r="CC860" s="386"/>
      <c r="CD860" s="386"/>
      <c r="CE860" s="386"/>
      <c r="CF860" s="386"/>
      <c r="CG860" s="386"/>
      <c r="CH860" s="386"/>
      <c r="CI860" s="386"/>
      <c r="CJ860" s="386"/>
      <c r="CK860" s="386"/>
      <c r="CL860" s="386"/>
      <c r="CM860" s="386"/>
      <c r="CN860" s="188"/>
      <c r="CO860" s="188"/>
      <c r="CP860" s="188"/>
      <c r="CQ860" s="188"/>
      <c r="CR860" s="188"/>
      <c r="CS860" s="188"/>
      <c r="CT860" s="188"/>
      <c r="CU860" s="188"/>
      <c r="CV860" s="188"/>
      <c r="CW860" s="188"/>
      <c r="CX860" s="188"/>
      <c r="CY860" s="188"/>
      <c r="CZ860" s="188"/>
      <c r="DA860" s="188"/>
      <c r="DB860" s="386"/>
      <c r="DC860" s="386"/>
      <c r="DD860" s="386"/>
      <c r="DE860" s="386"/>
    </row>
    <row r="861" spans="1:109" s="216" customFormat="1">
      <c r="A861" s="386"/>
      <c r="B861" s="386"/>
      <c r="C861" s="386"/>
      <c r="D861" s="386"/>
      <c r="E861" s="386"/>
      <c r="G861" s="222"/>
      <c r="H861" s="386"/>
      <c r="I861" s="386"/>
      <c r="J861" s="386"/>
      <c r="K861" s="386"/>
      <c r="L861" s="386"/>
      <c r="M861" s="386"/>
      <c r="N861" s="386"/>
      <c r="O861" s="386"/>
      <c r="P861" s="386"/>
      <c r="Q861" s="386"/>
      <c r="R861" s="386"/>
      <c r="S861" s="386"/>
      <c r="T861" s="386"/>
      <c r="U861" s="188"/>
      <c r="V861" s="190"/>
      <c r="W861" s="386"/>
      <c r="X861" s="386"/>
      <c r="Y861" s="386"/>
      <c r="Z861" s="386"/>
      <c r="AA861" s="386"/>
      <c r="AB861" s="386"/>
      <c r="AC861" s="386"/>
      <c r="AD861" s="386"/>
      <c r="AE861" s="386"/>
      <c r="AF861" s="386"/>
      <c r="AG861" s="188"/>
      <c r="AH861" s="188"/>
      <c r="AI861" s="188"/>
      <c r="AJ861" s="188"/>
      <c r="AK861" s="188"/>
      <c r="AL861" s="188"/>
      <c r="AM861" s="188"/>
      <c r="AN861" s="188"/>
      <c r="AO861" s="188"/>
      <c r="AP861" s="386"/>
      <c r="AQ861" s="386"/>
      <c r="AR861" s="386"/>
      <c r="AS861" s="386"/>
      <c r="AT861" s="386"/>
      <c r="AU861" s="386"/>
      <c r="AV861" s="386"/>
      <c r="AW861" s="386"/>
      <c r="AX861" s="386"/>
      <c r="AY861" s="386"/>
      <c r="AZ861" s="386"/>
      <c r="BA861" s="386"/>
      <c r="BB861" s="386"/>
      <c r="BC861" s="386"/>
      <c r="BD861" s="386"/>
      <c r="BE861" s="386"/>
      <c r="BF861" s="386"/>
      <c r="BG861" s="386"/>
      <c r="BH861" s="386"/>
      <c r="BI861" s="386"/>
      <c r="BJ861" s="386"/>
      <c r="BK861" s="386"/>
      <c r="BL861" s="386"/>
      <c r="BM861" s="386"/>
      <c r="BN861" s="186"/>
      <c r="BO861" s="386"/>
      <c r="BP861" s="386"/>
      <c r="BQ861" s="386"/>
      <c r="BR861" s="386"/>
      <c r="BS861" s="386"/>
      <c r="BT861" s="386"/>
      <c r="BU861" s="386"/>
      <c r="BV861" s="386"/>
      <c r="BW861" s="386"/>
      <c r="BX861" s="386"/>
      <c r="BY861" s="386"/>
      <c r="BZ861" s="386"/>
      <c r="CA861" s="386"/>
      <c r="CB861" s="386"/>
      <c r="CC861" s="386"/>
      <c r="CD861" s="386"/>
      <c r="CE861" s="386"/>
      <c r="CF861" s="386"/>
      <c r="CG861" s="386"/>
      <c r="CH861" s="386"/>
      <c r="CI861" s="386"/>
      <c r="CJ861" s="386"/>
      <c r="CK861" s="386"/>
      <c r="CL861" s="386"/>
      <c r="CM861" s="386"/>
      <c r="CN861" s="188"/>
      <c r="CO861" s="188"/>
      <c r="CP861" s="188"/>
      <c r="CQ861" s="188"/>
      <c r="CR861" s="188"/>
      <c r="CS861" s="188"/>
      <c r="CT861" s="188"/>
      <c r="CU861" s="188"/>
      <c r="CV861" s="188"/>
      <c r="CW861" s="188"/>
      <c r="CX861" s="188"/>
      <c r="CY861" s="188"/>
      <c r="CZ861" s="188"/>
      <c r="DA861" s="188"/>
      <c r="DB861" s="386"/>
      <c r="DC861" s="386"/>
      <c r="DD861" s="386"/>
      <c r="DE861" s="386"/>
    </row>
    <row r="862" spans="1:109" s="216" customFormat="1">
      <c r="A862" s="386"/>
      <c r="B862" s="386"/>
      <c r="C862" s="386"/>
      <c r="D862" s="386"/>
      <c r="E862" s="386"/>
      <c r="G862" s="222"/>
      <c r="H862" s="386"/>
      <c r="I862" s="386"/>
      <c r="J862" s="386"/>
      <c r="K862" s="386"/>
      <c r="L862" s="386"/>
      <c r="M862" s="386"/>
      <c r="N862" s="386"/>
      <c r="O862" s="386"/>
      <c r="P862" s="386"/>
      <c r="Q862" s="386"/>
      <c r="R862" s="386"/>
      <c r="S862" s="386"/>
      <c r="T862" s="386"/>
      <c r="U862" s="188"/>
      <c r="V862" s="190"/>
      <c r="W862" s="386"/>
      <c r="X862" s="386"/>
      <c r="Y862" s="386"/>
      <c r="Z862" s="386"/>
      <c r="AA862" s="386"/>
      <c r="AB862" s="386"/>
      <c r="AC862" s="386"/>
      <c r="AD862" s="386"/>
      <c r="AE862" s="386"/>
      <c r="AF862" s="386"/>
      <c r="AG862" s="188"/>
      <c r="AH862" s="188"/>
      <c r="AI862" s="188"/>
      <c r="AJ862" s="188"/>
      <c r="AK862" s="188"/>
      <c r="AL862" s="188"/>
      <c r="AM862" s="188"/>
      <c r="AN862" s="188"/>
      <c r="AO862" s="188"/>
      <c r="AP862" s="386"/>
      <c r="AQ862" s="386"/>
      <c r="AR862" s="386"/>
      <c r="AS862" s="386"/>
      <c r="AT862" s="386"/>
      <c r="AU862" s="386"/>
      <c r="AV862" s="386"/>
      <c r="AW862" s="386"/>
      <c r="AX862" s="386"/>
      <c r="AY862" s="386"/>
      <c r="AZ862" s="386"/>
      <c r="BA862" s="386"/>
      <c r="BB862" s="386"/>
      <c r="BC862" s="386"/>
      <c r="BD862" s="386"/>
      <c r="BE862" s="386"/>
      <c r="BF862" s="386"/>
      <c r="BG862" s="386"/>
      <c r="BH862" s="386"/>
      <c r="BI862" s="386"/>
      <c r="BJ862" s="386"/>
      <c r="BK862" s="386"/>
      <c r="BL862" s="386"/>
      <c r="BM862" s="386"/>
      <c r="BN862" s="186"/>
      <c r="BO862" s="386"/>
      <c r="BP862" s="386"/>
      <c r="BQ862" s="386"/>
      <c r="BR862" s="386"/>
      <c r="BS862" s="386"/>
      <c r="BT862" s="386"/>
      <c r="BU862" s="386"/>
      <c r="BV862" s="386"/>
      <c r="BW862" s="386"/>
      <c r="BX862" s="386"/>
      <c r="BY862" s="386"/>
      <c r="BZ862" s="386"/>
      <c r="CA862" s="386"/>
      <c r="CB862" s="386"/>
      <c r="CC862" s="386"/>
      <c r="CD862" s="386"/>
      <c r="CE862" s="386"/>
      <c r="CF862" s="386"/>
      <c r="CG862" s="386"/>
      <c r="CH862" s="386"/>
      <c r="CI862" s="386"/>
      <c r="CJ862" s="386"/>
      <c r="CK862" s="386"/>
      <c r="CL862" s="386"/>
      <c r="CM862" s="386"/>
      <c r="CN862" s="188"/>
      <c r="CO862" s="188"/>
      <c r="CP862" s="188"/>
      <c r="CQ862" s="188"/>
      <c r="CR862" s="188"/>
      <c r="CS862" s="188"/>
      <c r="CT862" s="188"/>
      <c r="CU862" s="188"/>
      <c r="CV862" s="188"/>
      <c r="CW862" s="188"/>
      <c r="CX862" s="188"/>
      <c r="CY862" s="188"/>
      <c r="CZ862" s="188"/>
      <c r="DA862" s="188"/>
      <c r="DB862" s="386"/>
      <c r="DC862" s="386"/>
      <c r="DD862" s="386"/>
      <c r="DE862" s="386"/>
    </row>
    <row r="863" spans="1:109" s="216" customFormat="1">
      <c r="A863" s="386"/>
      <c r="B863" s="386"/>
      <c r="C863" s="386"/>
      <c r="D863" s="386"/>
      <c r="E863" s="386"/>
      <c r="G863" s="222"/>
      <c r="H863" s="386"/>
      <c r="I863" s="386"/>
      <c r="J863" s="386"/>
      <c r="K863" s="386"/>
      <c r="L863" s="386"/>
      <c r="M863" s="386"/>
      <c r="N863" s="386"/>
      <c r="O863" s="386"/>
      <c r="P863" s="386"/>
      <c r="Q863" s="386"/>
      <c r="R863" s="386"/>
      <c r="S863" s="386"/>
      <c r="T863" s="386"/>
      <c r="U863" s="188"/>
      <c r="V863" s="190"/>
      <c r="W863" s="386"/>
      <c r="X863" s="386"/>
      <c r="Y863" s="386"/>
      <c r="Z863" s="386"/>
      <c r="AA863" s="386"/>
      <c r="AB863" s="386"/>
      <c r="AC863" s="386"/>
      <c r="AD863" s="386"/>
      <c r="AE863" s="386"/>
      <c r="AF863" s="386"/>
      <c r="AG863" s="188"/>
      <c r="AH863" s="188"/>
      <c r="AI863" s="188"/>
      <c r="AJ863" s="188"/>
      <c r="AK863" s="188"/>
      <c r="AL863" s="188"/>
      <c r="AM863" s="188"/>
      <c r="AN863" s="188"/>
      <c r="AO863" s="188"/>
      <c r="AP863" s="386"/>
      <c r="AQ863" s="386"/>
      <c r="AR863" s="386"/>
      <c r="AS863" s="386"/>
      <c r="AT863" s="386"/>
      <c r="AU863" s="386"/>
      <c r="AV863" s="386"/>
      <c r="AW863" s="386"/>
      <c r="AX863" s="386"/>
      <c r="AY863" s="386"/>
      <c r="AZ863" s="386"/>
      <c r="BA863" s="386"/>
      <c r="BB863" s="386"/>
      <c r="BC863" s="386"/>
      <c r="BD863" s="386"/>
      <c r="BE863" s="386"/>
      <c r="BF863" s="386"/>
      <c r="BG863" s="386"/>
      <c r="BH863" s="386"/>
      <c r="BI863" s="386"/>
      <c r="BJ863" s="386"/>
      <c r="BK863" s="386"/>
      <c r="BL863" s="386"/>
      <c r="BM863" s="386"/>
      <c r="BN863" s="186"/>
      <c r="BO863" s="386"/>
      <c r="BP863" s="386"/>
      <c r="BQ863" s="386"/>
      <c r="BR863" s="386"/>
      <c r="BS863" s="386"/>
      <c r="BT863" s="386"/>
      <c r="BU863" s="386"/>
      <c r="BV863" s="386"/>
      <c r="BW863" s="386"/>
      <c r="BX863" s="386"/>
      <c r="BY863" s="386"/>
      <c r="BZ863" s="386"/>
      <c r="CA863" s="386"/>
      <c r="CB863" s="386"/>
      <c r="CC863" s="386"/>
      <c r="CD863" s="386"/>
      <c r="CE863" s="386"/>
      <c r="CF863" s="386"/>
      <c r="CG863" s="386"/>
      <c r="CH863" s="386"/>
      <c r="CI863" s="386"/>
      <c r="CJ863" s="386"/>
      <c r="CK863" s="386"/>
      <c r="CL863" s="386"/>
      <c r="CM863" s="386"/>
      <c r="CN863" s="188"/>
      <c r="CO863" s="188"/>
      <c r="CP863" s="188"/>
      <c r="CQ863" s="188"/>
      <c r="CR863" s="188"/>
      <c r="CS863" s="188"/>
      <c r="CT863" s="188"/>
      <c r="CU863" s="188"/>
      <c r="CV863" s="188"/>
      <c r="CW863" s="188"/>
      <c r="CX863" s="188"/>
      <c r="CY863" s="188"/>
      <c r="CZ863" s="188"/>
      <c r="DA863" s="188"/>
      <c r="DB863" s="386"/>
      <c r="DC863" s="386"/>
      <c r="DD863" s="386"/>
      <c r="DE863" s="386"/>
    </row>
    <row r="864" spans="1:109" s="216" customFormat="1">
      <c r="A864" s="386"/>
      <c r="B864" s="386"/>
      <c r="C864" s="386"/>
      <c r="D864" s="386"/>
      <c r="E864" s="386"/>
      <c r="G864" s="222"/>
      <c r="H864" s="386"/>
      <c r="I864" s="386"/>
      <c r="J864" s="386"/>
      <c r="K864" s="386"/>
      <c r="L864" s="386"/>
      <c r="M864" s="386"/>
      <c r="N864" s="386"/>
      <c r="O864" s="386"/>
      <c r="P864" s="386"/>
      <c r="Q864" s="386"/>
      <c r="R864" s="386"/>
      <c r="S864" s="386"/>
      <c r="T864" s="386"/>
      <c r="U864" s="188"/>
      <c r="V864" s="190"/>
      <c r="W864" s="386"/>
      <c r="X864" s="386"/>
      <c r="Y864" s="386"/>
      <c r="Z864" s="386"/>
      <c r="AA864" s="386"/>
      <c r="AB864" s="386"/>
      <c r="AC864" s="386"/>
      <c r="AD864" s="386"/>
      <c r="AE864" s="386"/>
      <c r="AF864" s="386"/>
      <c r="AG864" s="188"/>
      <c r="AH864" s="188"/>
      <c r="AI864" s="188"/>
      <c r="AJ864" s="188"/>
      <c r="AK864" s="188"/>
      <c r="AL864" s="188"/>
      <c r="AM864" s="188"/>
      <c r="AN864" s="188"/>
      <c r="AO864" s="188"/>
      <c r="AP864" s="386"/>
      <c r="AQ864" s="386"/>
      <c r="AR864" s="386"/>
      <c r="AS864" s="386"/>
      <c r="AT864" s="386"/>
      <c r="AU864" s="386"/>
      <c r="AV864" s="386"/>
      <c r="AW864" s="386"/>
      <c r="AX864" s="386"/>
      <c r="AY864" s="386"/>
      <c r="AZ864" s="386"/>
      <c r="BA864" s="386"/>
      <c r="BB864" s="386"/>
      <c r="BC864" s="386"/>
      <c r="BD864" s="386"/>
      <c r="BE864" s="386"/>
      <c r="BF864" s="386"/>
      <c r="BG864" s="386"/>
      <c r="BH864" s="386"/>
      <c r="BI864" s="386"/>
      <c r="BJ864" s="386"/>
      <c r="BK864" s="386"/>
      <c r="BL864" s="386"/>
      <c r="BM864" s="386"/>
      <c r="BN864" s="186"/>
      <c r="BO864" s="386"/>
      <c r="BP864" s="386"/>
      <c r="BQ864" s="386"/>
      <c r="BR864" s="386"/>
      <c r="BS864" s="386"/>
      <c r="BT864" s="386"/>
      <c r="BU864" s="386"/>
      <c r="BV864" s="386"/>
      <c r="BW864" s="386"/>
      <c r="BX864" s="386"/>
      <c r="BY864" s="386"/>
      <c r="BZ864" s="386"/>
      <c r="CA864" s="386"/>
      <c r="CB864" s="386"/>
      <c r="CC864" s="386"/>
      <c r="CD864" s="386"/>
      <c r="CE864" s="386"/>
      <c r="CF864" s="386"/>
      <c r="CG864" s="386"/>
      <c r="CH864" s="386"/>
      <c r="CI864" s="386"/>
      <c r="CJ864" s="386"/>
      <c r="CK864" s="386"/>
      <c r="CL864" s="386"/>
      <c r="CM864" s="386"/>
      <c r="CN864" s="188"/>
      <c r="CO864" s="188"/>
      <c r="CP864" s="188"/>
      <c r="CQ864" s="188"/>
      <c r="CR864" s="188"/>
      <c r="CS864" s="188"/>
      <c r="CT864" s="188"/>
      <c r="CU864" s="188"/>
      <c r="CV864" s="188"/>
      <c r="CW864" s="188"/>
      <c r="CX864" s="188"/>
      <c r="CY864" s="188"/>
      <c r="CZ864" s="188"/>
      <c r="DA864" s="188"/>
      <c r="DB864" s="386"/>
      <c r="DC864" s="386"/>
      <c r="DD864" s="386"/>
      <c r="DE864" s="386"/>
    </row>
    <row r="865" spans="1:109" s="216" customFormat="1">
      <c r="A865" s="386"/>
      <c r="B865" s="386"/>
      <c r="C865" s="386"/>
      <c r="D865" s="386"/>
      <c r="E865" s="386"/>
      <c r="G865" s="222"/>
      <c r="H865" s="386"/>
      <c r="I865" s="386"/>
      <c r="J865" s="386"/>
      <c r="K865" s="386"/>
      <c r="L865" s="386"/>
      <c r="M865" s="386"/>
      <c r="N865" s="386"/>
      <c r="O865" s="386"/>
      <c r="P865" s="386"/>
      <c r="Q865" s="386"/>
      <c r="R865" s="386"/>
      <c r="S865" s="386"/>
      <c r="T865" s="386"/>
      <c r="U865" s="188"/>
      <c r="V865" s="190"/>
      <c r="W865" s="386"/>
      <c r="X865" s="386"/>
      <c r="Y865" s="386"/>
      <c r="Z865" s="386"/>
      <c r="AA865" s="386"/>
      <c r="AB865" s="386"/>
      <c r="AC865" s="386"/>
      <c r="AD865" s="386"/>
      <c r="AE865" s="386"/>
      <c r="AF865" s="386"/>
      <c r="AG865" s="188"/>
      <c r="AH865" s="188"/>
      <c r="AI865" s="188"/>
      <c r="AJ865" s="188"/>
      <c r="AK865" s="188"/>
      <c r="AL865" s="188"/>
      <c r="AM865" s="188"/>
      <c r="AN865" s="188"/>
      <c r="AO865" s="188"/>
      <c r="AP865" s="386"/>
      <c r="AQ865" s="386"/>
      <c r="AR865" s="386"/>
      <c r="AS865" s="386"/>
      <c r="AT865" s="386"/>
      <c r="AU865" s="386"/>
      <c r="AV865" s="386"/>
      <c r="AW865" s="386"/>
      <c r="AX865" s="386"/>
      <c r="AY865" s="386"/>
      <c r="AZ865" s="386"/>
      <c r="BA865" s="386"/>
      <c r="BB865" s="386"/>
      <c r="BC865" s="386"/>
      <c r="BD865" s="386"/>
      <c r="BE865" s="386"/>
      <c r="BF865" s="386"/>
      <c r="BG865" s="386"/>
      <c r="BH865" s="386"/>
      <c r="BI865" s="386"/>
      <c r="BJ865" s="386"/>
      <c r="BK865" s="386"/>
      <c r="BL865" s="386"/>
      <c r="BM865" s="386"/>
      <c r="BN865" s="186"/>
      <c r="BO865" s="386"/>
      <c r="BP865" s="386"/>
      <c r="BQ865" s="386"/>
      <c r="BR865" s="386"/>
      <c r="BS865" s="386"/>
      <c r="BT865" s="386"/>
      <c r="BU865" s="386"/>
      <c r="BV865" s="386"/>
      <c r="BW865" s="386"/>
      <c r="BX865" s="386"/>
      <c r="BY865" s="386"/>
      <c r="BZ865" s="386"/>
      <c r="CA865" s="386"/>
      <c r="CB865" s="386"/>
      <c r="CC865" s="386"/>
      <c r="CD865" s="386"/>
      <c r="CE865" s="386"/>
      <c r="CF865" s="386"/>
      <c r="CG865" s="386"/>
      <c r="CH865" s="386"/>
      <c r="CI865" s="386"/>
      <c r="CJ865" s="386"/>
      <c r="CK865" s="386"/>
      <c r="CL865" s="386"/>
      <c r="CM865" s="386"/>
      <c r="CN865" s="188"/>
      <c r="CO865" s="188"/>
      <c r="CP865" s="188"/>
      <c r="CQ865" s="188"/>
      <c r="CR865" s="188"/>
      <c r="CS865" s="188"/>
      <c r="CT865" s="188"/>
      <c r="CU865" s="188"/>
      <c r="CV865" s="188"/>
      <c r="CW865" s="188"/>
      <c r="CX865" s="188"/>
      <c r="CY865" s="188"/>
      <c r="CZ865" s="188"/>
      <c r="DA865" s="188"/>
      <c r="DB865" s="386"/>
      <c r="DC865" s="386"/>
      <c r="DD865" s="386"/>
      <c r="DE865" s="386"/>
    </row>
    <row r="866" spans="1:109" s="216" customFormat="1">
      <c r="A866" s="386"/>
      <c r="B866" s="386"/>
      <c r="C866" s="386"/>
      <c r="D866" s="386"/>
      <c r="E866" s="386"/>
      <c r="G866" s="222"/>
      <c r="H866" s="386"/>
      <c r="I866" s="386"/>
      <c r="J866" s="386"/>
      <c r="K866" s="386"/>
      <c r="L866" s="386"/>
      <c r="M866" s="386"/>
      <c r="N866" s="386"/>
      <c r="O866" s="386"/>
      <c r="P866" s="386"/>
      <c r="Q866" s="386"/>
      <c r="R866" s="386"/>
      <c r="S866" s="386"/>
      <c r="T866" s="386"/>
      <c r="U866" s="188"/>
      <c r="V866" s="190"/>
      <c r="W866" s="386"/>
      <c r="X866" s="386"/>
      <c r="Y866" s="386"/>
      <c r="Z866" s="386"/>
      <c r="AA866" s="386"/>
      <c r="AB866" s="386"/>
      <c r="AC866" s="386"/>
      <c r="AD866" s="386"/>
      <c r="AE866" s="386"/>
      <c r="AF866" s="386"/>
      <c r="AG866" s="188"/>
      <c r="AH866" s="188"/>
      <c r="AI866" s="188"/>
      <c r="AJ866" s="188"/>
      <c r="AK866" s="188"/>
      <c r="AL866" s="188"/>
      <c r="AM866" s="188"/>
      <c r="AN866" s="188"/>
      <c r="AO866" s="188"/>
      <c r="AP866" s="386"/>
      <c r="AQ866" s="386"/>
      <c r="AR866" s="386"/>
      <c r="AS866" s="386"/>
      <c r="AT866" s="386"/>
      <c r="AU866" s="386"/>
      <c r="AV866" s="386"/>
      <c r="AW866" s="386"/>
      <c r="AX866" s="386"/>
      <c r="AY866" s="386"/>
      <c r="AZ866" s="386"/>
      <c r="BA866" s="386"/>
      <c r="BB866" s="386"/>
      <c r="BC866" s="386"/>
      <c r="BD866" s="386"/>
      <c r="BE866" s="386"/>
      <c r="BF866" s="386"/>
      <c r="BG866" s="386"/>
      <c r="BH866" s="386"/>
      <c r="BI866" s="386"/>
      <c r="BJ866" s="386"/>
      <c r="BK866" s="386"/>
      <c r="BL866" s="386"/>
      <c r="BM866" s="386"/>
      <c r="BN866" s="186"/>
      <c r="BO866" s="386"/>
      <c r="BP866" s="386"/>
      <c r="BQ866" s="386"/>
      <c r="BR866" s="386"/>
      <c r="BS866" s="386"/>
      <c r="BT866" s="386"/>
      <c r="BU866" s="386"/>
      <c r="BV866" s="386"/>
      <c r="BW866" s="386"/>
      <c r="BX866" s="386"/>
      <c r="BY866" s="386"/>
      <c r="BZ866" s="386"/>
      <c r="CA866" s="386"/>
      <c r="CB866" s="386"/>
      <c r="CC866" s="386"/>
      <c r="CD866" s="386"/>
      <c r="CE866" s="386"/>
      <c r="CF866" s="386"/>
      <c r="CG866" s="386"/>
      <c r="CH866" s="386"/>
      <c r="CI866" s="386"/>
      <c r="CJ866" s="386"/>
      <c r="CK866" s="386"/>
      <c r="CL866" s="386"/>
      <c r="CM866" s="386"/>
      <c r="CN866" s="188"/>
      <c r="CO866" s="188"/>
      <c r="CP866" s="188"/>
      <c r="CQ866" s="188"/>
      <c r="CR866" s="188"/>
      <c r="CS866" s="188"/>
      <c r="CT866" s="188"/>
      <c r="CU866" s="188"/>
      <c r="CV866" s="188"/>
      <c r="CW866" s="188"/>
      <c r="CX866" s="188"/>
      <c r="CY866" s="188"/>
      <c r="CZ866" s="188"/>
      <c r="DA866" s="188"/>
      <c r="DB866" s="386"/>
      <c r="DC866" s="386"/>
      <c r="DD866" s="386"/>
      <c r="DE866" s="386"/>
    </row>
    <row r="867" spans="1:109" s="216" customFormat="1">
      <c r="A867" s="386"/>
      <c r="B867" s="386"/>
      <c r="C867" s="386"/>
      <c r="D867" s="386"/>
      <c r="E867" s="386"/>
      <c r="G867" s="222"/>
      <c r="H867" s="386"/>
      <c r="I867" s="386"/>
      <c r="J867" s="386"/>
      <c r="K867" s="386"/>
      <c r="L867" s="386"/>
      <c r="M867" s="386"/>
      <c r="N867" s="386"/>
      <c r="O867" s="386"/>
      <c r="P867" s="386"/>
      <c r="Q867" s="386"/>
      <c r="R867" s="386"/>
      <c r="S867" s="386"/>
      <c r="T867" s="386"/>
      <c r="U867" s="188"/>
      <c r="V867" s="190"/>
      <c r="W867" s="386"/>
      <c r="X867" s="386"/>
      <c r="Y867" s="386"/>
      <c r="Z867" s="386"/>
      <c r="AA867" s="386"/>
      <c r="AB867" s="386"/>
      <c r="AC867" s="386"/>
      <c r="AD867" s="386"/>
      <c r="AE867" s="386"/>
      <c r="AF867" s="386"/>
      <c r="AG867" s="188"/>
      <c r="AH867" s="188"/>
      <c r="AI867" s="188"/>
      <c r="AJ867" s="188"/>
      <c r="AK867" s="188"/>
      <c r="AL867" s="188"/>
      <c r="AM867" s="188"/>
      <c r="AN867" s="188"/>
      <c r="AO867" s="188"/>
      <c r="AP867" s="386"/>
      <c r="AQ867" s="386"/>
      <c r="AR867" s="386"/>
      <c r="AS867" s="386"/>
      <c r="AT867" s="386"/>
      <c r="AU867" s="386"/>
      <c r="AV867" s="386"/>
      <c r="AW867" s="386"/>
      <c r="AX867" s="386"/>
      <c r="AY867" s="386"/>
      <c r="AZ867" s="386"/>
      <c r="BA867" s="386"/>
      <c r="BB867" s="386"/>
      <c r="BC867" s="386"/>
      <c r="BD867" s="386"/>
      <c r="BE867" s="386"/>
      <c r="BF867" s="386"/>
      <c r="BG867" s="386"/>
      <c r="BH867" s="386"/>
      <c r="BI867" s="386"/>
      <c r="BJ867" s="386"/>
      <c r="BK867" s="386"/>
      <c r="BL867" s="386"/>
      <c r="BM867" s="386"/>
      <c r="BN867" s="186"/>
      <c r="BO867" s="386"/>
      <c r="BP867" s="386"/>
      <c r="BQ867" s="386"/>
      <c r="BR867" s="386"/>
      <c r="BS867" s="386"/>
      <c r="BT867" s="386"/>
      <c r="BU867" s="386"/>
      <c r="BV867" s="386"/>
      <c r="BW867" s="386"/>
      <c r="BX867" s="386"/>
      <c r="BY867" s="386"/>
      <c r="BZ867" s="386"/>
      <c r="CA867" s="386"/>
      <c r="CB867" s="386"/>
      <c r="CC867" s="386"/>
      <c r="CD867" s="386"/>
      <c r="CE867" s="386"/>
      <c r="CF867" s="386"/>
      <c r="CG867" s="386"/>
      <c r="CH867" s="386"/>
      <c r="CI867" s="386"/>
      <c r="CJ867" s="386"/>
      <c r="CK867" s="386"/>
      <c r="CL867" s="386"/>
      <c r="CM867" s="386"/>
      <c r="CN867" s="188"/>
      <c r="CO867" s="188"/>
      <c r="CP867" s="188"/>
      <c r="CQ867" s="188"/>
      <c r="CR867" s="188"/>
      <c r="CS867" s="188"/>
      <c r="CT867" s="188"/>
      <c r="CU867" s="188"/>
      <c r="CV867" s="188"/>
      <c r="CW867" s="188"/>
      <c r="CX867" s="188"/>
      <c r="CY867" s="188"/>
      <c r="CZ867" s="188"/>
      <c r="DA867" s="188"/>
      <c r="DB867" s="386"/>
      <c r="DC867" s="386"/>
      <c r="DD867" s="386"/>
      <c r="DE867" s="386"/>
    </row>
    <row r="868" spans="1:109" s="216" customFormat="1">
      <c r="A868" s="386"/>
      <c r="B868" s="386"/>
      <c r="C868" s="386"/>
      <c r="D868" s="386"/>
      <c r="E868" s="386"/>
      <c r="G868" s="222"/>
      <c r="H868" s="386"/>
      <c r="I868" s="386"/>
      <c r="J868" s="386"/>
      <c r="K868" s="386"/>
      <c r="L868" s="386"/>
      <c r="M868" s="386"/>
      <c r="N868" s="386"/>
      <c r="O868" s="386"/>
      <c r="P868" s="386"/>
      <c r="Q868" s="386"/>
      <c r="R868" s="386"/>
      <c r="S868" s="386"/>
      <c r="T868" s="386"/>
      <c r="U868" s="188"/>
      <c r="V868" s="190"/>
      <c r="W868" s="386"/>
      <c r="X868" s="386"/>
      <c r="Y868" s="386"/>
      <c r="Z868" s="386"/>
      <c r="AA868" s="386"/>
      <c r="AB868" s="386"/>
      <c r="AC868" s="386"/>
      <c r="AD868" s="386"/>
      <c r="AE868" s="386"/>
      <c r="AF868" s="386"/>
      <c r="AG868" s="188"/>
      <c r="AH868" s="188"/>
      <c r="AI868" s="188"/>
      <c r="AJ868" s="188"/>
      <c r="AK868" s="188"/>
      <c r="AL868" s="188"/>
      <c r="AM868" s="188"/>
      <c r="AN868" s="188"/>
      <c r="AO868" s="188"/>
      <c r="AP868" s="386"/>
      <c r="AQ868" s="386"/>
      <c r="AR868" s="386"/>
      <c r="AS868" s="386"/>
      <c r="AT868" s="386"/>
      <c r="AU868" s="386"/>
      <c r="AV868" s="386"/>
      <c r="AW868" s="386"/>
      <c r="AX868" s="386"/>
      <c r="AY868" s="386"/>
      <c r="AZ868" s="386"/>
      <c r="BA868" s="386"/>
      <c r="BB868" s="386"/>
      <c r="BC868" s="386"/>
      <c r="BD868" s="386"/>
      <c r="BE868" s="386"/>
      <c r="BF868" s="386"/>
      <c r="BG868" s="386"/>
      <c r="BH868" s="386"/>
      <c r="BI868" s="386"/>
      <c r="BJ868" s="386"/>
      <c r="BK868" s="386"/>
      <c r="BL868" s="386"/>
      <c r="BM868" s="386"/>
      <c r="BN868" s="186"/>
      <c r="BO868" s="386"/>
      <c r="BP868" s="386"/>
      <c r="BQ868" s="386"/>
      <c r="BR868" s="386"/>
      <c r="BS868" s="386"/>
      <c r="BT868" s="386"/>
      <c r="BU868" s="386"/>
      <c r="BV868" s="386"/>
      <c r="BW868" s="386"/>
      <c r="BX868" s="386"/>
      <c r="BY868" s="386"/>
      <c r="BZ868" s="386"/>
      <c r="CA868" s="386"/>
      <c r="CB868" s="386"/>
      <c r="CC868" s="386"/>
      <c r="CD868" s="386"/>
      <c r="CE868" s="386"/>
      <c r="CF868" s="386"/>
      <c r="CG868" s="386"/>
      <c r="CH868" s="386"/>
      <c r="CI868" s="386"/>
      <c r="CJ868" s="386"/>
      <c r="CK868" s="386"/>
      <c r="CL868" s="386"/>
      <c r="CM868" s="386"/>
      <c r="CN868" s="188"/>
      <c r="CO868" s="188"/>
      <c r="CP868" s="188"/>
      <c r="CQ868" s="188"/>
      <c r="CR868" s="188"/>
      <c r="CS868" s="188"/>
      <c r="CT868" s="188"/>
      <c r="CU868" s="188"/>
      <c r="CV868" s="188"/>
      <c r="CW868" s="188"/>
      <c r="CX868" s="188"/>
      <c r="CY868" s="188"/>
      <c r="CZ868" s="188"/>
      <c r="DA868" s="188"/>
      <c r="DB868" s="386"/>
      <c r="DC868" s="386"/>
      <c r="DD868" s="386"/>
      <c r="DE868" s="386"/>
    </row>
    <row r="869" spans="1:109" s="216" customFormat="1">
      <c r="A869" s="386"/>
      <c r="B869" s="386"/>
      <c r="C869" s="386"/>
      <c r="D869" s="386"/>
      <c r="E869" s="386"/>
      <c r="G869" s="222"/>
      <c r="H869" s="386"/>
      <c r="I869" s="386"/>
      <c r="J869" s="386"/>
      <c r="K869" s="386"/>
      <c r="L869" s="386"/>
      <c r="M869" s="386"/>
      <c r="N869" s="386"/>
      <c r="O869" s="386"/>
      <c r="P869" s="386"/>
      <c r="Q869" s="386"/>
      <c r="R869" s="386"/>
      <c r="S869" s="386"/>
      <c r="T869" s="386"/>
      <c r="U869" s="188"/>
      <c r="V869" s="190"/>
      <c r="W869" s="386"/>
      <c r="X869" s="386"/>
      <c r="Y869" s="386"/>
      <c r="Z869" s="386"/>
      <c r="AA869" s="386"/>
      <c r="AB869" s="386"/>
      <c r="AC869" s="386"/>
      <c r="AD869" s="386"/>
      <c r="AE869" s="386"/>
      <c r="AF869" s="386"/>
      <c r="AG869" s="188"/>
      <c r="AH869" s="188"/>
      <c r="AI869" s="188"/>
      <c r="AJ869" s="188"/>
      <c r="AK869" s="188"/>
      <c r="AL869" s="188"/>
      <c r="AM869" s="188"/>
      <c r="AN869" s="188"/>
      <c r="AO869" s="188"/>
      <c r="AP869" s="386"/>
      <c r="AQ869" s="386"/>
      <c r="AR869" s="386"/>
      <c r="AS869" s="386"/>
      <c r="AT869" s="386"/>
      <c r="AU869" s="386"/>
      <c r="AV869" s="386"/>
      <c r="AW869" s="386"/>
      <c r="AX869" s="386"/>
      <c r="AY869" s="386"/>
      <c r="AZ869" s="386"/>
      <c r="BA869" s="386"/>
      <c r="BB869" s="386"/>
      <c r="BC869" s="386"/>
      <c r="BD869" s="386"/>
      <c r="BE869" s="386"/>
      <c r="BF869" s="386"/>
      <c r="BG869" s="386"/>
      <c r="BH869" s="386"/>
      <c r="BI869" s="386"/>
      <c r="BJ869" s="386"/>
      <c r="BK869" s="386"/>
      <c r="BL869" s="386"/>
      <c r="BM869" s="386"/>
      <c r="BN869" s="186"/>
      <c r="BO869" s="386"/>
      <c r="BP869" s="386"/>
      <c r="BQ869" s="386"/>
      <c r="BR869" s="386"/>
      <c r="BS869" s="386"/>
      <c r="BT869" s="386"/>
      <c r="BU869" s="386"/>
      <c r="BV869" s="386"/>
      <c r="BW869" s="386"/>
      <c r="BX869" s="386"/>
      <c r="BY869" s="386"/>
      <c r="BZ869" s="386"/>
      <c r="CA869" s="386"/>
      <c r="CB869" s="386"/>
      <c r="CC869" s="386"/>
      <c r="CD869" s="386"/>
      <c r="CE869" s="386"/>
      <c r="CF869" s="386"/>
      <c r="CG869" s="386"/>
      <c r="CH869" s="386"/>
      <c r="CI869" s="386"/>
      <c r="CJ869" s="386"/>
      <c r="CK869" s="386"/>
      <c r="CL869" s="386"/>
      <c r="CM869" s="386"/>
      <c r="CN869" s="188"/>
      <c r="CO869" s="188"/>
      <c r="CP869" s="188"/>
      <c r="CQ869" s="188"/>
      <c r="CR869" s="188"/>
      <c r="CS869" s="188"/>
      <c r="CT869" s="188"/>
      <c r="CU869" s="188"/>
      <c r="CV869" s="188"/>
      <c r="CW869" s="188"/>
      <c r="CX869" s="188"/>
      <c r="CY869" s="188"/>
      <c r="CZ869" s="188"/>
      <c r="DA869" s="188"/>
      <c r="DB869" s="386"/>
      <c r="DC869" s="386"/>
      <c r="DD869" s="386"/>
      <c r="DE869" s="386"/>
    </row>
    <row r="870" spans="1:109" s="216" customFormat="1">
      <c r="A870" s="386"/>
      <c r="B870" s="386"/>
      <c r="C870" s="386"/>
      <c r="D870" s="386"/>
      <c r="E870" s="386"/>
      <c r="G870" s="222"/>
      <c r="H870" s="386"/>
      <c r="I870" s="386"/>
      <c r="J870" s="386"/>
      <c r="K870" s="386"/>
      <c r="L870" s="386"/>
      <c r="M870" s="386"/>
      <c r="N870" s="386"/>
      <c r="O870" s="386"/>
      <c r="P870" s="386"/>
      <c r="Q870" s="386"/>
      <c r="R870" s="386"/>
      <c r="S870" s="386"/>
      <c r="T870" s="386"/>
      <c r="U870" s="188"/>
      <c r="V870" s="190"/>
      <c r="W870" s="386"/>
      <c r="X870" s="386"/>
      <c r="Y870" s="386"/>
      <c r="Z870" s="386"/>
      <c r="AA870" s="386"/>
      <c r="AB870" s="386"/>
      <c r="AC870" s="386"/>
      <c r="AD870" s="386"/>
      <c r="AE870" s="386"/>
      <c r="AF870" s="386"/>
      <c r="AG870" s="188"/>
      <c r="AH870" s="188"/>
      <c r="AI870" s="188"/>
      <c r="AJ870" s="188"/>
      <c r="AK870" s="188"/>
      <c r="AL870" s="188"/>
      <c r="AM870" s="188"/>
      <c r="AN870" s="188"/>
      <c r="AO870" s="188"/>
      <c r="AP870" s="386"/>
      <c r="AQ870" s="386"/>
      <c r="AR870" s="386"/>
      <c r="AS870" s="386"/>
      <c r="AT870" s="386"/>
      <c r="AU870" s="386"/>
      <c r="AV870" s="386"/>
      <c r="AW870" s="386"/>
      <c r="AX870" s="386"/>
      <c r="AY870" s="386"/>
      <c r="AZ870" s="386"/>
      <c r="BA870" s="386"/>
      <c r="BB870" s="386"/>
      <c r="BC870" s="386"/>
      <c r="BD870" s="386"/>
      <c r="BE870" s="386"/>
      <c r="BF870" s="386"/>
      <c r="BG870" s="386"/>
      <c r="BH870" s="386"/>
      <c r="BI870" s="386"/>
      <c r="BJ870" s="386"/>
      <c r="BK870" s="386"/>
      <c r="BL870" s="386"/>
      <c r="BM870" s="386"/>
      <c r="BN870" s="186"/>
      <c r="BO870" s="386"/>
      <c r="BP870" s="386"/>
      <c r="BQ870" s="386"/>
      <c r="BR870" s="386"/>
      <c r="BS870" s="386"/>
      <c r="BT870" s="386"/>
      <c r="BU870" s="386"/>
      <c r="BV870" s="386"/>
      <c r="BW870" s="386"/>
      <c r="BX870" s="386"/>
      <c r="BY870" s="386"/>
      <c r="BZ870" s="386"/>
      <c r="CA870" s="386"/>
      <c r="CB870" s="386"/>
      <c r="CC870" s="386"/>
      <c r="CD870" s="386"/>
      <c r="CE870" s="386"/>
      <c r="CF870" s="386"/>
      <c r="CG870" s="386"/>
      <c r="CH870" s="386"/>
      <c r="CI870" s="386"/>
      <c r="CJ870" s="386"/>
      <c r="CK870" s="386"/>
      <c r="CL870" s="386"/>
      <c r="CM870" s="386"/>
      <c r="CN870" s="188"/>
      <c r="CO870" s="188"/>
      <c r="CP870" s="188"/>
      <c r="CQ870" s="188"/>
      <c r="CR870" s="188"/>
      <c r="CS870" s="188"/>
      <c r="CT870" s="188"/>
      <c r="CU870" s="188"/>
      <c r="CV870" s="188"/>
      <c r="CW870" s="188"/>
      <c r="CX870" s="188"/>
      <c r="CY870" s="188"/>
      <c r="CZ870" s="188"/>
      <c r="DA870" s="188"/>
      <c r="DB870" s="386"/>
      <c r="DC870" s="386"/>
      <c r="DD870" s="386"/>
      <c r="DE870" s="386"/>
    </row>
    <row r="871" spans="1:109" s="216" customFormat="1">
      <c r="A871" s="386"/>
      <c r="B871" s="386"/>
      <c r="C871" s="386"/>
      <c r="D871" s="386"/>
      <c r="E871" s="386"/>
      <c r="G871" s="222"/>
      <c r="H871" s="386"/>
      <c r="I871" s="386"/>
      <c r="J871" s="386"/>
      <c r="K871" s="386"/>
      <c r="L871" s="386"/>
      <c r="M871" s="386"/>
      <c r="N871" s="386"/>
      <c r="O871" s="386"/>
      <c r="P871" s="386"/>
      <c r="Q871" s="386"/>
      <c r="R871" s="386"/>
      <c r="S871" s="386"/>
      <c r="T871" s="386"/>
      <c r="U871" s="188"/>
      <c r="V871" s="190"/>
      <c r="W871" s="386"/>
      <c r="X871" s="386"/>
      <c r="Y871" s="386"/>
      <c r="Z871" s="386"/>
      <c r="AA871" s="386"/>
      <c r="AB871" s="386"/>
      <c r="AC871" s="386"/>
      <c r="AD871" s="386"/>
      <c r="AE871" s="386"/>
      <c r="AF871" s="386"/>
      <c r="AG871" s="188"/>
      <c r="AH871" s="188"/>
      <c r="AI871" s="188"/>
      <c r="AJ871" s="188"/>
      <c r="AK871" s="188"/>
      <c r="AL871" s="188"/>
      <c r="AM871" s="188"/>
      <c r="AN871" s="188"/>
      <c r="AO871" s="188"/>
      <c r="AP871" s="386"/>
      <c r="AQ871" s="386"/>
      <c r="AR871" s="386"/>
      <c r="AS871" s="386"/>
      <c r="AT871" s="386"/>
      <c r="AU871" s="386"/>
      <c r="AV871" s="386"/>
      <c r="AW871" s="386"/>
      <c r="AX871" s="386"/>
      <c r="AY871" s="386"/>
      <c r="AZ871" s="386"/>
      <c r="BA871" s="386"/>
      <c r="BB871" s="386"/>
      <c r="BC871" s="386"/>
      <c r="BD871" s="386"/>
      <c r="BE871" s="386"/>
      <c r="BF871" s="386"/>
      <c r="BG871" s="386"/>
      <c r="BH871" s="386"/>
      <c r="BI871" s="386"/>
      <c r="BJ871" s="386"/>
      <c r="BK871" s="386"/>
      <c r="BL871" s="386"/>
      <c r="BM871" s="386"/>
      <c r="BN871" s="186"/>
      <c r="BO871" s="386"/>
      <c r="BP871" s="386"/>
      <c r="BQ871" s="386"/>
      <c r="BR871" s="386"/>
      <c r="BS871" s="386"/>
      <c r="BT871" s="386"/>
      <c r="BU871" s="386"/>
      <c r="BV871" s="386"/>
      <c r="BW871" s="386"/>
      <c r="BX871" s="386"/>
      <c r="BY871" s="386"/>
      <c r="BZ871" s="386"/>
      <c r="CA871" s="386"/>
      <c r="CB871" s="386"/>
      <c r="CC871" s="386"/>
      <c r="CD871" s="386"/>
      <c r="CE871" s="386"/>
      <c r="CF871" s="386"/>
      <c r="CG871" s="386"/>
      <c r="CH871" s="386"/>
      <c r="CI871" s="386"/>
      <c r="CJ871" s="386"/>
      <c r="CK871" s="386"/>
      <c r="CL871" s="386"/>
      <c r="CM871" s="386"/>
      <c r="CN871" s="188"/>
      <c r="CO871" s="188"/>
      <c r="CP871" s="188"/>
      <c r="CQ871" s="188"/>
      <c r="CR871" s="188"/>
      <c r="CS871" s="188"/>
      <c r="CT871" s="188"/>
      <c r="CU871" s="188"/>
      <c r="CV871" s="188"/>
      <c r="CW871" s="188"/>
      <c r="CX871" s="188"/>
      <c r="CY871" s="188"/>
      <c r="CZ871" s="188"/>
      <c r="DA871" s="188"/>
      <c r="DB871" s="386"/>
      <c r="DC871" s="386"/>
      <c r="DD871" s="386"/>
      <c r="DE871" s="386"/>
    </row>
  </sheetData>
  <mergeCells count="11">
    <mergeCell ref="BB1:BM1"/>
    <mergeCell ref="K1:U1"/>
    <mergeCell ref="W1:AA1"/>
    <mergeCell ref="AB1:AF1"/>
    <mergeCell ref="AG1:AO1"/>
    <mergeCell ref="AP1:BA1"/>
    <mergeCell ref="BN1:BW1"/>
    <mergeCell ref="BX1:CB1"/>
    <mergeCell ref="CC1:CG1"/>
    <mergeCell ref="CH1:CM1"/>
    <mergeCell ref="CN1:DA1"/>
  </mergeCells>
  <conditionalFormatting sqref="J3:T155 W3:AF155 AP3:CM155 BV157:CM292 BT157:BU291 BG157:BS292 AP157:BE292 W157:AF292 J157:T292 BF157:BF250">
    <cfRule type="cellIs" dxfId="107" priority="54" stopIfTrue="1" operator="equal">
      <formula>" "</formula>
    </cfRule>
  </conditionalFormatting>
  <conditionalFormatting sqref="BT292:BU292">
    <cfRule type="cellIs" dxfId="106" priority="34" stopIfTrue="1" operator="equal">
      <formula>" "</formula>
    </cfRule>
  </conditionalFormatting>
  <conditionalFormatting sqref="J156">
    <cfRule type="cellIs" dxfId="105" priority="27" stopIfTrue="1" operator="equal">
      <formula>" "</formula>
    </cfRule>
  </conditionalFormatting>
  <conditionalFormatting sqref="K156:M156">
    <cfRule type="cellIs" dxfId="104" priority="26" stopIfTrue="1" operator="equal">
      <formula>" "</formula>
    </cfRule>
  </conditionalFormatting>
  <conditionalFormatting sqref="N156">
    <cfRule type="cellIs" dxfId="103" priority="25" stopIfTrue="1" operator="equal">
      <formula>" "</formula>
    </cfRule>
  </conditionalFormatting>
  <conditionalFormatting sqref="O156:P156">
    <cfRule type="cellIs" dxfId="102" priority="24" stopIfTrue="1" operator="equal">
      <formula>" "</formula>
    </cfRule>
  </conditionalFormatting>
  <conditionalFormatting sqref="Q156:R156">
    <cfRule type="cellIs" dxfId="101" priority="23" stopIfTrue="1" operator="equal">
      <formula>" "</formula>
    </cfRule>
  </conditionalFormatting>
  <conditionalFormatting sqref="S156:T156">
    <cfRule type="cellIs" dxfId="100" priority="22" stopIfTrue="1" operator="equal">
      <formula>" "</formula>
    </cfRule>
  </conditionalFormatting>
  <conditionalFormatting sqref="W156:AA156">
    <cfRule type="cellIs" dxfId="99" priority="21" stopIfTrue="1" operator="equal">
      <formula>" "</formula>
    </cfRule>
  </conditionalFormatting>
  <conditionalFormatting sqref="AB156:AF156">
    <cfRule type="cellIs" dxfId="98" priority="20" stopIfTrue="1" operator="equal">
      <formula>" "</formula>
    </cfRule>
  </conditionalFormatting>
  <conditionalFormatting sqref="AU156:BA156">
    <cfRule type="cellIs" dxfId="97" priority="19" stopIfTrue="1" operator="equal">
      <formula>" "</formula>
    </cfRule>
  </conditionalFormatting>
  <conditionalFormatting sqref="BG156:BM156">
    <cfRule type="cellIs" dxfId="96" priority="18" stopIfTrue="1" operator="equal">
      <formula>" "</formula>
    </cfRule>
  </conditionalFormatting>
  <conditionalFormatting sqref="AP156">
    <cfRule type="cellIs" dxfId="95" priority="17" stopIfTrue="1" operator="equal">
      <formula>" "</formula>
    </cfRule>
  </conditionalFormatting>
  <conditionalFormatting sqref="AQ156">
    <cfRule type="cellIs" dxfId="94" priority="16" stopIfTrue="1" operator="equal">
      <formula>" "</formula>
    </cfRule>
  </conditionalFormatting>
  <conditionalFormatting sqref="AR156:AS156">
    <cfRule type="cellIs" dxfId="93" priority="15" stopIfTrue="1" operator="equal">
      <formula>" "</formula>
    </cfRule>
  </conditionalFormatting>
  <conditionalFormatting sqref="AT156">
    <cfRule type="cellIs" dxfId="92" priority="14" stopIfTrue="1" operator="equal">
      <formula>" "</formula>
    </cfRule>
  </conditionalFormatting>
  <conditionalFormatting sqref="BB156">
    <cfRule type="cellIs" dxfId="91" priority="13" stopIfTrue="1" operator="equal">
      <formula>" "</formula>
    </cfRule>
  </conditionalFormatting>
  <conditionalFormatting sqref="BC156">
    <cfRule type="cellIs" dxfId="90" priority="12" stopIfTrue="1" operator="equal">
      <formula>" "</formula>
    </cfRule>
  </conditionalFormatting>
  <conditionalFormatting sqref="BD156:BE156">
    <cfRule type="cellIs" dxfId="89" priority="11" stopIfTrue="1" operator="equal">
      <formula>" "</formula>
    </cfRule>
  </conditionalFormatting>
  <conditionalFormatting sqref="BN156:BO156 BQ156:BS156">
    <cfRule type="cellIs" dxfId="88" priority="10" stopIfTrue="1" operator="equal">
      <formula>" "</formula>
    </cfRule>
  </conditionalFormatting>
  <conditionalFormatting sqref="BT156:BU156">
    <cfRule type="cellIs" dxfId="87" priority="9" stopIfTrue="1" operator="equal">
      <formula>" "</formula>
    </cfRule>
  </conditionalFormatting>
  <conditionalFormatting sqref="BV156">
    <cfRule type="cellIs" dxfId="86" priority="8" stopIfTrue="1" operator="equal">
      <formula>" "</formula>
    </cfRule>
  </conditionalFormatting>
  <conditionalFormatting sqref="BW156">
    <cfRule type="cellIs" dxfId="85" priority="7" stopIfTrue="1" operator="equal">
      <formula>" "</formula>
    </cfRule>
  </conditionalFormatting>
  <conditionalFormatting sqref="BX156:CB156">
    <cfRule type="cellIs" dxfId="84" priority="6" stopIfTrue="1" operator="equal">
      <formula>" "</formula>
    </cfRule>
  </conditionalFormatting>
  <conditionalFormatting sqref="CC156:CG156">
    <cfRule type="cellIs" dxfId="83" priority="5" stopIfTrue="1" operator="equal">
      <formula>" "</formula>
    </cfRule>
  </conditionalFormatting>
  <conditionalFormatting sqref="CI156:CM156">
    <cfRule type="cellIs" dxfId="82" priority="4" stopIfTrue="1" operator="equal">
      <formula>" "</formula>
    </cfRule>
  </conditionalFormatting>
  <conditionalFormatting sqref="CH156">
    <cfRule type="cellIs" dxfId="81" priority="3" stopIfTrue="1" operator="equal">
      <formula>" "</formula>
    </cfRule>
  </conditionalFormatting>
  <conditionalFormatting sqref="BF156">
    <cfRule type="cellIs" dxfId="80" priority="2" stopIfTrue="1" operator="equal">
      <formula>" "</formula>
    </cfRule>
  </conditionalFormatting>
  <conditionalFormatting sqref="BP156">
    <cfRule type="cellIs" dxfId="79" priority="1" stopIfTrue="1" operator="equal">
      <formula>" "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F48B-534D-D347-9865-2F1D78D25BCB}">
  <dimension ref="A1:DF773"/>
  <sheetViews>
    <sheetView zoomScale="90" zoomScaleNormal="90" zoomScalePageLayoutView="75" workbookViewId="0">
      <pane xSplit="8" ySplit="2" topLeftCell="I3" activePane="bottomRight" state="frozen"/>
      <selection pane="topRight" activeCell="J1" sqref="J1"/>
      <selection pane="bottomLeft" activeCell="A3" sqref="A3"/>
      <selection pane="bottomRight" activeCell="A2" sqref="A2"/>
    </sheetView>
  </sheetViews>
  <sheetFormatPr baseColWidth="10" defaultColWidth="10.83203125" defaultRowHeight="16"/>
  <cols>
    <col min="1" max="1" width="10.83203125" style="386"/>
    <col min="2" max="2" width="24.83203125" style="386" bestFit="1" customWidth="1"/>
    <col min="3" max="3" width="12" style="386" bestFit="1" customWidth="1"/>
    <col min="4" max="4" width="8.83203125" style="386" bestFit="1" customWidth="1"/>
    <col min="5" max="5" width="5.1640625" style="386" bestFit="1" customWidth="1"/>
    <col min="6" max="6" width="11.1640625" style="386" bestFit="1" customWidth="1"/>
    <col min="7" max="7" width="10.33203125" style="216" bestFit="1" customWidth="1"/>
    <col min="8" max="8" width="15.1640625" style="222" bestFit="1" customWidth="1"/>
    <col min="9" max="9" width="9.1640625" style="386" bestFit="1" customWidth="1"/>
    <col min="10" max="21" width="10.83203125" style="386"/>
    <col min="22" max="22" width="10.83203125" style="188"/>
    <col min="23" max="23" width="10.83203125" style="190"/>
    <col min="24" max="24" width="12.33203125" style="386" customWidth="1"/>
    <col min="25" max="28" width="10.83203125" style="386"/>
    <col min="29" max="29" width="12.33203125" style="386" customWidth="1"/>
    <col min="30" max="33" width="10.83203125" style="386"/>
    <col min="34" max="34" width="12.6640625" style="188" customWidth="1"/>
    <col min="35" max="37" width="10.83203125" style="188"/>
    <col min="38" max="38" width="12.1640625" style="188" customWidth="1"/>
    <col min="39" max="40" width="10.83203125" style="188"/>
    <col min="41" max="41" width="11.1640625" style="188" bestFit="1" customWidth="1"/>
    <col min="42" max="42" width="11.83203125" style="188" customWidth="1"/>
    <col min="43" max="43" width="15" style="386" customWidth="1"/>
    <col min="44" max="45" width="12" style="386" customWidth="1"/>
    <col min="46" max="47" width="12.83203125" style="386" customWidth="1"/>
    <col min="48" max="50" width="10.83203125" style="386"/>
    <col min="51" max="51" width="13.1640625" style="386" customWidth="1"/>
    <col min="52" max="62" width="10.83203125" style="386"/>
    <col min="63" max="63" width="14.33203125" style="386" customWidth="1"/>
    <col min="64" max="66" width="10.83203125" style="386"/>
    <col min="67" max="67" width="10.83203125" style="186"/>
    <col min="68" max="76" width="10.83203125" style="386"/>
    <col min="77" max="77" width="12.5" style="386" customWidth="1"/>
    <col min="78" max="81" width="10.83203125" style="386"/>
    <col min="82" max="82" width="13.33203125" style="386" customWidth="1"/>
    <col min="83" max="87" width="10.83203125" style="386"/>
    <col min="88" max="88" width="12.33203125" style="386" customWidth="1"/>
    <col min="89" max="92" width="10.83203125" style="386"/>
    <col min="93" max="93" width="13.1640625" style="188" customWidth="1"/>
    <col min="94" max="94" width="11.1640625" style="188" bestFit="1" customWidth="1"/>
    <col min="95" max="95" width="12.1640625" style="188" bestFit="1" customWidth="1"/>
    <col min="96" max="96" width="10.83203125" style="188"/>
    <col min="97" max="97" width="12.1640625" style="188" bestFit="1" customWidth="1"/>
    <col min="98" max="98" width="12.5" style="188" customWidth="1"/>
    <col min="99" max="99" width="10.83203125" style="188"/>
    <col min="100" max="100" width="11.1640625" style="188" bestFit="1" customWidth="1"/>
    <col min="101" max="101" width="10.83203125" style="188"/>
    <col min="102" max="102" width="12" style="188" customWidth="1"/>
    <col min="103" max="106" width="10.83203125" style="188"/>
    <col min="107" max="108" width="10.83203125" style="386"/>
    <col min="109" max="109" width="18.5" style="386" customWidth="1"/>
    <col min="110" max="110" width="16.5" style="386" customWidth="1"/>
    <col min="111" max="16384" width="10.83203125" style="386"/>
  </cols>
  <sheetData>
    <row r="1" spans="1:106" ht="25" thickBot="1">
      <c r="B1" s="119" t="s">
        <v>269</v>
      </c>
      <c r="C1" s="224">
        <v>44060</v>
      </c>
      <c r="D1" s="187"/>
      <c r="E1" s="187"/>
      <c r="F1" s="187"/>
      <c r="G1" s="221"/>
      <c r="H1" s="223"/>
      <c r="I1" s="74"/>
      <c r="J1" s="119"/>
      <c r="K1" s="119"/>
      <c r="L1" s="711" t="s">
        <v>2</v>
      </c>
      <c r="M1" s="712"/>
      <c r="N1" s="712"/>
      <c r="O1" s="712"/>
      <c r="P1" s="712"/>
      <c r="Q1" s="712"/>
      <c r="R1" s="712"/>
      <c r="S1" s="712"/>
      <c r="T1" s="712"/>
      <c r="U1" s="712"/>
      <c r="V1" s="713"/>
      <c r="W1" s="189"/>
      <c r="X1" s="705" t="s">
        <v>17</v>
      </c>
      <c r="Y1" s="706"/>
      <c r="Z1" s="706"/>
      <c r="AA1" s="706"/>
      <c r="AB1" s="707"/>
      <c r="AC1" s="706" t="s">
        <v>18</v>
      </c>
      <c r="AD1" s="706"/>
      <c r="AE1" s="706"/>
      <c r="AF1" s="706"/>
      <c r="AG1" s="706"/>
      <c r="AH1" s="714" t="s">
        <v>19</v>
      </c>
      <c r="AI1" s="703"/>
      <c r="AJ1" s="703"/>
      <c r="AK1" s="703"/>
      <c r="AL1" s="703"/>
      <c r="AM1" s="703"/>
      <c r="AN1" s="703"/>
      <c r="AO1" s="703"/>
      <c r="AP1" s="704"/>
      <c r="AQ1" s="706" t="s">
        <v>20</v>
      </c>
      <c r="AR1" s="706"/>
      <c r="AS1" s="706"/>
      <c r="AT1" s="706"/>
      <c r="AU1" s="706"/>
      <c r="AV1" s="706"/>
      <c r="AW1" s="706"/>
      <c r="AX1" s="706"/>
      <c r="AY1" s="706"/>
      <c r="AZ1" s="706"/>
      <c r="BA1" s="706"/>
      <c r="BB1" s="706"/>
      <c r="BC1" s="705" t="s">
        <v>21</v>
      </c>
      <c r="BD1" s="706"/>
      <c r="BE1" s="706"/>
      <c r="BF1" s="706"/>
      <c r="BG1" s="706"/>
      <c r="BH1" s="706"/>
      <c r="BI1" s="706"/>
      <c r="BJ1" s="706"/>
      <c r="BK1" s="706"/>
      <c r="BL1" s="706"/>
      <c r="BM1" s="706"/>
      <c r="BN1" s="707"/>
      <c r="BO1" s="708" t="s">
        <v>22</v>
      </c>
      <c r="BP1" s="709"/>
      <c r="BQ1" s="709"/>
      <c r="BR1" s="709"/>
      <c r="BS1" s="709"/>
      <c r="BT1" s="709"/>
      <c r="BU1" s="709"/>
      <c r="BV1" s="709"/>
      <c r="BW1" s="709"/>
      <c r="BX1" s="710"/>
      <c r="BY1" s="705" t="s">
        <v>23</v>
      </c>
      <c r="BZ1" s="706"/>
      <c r="CA1" s="706"/>
      <c r="CB1" s="706"/>
      <c r="CC1" s="707"/>
      <c r="CD1" s="706" t="s">
        <v>24</v>
      </c>
      <c r="CE1" s="706"/>
      <c r="CF1" s="706"/>
      <c r="CG1" s="706"/>
      <c r="CH1" s="706"/>
      <c r="CI1" s="705" t="s">
        <v>25</v>
      </c>
      <c r="CJ1" s="706"/>
      <c r="CK1" s="706"/>
      <c r="CL1" s="706"/>
      <c r="CM1" s="706"/>
      <c r="CN1" s="707"/>
      <c r="CO1" s="703" t="s">
        <v>26</v>
      </c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3"/>
      <c r="DB1" s="704"/>
    </row>
    <row r="2" spans="1:106" s="413" customFormat="1" ht="69" thickBot="1">
      <c r="B2" s="395" t="s">
        <v>1208</v>
      </c>
      <c r="C2" s="395" t="s">
        <v>735</v>
      </c>
      <c r="D2" s="395" t="s">
        <v>377</v>
      </c>
      <c r="E2" s="394" t="s">
        <v>131</v>
      </c>
      <c r="F2" s="395" t="s">
        <v>139</v>
      </c>
      <c r="G2" s="396" t="s">
        <v>1207</v>
      </c>
      <c r="H2" s="397" t="s">
        <v>227</v>
      </c>
      <c r="I2" s="398" t="s">
        <v>147</v>
      </c>
      <c r="J2" s="398" t="s">
        <v>148</v>
      </c>
      <c r="K2" s="395" t="s">
        <v>3</v>
      </c>
      <c r="L2" s="399" t="s">
        <v>4</v>
      </c>
      <c r="M2" s="400" t="s">
        <v>5</v>
      </c>
      <c r="N2" s="399" t="s">
        <v>214</v>
      </c>
      <c r="O2" s="400" t="s">
        <v>13</v>
      </c>
      <c r="P2" s="401" t="s">
        <v>226</v>
      </c>
      <c r="Q2" s="400" t="s">
        <v>215</v>
      </c>
      <c r="R2" s="400" t="s">
        <v>216</v>
      </c>
      <c r="S2" s="400" t="s">
        <v>217</v>
      </c>
      <c r="T2" s="400" t="s">
        <v>218</v>
      </c>
      <c r="U2" s="400" t="s">
        <v>11</v>
      </c>
      <c r="V2" s="402" t="s">
        <v>228</v>
      </c>
      <c r="W2" s="403" t="s">
        <v>135</v>
      </c>
      <c r="X2" s="75" t="s">
        <v>27</v>
      </c>
      <c r="Y2" s="404" t="s">
        <v>28</v>
      </c>
      <c r="Z2" s="404" t="s">
        <v>29</v>
      </c>
      <c r="AA2" s="404" t="s">
        <v>30</v>
      </c>
      <c r="AB2" s="405" t="s">
        <v>31</v>
      </c>
      <c r="AC2" s="404" t="s">
        <v>32</v>
      </c>
      <c r="AD2" s="404" t="s">
        <v>33</v>
      </c>
      <c r="AE2" s="404" t="s">
        <v>34</v>
      </c>
      <c r="AF2" s="404" t="s">
        <v>35</v>
      </c>
      <c r="AG2" s="404" t="s">
        <v>36</v>
      </c>
      <c r="AH2" s="406" t="s">
        <v>37</v>
      </c>
      <c r="AI2" s="407" t="s">
        <v>38</v>
      </c>
      <c r="AJ2" s="407" t="s">
        <v>39</v>
      </c>
      <c r="AK2" s="407" t="s">
        <v>40</v>
      </c>
      <c r="AL2" s="407" t="s">
        <v>41</v>
      </c>
      <c r="AM2" s="407" t="s">
        <v>42</v>
      </c>
      <c r="AN2" s="407" t="s">
        <v>43</v>
      </c>
      <c r="AO2" s="407" t="s">
        <v>44</v>
      </c>
      <c r="AP2" s="408" t="s">
        <v>45</v>
      </c>
      <c r="AQ2" s="409" t="s">
        <v>46</v>
      </c>
      <c r="AR2" s="410" t="s">
        <v>47</v>
      </c>
      <c r="AS2" s="410" t="s">
        <v>48</v>
      </c>
      <c r="AT2" s="410" t="s">
        <v>49</v>
      </c>
      <c r="AU2" s="410" t="s">
        <v>50</v>
      </c>
      <c r="AV2" s="404" t="s">
        <v>51</v>
      </c>
      <c r="AW2" s="404" t="s">
        <v>52</v>
      </c>
      <c r="AX2" s="404" t="s">
        <v>53</v>
      </c>
      <c r="AY2" s="410" t="s">
        <v>54</v>
      </c>
      <c r="AZ2" s="404" t="s">
        <v>55</v>
      </c>
      <c r="BA2" s="404" t="s">
        <v>56</v>
      </c>
      <c r="BB2" s="404" t="s">
        <v>57</v>
      </c>
      <c r="BC2" s="409" t="s">
        <v>58</v>
      </c>
      <c r="BD2" s="410" t="s">
        <v>59</v>
      </c>
      <c r="BE2" s="410" t="s">
        <v>60</v>
      </c>
      <c r="BF2" s="410" t="s">
        <v>61</v>
      </c>
      <c r="BG2" s="410" t="s">
        <v>62</v>
      </c>
      <c r="BH2" s="404" t="s">
        <v>63</v>
      </c>
      <c r="BI2" s="404" t="s">
        <v>64</v>
      </c>
      <c r="BJ2" s="404" t="s">
        <v>65</v>
      </c>
      <c r="BK2" s="410" t="s">
        <v>66</v>
      </c>
      <c r="BL2" s="404" t="s">
        <v>67</v>
      </c>
      <c r="BM2" s="404" t="s">
        <v>68</v>
      </c>
      <c r="BN2" s="405" t="s">
        <v>69</v>
      </c>
      <c r="BO2" s="411" t="s">
        <v>70</v>
      </c>
      <c r="BP2" s="400" t="s">
        <v>76</v>
      </c>
      <c r="BQ2" s="400" t="s">
        <v>219</v>
      </c>
      <c r="BR2" s="400" t="s">
        <v>220</v>
      </c>
      <c r="BS2" s="401" t="s">
        <v>221</v>
      </c>
      <c r="BT2" s="400" t="s">
        <v>222</v>
      </c>
      <c r="BU2" s="400" t="s">
        <v>223</v>
      </c>
      <c r="BV2" s="400" t="s">
        <v>224</v>
      </c>
      <c r="BW2" s="400" t="s">
        <v>225</v>
      </c>
      <c r="BX2" s="400" t="s">
        <v>82</v>
      </c>
      <c r="BY2" s="75" t="s">
        <v>83</v>
      </c>
      <c r="BZ2" s="404" t="s">
        <v>84</v>
      </c>
      <c r="CA2" s="404" t="s">
        <v>85</v>
      </c>
      <c r="CB2" s="404" t="s">
        <v>86</v>
      </c>
      <c r="CC2" s="405" t="s">
        <v>87</v>
      </c>
      <c r="CD2" s="404" t="s">
        <v>88</v>
      </c>
      <c r="CE2" s="404" t="s">
        <v>89</v>
      </c>
      <c r="CF2" s="404" t="s">
        <v>90</v>
      </c>
      <c r="CG2" s="404" t="s">
        <v>91</v>
      </c>
      <c r="CH2" s="405" t="s">
        <v>92</v>
      </c>
      <c r="CI2" s="75" t="s">
        <v>93</v>
      </c>
      <c r="CJ2" s="404" t="s">
        <v>94</v>
      </c>
      <c r="CK2" s="404" t="s">
        <v>95</v>
      </c>
      <c r="CL2" s="404" t="s">
        <v>96</v>
      </c>
      <c r="CM2" s="404" t="s">
        <v>97</v>
      </c>
      <c r="CN2" s="405" t="s">
        <v>98</v>
      </c>
      <c r="CO2" s="407" t="s">
        <v>99</v>
      </c>
      <c r="CP2" s="407" t="s">
        <v>100</v>
      </c>
      <c r="CQ2" s="407" t="s">
        <v>101</v>
      </c>
      <c r="CR2" s="407" t="s">
        <v>102</v>
      </c>
      <c r="CS2" s="407" t="s">
        <v>103</v>
      </c>
      <c r="CT2" s="407" t="s">
        <v>104</v>
      </c>
      <c r="CU2" s="407" t="s">
        <v>105</v>
      </c>
      <c r="CV2" s="407" t="s">
        <v>106</v>
      </c>
      <c r="CW2" s="407" t="s">
        <v>107</v>
      </c>
      <c r="CX2" s="407" t="s">
        <v>108</v>
      </c>
      <c r="CY2" s="407" t="s">
        <v>109</v>
      </c>
      <c r="CZ2" s="407" t="s">
        <v>110</v>
      </c>
      <c r="DA2" s="407" t="s">
        <v>111</v>
      </c>
      <c r="DB2" s="412" t="s">
        <v>112</v>
      </c>
    </row>
    <row r="3" spans="1:106">
      <c r="A3" s="586" t="s">
        <v>381</v>
      </c>
      <c r="B3" s="591" t="s">
        <v>754</v>
      </c>
      <c r="C3" s="576" t="s">
        <v>736</v>
      </c>
      <c r="D3" s="415" t="s">
        <v>734</v>
      </c>
      <c r="E3" s="415" t="s">
        <v>113</v>
      </c>
      <c r="F3" s="489">
        <v>43388</v>
      </c>
      <c r="G3" s="429">
        <v>-0.14285714285714285</v>
      </c>
      <c r="H3" s="537" t="s">
        <v>381</v>
      </c>
      <c r="I3">
        <v>189104</v>
      </c>
      <c r="J3">
        <v>117403</v>
      </c>
      <c r="K3">
        <v>77</v>
      </c>
      <c r="L3">
        <v>80.900000000000006</v>
      </c>
      <c r="M3">
        <v>6.35</v>
      </c>
      <c r="N3">
        <v>9.75</v>
      </c>
      <c r="O3">
        <v>90.2</v>
      </c>
      <c r="P3">
        <v>3.64</v>
      </c>
      <c r="Q3">
        <v>2.73</v>
      </c>
      <c r="R3">
        <v>1.43</v>
      </c>
      <c r="S3">
        <v>18.100000000000001</v>
      </c>
      <c r="T3">
        <v>81.900000000000006</v>
      </c>
      <c r="U3">
        <v>0.32</v>
      </c>
      <c r="V3" s="6">
        <f t="shared" ref="V3:V45" si="0">L3*N3/100</f>
        <v>7.8877500000000005</v>
      </c>
      <c r="W3" s="6">
        <f t="shared" ref="W3:W50" si="1">BO3/V3</f>
        <v>2.1425628347754424</v>
      </c>
      <c r="X3">
        <v>12.7</v>
      </c>
      <c r="Y3">
        <v>9.35</v>
      </c>
      <c r="Z3">
        <v>7.89</v>
      </c>
      <c r="AA3">
        <v>1.59</v>
      </c>
      <c r="AB3">
        <v>0.34</v>
      </c>
      <c r="AC3">
        <v>58.6</v>
      </c>
      <c r="AD3">
        <v>53.2</v>
      </c>
      <c r="AE3">
        <v>1.93</v>
      </c>
      <c r="AF3">
        <v>52.2</v>
      </c>
      <c r="AG3">
        <v>1.1200000000000001</v>
      </c>
      <c r="AH3" s="188">
        <f t="shared" ref="AH3:AH50" si="2">X3*S3/100</f>
        <v>2.2987000000000002</v>
      </c>
      <c r="AI3" s="188">
        <f t="shared" ref="AI3:AI50" si="3">Y3*S3/100</f>
        <v>1.6923500000000002</v>
      </c>
      <c r="AJ3" s="188">
        <f t="shared" ref="AJ3:AJ50" si="4">AA3*S3/100</f>
        <v>0.28779000000000005</v>
      </c>
      <c r="AK3" s="188">
        <f t="shared" ref="AK3:AK50" si="5">AB3*S3/100</f>
        <v>6.1540000000000011E-2</v>
      </c>
      <c r="AL3" s="188">
        <f t="shared" ref="AL3:AL50" si="6">AC3*Q3/100</f>
        <v>1.59978</v>
      </c>
      <c r="AM3" s="188">
        <f t="shared" ref="AM3:AM50" si="7">AD3*Q3/100</f>
        <v>1.4523600000000001</v>
      </c>
      <c r="AN3" s="188">
        <f t="shared" ref="AN3:AN50" si="8">AE3*Q3/100</f>
        <v>5.2688999999999993E-2</v>
      </c>
      <c r="AO3" s="188">
        <f t="shared" ref="AO3:AO50" si="9">AF3*Q3/100</f>
        <v>1.42506</v>
      </c>
      <c r="AP3" s="188">
        <f t="shared" ref="AP3:AP50" si="10">AG3*Q3/100</f>
        <v>3.0576000000000002E-2</v>
      </c>
      <c r="AQ3">
        <v>438</v>
      </c>
      <c r="AR3">
        <v>103</v>
      </c>
      <c r="AS3">
        <v>475</v>
      </c>
      <c r="AT3">
        <v>225</v>
      </c>
      <c r="AU3">
        <v>34.700000000000003</v>
      </c>
      <c r="AV3">
        <v>42</v>
      </c>
      <c r="AW3">
        <v>15.6</v>
      </c>
      <c r="AX3">
        <v>14.4</v>
      </c>
      <c r="AY3">
        <v>2037</v>
      </c>
      <c r="AZ3">
        <v>0.93</v>
      </c>
      <c r="BA3">
        <v>22.8</v>
      </c>
      <c r="BB3">
        <v>0.38</v>
      </c>
      <c r="BC3">
        <v>205</v>
      </c>
      <c r="BD3">
        <v>35.9</v>
      </c>
      <c r="BE3">
        <v>552</v>
      </c>
      <c r="BF3">
        <v>164</v>
      </c>
      <c r="BG3">
        <v>-10.3</v>
      </c>
      <c r="BH3">
        <v>2.4900000000000002</v>
      </c>
      <c r="BI3">
        <v>2.34</v>
      </c>
      <c r="BJ3">
        <v>1.47</v>
      </c>
      <c r="BK3">
        <v>2006</v>
      </c>
      <c r="BL3">
        <v>1.48</v>
      </c>
      <c r="BM3">
        <v>17.5</v>
      </c>
      <c r="BN3">
        <v>0.31</v>
      </c>
      <c r="BO3">
        <v>16.899999999999999</v>
      </c>
      <c r="BP3">
        <v>2.0699999999999998</v>
      </c>
      <c r="BQ3">
        <v>1.35</v>
      </c>
      <c r="BR3">
        <v>98.6</v>
      </c>
      <c r="BS3">
        <v>2.4700000000000002</v>
      </c>
      <c r="BT3">
        <v>6.2</v>
      </c>
      <c r="BU3">
        <v>1.46</v>
      </c>
      <c r="BV3">
        <v>42</v>
      </c>
      <c r="BW3">
        <v>58</v>
      </c>
      <c r="BX3">
        <v>1.38</v>
      </c>
      <c r="BY3">
        <v>16.2</v>
      </c>
      <c r="BZ3">
        <v>26.3</v>
      </c>
      <c r="CA3">
        <v>2.77</v>
      </c>
      <c r="CB3">
        <v>78.7</v>
      </c>
      <c r="CC3">
        <v>4.32</v>
      </c>
      <c r="CD3">
        <v>2.76</v>
      </c>
      <c r="CE3">
        <v>3.97</v>
      </c>
      <c r="CF3">
        <v>11.6</v>
      </c>
      <c r="CG3">
        <v>1.1200000000000001</v>
      </c>
      <c r="CH3">
        <v>1.5</v>
      </c>
      <c r="CI3">
        <v>58</v>
      </c>
      <c r="CJ3">
        <v>1.57</v>
      </c>
      <c r="CK3">
        <v>1.38</v>
      </c>
      <c r="CL3">
        <v>2.2799999999999998</v>
      </c>
      <c r="CM3">
        <v>1.71</v>
      </c>
      <c r="CN3">
        <v>1.29</v>
      </c>
      <c r="CO3" s="188">
        <f t="shared" ref="CO3:CO50" si="11">BY3*BT3/100</f>
        <v>1.0044</v>
      </c>
      <c r="CP3" s="188">
        <f t="shared" ref="CP3:CP50" si="12">BZ3*BT3/100</f>
        <v>1.6306</v>
      </c>
      <c r="CQ3" s="188">
        <f t="shared" ref="CQ3:CQ50" si="13">CA3*BT3/100</f>
        <v>0.17174</v>
      </c>
      <c r="CR3" s="188">
        <f t="shared" ref="CR3:CR50" si="14">CB3*BT3/100</f>
        <v>4.8794000000000004</v>
      </c>
      <c r="CS3" s="188">
        <f t="shared" ref="CS3:CS50" si="15">CC3*BT3/100</f>
        <v>0.26784000000000002</v>
      </c>
      <c r="CT3" s="188">
        <f t="shared" ref="CT3:CT50" si="16">CD3*BV3/100</f>
        <v>1.1591999999999998</v>
      </c>
      <c r="CU3" s="188">
        <f t="shared" ref="CU3:CU50" si="17">CE3*BV3/100</f>
        <v>1.6674</v>
      </c>
      <c r="CV3" s="188">
        <f t="shared" ref="CV3:CV50" si="18">CG3*BV3/100</f>
        <v>0.47040000000000004</v>
      </c>
      <c r="CW3" s="188">
        <f t="shared" ref="CW3:CW50" si="19">CH3*BV3/100</f>
        <v>0.63</v>
      </c>
      <c r="CX3" s="188">
        <f t="shared" ref="CX3:CX50" si="20">CI3*CJ3/100</f>
        <v>0.91060000000000008</v>
      </c>
      <c r="CY3" s="188">
        <f t="shared" ref="CY3:CY50" si="21">CI3*CK3/100</f>
        <v>0.80039999999999989</v>
      </c>
      <c r="CZ3" s="188">
        <f t="shared" ref="CZ3:CZ50" si="22">CI3*CL3/100</f>
        <v>1.3223999999999998</v>
      </c>
      <c r="DA3" s="188">
        <f t="shared" ref="DA3:DA50" si="23">CI3*CM3/100</f>
        <v>0.9917999999999999</v>
      </c>
      <c r="DB3" s="188">
        <f t="shared" ref="DB3:DB50" si="24">CI3*CN3/100</f>
        <v>0.74820000000000009</v>
      </c>
    </row>
    <row r="4" spans="1:106">
      <c r="A4" s="587"/>
      <c r="B4" s="591" t="s">
        <v>755</v>
      </c>
      <c r="C4" s="577"/>
      <c r="D4" s="383"/>
      <c r="E4" s="383"/>
      <c r="F4" s="489"/>
      <c r="G4" s="429"/>
      <c r="H4" s="386"/>
      <c r="I4">
        <v>189419</v>
      </c>
      <c r="J4">
        <v>115765</v>
      </c>
      <c r="K4">
        <v>76.7</v>
      </c>
      <c r="L4">
        <v>80.5</v>
      </c>
      <c r="M4">
        <v>6.34</v>
      </c>
      <c r="N4">
        <v>9.74</v>
      </c>
      <c r="O4">
        <v>90.3</v>
      </c>
      <c r="P4">
        <v>3.59</v>
      </c>
      <c r="Q4">
        <v>2.75</v>
      </c>
      <c r="R4">
        <v>0.96</v>
      </c>
      <c r="S4">
        <v>17.7</v>
      </c>
      <c r="T4">
        <v>82.3</v>
      </c>
      <c r="U4">
        <v>0.35</v>
      </c>
      <c r="V4" s="6">
        <f t="shared" si="0"/>
        <v>7.8407000000000009</v>
      </c>
      <c r="W4" s="6">
        <f t="shared" si="1"/>
        <v>2.2064356498781996</v>
      </c>
      <c r="X4">
        <v>13</v>
      </c>
      <c r="Y4">
        <v>9.2799999999999994</v>
      </c>
      <c r="Z4">
        <v>8.3800000000000008</v>
      </c>
      <c r="AA4">
        <v>1.34</v>
      </c>
      <c r="AB4">
        <v>0.45</v>
      </c>
      <c r="AC4">
        <v>58.7</v>
      </c>
      <c r="AD4">
        <v>53.1</v>
      </c>
      <c r="AE4">
        <v>1.6</v>
      </c>
      <c r="AF4">
        <v>53.9</v>
      </c>
      <c r="AG4">
        <v>0.74</v>
      </c>
      <c r="AH4" s="188">
        <f t="shared" si="2"/>
        <v>2.3010000000000002</v>
      </c>
      <c r="AI4" s="188">
        <f t="shared" si="3"/>
        <v>1.6425599999999998</v>
      </c>
      <c r="AJ4" s="188">
        <f t="shared" si="4"/>
        <v>0.23718</v>
      </c>
      <c r="AK4" s="188">
        <f t="shared" si="5"/>
        <v>7.9649999999999999E-2</v>
      </c>
      <c r="AL4" s="188">
        <f t="shared" si="6"/>
        <v>1.6142500000000002</v>
      </c>
      <c r="AM4" s="188">
        <f t="shared" si="7"/>
        <v>1.46025</v>
      </c>
      <c r="AN4" s="188">
        <f t="shared" si="8"/>
        <v>4.4000000000000004E-2</v>
      </c>
      <c r="AO4" s="188">
        <f t="shared" si="9"/>
        <v>1.4822499999999998</v>
      </c>
      <c r="AP4" s="188">
        <f t="shared" si="10"/>
        <v>2.035E-2</v>
      </c>
      <c r="AQ4">
        <v>437</v>
      </c>
      <c r="AR4">
        <v>104</v>
      </c>
      <c r="AS4">
        <v>450</v>
      </c>
      <c r="AT4">
        <v>233</v>
      </c>
      <c r="AU4">
        <v>30.8</v>
      </c>
      <c r="AV4">
        <v>41.8</v>
      </c>
      <c r="AW4">
        <v>15.7</v>
      </c>
      <c r="AX4">
        <v>14.4</v>
      </c>
      <c r="AY4">
        <v>2006</v>
      </c>
      <c r="AZ4">
        <v>0.63</v>
      </c>
      <c r="BA4">
        <v>22.8</v>
      </c>
      <c r="BB4">
        <v>0.33</v>
      </c>
      <c r="BC4">
        <v>199</v>
      </c>
      <c r="BD4">
        <v>34.700000000000003</v>
      </c>
      <c r="BE4">
        <v>525</v>
      </c>
      <c r="BF4">
        <v>156</v>
      </c>
      <c r="BG4">
        <v>-11.6</v>
      </c>
      <c r="BH4">
        <v>2.52</v>
      </c>
      <c r="BI4">
        <v>2.2799999999999998</v>
      </c>
      <c r="BJ4">
        <v>1.5</v>
      </c>
      <c r="BK4">
        <v>2288</v>
      </c>
      <c r="BL4">
        <v>1</v>
      </c>
      <c r="BM4">
        <v>17.2</v>
      </c>
      <c r="BN4">
        <v>0.35</v>
      </c>
      <c r="BO4">
        <v>17.3</v>
      </c>
      <c r="BP4">
        <v>2.08</v>
      </c>
      <c r="BQ4">
        <v>1.4</v>
      </c>
      <c r="BR4">
        <v>98.6</v>
      </c>
      <c r="BS4">
        <v>2.15</v>
      </c>
      <c r="BT4">
        <v>6.3</v>
      </c>
      <c r="BU4">
        <v>1.1299999999999999</v>
      </c>
      <c r="BV4">
        <v>42</v>
      </c>
      <c r="BW4">
        <v>58</v>
      </c>
      <c r="BX4">
        <v>1.19</v>
      </c>
      <c r="BY4">
        <v>16.399999999999999</v>
      </c>
      <c r="BZ4">
        <v>23.8</v>
      </c>
      <c r="CA4">
        <v>2.7</v>
      </c>
      <c r="CB4">
        <v>76.8</v>
      </c>
      <c r="CC4">
        <v>3.42</v>
      </c>
      <c r="CD4">
        <v>2.5</v>
      </c>
      <c r="CE4">
        <v>3.71</v>
      </c>
      <c r="CF4">
        <v>11.5</v>
      </c>
      <c r="CG4">
        <v>0.98</v>
      </c>
      <c r="CH4">
        <v>1.1200000000000001</v>
      </c>
      <c r="CI4">
        <v>58</v>
      </c>
      <c r="CJ4">
        <v>1.78</v>
      </c>
      <c r="CK4">
        <v>1.02</v>
      </c>
      <c r="CL4">
        <v>2.52</v>
      </c>
      <c r="CM4">
        <v>1.24</v>
      </c>
      <c r="CN4">
        <v>1.23</v>
      </c>
      <c r="CO4" s="188">
        <f t="shared" si="11"/>
        <v>1.0331999999999999</v>
      </c>
      <c r="CP4" s="188">
        <f t="shared" si="12"/>
        <v>1.4994000000000001</v>
      </c>
      <c r="CQ4" s="188">
        <f t="shared" si="13"/>
        <v>0.17010000000000003</v>
      </c>
      <c r="CR4" s="188">
        <f t="shared" si="14"/>
        <v>4.8384</v>
      </c>
      <c r="CS4" s="188">
        <f t="shared" si="15"/>
        <v>0.21545999999999998</v>
      </c>
      <c r="CT4" s="188">
        <f t="shared" si="16"/>
        <v>1.05</v>
      </c>
      <c r="CU4" s="188">
        <f t="shared" si="17"/>
        <v>1.5582</v>
      </c>
      <c r="CV4" s="188">
        <f t="shared" si="18"/>
        <v>0.41159999999999997</v>
      </c>
      <c r="CW4" s="188">
        <f t="shared" si="19"/>
        <v>0.47040000000000004</v>
      </c>
      <c r="CX4" s="188">
        <f t="shared" si="20"/>
        <v>1.0324</v>
      </c>
      <c r="CY4" s="188">
        <f t="shared" si="21"/>
        <v>0.59160000000000001</v>
      </c>
      <c r="CZ4" s="188">
        <f t="shared" si="22"/>
        <v>1.4616</v>
      </c>
      <c r="DA4" s="188">
        <f t="shared" si="23"/>
        <v>0.71920000000000006</v>
      </c>
      <c r="DB4" s="188">
        <f t="shared" si="24"/>
        <v>0.71340000000000003</v>
      </c>
    </row>
    <row r="5" spans="1:106">
      <c r="A5" s="588" t="s">
        <v>1191</v>
      </c>
      <c r="B5" s="591" t="s">
        <v>757</v>
      </c>
      <c r="C5" s="576" t="s">
        <v>736</v>
      </c>
      <c r="D5" s="383" t="s">
        <v>734</v>
      </c>
      <c r="E5" s="383" t="s">
        <v>114</v>
      </c>
      <c r="F5" s="489">
        <v>43389</v>
      </c>
      <c r="G5" s="429">
        <v>0</v>
      </c>
      <c r="H5" s="537" t="s">
        <v>1191</v>
      </c>
      <c r="I5">
        <v>189564</v>
      </c>
      <c r="J5">
        <v>85823</v>
      </c>
      <c r="K5">
        <v>70.2</v>
      </c>
      <c r="L5">
        <v>78.7</v>
      </c>
      <c r="M5">
        <v>7.1</v>
      </c>
      <c r="N5">
        <v>7.93</v>
      </c>
      <c r="O5">
        <v>92.1</v>
      </c>
      <c r="P5">
        <v>3.85</v>
      </c>
      <c r="Q5">
        <v>3.91</v>
      </c>
      <c r="R5">
        <v>1.08</v>
      </c>
      <c r="S5">
        <v>17.399999999999999</v>
      </c>
      <c r="T5">
        <v>82.6</v>
      </c>
      <c r="U5">
        <v>0.35</v>
      </c>
      <c r="V5" s="6">
        <f t="shared" si="0"/>
        <v>6.2409100000000004</v>
      </c>
      <c r="W5" s="6">
        <f t="shared" si="1"/>
        <v>3.0604511201090867</v>
      </c>
      <c r="X5">
        <v>17</v>
      </c>
      <c r="Y5">
        <v>12.1</v>
      </c>
      <c r="Z5">
        <v>13.4</v>
      </c>
      <c r="AA5">
        <v>1.5</v>
      </c>
      <c r="AB5">
        <v>0.51</v>
      </c>
      <c r="AC5">
        <v>62.3</v>
      </c>
      <c r="AD5">
        <v>53.5</v>
      </c>
      <c r="AE5">
        <v>1.74</v>
      </c>
      <c r="AF5">
        <v>59.5</v>
      </c>
      <c r="AG5">
        <v>1.44</v>
      </c>
      <c r="AH5" s="188">
        <f t="shared" si="2"/>
        <v>2.9579999999999997</v>
      </c>
      <c r="AI5" s="188">
        <f t="shared" si="3"/>
        <v>2.1053999999999995</v>
      </c>
      <c r="AJ5" s="188">
        <f t="shared" si="4"/>
        <v>0.26099999999999995</v>
      </c>
      <c r="AK5" s="188">
        <f t="shared" si="5"/>
        <v>8.8739999999999986E-2</v>
      </c>
      <c r="AL5" s="188">
        <f t="shared" si="6"/>
        <v>2.4359299999999999</v>
      </c>
      <c r="AM5" s="188">
        <f t="shared" si="7"/>
        <v>2.09185</v>
      </c>
      <c r="AN5" s="188">
        <f t="shared" si="8"/>
        <v>6.8033999999999997E-2</v>
      </c>
      <c r="AO5" s="188">
        <f t="shared" si="9"/>
        <v>2.3264499999999999</v>
      </c>
      <c r="AP5" s="188">
        <f t="shared" si="10"/>
        <v>5.6304E-2</v>
      </c>
      <c r="AQ5">
        <v>524</v>
      </c>
      <c r="AR5">
        <v>125</v>
      </c>
      <c r="AS5">
        <v>478</v>
      </c>
      <c r="AT5">
        <v>238</v>
      </c>
      <c r="AU5">
        <v>57.8</v>
      </c>
      <c r="AV5">
        <v>51.8</v>
      </c>
      <c r="AW5">
        <v>20.3</v>
      </c>
      <c r="AX5">
        <v>24.1</v>
      </c>
      <c r="AY5">
        <v>2832</v>
      </c>
      <c r="AZ5">
        <v>0.65</v>
      </c>
      <c r="BA5">
        <v>26.9</v>
      </c>
      <c r="BB5">
        <v>0.65</v>
      </c>
      <c r="BC5">
        <v>194</v>
      </c>
      <c r="BD5">
        <v>33.4</v>
      </c>
      <c r="BE5">
        <v>544</v>
      </c>
      <c r="BF5">
        <v>153</v>
      </c>
      <c r="BG5">
        <v>52.6</v>
      </c>
      <c r="BH5">
        <v>3.25</v>
      </c>
      <c r="BI5">
        <v>2.4300000000000002</v>
      </c>
      <c r="BJ5">
        <v>2.17</v>
      </c>
      <c r="BK5">
        <v>2428</v>
      </c>
      <c r="BL5">
        <v>1.1200000000000001</v>
      </c>
      <c r="BM5">
        <v>16.600000000000001</v>
      </c>
      <c r="BN5">
        <v>0.33</v>
      </c>
      <c r="BO5">
        <v>19.100000000000001</v>
      </c>
      <c r="BP5">
        <v>2.16</v>
      </c>
      <c r="BQ5">
        <v>1.23</v>
      </c>
      <c r="BR5">
        <v>98.8</v>
      </c>
      <c r="BS5">
        <v>2.4300000000000002</v>
      </c>
      <c r="BT5">
        <v>7.4</v>
      </c>
      <c r="BU5">
        <v>0.92</v>
      </c>
      <c r="BV5">
        <v>47.1</v>
      </c>
      <c r="BW5">
        <v>52.9</v>
      </c>
      <c r="BX5">
        <v>2.15</v>
      </c>
      <c r="BY5">
        <v>14.7</v>
      </c>
      <c r="BZ5">
        <v>22.8</v>
      </c>
      <c r="CA5">
        <v>1.24</v>
      </c>
      <c r="CB5">
        <v>77.7</v>
      </c>
      <c r="CC5">
        <v>5.12</v>
      </c>
      <c r="CD5">
        <v>2.64</v>
      </c>
      <c r="CE5">
        <v>3.82</v>
      </c>
      <c r="CF5">
        <v>12.2</v>
      </c>
      <c r="CG5">
        <v>0.61</v>
      </c>
      <c r="CH5">
        <v>2.14</v>
      </c>
      <c r="CI5">
        <v>52.9</v>
      </c>
      <c r="CJ5">
        <v>1.72</v>
      </c>
      <c r="CK5">
        <v>1.18</v>
      </c>
      <c r="CL5">
        <v>3.12</v>
      </c>
      <c r="CM5">
        <v>1.2</v>
      </c>
      <c r="CN5">
        <v>2.15</v>
      </c>
      <c r="CO5" s="188">
        <f t="shared" si="11"/>
        <v>1.0878000000000001</v>
      </c>
      <c r="CP5" s="188">
        <f t="shared" si="12"/>
        <v>1.6872000000000003</v>
      </c>
      <c r="CQ5" s="188">
        <f t="shared" si="13"/>
        <v>9.1760000000000008E-2</v>
      </c>
      <c r="CR5" s="188">
        <f t="shared" si="14"/>
        <v>5.7498000000000005</v>
      </c>
      <c r="CS5" s="188">
        <f t="shared" si="15"/>
        <v>0.37888000000000005</v>
      </c>
      <c r="CT5" s="188">
        <f t="shared" si="16"/>
        <v>1.2434400000000001</v>
      </c>
      <c r="CU5" s="188">
        <f t="shared" si="17"/>
        <v>1.79922</v>
      </c>
      <c r="CV5" s="188">
        <f t="shared" si="18"/>
        <v>0.28731000000000001</v>
      </c>
      <c r="CW5" s="188">
        <f t="shared" si="19"/>
        <v>1.0079400000000001</v>
      </c>
      <c r="CX5" s="188">
        <f t="shared" si="20"/>
        <v>0.90988000000000002</v>
      </c>
      <c r="CY5" s="188">
        <f t="shared" si="21"/>
        <v>0.62422</v>
      </c>
      <c r="CZ5" s="188">
        <f t="shared" si="22"/>
        <v>1.6504799999999999</v>
      </c>
      <c r="DA5" s="188">
        <f t="shared" si="23"/>
        <v>0.63479999999999992</v>
      </c>
      <c r="DB5" s="188">
        <f t="shared" si="24"/>
        <v>1.1373499999999999</v>
      </c>
    </row>
    <row r="6" spans="1:106">
      <c r="A6" s="587"/>
      <c r="B6" s="591" t="s">
        <v>758</v>
      </c>
      <c r="C6" s="577"/>
      <c r="D6" s="383"/>
      <c r="E6" s="383"/>
      <c r="F6" s="489"/>
      <c r="G6" s="429"/>
      <c r="H6" s="386"/>
      <c r="I6">
        <v>184861</v>
      </c>
      <c r="J6">
        <v>84463</v>
      </c>
      <c r="K6">
        <v>70.599999999999994</v>
      </c>
      <c r="L6">
        <v>78.599999999999994</v>
      </c>
      <c r="M6">
        <v>7.42</v>
      </c>
      <c r="N6">
        <v>8.15</v>
      </c>
      <c r="O6">
        <v>91.9</v>
      </c>
      <c r="P6">
        <v>3.67</v>
      </c>
      <c r="Q6">
        <v>3.99</v>
      </c>
      <c r="R6">
        <v>1.29</v>
      </c>
      <c r="S6">
        <v>16.899999999999999</v>
      </c>
      <c r="T6">
        <v>83.1</v>
      </c>
      <c r="U6">
        <v>0.32</v>
      </c>
      <c r="V6" s="6">
        <f t="shared" si="0"/>
        <v>6.4058999999999999</v>
      </c>
      <c r="W6" s="6">
        <f t="shared" si="1"/>
        <v>2.9816263132424798</v>
      </c>
      <c r="X6">
        <v>17.5</v>
      </c>
      <c r="Y6">
        <v>11.6</v>
      </c>
      <c r="Z6">
        <v>13.3</v>
      </c>
      <c r="AA6">
        <v>1.61</v>
      </c>
      <c r="AB6">
        <v>0.43</v>
      </c>
      <c r="AC6">
        <v>62.6</v>
      </c>
      <c r="AD6">
        <v>51.1</v>
      </c>
      <c r="AE6">
        <v>2.15</v>
      </c>
      <c r="AF6">
        <v>56.3</v>
      </c>
      <c r="AG6">
        <v>1.55</v>
      </c>
      <c r="AH6" s="188">
        <f t="shared" si="2"/>
        <v>2.9575</v>
      </c>
      <c r="AI6" s="188">
        <f t="shared" si="3"/>
        <v>1.9603999999999997</v>
      </c>
      <c r="AJ6" s="188">
        <f t="shared" si="4"/>
        <v>0.27209</v>
      </c>
      <c r="AK6" s="188">
        <f t="shared" si="5"/>
        <v>7.2669999999999998E-2</v>
      </c>
      <c r="AL6" s="188">
        <f t="shared" si="6"/>
        <v>2.4977400000000003</v>
      </c>
      <c r="AM6" s="188">
        <f t="shared" si="7"/>
        <v>2.0388900000000003</v>
      </c>
      <c r="AN6" s="188">
        <f t="shared" si="8"/>
        <v>8.5785E-2</v>
      </c>
      <c r="AO6" s="188">
        <f t="shared" si="9"/>
        <v>2.2463700000000002</v>
      </c>
      <c r="AP6" s="188">
        <f t="shared" si="10"/>
        <v>6.1845000000000011E-2</v>
      </c>
      <c r="AQ6">
        <v>529</v>
      </c>
      <c r="AR6">
        <v>120</v>
      </c>
      <c r="AS6">
        <v>500</v>
      </c>
      <c r="AT6">
        <v>241</v>
      </c>
      <c r="AU6">
        <v>60.4</v>
      </c>
      <c r="AV6">
        <v>52</v>
      </c>
      <c r="AW6">
        <v>19</v>
      </c>
      <c r="AX6">
        <v>23.9</v>
      </c>
      <c r="AY6">
        <v>2583</v>
      </c>
      <c r="AZ6">
        <v>1.1599999999999999</v>
      </c>
      <c r="BA6">
        <v>25.9</v>
      </c>
      <c r="BB6">
        <v>0.44</v>
      </c>
      <c r="BC6">
        <v>205</v>
      </c>
      <c r="BD6">
        <v>34.700000000000003</v>
      </c>
      <c r="BE6">
        <v>568</v>
      </c>
      <c r="BF6">
        <v>157</v>
      </c>
      <c r="BG6">
        <v>83.5</v>
      </c>
      <c r="BH6">
        <v>3.46</v>
      </c>
      <c r="BI6">
        <v>2.31</v>
      </c>
      <c r="BJ6">
        <v>2.23</v>
      </c>
      <c r="BK6">
        <v>2198</v>
      </c>
      <c r="BL6">
        <v>1.3</v>
      </c>
      <c r="BM6">
        <v>16.100000000000001</v>
      </c>
      <c r="BN6">
        <v>0.31</v>
      </c>
      <c r="BO6">
        <v>19.100000000000001</v>
      </c>
      <c r="BP6">
        <v>2.72</v>
      </c>
      <c r="BQ6">
        <v>1.2</v>
      </c>
      <c r="BR6">
        <v>98.8</v>
      </c>
      <c r="BS6">
        <v>2.41</v>
      </c>
      <c r="BT6">
        <v>7.66</v>
      </c>
      <c r="BU6">
        <v>1.38</v>
      </c>
      <c r="BV6">
        <v>47.2</v>
      </c>
      <c r="BW6">
        <v>52.8</v>
      </c>
      <c r="BX6">
        <v>1.95</v>
      </c>
      <c r="BY6">
        <v>17.5</v>
      </c>
      <c r="BZ6">
        <v>23.6</v>
      </c>
      <c r="CA6">
        <v>2.91</v>
      </c>
      <c r="CB6">
        <v>79.7</v>
      </c>
      <c r="CC6">
        <v>5.99</v>
      </c>
      <c r="CD6">
        <v>3.43</v>
      </c>
      <c r="CE6">
        <v>3.8</v>
      </c>
      <c r="CF6">
        <v>12.9</v>
      </c>
      <c r="CG6">
        <v>1.1599999999999999</v>
      </c>
      <c r="CH6">
        <v>2.1</v>
      </c>
      <c r="CI6">
        <v>52.8</v>
      </c>
      <c r="CJ6">
        <v>2.09</v>
      </c>
      <c r="CK6">
        <v>1.17</v>
      </c>
      <c r="CL6">
        <v>2.95</v>
      </c>
      <c r="CM6">
        <v>1.59</v>
      </c>
      <c r="CN6">
        <v>1.82</v>
      </c>
      <c r="CO6" s="188">
        <f t="shared" si="11"/>
        <v>1.3405</v>
      </c>
      <c r="CP6" s="188">
        <f t="shared" si="12"/>
        <v>1.80776</v>
      </c>
      <c r="CQ6" s="188">
        <f t="shared" si="13"/>
        <v>0.22290600000000002</v>
      </c>
      <c r="CR6" s="188">
        <f t="shared" si="14"/>
        <v>6.1050200000000006</v>
      </c>
      <c r="CS6" s="188">
        <f t="shared" si="15"/>
        <v>0.45883400000000002</v>
      </c>
      <c r="CT6" s="188">
        <f t="shared" si="16"/>
        <v>1.6189600000000002</v>
      </c>
      <c r="CU6" s="188">
        <f t="shared" si="17"/>
        <v>1.7936000000000001</v>
      </c>
      <c r="CV6" s="188">
        <f t="shared" si="18"/>
        <v>0.54752000000000001</v>
      </c>
      <c r="CW6" s="188">
        <f t="shared" si="19"/>
        <v>0.99120000000000008</v>
      </c>
      <c r="CX6" s="188">
        <f t="shared" si="20"/>
        <v>1.1035199999999998</v>
      </c>
      <c r="CY6" s="188">
        <f t="shared" si="21"/>
        <v>0.61775999999999998</v>
      </c>
      <c r="CZ6" s="188">
        <f t="shared" si="22"/>
        <v>1.5575999999999999</v>
      </c>
      <c r="DA6" s="188">
        <f t="shared" si="23"/>
        <v>0.83951999999999993</v>
      </c>
      <c r="DB6" s="188">
        <f t="shared" si="24"/>
        <v>0.96096000000000004</v>
      </c>
    </row>
    <row r="7" spans="1:106">
      <c r="A7" s="588" t="s">
        <v>1192</v>
      </c>
      <c r="B7" s="591" t="s">
        <v>760</v>
      </c>
      <c r="C7" s="576" t="s">
        <v>736</v>
      </c>
      <c r="D7" s="383" t="s">
        <v>734</v>
      </c>
      <c r="E7" s="383" t="s">
        <v>115</v>
      </c>
      <c r="F7" s="489">
        <v>43390</v>
      </c>
      <c r="G7" s="429">
        <v>0.14285714285714285</v>
      </c>
      <c r="H7" s="537" t="s">
        <v>1192</v>
      </c>
      <c r="I7">
        <v>193532</v>
      </c>
      <c r="J7">
        <v>103039</v>
      </c>
      <c r="K7">
        <v>74.8</v>
      </c>
      <c r="L7">
        <v>79.099999999999994</v>
      </c>
      <c r="M7">
        <v>6.17</v>
      </c>
      <c r="N7">
        <v>8.7100000000000009</v>
      </c>
      <c r="O7">
        <v>91.3</v>
      </c>
      <c r="P7">
        <v>3.49</v>
      </c>
      <c r="Q7">
        <v>3.2</v>
      </c>
      <c r="R7">
        <v>1.17</v>
      </c>
      <c r="S7">
        <v>19.600000000000001</v>
      </c>
      <c r="T7">
        <v>80.400000000000006</v>
      </c>
      <c r="U7">
        <v>0.28000000000000003</v>
      </c>
      <c r="V7" s="6">
        <f t="shared" si="0"/>
        <v>6.8896100000000002</v>
      </c>
      <c r="W7" s="6">
        <f t="shared" si="1"/>
        <v>2.7142320102298969</v>
      </c>
      <c r="X7">
        <v>13.1</v>
      </c>
      <c r="Y7">
        <v>9.1199999999999992</v>
      </c>
      <c r="Z7">
        <v>9.51</v>
      </c>
      <c r="AA7">
        <v>1.3</v>
      </c>
      <c r="AB7">
        <v>0.3</v>
      </c>
      <c r="AC7">
        <v>61.8</v>
      </c>
      <c r="AD7">
        <v>53.4</v>
      </c>
      <c r="AE7">
        <v>1.65</v>
      </c>
      <c r="AF7">
        <v>58.2</v>
      </c>
      <c r="AG7">
        <v>1.19</v>
      </c>
      <c r="AH7" s="188">
        <f t="shared" si="2"/>
        <v>2.5676000000000001</v>
      </c>
      <c r="AI7" s="188">
        <f t="shared" si="3"/>
        <v>1.78752</v>
      </c>
      <c r="AJ7" s="188">
        <f t="shared" si="4"/>
        <v>0.25480000000000003</v>
      </c>
      <c r="AK7" s="188">
        <f t="shared" si="5"/>
        <v>5.8799999999999998E-2</v>
      </c>
      <c r="AL7" s="188">
        <f t="shared" si="6"/>
        <v>1.9775999999999998</v>
      </c>
      <c r="AM7" s="188">
        <f t="shared" si="7"/>
        <v>1.7087999999999999</v>
      </c>
      <c r="AN7" s="188">
        <f t="shared" si="8"/>
        <v>5.28E-2</v>
      </c>
      <c r="AO7" s="188">
        <f t="shared" si="9"/>
        <v>1.8624000000000001</v>
      </c>
      <c r="AP7" s="188">
        <f t="shared" si="10"/>
        <v>3.8079999999999996E-2</v>
      </c>
      <c r="AQ7">
        <v>443</v>
      </c>
      <c r="AR7">
        <v>116</v>
      </c>
      <c r="AS7">
        <v>405</v>
      </c>
      <c r="AT7">
        <v>228</v>
      </c>
      <c r="AU7">
        <v>78.400000000000006</v>
      </c>
      <c r="AV7">
        <v>46.1</v>
      </c>
      <c r="AW7">
        <v>18.600000000000001</v>
      </c>
      <c r="AX7">
        <v>20.6</v>
      </c>
      <c r="AY7">
        <v>2010</v>
      </c>
      <c r="AZ7">
        <v>0.85</v>
      </c>
      <c r="BA7">
        <v>28.5</v>
      </c>
      <c r="BB7">
        <v>0.34</v>
      </c>
      <c r="BC7">
        <v>179</v>
      </c>
      <c r="BD7">
        <v>32.1</v>
      </c>
      <c r="BE7">
        <v>474</v>
      </c>
      <c r="BF7">
        <v>139</v>
      </c>
      <c r="BG7">
        <v>42.4</v>
      </c>
      <c r="BH7">
        <v>2.35</v>
      </c>
      <c r="BI7">
        <v>2.0499999999999998</v>
      </c>
      <c r="BJ7">
        <v>1.54</v>
      </c>
      <c r="BK7">
        <v>2111</v>
      </c>
      <c r="BL7">
        <v>1.2</v>
      </c>
      <c r="BM7">
        <v>18.7</v>
      </c>
      <c r="BN7">
        <v>0.27</v>
      </c>
      <c r="BO7">
        <v>18.7</v>
      </c>
      <c r="BP7">
        <v>2.14</v>
      </c>
      <c r="BQ7">
        <v>1.02</v>
      </c>
      <c r="BR7">
        <v>99</v>
      </c>
      <c r="BS7">
        <v>2.1800000000000002</v>
      </c>
      <c r="BT7">
        <v>6.2</v>
      </c>
      <c r="BU7">
        <v>0.99</v>
      </c>
      <c r="BV7">
        <v>46.7</v>
      </c>
      <c r="BW7">
        <v>53.3</v>
      </c>
      <c r="BX7">
        <v>1.65</v>
      </c>
      <c r="BY7">
        <v>13.3</v>
      </c>
      <c r="BZ7">
        <v>21.7</v>
      </c>
      <c r="CA7">
        <v>1.42</v>
      </c>
      <c r="CB7">
        <v>81</v>
      </c>
      <c r="CC7">
        <v>4.1900000000000004</v>
      </c>
      <c r="CD7">
        <v>2.4900000000000002</v>
      </c>
      <c r="CE7">
        <v>3.35</v>
      </c>
      <c r="CF7">
        <v>10.8</v>
      </c>
      <c r="CG7">
        <v>0.77</v>
      </c>
      <c r="CH7">
        <v>1.52</v>
      </c>
      <c r="CI7">
        <v>53.3</v>
      </c>
      <c r="CJ7">
        <v>1.83</v>
      </c>
      <c r="CK7">
        <v>1.1499999999999999</v>
      </c>
      <c r="CL7">
        <v>2.21</v>
      </c>
      <c r="CM7">
        <v>1.18</v>
      </c>
      <c r="CN7">
        <v>1.76</v>
      </c>
      <c r="CO7" s="188">
        <f t="shared" si="11"/>
        <v>0.82460000000000011</v>
      </c>
      <c r="CP7" s="188">
        <f t="shared" si="12"/>
        <v>1.3453999999999999</v>
      </c>
      <c r="CQ7" s="188">
        <f t="shared" si="13"/>
        <v>8.8040000000000007E-2</v>
      </c>
      <c r="CR7" s="188">
        <f t="shared" si="14"/>
        <v>5.0220000000000002</v>
      </c>
      <c r="CS7" s="188">
        <f t="shared" si="15"/>
        <v>0.25978000000000001</v>
      </c>
      <c r="CT7" s="188">
        <f t="shared" si="16"/>
        <v>1.1628300000000003</v>
      </c>
      <c r="CU7" s="188">
        <f t="shared" si="17"/>
        <v>1.5644500000000001</v>
      </c>
      <c r="CV7" s="188">
        <f t="shared" si="18"/>
        <v>0.35959000000000002</v>
      </c>
      <c r="CW7" s="188">
        <f t="shared" si="19"/>
        <v>0.70984000000000014</v>
      </c>
      <c r="CX7" s="188">
        <f t="shared" si="20"/>
        <v>0.97538999999999998</v>
      </c>
      <c r="CY7" s="188">
        <f t="shared" si="21"/>
        <v>0.61294999999999999</v>
      </c>
      <c r="CZ7" s="188">
        <f t="shared" si="22"/>
        <v>1.1779299999999999</v>
      </c>
      <c r="DA7" s="188">
        <f t="shared" si="23"/>
        <v>0.62893999999999994</v>
      </c>
      <c r="DB7" s="188">
        <f t="shared" si="24"/>
        <v>0.93807999999999991</v>
      </c>
    </row>
    <row r="8" spans="1:106">
      <c r="A8" s="587"/>
      <c r="B8" s="591" t="s">
        <v>761</v>
      </c>
      <c r="C8" s="577"/>
      <c r="D8" s="383"/>
      <c r="E8" s="383"/>
      <c r="F8" s="489"/>
      <c r="G8" s="429"/>
      <c r="H8" s="386"/>
      <c r="I8">
        <v>193293</v>
      </c>
      <c r="J8">
        <v>103990</v>
      </c>
      <c r="K8">
        <v>74.900000000000006</v>
      </c>
      <c r="L8">
        <v>79.400000000000006</v>
      </c>
      <c r="M8">
        <v>6.31</v>
      </c>
      <c r="N8">
        <v>8.6199999999999992</v>
      </c>
      <c r="O8">
        <v>91.4</v>
      </c>
      <c r="P8">
        <v>3.54</v>
      </c>
      <c r="Q8">
        <v>3.18</v>
      </c>
      <c r="R8">
        <v>1.21</v>
      </c>
      <c r="S8">
        <v>20</v>
      </c>
      <c r="T8">
        <v>80</v>
      </c>
      <c r="U8">
        <v>0.27</v>
      </c>
      <c r="V8" s="6">
        <f>L8*N8/100</f>
        <v>6.8442800000000004</v>
      </c>
      <c r="W8" s="6">
        <f t="shared" si="1"/>
        <v>2.7029870198180084</v>
      </c>
      <c r="X8">
        <v>13.4</v>
      </c>
      <c r="Y8">
        <v>9.2100000000000009</v>
      </c>
      <c r="Z8">
        <v>9.52</v>
      </c>
      <c r="AA8">
        <v>1.36</v>
      </c>
      <c r="AB8">
        <v>0.34</v>
      </c>
      <c r="AC8">
        <v>60.5</v>
      </c>
      <c r="AD8">
        <v>53</v>
      </c>
      <c r="AE8">
        <v>1.64</v>
      </c>
      <c r="AF8">
        <v>60</v>
      </c>
      <c r="AG8">
        <v>1.07</v>
      </c>
      <c r="AH8" s="188">
        <f t="shared" si="2"/>
        <v>2.68</v>
      </c>
      <c r="AI8" s="188">
        <f t="shared" si="3"/>
        <v>1.8420000000000001</v>
      </c>
      <c r="AJ8" s="188">
        <f t="shared" si="4"/>
        <v>0.27200000000000002</v>
      </c>
      <c r="AK8" s="188">
        <f t="shared" si="5"/>
        <v>6.8000000000000005E-2</v>
      </c>
      <c r="AL8" s="188">
        <f t="shared" si="6"/>
        <v>1.9239000000000002</v>
      </c>
      <c r="AM8" s="188">
        <f t="shared" si="7"/>
        <v>1.6854000000000002</v>
      </c>
      <c r="AN8" s="188">
        <f t="shared" si="8"/>
        <v>5.2152000000000004E-2</v>
      </c>
      <c r="AO8" s="188">
        <f t="shared" si="9"/>
        <v>1.9080000000000001</v>
      </c>
      <c r="AP8" s="188">
        <f t="shared" si="10"/>
        <v>3.4026000000000008E-2</v>
      </c>
      <c r="AQ8">
        <v>438</v>
      </c>
      <c r="AR8">
        <v>121</v>
      </c>
      <c r="AS8">
        <v>409</v>
      </c>
      <c r="AT8">
        <v>236</v>
      </c>
      <c r="AU8">
        <v>70.599999999999994</v>
      </c>
      <c r="AV8">
        <v>45.8</v>
      </c>
      <c r="AW8">
        <v>19.3</v>
      </c>
      <c r="AX8">
        <v>20</v>
      </c>
      <c r="AY8">
        <v>2095</v>
      </c>
      <c r="AZ8">
        <v>0.77</v>
      </c>
      <c r="BA8">
        <v>29.5</v>
      </c>
      <c r="BB8">
        <v>0.38</v>
      </c>
      <c r="BC8">
        <v>186</v>
      </c>
      <c r="BD8">
        <v>32.1</v>
      </c>
      <c r="BE8">
        <v>477</v>
      </c>
      <c r="BF8">
        <v>146</v>
      </c>
      <c r="BG8">
        <v>69.400000000000006</v>
      </c>
      <c r="BH8">
        <v>2.58</v>
      </c>
      <c r="BI8">
        <v>2.0499999999999998</v>
      </c>
      <c r="BJ8">
        <v>1.6</v>
      </c>
      <c r="BK8">
        <v>1902</v>
      </c>
      <c r="BL8">
        <v>1.25</v>
      </c>
      <c r="BM8">
        <v>19.100000000000001</v>
      </c>
      <c r="BN8">
        <v>0.26</v>
      </c>
      <c r="BO8">
        <v>18.5</v>
      </c>
      <c r="BP8">
        <v>2.57</v>
      </c>
      <c r="BQ8">
        <v>1.26</v>
      </c>
      <c r="BR8">
        <v>98.7</v>
      </c>
      <c r="BS8">
        <v>2.31</v>
      </c>
      <c r="BT8">
        <v>6.38</v>
      </c>
      <c r="BU8">
        <v>1.24</v>
      </c>
      <c r="BV8">
        <v>47.7</v>
      </c>
      <c r="BW8">
        <v>52.3</v>
      </c>
      <c r="BX8">
        <v>1.65</v>
      </c>
      <c r="BY8">
        <v>13.5</v>
      </c>
      <c r="BZ8">
        <v>23.1</v>
      </c>
      <c r="CA8">
        <v>1.96</v>
      </c>
      <c r="CB8">
        <v>82.1</v>
      </c>
      <c r="CC8">
        <v>5.55</v>
      </c>
      <c r="CD8">
        <v>2.74</v>
      </c>
      <c r="CE8">
        <v>3.5</v>
      </c>
      <c r="CF8">
        <v>11</v>
      </c>
      <c r="CG8">
        <v>1.05</v>
      </c>
      <c r="CH8">
        <v>1.59</v>
      </c>
      <c r="CI8">
        <v>52.3</v>
      </c>
      <c r="CJ8">
        <v>2.41</v>
      </c>
      <c r="CK8">
        <v>1.22</v>
      </c>
      <c r="CL8">
        <v>2.19</v>
      </c>
      <c r="CM8">
        <v>1.42</v>
      </c>
      <c r="CN8">
        <v>1.7</v>
      </c>
      <c r="CO8" s="188">
        <f t="shared" si="11"/>
        <v>0.86129999999999995</v>
      </c>
      <c r="CP8" s="188">
        <f t="shared" si="12"/>
        <v>1.4737800000000001</v>
      </c>
      <c r="CQ8" s="188">
        <f t="shared" si="13"/>
        <v>0.12504799999999999</v>
      </c>
      <c r="CR8" s="188">
        <f t="shared" si="14"/>
        <v>5.2379800000000003</v>
      </c>
      <c r="CS8" s="188">
        <f t="shared" si="15"/>
        <v>0.35409000000000002</v>
      </c>
      <c r="CT8" s="188">
        <f t="shared" si="16"/>
        <v>1.30698</v>
      </c>
      <c r="CU8" s="188">
        <f t="shared" si="17"/>
        <v>1.6695000000000002</v>
      </c>
      <c r="CV8" s="188">
        <f t="shared" si="18"/>
        <v>0.50085000000000013</v>
      </c>
      <c r="CW8" s="188">
        <f t="shared" si="19"/>
        <v>0.75843000000000005</v>
      </c>
      <c r="CX8" s="188">
        <f t="shared" si="20"/>
        <v>1.2604300000000002</v>
      </c>
      <c r="CY8" s="188">
        <f t="shared" si="21"/>
        <v>0.63805999999999996</v>
      </c>
      <c r="CZ8" s="188">
        <f t="shared" si="22"/>
        <v>1.14537</v>
      </c>
      <c r="DA8" s="188">
        <f t="shared" si="23"/>
        <v>0.74265999999999988</v>
      </c>
      <c r="DB8" s="188">
        <f t="shared" si="24"/>
        <v>0.8891</v>
      </c>
    </row>
    <row r="9" spans="1:106">
      <c r="A9" s="588" t="s">
        <v>1193</v>
      </c>
      <c r="B9" s="591" t="s">
        <v>763</v>
      </c>
      <c r="C9" s="576" t="s">
        <v>736</v>
      </c>
      <c r="D9" s="383" t="s">
        <v>734</v>
      </c>
      <c r="E9" s="383" t="s">
        <v>417</v>
      </c>
      <c r="F9" s="489">
        <v>43396</v>
      </c>
      <c r="G9" s="429">
        <v>1</v>
      </c>
      <c r="H9" s="537" t="s">
        <v>1193</v>
      </c>
      <c r="I9">
        <v>167288</v>
      </c>
      <c r="J9">
        <v>88956</v>
      </c>
      <c r="K9">
        <v>73.2</v>
      </c>
      <c r="L9">
        <v>80.400000000000006</v>
      </c>
      <c r="M9">
        <v>5.9</v>
      </c>
      <c r="N9">
        <v>7.66</v>
      </c>
      <c r="O9">
        <v>92.3</v>
      </c>
      <c r="P9">
        <v>3.53</v>
      </c>
      <c r="Q9">
        <v>2.46</v>
      </c>
      <c r="R9">
        <v>1.63</v>
      </c>
      <c r="S9">
        <v>17.7</v>
      </c>
      <c r="T9">
        <v>82.3</v>
      </c>
      <c r="U9">
        <v>0.25</v>
      </c>
      <c r="V9" s="6">
        <f t="shared" si="0"/>
        <v>6.1586400000000001</v>
      </c>
      <c r="W9" s="6">
        <f t="shared" si="1"/>
        <v>2.7928243898003453</v>
      </c>
      <c r="X9">
        <v>11.9</v>
      </c>
      <c r="Y9">
        <v>8.81</v>
      </c>
      <c r="Z9">
        <v>7.43</v>
      </c>
      <c r="AA9">
        <v>1.75</v>
      </c>
      <c r="AB9">
        <v>0.24</v>
      </c>
      <c r="AC9">
        <v>49.3</v>
      </c>
      <c r="AD9">
        <v>52.4</v>
      </c>
      <c r="AE9">
        <v>1.2</v>
      </c>
      <c r="AF9">
        <v>53.6</v>
      </c>
      <c r="AG9">
        <v>1.42</v>
      </c>
      <c r="AH9" s="188">
        <f t="shared" si="2"/>
        <v>2.1063000000000001</v>
      </c>
      <c r="AI9" s="188">
        <f t="shared" si="3"/>
        <v>1.5593700000000001</v>
      </c>
      <c r="AJ9" s="188">
        <f t="shared" si="4"/>
        <v>0.30974999999999997</v>
      </c>
      <c r="AK9" s="188">
        <f t="shared" si="5"/>
        <v>4.247999999999999E-2</v>
      </c>
      <c r="AL9" s="188">
        <f t="shared" si="6"/>
        <v>1.21278</v>
      </c>
      <c r="AM9" s="188">
        <f t="shared" si="7"/>
        <v>1.28904</v>
      </c>
      <c r="AN9" s="188">
        <f t="shared" si="8"/>
        <v>2.9520000000000001E-2</v>
      </c>
      <c r="AO9" s="188">
        <f t="shared" si="9"/>
        <v>1.31856</v>
      </c>
      <c r="AP9" s="188">
        <f t="shared" si="10"/>
        <v>3.4931999999999998E-2</v>
      </c>
      <c r="AQ9">
        <v>423</v>
      </c>
      <c r="AR9">
        <v>105</v>
      </c>
      <c r="AS9">
        <v>438</v>
      </c>
      <c r="AT9">
        <v>242</v>
      </c>
      <c r="AU9">
        <v>44.9</v>
      </c>
      <c r="AV9">
        <v>43.8</v>
      </c>
      <c r="AW9">
        <v>17.8</v>
      </c>
      <c r="AX9">
        <v>14.6</v>
      </c>
      <c r="AY9">
        <v>1373</v>
      </c>
      <c r="AZ9">
        <v>0.62</v>
      </c>
      <c r="BA9">
        <v>23.5</v>
      </c>
      <c r="BB9">
        <v>0.33</v>
      </c>
      <c r="BC9">
        <v>174</v>
      </c>
      <c r="BD9">
        <v>32.1</v>
      </c>
      <c r="BE9">
        <v>506</v>
      </c>
      <c r="BF9">
        <v>168</v>
      </c>
      <c r="BG9">
        <v>82.2</v>
      </c>
      <c r="BH9">
        <v>2.75</v>
      </c>
      <c r="BI9">
        <v>2.34</v>
      </c>
      <c r="BJ9">
        <v>1.45</v>
      </c>
      <c r="BK9">
        <v>1051</v>
      </c>
      <c r="BL9">
        <v>1.72</v>
      </c>
      <c r="BM9">
        <v>17.2</v>
      </c>
      <c r="BN9">
        <v>0.24</v>
      </c>
      <c r="BO9">
        <v>17.2</v>
      </c>
      <c r="BP9">
        <v>1.7</v>
      </c>
      <c r="BQ9">
        <v>1.18</v>
      </c>
      <c r="BR9">
        <v>98.8</v>
      </c>
      <c r="BS9">
        <v>1.99</v>
      </c>
      <c r="BT9">
        <v>3.96</v>
      </c>
      <c r="BU9">
        <v>1.6</v>
      </c>
      <c r="BV9">
        <v>47.2</v>
      </c>
      <c r="BW9">
        <v>52.8</v>
      </c>
      <c r="BX9">
        <v>1.8</v>
      </c>
      <c r="BY9">
        <v>8.91</v>
      </c>
      <c r="BZ9">
        <v>14</v>
      </c>
      <c r="CA9">
        <v>1.98</v>
      </c>
      <c r="CB9">
        <v>74.400000000000006</v>
      </c>
      <c r="CC9">
        <v>3.63</v>
      </c>
      <c r="CD9">
        <v>1.32</v>
      </c>
      <c r="CE9">
        <v>2.08</v>
      </c>
      <c r="CF9">
        <v>6.26</v>
      </c>
      <c r="CG9">
        <v>1.21</v>
      </c>
      <c r="CH9">
        <v>1.68</v>
      </c>
      <c r="CI9">
        <v>52.8</v>
      </c>
      <c r="CJ9">
        <v>2.04</v>
      </c>
      <c r="CK9">
        <v>1.91</v>
      </c>
      <c r="CL9">
        <v>1.92</v>
      </c>
      <c r="CM9">
        <v>1.94</v>
      </c>
      <c r="CN9">
        <v>1.91</v>
      </c>
      <c r="CO9" s="188">
        <f t="shared" si="11"/>
        <v>0.35283599999999998</v>
      </c>
      <c r="CP9" s="188">
        <f t="shared" si="12"/>
        <v>0.5544</v>
      </c>
      <c r="CQ9" s="188">
        <f t="shared" si="13"/>
        <v>7.8407999999999992E-2</v>
      </c>
      <c r="CR9" s="188">
        <f t="shared" si="14"/>
        <v>2.9462400000000004</v>
      </c>
      <c r="CS9" s="188">
        <f t="shared" si="15"/>
        <v>0.14374799999999999</v>
      </c>
      <c r="CT9" s="188">
        <f t="shared" si="16"/>
        <v>0.62304000000000004</v>
      </c>
      <c r="CU9" s="188">
        <f t="shared" si="17"/>
        <v>0.98176000000000019</v>
      </c>
      <c r="CV9" s="188">
        <f t="shared" si="18"/>
        <v>0.57112000000000007</v>
      </c>
      <c r="CW9" s="188">
        <f t="shared" si="19"/>
        <v>0.79296000000000011</v>
      </c>
      <c r="CX9" s="188">
        <f t="shared" si="20"/>
        <v>1.0771199999999999</v>
      </c>
      <c r="CY9" s="188">
        <f t="shared" si="21"/>
        <v>1.0084799999999998</v>
      </c>
      <c r="CZ9" s="188">
        <f t="shared" si="22"/>
        <v>1.01376</v>
      </c>
      <c r="DA9" s="188">
        <f t="shared" si="23"/>
        <v>1.0243199999999999</v>
      </c>
      <c r="DB9" s="188">
        <f t="shared" si="24"/>
        <v>1.0084799999999998</v>
      </c>
    </row>
    <row r="10" spans="1:106">
      <c r="A10" s="587"/>
      <c r="B10" s="591" t="s">
        <v>764</v>
      </c>
      <c r="C10" s="577"/>
      <c r="D10" s="383"/>
      <c r="E10" s="383"/>
      <c r="F10" s="489"/>
      <c r="G10" s="429"/>
      <c r="H10" s="386"/>
      <c r="I10">
        <v>158550</v>
      </c>
      <c r="J10">
        <v>84764</v>
      </c>
      <c r="K10">
        <v>72.900000000000006</v>
      </c>
      <c r="L10">
        <v>80.400000000000006</v>
      </c>
      <c r="M10">
        <v>6.14</v>
      </c>
      <c r="N10">
        <v>8.18</v>
      </c>
      <c r="O10">
        <v>91.8</v>
      </c>
      <c r="P10">
        <v>3.59</v>
      </c>
      <c r="Q10">
        <v>2.69</v>
      </c>
      <c r="R10">
        <v>2.08</v>
      </c>
      <c r="S10">
        <v>17.3</v>
      </c>
      <c r="T10">
        <v>82.7</v>
      </c>
      <c r="U10">
        <v>0.22</v>
      </c>
      <c r="V10" s="6">
        <f t="shared" si="0"/>
        <v>6.5767199999999999</v>
      </c>
      <c r="W10" s="6">
        <f t="shared" si="1"/>
        <v>2.6152854310355313</v>
      </c>
      <c r="X10">
        <v>12.2</v>
      </c>
      <c r="Y10">
        <v>8.9499999999999993</v>
      </c>
      <c r="Z10">
        <v>8.25</v>
      </c>
      <c r="AA10">
        <v>2.4900000000000002</v>
      </c>
      <c r="AB10">
        <v>0.21</v>
      </c>
      <c r="AC10">
        <v>51.9</v>
      </c>
      <c r="AD10">
        <v>52.1</v>
      </c>
      <c r="AE10">
        <v>1.91</v>
      </c>
      <c r="AF10">
        <v>53.1</v>
      </c>
      <c r="AG10">
        <v>0.87</v>
      </c>
      <c r="AH10" s="188">
        <f t="shared" si="2"/>
        <v>2.1105999999999998</v>
      </c>
      <c r="AI10" s="188">
        <f t="shared" si="3"/>
        <v>1.5483500000000001</v>
      </c>
      <c r="AJ10" s="188">
        <f t="shared" si="4"/>
        <v>0.43077000000000004</v>
      </c>
      <c r="AK10" s="188">
        <f>AB10*S10/100</f>
        <v>3.6330000000000001E-2</v>
      </c>
      <c r="AL10" s="188">
        <f t="shared" si="6"/>
        <v>1.39611</v>
      </c>
      <c r="AM10" s="188">
        <f t="shared" si="7"/>
        <v>1.4014899999999999</v>
      </c>
      <c r="AN10" s="188">
        <f t="shared" si="8"/>
        <v>5.1378999999999994E-2</v>
      </c>
      <c r="AO10" s="188">
        <f t="shared" si="9"/>
        <v>1.42839</v>
      </c>
      <c r="AP10" s="188">
        <f t="shared" si="10"/>
        <v>2.3403E-2</v>
      </c>
      <c r="AQ10">
        <v>426</v>
      </c>
      <c r="AR10">
        <v>100</v>
      </c>
      <c r="AS10">
        <v>451</v>
      </c>
      <c r="AT10">
        <v>240</v>
      </c>
      <c r="AU10">
        <v>48.8</v>
      </c>
      <c r="AV10">
        <v>44.2</v>
      </c>
      <c r="AW10">
        <v>16.399999999999999</v>
      </c>
      <c r="AX10">
        <v>16.600000000000001</v>
      </c>
      <c r="AY10">
        <v>1278</v>
      </c>
      <c r="AZ10">
        <v>1.25</v>
      </c>
      <c r="BA10">
        <v>23.2</v>
      </c>
      <c r="BB10">
        <v>0.39</v>
      </c>
      <c r="BC10">
        <v>182</v>
      </c>
      <c r="BD10">
        <v>32.1</v>
      </c>
      <c r="BE10">
        <v>516</v>
      </c>
      <c r="BF10">
        <v>166</v>
      </c>
      <c r="BG10">
        <v>108</v>
      </c>
      <c r="BH10">
        <v>2.75</v>
      </c>
      <c r="BI10">
        <v>2.44</v>
      </c>
      <c r="BJ10">
        <v>1.45</v>
      </c>
      <c r="BK10">
        <v>1302</v>
      </c>
      <c r="BL10">
        <v>2.16</v>
      </c>
      <c r="BM10">
        <v>16.8</v>
      </c>
      <c r="BN10">
        <v>0.2</v>
      </c>
      <c r="BO10">
        <v>17.2</v>
      </c>
      <c r="BP10">
        <v>1.94</v>
      </c>
      <c r="BQ10">
        <v>0.99</v>
      </c>
      <c r="BR10">
        <v>99</v>
      </c>
      <c r="BS10">
        <v>1.94</v>
      </c>
      <c r="BT10">
        <v>3.98</v>
      </c>
      <c r="BU10">
        <v>2.11</v>
      </c>
      <c r="BV10">
        <v>45.4</v>
      </c>
      <c r="BW10">
        <v>54.6</v>
      </c>
      <c r="BX10">
        <v>2.08</v>
      </c>
      <c r="BY10">
        <v>9.84</v>
      </c>
      <c r="BZ10">
        <v>16.2</v>
      </c>
      <c r="CA10">
        <v>4.66</v>
      </c>
      <c r="CB10">
        <v>74.599999999999994</v>
      </c>
      <c r="CC10">
        <v>3.8</v>
      </c>
      <c r="CD10">
        <v>1.68</v>
      </c>
      <c r="CE10">
        <v>1.92</v>
      </c>
      <c r="CF10">
        <v>6.54</v>
      </c>
      <c r="CG10">
        <v>1.88</v>
      </c>
      <c r="CH10">
        <v>1.98</v>
      </c>
      <c r="CI10">
        <v>54.6</v>
      </c>
      <c r="CJ10">
        <v>2.16</v>
      </c>
      <c r="CK10">
        <v>1.95</v>
      </c>
      <c r="CL10">
        <v>1.85</v>
      </c>
      <c r="CM10">
        <v>2.31</v>
      </c>
      <c r="CN10">
        <v>2.17</v>
      </c>
      <c r="CO10" s="188">
        <f t="shared" si="11"/>
        <v>0.39163199999999998</v>
      </c>
      <c r="CP10" s="188">
        <f t="shared" si="12"/>
        <v>0.64476</v>
      </c>
      <c r="CQ10" s="188">
        <f t="shared" si="13"/>
        <v>0.18546800000000002</v>
      </c>
      <c r="CR10" s="188">
        <f t="shared" si="14"/>
        <v>2.9690799999999995</v>
      </c>
      <c r="CS10" s="188">
        <f t="shared" si="15"/>
        <v>0.15123999999999999</v>
      </c>
      <c r="CT10" s="188">
        <f t="shared" si="16"/>
        <v>0.76271999999999995</v>
      </c>
      <c r="CU10" s="188">
        <f t="shared" si="17"/>
        <v>0.8716799999999999</v>
      </c>
      <c r="CV10" s="188">
        <f t="shared" si="18"/>
        <v>0.85351999999999995</v>
      </c>
      <c r="CW10" s="188">
        <f t="shared" si="19"/>
        <v>0.89891999999999994</v>
      </c>
      <c r="CX10" s="188">
        <f t="shared" si="20"/>
        <v>1.17936</v>
      </c>
      <c r="CY10" s="188">
        <f t="shared" si="21"/>
        <v>1.0647</v>
      </c>
      <c r="CZ10" s="188">
        <f t="shared" si="22"/>
        <v>1.0101</v>
      </c>
      <c r="DA10" s="188">
        <f t="shared" si="23"/>
        <v>1.26126</v>
      </c>
      <c r="DB10" s="188">
        <f t="shared" si="24"/>
        <v>1.18482</v>
      </c>
    </row>
    <row r="11" spans="1:106">
      <c r="A11" s="589" t="s">
        <v>1194</v>
      </c>
      <c r="B11" s="591" t="s">
        <v>766</v>
      </c>
      <c r="C11" s="576" t="s">
        <v>736</v>
      </c>
      <c r="D11" s="383" t="s">
        <v>734</v>
      </c>
      <c r="E11" s="383" t="s">
        <v>418</v>
      </c>
      <c r="F11" s="489">
        <v>43402</v>
      </c>
      <c r="G11" s="429">
        <v>1.8571428571428572</v>
      </c>
      <c r="H11" s="539" t="s">
        <v>1194</v>
      </c>
      <c r="I11">
        <v>185126</v>
      </c>
      <c r="J11">
        <v>101003</v>
      </c>
      <c r="K11">
        <v>73</v>
      </c>
      <c r="L11">
        <v>81.599999999999994</v>
      </c>
      <c r="M11">
        <v>5.33</v>
      </c>
      <c r="N11">
        <v>8.85</v>
      </c>
      <c r="O11">
        <v>91.1</v>
      </c>
      <c r="P11">
        <v>3.51</v>
      </c>
      <c r="Q11">
        <v>2.48</v>
      </c>
      <c r="R11">
        <v>1.1000000000000001</v>
      </c>
      <c r="S11">
        <v>18.5</v>
      </c>
      <c r="T11">
        <v>81.5</v>
      </c>
      <c r="U11">
        <v>0.34</v>
      </c>
      <c r="V11" s="6">
        <f t="shared" si="0"/>
        <v>7.2215999999999996</v>
      </c>
      <c r="W11" s="6">
        <f t="shared" si="1"/>
        <v>2.2571175362800489</v>
      </c>
      <c r="X11">
        <v>10.9</v>
      </c>
      <c r="Y11">
        <v>7.9</v>
      </c>
      <c r="Z11">
        <v>6.97</v>
      </c>
      <c r="AA11">
        <v>1.2</v>
      </c>
      <c r="AB11">
        <v>0.36</v>
      </c>
      <c r="AC11">
        <v>59.3</v>
      </c>
      <c r="AD11">
        <v>49.6</v>
      </c>
      <c r="AE11">
        <v>1.42</v>
      </c>
      <c r="AF11">
        <v>51.9</v>
      </c>
      <c r="AG11">
        <v>1.37</v>
      </c>
      <c r="AH11" s="188">
        <f t="shared" si="2"/>
        <v>2.0165000000000002</v>
      </c>
      <c r="AI11" s="188">
        <f t="shared" si="3"/>
        <v>1.4615</v>
      </c>
      <c r="AJ11" s="188">
        <f t="shared" si="4"/>
        <v>0.222</v>
      </c>
      <c r="AK11" s="188">
        <f t="shared" si="5"/>
        <v>6.6600000000000006E-2</v>
      </c>
      <c r="AL11" s="188">
        <f t="shared" si="6"/>
        <v>1.4706399999999999</v>
      </c>
      <c r="AM11" s="188">
        <f t="shared" si="7"/>
        <v>1.2300800000000001</v>
      </c>
      <c r="AN11" s="188">
        <f t="shared" si="8"/>
        <v>3.5215999999999997E-2</v>
      </c>
      <c r="AO11" s="188">
        <f t="shared" si="9"/>
        <v>1.2871199999999998</v>
      </c>
      <c r="AP11" s="188">
        <f t="shared" si="10"/>
        <v>3.3975999999999999E-2</v>
      </c>
      <c r="AQ11">
        <v>374</v>
      </c>
      <c r="AR11">
        <v>100</v>
      </c>
      <c r="AS11">
        <v>358</v>
      </c>
      <c r="AT11">
        <v>205</v>
      </c>
      <c r="AU11">
        <v>68.099999999999994</v>
      </c>
      <c r="AV11">
        <v>39.799999999999997</v>
      </c>
      <c r="AW11">
        <v>17</v>
      </c>
      <c r="AX11">
        <v>16</v>
      </c>
      <c r="AY11">
        <v>1467</v>
      </c>
      <c r="AZ11">
        <v>0.78</v>
      </c>
      <c r="BA11">
        <v>25.2</v>
      </c>
      <c r="BB11">
        <v>0.43</v>
      </c>
      <c r="BC11">
        <v>161</v>
      </c>
      <c r="BD11">
        <v>29.5</v>
      </c>
      <c r="BE11">
        <v>434</v>
      </c>
      <c r="BF11">
        <v>131</v>
      </c>
      <c r="BG11">
        <v>59.1</v>
      </c>
      <c r="BH11">
        <v>1.99</v>
      </c>
      <c r="BI11">
        <v>2.2000000000000002</v>
      </c>
      <c r="BJ11">
        <v>1.17</v>
      </c>
      <c r="BK11">
        <v>1473</v>
      </c>
      <c r="BL11">
        <v>1.1299999999999999</v>
      </c>
      <c r="BM11">
        <v>17.899999999999999</v>
      </c>
      <c r="BN11">
        <v>0.33</v>
      </c>
      <c r="BO11">
        <v>16.3</v>
      </c>
      <c r="BP11">
        <v>1.73</v>
      </c>
      <c r="BQ11">
        <v>1.1399999999999999</v>
      </c>
      <c r="BR11">
        <v>98.9</v>
      </c>
      <c r="BS11">
        <v>2.0699999999999998</v>
      </c>
      <c r="BT11">
        <v>3.21</v>
      </c>
      <c r="BU11">
        <v>1.1499999999999999</v>
      </c>
      <c r="BV11">
        <v>42.9</v>
      </c>
      <c r="BW11">
        <v>57.1</v>
      </c>
      <c r="BX11">
        <v>1.88</v>
      </c>
      <c r="BY11">
        <v>10.8</v>
      </c>
      <c r="BZ11">
        <v>17.5</v>
      </c>
      <c r="CA11">
        <v>0.94</v>
      </c>
      <c r="CB11">
        <v>70.2</v>
      </c>
      <c r="CC11">
        <v>4.34</v>
      </c>
      <c r="CD11">
        <v>1.48</v>
      </c>
      <c r="CE11">
        <v>1.91</v>
      </c>
      <c r="CF11">
        <v>5.25</v>
      </c>
      <c r="CG11">
        <v>0.76</v>
      </c>
      <c r="CH11">
        <v>1.62</v>
      </c>
      <c r="CI11">
        <v>57.1</v>
      </c>
      <c r="CJ11">
        <v>1.92</v>
      </c>
      <c r="CK11">
        <v>2.19</v>
      </c>
      <c r="CL11">
        <v>1.68</v>
      </c>
      <c r="CM11">
        <v>1.44</v>
      </c>
      <c r="CN11">
        <v>2.0699999999999998</v>
      </c>
      <c r="CO11" s="188">
        <f t="shared" si="11"/>
        <v>0.34667999999999999</v>
      </c>
      <c r="CP11" s="188">
        <f t="shared" si="12"/>
        <v>0.56174999999999997</v>
      </c>
      <c r="CQ11" s="188">
        <f t="shared" si="13"/>
        <v>3.0173999999999999E-2</v>
      </c>
      <c r="CR11" s="188">
        <f t="shared" si="14"/>
        <v>2.2534200000000002</v>
      </c>
      <c r="CS11" s="188">
        <f t="shared" si="15"/>
        <v>0.13931399999999999</v>
      </c>
      <c r="CT11" s="188">
        <f t="shared" si="16"/>
        <v>0.63491999999999993</v>
      </c>
      <c r="CU11" s="188">
        <f t="shared" si="17"/>
        <v>0.81938999999999995</v>
      </c>
      <c r="CV11" s="188">
        <f t="shared" si="18"/>
        <v>0.32604</v>
      </c>
      <c r="CW11" s="188">
        <f t="shared" si="19"/>
        <v>0.69498000000000004</v>
      </c>
      <c r="CX11" s="188">
        <f t="shared" si="20"/>
        <v>1.09632</v>
      </c>
      <c r="CY11" s="188">
        <f t="shared" si="21"/>
        <v>1.2504900000000001</v>
      </c>
      <c r="CZ11" s="188">
        <f t="shared" si="22"/>
        <v>0.95928000000000002</v>
      </c>
      <c r="DA11" s="188">
        <f t="shared" si="23"/>
        <v>0.82224000000000008</v>
      </c>
      <c r="DB11" s="188">
        <f t="shared" si="24"/>
        <v>1.18197</v>
      </c>
    </row>
    <row r="12" spans="1:106">
      <c r="A12" s="587"/>
      <c r="B12" s="591" t="s">
        <v>767</v>
      </c>
      <c r="C12" s="577"/>
      <c r="D12" s="383"/>
      <c r="E12" s="383"/>
      <c r="F12" s="489"/>
      <c r="G12" s="429"/>
      <c r="H12" s="386"/>
      <c r="I12">
        <v>186090</v>
      </c>
      <c r="J12">
        <v>100965</v>
      </c>
      <c r="K12">
        <v>72.7</v>
      </c>
      <c r="L12">
        <v>81.3</v>
      </c>
      <c r="M12">
        <v>5.41</v>
      </c>
      <c r="N12">
        <v>8.77</v>
      </c>
      <c r="O12">
        <v>91.2</v>
      </c>
      <c r="P12">
        <v>3.6</v>
      </c>
      <c r="Q12">
        <v>2.38</v>
      </c>
      <c r="R12">
        <v>1.25</v>
      </c>
      <c r="S12">
        <v>18.8</v>
      </c>
      <c r="T12">
        <v>81.2</v>
      </c>
      <c r="U12">
        <v>0.32</v>
      </c>
      <c r="V12" s="6">
        <f t="shared" si="0"/>
        <v>7.1300099999999995</v>
      </c>
      <c r="W12" s="6">
        <f t="shared" si="1"/>
        <v>2.3141622522268555</v>
      </c>
      <c r="X12">
        <v>10.8</v>
      </c>
      <c r="Y12">
        <v>7.59</v>
      </c>
      <c r="Z12">
        <v>6.26</v>
      </c>
      <c r="AA12">
        <v>1.48</v>
      </c>
      <c r="AB12">
        <v>0.31</v>
      </c>
      <c r="AC12">
        <v>57.9</v>
      </c>
      <c r="AD12">
        <v>49.5</v>
      </c>
      <c r="AE12">
        <v>1.38</v>
      </c>
      <c r="AF12">
        <v>49.4</v>
      </c>
      <c r="AG12">
        <v>1.18</v>
      </c>
      <c r="AH12" s="188">
        <f t="shared" si="2"/>
        <v>2.0304000000000002</v>
      </c>
      <c r="AI12" s="188">
        <f t="shared" si="3"/>
        <v>1.42692</v>
      </c>
      <c r="AJ12" s="188">
        <f t="shared" si="4"/>
        <v>0.27824000000000004</v>
      </c>
      <c r="AK12" s="188">
        <f t="shared" si="5"/>
        <v>5.8280000000000005E-2</v>
      </c>
      <c r="AL12" s="188">
        <f t="shared" si="6"/>
        <v>1.37802</v>
      </c>
      <c r="AM12" s="188">
        <f t="shared" si="7"/>
        <v>1.1780999999999999</v>
      </c>
      <c r="AN12" s="188">
        <f t="shared" si="8"/>
        <v>3.2843999999999998E-2</v>
      </c>
      <c r="AO12" s="188">
        <f t="shared" si="9"/>
        <v>1.1757199999999999</v>
      </c>
      <c r="AP12" s="188">
        <f t="shared" si="10"/>
        <v>2.8083999999999998E-2</v>
      </c>
      <c r="AQ12">
        <v>370</v>
      </c>
      <c r="AR12">
        <v>99</v>
      </c>
      <c r="AS12">
        <v>378</v>
      </c>
      <c r="AT12">
        <v>217</v>
      </c>
      <c r="AU12">
        <v>73.2</v>
      </c>
      <c r="AV12">
        <v>39.6</v>
      </c>
      <c r="AW12">
        <v>17.2</v>
      </c>
      <c r="AX12">
        <v>14.9</v>
      </c>
      <c r="AY12">
        <v>1381</v>
      </c>
      <c r="AZ12">
        <v>0.74</v>
      </c>
      <c r="BA12">
        <v>25.4</v>
      </c>
      <c r="BB12">
        <v>0.43</v>
      </c>
      <c r="BC12">
        <v>168</v>
      </c>
      <c r="BD12">
        <v>29.5</v>
      </c>
      <c r="BE12">
        <v>451</v>
      </c>
      <c r="BF12">
        <v>139</v>
      </c>
      <c r="BG12">
        <v>57.8</v>
      </c>
      <c r="BH12">
        <v>2.13</v>
      </c>
      <c r="BI12">
        <v>2.2799999999999998</v>
      </c>
      <c r="BJ12">
        <v>1.17</v>
      </c>
      <c r="BK12">
        <v>1327</v>
      </c>
      <c r="BL12">
        <v>1.29</v>
      </c>
      <c r="BM12">
        <v>18.100000000000001</v>
      </c>
      <c r="BN12">
        <v>0.31</v>
      </c>
      <c r="BO12">
        <v>16.5</v>
      </c>
      <c r="BP12">
        <v>2.12</v>
      </c>
      <c r="BQ12">
        <v>1.19</v>
      </c>
      <c r="BR12">
        <v>98.8</v>
      </c>
      <c r="BS12">
        <v>1.92</v>
      </c>
      <c r="BT12">
        <v>3.32</v>
      </c>
      <c r="BU12">
        <v>1.42</v>
      </c>
      <c r="BV12">
        <v>43.9</v>
      </c>
      <c r="BW12">
        <v>56.1</v>
      </c>
      <c r="BX12">
        <v>1.82</v>
      </c>
      <c r="BY12">
        <v>10.6</v>
      </c>
      <c r="BZ12">
        <v>15.7</v>
      </c>
      <c r="CA12">
        <v>2.71</v>
      </c>
      <c r="CB12">
        <v>67.900000000000006</v>
      </c>
      <c r="CC12">
        <v>4.33</v>
      </c>
      <c r="CD12">
        <v>1.9</v>
      </c>
      <c r="CE12">
        <v>1.92</v>
      </c>
      <c r="CF12">
        <v>5.13</v>
      </c>
      <c r="CG12">
        <v>1.1000000000000001</v>
      </c>
      <c r="CH12">
        <v>1.4</v>
      </c>
      <c r="CI12">
        <v>56.1</v>
      </c>
      <c r="CJ12">
        <v>2.2999999999999998</v>
      </c>
      <c r="CK12">
        <v>1.91</v>
      </c>
      <c r="CL12">
        <v>1.9</v>
      </c>
      <c r="CM12">
        <v>1.67</v>
      </c>
      <c r="CN12">
        <v>2.14</v>
      </c>
      <c r="CO12" s="188">
        <f t="shared" si="11"/>
        <v>0.35192000000000001</v>
      </c>
      <c r="CP12" s="188">
        <f t="shared" si="12"/>
        <v>0.52123999999999993</v>
      </c>
      <c r="CQ12" s="188">
        <f t="shared" si="13"/>
        <v>8.9971999999999996E-2</v>
      </c>
      <c r="CR12" s="188">
        <f t="shared" si="14"/>
        <v>2.2542800000000001</v>
      </c>
      <c r="CS12" s="188">
        <f t="shared" si="15"/>
        <v>0.14375599999999999</v>
      </c>
      <c r="CT12" s="188">
        <f t="shared" si="16"/>
        <v>0.83409999999999995</v>
      </c>
      <c r="CU12" s="188">
        <f t="shared" si="17"/>
        <v>0.84287999999999996</v>
      </c>
      <c r="CV12" s="188">
        <f t="shared" si="18"/>
        <v>0.4829</v>
      </c>
      <c r="CW12" s="188">
        <f t="shared" si="19"/>
        <v>0.61459999999999992</v>
      </c>
      <c r="CX12" s="188">
        <f t="shared" si="20"/>
        <v>1.2903</v>
      </c>
      <c r="CY12" s="188">
        <f t="shared" si="21"/>
        <v>1.07151</v>
      </c>
      <c r="CZ12" s="188">
        <f t="shared" si="22"/>
        <v>1.0659000000000001</v>
      </c>
      <c r="DA12" s="188">
        <f t="shared" si="23"/>
        <v>0.93686999999999998</v>
      </c>
      <c r="DB12" s="188">
        <f t="shared" si="24"/>
        <v>1.2005400000000002</v>
      </c>
    </row>
    <row r="13" spans="1:106">
      <c r="A13" s="588" t="s">
        <v>1195</v>
      </c>
      <c r="B13" s="591" t="s">
        <v>769</v>
      </c>
      <c r="C13" s="576" t="s">
        <v>736</v>
      </c>
      <c r="D13" s="383" t="s">
        <v>734</v>
      </c>
      <c r="E13" s="383" t="s">
        <v>419</v>
      </c>
      <c r="F13" s="489">
        <v>43419</v>
      </c>
      <c r="G13" s="429">
        <v>4.2857142857142856</v>
      </c>
      <c r="H13" s="537" t="s">
        <v>1195</v>
      </c>
      <c r="I13">
        <v>192740</v>
      </c>
      <c r="J13">
        <v>100130</v>
      </c>
      <c r="K13">
        <v>71.8</v>
      </c>
      <c r="L13">
        <v>80.599999999999994</v>
      </c>
      <c r="M13">
        <v>4.58</v>
      </c>
      <c r="N13">
        <v>9.32</v>
      </c>
      <c r="O13">
        <v>90.7</v>
      </c>
      <c r="P13">
        <v>2.85</v>
      </c>
      <c r="Q13">
        <v>2.23</v>
      </c>
      <c r="R13">
        <v>0.82</v>
      </c>
      <c r="S13">
        <v>16.5</v>
      </c>
      <c r="T13">
        <v>83.5</v>
      </c>
      <c r="U13">
        <v>0.32</v>
      </c>
      <c r="V13" s="6">
        <f t="shared" si="0"/>
        <v>7.5119199999999999</v>
      </c>
      <c r="W13" s="6">
        <f t="shared" si="1"/>
        <v>2.3030064217936292</v>
      </c>
      <c r="X13">
        <v>10.3</v>
      </c>
      <c r="Y13">
        <v>7.04</v>
      </c>
      <c r="Z13">
        <v>7.13</v>
      </c>
      <c r="AA13">
        <v>0.92</v>
      </c>
      <c r="AB13">
        <v>0.28999999999999998</v>
      </c>
      <c r="AC13">
        <v>58.7</v>
      </c>
      <c r="AD13">
        <v>50.1</v>
      </c>
      <c r="AE13">
        <v>1.05</v>
      </c>
      <c r="AF13">
        <v>52.7</v>
      </c>
      <c r="AG13">
        <v>1.17</v>
      </c>
      <c r="AH13" s="188">
        <f t="shared" si="2"/>
        <v>1.6995000000000002</v>
      </c>
      <c r="AI13" s="188">
        <f t="shared" si="3"/>
        <v>1.1616</v>
      </c>
      <c r="AJ13" s="188">
        <f t="shared" si="4"/>
        <v>0.15180000000000002</v>
      </c>
      <c r="AK13" s="188">
        <f t="shared" si="5"/>
        <v>4.784999999999999E-2</v>
      </c>
      <c r="AL13" s="188">
        <f t="shared" si="6"/>
        <v>1.30901</v>
      </c>
      <c r="AM13" s="188">
        <f t="shared" si="7"/>
        <v>1.1172299999999999</v>
      </c>
      <c r="AN13" s="188">
        <f t="shared" si="8"/>
        <v>2.3414999999999998E-2</v>
      </c>
      <c r="AO13" s="188">
        <f t="shared" si="9"/>
        <v>1.1752100000000001</v>
      </c>
      <c r="AP13" s="188">
        <f t="shared" si="10"/>
        <v>2.6090999999999996E-2</v>
      </c>
      <c r="AQ13">
        <v>356</v>
      </c>
      <c r="AR13">
        <v>83.5</v>
      </c>
      <c r="AS13">
        <v>399</v>
      </c>
      <c r="AT13">
        <v>207</v>
      </c>
      <c r="AU13">
        <v>80.900000000000006</v>
      </c>
      <c r="AV13">
        <v>33.5</v>
      </c>
      <c r="AW13">
        <v>13</v>
      </c>
      <c r="AX13">
        <v>13.6</v>
      </c>
      <c r="AY13">
        <v>1670</v>
      </c>
      <c r="AZ13">
        <v>0.39</v>
      </c>
      <c r="BA13">
        <v>22.4</v>
      </c>
      <c r="BB13">
        <v>0.39</v>
      </c>
      <c r="BC13">
        <v>174</v>
      </c>
      <c r="BD13">
        <v>29.5</v>
      </c>
      <c r="BE13">
        <v>468</v>
      </c>
      <c r="BF13">
        <v>144</v>
      </c>
      <c r="BG13">
        <v>65.5</v>
      </c>
      <c r="BH13">
        <v>1.6</v>
      </c>
      <c r="BI13">
        <v>1.81</v>
      </c>
      <c r="BJ13">
        <v>1.07</v>
      </c>
      <c r="BK13">
        <v>1345</v>
      </c>
      <c r="BL13">
        <v>0.87</v>
      </c>
      <c r="BM13">
        <v>15.9</v>
      </c>
      <c r="BN13">
        <v>0.32</v>
      </c>
      <c r="BO13">
        <v>17.3</v>
      </c>
      <c r="BP13">
        <v>1.07</v>
      </c>
      <c r="BQ13">
        <v>1.22</v>
      </c>
      <c r="BR13">
        <v>98.8</v>
      </c>
      <c r="BS13">
        <v>1.37</v>
      </c>
      <c r="BT13">
        <v>2.7</v>
      </c>
      <c r="BU13">
        <v>0.87</v>
      </c>
      <c r="BV13">
        <v>39.9</v>
      </c>
      <c r="BW13">
        <v>60.1</v>
      </c>
      <c r="BX13">
        <v>1.48</v>
      </c>
      <c r="BY13">
        <v>11.3</v>
      </c>
      <c r="BZ13">
        <v>18.600000000000001</v>
      </c>
      <c r="CA13">
        <v>1.71</v>
      </c>
      <c r="CB13">
        <v>67.900000000000006</v>
      </c>
      <c r="CC13">
        <v>5.34</v>
      </c>
      <c r="CD13">
        <v>0.9</v>
      </c>
      <c r="CE13">
        <v>1.43</v>
      </c>
      <c r="CF13">
        <v>4.6100000000000003</v>
      </c>
      <c r="CG13">
        <v>0.71</v>
      </c>
      <c r="CH13">
        <v>1.26</v>
      </c>
      <c r="CI13">
        <v>60.1</v>
      </c>
      <c r="CJ13">
        <v>1.19</v>
      </c>
      <c r="CK13">
        <v>1.32</v>
      </c>
      <c r="CL13">
        <v>1.44</v>
      </c>
      <c r="CM13">
        <v>0.97</v>
      </c>
      <c r="CN13">
        <v>1.62</v>
      </c>
      <c r="CO13" s="188">
        <f t="shared" si="11"/>
        <v>0.30510000000000004</v>
      </c>
      <c r="CP13" s="188">
        <f t="shared" si="12"/>
        <v>0.50220000000000009</v>
      </c>
      <c r="CQ13" s="188">
        <f t="shared" si="13"/>
        <v>4.6170000000000003E-2</v>
      </c>
      <c r="CR13" s="188">
        <f t="shared" si="14"/>
        <v>1.8333000000000004</v>
      </c>
      <c r="CS13" s="188">
        <f t="shared" si="15"/>
        <v>0.14418</v>
      </c>
      <c r="CT13" s="188">
        <f t="shared" si="16"/>
        <v>0.35909999999999997</v>
      </c>
      <c r="CU13" s="188">
        <f t="shared" si="17"/>
        <v>0.57056999999999991</v>
      </c>
      <c r="CV13" s="188">
        <f t="shared" si="18"/>
        <v>0.28328999999999999</v>
      </c>
      <c r="CW13" s="188">
        <f t="shared" si="19"/>
        <v>0.50273999999999996</v>
      </c>
      <c r="CX13" s="188">
        <f t="shared" si="20"/>
        <v>0.7151900000000001</v>
      </c>
      <c r="CY13" s="188">
        <f t="shared" si="21"/>
        <v>0.79332000000000003</v>
      </c>
      <c r="CZ13" s="188">
        <f t="shared" si="22"/>
        <v>0.86543999999999999</v>
      </c>
      <c r="DA13" s="188">
        <f t="shared" si="23"/>
        <v>0.58296999999999999</v>
      </c>
      <c r="DB13" s="188">
        <f t="shared" si="24"/>
        <v>0.97362000000000004</v>
      </c>
    </row>
    <row r="14" spans="1:106" s="511" customFormat="1">
      <c r="A14" s="587"/>
      <c r="B14" s="592" t="s">
        <v>770</v>
      </c>
      <c r="C14" s="580"/>
      <c r="D14" s="501"/>
      <c r="E14" s="501"/>
      <c r="F14" s="502"/>
      <c r="G14" s="510"/>
      <c r="I14" s="512">
        <v>192549</v>
      </c>
      <c r="J14" s="512">
        <v>99361</v>
      </c>
      <c r="K14" s="512">
        <v>71.5</v>
      </c>
      <c r="L14" s="512">
        <v>80.3</v>
      </c>
      <c r="M14" s="512">
        <v>4.93</v>
      </c>
      <c r="N14" s="512">
        <v>9.6</v>
      </c>
      <c r="O14" s="512">
        <v>90.4</v>
      </c>
      <c r="P14" s="512">
        <v>2.84</v>
      </c>
      <c r="Q14" s="512">
        <v>2.25</v>
      </c>
      <c r="R14" s="512">
        <v>1.01</v>
      </c>
      <c r="S14" s="512">
        <v>16.5</v>
      </c>
      <c r="T14" s="512">
        <v>83.5</v>
      </c>
      <c r="U14" s="512">
        <v>0.28000000000000003</v>
      </c>
      <c r="V14" s="152">
        <f t="shared" si="0"/>
        <v>7.7088000000000001</v>
      </c>
      <c r="W14" s="152">
        <f t="shared" si="1"/>
        <v>2.2831050228310503</v>
      </c>
      <c r="X14" s="512">
        <v>10.9</v>
      </c>
      <c r="Y14" s="512">
        <v>6.88</v>
      </c>
      <c r="Z14" s="512">
        <v>6.76</v>
      </c>
      <c r="AA14" s="512">
        <v>1.33</v>
      </c>
      <c r="AB14" s="512">
        <v>0.28000000000000003</v>
      </c>
      <c r="AC14" s="512">
        <v>56</v>
      </c>
      <c r="AD14" s="512">
        <v>46.4</v>
      </c>
      <c r="AE14" s="512">
        <v>1.61</v>
      </c>
      <c r="AF14" s="512">
        <v>49.7</v>
      </c>
      <c r="AG14" s="512">
        <v>1.45</v>
      </c>
      <c r="AH14" s="513">
        <f t="shared" si="2"/>
        <v>1.7985</v>
      </c>
      <c r="AI14" s="513">
        <f t="shared" si="3"/>
        <v>1.1352</v>
      </c>
      <c r="AJ14" s="513">
        <f t="shared" si="4"/>
        <v>0.21945000000000001</v>
      </c>
      <c r="AK14" s="513">
        <f t="shared" si="5"/>
        <v>4.6199999999999998E-2</v>
      </c>
      <c r="AL14" s="513">
        <f t="shared" si="6"/>
        <v>1.26</v>
      </c>
      <c r="AM14" s="513">
        <f t="shared" si="7"/>
        <v>1.0439999999999998</v>
      </c>
      <c r="AN14" s="513">
        <f t="shared" si="8"/>
        <v>3.6225E-2</v>
      </c>
      <c r="AO14" s="513">
        <f t="shared" si="9"/>
        <v>1.11825</v>
      </c>
      <c r="AP14" s="513">
        <f t="shared" si="10"/>
        <v>3.2624999999999994E-2</v>
      </c>
      <c r="AQ14" s="512">
        <v>360</v>
      </c>
      <c r="AR14" s="512">
        <v>84.8</v>
      </c>
      <c r="AS14" s="512">
        <v>420</v>
      </c>
      <c r="AT14" s="512">
        <v>212</v>
      </c>
      <c r="AU14" s="512">
        <v>86.1</v>
      </c>
      <c r="AV14" s="512">
        <v>34.700000000000003</v>
      </c>
      <c r="AW14" s="512">
        <v>13.2</v>
      </c>
      <c r="AX14" s="512">
        <v>13</v>
      </c>
      <c r="AY14" s="512">
        <v>1655</v>
      </c>
      <c r="AZ14" s="512">
        <v>0.64</v>
      </c>
      <c r="BA14" s="512">
        <v>22.6</v>
      </c>
      <c r="BB14" s="512">
        <v>0.31</v>
      </c>
      <c r="BC14" s="512">
        <v>183</v>
      </c>
      <c r="BD14" s="512">
        <v>29.5</v>
      </c>
      <c r="BE14" s="512">
        <v>487</v>
      </c>
      <c r="BF14" s="512">
        <v>143</v>
      </c>
      <c r="BG14" s="512">
        <v>88.7</v>
      </c>
      <c r="BH14" s="512">
        <v>1.77</v>
      </c>
      <c r="BI14" s="512">
        <v>1.73</v>
      </c>
      <c r="BJ14" s="512">
        <v>1.1100000000000001</v>
      </c>
      <c r="BK14" s="512">
        <v>1379</v>
      </c>
      <c r="BL14" s="512">
        <v>1.05</v>
      </c>
      <c r="BM14" s="512">
        <v>15.9</v>
      </c>
      <c r="BN14" s="512">
        <v>0.27</v>
      </c>
      <c r="BO14" s="512">
        <v>17.600000000000001</v>
      </c>
      <c r="BP14" s="512">
        <v>1.23</v>
      </c>
      <c r="BQ14" s="512">
        <v>1.23</v>
      </c>
      <c r="BR14" s="512">
        <v>98.8</v>
      </c>
      <c r="BS14" s="512">
        <v>1.27</v>
      </c>
      <c r="BT14" s="512">
        <v>2.5299999999999998</v>
      </c>
      <c r="BU14" s="512">
        <v>1.07</v>
      </c>
      <c r="BV14" s="512">
        <v>40</v>
      </c>
      <c r="BW14" s="512">
        <v>60</v>
      </c>
      <c r="BX14" s="512">
        <v>1.6</v>
      </c>
      <c r="BY14" s="512">
        <v>9.73</v>
      </c>
      <c r="BZ14" s="512">
        <v>17.2</v>
      </c>
      <c r="CA14" s="512">
        <v>1.81</v>
      </c>
      <c r="CB14" s="512">
        <v>66.7</v>
      </c>
      <c r="CC14" s="512">
        <v>3.17</v>
      </c>
      <c r="CD14" s="512">
        <v>1.22</v>
      </c>
      <c r="CE14" s="512">
        <v>1.4</v>
      </c>
      <c r="CF14" s="512">
        <v>4.22</v>
      </c>
      <c r="CG14" s="512">
        <v>0.62</v>
      </c>
      <c r="CH14" s="512">
        <v>1.2</v>
      </c>
      <c r="CI14" s="512">
        <v>60</v>
      </c>
      <c r="CJ14" s="512">
        <v>1.24</v>
      </c>
      <c r="CK14" s="512">
        <v>1.17</v>
      </c>
      <c r="CL14" s="512">
        <v>1.4</v>
      </c>
      <c r="CM14" s="512">
        <v>1.37</v>
      </c>
      <c r="CN14" s="512">
        <v>1.87</v>
      </c>
      <c r="CO14" s="513">
        <f t="shared" si="11"/>
        <v>0.24616899999999997</v>
      </c>
      <c r="CP14" s="513">
        <f t="shared" si="12"/>
        <v>0.43515999999999999</v>
      </c>
      <c r="CQ14" s="513">
        <f t="shared" si="13"/>
        <v>4.5793E-2</v>
      </c>
      <c r="CR14" s="513">
        <f t="shared" si="14"/>
        <v>1.6875100000000001</v>
      </c>
      <c r="CS14" s="513">
        <f t="shared" si="15"/>
        <v>8.0200999999999995E-2</v>
      </c>
      <c r="CT14" s="513">
        <f t="shared" si="16"/>
        <v>0.48799999999999999</v>
      </c>
      <c r="CU14" s="513">
        <f t="shared" si="17"/>
        <v>0.56000000000000005</v>
      </c>
      <c r="CV14" s="513">
        <f t="shared" si="18"/>
        <v>0.248</v>
      </c>
      <c r="CW14" s="513">
        <f t="shared" si="19"/>
        <v>0.48</v>
      </c>
      <c r="CX14" s="513">
        <f t="shared" si="20"/>
        <v>0.74400000000000011</v>
      </c>
      <c r="CY14" s="513">
        <f t="shared" si="21"/>
        <v>0.70199999999999985</v>
      </c>
      <c r="CZ14" s="513">
        <f t="shared" si="22"/>
        <v>0.84</v>
      </c>
      <c r="DA14" s="513">
        <f t="shared" si="23"/>
        <v>0.82200000000000006</v>
      </c>
      <c r="DB14" s="513">
        <f t="shared" si="24"/>
        <v>1.1220000000000001</v>
      </c>
    </row>
    <row r="15" spans="1:106">
      <c r="A15" s="588" t="s">
        <v>381</v>
      </c>
      <c r="B15" s="593"/>
      <c r="C15" s="584"/>
      <c r="D15" s="383"/>
      <c r="E15" s="383"/>
      <c r="F15" s="489"/>
      <c r="G15" s="429"/>
      <c r="H15" s="386"/>
      <c r="I15" s="496"/>
      <c r="J15" s="496"/>
      <c r="K15" s="496"/>
      <c r="L15" s="496"/>
      <c r="M15" s="496"/>
      <c r="N15" s="496"/>
      <c r="O15" s="496"/>
      <c r="P15" s="496"/>
      <c r="Q15" s="496"/>
      <c r="R15" s="496"/>
      <c r="S15" s="496"/>
      <c r="T15" s="496"/>
      <c r="U15" s="496"/>
      <c r="V15" s="6"/>
      <c r="W15" s="6"/>
      <c r="X15" s="496"/>
      <c r="Y15" s="496"/>
      <c r="Z15" s="496"/>
      <c r="AA15" s="496"/>
      <c r="AB15" s="496"/>
      <c r="AC15" s="496"/>
      <c r="AD15" s="496"/>
      <c r="AE15" s="496"/>
      <c r="AF15" s="496"/>
      <c r="AG15" s="496"/>
      <c r="AQ15" s="496"/>
      <c r="AR15" s="496"/>
      <c r="AS15" s="496"/>
      <c r="AT15" s="496"/>
      <c r="AU15" s="496"/>
      <c r="AV15" s="496"/>
      <c r="AW15" s="496"/>
      <c r="AX15" s="496"/>
      <c r="AY15" s="496"/>
      <c r="AZ15" s="496"/>
      <c r="BA15" s="496"/>
      <c r="BB15" s="496"/>
      <c r="BC15" s="496"/>
      <c r="BD15" s="496"/>
      <c r="BE15" s="496"/>
      <c r="BF15" s="496"/>
      <c r="BG15" s="496"/>
      <c r="BH15" s="496"/>
      <c r="BI15" s="496"/>
      <c r="BJ15" s="496"/>
      <c r="BK15" s="496"/>
      <c r="BL15" s="496"/>
      <c r="BM15" s="496"/>
      <c r="BN15" s="496"/>
      <c r="BO15" s="496"/>
      <c r="BP15" s="496"/>
      <c r="BQ15" s="496"/>
      <c r="BR15" s="496"/>
      <c r="BS15" s="496"/>
      <c r="BT15" s="496"/>
      <c r="BU15" s="496"/>
      <c r="BV15" s="496"/>
      <c r="BW15" s="496"/>
      <c r="BX15" s="496"/>
      <c r="BY15" s="496"/>
      <c r="BZ15" s="496"/>
      <c r="CA15" s="496"/>
      <c r="CB15" s="496"/>
      <c r="CC15" s="496"/>
      <c r="CD15" s="496"/>
      <c r="CE15" s="496"/>
      <c r="CF15" s="496"/>
      <c r="CG15" s="496"/>
      <c r="CH15" s="496"/>
      <c r="CI15" s="496"/>
      <c r="CJ15" s="496"/>
      <c r="CK15" s="496"/>
      <c r="CL15" s="496"/>
      <c r="CM15" s="496"/>
      <c r="CN15" s="496"/>
    </row>
    <row r="16" spans="1:106">
      <c r="A16" s="587"/>
      <c r="B16" s="593"/>
      <c r="C16" s="584"/>
      <c r="D16" s="383"/>
      <c r="E16" s="383"/>
      <c r="F16" s="489"/>
      <c r="G16" s="429"/>
      <c r="H16" s="386"/>
      <c r="I16" s="496"/>
      <c r="J16" s="496"/>
      <c r="K16" s="496"/>
      <c r="L16" s="496"/>
      <c r="M16" s="496"/>
      <c r="N16" s="496"/>
      <c r="O16" s="496"/>
      <c r="P16" s="496"/>
      <c r="Q16" s="496"/>
      <c r="R16" s="496"/>
      <c r="S16" s="496"/>
      <c r="T16" s="496"/>
      <c r="U16" s="496"/>
      <c r="V16" s="6"/>
      <c r="W16" s="6"/>
      <c r="X16" s="496"/>
      <c r="Y16" s="496"/>
      <c r="Z16" s="496"/>
      <c r="AA16" s="496"/>
      <c r="AB16" s="496"/>
      <c r="AC16" s="496"/>
      <c r="AD16" s="496"/>
      <c r="AE16" s="496"/>
      <c r="AF16" s="496"/>
      <c r="AG16" s="496"/>
      <c r="AQ16" s="496"/>
      <c r="AR16" s="496"/>
      <c r="AS16" s="496"/>
      <c r="AT16" s="496"/>
      <c r="AU16" s="496"/>
      <c r="AV16" s="496"/>
      <c r="AW16" s="496"/>
      <c r="AX16" s="496"/>
      <c r="AY16" s="496"/>
      <c r="AZ16" s="496"/>
      <c r="BA16" s="496"/>
      <c r="BB16" s="496"/>
      <c r="BC16" s="496"/>
      <c r="BD16" s="496"/>
      <c r="BE16" s="496"/>
      <c r="BF16" s="496"/>
      <c r="BG16" s="496"/>
      <c r="BH16" s="496"/>
      <c r="BI16" s="496"/>
      <c r="BJ16" s="496"/>
      <c r="BK16" s="496"/>
      <c r="BL16" s="496"/>
      <c r="BM16" s="496"/>
      <c r="BN16" s="496"/>
      <c r="BO16" s="496"/>
      <c r="BP16" s="496"/>
      <c r="BQ16" s="496"/>
      <c r="BR16" s="496"/>
      <c r="BS16" s="496"/>
      <c r="BT16" s="496"/>
      <c r="BU16" s="496"/>
      <c r="BV16" s="496"/>
      <c r="BW16" s="496"/>
      <c r="BX16" s="496"/>
      <c r="BY16" s="496"/>
      <c r="BZ16" s="496"/>
      <c r="CA16" s="496"/>
      <c r="CB16" s="496"/>
      <c r="CC16" s="496"/>
      <c r="CD16" s="496"/>
      <c r="CE16" s="496"/>
      <c r="CF16" s="496"/>
      <c r="CG16" s="496"/>
      <c r="CH16" s="496"/>
      <c r="CI16" s="496"/>
      <c r="CJ16" s="496"/>
      <c r="CK16" s="496"/>
      <c r="CL16" s="496"/>
      <c r="CM16" s="496"/>
      <c r="CN16" s="496"/>
    </row>
    <row r="17" spans="1:106">
      <c r="A17" s="588" t="s">
        <v>1196</v>
      </c>
      <c r="B17" s="593"/>
      <c r="C17" s="584"/>
      <c r="D17" s="383"/>
      <c r="E17" s="383"/>
      <c r="F17" s="489"/>
      <c r="G17" s="429"/>
      <c r="H17" s="386"/>
      <c r="I17" s="496"/>
      <c r="J17" s="496"/>
      <c r="K17" s="496"/>
      <c r="L17" s="496"/>
      <c r="M17" s="496"/>
      <c r="N17" s="496"/>
      <c r="O17" s="496"/>
      <c r="P17" s="496"/>
      <c r="Q17" s="496"/>
      <c r="R17" s="496"/>
      <c r="S17" s="496"/>
      <c r="T17" s="496"/>
      <c r="U17" s="496"/>
      <c r="V17" s="6"/>
      <c r="W17" s="6"/>
      <c r="X17" s="496"/>
      <c r="Y17" s="496"/>
      <c r="Z17" s="496"/>
      <c r="AA17" s="496"/>
      <c r="AB17" s="496"/>
      <c r="AC17" s="496"/>
      <c r="AD17" s="496"/>
      <c r="AE17" s="496"/>
      <c r="AF17" s="496"/>
      <c r="AG17" s="496"/>
      <c r="AQ17" s="496"/>
      <c r="AR17" s="496"/>
      <c r="AS17" s="496"/>
      <c r="AT17" s="496"/>
      <c r="AU17" s="496"/>
      <c r="AV17" s="496"/>
      <c r="AW17" s="496"/>
      <c r="AX17" s="496"/>
      <c r="AY17" s="496"/>
      <c r="AZ17" s="496"/>
      <c r="BA17" s="496"/>
      <c r="BB17" s="496"/>
      <c r="BC17" s="496"/>
      <c r="BD17" s="496"/>
      <c r="BE17" s="496"/>
      <c r="BF17" s="496"/>
      <c r="BG17" s="496"/>
      <c r="BH17" s="496"/>
      <c r="BI17" s="496"/>
      <c r="BJ17" s="496"/>
      <c r="BK17" s="496"/>
      <c r="BL17" s="496"/>
      <c r="BM17" s="496"/>
      <c r="BN17" s="496"/>
      <c r="BO17" s="496"/>
      <c r="BP17" s="496"/>
      <c r="BQ17" s="496"/>
      <c r="BR17" s="496"/>
      <c r="BS17" s="496"/>
      <c r="BT17" s="496"/>
      <c r="BU17" s="496"/>
      <c r="BV17" s="496"/>
      <c r="BW17" s="496"/>
      <c r="BX17" s="496"/>
      <c r="BY17" s="496"/>
      <c r="BZ17" s="496"/>
      <c r="CA17" s="496"/>
      <c r="CB17" s="496"/>
      <c r="CC17" s="496"/>
      <c r="CD17" s="496"/>
      <c r="CE17" s="496"/>
      <c r="CF17" s="496"/>
      <c r="CG17" s="496"/>
      <c r="CH17" s="496"/>
      <c r="CI17" s="496"/>
      <c r="CJ17" s="496"/>
      <c r="CK17" s="496"/>
      <c r="CL17" s="496"/>
      <c r="CM17" s="496"/>
      <c r="CN17" s="496"/>
    </row>
    <row r="18" spans="1:106">
      <c r="A18" s="587"/>
      <c r="B18" s="593"/>
      <c r="C18" s="584"/>
      <c r="D18" s="383"/>
      <c r="E18" s="383"/>
      <c r="F18" s="489"/>
      <c r="G18" s="429"/>
      <c r="H18" s="38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6"/>
      <c r="W18" s="6"/>
      <c r="X18" s="496"/>
      <c r="Y18" s="496"/>
      <c r="Z18" s="496"/>
      <c r="AA18" s="496"/>
      <c r="AB18" s="496"/>
      <c r="AC18" s="496"/>
      <c r="AD18" s="496"/>
      <c r="AE18" s="496"/>
      <c r="AF18" s="496"/>
      <c r="AG18" s="496"/>
      <c r="AQ18" s="496"/>
      <c r="AR18" s="496"/>
      <c r="AS18" s="496"/>
      <c r="AT18" s="496"/>
      <c r="AU18" s="496"/>
      <c r="AV18" s="496"/>
      <c r="AW18" s="496"/>
      <c r="AX18" s="496"/>
      <c r="AY18" s="496"/>
      <c r="AZ18" s="496"/>
      <c r="BA18" s="496"/>
      <c r="BB18" s="496"/>
      <c r="BC18" s="496"/>
      <c r="BD18" s="496"/>
      <c r="BE18" s="496"/>
      <c r="BF18" s="496"/>
      <c r="BG18" s="496"/>
      <c r="BH18" s="496"/>
      <c r="BI18" s="496"/>
      <c r="BJ18" s="496"/>
      <c r="BK18" s="496"/>
      <c r="BL18" s="496"/>
      <c r="BM18" s="496"/>
      <c r="BN18" s="496"/>
      <c r="BO18" s="496"/>
      <c r="BP18" s="496"/>
      <c r="BQ18" s="496"/>
      <c r="BR18" s="496"/>
      <c r="BS18" s="496"/>
      <c r="BT18" s="496"/>
      <c r="BU18" s="496"/>
      <c r="BV18" s="496"/>
      <c r="BW18" s="496"/>
      <c r="BX18" s="496"/>
      <c r="BY18" s="496"/>
      <c r="BZ18" s="496"/>
      <c r="CA18" s="496"/>
      <c r="CB18" s="496"/>
      <c r="CC18" s="496"/>
      <c r="CD18" s="496"/>
      <c r="CE18" s="496"/>
      <c r="CF18" s="496"/>
      <c r="CG18" s="496"/>
      <c r="CH18" s="496"/>
      <c r="CI18" s="496"/>
      <c r="CJ18" s="496"/>
      <c r="CK18" s="496"/>
      <c r="CL18" s="496"/>
      <c r="CM18" s="496"/>
      <c r="CN18" s="496"/>
    </row>
    <row r="19" spans="1:106">
      <c r="A19" s="588" t="s">
        <v>1192</v>
      </c>
      <c r="B19" s="593"/>
      <c r="C19" s="584"/>
      <c r="D19" s="383"/>
      <c r="E19" s="383"/>
      <c r="F19" s="489"/>
      <c r="G19" s="429"/>
      <c r="H19" s="386"/>
      <c r="I19" s="496"/>
      <c r="J19" s="496"/>
      <c r="K19" s="496"/>
      <c r="L19" s="496"/>
      <c r="M19" s="496"/>
      <c r="N19" s="496"/>
      <c r="O19" s="496"/>
      <c r="P19" s="496"/>
      <c r="Q19" s="496"/>
      <c r="R19" s="496"/>
      <c r="S19" s="496"/>
      <c r="T19" s="496"/>
      <c r="U19" s="496"/>
      <c r="V19" s="6"/>
      <c r="W19" s="6"/>
      <c r="X19" s="496"/>
      <c r="Y19" s="496"/>
      <c r="Z19" s="496"/>
      <c r="AA19" s="496"/>
      <c r="AB19" s="496"/>
      <c r="AC19" s="496"/>
      <c r="AD19" s="496"/>
      <c r="AE19" s="496"/>
      <c r="AF19" s="496"/>
      <c r="AG19" s="496"/>
      <c r="AQ19" s="496"/>
      <c r="AR19" s="496"/>
      <c r="AS19" s="496"/>
      <c r="AT19" s="496"/>
      <c r="AU19" s="496"/>
      <c r="AV19" s="496"/>
      <c r="AW19" s="496"/>
      <c r="AX19" s="496"/>
      <c r="AY19" s="496"/>
      <c r="AZ19" s="496"/>
      <c r="BA19" s="496"/>
      <c r="BB19" s="496"/>
      <c r="BC19" s="496"/>
      <c r="BD19" s="496"/>
      <c r="BE19" s="496"/>
      <c r="BF19" s="496"/>
      <c r="BG19" s="496"/>
      <c r="BH19" s="496"/>
      <c r="BI19" s="496"/>
      <c r="BJ19" s="496"/>
      <c r="BK19" s="496"/>
      <c r="BL19" s="496"/>
      <c r="BM19" s="496"/>
      <c r="BN19" s="496"/>
      <c r="BO19" s="496"/>
      <c r="BP19" s="496"/>
      <c r="BQ19" s="496"/>
      <c r="BR19" s="496"/>
      <c r="BS19" s="496"/>
      <c r="BT19" s="496"/>
      <c r="BU19" s="496"/>
      <c r="BV19" s="496"/>
      <c r="BW19" s="496"/>
      <c r="BX19" s="496"/>
      <c r="BY19" s="496"/>
      <c r="BZ19" s="496"/>
      <c r="CA19" s="496"/>
      <c r="CB19" s="496"/>
      <c r="CC19" s="496"/>
      <c r="CD19" s="496"/>
      <c r="CE19" s="496"/>
      <c r="CF19" s="496"/>
      <c r="CG19" s="496"/>
      <c r="CH19" s="496"/>
      <c r="CI19" s="496"/>
      <c r="CJ19" s="496"/>
      <c r="CK19" s="496"/>
      <c r="CL19" s="496"/>
      <c r="CM19" s="496"/>
      <c r="CN19" s="496"/>
    </row>
    <row r="20" spans="1:106">
      <c r="A20" s="587"/>
      <c r="B20" s="593"/>
      <c r="C20" s="584"/>
      <c r="D20" s="383"/>
      <c r="E20" s="383"/>
      <c r="F20" s="489"/>
      <c r="G20" s="429"/>
      <c r="H20" s="386"/>
      <c r="I20" s="496"/>
      <c r="J20" s="496"/>
      <c r="K20" s="496"/>
      <c r="L20" s="496"/>
      <c r="M20" s="496"/>
      <c r="N20" s="496"/>
      <c r="O20" s="496"/>
      <c r="P20" s="496"/>
      <c r="Q20" s="496"/>
      <c r="R20" s="496"/>
      <c r="S20" s="496"/>
      <c r="T20" s="496"/>
      <c r="U20" s="496"/>
      <c r="V20" s="6"/>
      <c r="W20" s="6"/>
      <c r="X20" s="496"/>
      <c r="Y20" s="496"/>
      <c r="Z20" s="496"/>
      <c r="AA20" s="496"/>
      <c r="AB20" s="496"/>
      <c r="AC20" s="496"/>
      <c r="AD20" s="496"/>
      <c r="AE20" s="496"/>
      <c r="AF20" s="496"/>
      <c r="AG20" s="496"/>
      <c r="AQ20" s="496"/>
      <c r="AR20" s="496"/>
      <c r="AS20" s="496"/>
      <c r="AT20" s="496"/>
      <c r="AU20" s="496"/>
      <c r="AV20" s="496"/>
      <c r="AW20" s="496"/>
      <c r="AX20" s="496"/>
      <c r="AY20" s="496"/>
      <c r="AZ20" s="496"/>
      <c r="BA20" s="496"/>
      <c r="BB20" s="496"/>
      <c r="BC20" s="496"/>
      <c r="BD20" s="496"/>
      <c r="BE20" s="496"/>
      <c r="BF20" s="496"/>
      <c r="BG20" s="496"/>
      <c r="BH20" s="496"/>
      <c r="BI20" s="496"/>
      <c r="BJ20" s="496"/>
      <c r="BK20" s="496"/>
      <c r="BL20" s="496"/>
      <c r="BM20" s="496"/>
      <c r="BN20" s="496"/>
      <c r="BO20" s="496"/>
      <c r="BP20" s="496"/>
      <c r="BQ20" s="496"/>
      <c r="BR20" s="496"/>
      <c r="BS20" s="496"/>
      <c r="BT20" s="496"/>
      <c r="BU20" s="496"/>
      <c r="BV20" s="496"/>
      <c r="BW20" s="496"/>
      <c r="BX20" s="496"/>
      <c r="BY20" s="496"/>
      <c r="BZ20" s="496"/>
      <c r="CA20" s="496"/>
      <c r="CB20" s="496"/>
      <c r="CC20" s="496"/>
      <c r="CD20" s="496"/>
      <c r="CE20" s="496"/>
      <c r="CF20" s="496"/>
      <c r="CG20" s="496"/>
      <c r="CH20" s="496"/>
      <c r="CI20" s="496"/>
      <c r="CJ20" s="496"/>
      <c r="CK20" s="496"/>
      <c r="CL20" s="496"/>
      <c r="CM20" s="496"/>
      <c r="CN20" s="496"/>
    </row>
    <row r="21" spans="1:106">
      <c r="A21" s="588" t="s">
        <v>1193</v>
      </c>
      <c r="B21" s="593"/>
      <c r="C21" s="584"/>
      <c r="D21" s="383"/>
      <c r="E21" s="383"/>
      <c r="F21" s="489"/>
      <c r="G21" s="429"/>
      <c r="H21" s="386"/>
      <c r="I21" s="496"/>
      <c r="J21" s="496"/>
      <c r="K21" s="496"/>
      <c r="L21" s="496"/>
      <c r="M21" s="496"/>
      <c r="N21" s="496"/>
      <c r="O21" s="496"/>
      <c r="P21" s="496"/>
      <c r="Q21" s="496"/>
      <c r="R21" s="496"/>
      <c r="S21" s="496"/>
      <c r="T21" s="496"/>
      <c r="U21" s="496"/>
      <c r="V21" s="6"/>
      <c r="W21" s="6"/>
      <c r="X21" s="496"/>
      <c r="Y21" s="496"/>
      <c r="Z21" s="496"/>
      <c r="AA21" s="496"/>
      <c r="AB21" s="496"/>
      <c r="AC21" s="496"/>
      <c r="AD21" s="496"/>
      <c r="AE21" s="496"/>
      <c r="AF21" s="496"/>
      <c r="AG21" s="496"/>
      <c r="AQ21" s="496"/>
      <c r="AR21" s="496"/>
      <c r="AS21" s="496"/>
      <c r="AT21" s="496"/>
      <c r="AU21" s="496"/>
      <c r="AV21" s="496"/>
      <c r="AW21" s="496"/>
      <c r="AX21" s="496"/>
      <c r="AY21" s="496"/>
      <c r="AZ21" s="496"/>
      <c r="BA21" s="496"/>
      <c r="BB21" s="496"/>
      <c r="BC21" s="496"/>
      <c r="BD21" s="496"/>
      <c r="BE21" s="496"/>
      <c r="BF21" s="496"/>
      <c r="BG21" s="496"/>
      <c r="BH21" s="496"/>
      <c r="BI21" s="496"/>
      <c r="BJ21" s="496"/>
      <c r="BK21" s="496"/>
      <c r="BL21" s="496"/>
      <c r="BM21" s="496"/>
      <c r="BN21" s="496"/>
      <c r="BO21" s="496"/>
      <c r="BP21" s="496"/>
      <c r="BQ21" s="496"/>
      <c r="BR21" s="496"/>
      <c r="BS21" s="496"/>
      <c r="BT21" s="496"/>
      <c r="BU21" s="496"/>
      <c r="BV21" s="496"/>
      <c r="BW21" s="496"/>
      <c r="BX21" s="496"/>
      <c r="BY21" s="496"/>
      <c r="BZ21" s="496"/>
      <c r="CA21" s="496"/>
      <c r="CB21" s="496"/>
      <c r="CC21" s="496"/>
      <c r="CD21" s="496"/>
      <c r="CE21" s="496"/>
      <c r="CF21" s="496"/>
      <c r="CG21" s="496"/>
      <c r="CH21" s="496"/>
      <c r="CI21" s="496"/>
      <c r="CJ21" s="496"/>
      <c r="CK21" s="496"/>
      <c r="CL21" s="496"/>
      <c r="CM21" s="496"/>
      <c r="CN21" s="496"/>
    </row>
    <row r="22" spans="1:106">
      <c r="A22" s="587"/>
      <c r="B22" s="593"/>
      <c r="C22" s="584"/>
      <c r="D22" s="383"/>
      <c r="E22" s="383"/>
      <c r="F22" s="489"/>
      <c r="G22" s="429"/>
      <c r="H22" s="386"/>
      <c r="I22" s="496"/>
      <c r="J22" s="496"/>
      <c r="K22" s="496"/>
      <c r="L22" s="496"/>
      <c r="M22" s="496"/>
      <c r="N22" s="496"/>
      <c r="O22" s="496"/>
      <c r="P22" s="496"/>
      <c r="Q22" s="496"/>
      <c r="R22" s="496"/>
      <c r="S22" s="496"/>
      <c r="T22" s="496"/>
      <c r="U22" s="496"/>
      <c r="V22" s="6"/>
      <c r="W22" s="6"/>
      <c r="X22" s="496"/>
      <c r="Y22" s="496"/>
      <c r="Z22" s="496"/>
      <c r="AA22" s="496"/>
      <c r="AB22" s="496"/>
      <c r="AC22" s="496"/>
      <c r="AD22" s="496"/>
      <c r="AE22" s="496"/>
      <c r="AF22" s="496"/>
      <c r="AG22" s="496"/>
      <c r="AQ22" s="496"/>
      <c r="AR22" s="496"/>
      <c r="AS22" s="496"/>
      <c r="AT22" s="496"/>
      <c r="AU22" s="496"/>
      <c r="AV22" s="496"/>
      <c r="AW22" s="496"/>
      <c r="AX22" s="496"/>
      <c r="AY22" s="496"/>
      <c r="AZ22" s="496"/>
      <c r="BA22" s="496"/>
      <c r="BB22" s="496"/>
      <c r="BC22" s="496"/>
      <c r="BD22" s="496"/>
      <c r="BE22" s="496"/>
      <c r="BF22" s="496"/>
      <c r="BG22" s="496"/>
      <c r="BH22" s="496"/>
      <c r="BI22" s="496"/>
      <c r="BJ22" s="496"/>
      <c r="BK22" s="496"/>
      <c r="BL22" s="496"/>
      <c r="BM22" s="496"/>
      <c r="BN22" s="496"/>
      <c r="BO22" s="496"/>
      <c r="BP22" s="496"/>
      <c r="BQ22" s="496"/>
      <c r="BR22" s="496"/>
      <c r="BS22" s="496"/>
      <c r="BT22" s="496"/>
      <c r="BU22" s="496"/>
      <c r="BV22" s="496"/>
      <c r="BW22" s="496"/>
      <c r="BX22" s="496"/>
      <c r="BY22" s="496"/>
      <c r="BZ22" s="496"/>
      <c r="CA22" s="496"/>
      <c r="CB22" s="496"/>
      <c r="CC22" s="496"/>
      <c r="CD22" s="496"/>
      <c r="CE22" s="496"/>
      <c r="CF22" s="496"/>
      <c r="CG22" s="496"/>
      <c r="CH22" s="496"/>
      <c r="CI22" s="496"/>
      <c r="CJ22" s="496"/>
      <c r="CK22" s="496"/>
      <c r="CL22" s="496"/>
      <c r="CM22" s="496"/>
      <c r="CN22" s="496"/>
    </row>
    <row r="23" spans="1:106">
      <c r="A23" s="589" t="s">
        <v>1194</v>
      </c>
      <c r="B23" s="593"/>
      <c r="C23" s="584"/>
      <c r="D23" s="383"/>
      <c r="E23" s="383"/>
      <c r="F23" s="489"/>
      <c r="G23" s="429"/>
      <c r="H23" s="386"/>
      <c r="I23" s="496"/>
      <c r="J23" s="496"/>
      <c r="K23" s="496"/>
      <c r="L23" s="496"/>
      <c r="M23" s="496"/>
      <c r="N23" s="496"/>
      <c r="O23" s="496"/>
      <c r="P23" s="496"/>
      <c r="Q23" s="496"/>
      <c r="R23" s="496"/>
      <c r="S23" s="496"/>
      <c r="T23" s="496"/>
      <c r="U23" s="496"/>
      <c r="V23" s="6"/>
      <c r="W23" s="6"/>
      <c r="X23" s="496"/>
      <c r="Y23" s="496"/>
      <c r="Z23" s="496"/>
      <c r="AA23" s="496"/>
      <c r="AB23" s="496"/>
      <c r="AC23" s="496"/>
      <c r="AD23" s="496"/>
      <c r="AE23" s="496"/>
      <c r="AF23" s="496"/>
      <c r="AG23" s="496"/>
      <c r="AQ23" s="496"/>
      <c r="AR23" s="496"/>
      <c r="AS23" s="496"/>
      <c r="AT23" s="496"/>
      <c r="AU23" s="496"/>
      <c r="AV23" s="496"/>
      <c r="AW23" s="496"/>
      <c r="AX23" s="496"/>
      <c r="AY23" s="496"/>
      <c r="AZ23" s="496"/>
      <c r="BA23" s="496"/>
      <c r="BB23" s="496"/>
      <c r="BC23" s="496"/>
      <c r="BD23" s="496"/>
      <c r="BE23" s="496"/>
      <c r="BF23" s="496"/>
      <c r="BG23" s="496"/>
      <c r="BH23" s="496"/>
      <c r="BI23" s="496"/>
      <c r="BJ23" s="496"/>
      <c r="BK23" s="496"/>
      <c r="BL23" s="496"/>
      <c r="BM23" s="496"/>
      <c r="BN23" s="496"/>
      <c r="BO23" s="496"/>
      <c r="BP23" s="496"/>
      <c r="BQ23" s="496"/>
      <c r="BR23" s="496"/>
      <c r="BS23" s="496"/>
      <c r="BT23" s="496"/>
      <c r="BU23" s="496"/>
      <c r="BV23" s="496"/>
      <c r="BW23" s="496"/>
      <c r="BX23" s="496"/>
      <c r="BY23" s="496"/>
      <c r="BZ23" s="496"/>
      <c r="CA23" s="496"/>
      <c r="CB23" s="496"/>
      <c r="CC23" s="496"/>
      <c r="CD23" s="496"/>
      <c r="CE23" s="496"/>
      <c r="CF23" s="496"/>
      <c r="CG23" s="496"/>
      <c r="CH23" s="496"/>
      <c r="CI23" s="496"/>
      <c r="CJ23" s="496"/>
      <c r="CK23" s="496"/>
      <c r="CL23" s="496"/>
      <c r="CM23" s="496"/>
      <c r="CN23" s="496"/>
    </row>
    <row r="24" spans="1:106">
      <c r="A24" s="587"/>
      <c r="B24" s="593"/>
      <c r="C24" s="584"/>
      <c r="D24" s="383"/>
      <c r="E24" s="383"/>
      <c r="F24" s="489"/>
      <c r="G24" s="429"/>
      <c r="H24" s="386"/>
      <c r="I24" s="496"/>
      <c r="J24" s="496"/>
      <c r="K24" s="496"/>
      <c r="L24" s="496"/>
      <c r="M24" s="496"/>
      <c r="N24" s="496"/>
      <c r="O24" s="496"/>
      <c r="P24" s="496"/>
      <c r="Q24" s="496"/>
      <c r="R24" s="496"/>
      <c r="S24" s="496"/>
      <c r="T24" s="496"/>
      <c r="U24" s="496"/>
      <c r="V24" s="6"/>
      <c r="W24" s="6"/>
      <c r="X24" s="496"/>
      <c r="Y24" s="496"/>
      <c r="Z24" s="496"/>
      <c r="AA24" s="496"/>
      <c r="AB24" s="496"/>
      <c r="AC24" s="496"/>
      <c r="AD24" s="496"/>
      <c r="AE24" s="496"/>
      <c r="AF24" s="496"/>
      <c r="AG24" s="496"/>
      <c r="AQ24" s="496"/>
      <c r="AR24" s="496"/>
      <c r="AS24" s="496"/>
      <c r="AT24" s="496"/>
      <c r="AU24" s="496"/>
      <c r="AV24" s="496"/>
      <c r="AW24" s="496"/>
      <c r="AX24" s="496"/>
      <c r="AY24" s="496"/>
      <c r="AZ24" s="496"/>
      <c r="BA24" s="496"/>
      <c r="BB24" s="496"/>
      <c r="BC24" s="496"/>
      <c r="BD24" s="496"/>
      <c r="BE24" s="496"/>
      <c r="BF24" s="496"/>
      <c r="BG24" s="496"/>
      <c r="BH24" s="496"/>
      <c r="BI24" s="496"/>
      <c r="BJ24" s="496"/>
      <c r="BK24" s="496"/>
      <c r="BL24" s="496"/>
      <c r="BM24" s="496"/>
      <c r="BN24" s="496"/>
      <c r="BO24" s="496"/>
      <c r="BP24" s="496"/>
      <c r="BQ24" s="496"/>
      <c r="BR24" s="496"/>
      <c r="BS24" s="496"/>
      <c r="BT24" s="496"/>
      <c r="BU24" s="496"/>
      <c r="BV24" s="496"/>
      <c r="BW24" s="496"/>
      <c r="BX24" s="496"/>
      <c r="BY24" s="496"/>
      <c r="BZ24" s="496"/>
      <c r="CA24" s="496"/>
      <c r="CB24" s="496"/>
      <c r="CC24" s="496"/>
      <c r="CD24" s="496"/>
      <c r="CE24" s="496"/>
      <c r="CF24" s="496"/>
      <c r="CG24" s="496"/>
      <c r="CH24" s="496"/>
      <c r="CI24" s="496"/>
      <c r="CJ24" s="496"/>
      <c r="CK24" s="496"/>
      <c r="CL24" s="496"/>
      <c r="CM24" s="496"/>
      <c r="CN24" s="496"/>
    </row>
    <row r="25" spans="1:106">
      <c r="A25" s="588" t="s">
        <v>1195</v>
      </c>
      <c r="B25" s="593"/>
      <c r="C25" s="584"/>
      <c r="D25" s="383"/>
      <c r="E25" s="383"/>
      <c r="F25" s="489"/>
      <c r="G25" s="429"/>
      <c r="H25" s="386"/>
      <c r="I25" s="496"/>
      <c r="J25" s="496"/>
      <c r="K25" s="496"/>
      <c r="L25" s="496"/>
      <c r="M25" s="496"/>
      <c r="N25" s="496"/>
      <c r="O25" s="496"/>
      <c r="P25" s="496"/>
      <c r="Q25" s="496"/>
      <c r="R25" s="496"/>
      <c r="S25" s="496"/>
      <c r="T25" s="496"/>
      <c r="U25" s="496"/>
      <c r="V25" s="6"/>
      <c r="W25" s="6"/>
      <c r="X25" s="496"/>
      <c r="Y25" s="496"/>
      <c r="Z25" s="496"/>
      <c r="AA25" s="496"/>
      <c r="AB25" s="496"/>
      <c r="AC25" s="496"/>
      <c r="AD25" s="496"/>
      <c r="AE25" s="496"/>
      <c r="AF25" s="496"/>
      <c r="AG25" s="496"/>
      <c r="AQ25" s="496"/>
      <c r="AR25" s="496"/>
      <c r="AS25" s="496"/>
      <c r="AT25" s="496"/>
      <c r="AU25" s="496"/>
      <c r="AV25" s="496"/>
      <c r="AW25" s="496"/>
      <c r="AX25" s="496"/>
      <c r="AY25" s="496"/>
      <c r="AZ25" s="496"/>
      <c r="BA25" s="496"/>
      <c r="BB25" s="496"/>
      <c r="BC25" s="496"/>
      <c r="BD25" s="496"/>
      <c r="BE25" s="496"/>
      <c r="BF25" s="496"/>
      <c r="BG25" s="496"/>
      <c r="BH25" s="496"/>
      <c r="BI25" s="496"/>
      <c r="BJ25" s="496"/>
      <c r="BK25" s="496"/>
      <c r="BL25" s="496"/>
      <c r="BM25" s="496"/>
      <c r="BN25" s="496"/>
      <c r="BO25" s="496"/>
      <c r="BP25" s="496"/>
      <c r="BQ25" s="496"/>
      <c r="BR25" s="496"/>
      <c r="BS25" s="496"/>
      <c r="BT25" s="496"/>
      <c r="BU25" s="496"/>
      <c r="BV25" s="496"/>
      <c r="BW25" s="496"/>
      <c r="BX25" s="496"/>
      <c r="BY25" s="496"/>
      <c r="BZ25" s="496"/>
      <c r="CA25" s="496"/>
      <c r="CB25" s="496"/>
      <c r="CC25" s="496"/>
      <c r="CD25" s="496"/>
      <c r="CE25" s="496"/>
      <c r="CF25" s="496"/>
      <c r="CG25" s="496"/>
      <c r="CH25" s="496"/>
      <c r="CI25" s="496"/>
      <c r="CJ25" s="496"/>
      <c r="CK25" s="496"/>
      <c r="CL25" s="496"/>
      <c r="CM25" s="496"/>
      <c r="CN25" s="496"/>
    </row>
    <row r="26" spans="1:106" s="515" customFormat="1" ht="17" thickBot="1">
      <c r="A26" s="590"/>
      <c r="B26" s="594"/>
      <c r="C26" s="579"/>
      <c r="D26" s="422"/>
      <c r="E26" s="422"/>
      <c r="F26" s="492"/>
      <c r="G26" s="516"/>
      <c r="I26" s="517"/>
      <c r="J26" s="517"/>
      <c r="K26" s="517"/>
      <c r="L26" s="517"/>
      <c r="M26" s="517"/>
      <c r="N26" s="517"/>
      <c r="O26" s="517"/>
      <c r="P26" s="517"/>
      <c r="Q26" s="517"/>
      <c r="R26" s="517"/>
      <c r="S26" s="517"/>
      <c r="T26" s="517"/>
      <c r="U26" s="517"/>
      <c r="V26" s="155"/>
      <c r="W26" s="155"/>
      <c r="X26" s="517"/>
      <c r="Y26" s="517"/>
      <c r="Z26" s="517"/>
      <c r="AA26" s="517"/>
      <c r="AB26" s="517"/>
      <c r="AC26" s="517"/>
      <c r="AD26" s="517"/>
      <c r="AE26" s="517"/>
      <c r="AF26" s="517"/>
      <c r="AG26" s="517"/>
      <c r="AH26" s="518"/>
      <c r="AI26" s="518"/>
      <c r="AJ26" s="518"/>
      <c r="AK26" s="518"/>
      <c r="AL26" s="518"/>
      <c r="AM26" s="518"/>
      <c r="AN26" s="518"/>
      <c r="AO26" s="518"/>
      <c r="AP26" s="518"/>
      <c r="AQ26" s="517"/>
      <c r="AR26" s="517"/>
      <c r="AS26" s="517"/>
      <c r="AT26" s="517"/>
      <c r="AU26" s="517"/>
      <c r="AV26" s="517"/>
      <c r="AW26" s="517"/>
      <c r="AX26" s="517"/>
      <c r="AY26" s="517"/>
      <c r="AZ26" s="517"/>
      <c r="BA26" s="517"/>
      <c r="BB26" s="517"/>
      <c r="BC26" s="517"/>
      <c r="BD26" s="517"/>
      <c r="BE26" s="517"/>
      <c r="BF26" s="517"/>
      <c r="BG26" s="517"/>
      <c r="BH26" s="517"/>
      <c r="BI26" s="517"/>
      <c r="BJ26" s="517"/>
      <c r="BK26" s="517"/>
      <c r="BL26" s="517"/>
      <c r="BM26" s="517"/>
      <c r="BN26" s="517"/>
      <c r="BO26" s="517"/>
      <c r="BP26" s="517"/>
      <c r="BQ26" s="517"/>
      <c r="BR26" s="517"/>
      <c r="BS26" s="517"/>
      <c r="BT26" s="517"/>
      <c r="BU26" s="517"/>
      <c r="BV26" s="517"/>
      <c r="BW26" s="517"/>
      <c r="BX26" s="517"/>
      <c r="BY26" s="517"/>
      <c r="BZ26" s="517"/>
      <c r="CA26" s="517"/>
      <c r="CB26" s="517"/>
      <c r="CC26" s="517"/>
      <c r="CD26" s="517"/>
      <c r="CE26" s="517"/>
      <c r="CF26" s="517"/>
      <c r="CG26" s="517"/>
      <c r="CH26" s="517"/>
      <c r="CI26" s="517"/>
      <c r="CJ26" s="517"/>
      <c r="CK26" s="517"/>
      <c r="CL26" s="517"/>
      <c r="CM26" s="517"/>
      <c r="CN26" s="517"/>
      <c r="CO26" s="518"/>
      <c r="CP26" s="518"/>
      <c r="CQ26" s="518"/>
      <c r="CR26" s="518"/>
      <c r="CS26" s="518"/>
      <c r="CT26" s="518"/>
      <c r="CU26" s="518"/>
      <c r="CV26" s="518"/>
      <c r="CW26" s="518"/>
      <c r="CX26" s="518"/>
      <c r="CY26" s="518"/>
      <c r="CZ26" s="518"/>
      <c r="DA26" s="518"/>
      <c r="DB26" s="518"/>
    </row>
    <row r="27" spans="1:106">
      <c r="A27" s="586" t="s">
        <v>381</v>
      </c>
      <c r="B27" s="595"/>
      <c r="C27" s="584"/>
      <c r="D27" s="383"/>
      <c r="E27" s="383"/>
      <c r="F27" s="489"/>
      <c r="G27" s="429"/>
      <c r="H27" s="386"/>
      <c r="I27" s="496"/>
      <c r="J27" s="496"/>
      <c r="K27" s="496"/>
      <c r="L27" s="496"/>
      <c r="M27" s="496"/>
      <c r="N27" s="496"/>
      <c r="O27" s="496"/>
      <c r="P27" s="496"/>
      <c r="Q27" s="496"/>
      <c r="R27" s="496"/>
      <c r="S27" s="496"/>
      <c r="T27" s="496"/>
      <c r="U27" s="496"/>
      <c r="V27" s="6"/>
      <c r="W27" s="6"/>
      <c r="X27" s="496"/>
      <c r="Y27" s="496"/>
      <c r="Z27" s="496"/>
      <c r="AA27" s="496"/>
      <c r="AB27" s="496"/>
      <c r="AC27" s="496"/>
      <c r="AD27" s="496"/>
      <c r="AE27" s="496"/>
      <c r="AF27" s="496"/>
      <c r="AG27" s="496"/>
      <c r="AQ27" s="496"/>
      <c r="AR27" s="496"/>
      <c r="AS27" s="496"/>
      <c r="AT27" s="496"/>
      <c r="AU27" s="496"/>
      <c r="AV27" s="496"/>
      <c r="AW27" s="496"/>
      <c r="AX27" s="496"/>
      <c r="AY27" s="496"/>
      <c r="AZ27" s="496"/>
      <c r="BA27" s="496"/>
      <c r="BB27" s="496"/>
      <c r="BC27" s="496"/>
      <c r="BD27" s="496"/>
      <c r="BE27" s="496"/>
      <c r="BF27" s="496"/>
      <c r="BG27" s="496"/>
      <c r="BH27" s="496"/>
      <c r="BI27" s="496"/>
      <c r="BJ27" s="496"/>
      <c r="BK27" s="496"/>
      <c r="BL27" s="496"/>
      <c r="BM27" s="496"/>
      <c r="BN27" s="496"/>
      <c r="BO27" s="496"/>
      <c r="BP27" s="496"/>
      <c r="BQ27" s="496"/>
      <c r="BR27" s="496"/>
      <c r="BS27" s="496"/>
      <c r="BT27" s="496"/>
      <c r="BU27" s="496"/>
      <c r="BV27" s="496"/>
      <c r="BW27" s="496"/>
      <c r="BX27" s="496"/>
      <c r="BY27" s="496"/>
      <c r="BZ27" s="496"/>
      <c r="CA27" s="496"/>
      <c r="CB27" s="496"/>
      <c r="CC27" s="496"/>
      <c r="CD27" s="496"/>
      <c r="CE27" s="496"/>
      <c r="CF27" s="496"/>
      <c r="CG27" s="496"/>
      <c r="CH27" s="496"/>
      <c r="CI27" s="496"/>
      <c r="CJ27" s="496"/>
      <c r="CK27" s="496"/>
      <c r="CL27" s="496"/>
      <c r="CM27" s="496"/>
      <c r="CN27" s="496"/>
    </row>
    <row r="28" spans="1:106">
      <c r="A28" s="587"/>
      <c r="B28" s="595"/>
      <c r="C28" s="584"/>
      <c r="D28" s="383"/>
      <c r="E28" s="383"/>
      <c r="F28" s="489"/>
      <c r="G28" s="429"/>
      <c r="H28" s="386"/>
      <c r="I28" s="496"/>
      <c r="J28" s="496"/>
      <c r="K28" s="496"/>
      <c r="L28" s="496"/>
      <c r="M28" s="496"/>
      <c r="N28" s="496"/>
      <c r="O28" s="496"/>
      <c r="P28" s="496"/>
      <c r="Q28" s="496"/>
      <c r="R28" s="496"/>
      <c r="S28" s="496"/>
      <c r="T28" s="496"/>
      <c r="U28" s="496"/>
      <c r="V28" s="6"/>
      <c r="W28" s="6"/>
      <c r="X28" s="496"/>
      <c r="Y28" s="496"/>
      <c r="Z28" s="496"/>
      <c r="AA28" s="496"/>
      <c r="AB28" s="496"/>
      <c r="AC28" s="496"/>
      <c r="AD28" s="496"/>
      <c r="AE28" s="496"/>
      <c r="AF28" s="496"/>
      <c r="AG28" s="496"/>
      <c r="AQ28" s="496"/>
      <c r="AR28" s="496"/>
      <c r="AS28" s="496"/>
      <c r="AT28" s="496"/>
      <c r="AU28" s="496"/>
      <c r="AV28" s="496"/>
      <c r="AW28" s="496"/>
      <c r="AX28" s="496"/>
      <c r="AY28" s="496"/>
      <c r="AZ28" s="496"/>
      <c r="BA28" s="496"/>
      <c r="BB28" s="496"/>
      <c r="BC28" s="496"/>
      <c r="BD28" s="496"/>
      <c r="BE28" s="496"/>
      <c r="BF28" s="496"/>
      <c r="BG28" s="496"/>
      <c r="BH28" s="496"/>
      <c r="BI28" s="496"/>
      <c r="BJ28" s="496"/>
      <c r="BK28" s="496"/>
      <c r="BL28" s="496"/>
      <c r="BM28" s="496"/>
      <c r="BN28" s="496"/>
      <c r="BO28" s="496"/>
      <c r="BP28" s="496"/>
      <c r="BQ28" s="496"/>
      <c r="BR28" s="496"/>
      <c r="BS28" s="496"/>
      <c r="BT28" s="496"/>
      <c r="BU28" s="496"/>
      <c r="BV28" s="496"/>
      <c r="BW28" s="496"/>
      <c r="BX28" s="496"/>
      <c r="BY28" s="496"/>
      <c r="BZ28" s="496"/>
      <c r="CA28" s="496"/>
      <c r="CB28" s="496"/>
      <c r="CC28" s="496"/>
      <c r="CD28" s="496"/>
      <c r="CE28" s="496"/>
      <c r="CF28" s="496"/>
      <c r="CG28" s="496"/>
      <c r="CH28" s="496"/>
      <c r="CI28" s="496"/>
      <c r="CJ28" s="496"/>
      <c r="CK28" s="496"/>
      <c r="CL28" s="496"/>
      <c r="CM28" s="496"/>
      <c r="CN28" s="496"/>
    </row>
    <row r="29" spans="1:106">
      <c r="A29" s="588" t="s">
        <v>1191</v>
      </c>
      <c r="B29" s="595"/>
      <c r="C29" s="584"/>
      <c r="D29" s="383"/>
      <c r="E29" s="383"/>
      <c r="F29" s="489"/>
      <c r="G29" s="429"/>
      <c r="H29" s="386"/>
      <c r="I29" s="496"/>
      <c r="J29" s="496"/>
      <c r="K29" s="496"/>
      <c r="L29" s="496"/>
      <c r="M29" s="496"/>
      <c r="N29" s="496"/>
      <c r="O29" s="496"/>
      <c r="P29" s="496"/>
      <c r="Q29" s="496"/>
      <c r="R29" s="496"/>
      <c r="S29" s="496"/>
      <c r="T29" s="496"/>
      <c r="U29" s="496"/>
      <c r="V29" s="6"/>
      <c r="W29" s="6"/>
      <c r="X29" s="496"/>
      <c r="Y29" s="496"/>
      <c r="Z29" s="496"/>
      <c r="AA29" s="496"/>
      <c r="AB29" s="496"/>
      <c r="AC29" s="496"/>
      <c r="AD29" s="496"/>
      <c r="AE29" s="496"/>
      <c r="AF29" s="496"/>
      <c r="AG29" s="496"/>
      <c r="AQ29" s="496"/>
      <c r="AR29" s="496"/>
      <c r="AS29" s="496"/>
      <c r="AT29" s="496"/>
      <c r="AU29" s="496"/>
      <c r="AV29" s="496"/>
      <c r="AW29" s="496"/>
      <c r="AX29" s="496"/>
      <c r="AY29" s="496"/>
      <c r="AZ29" s="496"/>
      <c r="BA29" s="496"/>
      <c r="BB29" s="496"/>
      <c r="BC29" s="496"/>
      <c r="BD29" s="496"/>
      <c r="BE29" s="496"/>
      <c r="BF29" s="496"/>
      <c r="BG29" s="496"/>
      <c r="BH29" s="496"/>
      <c r="BI29" s="496"/>
      <c r="BJ29" s="496"/>
      <c r="BK29" s="496"/>
      <c r="BL29" s="496"/>
      <c r="BM29" s="496"/>
      <c r="BN29" s="496"/>
      <c r="BO29" s="496"/>
      <c r="BP29" s="496"/>
      <c r="BQ29" s="496"/>
      <c r="BR29" s="496"/>
      <c r="BS29" s="496"/>
      <c r="BT29" s="496"/>
      <c r="BU29" s="496"/>
      <c r="BV29" s="496"/>
      <c r="BW29" s="496"/>
      <c r="BX29" s="496"/>
      <c r="BY29" s="496"/>
      <c r="BZ29" s="496"/>
      <c r="CA29" s="496"/>
      <c r="CB29" s="496"/>
      <c r="CC29" s="496"/>
      <c r="CD29" s="496"/>
      <c r="CE29" s="496"/>
      <c r="CF29" s="496"/>
      <c r="CG29" s="496"/>
      <c r="CH29" s="496"/>
      <c r="CI29" s="496"/>
      <c r="CJ29" s="496"/>
      <c r="CK29" s="496"/>
      <c r="CL29" s="496"/>
      <c r="CM29" s="496"/>
      <c r="CN29" s="496"/>
    </row>
    <row r="30" spans="1:106">
      <c r="A30" s="587"/>
      <c r="B30" s="595"/>
      <c r="C30" s="584"/>
      <c r="D30" s="383"/>
      <c r="E30" s="383"/>
      <c r="F30" s="489"/>
      <c r="G30" s="429"/>
      <c r="H30" s="386"/>
      <c r="I30" s="496"/>
      <c r="J30" s="496"/>
      <c r="K30" s="496"/>
      <c r="L30" s="496"/>
      <c r="M30" s="496"/>
      <c r="N30" s="496"/>
      <c r="O30" s="496"/>
      <c r="P30" s="496"/>
      <c r="Q30" s="496"/>
      <c r="R30" s="496"/>
      <c r="S30" s="496"/>
      <c r="T30" s="496"/>
      <c r="U30" s="496"/>
      <c r="V30" s="6"/>
      <c r="W30" s="6"/>
      <c r="X30" s="496"/>
      <c r="Y30" s="496"/>
      <c r="Z30" s="496"/>
      <c r="AA30" s="496"/>
      <c r="AB30" s="496"/>
      <c r="AC30" s="496"/>
      <c r="AD30" s="496"/>
      <c r="AE30" s="496"/>
      <c r="AF30" s="496"/>
      <c r="AG30" s="496"/>
      <c r="AQ30" s="496"/>
      <c r="AR30" s="496"/>
      <c r="AS30" s="496"/>
      <c r="AT30" s="496"/>
      <c r="AU30" s="496"/>
      <c r="AV30" s="496"/>
      <c r="AW30" s="496"/>
      <c r="AX30" s="496"/>
      <c r="AY30" s="496"/>
      <c r="AZ30" s="496"/>
      <c r="BA30" s="496"/>
      <c r="BB30" s="496"/>
      <c r="BC30" s="496"/>
      <c r="BD30" s="496"/>
      <c r="BE30" s="496"/>
      <c r="BF30" s="496"/>
      <c r="BG30" s="496"/>
      <c r="BH30" s="496"/>
      <c r="BI30" s="496"/>
      <c r="BJ30" s="496"/>
      <c r="BK30" s="496"/>
      <c r="BL30" s="496"/>
      <c r="BM30" s="496"/>
      <c r="BN30" s="496"/>
      <c r="BO30" s="496"/>
      <c r="BP30" s="496"/>
      <c r="BQ30" s="496"/>
      <c r="BR30" s="496"/>
      <c r="BS30" s="496"/>
      <c r="BT30" s="496"/>
      <c r="BU30" s="496"/>
      <c r="BV30" s="496"/>
      <c r="BW30" s="496"/>
      <c r="BX30" s="496"/>
      <c r="BY30" s="496"/>
      <c r="BZ30" s="496"/>
      <c r="CA30" s="496"/>
      <c r="CB30" s="496"/>
      <c r="CC30" s="496"/>
      <c r="CD30" s="496"/>
      <c r="CE30" s="496"/>
      <c r="CF30" s="496"/>
      <c r="CG30" s="496"/>
      <c r="CH30" s="496"/>
      <c r="CI30" s="496"/>
      <c r="CJ30" s="496"/>
      <c r="CK30" s="496"/>
      <c r="CL30" s="496"/>
      <c r="CM30" s="496"/>
      <c r="CN30" s="496"/>
    </row>
    <row r="31" spans="1:106">
      <c r="A31" s="588" t="s">
        <v>1192</v>
      </c>
      <c r="B31" s="595"/>
      <c r="C31" s="584"/>
      <c r="D31" s="383"/>
      <c r="E31" s="383"/>
      <c r="F31" s="489"/>
      <c r="G31" s="429"/>
      <c r="H31" s="386"/>
      <c r="I31" s="496"/>
      <c r="J31" s="496"/>
      <c r="K31" s="496"/>
      <c r="L31" s="496"/>
      <c r="M31" s="496"/>
      <c r="N31" s="496"/>
      <c r="O31" s="496"/>
      <c r="P31" s="496"/>
      <c r="Q31" s="496"/>
      <c r="R31" s="496"/>
      <c r="S31" s="496"/>
      <c r="T31" s="496"/>
      <c r="U31" s="496"/>
      <c r="V31" s="6"/>
      <c r="W31" s="6"/>
      <c r="X31" s="496"/>
      <c r="Y31" s="496"/>
      <c r="Z31" s="496"/>
      <c r="AA31" s="496"/>
      <c r="AB31" s="496"/>
      <c r="AC31" s="496"/>
      <c r="AD31" s="496"/>
      <c r="AE31" s="496"/>
      <c r="AF31" s="496"/>
      <c r="AG31" s="496"/>
      <c r="AQ31" s="496"/>
      <c r="AR31" s="496"/>
      <c r="AS31" s="496"/>
      <c r="AT31" s="496"/>
      <c r="AU31" s="496"/>
      <c r="AV31" s="496"/>
      <c r="AW31" s="496"/>
      <c r="AX31" s="496"/>
      <c r="AY31" s="496"/>
      <c r="AZ31" s="496"/>
      <c r="BA31" s="496"/>
      <c r="BB31" s="496"/>
      <c r="BC31" s="496"/>
      <c r="BD31" s="496"/>
      <c r="BE31" s="496"/>
      <c r="BF31" s="496"/>
      <c r="BG31" s="496"/>
      <c r="BH31" s="496"/>
      <c r="BI31" s="496"/>
      <c r="BJ31" s="496"/>
      <c r="BK31" s="496"/>
      <c r="BL31" s="496"/>
      <c r="BM31" s="496"/>
      <c r="BN31" s="496"/>
      <c r="BO31" s="496"/>
      <c r="BP31" s="496"/>
      <c r="BQ31" s="496"/>
      <c r="BR31" s="496"/>
      <c r="BS31" s="496"/>
      <c r="BT31" s="496"/>
      <c r="BU31" s="496"/>
      <c r="BV31" s="496"/>
      <c r="BW31" s="496"/>
      <c r="BX31" s="496"/>
      <c r="BY31" s="496"/>
      <c r="BZ31" s="496"/>
      <c r="CA31" s="496"/>
      <c r="CB31" s="496"/>
      <c r="CC31" s="496"/>
      <c r="CD31" s="496"/>
      <c r="CE31" s="496"/>
      <c r="CF31" s="496"/>
      <c r="CG31" s="496"/>
      <c r="CH31" s="496"/>
      <c r="CI31" s="496"/>
      <c r="CJ31" s="496"/>
      <c r="CK31" s="496"/>
      <c r="CL31" s="496"/>
      <c r="CM31" s="496"/>
      <c r="CN31" s="496"/>
    </row>
    <row r="32" spans="1:106">
      <c r="A32" s="587"/>
      <c r="B32" s="595"/>
      <c r="C32" s="584"/>
      <c r="D32" s="383"/>
      <c r="E32" s="383"/>
      <c r="F32" s="489"/>
      <c r="G32" s="429"/>
      <c r="H32" s="386"/>
      <c r="I32" s="496"/>
      <c r="J32" s="496"/>
      <c r="K32" s="496"/>
      <c r="L32" s="496"/>
      <c r="M32" s="496"/>
      <c r="N32" s="496"/>
      <c r="O32" s="496"/>
      <c r="P32" s="496"/>
      <c r="Q32" s="496"/>
      <c r="R32" s="496"/>
      <c r="S32" s="496"/>
      <c r="T32" s="496"/>
      <c r="U32" s="496"/>
      <c r="V32" s="6"/>
      <c r="W32" s="6"/>
      <c r="X32" s="496"/>
      <c r="Y32" s="496"/>
      <c r="Z32" s="496"/>
      <c r="AA32" s="496"/>
      <c r="AB32" s="496"/>
      <c r="AC32" s="496"/>
      <c r="AD32" s="496"/>
      <c r="AE32" s="496"/>
      <c r="AF32" s="496"/>
      <c r="AG32" s="496"/>
      <c r="AQ32" s="496"/>
      <c r="AR32" s="496"/>
      <c r="AS32" s="496"/>
      <c r="AT32" s="496"/>
      <c r="AU32" s="496"/>
      <c r="AV32" s="496"/>
      <c r="AW32" s="496"/>
      <c r="AX32" s="496"/>
      <c r="AY32" s="496"/>
      <c r="AZ32" s="496"/>
      <c r="BA32" s="496"/>
      <c r="BB32" s="496"/>
      <c r="BC32" s="496"/>
      <c r="BD32" s="496"/>
      <c r="BE32" s="496"/>
      <c r="BF32" s="496"/>
      <c r="BG32" s="496"/>
      <c r="BH32" s="496"/>
      <c r="BI32" s="496"/>
      <c r="BJ32" s="496"/>
      <c r="BK32" s="496"/>
      <c r="BL32" s="496"/>
      <c r="BM32" s="496"/>
      <c r="BN32" s="496"/>
      <c r="BO32" s="496"/>
      <c r="BP32" s="496"/>
      <c r="BQ32" s="496"/>
      <c r="BR32" s="496"/>
      <c r="BS32" s="496"/>
      <c r="BT32" s="496"/>
      <c r="BU32" s="496"/>
      <c r="BV32" s="496"/>
      <c r="BW32" s="496"/>
      <c r="BX32" s="496"/>
      <c r="BY32" s="496"/>
      <c r="BZ32" s="496"/>
      <c r="CA32" s="496"/>
      <c r="CB32" s="496"/>
      <c r="CC32" s="496"/>
      <c r="CD32" s="496"/>
      <c r="CE32" s="496"/>
      <c r="CF32" s="496"/>
      <c r="CG32" s="496"/>
      <c r="CH32" s="496"/>
      <c r="CI32" s="496"/>
      <c r="CJ32" s="496"/>
      <c r="CK32" s="496"/>
      <c r="CL32" s="496"/>
      <c r="CM32" s="496"/>
      <c r="CN32" s="496"/>
    </row>
    <row r="33" spans="1:106">
      <c r="A33" s="588" t="s">
        <v>1193</v>
      </c>
      <c r="B33" s="595"/>
      <c r="C33" s="584"/>
      <c r="D33" s="383"/>
      <c r="E33" s="383"/>
      <c r="F33" s="489"/>
      <c r="G33" s="429"/>
      <c r="H33" s="386"/>
      <c r="I33" s="496"/>
      <c r="J33" s="496"/>
      <c r="K33" s="496"/>
      <c r="L33" s="496"/>
      <c r="M33" s="496"/>
      <c r="N33" s="496"/>
      <c r="O33" s="496"/>
      <c r="P33" s="496"/>
      <c r="Q33" s="496"/>
      <c r="R33" s="496"/>
      <c r="S33" s="496"/>
      <c r="T33" s="496"/>
      <c r="U33" s="496"/>
      <c r="V33" s="6"/>
      <c r="W33" s="6"/>
      <c r="X33" s="496"/>
      <c r="Y33" s="496"/>
      <c r="Z33" s="496"/>
      <c r="AA33" s="496"/>
      <c r="AB33" s="496"/>
      <c r="AC33" s="496"/>
      <c r="AD33" s="496"/>
      <c r="AE33" s="496"/>
      <c r="AF33" s="496"/>
      <c r="AG33" s="496"/>
      <c r="AQ33" s="496"/>
      <c r="AR33" s="496"/>
      <c r="AS33" s="496"/>
      <c r="AT33" s="496"/>
      <c r="AU33" s="496"/>
      <c r="AV33" s="496"/>
      <c r="AW33" s="496"/>
      <c r="AX33" s="496"/>
      <c r="AY33" s="496"/>
      <c r="AZ33" s="496"/>
      <c r="BA33" s="496"/>
      <c r="BB33" s="496"/>
      <c r="BC33" s="496"/>
      <c r="BD33" s="496"/>
      <c r="BE33" s="496"/>
      <c r="BF33" s="496"/>
      <c r="BG33" s="496"/>
      <c r="BH33" s="496"/>
      <c r="BI33" s="496"/>
      <c r="BJ33" s="496"/>
      <c r="BK33" s="496"/>
      <c r="BL33" s="496"/>
      <c r="BM33" s="496"/>
      <c r="BN33" s="496"/>
      <c r="BO33" s="496"/>
      <c r="BP33" s="496"/>
      <c r="BQ33" s="496"/>
      <c r="BR33" s="496"/>
      <c r="BS33" s="496"/>
      <c r="BT33" s="496"/>
      <c r="BU33" s="496"/>
      <c r="BV33" s="496"/>
      <c r="BW33" s="496"/>
      <c r="BX33" s="496"/>
      <c r="BY33" s="496"/>
      <c r="BZ33" s="496"/>
      <c r="CA33" s="496"/>
      <c r="CB33" s="496"/>
      <c r="CC33" s="496"/>
      <c r="CD33" s="496"/>
      <c r="CE33" s="496"/>
      <c r="CF33" s="496"/>
      <c r="CG33" s="496"/>
      <c r="CH33" s="496"/>
      <c r="CI33" s="496"/>
      <c r="CJ33" s="496"/>
      <c r="CK33" s="496"/>
      <c r="CL33" s="496"/>
      <c r="CM33" s="496"/>
      <c r="CN33" s="496"/>
    </row>
    <row r="34" spans="1:106">
      <c r="A34" s="587"/>
      <c r="B34" s="595"/>
      <c r="C34" s="584"/>
      <c r="D34" s="383"/>
      <c r="E34" s="383"/>
      <c r="F34" s="489"/>
      <c r="G34" s="429"/>
      <c r="H34" s="386"/>
      <c r="I34" s="496"/>
      <c r="J34" s="496"/>
      <c r="K34" s="496"/>
      <c r="L34" s="496"/>
      <c r="M34" s="496"/>
      <c r="N34" s="496"/>
      <c r="O34" s="496"/>
      <c r="P34" s="496"/>
      <c r="Q34" s="496"/>
      <c r="R34" s="496"/>
      <c r="S34" s="496"/>
      <c r="T34" s="496"/>
      <c r="U34" s="496"/>
      <c r="V34" s="6"/>
      <c r="W34" s="6"/>
      <c r="X34" s="496"/>
      <c r="Y34" s="496"/>
      <c r="Z34" s="496"/>
      <c r="AA34" s="496"/>
      <c r="AB34" s="496"/>
      <c r="AC34" s="496"/>
      <c r="AD34" s="496"/>
      <c r="AE34" s="496"/>
      <c r="AF34" s="496"/>
      <c r="AG34" s="496"/>
      <c r="AQ34" s="496"/>
      <c r="AR34" s="496"/>
      <c r="AS34" s="496"/>
      <c r="AT34" s="496"/>
      <c r="AU34" s="496"/>
      <c r="AV34" s="496"/>
      <c r="AW34" s="496"/>
      <c r="AX34" s="496"/>
      <c r="AY34" s="496"/>
      <c r="AZ34" s="496"/>
      <c r="BA34" s="496"/>
      <c r="BB34" s="496"/>
      <c r="BC34" s="496"/>
      <c r="BD34" s="496"/>
      <c r="BE34" s="496"/>
      <c r="BF34" s="496"/>
      <c r="BG34" s="496"/>
      <c r="BH34" s="496"/>
      <c r="BI34" s="496"/>
      <c r="BJ34" s="496"/>
      <c r="BK34" s="496"/>
      <c r="BL34" s="496"/>
      <c r="BM34" s="496"/>
      <c r="BN34" s="496"/>
      <c r="BO34" s="496"/>
      <c r="BP34" s="496"/>
      <c r="BQ34" s="496"/>
      <c r="BR34" s="496"/>
      <c r="BS34" s="496"/>
      <c r="BT34" s="496"/>
      <c r="BU34" s="496"/>
      <c r="BV34" s="496"/>
      <c r="BW34" s="496"/>
      <c r="BX34" s="496"/>
      <c r="BY34" s="496"/>
      <c r="BZ34" s="496"/>
      <c r="CA34" s="496"/>
      <c r="CB34" s="496"/>
      <c r="CC34" s="496"/>
      <c r="CD34" s="496"/>
      <c r="CE34" s="496"/>
      <c r="CF34" s="496"/>
      <c r="CG34" s="496"/>
      <c r="CH34" s="496"/>
      <c r="CI34" s="496"/>
      <c r="CJ34" s="496"/>
      <c r="CK34" s="496"/>
      <c r="CL34" s="496"/>
      <c r="CM34" s="496"/>
      <c r="CN34" s="496"/>
    </row>
    <row r="35" spans="1:106">
      <c r="A35" s="589" t="s">
        <v>1194</v>
      </c>
      <c r="B35" s="595"/>
      <c r="C35" s="584"/>
      <c r="D35" s="383"/>
      <c r="E35" s="383"/>
      <c r="F35" s="489"/>
      <c r="G35" s="429"/>
      <c r="H35" s="386"/>
      <c r="I35" s="496"/>
      <c r="J35" s="496"/>
      <c r="K35" s="496"/>
      <c r="L35" s="496"/>
      <c r="M35" s="496"/>
      <c r="N35" s="496"/>
      <c r="O35" s="496"/>
      <c r="P35" s="496"/>
      <c r="Q35" s="496"/>
      <c r="R35" s="496"/>
      <c r="S35" s="496"/>
      <c r="T35" s="496"/>
      <c r="U35" s="496"/>
      <c r="V35" s="6"/>
      <c r="W35" s="6"/>
      <c r="X35" s="496"/>
      <c r="Y35" s="496"/>
      <c r="Z35" s="496"/>
      <c r="AA35" s="496"/>
      <c r="AB35" s="496"/>
      <c r="AC35" s="496"/>
      <c r="AD35" s="496"/>
      <c r="AE35" s="496"/>
      <c r="AF35" s="496"/>
      <c r="AG35" s="496"/>
      <c r="AQ35" s="496"/>
      <c r="AR35" s="496"/>
      <c r="AS35" s="496"/>
      <c r="AT35" s="496"/>
      <c r="AU35" s="496"/>
      <c r="AV35" s="496"/>
      <c r="AW35" s="496"/>
      <c r="AX35" s="496"/>
      <c r="AY35" s="496"/>
      <c r="AZ35" s="496"/>
      <c r="BA35" s="496"/>
      <c r="BB35" s="496"/>
      <c r="BC35" s="496"/>
      <c r="BD35" s="496"/>
      <c r="BE35" s="496"/>
      <c r="BF35" s="496"/>
      <c r="BG35" s="496"/>
      <c r="BH35" s="496"/>
      <c r="BI35" s="496"/>
      <c r="BJ35" s="496"/>
      <c r="BK35" s="496"/>
      <c r="BL35" s="496"/>
      <c r="BM35" s="496"/>
      <c r="BN35" s="496"/>
      <c r="BO35" s="496"/>
      <c r="BP35" s="496"/>
      <c r="BQ35" s="496"/>
      <c r="BR35" s="496"/>
      <c r="BS35" s="496"/>
      <c r="BT35" s="496"/>
      <c r="BU35" s="496"/>
      <c r="BV35" s="496"/>
      <c r="BW35" s="496"/>
      <c r="BX35" s="496"/>
      <c r="BY35" s="496"/>
      <c r="BZ35" s="496"/>
      <c r="CA35" s="496"/>
      <c r="CB35" s="496"/>
      <c r="CC35" s="496"/>
      <c r="CD35" s="496"/>
      <c r="CE35" s="496"/>
      <c r="CF35" s="496"/>
      <c r="CG35" s="496"/>
      <c r="CH35" s="496"/>
      <c r="CI35" s="496"/>
      <c r="CJ35" s="496"/>
      <c r="CK35" s="496"/>
      <c r="CL35" s="496"/>
      <c r="CM35" s="496"/>
      <c r="CN35" s="496"/>
    </row>
    <row r="36" spans="1:106">
      <c r="A36" s="587"/>
      <c r="B36" s="595"/>
      <c r="C36" s="584"/>
      <c r="D36" s="383"/>
      <c r="E36" s="383"/>
      <c r="F36" s="489"/>
      <c r="G36" s="429"/>
      <c r="H36" s="386"/>
      <c r="I36" s="496"/>
      <c r="J36" s="496"/>
      <c r="K36" s="496"/>
      <c r="L36" s="496"/>
      <c r="M36" s="496"/>
      <c r="N36" s="496"/>
      <c r="O36" s="496"/>
      <c r="P36" s="496"/>
      <c r="Q36" s="496"/>
      <c r="R36" s="496"/>
      <c r="S36" s="496"/>
      <c r="T36" s="496"/>
      <c r="U36" s="496"/>
      <c r="V36" s="6"/>
      <c r="W36" s="6"/>
      <c r="X36" s="496"/>
      <c r="Y36" s="496"/>
      <c r="Z36" s="496"/>
      <c r="AA36" s="496"/>
      <c r="AB36" s="496"/>
      <c r="AC36" s="496"/>
      <c r="AD36" s="496"/>
      <c r="AE36" s="496"/>
      <c r="AF36" s="496"/>
      <c r="AG36" s="496"/>
      <c r="AQ36" s="496"/>
      <c r="AR36" s="496"/>
      <c r="AS36" s="496"/>
      <c r="AT36" s="496"/>
      <c r="AU36" s="496"/>
      <c r="AV36" s="496"/>
      <c r="AW36" s="496"/>
      <c r="AX36" s="496"/>
      <c r="AY36" s="496"/>
      <c r="AZ36" s="496"/>
      <c r="BA36" s="496"/>
      <c r="BB36" s="496"/>
      <c r="BC36" s="496"/>
      <c r="BD36" s="496"/>
      <c r="BE36" s="496"/>
      <c r="BF36" s="496"/>
      <c r="BG36" s="496"/>
      <c r="BH36" s="496"/>
      <c r="BI36" s="496"/>
      <c r="BJ36" s="496"/>
      <c r="BK36" s="496"/>
      <c r="BL36" s="496"/>
      <c r="BM36" s="496"/>
      <c r="BN36" s="496"/>
      <c r="BO36" s="496"/>
      <c r="BP36" s="496"/>
      <c r="BQ36" s="496"/>
      <c r="BR36" s="496"/>
      <c r="BS36" s="496"/>
      <c r="BT36" s="496"/>
      <c r="BU36" s="496"/>
      <c r="BV36" s="496"/>
      <c r="BW36" s="496"/>
      <c r="BX36" s="496"/>
      <c r="BY36" s="496"/>
      <c r="BZ36" s="496"/>
      <c r="CA36" s="496"/>
      <c r="CB36" s="496"/>
      <c r="CC36" s="496"/>
      <c r="CD36" s="496"/>
      <c r="CE36" s="496"/>
      <c r="CF36" s="496"/>
      <c r="CG36" s="496"/>
      <c r="CH36" s="496"/>
      <c r="CI36" s="496"/>
      <c r="CJ36" s="496"/>
      <c r="CK36" s="496"/>
      <c r="CL36" s="496"/>
      <c r="CM36" s="496"/>
      <c r="CN36" s="496"/>
    </row>
    <row r="37" spans="1:106">
      <c r="A37" s="588" t="s">
        <v>1195</v>
      </c>
      <c r="B37" s="595"/>
      <c r="C37" s="584"/>
      <c r="D37" s="383"/>
      <c r="E37" s="383"/>
      <c r="F37" s="489"/>
      <c r="G37" s="429"/>
      <c r="H37" s="386"/>
      <c r="I37" s="496"/>
      <c r="J37" s="496"/>
      <c r="K37" s="496"/>
      <c r="L37" s="496"/>
      <c r="M37" s="496"/>
      <c r="N37" s="496"/>
      <c r="O37" s="496"/>
      <c r="P37" s="496"/>
      <c r="Q37" s="496"/>
      <c r="R37" s="496"/>
      <c r="S37" s="496"/>
      <c r="T37" s="496"/>
      <c r="U37" s="496"/>
      <c r="V37" s="6"/>
      <c r="W37" s="6"/>
      <c r="X37" s="496"/>
      <c r="Y37" s="496"/>
      <c r="Z37" s="496"/>
      <c r="AA37" s="496"/>
      <c r="AB37" s="496"/>
      <c r="AC37" s="496"/>
      <c r="AD37" s="496"/>
      <c r="AE37" s="496"/>
      <c r="AF37" s="496"/>
      <c r="AG37" s="496"/>
      <c r="AQ37" s="496"/>
      <c r="AR37" s="496"/>
      <c r="AS37" s="496"/>
      <c r="AT37" s="496"/>
      <c r="AU37" s="496"/>
      <c r="AV37" s="496"/>
      <c r="AW37" s="496"/>
      <c r="AX37" s="496"/>
      <c r="AY37" s="496"/>
      <c r="AZ37" s="496"/>
      <c r="BA37" s="496"/>
      <c r="BB37" s="496"/>
      <c r="BC37" s="496"/>
      <c r="BD37" s="496"/>
      <c r="BE37" s="496"/>
      <c r="BF37" s="496"/>
      <c r="BG37" s="496"/>
      <c r="BH37" s="496"/>
      <c r="BI37" s="496"/>
      <c r="BJ37" s="496"/>
      <c r="BK37" s="496"/>
      <c r="BL37" s="496"/>
      <c r="BM37" s="496"/>
      <c r="BN37" s="496"/>
      <c r="BO37" s="496"/>
      <c r="BP37" s="496"/>
      <c r="BQ37" s="496"/>
      <c r="BR37" s="496"/>
      <c r="BS37" s="496"/>
      <c r="BT37" s="496"/>
      <c r="BU37" s="496"/>
      <c r="BV37" s="496"/>
      <c r="BW37" s="496"/>
      <c r="BX37" s="496"/>
      <c r="BY37" s="496"/>
      <c r="BZ37" s="496"/>
      <c r="CA37" s="496"/>
      <c r="CB37" s="496"/>
      <c r="CC37" s="496"/>
      <c r="CD37" s="496"/>
      <c r="CE37" s="496"/>
      <c r="CF37" s="496"/>
      <c r="CG37" s="496"/>
      <c r="CH37" s="496"/>
      <c r="CI37" s="496"/>
      <c r="CJ37" s="496"/>
      <c r="CK37" s="496"/>
      <c r="CL37" s="496"/>
      <c r="CM37" s="496"/>
      <c r="CN37" s="496"/>
    </row>
    <row r="38" spans="1:106" s="511" customFormat="1">
      <c r="A38" s="587"/>
      <c r="B38" s="596"/>
      <c r="C38" s="580"/>
      <c r="D38" s="501"/>
      <c r="E38" s="501"/>
      <c r="F38" s="502"/>
      <c r="G38" s="510"/>
      <c r="I38" s="512"/>
      <c r="J38" s="512"/>
      <c r="K38" s="512"/>
      <c r="L38" s="512"/>
      <c r="M38" s="512"/>
      <c r="N38" s="512"/>
      <c r="O38" s="512"/>
      <c r="P38" s="512"/>
      <c r="Q38" s="512"/>
      <c r="R38" s="512"/>
      <c r="S38" s="512"/>
      <c r="T38" s="512"/>
      <c r="U38" s="512"/>
      <c r="V38" s="152"/>
      <c r="W38" s="152"/>
      <c r="X38" s="512"/>
      <c r="Y38" s="512"/>
      <c r="Z38" s="512"/>
      <c r="AA38" s="512"/>
      <c r="AB38" s="512"/>
      <c r="AC38" s="512"/>
      <c r="AD38" s="512"/>
      <c r="AE38" s="512"/>
      <c r="AF38" s="512"/>
      <c r="AG38" s="512"/>
      <c r="AH38" s="513"/>
      <c r="AI38" s="513"/>
      <c r="AJ38" s="513"/>
      <c r="AK38" s="513"/>
      <c r="AL38" s="513"/>
      <c r="AM38" s="513"/>
      <c r="AN38" s="513"/>
      <c r="AO38" s="513"/>
      <c r="AP38" s="513"/>
      <c r="AQ38" s="512"/>
      <c r="AR38" s="512"/>
      <c r="AS38" s="512"/>
      <c r="AT38" s="512"/>
      <c r="AU38" s="512"/>
      <c r="AV38" s="512"/>
      <c r="AW38" s="512"/>
      <c r="AX38" s="512"/>
      <c r="AY38" s="512"/>
      <c r="AZ38" s="512"/>
      <c r="BA38" s="512"/>
      <c r="BB38" s="512"/>
      <c r="BC38" s="512"/>
      <c r="BD38" s="512"/>
      <c r="BE38" s="512"/>
      <c r="BF38" s="512"/>
      <c r="BG38" s="512"/>
      <c r="BH38" s="512"/>
      <c r="BI38" s="512"/>
      <c r="BJ38" s="512"/>
      <c r="BK38" s="512"/>
      <c r="BL38" s="512"/>
      <c r="BM38" s="512"/>
      <c r="BN38" s="512"/>
      <c r="BO38" s="512"/>
      <c r="BP38" s="512"/>
      <c r="BQ38" s="512"/>
      <c r="BR38" s="512"/>
      <c r="BS38" s="512"/>
      <c r="BT38" s="512"/>
      <c r="BU38" s="512"/>
      <c r="BV38" s="512"/>
      <c r="BW38" s="512"/>
      <c r="BX38" s="512"/>
      <c r="BY38" s="512"/>
      <c r="BZ38" s="512"/>
      <c r="CA38" s="512"/>
      <c r="CB38" s="512"/>
      <c r="CC38" s="512"/>
      <c r="CD38" s="512"/>
      <c r="CE38" s="512"/>
      <c r="CF38" s="512"/>
      <c r="CG38" s="512"/>
      <c r="CH38" s="512"/>
      <c r="CI38" s="512"/>
      <c r="CJ38" s="512"/>
      <c r="CK38" s="512"/>
      <c r="CL38" s="512"/>
      <c r="CM38" s="512"/>
      <c r="CN38" s="512"/>
      <c r="CO38" s="513"/>
      <c r="CP38" s="513"/>
      <c r="CQ38" s="513"/>
      <c r="CR38" s="513"/>
      <c r="CS38" s="513"/>
      <c r="CT38" s="513"/>
      <c r="CU38" s="513"/>
      <c r="CV38" s="513"/>
      <c r="CW38" s="513"/>
      <c r="CX38" s="513"/>
      <c r="CY38" s="513"/>
      <c r="CZ38" s="513"/>
      <c r="DA38" s="513"/>
      <c r="DB38" s="513"/>
    </row>
    <row r="39" spans="1:106">
      <c r="A39" s="588" t="s">
        <v>381</v>
      </c>
      <c r="B39" s="597" t="s">
        <v>820</v>
      </c>
      <c r="C39" s="576" t="s">
        <v>736</v>
      </c>
      <c r="D39" s="382" t="s">
        <v>420</v>
      </c>
      <c r="E39" s="383" t="s">
        <v>421</v>
      </c>
      <c r="F39" s="489">
        <v>43598</v>
      </c>
      <c r="G39" s="429">
        <v>-0.14285714285714285</v>
      </c>
      <c r="H39" s="537" t="s">
        <v>381</v>
      </c>
      <c r="I39">
        <v>193934</v>
      </c>
      <c r="J39">
        <v>128674</v>
      </c>
      <c r="K39">
        <v>81.2</v>
      </c>
      <c r="L39">
        <v>79.7</v>
      </c>
      <c r="M39">
        <v>4.1399999999999997</v>
      </c>
      <c r="N39">
        <v>6.59</v>
      </c>
      <c r="O39">
        <v>93.4</v>
      </c>
      <c r="P39">
        <v>2.2400000000000002</v>
      </c>
      <c r="Q39">
        <v>1.39</v>
      </c>
      <c r="R39">
        <v>1.38</v>
      </c>
      <c r="S39">
        <v>20.6</v>
      </c>
      <c r="T39">
        <v>78.5</v>
      </c>
      <c r="U39">
        <v>0.46</v>
      </c>
      <c r="V39" s="6">
        <f t="shared" si="0"/>
        <v>5.25223</v>
      </c>
      <c r="W39" s="6">
        <f t="shared" si="1"/>
        <v>3.2176808707920252</v>
      </c>
      <c r="X39">
        <v>7.5</v>
      </c>
      <c r="Y39">
        <v>4.5999999999999996</v>
      </c>
      <c r="Z39">
        <v>3.84</v>
      </c>
      <c r="AA39">
        <v>2.09</v>
      </c>
      <c r="AB39">
        <v>0.54</v>
      </c>
      <c r="AC39">
        <v>50.1</v>
      </c>
      <c r="AD39">
        <v>39.299999999999997</v>
      </c>
      <c r="AE39">
        <v>4.63</v>
      </c>
      <c r="AF39">
        <v>56.9</v>
      </c>
      <c r="AG39">
        <v>2.66</v>
      </c>
      <c r="AH39" s="188">
        <f t="shared" si="2"/>
        <v>1.5449999999999999</v>
      </c>
      <c r="AI39" s="188">
        <f t="shared" si="3"/>
        <v>0.9476</v>
      </c>
      <c r="AJ39" s="188">
        <f t="shared" si="4"/>
        <v>0.43054000000000003</v>
      </c>
      <c r="AK39" s="188">
        <f t="shared" si="5"/>
        <v>0.11124000000000002</v>
      </c>
      <c r="AL39" s="188">
        <f t="shared" si="6"/>
        <v>0.69638999999999995</v>
      </c>
      <c r="AM39" s="188">
        <f t="shared" si="7"/>
        <v>0.54626999999999992</v>
      </c>
      <c r="AN39" s="188">
        <f t="shared" si="8"/>
        <v>6.4356999999999998E-2</v>
      </c>
      <c r="AO39" s="188">
        <f t="shared" si="9"/>
        <v>0.79090999999999989</v>
      </c>
      <c r="AP39" s="188">
        <f t="shared" si="10"/>
        <v>3.6974E-2</v>
      </c>
      <c r="AQ39">
        <v>291</v>
      </c>
      <c r="AR39">
        <v>66.8</v>
      </c>
      <c r="AS39">
        <v>321</v>
      </c>
      <c r="AT39">
        <v>158</v>
      </c>
      <c r="AU39">
        <v>82.2</v>
      </c>
      <c r="AV39">
        <v>32.5</v>
      </c>
      <c r="AW39">
        <v>10.9</v>
      </c>
      <c r="AX39">
        <v>9.61</v>
      </c>
      <c r="AY39">
        <v>1275</v>
      </c>
      <c r="AZ39">
        <v>1.64</v>
      </c>
      <c r="BA39">
        <v>26.1</v>
      </c>
      <c r="BB39">
        <v>0.61</v>
      </c>
      <c r="BC39">
        <v>140</v>
      </c>
      <c r="BD39">
        <v>20.5</v>
      </c>
      <c r="BE39">
        <v>345</v>
      </c>
      <c r="BF39">
        <v>109</v>
      </c>
      <c r="BG39">
        <v>69.400000000000006</v>
      </c>
      <c r="BH39">
        <v>2.14</v>
      </c>
      <c r="BI39">
        <v>1.63</v>
      </c>
      <c r="BJ39">
        <v>0.81</v>
      </c>
      <c r="BK39">
        <v>687</v>
      </c>
      <c r="BL39">
        <v>1.36</v>
      </c>
      <c r="BM39">
        <v>20.2</v>
      </c>
      <c r="BN39">
        <v>0.44</v>
      </c>
      <c r="BO39">
        <v>16.899999999999999</v>
      </c>
      <c r="BP39">
        <v>2.33</v>
      </c>
      <c r="BQ39">
        <v>2.37</v>
      </c>
      <c r="BR39">
        <v>97.6</v>
      </c>
      <c r="BS39">
        <v>1.52</v>
      </c>
      <c r="BT39">
        <v>1.84</v>
      </c>
      <c r="BU39">
        <v>1.81</v>
      </c>
      <c r="BV39">
        <v>20</v>
      </c>
      <c r="BW39">
        <v>80</v>
      </c>
      <c r="BX39">
        <v>1.83</v>
      </c>
      <c r="BY39">
        <v>15.8</v>
      </c>
      <c r="BZ39">
        <v>23.4</v>
      </c>
      <c r="CA39">
        <v>4.5199999999999996</v>
      </c>
      <c r="CB39">
        <v>51.3</v>
      </c>
      <c r="CC39">
        <v>4.2699999999999996</v>
      </c>
      <c r="CD39">
        <v>2.61</v>
      </c>
      <c r="CE39">
        <v>2.63</v>
      </c>
      <c r="CF39">
        <v>4.71</v>
      </c>
      <c r="CG39">
        <v>2.91</v>
      </c>
      <c r="CH39">
        <v>1.89</v>
      </c>
      <c r="CI39">
        <v>80</v>
      </c>
      <c r="CJ39">
        <v>2.2599999999999998</v>
      </c>
      <c r="CK39">
        <v>1.24</v>
      </c>
      <c r="CL39">
        <v>1.1200000000000001</v>
      </c>
      <c r="CM39">
        <v>1.53</v>
      </c>
      <c r="CN39">
        <v>1.82</v>
      </c>
      <c r="CO39" s="188">
        <f t="shared" si="11"/>
        <v>0.29072000000000003</v>
      </c>
      <c r="CP39" s="188">
        <f t="shared" si="12"/>
        <v>0.43056</v>
      </c>
      <c r="CQ39" s="188">
        <f t="shared" si="13"/>
        <v>8.3167999999999992E-2</v>
      </c>
      <c r="CR39" s="188">
        <f t="shared" si="14"/>
        <v>0.94391999999999998</v>
      </c>
      <c r="CS39" s="188">
        <f t="shared" si="15"/>
        <v>7.8567999999999999E-2</v>
      </c>
      <c r="CT39" s="188">
        <f t="shared" si="16"/>
        <v>0.52199999999999991</v>
      </c>
      <c r="CU39" s="188">
        <f t="shared" si="17"/>
        <v>0.52599999999999991</v>
      </c>
      <c r="CV39" s="188">
        <f t="shared" si="18"/>
        <v>0.58200000000000007</v>
      </c>
      <c r="CW39" s="188">
        <f t="shared" si="19"/>
        <v>0.37799999999999995</v>
      </c>
      <c r="CX39" s="188">
        <f t="shared" si="20"/>
        <v>1.8079999999999998</v>
      </c>
      <c r="CY39" s="188">
        <f t="shared" si="21"/>
        <v>0.99199999999999999</v>
      </c>
      <c r="CZ39" s="188">
        <f t="shared" si="22"/>
        <v>0.89600000000000013</v>
      </c>
      <c r="DA39" s="188">
        <f t="shared" si="23"/>
        <v>1.224</v>
      </c>
      <c r="DB39" s="188">
        <f t="shared" si="24"/>
        <v>1.456</v>
      </c>
    </row>
    <row r="40" spans="1:106">
      <c r="A40" s="587"/>
      <c r="B40" s="597" t="s">
        <v>821</v>
      </c>
      <c r="C40" s="577"/>
      <c r="F40" s="489"/>
      <c r="G40" s="429"/>
      <c r="H40" s="386"/>
      <c r="I40">
        <v>194409</v>
      </c>
      <c r="J40">
        <v>128653</v>
      </c>
      <c r="K40">
        <v>81.2</v>
      </c>
      <c r="L40">
        <v>79.599999999999994</v>
      </c>
      <c r="M40">
        <v>4.0599999999999996</v>
      </c>
      <c r="N40">
        <v>6.47</v>
      </c>
      <c r="O40">
        <v>93.5</v>
      </c>
      <c r="P40">
        <v>2.2999999999999998</v>
      </c>
      <c r="Q40">
        <v>1.37</v>
      </c>
      <c r="R40">
        <v>1.28</v>
      </c>
      <c r="S40">
        <v>20.8</v>
      </c>
      <c r="T40">
        <v>78.3</v>
      </c>
      <c r="U40">
        <v>0.43</v>
      </c>
      <c r="V40" s="6">
        <f t="shared" si="0"/>
        <v>5.1501199999999994</v>
      </c>
      <c r="W40" s="6">
        <f t="shared" si="1"/>
        <v>3.2814769364597329</v>
      </c>
      <c r="X40">
        <v>7.62</v>
      </c>
      <c r="Y40">
        <v>4.78</v>
      </c>
      <c r="Z40">
        <v>3.66</v>
      </c>
      <c r="AA40">
        <v>2.1</v>
      </c>
      <c r="AB40">
        <v>0.66</v>
      </c>
      <c r="AC40">
        <v>47.6</v>
      </c>
      <c r="AD40">
        <v>38.5</v>
      </c>
      <c r="AE40">
        <v>4.05</v>
      </c>
      <c r="AF40">
        <v>55.4</v>
      </c>
      <c r="AG40">
        <v>1.35</v>
      </c>
      <c r="AH40" s="188">
        <f t="shared" si="2"/>
        <v>1.5849600000000001</v>
      </c>
      <c r="AI40" s="188">
        <f t="shared" si="3"/>
        <v>0.99424000000000001</v>
      </c>
      <c r="AJ40" s="188">
        <f t="shared" si="4"/>
        <v>0.43680000000000008</v>
      </c>
      <c r="AK40" s="188">
        <f t="shared" si="5"/>
        <v>0.13728000000000001</v>
      </c>
      <c r="AL40" s="188">
        <f t="shared" si="6"/>
        <v>0.65212000000000003</v>
      </c>
      <c r="AM40" s="188">
        <f t="shared" si="7"/>
        <v>0.52745000000000009</v>
      </c>
      <c r="AN40" s="188">
        <f t="shared" si="8"/>
        <v>5.5485E-2</v>
      </c>
      <c r="AO40" s="188">
        <f t="shared" si="9"/>
        <v>0.7589800000000001</v>
      </c>
      <c r="AP40" s="188">
        <f t="shared" si="10"/>
        <v>1.8495000000000004E-2</v>
      </c>
      <c r="AQ40">
        <v>293</v>
      </c>
      <c r="AR40">
        <v>64.2</v>
      </c>
      <c r="AS40">
        <v>326</v>
      </c>
      <c r="AT40">
        <v>166</v>
      </c>
      <c r="AU40">
        <v>86.1</v>
      </c>
      <c r="AV40">
        <v>31.6</v>
      </c>
      <c r="AW40">
        <v>11.3</v>
      </c>
      <c r="AX40">
        <v>9.5</v>
      </c>
      <c r="AY40">
        <v>1127</v>
      </c>
      <c r="AZ40">
        <v>1.57</v>
      </c>
      <c r="BA40">
        <v>26.4</v>
      </c>
      <c r="BB40">
        <v>0.54</v>
      </c>
      <c r="BC40">
        <v>143</v>
      </c>
      <c r="BD40">
        <v>21.8</v>
      </c>
      <c r="BE40">
        <v>354</v>
      </c>
      <c r="BF40">
        <v>113</v>
      </c>
      <c r="BG40">
        <v>79.599999999999994</v>
      </c>
      <c r="BH40">
        <v>2.16</v>
      </c>
      <c r="BI40">
        <v>1.68</v>
      </c>
      <c r="BJ40">
        <v>0.81</v>
      </c>
      <c r="BK40">
        <v>700</v>
      </c>
      <c r="BL40">
        <v>1.26</v>
      </c>
      <c r="BM40">
        <v>20.399999999999999</v>
      </c>
      <c r="BN40">
        <v>0.43</v>
      </c>
      <c r="BO40">
        <v>16.899999999999999</v>
      </c>
      <c r="BP40">
        <v>2.36</v>
      </c>
      <c r="BQ40">
        <v>2.1800000000000002</v>
      </c>
      <c r="BR40">
        <v>97.8</v>
      </c>
      <c r="BS40">
        <v>1.58</v>
      </c>
      <c r="BT40">
        <v>1.75</v>
      </c>
      <c r="BU40">
        <v>2.06</v>
      </c>
      <c r="BV40">
        <v>19.7</v>
      </c>
      <c r="BW40">
        <v>80.3</v>
      </c>
      <c r="BX40">
        <v>1.69</v>
      </c>
      <c r="BY40">
        <v>13.5</v>
      </c>
      <c r="BZ40">
        <v>19.8</v>
      </c>
      <c r="CA40">
        <v>7.92</v>
      </c>
      <c r="CB40">
        <v>48.3</v>
      </c>
      <c r="CC40">
        <v>5.28</v>
      </c>
      <c r="CD40">
        <v>2.59</v>
      </c>
      <c r="CE40">
        <v>2.57</v>
      </c>
      <c r="CF40">
        <v>4.28</v>
      </c>
      <c r="CG40">
        <v>3.04</v>
      </c>
      <c r="CH40">
        <v>1.66</v>
      </c>
      <c r="CI40">
        <v>80.3</v>
      </c>
      <c r="CJ40">
        <v>2.2999999999999998</v>
      </c>
      <c r="CK40">
        <v>1.34</v>
      </c>
      <c r="CL40">
        <v>1.1200000000000001</v>
      </c>
      <c r="CM40">
        <v>1.82</v>
      </c>
      <c r="CN40">
        <v>1.7</v>
      </c>
      <c r="CO40" s="188">
        <f t="shared" si="11"/>
        <v>0.23624999999999999</v>
      </c>
      <c r="CP40" s="188">
        <f t="shared" si="12"/>
        <v>0.34649999999999997</v>
      </c>
      <c r="CQ40" s="188">
        <f t="shared" si="13"/>
        <v>0.1386</v>
      </c>
      <c r="CR40" s="188">
        <f t="shared" si="14"/>
        <v>0.84524999999999995</v>
      </c>
      <c r="CS40" s="188">
        <f t="shared" si="15"/>
        <v>9.2399999999999996E-2</v>
      </c>
      <c r="CT40" s="188">
        <f t="shared" si="16"/>
        <v>0.51022999999999996</v>
      </c>
      <c r="CU40" s="188">
        <f t="shared" si="17"/>
        <v>0.50629000000000002</v>
      </c>
      <c r="CV40" s="188">
        <f t="shared" si="18"/>
        <v>0.59887999999999997</v>
      </c>
      <c r="CW40" s="188">
        <f t="shared" si="19"/>
        <v>0.32701999999999998</v>
      </c>
      <c r="CX40" s="188">
        <f t="shared" si="20"/>
        <v>1.8468999999999998</v>
      </c>
      <c r="CY40" s="188">
        <f t="shared" si="21"/>
        <v>1.07602</v>
      </c>
      <c r="CZ40" s="188">
        <f t="shared" si="22"/>
        <v>0.89936000000000005</v>
      </c>
      <c r="DA40" s="188">
        <f t="shared" si="23"/>
        <v>1.4614599999999998</v>
      </c>
      <c r="DB40" s="188">
        <f t="shared" si="24"/>
        <v>1.3651</v>
      </c>
    </row>
    <row r="41" spans="1:106">
      <c r="A41" s="588" t="s">
        <v>1196</v>
      </c>
      <c r="B41" s="597" t="s">
        <v>823</v>
      </c>
      <c r="C41" s="576" t="s">
        <v>736</v>
      </c>
      <c r="D41" s="382" t="s">
        <v>420</v>
      </c>
      <c r="E41" s="383" t="s">
        <v>361</v>
      </c>
      <c r="F41" s="428">
        <v>43599</v>
      </c>
      <c r="G41" s="429">
        <v>0</v>
      </c>
      <c r="H41" s="537" t="s">
        <v>1196</v>
      </c>
      <c r="I41">
        <v>179016</v>
      </c>
      <c r="J41">
        <v>83795</v>
      </c>
      <c r="K41">
        <v>53.3</v>
      </c>
      <c r="L41">
        <v>76.5</v>
      </c>
      <c r="M41">
        <v>5.0999999999999996</v>
      </c>
      <c r="N41">
        <v>5.62</v>
      </c>
      <c r="O41">
        <v>94.4</v>
      </c>
      <c r="P41">
        <v>2.86</v>
      </c>
      <c r="Q41">
        <v>2.2799999999999998</v>
      </c>
      <c r="R41">
        <v>2.27</v>
      </c>
      <c r="S41">
        <v>16.3</v>
      </c>
      <c r="T41">
        <v>82.9</v>
      </c>
      <c r="U41">
        <v>0.47</v>
      </c>
      <c r="V41" s="6">
        <f t="shared" si="0"/>
        <v>4.2992999999999997</v>
      </c>
      <c r="W41" s="6">
        <f t="shared" si="1"/>
        <v>4.4891028772125701</v>
      </c>
      <c r="X41">
        <v>11.6</v>
      </c>
      <c r="Y41">
        <v>7.81</v>
      </c>
      <c r="Z41">
        <v>7.83</v>
      </c>
      <c r="AA41">
        <v>3.9</v>
      </c>
      <c r="AB41">
        <v>0.68</v>
      </c>
      <c r="AC41">
        <v>60.8</v>
      </c>
      <c r="AD41">
        <v>43.3</v>
      </c>
      <c r="AE41">
        <v>5.34</v>
      </c>
      <c r="AF41">
        <v>56</v>
      </c>
      <c r="AG41">
        <v>1.44</v>
      </c>
      <c r="AH41" s="188">
        <f t="shared" si="2"/>
        <v>1.8908</v>
      </c>
      <c r="AI41" s="188">
        <f t="shared" si="3"/>
        <v>1.2730299999999999</v>
      </c>
      <c r="AJ41" s="188">
        <f t="shared" si="4"/>
        <v>0.63570000000000004</v>
      </c>
      <c r="AK41" s="188">
        <f t="shared" si="5"/>
        <v>0.11084000000000001</v>
      </c>
      <c r="AL41" s="188">
        <f t="shared" si="6"/>
        <v>1.3862399999999999</v>
      </c>
      <c r="AM41" s="188">
        <f t="shared" si="7"/>
        <v>0.9872399999999999</v>
      </c>
      <c r="AN41" s="188">
        <f t="shared" si="8"/>
        <v>0.12175199999999999</v>
      </c>
      <c r="AO41" s="188">
        <f t="shared" si="9"/>
        <v>1.2767999999999999</v>
      </c>
      <c r="AP41" s="188">
        <f t="shared" si="10"/>
        <v>3.2831999999999993E-2</v>
      </c>
      <c r="AQ41">
        <v>417</v>
      </c>
      <c r="AR41">
        <v>88.7</v>
      </c>
      <c r="AS41">
        <v>396</v>
      </c>
      <c r="AT41">
        <v>165</v>
      </c>
      <c r="AU41">
        <v>79.599999999999994</v>
      </c>
      <c r="AV41">
        <v>46.8</v>
      </c>
      <c r="AW41">
        <v>16.399999999999999</v>
      </c>
      <c r="AX41">
        <v>19.2</v>
      </c>
      <c r="AY41">
        <v>1811</v>
      </c>
      <c r="AZ41">
        <v>2.38</v>
      </c>
      <c r="BA41">
        <v>22.9</v>
      </c>
      <c r="BB41">
        <v>0.5</v>
      </c>
      <c r="BC41">
        <v>153</v>
      </c>
      <c r="BD41">
        <v>21.8</v>
      </c>
      <c r="BE41">
        <v>409</v>
      </c>
      <c r="BF41">
        <v>112</v>
      </c>
      <c r="BG41">
        <v>70.599999999999994</v>
      </c>
      <c r="BH41">
        <v>2.61</v>
      </c>
      <c r="BI41">
        <v>2.0499999999999998</v>
      </c>
      <c r="BJ41">
        <v>1.27</v>
      </c>
      <c r="BK41">
        <v>1315</v>
      </c>
      <c r="BL41">
        <v>2.27</v>
      </c>
      <c r="BM41">
        <v>15.9</v>
      </c>
      <c r="BN41">
        <v>0.47</v>
      </c>
      <c r="BO41">
        <v>19.3</v>
      </c>
      <c r="BP41">
        <v>2.29</v>
      </c>
      <c r="BQ41">
        <v>1.75</v>
      </c>
      <c r="BR41">
        <v>98.3</v>
      </c>
      <c r="BS41">
        <v>1.87</v>
      </c>
      <c r="BT41">
        <v>2.64</v>
      </c>
      <c r="BU41">
        <v>3.56</v>
      </c>
      <c r="BV41">
        <v>17.399999999999999</v>
      </c>
      <c r="BW41">
        <v>82.6</v>
      </c>
      <c r="BX41">
        <v>2.4500000000000002</v>
      </c>
      <c r="BY41">
        <v>17.3</v>
      </c>
      <c r="BZ41">
        <v>20.100000000000001</v>
      </c>
      <c r="CA41">
        <v>9.58</v>
      </c>
      <c r="CB41">
        <v>42.8</v>
      </c>
      <c r="CC41">
        <v>5.37</v>
      </c>
      <c r="CD41">
        <v>2.81</v>
      </c>
      <c r="CE41">
        <v>2.99</v>
      </c>
      <c r="CF41">
        <v>6.51</v>
      </c>
      <c r="CG41">
        <v>6.01</v>
      </c>
      <c r="CH41">
        <v>1.46</v>
      </c>
      <c r="CI41">
        <v>82.6</v>
      </c>
      <c r="CJ41">
        <v>2.1800000000000002</v>
      </c>
      <c r="CK41">
        <v>1.63</v>
      </c>
      <c r="CL41">
        <v>1.83</v>
      </c>
      <c r="CM41">
        <v>3.05</v>
      </c>
      <c r="CN41">
        <v>2.66</v>
      </c>
      <c r="CO41" s="188">
        <f t="shared" si="11"/>
        <v>0.45672000000000001</v>
      </c>
      <c r="CP41" s="188">
        <f t="shared" si="12"/>
        <v>0.53064000000000011</v>
      </c>
      <c r="CQ41" s="188">
        <f t="shared" si="13"/>
        <v>0.25291200000000003</v>
      </c>
      <c r="CR41" s="188">
        <f t="shared" si="14"/>
        <v>1.12992</v>
      </c>
      <c r="CS41" s="188">
        <f t="shared" si="15"/>
        <v>0.14176800000000001</v>
      </c>
      <c r="CT41" s="188">
        <f t="shared" si="16"/>
        <v>0.48893999999999999</v>
      </c>
      <c r="CU41" s="188">
        <f t="shared" si="17"/>
        <v>0.52025999999999994</v>
      </c>
      <c r="CV41" s="188">
        <f t="shared" si="18"/>
        <v>1.0457399999999999</v>
      </c>
      <c r="CW41" s="188">
        <f t="shared" si="19"/>
        <v>0.25403999999999999</v>
      </c>
      <c r="CX41" s="188">
        <f t="shared" si="20"/>
        <v>1.8006800000000001</v>
      </c>
      <c r="CY41" s="188">
        <f t="shared" si="21"/>
        <v>1.3463799999999997</v>
      </c>
      <c r="CZ41" s="188">
        <f t="shared" si="22"/>
        <v>1.5115799999999999</v>
      </c>
      <c r="DA41" s="188">
        <f t="shared" si="23"/>
        <v>2.5192999999999999</v>
      </c>
      <c r="DB41" s="188">
        <f t="shared" si="24"/>
        <v>2.1971600000000002</v>
      </c>
    </row>
    <row r="42" spans="1:106">
      <c r="A42" s="587"/>
      <c r="B42" s="597" t="s">
        <v>824</v>
      </c>
      <c r="C42" s="577"/>
      <c r="F42" s="489"/>
      <c r="G42" s="429"/>
      <c r="H42" s="386"/>
      <c r="I42">
        <v>180262</v>
      </c>
      <c r="J42">
        <v>84630</v>
      </c>
      <c r="K42">
        <v>53.7</v>
      </c>
      <c r="L42">
        <v>76.3</v>
      </c>
      <c r="M42">
        <v>5.16</v>
      </c>
      <c r="N42">
        <v>5.75</v>
      </c>
      <c r="O42">
        <v>94.2</v>
      </c>
      <c r="P42">
        <v>2.98</v>
      </c>
      <c r="Q42">
        <v>2.34</v>
      </c>
      <c r="R42">
        <v>2.62</v>
      </c>
      <c r="S42">
        <v>16.5</v>
      </c>
      <c r="T42">
        <v>82.6</v>
      </c>
      <c r="U42">
        <v>0.54</v>
      </c>
      <c r="V42" s="6">
        <f t="shared" si="0"/>
        <v>4.3872499999999999</v>
      </c>
      <c r="W42" s="6">
        <f t="shared" si="1"/>
        <v>4.444697703572853</v>
      </c>
      <c r="X42">
        <v>12</v>
      </c>
      <c r="Y42">
        <v>8.02</v>
      </c>
      <c r="Z42">
        <v>7.73</v>
      </c>
      <c r="AA42">
        <v>4.37</v>
      </c>
      <c r="AB42">
        <v>0.9</v>
      </c>
      <c r="AC42">
        <v>60.2</v>
      </c>
      <c r="AD42">
        <v>45.8</v>
      </c>
      <c r="AE42">
        <v>6.68</v>
      </c>
      <c r="AF42">
        <v>54.6</v>
      </c>
      <c r="AG42">
        <v>1.52</v>
      </c>
      <c r="AH42" s="188">
        <f t="shared" si="2"/>
        <v>1.98</v>
      </c>
      <c r="AI42" s="188">
        <f t="shared" si="3"/>
        <v>1.3232999999999999</v>
      </c>
      <c r="AJ42" s="188">
        <f t="shared" si="4"/>
        <v>0.72105000000000008</v>
      </c>
      <c r="AK42" s="188">
        <f t="shared" si="5"/>
        <v>0.14849999999999999</v>
      </c>
      <c r="AL42" s="188">
        <f t="shared" si="6"/>
        <v>1.4086799999999999</v>
      </c>
      <c r="AM42" s="188">
        <f t="shared" si="7"/>
        <v>1.0717199999999998</v>
      </c>
      <c r="AN42" s="188">
        <f t="shared" si="8"/>
        <v>0.15631199999999998</v>
      </c>
      <c r="AO42" s="188">
        <f t="shared" si="9"/>
        <v>1.2776399999999999</v>
      </c>
      <c r="AP42" s="188">
        <f t="shared" si="10"/>
        <v>3.5568000000000002E-2</v>
      </c>
      <c r="AQ42">
        <v>406</v>
      </c>
      <c r="AR42">
        <v>86.1</v>
      </c>
      <c r="AS42">
        <v>401</v>
      </c>
      <c r="AT42">
        <v>175</v>
      </c>
      <c r="AU42">
        <v>69.400000000000006</v>
      </c>
      <c r="AV42">
        <v>44.4</v>
      </c>
      <c r="AW42">
        <v>16.3</v>
      </c>
      <c r="AX42">
        <v>19</v>
      </c>
      <c r="AY42">
        <v>1942</v>
      </c>
      <c r="AZ42">
        <v>2.5299999999999998</v>
      </c>
      <c r="BA42">
        <v>24.3</v>
      </c>
      <c r="BB42">
        <v>0.59</v>
      </c>
      <c r="BC42">
        <v>160</v>
      </c>
      <c r="BD42">
        <v>23.1</v>
      </c>
      <c r="BE42">
        <v>421</v>
      </c>
      <c r="BF42">
        <v>113</v>
      </c>
      <c r="BG42">
        <v>84.8</v>
      </c>
      <c r="BH42">
        <v>2.76</v>
      </c>
      <c r="BI42">
        <v>2.17</v>
      </c>
      <c r="BJ42">
        <v>1.33</v>
      </c>
      <c r="BK42">
        <v>1363</v>
      </c>
      <c r="BL42">
        <v>2.62</v>
      </c>
      <c r="BM42">
        <v>16.100000000000001</v>
      </c>
      <c r="BN42">
        <v>0.53</v>
      </c>
      <c r="BO42">
        <v>19.5</v>
      </c>
      <c r="BP42">
        <v>2.25</v>
      </c>
      <c r="BQ42">
        <v>1.9</v>
      </c>
      <c r="BR42">
        <v>98.1</v>
      </c>
      <c r="BS42">
        <v>1.72</v>
      </c>
      <c r="BT42">
        <v>2.66</v>
      </c>
      <c r="BU42">
        <v>3.75</v>
      </c>
      <c r="BV42">
        <v>18.5</v>
      </c>
      <c r="BW42">
        <v>81.5</v>
      </c>
      <c r="BX42">
        <v>2.54</v>
      </c>
      <c r="BY42">
        <v>16.399999999999999</v>
      </c>
      <c r="BZ42">
        <v>18.600000000000001</v>
      </c>
      <c r="CA42">
        <v>10</v>
      </c>
      <c r="CB42">
        <v>48.9</v>
      </c>
      <c r="CC42">
        <v>5.45</v>
      </c>
      <c r="CD42">
        <v>3.56</v>
      </c>
      <c r="CE42">
        <v>3.01</v>
      </c>
      <c r="CF42">
        <v>7.03</v>
      </c>
      <c r="CG42">
        <v>5.92</v>
      </c>
      <c r="CH42">
        <v>1.41</v>
      </c>
      <c r="CI42">
        <v>81.5</v>
      </c>
      <c r="CJ42">
        <v>1.95</v>
      </c>
      <c r="CK42">
        <v>1.42</v>
      </c>
      <c r="CL42">
        <v>1.67</v>
      </c>
      <c r="CM42">
        <v>3.26</v>
      </c>
      <c r="CN42">
        <v>2.8</v>
      </c>
      <c r="CO42" s="188">
        <f t="shared" si="11"/>
        <v>0.43623999999999996</v>
      </c>
      <c r="CP42" s="188">
        <f t="shared" si="12"/>
        <v>0.49476000000000009</v>
      </c>
      <c r="CQ42" s="188">
        <f t="shared" si="13"/>
        <v>0.26600000000000001</v>
      </c>
      <c r="CR42" s="188">
        <f t="shared" si="14"/>
        <v>1.3007400000000002</v>
      </c>
      <c r="CS42" s="188">
        <f t="shared" si="15"/>
        <v>0.14497000000000002</v>
      </c>
      <c r="CT42" s="188">
        <f t="shared" si="16"/>
        <v>0.65859999999999996</v>
      </c>
      <c r="CU42" s="188">
        <f t="shared" si="17"/>
        <v>0.55684999999999996</v>
      </c>
      <c r="CV42" s="188">
        <f t="shared" si="18"/>
        <v>1.0952</v>
      </c>
      <c r="CW42" s="188">
        <f t="shared" si="19"/>
        <v>0.26084999999999997</v>
      </c>
      <c r="CX42" s="188">
        <f t="shared" si="20"/>
        <v>1.5892499999999998</v>
      </c>
      <c r="CY42" s="188">
        <f t="shared" si="21"/>
        <v>1.1573</v>
      </c>
      <c r="CZ42" s="188">
        <f t="shared" si="22"/>
        <v>1.3610499999999999</v>
      </c>
      <c r="DA42" s="188">
        <f t="shared" si="23"/>
        <v>2.6568999999999998</v>
      </c>
      <c r="DB42" s="188">
        <f t="shared" si="24"/>
        <v>2.282</v>
      </c>
    </row>
    <row r="43" spans="1:106">
      <c r="A43" s="588" t="s">
        <v>1192</v>
      </c>
      <c r="B43" s="597" t="s">
        <v>826</v>
      </c>
      <c r="C43" s="576" t="s">
        <v>736</v>
      </c>
      <c r="D43" s="382" t="s">
        <v>420</v>
      </c>
      <c r="E43" s="383" t="s">
        <v>362</v>
      </c>
      <c r="F43" s="489">
        <v>43600</v>
      </c>
      <c r="G43" s="429">
        <v>0.14285714285714285</v>
      </c>
      <c r="H43" s="537" t="s">
        <v>1192</v>
      </c>
      <c r="I43">
        <v>193992</v>
      </c>
      <c r="J43">
        <v>117973</v>
      </c>
      <c r="K43">
        <v>82.7</v>
      </c>
      <c r="L43">
        <v>78</v>
      </c>
      <c r="M43">
        <v>4.57</v>
      </c>
      <c r="N43">
        <v>4.3099999999999996</v>
      </c>
      <c r="O43">
        <v>95.7</v>
      </c>
      <c r="P43">
        <v>3.06</v>
      </c>
      <c r="Q43">
        <v>1.82</v>
      </c>
      <c r="R43">
        <v>1.17</v>
      </c>
      <c r="S43">
        <v>22.9</v>
      </c>
      <c r="T43">
        <v>76.099999999999994</v>
      </c>
      <c r="U43">
        <v>0.44</v>
      </c>
      <c r="V43" s="6">
        <f t="shared" si="0"/>
        <v>3.3617999999999997</v>
      </c>
      <c r="W43" s="6">
        <f t="shared" si="1"/>
        <v>5.5030043429115363</v>
      </c>
      <c r="X43">
        <v>8.5500000000000007</v>
      </c>
      <c r="Y43">
        <v>6.37</v>
      </c>
      <c r="Z43">
        <v>5.08</v>
      </c>
      <c r="AA43">
        <v>1.76</v>
      </c>
      <c r="AB43">
        <v>0.56000000000000005</v>
      </c>
      <c r="AC43">
        <v>51.8</v>
      </c>
      <c r="AD43">
        <v>47.7</v>
      </c>
      <c r="AE43">
        <v>3.64</v>
      </c>
      <c r="AF43">
        <v>63.9</v>
      </c>
      <c r="AG43">
        <v>1.73</v>
      </c>
      <c r="AH43" s="188">
        <f t="shared" si="2"/>
        <v>1.9579500000000001</v>
      </c>
      <c r="AI43" s="188">
        <f t="shared" si="3"/>
        <v>1.4587299999999999</v>
      </c>
      <c r="AJ43" s="188">
        <f t="shared" si="4"/>
        <v>0.40303999999999995</v>
      </c>
      <c r="AK43" s="188">
        <f t="shared" si="5"/>
        <v>0.12823999999999999</v>
      </c>
      <c r="AL43" s="188">
        <f t="shared" si="6"/>
        <v>0.94275999999999993</v>
      </c>
      <c r="AM43" s="188">
        <f t="shared" si="7"/>
        <v>0.86814000000000002</v>
      </c>
      <c r="AN43" s="188">
        <f t="shared" si="8"/>
        <v>6.6248000000000001E-2</v>
      </c>
      <c r="AO43" s="188">
        <f t="shared" si="9"/>
        <v>1.1629800000000001</v>
      </c>
      <c r="AP43" s="188">
        <f t="shared" si="10"/>
        <v>3.1486E-2</v>
      </c>
      <c r="AQ43">
        <v>373</v>
      </c>
      <c r="AR43">
        <v>95.1</v>
      </c>
      <c r="AS43">
        <v>317</v>
      </c>
      <c r="AT43">
        <v>187</v>
      </c>
      <c r="AU43">
        <v>111</v>
      </c>
      <c r="AV43">
        <v>44.4</v>
      </c>
      <c r="AW43">
        <v>19.3</v>
      </c>
      <c r="AX43">
        <v>17.399999999999999</v>
      </c>
      <c r="AY43">
        <v>1384</v>
      </c>
      <c r="AZ43">
        <v>1.54</v>
      </c>
      <c r="BA43">
        <v>30.7</v>
      </c>
      <c r="BB43">
        <v>0.66</v>
      </c>
      <c r="BC43">
        <v>134</v>
      </c>
      <c r="BD43">
        <v>21.8</v>
      </c>
      <c r="BE43">
        <v>340</v>
      </c>
      <c r="BF43">
        <v>123</v>
      </c>
      <c r="BG43">
        <v>53.9</v>
      </c>
      <c r="BH43">
        <v>2.78</v>
      </c>
      <c r="BI43">
        <v>2.33</v>
      </c>
      <c r="BJ43">
        <v>1.1200000000000001</v>
      </c>
      <c r="BK43">
        <v>960</v>
      </c>
      <c r="BL43">
        <v>1.1499999999999999</v>
      </c>
      <c r="BM43">
        <v>22.6</v>
      </c>
      <c r="BN43">
        <v>0.43</v>
      </c>
      <c r="BO43">
        <v>18.5</v>
      </c>
      <c r="BP43">
        <v>2.0299999999999998</v>
      </c>
      <c r="BQ43">
        <v>1.4</v>
      </c>
      <c r="BR43">
        <v>98.6</v>
      </c>
      <c r="BS43">
        <v>1.3</v>
      </c>
      <c r="BT43">
        <v>2.0299999999999998</v>
      </c>
      <c r="BU43">
        <v>1.7</v>
      </c>
      <c r="BV43">
        <v>20.9</v>
      </c>
      <c r="BW43">
        <v>79.099999999999994</v>
      </c>
      <c r="BX43">
        <v>1.63</v>
      </c>
      <c r="BY43">
        <v>15.6</v>
      </c>
      <c r="BZ43">
        <v>18.8</v>
      </c>
      <c r="CA43">
        <v>4.9800000000000004</v>
      </c>
      <c r="CB43">
        <v>61.1</v>
      </c>
      <c r="CC43">
        <v>5.2</v>
      </c>
      <c r="CD43">
        <v>2.61</v>
      </c>
      <c r="CE43">
        <v>2.74</v>
      </c>
      <c r="CF43">
        <v>5.92</v>
      </c>
      <c r="CG43">
        <v>2.83</v>
      </c>
      <c r="CH43">
        <v>1.51</v>
      </c>
      <c r="CI43">
        <v>79.099999999999994</v>
      </c>
      <c r="CJ43">
        <v>1.88</v>
      </c>
      <c r="CK43">
        <v>0.92</v>
      </c>
      <c r="CL43">
        <v>1</v>
      </c>
      <c r="CM43">
        <v>1.4</v>
      </c>
      <c r="CN43">
        <v>1.66</v>
      </c>
      <c r="CO43" s="188">
        <f t="shared" si="11"/>
        <v>0.31667999999999996</v>
      </c>
      <c r="CP43" s="188">
        <f t="shared" si="12"/>
        <v>0.38163999999999992</v>
      </c>
      <c r="CQ43" s="188">
        <f t="shared" si="13"/>
        <v>0.10109399999999999</v>
      </c>
      <c r="CR43" s="188">
        <f t="shared" si="14"/>
        <v>1.2403299999999999</v>
      </c>
      <c r="CS43" s="188">
        <f t="shared" si="15"/>
        <v>0.10555999999999999</v>
      </c>
      <c r="CT43" s="188">
        <f t="shared" si="16"/>
        <v>0.54548999999999992</v>
      </c>
      <c r="CU43" s="188">
        <f t="shared" si="17"/>
        <v>0.57265999999999995</v>
      </c>
      <c r="CV43" s="188">
        <f t="shared" si="18"/>
        <v>0.59146999999999994</v>
      </c>
      <c r="CW43" s="188">
        <f t="shared" si="19"/>
        <v>0.31558999999999998</v>
      </c>
      <c r="CX43" s="188">
        <f t="shared" si="20"/>
        <v>1.4870799999999997</v>
      </c>
      <c r="CY43" s="188">
        <f t="shared" si="21"/>
        <v>0.72771999999999992</v>
      </c>
      <c r="CZ43" s="188">
        <f t="shared" si="22"/>
        <v>0.79099999999999993</v>
      </c>
      <c r="DA43" s="188">
        <f t="shared" si="23"/>
        <v>1.1073999999999997</v>
      </c>
      <c r="DB43" s="188">
        <f t="shared" si="24"/>
        <v>1.3130599999999999</v>
      </c>
    </row>
    <row r="44" spans="1:106">
      <c r="A44" s="587"/>
      <c r="B44" s="597" t="s">
        <v>827</v>
      </c>
      <c r="C44" s="577"/>
      <c r="F44" s="489"/>
      <c r="G44" s="429"/>
      <c r="H44" s="386"/>
      <c r="I44">
        <v>194512</v>
      </c>
      <c r="J44">
        <v>118836</v>
      </c>
      <c r="K44">
        <v>82.7</v>
      </c>
      <c r="L44">
        <v>78</v>
      </c>
      <c r="M44">
        <v>4.75</v>
      </c>
      <c r="N44">
        <v>4.32</v>
      </c>
      <c r="O44">
        <v>95.7</v>
      </c>
      <c r="P44">
        <v>3.13</v>
      </c>
      <c r="Q44">
        <v>1.84</v>
      </c>
      <c r="R44">
        <v>1.17</v>
      </c>
      <c r="S44">
        <v>23.5</v>
      </c>
      <c r="T44">
        <v>75.599999999999994</v>
      </c>
      <c r="U44">
        <v>0.44</v>
      </c>
      <c r="V44" s="6">
        <f t="shared" si="0"/>
        <v>3.3696000000000002</v>
      </c>
      <c r="W44" s="6">
        <f t="shared" si="1"/>
        <v>5.4902659069325734</v>
      </c>
      <c r="X44">
        <v>8.94</v>
      </c>
      <c r="Y44">
        <v>6.66</v>
      </c>
      <c r="Z44">
        <v>4.96</v>
      </c>
      <c r="AA44">
        <v>1.96</v>
      </c>
      <c r="AB44">
        <v>0.63</v>
      </c>
      <c r="AC44">
        <v>52</v>
      </c>
      <c r="AD44">
        <v>49.7</v>
      </c>
      <c r="AE44">
        <v>3.86</v>
      </c>
      <c r="AF44">
        <v>63.2</v>
      </c>
      <c r="AG44">
        <v>2.0499999999999998</v>
      </c>
      <c r="AH44" s="188">
        <f t="shared" si="2"/>
        <v>2.1008999999999998</v>
      </c>
      <c r="AI44" s="188">
        <f t="shared" si="3"/>
        <v>1.5650999999999999</v>
      </c>
      <c r="AJ44" s="188">
        <f t="shared" si="4"/>
        <v>0.46060000000000001</v>
      </c>
      <c r="AK44" s="188">
        <f t="shared" si="5"/>
        <v>0.14804999999999999</v>
      </c>
      <c r="AL44" s="188">
        <f t="shared" si="6"/>
        <v>0.95680000000000009</v>
      </c>
      <c r="AM44" s="188">
        <f t="shared" si="7"/>
        <v>0.91448000000000007</v>
      </c>
      <c r="AN44" s="188">
        <f t="shared" si="8"/>
        <v>7.1024000000000004E-2</v>
      </c>
      <c r="AO44" s="188">
        <f t="shared" si="9"/>
        <v>1.1628800000000001</v>
      </c>
      <c r="AP44" s="188">
        <f t="shared" si="10"/>
        <v>3.7719999999999997E-2</v>
      </c>
      <c r="AQ44">
        <v>378</v>
      </c>
      <c r="AR44">
        <v>103</v>
      </c>
      <c r="AS44">
        <v>328</v>
      </c>
      <c r="AT44">
        <v>188</v>
      </c>
      <c r="AU44">
        <v>116</v>
      </c>
      <c r="AV44">
        <v>45.6</v>
      </c>
      <c r="AW44">
        <v>20.399999999999999</v>
      </c>
      <c r="AX44">
        <v>17.7</v>
      </c>
      <c r="AY44">
        <v>1402</v>
      </c>
      <c r="AZ44">
        <v>1.47</v>
      </c>
      <c r="BA44">
        <v>30.7</v>
      </c>
      <c r="BB44">
        <v>0.77</v>
      </c>
      <c r="BC44">
        <v>139</v>
      </c>
      <c r="BD44">
        <v>21.8</v>
      </c>
      <c r="BE44">
        <v>348</v>
      </c>
      <c r="BF44">
        <v>127</v>
      </c>
      <c r="BG44">
        <v>99</v>
      </c>
      <c r="BH44">
        <v>2.9</v>
      </c>
      <c r="BI44">
        <v>2.35</v>
      </c>
      <c r="BJ44">
        <v>1.1299999999999999</v>
      </c>
      <c r="BK44">
        <v>960</v>
      </c>
      <c r="BL44">
        <v>1.1599999999999999</v>
      </c>
      <c r="BM44">
        <v>23.1</v>
      </c>
      <c r="BN44">
        <v>0.43</v>
      </c>
      <c r="BO44">
        <v>18.5</v>
      </c>
      <c r="BP44">
        <v>2.15</v>
      </c>
      <c r="BQ44">
        <v>1.48</v>
      </c>
      <c r="BR44">
        <v>98.5</v>
      </c>
      <c r="BS44">
        <v>1.42</v>
      </c>
      <c r="BT44">
        <v>2.21</v>
      </c>
      <c r="BU44">
        <v>1.69</v>
      </c>
      <c r="BV44">
        <v>21.5</v>
      </c>
      <c r="BW44">
        <v>78.5</v>
      </c>
      <c r="BX44">
        <v>1.5</v>
      </c>
      <c r="BY44">
        <v>13.3</v>
      </c>
      <c r="BZ44">
        <v>22.4</v>
      </c>
      <c r="CA44">
        <v>5.95</v>
      </c>
      <c r="CB44">
        <v>61.2</v>
      </c>
      <c r="CC44">
        <v>6.16</v>
      </c>
      <c r="CD44">
        <v>2.73</v>
      </c>
      <c r="CE44">
        <v>2.69</v>
      </c>
      <c r="CF44">
        <v>6.3</v>
      </c>
      <c r="CG44">
        <v>2.69</v>
      </c>
      <c r="CH44">
        <v>1.35</v>
      </c>
      <c r="CI44">
        <v>78.5</v>
      </c>
      <c r="CJ44">
        <v>2</v>
      </c>
      <c r="CK44">
        <v>1.07</v>
      </c>
      <c r="CL44">
        <v>1.0900000000000001</v>
      </c>
      <c r="CM44">
        <v>1.42</v>
      </c>
      <c r="CN44">
        <v>1.54</v>
      </c>
      <c r="CO44" s="188">
        <f t="shared" si="11"/>
        <v>0.29393000000000002</v>
      </c>
      <c r="CP44" s="188">
        <f t="shared" si="12"/>
        <v>0.49503999999999998</v>
      </c>
      <c r="CQ44" s="188">
        <f t="shared" si="13"/>
        <v>0.131495</v>
      </c>
      <c r="CR44" s="188">
        <f t="shared" si="14"/>
        <v>1.3525200000000002</v>
      </c>
      <c r="CS44" s="188">
        <f t="shared" si="15"/>
        <v>0.13613600000000001</v>
      </c>
      <c r="CT44" s="188">
        <f t="shared" si="16"/>
        <v>0.58694999999999997</v>
      </c>
      <c r="CU44" s="188">
        <f t="shared" si="17"/>
        <v>0.57835000000000003</v>
      </c>
      <c r="CV44" s="188">
        <f t="shared" si="18"/>
        <v>0.57835000000000003</v>
      </c>
      <c r="CW44" s="188">
        <f t="shared" si="19"/>
        <v>0.29025000000000001</v>
      </c>
      <c r="CX44" s="188">
        <f t="shared" si="20"/>
        <v>1.57</v>
      </c>
      <c r="CY44" s="188">
        <f t="shared" si="21"/>
        <v>0.83995000000000009</v>
      </c>
      <c r="CZ44" s="188">
        <f t="shared" si="22"/>
        <v>0.85565000000000013</v>
      </c>
      <c r="DA44" s="188">
        <f t="shared" si="23"/>
        <v>1.1147</v>
      </c>
      <c r="DB44" s="188">
        <f t="shared" si="24"/>
        <v>1.2089000000000001</v>
      </c>
    </row>
    <row r="45" spans="1:106">
      <c r="A45" s="588" t="s">
        <v>1193</v>
      </c>
      <c r="B45" s="597" t="s">
        <v>829</v>
      </c>
      <c r="C45" s="576" t="s">
        <v>736</v>
      </c>
      <c r="D45" s="382" t="s">
        <v>420</v>
      </c>
      <c r="E45" s="383" t="s">
        <v>363</v>
      </c>
      <c r="F45" s="489">
        <v>43606</v>
      </c>
      <c r="G45" s="429">
        <v>1</v>
      </c>
      <c r="H45" s="537" t="s">
        <v>1193</v>
      </c>
      <c r="I45">
        <v>192896</v>
      </c>
      <c r="J45">
        <v>126622</v>
      </c>
      <c r="K45">
        <v>77</v>
      </c>
      <c r="L45">
        <v>81.3</v>
      </c>
      <c r="M45">
        <v>3.75</v>
      </c>
      <c r="N45">
        <v>4.63</v>
      </c>
      <c r="O45">
        <v>95.4</v>
      </c>
      <c r="P45">
        <v>2.27</v>
      </c>
      <c r="Q45">
        <v>1.31</v>
      </c>
      <c r="R45">
        <v>1.44</v>
      </c>
      <c r="S45">
        <v>13.3</v>
      </c>
      <c r="T45">
        <v>85.9</v>
      </c>
      <c r="U45">
        <v>0.35</v>
      </c>
      <c r="V45" s="6">
        <f t="shared" si="0"/>
        <v>3.7641899999999997</v>
      </c>
      <c r="W45" s="6">
        <f t="shared" si="1"/>
        <v>3.8255242163652743</v>
      </c>
      <c r="X45">
        <v>8.49</v>
      </c>
      <c r="Y45">
        <v>5.59</v>
      </c>
      <c r="Z45">
        <v>5.25</v>
      </c>
      <c r="AA45">
        <v>2.2799999999999998</v>
      </c>
      <c r="AB45">
        <v>0.56000000000000005</v>
      </c>
      <c r="AC45">
        <v>46</v>
      </c>
      <c r="AD45">
        <v>38.799999999999997</v>
      </c>
      <c r="AE45">
        <v>4.1500000000000004</v>
      </c>
      <c r="AF45">
        <v>53.4</v>
      </c>
      <c r="AG45">
        <v>2.66</v>
      </c>
      <c r="AH45" s="188">
        <f t="shared" si="2"/>
        <v>1.1291700000000002</v>
      </c>
      <c r="AI45" s="188">
        <f t="shared" si="3"/>
        <v>0.74347000000000008</v>
      </c>
      <c r="AJ45" s="188">
        <f t="shared" si="4"/>
        <v>0.30323999999999995</v>
      </c>
      <c r="AK45" s="188">
        <f t="shared" si="5"/>
        <v>7.4480000000000018E-2</v>
      </c>
      <c r="AL45" s="188">
        <f t="shared" si="6"/>
        <v>0.60260000000000002</v>
      </c>
      <c r="AM45" s="188">
        <f t="shared" si="7"/>
        <v>0.50827999999999995</v>
      </c>
      <c r="AN45" s="188">
        <f t="shared" si="8"/>
        <v>5.4365000000000004E-2</v>
      </c>
      <c r="AO45" s="188">
        <f t="shared" si="9"/>
        <v>0.69954000000000005</v>
      </c>
      <c r="AP45" s="188">
        <f t="shared" si="10"/>
        <v>3.4846000000000002E-2</v>
      </c>
      <c r="AQ45">
        <v>318</v>
      </c>
      <c r="AR45">
        <v>62.9</v>
      </c>
      <c r="AS45">
        <v>399</v>
      </c>
      <c r="AT45">
        <v>165</v>
      </c>
      <c r="AU45">
        <v>64.2</v>
      </c>
      <c r="AV45">
        <v>34.700000000000003</v>
      </c>
      <c r="AW45">
        <v>11.4</v>
      </c>
      <c r="AX45">
        <v>11.2</v>
      </c>
      <c r="AY45">
        <v>1244</v>
      </c>
      <c r="AZ45">
        <v>1.34</v>
      </c>
      <c r="BA45">
        <v>18.8</v>
      </c>
      <c r="BB45">
        <v>0.36</v>
      </c>
      <c r="BC45">
        <v>153</v>
      </c>
      <c r="BD45">
        <v>21.8</v>
      </c>
      <c r="BE45">
        <v>421</v>
      </c>
      <c r="BF45">
        <v>120</v>
      </c>
      <c r="BG45">
        <v>261</v>
      </c>
      <c r="BH45">
        <v>2.25</v>
      </c>
      <c r="BI45">
        <v>1.83</v>
      </c>
      <c r="BJ45">
        <v>0.83</v>
      </c>
      <c r="BK45">
        <v>1099</v>
      </c>
      <c r="BL45">
        <v>1.45</v>
      </c>
      <c r="BM45">
        <v>13.1</v>
      </c>
      <c r="BN45">
        <v>0.35</v>
      </c>
      <c r="BO45">
        <v>14.4</v>
      </c>
      <c r="BP45">
        <v>2.09</v>
      </c>
      <c r="BQ45">
        <v>1.82</v>
      </c>
      <c r="BR45">
        <v>98.2</v>
      </c>
      <c r="BS45">
        <v>1.45</v>
      </c>
      <c r="BT45">
        <v>1.99</v>
      </c>
      <c r="BU45">
        <v>2.0699999999999998</v>
      </c>
      <c r="BV45">
        <v>12.9</v>
      </c>
      <c r="BW45">
        <v>87.1</v>
      </c>
      <c r="BX45">
        <v>1.33</v>
      </c>
      <c r="BY45">
        <v>16.600000000000001</v>
      </c>
      <c r="BZ45">
        <v>17.7</v>
      </c>
      <c r="CA45">
        <v>5.8</v>
      </c>
      <c r="CB45">
        <v>50.6</v>
      </c>
      <c r="CC45">
        <v>4.42</v>
      </c>
      <c r="CD45">
        <v>3.05</v>
      </c>
      <c r="CE45">
        <v>2.97</v>
      </c>
      <c r="CF45">
        <v>7.76</v>
      </c>
      <c r="CG45">
        <v>3.56</v>
      </c>
      <c r="CH45">
        <v>1.23</v>
      </c>
      <c r="CI45">
        <v>87.1</v>
      </c>
      <c r="CJ45">
        <v>1.95</v>
      </c>
      <c r="CK45">
        <v>1.23</v>
      </c>
      <c r="CL45">
        <v>1.1299999999999999</v>
      </c>
      <c r="CM45">
        <v>1.85</v>
      </c>
      <c r="CN45">
        <v>1.34</v>
      </c>
      <c r="CO45" s="188">
        <f t="shared" si="11"/>
        <v>0.33034000000000008</v>
      </c>
      <c r="CP45" s="188">
        <f t="shared" si="12"/>
        <v>0.35222999999999999</v>
      </c>
      <c r="CQ45" s="188">
        <f t="shared" si="13"/>
        <v>0.11541999999999999</v>
      </c>
      <c r="CR45" s="188">
        <f t="shared" si="14"/>
        <v>1.0069399999999999</v>
      </c>
      <c r="CS45" s="188">
        <f t="shared" si="15"/>
        <v>8.7957999999999995E-2</v>
      </c>
      <c r="CT45" s="188">
        <f t="shared" si="16"/>
        <v>0.39344999999999997</v>
      </c>
      <c r="CU45" s="188">
        <f t="shared" si="17"/>
        <v>0.38313000000000003</v>
      </c>
      <c r="CV45" s="188">
        <f t="shared" si="18"/>
        <v>0.45923999999999998</v>
      </c>
      <c r="CW45" s="188">
        <f t="shared" si="19"/>
        <v>0.15867000000000001</v>
      </c>
      <c r="CX45" s="188">
        <f t="shared" si="20"/>
        <v>1.69845</v>
      </c>
      <c r="CY45" s="188">
        <f t="shared" si="21"/>
        <v>1.0713299999999999</v>
      </c>
      <c r="CZ45" s="188">
        <f t="shared" si="22"/>
        <v>0.98422999999999983</v>
      </c>
      <c r="DA45" s="188">
        <f t="shared" si="23"/>
        <v>1.6113499999999998</v>
      </c>
      <c r="DB45" s="188">
        <f t="shared" si="24"/>
        <v>1.1671400000000001</v>
      </c>
    </row>
    <row r="46" spans="1:106">
      <c r="A46" s="587"/>
      <c r="B46" s="597" t="s">
        <v>830</v>
      </c>
      <c r="C46" s="577"/>
      <c r="D46" s="493"/>
      <c r="F46" s="489"/>
      <c r="G46" s="429"/>
      <c r="H46" s="386"/>
      <c r="I46">
        <v>192744</v>
      </c>
      <c r="J46">
        <v>127485</v>
      </c>
      <c r="K46">
        <v>77.8</v>
      </c>
      <c r="L46">
        <v>82.2</v>
      </c>
      <c r="M46">
        <v>3.85</v>
      </c>
      <c r="N46">
        <v>4.82</v>
      </c>
      <c r="O46">
        <v>95.2</v>
      </c>
      <c r="P46">
        <v>2.17</v>
      </c>
      <c r="Q46">
        <v>1.28</v>
      </c>
      <c r="R46">
        <v>1.45</v>
      </c>
      <c r="S46">
        <v>13</v>
      </c>
      <c r="T46">
        <v>86.3</v>
      </c>
      <c r="U46">
        <v>0.37</v>
      </c>
      <c r="V46" s="6">
        <f>L46*N46/100</f>
        <v>3.9620400000000005</v>
      </c>
      <c r="W46" s="6">
        <f t="shared" si="1"/>
        <v>3.7354494149478548</v>
      </c>
      <c r="X46">
        <v>8.56</v>
      </c>
      <c r="Y46">
        <v>5.42</v>
      </c>
      <c r="Z46">
        <v>5.31</v>
      </c>
      <c r="AA46">
        <v>2.5499999999999998</v>
      </c>
      <c r="AB46">
        <v>0.7</v>
      </c>
      <c r="AC46">
        <v>47.1</v>
      </c>
      <c r="AD46">
        <v>37.6</v>
      </c>
      <c r="AE46">
        <v>5.8</v>
      </c>
      <c r="AF46">
        <v>53.8</v>
      </c>
      <c r="AG46">
        <v>1.79</v>
      </c>
      <c r="AH46" s="188">
        <f t="shared" si="2"/>
        <v>1.1128</v>
      </c>
      <c r="AI46" s="188">
        <f t="shared" si="3"/>
        <v>0.70459999999999989</v>
      </c>
      <c r="AJ46" s="188">
        <f t="shared" si="4"/>
        <v>0.33149999999999996</v>
      </c>
      <c r="AK46" s="188">
        <f t="shared" si="5"/>
        <v>9.0999999999999998E-2</v>
      </c>
      <c r="AL46" s="188">
        <f t="shared" si="6"/>
        <v>0.60288000000000008</v>
      </c>
      <c r="AM46" s="188">
        <f t="shared" si="7"/>
        <v>0.48127999999999999</v>
      </c>
      <c r="AN46" s="188">
        <f t="shared" si="8"/>
        <v>7.424E-2</v>
      </c>
      <c r="AO46" s="188">
        <f t="shared" si="9"/>
        <v>0.68864000000000003</v>
      </c>
      <c r="AP46" s="188">
        <f t="shared" si="10"/>
        <v>2.2911999999999998E-2</v>
      </c>
      <c r="AQ46">
        <v>318</v>
      </c>
      <c r="AR46">
        <v>62.9</v>
      </c>
      <c r="AS46">
        <v>405</v>
      </c>
      <c r="AT46">
        <v>160</v>
      </c>
      <c r="AU46">
        <v>91.2</v>
      </c>
      <c r="AV46">
        <v>34.299999999999997</v>
      </c>
      <c r="AW46">
        <v>10.6</v>
      </c>
      <c r="AX46">
        <v>10.8</v>
      </c>
      <c r="AY46">
        <v>1498</v>
      </c>
      <c r="AZ46">
        <v>1.55</v>
      </c>
      <c r="BA46">
        <v>18.7</v>
      </c>
      <c r="BB46">
        <v>0.36</v>
      </c>
      <c r="BC46">
        <v>158</v>
      </c>
      <c r="BD46">
        <v>21.8</v>
      </c>
      <c r="BE46">
        <v>424</v>
      </c>
      <c r="BF46">
        <v>114</v>
      </c>
      <c r="BG46">
        <v>-39.799999999999997</v>
      </c>
      <c r="BH46">
        <v>2.31</v>
      </c>
      <c r="BI46">
        <v>1.74</v>
      </c>
      <c r="BJ46">
        <v>0.8</v>
      </c>
      <c r="BK46">
        <v>1084</v>
      </c>
      <c r="BL46">
        <v>1.45</v>
      </c>
      <c r="BM46">
        <v>12.7</v>
      </c>
      <c r="BN46">
        <v>0.37</v>
      </c>
      <c r="BO46">
        <v>14.8</v>
      </c>
      <c r="BP46">
        <v>2.5</v>
      </c>
      <c r="BQ46">
        <v>2.08</v>
      </c>
      <c r="BR46">
        <v>97.9</v>
      </c>
      <c r="BS46">
        <v>1.59</v>
      </c>
      <c r="BT46">
        <v>2.34</v>
      </c>
      <c r="BU46">
        <v>1.93</v>
      </c>
      <c r="BV46">
        <v>13.4</v>
      </c>
      <c r="BW46">
        <v>86.6</v>
      </c>
      <c r="BX46">
        <v>1.58</v>
      </c>
      <c r="BY46">
        <v>16.7</v>
      </c>
      <c r="BZ46">
        <v>20.399999999999999</v>
      </c>
      <c r="CA46">
        <v>5.2</v>
      </c>
      <c r="CB46">
        <v>44.8</v>
      </c>
      <c r="CC46">
        <v>4.07</v>
      </c>
      <c r="CD46">
        <v>3.33</v>
      </c>
      <c r="CE46">
        <v>2.98</v>
      </c>
      <c r="CF46">
        <v>7.86</v>
      </c>
      <c r="CG46">
        <v>3.49</v>
      </c>
      <c r="CH46">
        <v>1.31</v>
      </c>
      <c r="CI46">
        <v>86.6</v>
      </c>
      <c r="CJ46">
        <v>2.37</v>
      </c>
      <c r="CK46">
        <v>1.38</v>
      </c>
      <c r="CL46">
        <v>1.49</v>
      </c>
      <c r="CM46">
        <v>1.69</v>
      </c>
      <c r="CN46">
        <v>1.62</v>
      </c>
      <c r="CO46" s="188">
        <f t="shared" si="11"/>
        <v>0.39077999999999996</v>
      </c>
      <c r="CP46" s="188">
        <f t="shared" si="12"/>
        <v>0.47735999999999995</v>
      </c>
      <c r="CQ46" s="188">
        <f t="shared" si="13"/>
        <v>0.12168</v>
      </c>
      <c r="CR46" s="188">
        <f t="shared" si="14"/>
        <v>1.0483199999999999</v>
      </c>
      <c r="CS46" s="188">
        <f t="shared" si="15"/>
        <v>9.5237999999999989E-2</v>
      </c>
      <c r="CT46" s="188">
        <f t="shared" si="16"/>
        <v>0.44622000000000001</v>
      </c>
      <c r="CU46" s="188">
        <f t="shared" si="17"/>
        <v>0.39932000000000001</v>
      </c>
      <c r="CV46" s="188">
        <f t="shared" si="18"/>
        <v>0.46766000000000008</v>
      </c>
      <c r="CW46" s="188">
        <f t="shared" si="19"/>
        <v>0.17554000000000003</v>
      </c>
      <c r="CX46" s="188">
        <f t="shared" si="20"/>
        <v>2.0524199999999997</v>
      </c>
      <c r="CY46" s="188">
        <f t="shared" si="21"/>
        <v>1.1950799999999999</v>
      </c>
      <c r="CZ46" s="188">
        <f t="shared" si="22"/>
        <v>1.2903399999999998</v>
      </c>
      <c r="DA46" s="188">
        <f t="shared" si="23"/>
        <v>1.4635399999999998</v>
      </c>
      <c r="DB46" s="188">
        <f t="shared" si="24"/>
        <v>1.4029199999999999</v>
      </c>
    </row>
    <row r="47" spans="1:106">
      <c r="A47" s="589" t="s">
        <v>1194</v>
      </c>
      <c r="B47" s="597" t="s">
        <v>832</v>
      </c>
      <c r="C47" s="576" t="s">
        <v>736</v>
      </c>
      <c r="D47" s="382" t="s">
        <v>420</v>
      </c>
      <c r="E47" s="383" t="s">
        <v>737</v>
      </c>
      <c r="F47" s="489">
        <v>43614</v>
      </c>
      <c r="G47" s="429">
        <v>2.1428571428571428</v>
      </c>
      <c r="H47" s="539" t="s">
        <v>1194</v>
      </c>
      <c r="I47">
        <v>193502</v>
      </c>
      <c r="J47">
        <v>121868</v>
      </c>
      <c r="K47">
        <v>79.2</v>
      </c>
      <c r="L47">
        <v>78</v>
      </c>
      <c r="M47">
        <v>3.33</v>
      </c>
      <c r="N47">
        <v>5.2</v>
      </c>
      <c r="O47">
        <v>94.8</v>
      </c>
      <c r="P47">
        <v>2.08</v>
      </c>
      <c r="Q47">
        <v>1.49</v>
      </c>
      <c r="R47">
        <v>1.1000000000000001</v>
      </c>
      <c r="S47">
        <v>21.5</v>
      </c>
      <c r="T47">
        <v>77.599999999999994</v>
      </c>
      <c r="U47">
        <v>0.46</v>
      </c>
      <c r="V47" s="6">
        <f t="shared" ref="V47:V86" si="25">L47*N47/100</f>
        <v>4.056</v>
      </c>
      <c r="W47" s="6">
        <f t="shared" si="1"/>
        <v>4.5611439842209069</v>
      </c>
      <c r="X47">
        <v>6.23</v>
      </c>
      <c r="Y47">
        <v>4.4800000000000004</v>
      </c>
      <c r="Z47">
        <v>4.33</v>
      </c>
      <c r="AA47">
        <v>1.6</v>
      </c>
      <c r="AB47">
        <v>0.56000000000000005</v>
      </c>
      <c r="AC47">
        <v>42.3</v>
      </c>
      <c r="AD47">
        <v>38.700000000000003</v>
      </c>
      <c r="AE47">
        <v>3.24</v>
      </c>
      <c r="AF47">
        <v>62.3</v>
      </c>
      <c r="AG47">
        <v>1.83</v>
      </c>
      <c r="AH47" s="188">
        <f t="shared" si="2"/>
        <v>1.3394500000000003</v>
      </c>
      <c r="AI47" s="188">
        <f t="shared" si="3"/>
        <v>0.96320000000000006</v>
      </c>
      <c r="AJ47" s="188">
        <f t="shared" si="4"/>
        <v>0.34399999999999997</v>
      </c>
      <c r="AK47" s="188">
        <f t="shared" si="5"/>
        <v>0.12040000000000001</v>
      </c>
      <c r="AL47" s="188">
        <f t="shared" si="6"/>
        <v>0.63026999999999989</v>
      </c>
      <c r="AM47" s="188">
        <f t="shared" si="7"/>
        <v>0.57663000000000009</v>
      </c>
      <c r="AN47" s="188">
        <f t="shared" si="8"/>
        <v>4.8276000000000006E-2</v>
      </c>
      <c r="AO47" s="188">
        <f t="shared" si="9"/>
        <v>0.92826999999999993</v>
      </c>
      <c r="AP47" s="188">
        <f t="shared" si="10"/>
        <v>2.7267E-2</v>
      </c>
      <c r="AQ47">
        <v>302</v>
      </c>
      <c r="AR47">
        <v>59.1</v>
      </c>
      <c r="AS47">
        <v>356</v>
      </c>
      <c r="AT47">
        <v>183</v>
      </c>
      <c r="AU47">
        <v>88.7</v>
      </c>
      <c r="AV47">
        <v>29.7</v>
      </c>
      <c r="AW47">
        <v>10.199999999999999</v>
      </c>
      <c r="AX47">
        <v>10.199999999999999</v>
      </c>
      <c r="AY47">
        <v>1448</v>
      </c>
      <c r="AZ47">
        <v>1.58</v>
      </c>
      <c r="BA47">
        <v>26</v>
      </c>
      <c r="BB47">
        <v>0.61</v>
      </c>
      <c r="BC47">
        <v>162</v>
      </c>
      <c r="BD47">
        <v>19.3</v>
      </c>
      <c r="BE47">
        <v>383</v>
      </c>
      <c r="BF47">
        <v>129</v>
      </c>
      <c r="BG47">
        <v>42.4</v>
      </c>
      <c r="BH47">
        <v>1.88</v>
      </c>
      <c r="BI47">
        <v>1.63</v>
      </c>
      <c r="BJ47">
        <v>1.01</v>
      </c>
      <c r="BK47">
        <v>1026</v>
      </c>
      <c r="BL47">
        <v>1.07</v>
      </c>
      <c r="BM47">
        <v>21.3</v>
      </c>
      <c r="BN47">
        <v>0.45</v>
      </c>
      <c r="BO47">
        <v>18.5</v>
      </c>
      <c r="BP47">
        <v>1.05</v>
      </c>
      <c r="BQ47">
        <v>1.89</v>
      </c>
      <c r="BR47">
        <v>98.1</v>
      </c>
      <c r="BS47">
        <v>1.27</v>
      </c>
      <c r="BT47">
        <v>2.2200000000000002</v>
      </c>
      <c r="BU47">
        <v>1.38</v>
      </c>
      <c r="BV47">
        <v>24</v>
      </c>
      <c r="BW47">
        <v>76</v>
      </c>
      <c r="BX47">
        <v>1.39</v>
      </c>
      <c r="BY47">
        <v>7.17</v>
      </c>
      <c r="BZ47">
        <v>17.100000000000001</v>
      </c>
      <c r="CA47">
        <v>4.58</v>
      </c>
      <c r="CB47">
        <v>57</v>
      </c>
      <c r="CC47">
        <v>6.18</v>
      </c>
      <c r="CD47">
        <v>1.02</v>
      </c>
      <c r="CE47">
        <v>2.16</v>
      </c>
      <c r="CF47">
        <v>5.29</v>
      </c>
      <c r="CG47">
        <v>2.02</v>
      </c>
      <c r="CH47">
        <v>1.18</v>
      </c>
      <c r="CI47">
        <v>76</v>
      </c>
      <c r="CJ47">
        <v>1.06</v>
      </c>
      <c r="CK47">
        <v>0.98</v>
      </c>
      <c r="CL47">
        <v>1.26</v>
      </c>
      <c r="CM47">
        <v>1.18</v>
      </c>
      <c r="CN47">
        <v>1.46</v>
      </c>
      <c r="CO47" s="188">
        <f t="shared" si="11"/>
        <v>0.15917400000000001</v>
      </c>
      <c r="CP47" s="188">
        <f t="shared" si="12"/>
        <v>0.37962000000000001</v>
      </c>
      <c r="CQ47" s="188">
        <f t="shared" si="13"/>
        <v>0.101676</v>
      </c>
      <c r="CR47" s="188">
        <f t="shared" si="14"/>
        <v>1.2654000000000001</v>
      </c>
      <c r="CS47" s="188">
        <f t="shared" si="15"/>
        <v>0.13719599999999998</v>
      </c>
      <c r="CT47" s="188">
        <f t="shared" si="16"/>
        <v>0.24480000000000002</v>
      </c>
      <c r="CU47" s="188">
        <f t="shared" si="17"/>
        <v>0.51840000000000008</v>
      </c>
      <c r="CV47" s="188">
        <f t="shared" si="18"/>
        <v>0.48480000000000006</v>
      </c>
      <c r="CW47" s="188">
        <f t="shared" si="19"/>
        <v>0.28320000000000001</v>
      </c>
      <c r="CX47" s="188">
        <f t="shared" si="20"/>
        <v>0.80559999999999998</v>
      </c>
      <c r="CY47" s="188">
        <f t="shared" si="21"/>
        <v>0.74480000000000002</v>
      </c>
      <c r="CZ47" s="188">
        <f t="shared" si="22"/>
        <v>0.95760000000000001</v>
      </c>
      <c r="DA47" s="188">
        <f t="shared" si="23"/>
        <v>0.89679999999999993</v>
      </c>
      <c r="DB47" s="188">
        <f t="shared" si="24"/>
        <v>1.1095999999999999</v>
      </c>
    </row>
    <row r="48" spans="1:106">
      <c r="A48" s="587"/>
      <c r="B48" s="597" t="s">
        <v>833</v>
      </c>
      <c r="C48" s="577"/>
      <c r="F48" s="489"/>
      <c r="G48" s="384"/>
      <c r="H48" s="386"/>
      <c r="I48">
        <v>193535</v>
      </c>
      <c r="J48">
        <v>121801</v>
      </c>
      <c r="K48">
        <v>79.3</v>
      </c>
      <c r="L48">
        <v>78.2</v>
      </c>
      <c r="M48">
        <v>3.58</v>
      </c>
      <c r="N48">
        <v>5.63</v>
      </c>
      <c r="O48">
        <v>94.4</v>
      </c>
      <c r="P48">
        <v>2.1800000000000002</v>
      </c>
      <c r="Q48">
        <v>1.52</v>
      </c>
      <c r="R48">
        <v>1.44</v>
      </c>
      <c r="S48">
        <v>21.9</v>
      </c>
      <c r="T48">
        <v>77.099999999999994</v>
      </c>
      <c r="U48">
        <v>0.38</v>
      </c>
      <c r="V48" s="6">
        <f t="shared" si="25"/>
        <v>4.40266</v>
      </c>
      <c r="W48" s="6">
        <f t="shared" si="1"/>
        <v>4.1565780687130056</v>
      </c>
      <c r="X48">
        <v>6.5</v>
      </c>
      <c r="Y48">
        <v>4.59</v>
      </c>
      <c r="Z48">
        <v>4.3</v>
      </c>
      <c r="AA48">
        <v>1.82</v>
      </c>
      <c r="AB48">
        <v>0.56999999999999995</v>
      </c>
      <c r="AC48">
        <v>42.3</v>
      </c>
      <c r="AD48">
        <v>38.6</v>
      </c>
      <c r="AE48">
        <v>3.72</v>
      </c>
      <c r="AF48">
        <v>61.9</v>
      </c>
      <c r="AG48">
        <v>2.14</v>
      </c>
      <c r="AH48" s="188">
        <f t="shared" si="2"/>
        <v>1.4235</v>
      </c>
      <c r="AI48" s="188">
        <f t="shared" si="3"/>
        <v>1.0052099999999999</v>
      </c>
      <c r="AJ48" s="188">
        <f t="shared" si="4"/>
        <v>0.39857999999999999</v>
      </c>
      <c r="AK48" s="188">
        <f t="shared" si="5"/>
        <v>0.12482999999999998</v>
      </c>
      <c r="AL48" s="188">
        <f t="shared" si="6"/>
        <v>0.64295999999999998</v>
      </c>
      <c r="AM48" s="188">
        <f t="shared" si="7"/>
        <v>0.58672000000000002</v>
      </c>
      <c r="AN48" s="188">
        <f t="shared" si="8"/>
        <v>5.6544000000000011E-2</v>
      </c>
      <c r="AO48" s="188">
        <f t="shared" si="9"/>
        <v>0.94087999999999994</v>
      </c>
      <c r="AP48" s="188">
        <f t="shared" si="10"/>
        <v>3.2528000000000001E-2</v>
      </c>
      <c r="AQ48">
        <v>299</v>
      </c>
      <c r="AR48">
        <v>57.8</v>
      </c>
      <c r="AS48">
        <v>380</v>
      </c>
      <c r="AT48">
        <v>173</v>
      </c>
      <c r="AU48">
        <v>92.5</v>
      </c>
      <c r="AV48">
        <v>29.3</v>
      </c>
      <c r="AW48">
        <v>9.6999999999999993</v>
      </c>
      <c r="AX48">
        <v>10.1</v>
      </c>
      <c r="AY48">
        <v>1741</v>
      </c>
      <c r="AZ48">
        <v>1.53</v>
      </c>
      <c r="BA48">
        <v>26.3</v>
      </c>
      <c r="BB48">
        <v>0.3</v>
      </c>
      <c r="BC48">
        <v>170</v>
      </c>
      <c r="BD48">
        <v>19.3</v>
      </c>
      <c r="BE48">
        <v>402</v>
      </c>
      <c r="BF48">
        <v>134</v>
      </c>
      <c r="BG48">
        <v>74.5</v>
      </c>
      <c r="BH48">
        <v>2.04</v>
      </c>
      <c r="BI48">
        <v>1.73</v>
      </c>
      <c r="BJ48">
        <v>1.01</v>
      </c>
      <c r="BK48">
        <v>1044</v>
      </c>
      <c r="BL48">
        <v>1.44</v>
      </c>
      <c r="BM48">
        <v>21.7</v>
      </c>
      <c r="BN48">
        <v>0.39</v>
      </c>
      <c r="BO48">
        <v>18.3</v>
      </c>
      <c r="BP48">
        <v>1.17</v>
      </c>
      <c r="BQ48">
        <v>1.79</v>
      </c>
      <c r="BR48">
        <v>98.2</v>
      </c>
      <c r="BS48">
        <v>1.24</v>
      </c>
      <c r="BT48">
        <v>2.4300000000000002</v>
      </c>
      <c r="BU48">
        <v>1.9</v>
      </c>
      <c r="BV48">
        <v>23.1</v>
      </c>
      <c r="BW48">
        <v>76.900000000000006</v>
      </c>
      <c r="BX48">
        <v>1.56</v>
      </c>
      <c r="BY48">
        <v>8.1</v>
      </c>
      <c r="BZ48">
        <v>14.5</v>
      </c>
      <c r="CA48">
        <v>5.34</v>
      </c>
      <c r="CB48">
        <v>51.2</v>
      </c>
      <c r="CC48">
        <v>8.2899999999999991</v>
      </c>
      <c r="CD48">
        <v>1.01</v>
      </c>
      <c r="CE48">
        <v>2.16</v>
      </c>
      <c r="CF48">
        <v>5.4</v>
      </c>
      <c r="CG48">
        <v>2.6</v>
      </c>
      <c r="CH48">
        <v>1.5</v>
      </c>
      <c r="CI48">
        <v>76.900000000000006</v>
      </c>
      <c r="CJ48">
        <v>1.22</v>
      </c>
      <c r="CK48">
        <v>0.97</v>
      </c>
      <c r="CL48">
        <v>1.54</v>
      </c>
      <c r="CM48">
        <v>1.68</v>
      </c>
      <c r="CN48">
        <v>1.57</v>
      </c>
      <c r="CO48" s="188">
        <f t="shared" si="11"/>
        <v>0.19683</v>
      </c>
      <c r="CP48" s="188">
        <f t="shared" si="12"/>
        <v>0.35235</v>
      </c>
      <c r="CQ48" s="188">
        <f t="shared" si="13"/>
        <v>0.12976200000000002</v>
      </c>
      <c r="CR48" s="188">
        <f t="shared" si="14"/>
        <v>1.2441600000000002</v>
      </c>
      <c r="CS48" s="188">
        <f t="shared" si="15"/>
        <v>0.20144700000000001</v>
      </c>
      <c r="CT48" s="188">
        <f t="shared" si="16"/>
        <v>0.23331000000000002</v>
      </c>
      <c r="CU48" s="188">
        <f t="shared" si="17"/>
        <v>0.49896000000000007</v>
      </c>
      <c r="CV48" s="188">
        <f t="shared" si="18"/>
        <v>0.60060000000000002</v>
      </c>
      <c r="CW48" s="188">
        <f t="shared" si="19"/>
        <v>0.34650000000000003</v>
      </c>
      <c r="CX48" s="188">
        <f t="shared" si="20"/>
        <v>0.93818000000000001</v>
      </c>
      <c r="CY48" s="188">
        <f t="shared" si="21"/>
        <v>0.74592999999999998</v>
      </c>
      <c r="CZ48" s="188">
        <f t="shared" si="22"/>
        <v>1.1842600000000001</v>
      </c>
      <c r="DA48" s="188">
        <f t="shared" si="23"/>
        <v>1.2919200000000002</v>
      </c>
      <c r="DB48" s="188">
        <f t="shared" si="24"/>
        <v>1.2073300000000002</v>
      </c>
    </row>
    <row r="49" spans="1:106">
      <c r="A49" s="588" t="s">
        <v>1195</v>
      </c>
      <c r="B49" s="597" t="s">
        <v>835</v>
      </c>
      <c r="C49" s="576" t="s">
        <v>736</v>
      </c>
      <c r="D49" s="382" t="s">
        <v>420</v>
      </c>
      <c r="E49" s="383" t="s">
        <v>427</v>
      </c>
      <c r="F49" s="489">
        <v>43627</v>
      </c>
      <c r="G49" s="429">
        <v>4</v>
      </c>
      <c r="H49" s="537" t="s">
        <v>1195</v>
      </c>
      <c r="I49">
        <v>188495</v>
      </c>
      <c r="J49">
        <v>110814</v>
      </c>
      <c r="K49">
        <v>75.900000000000006</v>
      </c>
      <c r="L49">
        <v>80.400000000000006</v>
      </c>
      <c r="M49">
        <v>3.2</v>
      </c>
      <c r="N49">
        <v>3.78</v>
      </c>
      <c r="O49">
        <v>96.2</v>
      </c>
      <c r="P49">
        <v>2.17</v>
      </c>
      <c r="Q49">
        <v>1.3</v>
      </c>
      <c r="R49">
        <v>1.85</v>
      </c>
      <c r="S49">
        <v>16.3</v>
      </c>
      <c r="T49">
        <v>82.9</v>
      </c>
      <c r="U49">
        <v>0.48</v>
      </c>
      <c r="V49" s="6">
        <f t="shared" si="25"/>
        <v>3.0391199999999996</v>
      </c>
      <c r="W49" s="6">
        <f t="shared" si="1"/>
        <v>5.231777619837322</v>
      </c>
      <c r="X49">
        <v>7.42</v>
      </c>
      <c r="Y49">
        <v>5.28</v>
      </c>
      <c r="Z49">
        <v>4.74</v>
      </c>
      <c r="AA49">
        <v>2.86</v>
      </c>
      <c r="AB49">
        <v>0.79</v>
      </c>
      <c r="AC49">
        <v>45.7</v>
      </c>
      <c r="AD49">
        <v>40.6</v>
      </c>
      <c r="AE49">
        <v>5.87</v>
      </c>
      <c r="AF49">
        <v>59.4</v>
      </c>
      <c r="AG49">
        <v>1.55</v>
      </c>
      <c r="AH49" s="188">
        <f t="shared" si="2"/>
        <v>1.20946</v>
      </c>
      <c r="AI49" s="188">
        <f t="shared" si="3"/>
        <v>0.86064000000000007</v>
      </c>
      <c r="AJ49" s="188">
        <f t="shared" si="4"/>
        <v>0.46618000000000004</v>
      </c>
      <c r="AK49" s="188">
        <f t="shared" si="5"/>
        <v>0.12877</v>
      </c>
      <c r="AL49" s="188">
        <f t="shared" si="6"/>
        <v>0.59410000000000007</v>
      </c>
      <c r="AM49" s="188">
        <f t="shared" si="7"/>
        <v>0.52780000000000005</v>
      </c>
      <c r="AN49" s="188">
        <f t="shared" si="8"/>
        <v>7.6310000000000003E-2</v>
      </c>
      <c r="AO49" s="188">
        <f t="shared" si="9"/>
        <v>0.7722</v>
      </c>
      <c r="AP49" s="188">
        <f t="shared" si="10"/>
        <v>2.0150000000000001E-2</v>
      </c>
      <c r="AQ49">
        <v>287</v>
      </c>
      <c r="AR49">
        <v>68.099999999999994</v>
      </c>
      <c r="AS49">
        <v>308</v>
      </c>
      <c r="AT49">
        <v>152</v>
      </c>
      <c r="AU49">
        <v>70.599999999999994</v>
      </c>
      <c r="AV49">
        <v>35</v>
      </c>
      <c r="AW49">
        <v>12.3</v>
      </c>
      <c r="AX49">
        <v>11.4</v>
      </c>
      <c r="AY49">
        <v>1350</v>
      </c>
      <c r="AZ49">
        <v>2.25</v>
      </c>
      <c r="BA49">
        <v>22.7</v>
      </c>
      <c r="BB49">
        <v>0.56000000000000005</v>
      </c>
      <c r="BC49">
        <v>122</v>
      </c>
      <c r="BD49">
        <v>14.1</v>
      </c>
      <c r="BE49">
        <v>321</v>
      </c>
      <c r="BF49">
        <v>96.4</v>
      </c>
      <c r="BG49">
        <v>41.1</v>
      </c>
      <c r="BH49">
        <v>1.95</v>
      </c>
      <c r="BI49">
        <v>1.77</v>
      </c>
      <c r="BJ49">
        <v>0.9</v>
      </c>
      <c r="BK49">
        <v>819</v>
      </c>
      <c r="BL49">
        <v>1.84</v>
      </c>
      <c r="BM49">
        <v>16</v>
      </c>
      <c r="BN49">
        <v>0.48</v>
      </c>
      <c r="BO49">
        <v>15.9</v>
      </c>
      <c r="BP49">
        <v>1.7</v>
      </c>
      <c r="BQ49">
        <v>1.41</v>
      </c>
      <c r="BR49">
        <v>98.6</v>
      </c>
      <c r="BS49">
        <v>1.42</v>
      </c>
      <c r="BT49">
        <v>1.92</v>
      </c>
      <c r="BU49">
        <v>2.4300000000000002</v>
      </c>
      <c r="BV49">
        <v>17.3</v>
      </c>
      <c r="BW49">
        <v>82.7</v>
      </c>
      <c r="BX49">
        <v>1.89</v>
      </c>
      <c r="BY49">
        <v>10.3</v>
      </c>
      <c r="BZ49">
        <v>16.8</v>
      </c>
      <c r="CA49">
        <v>7.08</v>
      </c>
      <c r="CB49">
        <v>47.5</v>
      </c>
      <c r="CC49">
        <v>5.31</v>
      </c>
      <c r="CD49">
        <v>2.0299999999999998</v>
      </c>
      <c r="CE49">
        <v>2.82</v>
      </c>
      <c r="CF49">
        <v>5.27</v>
      </c>
      <c r="CG49">
        <v>4.55</v>
      </c>
      <c r="CH49">
        <v>1.28</v>
      </c>
      <c r="CI49">
        <v>82.7</v>
      </c>
      <c r="CJ49">
        <v>1.63</v>
      </c>
      <c r="CK49">
        <v>1.1299999999999999</v>
      </c>
      <c r="CL49">
        <v>1.22</v>
      </c>
      <c r="CM49">
        <v>1.99</v>
      </c>
      <c r="CN49">
        <v>2.02</v>
      </c>
      <c r="CO49" s="188">
        <f t="shared" si="11"/>
        <v>0.19775999999999999</v>
      </c>
      <c r="CP49" s="188">
        <f t="shared" si="12"/>
        <v>0.32256000000000001</v>
      </c>
      <c r="CQ49" s="188">
        <f t="shared" si="13"/>
        <v>0.135936</v>
      </c>
      <c r="CR49" s="188">
        <f t="shared" si="14"/>
        <v>0.91200000000000003</v>
      </c>
      <c r="CS49" s="188">
        <f t="shared" si="15"/>
        <v>0.10195199999999999</v>
      </c>
      <c r="CT49" s="188">
        <f t="shared" si="16"/>
        <v>0.35119</v>
      </c>
      <c r="CU49" s="188">
        <f t="shared" si="17"/>
        <v>0.48786000000000002</v>
      </c>
      <c r="CV49" s="188">
        <f t="shared" si="18"/>
        <v>0.78715000000000002</v>
      </c>
      <c r="CW49" s="188">
        <f t="shared" si="19"/>
        <v>0.22144000000000003</v>
      </c>
      <c r="CX49" s="188">
        <f t="shared" si="20"/>
        <v>1.3480099999999999</v>
      </c>
      <c r="CY49" s="188">
        <f t="shared" si="21"/>
        <v>0.93450999999999995</v>
      </c>
      <c r="CZ49" s="188">
        <f t="shared" si="22"/>
        <v>1.0089399999999999</v>
      </c>
      <c r="DA49" s="188">
        <f t="shared" si="23"/>
        <v>1.6457300000000001</v>
      </c>
      <c r="DB49" s="188">
        <f t="shared" si="24"/>
        <v>1.6705399999999999</v>
      </c>
    </row>
    <row r="50" spans="1:106" s="515" customFormat="1" ht="17" thickBot="1">
      <c r="A50" s="590"/>
      <c r="B50" s="598" t="s">
        <v>836</v>
      </c>
      <c r="C50" s="579"/>
      <c r="F50" s="492"/>
      <c r="G50" s="585"/>
      <c r="I50" s="517">
        <v>189950</v>
      </c>
      <c r="J50" s="517">
        <v>111902</v>
      </c>
      <c r="K50" s="517">
        <v>76</v>
      </c>
      <c r="L50" s="517">
        <v>80.3</v>
      </c>
      <c r="M50" s="517">
        <v>3.54</v>
      </c>
      <c r="N50" s="517">
        <v>4.6399999999999997</v>
      </c>
      <c r="O50" s="517">
        <v>95.4</v>
      </c>
      <c r="P50" s="517">
        <v>2.15</v>
      </c>
      <c r="Q50" s="517">
        <v>1.35</v>
      </c>
      <c r="R50" s="517">
        <v>2.5499999999999998</v>
      </c>
      <c r="S50" s="517">
        <v>16.600000000000001</v>
      </c>
      <c r="T50" s="517">
        <v>82.5</v>
      </c>
      <c r="U50" s="517">
        <v>0.42</v>
      </c>
      <c r="V50" s="155">
        <f t="shared" si="25"/>
        <v>3.7259199999999999</v>
      </c>
      <c r="W50" s="155">
        <f t="shared" si="1"/>
        <v>4.2405634044745995</v>
      </c>
      <c r="X50" s="517">
        <v>7.7</v>
      </c>
      <c r="Y50" s="517">
        <v>5.51</v>
      </c>
      <c r="Z50" s="517">
        <v>5.0999999999999996</v>
      </c>
      <c r="AA50" s="517">
        <v>4.07</v>
      </c>
      <c r="AB50" s="517">
        <v>0.65</v>
      </c>
      <c r="AC50" s="517">
        <v>46.7</v>
      </c>
      <c r="AD50" s="517">
        <v>40.4</v>
      </c>
      <c r="AE50" s="517">
        <v>7.85</v>
      </c>
      <c r="AF50" s="517">
        <v>62.6</v>
      </c>
      <c r="AG50" s="517">
        <v>2.15</v>
      </c>
      <c r="AH50" s="518">
        <f t="shared" si="2"/>
        <v>1.2782</v>
      </c>
      <c r="AI50" s="518">
        <f t="shared" si="3"/>
        <v>0.91466000000000003</v>
      </c>
      <c r="AJ50" s="518">
        <f t="shared" si="4"/>
        <v>0.67562000000000011</v>
      </c>
      <c r="AK50" s="518">
        <f t="shared" si="5"/>
        <v>0.10790000000000001</v>
      </c>
      <c r="AL50" s="518">
        <f t="shared" si="6"/>
        <v>0.63045000000000007</v>
      </c>
      <c r="AM50" s="518">
        <f t="shared" si="7"/>
        <v>0.5454</v>
      </c>
      <c r="AN50" s="518">
        <f t="shared" si="8"/>
        <v>0.105975</v>
      </c>
      <c r="AO50" s="518">
        <f t="shared" si="9"/>
        <v>0.84510000000000007</v>
      </c>
      <c r="AP50" s="518">
        <f t="shared" si="10"/>
        <v>2.9024999999999999E-2</v>
      </c>
      <c r="AQ50" s="517">
        <v>281</v>
      </c>
      <c r="AR50" s="517">
        <v>56.5</v>
      </c>
      <c r="AS50" s="517">
        <v>344</v>
      </c>
      <c r="AT50" s="517">
        <v>164</v>
      </c>
      <c r="AU50" s="517">
        <v>65.5</v>
      </c>
      <c r="AV50" s="517">
        <v>31.2</v>
      </c>
      <c r="AW50" s="517">
        <v>10.6</v>
      </c>
      <c r="AX50" s="517">
        <v>10</v>
      </c>
      <c r="AY50" s="517">
        <v>1588</v>
      </c>
      <c r="AZ50" s="517">
        <v>2.09</v>
      </c>
      <c r="BA50" s="517">
        <v>24.3</v>
      </c>
      <c r="BB50" s="517">
        <v>0.67</v>
      </c>
      <c r="BC50" s="517">
        <v>138</v>
      </c>
      <c r="BD50" s="517">
        <v>14.1</v>
      </c>
      <c r="BE50" s="517">
        <v>367</v>
      </c>
      <c r="BF50" s="517">
        <v>105</v>
      </c>
      <c r="BG50" s="517">
        <v>47.5</v>
      </c>
      <c r="BH50" s="517">
        <v>2.2000000000000002</v>
      </c>
      <c r="BI50" s="517">
        <v>1.74</v>
      </c>
      <c r="BJ50" s="517">
        <v>0.92</v>
      </c>
      <c r="BK50" s="517">
        <v>1204</v>
      </c>
      <c r="BL50" s="517">
        <v>2.57</v>
      </c>
      <c r="BM50" s="517">
        <v>16.2</v>
      </c>
      <c r="BN50" s="517">
        <v>0.41</v>
      </c>
      <c r="BO50" s="517">
        <v>15.8</v>
      </c>
      <c r="BP50" s="517">
        <v>2.31</v>
      </c>
      <c r="BQ50" s="517">
        <v>1.93</v>
      </c>
      <c r="BR50" s="517">
        <v>98.1</v>
      </c>
      <c r="BS50" s="517">
        <v>1.38</v>
      </c>
      <c r="BT50" s="517">
        <v>2.2999999999999998</v>
      </c>
      <c r="BU50" s="517">
        <v>3.24</v>
      </c>
      <c r="BV50" s="517">
        <v>18</v>
      </c>
      <c r="BW50" s="517">
        <v>82</v>
      </c>
      <c r="BX50" s="517">
        <v>1.93</v>
      </c>
      <c r="BY50" s="517">
        <v>12.3</v>
      </c>
      <c r="BZ50" s="517">
        <v>15.3</v>
      </c>
      <c r="CA50" s="517">
        <v>9.85</v>
      </c>
      <c r="CB50" s="517">
        <v>49.8</v>
      </c>
      <c r="CC50" s="517">
        <v>6.9</v>
      </c>
      <c r="CD50" s="517">
        <v>3.18</v>
      </c>
      <c r="CE50" s="517">
        <v>2.93</v>
      </c>
      <c r="CF50" s="517">
        <v>6.36</v>
      </c>
      <c r="CG50" s="517">
        <v>5.32</v>
      </c>
      <c r="CH50" s="517">
        <v>1.45</v>
      </c>
      <c r="CI50" s="517">
        <v>82</v>
      </c>
      <c r="CJ50" s="517">
        <v>2.12</v>
      </c>
      <c r="CK50" s="517">
        <v>1.04</v>
      </c>
      <c r="CL50" s="517">
        <v>1.41</v>
      </c>
      <c r="CM50" s="517">
        <v>2.78</v>
      </c>
      <c r="CN50" s="517">
        <v>2.04</v>
      </c>
      <c r="CO50" s="518">
        <f t="shared" si="11"/>
        <v>0.28289999999999998</v>
      </c>
      <c r="CP50" s="518">
        <f t="shared" si="12"/>
        <v>0.35189999999999999</v>
      </c>
      <c r="CQ50" s="518">
        <f t="shared" si="13"/>
        <v>0.22654999999999997</v>
      </c>
      <c r="CR50" s="518">
        <f t="shared" si="14"/>
        <v>1.1453999999999998</v>
      </c>
      <c r="CS50" s="518">
        <f t="shared" si="15"/>
        <v>0.15869999999999998</v>
      </c>
      <c r="CT50" s="518">
        <f t="shared" si="16"/>
        <v>0.57240000000000002</v>
      </c>
      <c r="CU50" s="518">
        <f t="shared" si="17"/>
        <v>0.52739999999999998</v>
      </c>
      <c r="CV50" s="518">
        <f t="shared" si="18"/>
        <v>0.95760000000000001</v>
      </c>
      <c r="CW50" s="518">
        <f t="shared" si="19"/>
        <v>0.26099999999999995</v>
      </c>
      <c r="CX50" s="518">
        <f t="shared" si="20"/>
        <v>1.7383999999999999</v>
      </c>
      <c r="CY50" s="518">
        <f t="shared" si="21"/>
        <v>0.8528</v>
      </c>
      <c r="CZ50" s="518">
        <f t="shared" si="22"/>
        <v>1.1561999999999999</v>
      </c>
      <c r="DA50" s="518">
        <f t="shared" si="23"/>
        <v>2.2795999999999998</v>
      </c>
      <c r="DB50" s="518">
        <f t="shared" si="24"/>
        <v>1.6728000000000001</v>
      </c>
    </row>
    <row r="51" spans="1:106">
      <c r="A51" s="586" t="s">
        <v>381</v>
      </c>
      <c r="B51" s="591" t="s">
        <v>874</v>
      </c>
      <c r="C51" s="576" t="s">
        <v>736</v>
      </c>
      <c r="D51" s="382" t="s">
        <v>738</v>
      </c>
      <c r="E51" s="383" t="s">
        <v>113</v>
      </c>
      <c r="F51" s="489">
        <v>43556</v>
      </c>
      <c r="G51" s="429">
        <v>-0.14285714285714285</v>
      </c>
      <c r="H51" s="537" t="s">
        <v>381</v>
      </c>
      <c r="I51">
        <v>194385</v>
      </c>
      <c r="J51">
        <v>113806</v>
      </c>
      <c r="K51">
        <v>81.3</v>
      </c>
      <c r="L51">
        <v>56.9</v>
      </c>
      <c r="M51">
        <v>5.41</v>
      </c>
      <c r="N51">
        <v>8.6999999999999993</v>
      </c>
      <c r="O51">
        <v>91.3</v>
      </c>
      <c r="P51">
        <v>2.79</v>
      </c>
      <c r="Q51">
        <v>2.98</v>
      </c>
      <c r="R51">
        <v>2.68</v>
      </c>
      <c r="S51">
        <v>27.4</v>
      </c>
      <c r="T51">
        <v>71.5</v>
      </c>
      <c r="U51">
        <v>0.69</v>
      </c>
      <c r="V51" s="6">
        <f t="shared" si="25"/>
        <v>4.9502999999999995</v>
      </c>
      <c r="W51" s="6">
        <f t="shared" ref="W51:W98" si="26">BO51/V51</f>
        <v>7.2924873240005663</v>
      </c>
      <c r="X51">
        <v>9.2899999999999991</v>
      </c>
      <c r="Y51">
        <v>5.49</v>
      </c>
      <c r="Z51">
        <v>6.35</v>
      </c>
      <c r="AA51">
        <v>4.51</v>
      </c>
      <c r="AB51">
        <v>0.8</v>
      </c>
      <c r="AC51">
        <v>47.7</v>
      </c>
      <c r="AD51">
        <v>37.4</v>
      </c>
      <c r="AE51">
        <v>5.86</v>
      </c>
      <c r="AF51">
        <v>58.4</v>
      </c>
      <c r="AG51">
        <v>1.56</v>
      </c>
      <c r="AH51" s="188">
        <f t="shared" ref="AH51:AH98" si="27">X51*S51/100</f>
        <v>2.5454599999999998</v>
      </c>
      <c r="AI51" s="188">
        <f t="shared" ref="AI51:AI98" si="28">Y51*S51/100</f>
        <v>1.5042599999999999</v>
      </c>
      <c r="AJ51" s="188">
        <f t="shared" ref="AJ51:AJ98" si="29">AA51*S51/100</f>
        <v>1.2357399999999998</v>
      </c>
      <c r="AK51" s="188">
        <f t="shared" ref="AK51:AK98" si="30">AB51*S51/100</f>
        <v>0.21920000000000001</v>
      </c>
      <c r="AL51" s="188">
        <f t="shared" ref="AL51:AL98" si="31">AC51*Q51/100</f>
        <v>1.4214600000000002</v>
      </c>
      <c r="AM51" s="188">
        <f t="shared" ref="AM51:AM98" si="32">AD51*Q51/100</f>
        <v>1.11452</v>
      </c>
      <c r="AN51" s="188">
        <f t="shared" ref="AN51:AN98" si="33">AE51*Q51/100</f>
        <v>0.17462800000000001</v>
      </c>
      <c r="AO51" s="188">
        <f t="shared" ref="AO51:AO98" si="34">AF51*Q51/100</f>
        <v>1.7403199999999999</v>
      </c>
      <c r="AP51" s="188">
        <f t="shared" ref="AP51:AP98" si="35">AG51*Q51/100</f>
        <v>4.6488000000000002E-2</v>
      </c>
      <c r="AQ51">
        <v>230</v>
      </c>
      <c r="AR51">
        <v>75.8</v>
      </c>
      <c r="AS51">
        <v>420</v>
      </c>
      <c r="AT51">
        <v>304</v>
      </c>
      <c r="AU51">
        <v>75.8</v>
      </c>
      <c r="AV51">
        <v>33.1</v>
      </c>
      <c r="AW51">
        <v>11.8</v>
      </c>
      <c r="AX51">
        <v>16.2</v>
      </c>
      <c r="AY51">
        <v>1791</v>
      </c>
      <c r="AZ51">
        <v>2.56</v>
      </c>
      <c r="BA51">
        <v>30.8</v>
      </c>
      <c r="BB51">
        <v>0.76</v>
      </c>
      <c r="BC51">
        <v>107</v>
      </c>
      <c r="BD51">
        <v>25.7</v>
      </c>
      <c r="BE51">
        <v>461</v>
      </c>
      <c r="BF51">
        <v>248</v>
      </c>
      <c r="BG51">
        <v>62.9</v>
      </c>
      <c r="BH51">
        <v>2.77</v>
      </c>
      <c r="BI51">
        <v>1.92</v>
      </c>
      <c r="BJ51">
        <v>1.72</v>
      </c>
      <c r="BK51">
        <v>1136</v>
      </c>
      <c r="BL51">
        <v>2.7</v>
      </c>
      <c r="BM51">
        <v>27.1</v>
      </c>
      <c r="BN51">
        <v>0.69</v>
      </c>
      <c r="BO51">
        <v>36.1</v>
      </c>
      <c r="BP51">
        <v>0.72</v>
      </c>
      <c r="BQ51">
        <v>0.46</v>
      </c>
      <c r="BR51">
        <v>99.5</v>
      </c>
      <c r="BS51">
        <v>1.1000000000000001</v>
      </c>
      <c r="BT51">
        <v>2.2599999999999998</v>
      </c>
      <c r="BU51">
        <v>3.63</v>
      </c>
      <c r="BV51">
        <v>42.1</v>
      </c>
      <c r="BW51">
        <v>57.9</v>
      </c>
      <c r="BX51">
        <v>0.69</v>
      </c>
      <c r="BY51">
        <v>8.7100000000000009</v>
      </c>
      <c r="BZ51">
        <v>14.6</v>
      </c>
      <c r="CA51">
        <v>5.81</v>
      </c>
      <c r="CB51">
        <v>49</v>
      </c>
      <c r="CC51">
        <v>2.2599999999999998</v>
      </c>
      <c r="CD51">
        <v>0.73</v>
      </c>
      <c r="CE51">
        <v>1.03</v>
      </c>
      <c r="CF51">
        <v>2.64</v>
      </c>
      <c r="CG51">
        <v>4.79</v>
      </c>
      <c r="CH51">
        <v>0.6</v>
      </c>
      <c r="CI51">
        <v>57.9</v>
      </c>
      <c r="CJ51">
        <v>0.71</v>
      </c>
      <c r="CK51">
        <v>1.1499999999999999</v>
      </c>
      <c r="CL51">
        <v>1.99</v>
      </c>
      <c r="CM51">
        <v>2.79</v>
      </c>
      <c r="CN51">
        <v>0.76</v>
      </c>
      <c r="CO51" s="188">
        <f t="shared" ref="CO51:CO98" si="36">BY51*BT51/100</f>
        <v>0.19684599999999999</v>
      </c>
      <c r="CP51" s="188">
        <f t="shared" ref="CP51:CP98" si="37">BZ51*BT51/100</f>
        <v>0.32995999999999998</v>
      </c>
      <c r="CQ51" s="188">
        <f t="shared" ref="CQ51:CQ98" si="38">CA51*BT51/100</f>
        <v>0.13130599999999998</v>
      </c>
      <c r="CR51" s="188">
        <f t="shared" ref="CR51:CR98" si="39">CB51*BT51/100</f>
        <v>1.1073999999999999</v>
      </c>
      <c r="CS51" s="188">
        <f t="shared" ref="CS51:CS98" si="40">CC51*BT51/100</f>
        <v>5.1075999999999989E-2</v>
      </c>
      <c r="CT51" s="188">
        <f t="shared" ref="CT51:CT98" si="41">CD51*BV51/100</f>
        <v>0.30732999999999999</v>
      </c>
      <c r="CU51" s="188">
        <f t="shared" ref="CU51:CU98" si="42">CE51*BV51/100</f>
        <v>0.43363000000000002</v>
      </c>
      <c r="CV51" s="188">
        <f t="shared" ref="CV51:CV98" si="43">CG51*BV51/100</f>
        <v>2.0165900000000003</v>
      </c>
      <c r="CW51" s="188">
        <f t="shared" ref="CW51:CW98" si="44">CH51*BV51/100</f>
        <v>0.25259999999999999</v>
      </c>
      <c r="CX51" s="188">
        <f t="shared" ref="CX51:CX98" si="45">CI51*CJ51/100</f>
        <v>0.41108999999999996</v>
      </c>
      <c r="CY51" s="188">
        <f t="shared" ref="CY51:CY98" si="46">CI51*CK51/100</f>
        <v>0.66584999999999994</v>
      </c>
      <c r="CZ51" s="188">
        <f t="shared" ref="CZ51:CZ98" si="47">CI51*CL51/100</f>
        <v>1.15221</v>
      </c>
      <c r="DA51" s="188">
        <f t="shared" ref="DA51:DA98" si="48">CI51*CM51/100</f>
        <v>1.61541</v>
      </c>
      <c r="DB51" s="188">
        <f t="shared" ref="DB51:DB98" si="49">CI51*CN51/100</f>
        <v>0.44003999999999999</v>
      </c>
    </row>
    <row r="52" spans="1:106">
      <c r="A52" s="587"/>
      <c r="B52" s="591" t="s">
        <v>875</v>
      </c>
      <c r="C52" s="577"/>
      <c r="F52" s="489"/>
      <c r="G52" s="222"/>
      <c r="H52" s="386"/>
      <c r="I52">
        <v>194166</v>
      </c>
      <c r="J52">
        <v>113284</v>
      </c>
      <c r="K52">
        <v>81.099999999999994</v>
      </c>
      <c r="L52">
        <v>57.2</v>
      </c>
      <c r="M52">
        <v>5.46</v>
      </c>
      <c r="N52">
        <v>8.7899999999999991</v>
      </c>
      <c r="O52">
        <v>91.2</v>
      </c>
      <c r="P52">
        <v>2.93</v>
      </c>
      <c r="Q52">
        <v>3.02</v>
      </c>
      <c r="R52">
        <v>2.46</v>
      </c>
      <c r="S52">
        <v>27.3</v>
      </c>
      <c r="T52">
        <v>71.599999999999994</v>
      </c>
      <c r="U52">
        <v>0.62</v>
      </c>
      <c r="V52" s="6">
        <f t="shared" si="25"/>
        <v>5.0278799999999997</v>
      </c>
      <c r="W52" s="6">
        <f t="shared" si="26"/>
        <v>7.1202972226863013</v>
      </c>
      <c r="X52">
        <v>8.89</v>
      </c>
      <c r="Y52">
        <v>5.66</v>
      </c>
      <c r="Z52">
        <v>6.33</v>
      </c>
      <c r="AA52">
        <v>4.09</v>
      </c>
      <c r="AB52">
        <v>0.73</v>
      </c>
      <c r="AC52">
        <v>47.5</v>
      </c>
      <c r="AD52">
        <v>38.299999999999997</v>
      </c>
      <c r="AE52">
        <v>5.37</v>
      </c>
      <c r="AF52">
        <v>57.3</v>
      </c>
      <c r="AG52">
        <v>1.33</v>
      </c>
      <c r="AH52" s="188">
        <f t="shared" si="27"/>
        <v>2.4269700000000003</v>
      </c>
      <c r="AI52" s="188">
        <f t="shared" si="28"/>
        <v>1.54518</v>
      </c>
      <c r="AJ52" s="188">
        <f t="shared" si="29"/>
        <v>1.1165700000000001</v>
      </c>
      <c r="AK52" s="188">
        <f t="shared" si="30"/>
        <v>0.19928999999999999</v>
      </c>
      <c r="AL52" s="188">
        <f t="shared" si="31"/>
        <v>1.4344999999999999</v>
      </c>
      <c r="AM52" s="188">
        <f t="shared" si="32"/>
        <v>1.15666</v>
      </c>
      <c r="AN52" s="188">
        <f t="shared" si="33"/>
        <v>0.16217400000000001</v>
      </c>
      <c r="AO52" s="188">
        <f t="shared" si="34"/>
        <v>1.7304599999999999</v>
      </c>
      <c r="AP52" s="188">
        <f t="shared" si="35"/>
        <v>4.0166000000000007E-2</v>
      </c>
      <c r="AQ52">
        <v>236</v>
      </c>
      <c r="AR52">
        <v>77.099999999999994</v>
      </c>
      <c r="AS52">
        <v>423</v>
      </c>
      <c r="AT52">
        <v>294</v>
      </c>
      <c r="AU52">
        <v>65.5</v>
      </c>
      <c r="AV52">
        <v>33.4</v>
      </c>
      <c r="AW52">
        <v>12.1</v>
      </c>
      <c r="AX52">
        <v>15.8</v>
      </c>
      <c r="AY52">
        <v>1884</v>
      </c>
      <c r="AZ52">
        <v>2.5099999999999998</v>
      </c>
      <c r="BA52">
        <v>29.4</v>
      </c>
      <c r="BB52">
        <v>0.61</v>
      </c>
      <c r="BC52">
        <v>105</v>
      </c>
      <c r="BD52">
        <v>27</v>
      </c>
      <c r="BE52">
        <v>461</v>
      </c>
      <c r="BF52">
        <v>250</v>
      </c>
      <c r="BG52">
        <v>12.8</v>
      </c>
      <c r="BH52">
        <v>2.77</v>
      </c>
      <c r="BI52">
        <v>2.04</v>
      </c>
      <c r="BJ52">
        <v>1.79</v>
      </c>
      <c r="BK52">
        <v>1285</v>
      </c>
      <c r="BL52">
        <v>2.46</v>
      </c>
      <c r="BM52">
        <v>27.1</v>
      </c>
      <c r="BN52">
        <v>0.62</v>
      </c>
      <c r="BO52">
        <v>35.799999999999997</v>
      </c>
      <c r="BP52">
        <v>0.75</v>
      </c>
      <c r="BQ52">
        <v>0.55000000000000004</v>
      </c>
      <c r="BR52">
        <v>99.4</v>
      </c>
      <c r="BS52">
        <v>1.08</v>
      </c>
      <c r="BT52">
        <v>2.29</v>
      </c>
      <c r="BU52">
        <v>3.43</v>
      </c>
      <c r="BV52">
        <v>41.8</v>
      </c>
      <c r="BW52">
        <v>58.2</v>
      </c>
      <c r="BX52">
        <v>0.65</v>
      </c>
      <c r="BY52">
        <v>8.32</v>
      </c>
      <c r="BZ52">
        <v>14.7</v>
      </c>
      <c r="CA52">
        <v>6.91</v>
      </c>
      <c r="CB52">
        <v>50.6</v>
      </c>
      <c r="CC52">
        <v>3.13</v>
      </c>
      <c r="CD52">
        <v>0.74</v>
      </c>
      <c r="CE52">
        <v>1.1499999999999999</v>
      </c>
      <c r="CF52">
        <v>2.77</v>
      </c>
      <c r="CG52">
        <v>4.49</v>
      </c>
      <c r="CH52">
        <v>0.59</v>
      </c>
      <c r="CI52">
        <v>58.2</v>
      </c>
      <c r="CJ52">
        <v>0.75</v>
      </c>
      <c r="CK52">
        <v>1.03</v>
      </c>
      <c r="CL52">
        <v>1.94</v>
      </c>
      <c r="CM52">
        <v>2.67</v>
      </c>
      <c r="CN52">
        <v>0.69</v>
      </c>
      <c r="CO52" s="188">
        <f t="shared" si="36"/>
        <v>0.190528</v>
      </c>
      <c r="CP52" s="188">
        <f t="shared" si="37"/>
        <v>0.33662999999999998</v>
      </c>
      <c r="CQ52" s="188">
        <f t="shared" si="38"/>
        <v>0.15823899999999999</v>
      </c>
      <c r="CR52" s="188">
        <f t="shared" si="39"/>
        <v>1.1587400000000001</v>
      </c>
      <c r="CS52" s="188">
        <f t="shared" si="40"/>
        <v>7.1677000000000005E-2</v>
      </c>
      <c r="CT52" s="188">
        <f t="shared" si="41"/>
        <v>0.30931999999999998</v>
      </c>
      <c r="CU52" s="188">
        <f t="shared" si="42"/>
        <v>0.48069999999999991</v>
      </c>
      <c r="CV52" s="188">
        <f t="shared" si="43"/>
        <v>1.8768199999999999</v>
      </c>
      <c r="CW52" s="188">
        <f t="shared" si="44"/>
        <v>0.24661999999999995</v>
      </c>
      <c r="CX52" s="188">
        <f t="shared" si="45"/>
        <v>0.43650000000000005</v>
      </c>
      <c r="CY52" s="188">
        <f t="shared" si="46"/>
        <v>0.5994600000000001</v>
      </c>
      <c r="CZ52" s="188">
        <f t="shared" si="47"/>
        <v>1.1290800000000001</v>
      </c>
      <c r="DA52" s="188">
        <f t="shared" si="48"/>
        <v>1.5539400000000001</v>
      </c>
      <c r="DB52" s="188">
        <f t="shared" si="49"/>
        <v>0.40157999999999999</v>
      </c>
    </row>
    <row r="53" spans="1:106">
      <c r="A53" s="588" t="s">
        <v>1191</v>
      </c>
      <c r="B53" s="591" t="s">
        <v>877</v>
      </c>
      <c r="C53" s="576" t="s">
        <v>736</v>
      </c>
      <c r="D53" s="382" t="s">
        <v>738</v>
      </c>
      <c r="E53" s="383" t="s">
        <v>114</v>
      </c>
      <c r="F53" s="489">
        <v>43557</v>
      </c>
      <c r="G53" s="429">
        <v>0</v>
      </c>
      <c r="H53" s="537" t="s">
        <v>1191</v>
      </c>
      <c r="I53">
        <v>163986</v>
      </c>
      <c r="J53">
        <v>97587</v>
      </c>
      <c r="K53">
        <v>79.099999999999994</v>
      </c>
      <c r="L53">
        <v>66.2</v>
      </c>
      <c r="M53">
        <v>4.09</v>
      </c>
      <c r="N53">
        <v>9.17</v>
      </c>
      <c r="O53">
        <v>90.8</v>
      </c>
      <c r="P53">
        <v>2.36</v>
      </c>
      <c r="Q53">
        <v>2.56</v>
      </c>
      <c r="R53">
        <v>1.0900000000000001</v>
      </c>
      <c r="S53">
        <v>20.8</v>
      </c>
      <c r="T53">
        <v>78.2</v>
      </c>
      <c r="U53">
        <v>0.48</v>
      </c>
      <c r="V53" s="6">
        <f t="shared" si="25"/>
        <v>6.0705399999999994</v>
      </c>
      <c r="W53" s="6">
        <f t="shared" si="26"/>
        <v>4.6289127491129296</v>
      </c>
      <c r="X53">
        <v>8.31</v>
      </c>
      <c r="Y53">
        <v>5.52</v>
      </c>
      <c r="Z53">
        <v>6.75</v>
      </c>
      <c r="AA53">
        <v>2.54</v>
      </c>
      <c r="AB53">
        <v>0.65</v>
      </c>
      <c r="AC53">
        <v>51.2</v>
      </c>
      <c r="AD53">
        <v>36.299999999999997</v>
      </c>
      <c r="AE53">
        <v>6.17</v>
      </c>
      <c r="AF53">
        <v>54.9</v>
      </c>
      <c r="AG53">
        <v>1.0900000000000001</v>
      </c>
      <c r="AH53" s="188">
        <f t="shared" si="27"/>
        <v>1.7284800000000002</v>
      </c>
      <c r="AI53" s="188">
        <f t="shared" si="28"/>
        <v>1.1481599999999998</v>
      </c>
      <c r="AJ53" s="188">
        <f t="shared" si="29"/>
        <v>0.52832000000000001</v>
      </c>
      <c r="AK53" s="188">
        <f t="shared" si="30"/>
        <v>0.13520000000000001</v>
      </c>
      <c r="AL53" s="188">
        <f t="shared" si="31"/>
        <v>1.3107200000000001</v>
      </c>
      <c r="AM53" s="188">
        <f t="shared" si="32"/>
        <v>0.92927999999999999</v>
      </c>
      <c r="AN53" s="188">
        <f t="shared" si="33"/>
        <v>0.15795199999999998</v>
      </c>
      <c r="AO53" s="188">
        <f t="shared" si="34"/>
        <v>1.40544</v>
      </c>
      <c r="AP53" s="188">
        <f t="shared" si="35"/>
        <v>2.7904000000000005E-2</v>
      </c>
      <c r="AQ53">
        <v>194</v>
      </c>
      <c r="AR53">
        <v>62.9</v>
      </c>
      <c r="AS53">
        <v>405</v>
      </c>
      <c r="AT53">
        <v>261</v>
      </c>
      <c r="AU53">
        <v>74.5</v>
      </c>
      <c r="AV53">
        <v>25.6</v>
      </c>
      <c r="AW53">
        <v>9.1300000000000008</v>
      </c>
      <c r="AX53">
        <v>13.3</v>
      </c>
      <c r="AY53">
        <v>1712</v>
      </c>
      <c r="AZ53">
        <v>1.5</v>
      </c>
      <c r="BA53">
        <v>24.6</v>
      </c>
      <c r="BB53">
        <v>0.44</v>
      </c>
      <c r="BC53">
        <v>77.099999999999994</v>
      </c>
      <c r="BD53">
        <v>25.7</v>
      </c>
      <c r="BE53">
        <v>433</v>
      </c>
      <c r="BF53">
        <v>209</v>
      </c>
      <c r="BG53">
        <v>68.099999999999994</v>
      </c>
      <c r="BH53">
        <v>1.93</v>
      </c>
      <c r="BI53">
        <v>1.67</v>
      </c>
      <c r="BJ53">
        <v>1.47</v>
      </c>
      <c r="BK53">
        <v>1209</v>
      </c>
      <c r="BL53">
        <v>1.05</v>
      </c>
      <c r="BM53">
        <v>20.399999999999999</v>
      </c>
      <c r="BN53">
        <v>0.49</v>
      </c>
      <c r="BO53">
        <v>28.1</v>
      </c>
      <c r="BP53">
        <v>0.76</v>
      </c>
      <c r="BQ53">
        <v>0.57999999999999996</v>
      </c>
      <c r="BR53">
        <v>99.4</v>
      </c>
      <c r="BS53">
        <v>1.25</v>
      </c>
      <c r="BT53">
        <v>1.92</v>
      </c>
      <c r="BU53">
        <v>2.42</v>
      </c>
      <c r="BV53">
        <v>29.6</v>
      </c>
      <c r="BW53">
        <v>70.400000000000006</v>
      </c>
      <c r="BX53">
        <v>1.02</v>
      </c>
      <c r="BY53">
        <v>13.7</v>
      </c>
      <c r="BZ53">
        <v>19.5</v>
      </c>
      <c r="CA53">
        <v>13.7</v>
      </c>
      <c r="CB53">
        <v>45.7</v>
      </c>
      <c r="CC53">
        <v>3.42</v>
      </c>
      <c r="CD53">
        <v>0.84</v>
      </c>
      <c r="CE53">
        <v>1.71</v>
      </c>
      <c r="CF53">
        <v>2.97</v>
      </c>
      <c r="CG53">
        <v>3.91</v>
      </c>
      <c r="CH53">
        <v>0.97</v>
      </c>
      <c r="CI53">
        <v>70.400000000000006</v>
      </c>
      <c r="CJ53">
        <v>0.72</v>
      </c>
      <c r="CK53">
        <v>1.05</v>
      </c>
      <c r="CL53">
        <v>1.48</v>
      </c>
      <c r="CM53">
        <v>1.8</v>
      </c>
      <c r="CN53">
        <v>1.04</v>
      </c>
      <c r="CO53" s="188">
        <f t="shared" si="36"/>
        <v>0.26304</v>
      </c>
      <c r="CP53" s="188">
        <f t="shared" si="37"/>
        <v>0.37439999999999996</v>
      </c>
      <c r="CQ53" s="188">
        <f t="shared" si="38"/>
        <v>0.26304</v>
      </c>
      <c r="CR53" s="188">
        <f t="shared" si="39"/>
        <v>0.87744</v>
      </c>
      <c r="CS53" s="188">
        <f t="shared" si="40"/>
        <v>6.5664E-2</v>
      </c>
      <c r="CT53" s="188">
        <f t="shared" si="41"/>
        <v>0.24864</v>
      </c>
      <c r="CU53" s="188">
        <f t="shared" si="42"/>
        <v>0.50615999999999994</v>
      </c>
      <c r="CV53" s="188">
        <f t="shared" si="43"/>
        <v>1.1573599999999999</v>
      </c>
      <c r="CW53" s="188">
        <f t="shared" si="44"/>
        <v>0.28711999999999999</v>
      </c>
      <c r="CX53" s="188">
        <f t="shared" si="45"/>
        <v>0.50688</v>
      </c>
      <c r="CY53" s="188">
        <f t="shared" si="46"/>
        <v>0.73920000000000019</v>
      </c>
      <c r="CZ53" s="188">
        <f t="shared" si="47"/>
        <v>1.0419200000000002</v>
      </c>
      <c r="DA53" s="188">
        <f t="shared" si="48"/>
        <v>1.2672000000000001</v>
      </c>
      <c r="DB53" s="188">
        <f t="shared" si="49"/>
        <v>0.73216000000000003</v>
      </c>
    </row>
    <row r="54" spans="1:106">
      <c r="A54" s="587"/>
      <c r="B54" s="591" t="s">
        <v>878</v>
      </c>
      <c r="C54" s="577"/>
      <c r="F54" s="489"/>
      <c r="G54" s="222"/>
      <c r="H54" s="386"/>
      <c r="I54">
        <v>170633</v>
      </c>
      <c r="J54">
        <v>102536</v>
      </c>
      <c r="K54">
        <v>79.3</v>
      </c>
      <c r="L54">
        <v>66</v>
      </c>
      <c r="M54">
        <v>4.37</v>
      </c>
      <c r="N54">
        <v>9.2200000000000006</v>
      </c>
      <c r="O54">
        <v>90.8</v>
      </c>
      <c r="P54">
        <v>2.39</v>
      </c>
      <c r="Q54">
        <v>2.41</v>
      </c>
      <c r="R54">
        <v>1.0900000000000001</v>
      </c>
      <c r="S54">
        <v>21.1</v>
      </c>
      <c r="T54">
        <v>77.900000000000006</v>
      </c>
      <c r="U54">
        <v>0.44</v>
      </c>
      <c r="V54" s="6">
        <f t="shared" si="25"/>
        <v>6.0852000000000013</v>
      </c>
      <c r="W54" s="6">
        <f t="shared" si="26"/>
        <v>4.6506277525800295</v>
      </c>
      <c r="X54">
        <v>8.31</v>
      </c>
      <c r="Y54">
        <v>5.25</v>
      </c>
      <c r="Z54">
        <v>6.25</v>
      </c>
      <c r="AA54">
        <v>2.5499999999999998</v>
      </c>
      <c r="AB54">
        <v>0.54</v>
      </c>
      <c r="AC54">
        <v>52.2</v>
      </c>
      <c r="AD54">
        <v>36.299999999999997</v>
      </c>
      <c r="AE54">
        <v>6.63</v>
      </c>
      <c r="AF54">
        <v>54.7</v>
      </c>
      <c r="AG54">
        <v>0.92</v>
      </c>
      <c r="AH54" s="188">
        <f t="shared" si="27"/>
        <v>1.7534100000000001</v>
      </c>
      <c r="AI54" s="188">
        <f t="shared" si="28"/>
        <v>1.10775</v>
      </c>
      <c r="AJ54" s="188">
        <f t="shared" si="29"/>
        <v>0.53805000000000003</v>
      </c>
      <c r="AK54" s="188">
        <f t="shared" si="30"/>
        <v>0.11394000000000001</v>
      </c>
      <c r="AL54" s="188">
        <f t="shared" si="31"/>
        <v>1.2580200000000001</v>
      </c>
      <c r="AM54" s="188">
        <f t="shared" si="32"/>
        <v>0.87483</v>
      </c>
      <c r="AN54" s="188">
        <f t="shared" si="33"/>
        <v>0.15978300000000001</v>
      </c>
      <c r="AO54" s="188">
        <f t="shared" si="34"/>
        <v>1.3182700000000003</v>
      </c>
      <c r="AP54" s="188">
        <f t="shared" si="35"/>
        <v>2.2172000000000001E-2</v>
      </c>
      <c r="AQ54">
        <v>200</v>
      </c>
      <c r="AR54">
        <v>66.8</v>
      </c>
      <c r="AS54">
        <v>421</v>
      </c>
      <c r="AT54">
        <v>261</v>
      </c>
      <c r="AU54">
        <v>61.6</v>
      </c>
      <c r="AV54">
        <v>26.7</v>
      </c>
      <c r="AW54">
        <v>8.93</v>
      </c>
      <c r="AX54">
        <v>12.9</v>
      </c>
      <c r="AY54">
        <v>1664</v>
      </c>
      <c r="AZ54">
        <v>1.42</v>
      </c>
      <c r="BA54">
        <v>23.6</v>
      </c>
      <c r="BB54">
        <v>0.38</v>
      </c>
      <c r="BC54">
        <v>86.1</v>
      </c>
      <c r="BD54">
        <v>25.7</v>
      </c>
      <c r="BE54">
        <v>450</v>
      </c>
      <c r="BF54">
        <v>216</v>
      </c>
      <c r="BG54">
        <v>93.8</v>
      </c>
      <c r="BH54">
        <v>2.1</v>
      </c>
      <c r="BI54">
        <v>1.73</v>
      </c>
      <c r="BJ54">
        <v>1.34</v>
      </c>
      <c r="BK54">
        <v>1440</v>
      </c>
      <c r="BL54">
        <v>1.05</v>
      </c>
      <c r="BM54">
        <v>20.8</v>
      </c>
      <c r="BN54">
        <v>0.44</v>
      </c>
      <c r="BO54">
        <v>28.3</v>
      </c>
      <c r="BP54">
        <v>0.89</v>
      </c>
      <c r="BQ54">
        <v>0.73</v>
      </c>
      <c r="BR54">
        <v>99.3</v>
      </c>
      <c r="BS54">
        <v>1.23</v>
      </c>
      <c r="BT54">
        <v>2.04</v>
      </c>
      <c r="BU54">
        <v>2.64</v>
      </c>
      <c r="BV54">
        <v>29.8</v>
      </c>
      <c r="BW54">
        <v>70.2</v>
      </c>
      <c r="BX54">
        <v>0.93</v>
      </c>
      <c r="BY54">
        <v>12.1</v>
      </c>
      <c r="BZ54">
        <v>18</v>
      </c>
      <c r="CA54">
        <v>12.3</v>
      </c>
      <c r="CB54">
        <v>47.6</v>
      </c>
      <c r="CC54">
        <v>3.37</v>
      </c>
      <c r="CD54">
        <v>1.06</v>
      </c>
      <c r="CE54">
        <v>1.34</v>
      </c>
      <c r="CF54">
        <v>3.26</v>
      </c>
      <c r="CG54">
        <v>4.0599999999999996</v>
      </c>
      <c r="CH54">
        <v>0.74</v>
      </c>
      <c r="CI54">
        <v>70.2</v>
      </c>
      <c r="CJ54">
        <v>0.82</v>
      </c>
      <c r="CK54">
        <v>1.18</v>
      </c>
      <c r="CL54">
        <v>1.52</v>
      </c>
      <c r="CM54">
        <v>2.04</v>
      </c>
      <c r="CN54">
        <v>1.01</v>
      </c>
      <c r="CO54" s="188">
        <f t="shared" si="36"/>
        <v>0.24684</v>
      </c>
      <c r="CP54" s="188">
        <f t="shared" si="37"/>
        <v>0.36719999999999997</v>
      </c>
      <c r="CQ54" s="188">
        <f t="shared" si="38"/>
        <v>0.25092000000000003</v>
      </c>
      <c r="CR54" s="188">
        <f t="shared" si="39"/>
        <v>0.97104000000000001</v>
      </c>
      <c r="CS54" s="188">
        <f t="shared" si="40"/>
        <v>6.8748000000000004E-2</v>
      </c>
      <c r="CT54" s="188">
        <f t="shared" si="41"/>
        <v>0.31587999999999999</v>
      </c>
      <c r="CU54" s="188">
        <f t="shared" si="42"/>
        <v>0.39932000000000001</v>
      </c>
      <c r="CV54" s="188">
        <f t="shared" si="43"/>
        <v>1.2098799999999998</v>
      </c>
      <c r="CW54" s="188">
        <f t="shared" si="44"/>
        <v>0.22051999999999999</v>
      </c>
      <c r="CX54" s="188">
        <f t="shared" si="45"/>
        <v>0.57564000000000004</v>
      </c>
      <c r="CY54" s="188">
        <f t="shared" si="46"/>
        <v>0.82835999999999999</v>
      </c>
      <c r="CZ54" s="188">
        <f t="shared" si="47"/>
        <v>1.06704</v>
      </c>
      <c r="DA54" s="188">
        <f t="shared" si="48"/>
        <v>1.43208</v>
      </c>
      <c r="DB54" s="188">
        <f t="shared" si="49"/>
        <v>0.70901999999999998</v>
      </c>
    </row>
    <row r="55" spans="1:106">
      <c r="A55" s="588" t="s">
        <v>1192</v>
      </c>
      <c r="B55" s="591" t="s">
        <v>880</v>
      </c>
      <c r="C55" s="576" t="s">
        <v>736</v>
      </c>
      <c r="D55" s="382" t="s">
        <v>738</v>
      </c>
      <c r="E55" s="383" t="s">
        <v>115</v>
      </c>
      <c r="F55" s="489">
        <v>43558</v>
      </c>
      <c r="G55" s="429">
        <v>0.14285714285714285</v>
      </c>
      <c r="H55" s="537" t="s">
        <v>1192</v>
      </c>
      <c r="I55">
        <v>192073</v>
      </c>
      <c r="J55">
        <v>106372</v>
      </c>
      <c r="K55">
        <v>79.099999999999994</v>
      </c>
      <c r="L55">
        <v>57.6</v>
      </c>
      <c r="M55">
        <v>4.38</v>
      </c>
      <c r="N55">
        <v>7.9</v>
      </c>
      <c r="O55">
        <v>92.1</v>
      </c>
      <c r="P55">
        <v>2.41</v>
      </c>
      <c r="Q55">
        <v>2.63</v>
      </c>
      <c r="R55">
        <v>3.33</v>
      </c>
      <c r="S55">
        <v>26.8</v>
      </c>
      <c r="T55">
        <v>72.2</v>
      </c>
      <c r="U55">
        <v>0.6</v>
      </c>
      <c r="V55" s="6">
        <f t="shared" si="25"/>
        <v>4.5503999999999998</v>
      </c>
      <c r="W55" s="6">
        <f t="shared" si="26"/>
        <v>7.5597749648382564</v>
      </c>
      <c r="X55">
        <v>7.27</v>
      </c>
      <c r="Y55">
        <v>4.46</v>
      </c>
      <c r="Z55">
        <v>5.8</v>
      </c>
      <c r="AA55">
        <v>4.5199999999999996</v>
      </c>
      <c r="AB55">
        <v>0.65</v>
      </c>
      <c r="AC55">
        <v>46.9</v>
      </c>
      <c r="AD55">
        <v>30.7</v>
      </c>
      <c r="AE55">
        <v>6.02</v>
      </c>
      <c r="AF55">
        <v>59</v>
      </c>
      <c r="AG55">
        <v>1.24</v>
      </c>
      <c r="AH55" s="188">
        <f t="shared" si="27"/>
        <v>1.9483599999999999</v>
      </c>
      <c r="AI55" s="188">
        <f t="shared" si="28"/>
        <v>1.1952800000000001</v>
      </c>
      <c r="AJ55" s="188">
        <f t="shared" si="29"/>
        <v>1.21136</v>
      </c>
      <c r="AK55" s="188">
        <f t="shared" si="30"/>
        <v>0.17420000000000002</v>
      </c>
      <c r="AL55" s="188">
        <f t="shared" si="31"/>
        <v>1.2334699999999998</v>
      </c>
      <c r="AM55" s="188">
        <f t="shared" si="32"/>
        <v>0.80740999999999996</v>
      </c>
      <c r="AN55" s="188">
        <f t="shared" si="33"/>
        <v>0.15832599999999997</v>
      </c>
      <c r="AO55" s="188">
        <f t="shared" si="34"/>
        <v>1.5516999999999999</v>
      </c>
      <c r="AP55" s="188">
        <f t="shared" si="35"/>
        <v>3.2611999999999995E-2</v>
      </c>
      <c r="AQ55">
        <v>216</v>
      </c>
      <c r="AR55">
        <v>73.2</v>
      </c>
      <c r="AS55">
        <v>433</v>
      </c>
      <c r="AT55">
        <v>291</v>
      </c>
      <c r="AU55">
        <v>80.900000000000006</v>
      </c>
      <c r="AV55">
        <v>31.2</v>
      </c>
      <c r="AW55">
        <v>9.36</v>
      </c>
      <c r="AX55">
        <v>14.6</v>
      </c>
      <c r="AY55">
        <v>1728</v>
      </c>
      <c r="AZ55">
        <v>2.6</v>
      </c>
      <c r="BA55">
        <v>28.3</v>
      </c>
      <c r="BB55">
        <v>0.7</v>
      </c>
      <c r="BC55">
        <v>70.599999999999994</v>
      </c>
      <c r="BD55">
        <v>27</v>
      </c>
      <c r="BE55">
        <v>481</v>
      </c>
      <c r="BF55">
        <v>254</v>
      </c>
      <c r="BG55">
        <v>75.8</v>
      </c>
      <c r="BH55">
        <v>2.08</v>
      </c>
      <c r="BI55">
        <v>1.81</v>
      </c>
      <c r="BJ55">
        <v>1.6</v>
      </c>
      <c r="BK55">
        <v>1042</v>
      </c>
      <c r="BL55">
        <v>3.4</v>
      </c>
      <c r="BM55">
        <v>26.6</v>
      </c>
      <c r="BN55">
        <v>0.59</v>
      </c>
      <c r="BO55">
        <v>34.4</v>
      </c>
      <c r="BP55">
        <v>0.78</v>
      </c>
      <c r="BQ55">
        <v>0.43</v>
      </c>
      <c r="BR55">
        <v>99.6</v>
      </c>
      <c r="BS55">
        <v>1.0900000000000001</v>
      </c>
      <c r="BT55">
        <v>2.0499999999999998</v>
      </c>
      <c r="BU55">
        <v>5.09</v>
      </c>
      <c r="BV55">
        <v>39</v>
      </c>
      <c r="BW55">
        <v>61</v>
      </c>
      <c r="BX55">
        <v>0.83</v>
      </c>
      <c r="BY55">
        <v>8.3800000000000008</v>
      </c>
      <c r="BZ55">
        <v>14.6</v>
      </c>
      <c r="CA55">
        <v>10.8</v>
      </c>
      <c r="CB55">
        <v>52.9</v>
      </c>
      <c r="CC55">
        <v>2.5299999999999998</v>
      </c>
      <c r="CD55">
        <v>0.77</v>
      </c>
      <c r="CE55">
        <v>1.23</v>
      </c>
      <c r="CF55">
        <v>2.79</v>
      </c>
      <c r="CG55">
        <v>5.7</v>
      </c>
      <c r="CH55">
        <v>0.69</v>
      </c>
      <c r="CI55">
        <v>61</v>
      </c>
      <c r="CJ55">
        <v>0.78</v>
      </c>
      <c r="CK55">
        <v>0.99</v>
      </c>
      <c r="CL55">
        <v>1.58</v>
      </c>
      <c r="CM55">
        <v>4.7</v>
      </c>
      <c r="CN55">
        <v>0.91</v>
      </c>
      <c r="CO55" s="188">
        <f t="shared" si="36"/>
        <v>0.17179</v>
      </c>
      <c r="CP55" s="188">
        <f t="shared" si="37"/>
        <v>0.29929999999999995</v>
      </c>
      <c r="CQ55" s="188">
        <f t="shared" si="38"/>
        <v>0.22140000000000001</v>
      </c>
      <c r="CR55" s="188">
        <f t="shared" si="39"/>
        <v>1.0844499999999999</v>
      </c>
      <c r="CS55" s="188">
        <f t="shared" si="40"/>
        <v>5.1864999999999988E-2</v>
      </c>
      <c r="CT55" s="188">
        <f t="shared" si="41"/>
        <v>0.30030000000000001</v>
      </c>
      <c r="CU55" s="188">
        <f t="shared" si="42"/>
        <v>0.47970000000000002</v>
      </c>
      <c r="CV55" s="188">
        <f t="shared" si="43"/>
        <v>2.2230000000000003</v>
      </c>
      <c r="CW55" s="188">
        <f t="shared" si="44"/>
        <v>0.26909999999999995</v>
      </c>
      <c r="CX55" s="188">
        <f t="shared" si="45"/>
        <v>0.4758</v>
      </c>
      <c r="CY55" s="188">
        <f t="shared" si="46"/>
        <v>0.60389999999999999</v>
      </c>
      <c r="CZ55" s="188">
        <f t="shared" si="47"/>
        <v>0.9638000000000001</v>
      </c>
      <c r="DA55" s="188">
        <f t="shared" si="48"/>
        <v>2.867</v>
      </c>
      <c r="DB55" s="188">
        <f t="shared" si="49"/>
        <v>0.55510000000000004</v>
      </c>
    </row>
    <row r="56" spans="1:106">
      <c r="A56" s="587"/>
      <c r="B56" s="591" t="s">
        <v>881</v>
      </c>
      <c r="C56" s="577"/>
      <c r="F56" s="489"/>
      <c r="G56" s="222"/>
      <c r="H56" s="386"/>
      <c r="I56">
        <v>190163</v>
      </c>
      <c r="J56">
        <v>105211</v>
      </c>
      <c r="K56">
        <v>79.5</v>
      </c>
      <c r="L56">
        <v>57.7</v>
      </c>
      <c r="M56">
        <v>4.3099999999999996</v>
      </c>
      <c r="N56">
        <v>7.46</v>
      </c>
      <c r="O56">
        <v>92.5</v>
      </c>
      <c r="P56">
        <v>2.27</v>
      </c>
      <c r="Q56">
        <v>2.67</v>
      </c>
      <c r="R56">
        <v>2.5499999999999998</v>
      </c>
      <c r="S56">
        <v>27.2</v>
      </c>
      <c r="T56">
        <v>71.599999999999994</v>
      </c>
      <c r="U56">
        <v>0.5</v>
      </c>
      <c r="V56" s="6">
        <f t="shared" si="25"/>
        <v>4.3044200000000004</v>
      </c>
      <c r="W56" s="6">
        <f t="shared" si="26"/>
        <v>7.9685532545615887</v>
      </c>
      <c r="X56">
        <v>6.91</v>
      </c>
      <c r="Y56">
        <v>4.22</v>
      </c>
      <c r="Z56">
        <v>5.61</v>
      </c>
      <c r="AA56">
        <v>3.76</v>
      </c>
      <c r="AB56">
        <v>0.6</v>
      </c>
      <c r="AC56">
        <v>46.3</v>
      </c>
      <c r="AD56">
        <v>29.2</v>
      </c>
      <c r="AE56">
        <v>5.61</v>
      </c>
      <c r="AF56">
        <v>57.2</v>
      </c>
      <c r="AG56">
        <v>0.93</v>
      </c>
      <c r="AH56" s="188">
        <f t="shared" si="27"/>
        <v>1.8795200000000001</v>
      </c>
      <c r="AI56" s="188">
        <f t="shared" si="28"/>
        <v>1.14784</v>
      </c>
      <c r="AJ56" s="188">
        <f t="shared" si="29"/>
        <v>1.0227199999999999</v>
      </c>
      <c r="AK56" s="188">
        <f t="shared" si="30"/>
        <v>0.16320000000000001</v>
      </c>
      <c r="AL56" s="188">
        <f t="shared" si="31"/>
        <v>1.23621</v>
      </c>
      <c r="AM56" s="188">
        <f t="shared" si="32"/>
        <v>0.77964</v>
      </c>
      <c r="AN56" s="188">
        <f t="shared" si="33"/>
        <v>0.149787</v>
      </c>
      <c r="AO56" s="188">
        <f t="shared" si="34"/>
        <v>1.5272399999999999</v>
      </c>
      <c r="AP56" s="188">
        <f t="shared" si="35"/>
        <v>2.4830999999999999E-2</v>
      </c>
      <c r="AQ56">
        <v>224</v>
      </c>
      <c r="AR56">
        <v>74.5</v>
      </c>
      <c r="AS56">
        <v>427</v>
      </c>
      <c r="AT56">
        <v>293</v>
      </c>
      <c r="AU56">
        <v>74.5</v>
      </c>
      <c r="AV56">
        <v>32.4</v>
      </c>
      <c r="AW56">
        <v>9.09</v>
      </c>
      <c r="AX56">
        <v>15.6</v>
      </c>
      <c r="AY56">
        <v>1761</v>
      </c>
      <c r="AZ56">
        <v>2.21</v>
      </c>
      <c r="BA56">
        <v>27.6</v>
      </c>
      <c r="BB56">
        <v>0.53</v>
      </c>
      <c r="BC56">
        <v>66.8</v>
      </c>
      <c r="BD56">
        <v>24.4</v>
      </c>
      <c r="BE56">
        <v>465</v>
      </c>
      <c r="BF56">
        <v>259</v>
      </c>
      <c r="BG56">
        <v>96.4</v>
      </c>
      <c r="BH56">
        <v>2.04</v>
      </c>
      <c r="BI56">
        <v>1.72</v>
      </c>
      <c r="BJ56">
        <v>1.63</v>
      </c>
      <c r="BK56">
        <v>1165</v>
      </c>
      <c r="BL56">
        <v>2.58</v>
      </c>
      <c r="BM56">
        <v>27.2</v>
      </c>
      <c r="BN56">
        <v>0.49</v>
      </c>
      <c r="BO56">
        <v>34.299999999999997</v>
      </c>
      <c r="BP56">
        <v>0.64</v>
      </c>
      <c r="BQ56">
        <v>0.39</v>
      </c>
      <c r="BR56">
        <v>99.6</v>
      </c>
      <c r="BS56">
        <v>1.17</v>
      </c>
      <c r="BT56">
        <v>1.9</v>
      </c>
      <c r="BU56">
        <v>4.78</v>
      </c>
      <c r="BV56">
        <v>39.700000000000003</v>
      </c>
      <c r="BW56">
        <v>60.3</v>
      </c>
      <c r="BX56">
        <v>0.75</v>
      </c>
      <c r="BY56">
        <v>8.7799999999999994</v>
      </c>
      <c r="BZ56">
        <v>13.8</v>
      </c>
      <c r="CA56">
        <v>12.3</v>
      </c>
      <c r="CB56">
        <v>49.5</v>
      </c>
      <c r="CC56">
        <v>2.78</v>
      </c>
      <c r="CD56">
        <v>0.52</v>
      </c>
      <c r="CE56">
        <v>1.23</v>
      </c>
      <c r="CF56">
        <v>2.36</v>
      </c>
      <c r="CG56">
        <v>5.42</v>
      </c>
      <c r="CH56">
        <v>0.68</v>
      </c>
      <c r="CI56">
        <v>60.3</v>
      </c>
      <c r="CJ56">
        <v>0.73</v>
      </c>
      <c r="CK56">
        <v>1.1399999999999999</v>
      </c>
      <c r="CL56">
        <v>1.59</v>
      </c>
      <c r="CM56">
        <v>4.3499999999999996</v>
      </c>
      <c r="CN56">
        <v>0.8</v>
      </c>
      <c r="CO56" s="188">
        <f t="shared" si="36"/>
        <v>0.16682</v>
      </c>
      <c r="CP56" s="188">
        <f t="shared" si="37"/>
        <v>0.26219999999999999</v>
      </c>
      <c r="CQ56" s="188">
        <f t="shared" si="38"/>
        <v>0.23370000000000002</v>
      </c>
      <c r="CR56" s="188">
        <f t="shared" si="39"/>
        <v>0.9405</v>
      </c>
      <c r="CS56" s="188">
        <f t="shared" si="40"/>
        <v>5.2819999999999992E-2</v>
      </c>
      <c r="CT56" s="188">
        <f t="shared" si="41"/>
        <v>0.20644000000000001</v>
      </c>
      <c r="CU56" s="188">
        <f t="shared" si="42"/>
        <v>0.48831000000000002</v>
      </c>
      <c r="CV56" s="188">
        <f t="shared" si="43"/>
        <v>2.1517400000000002</v>
      </c>
      <c r="CW56" s="188">
        <f t="shared" si="44"/>
        <v>0.26996000000000003</v>
      </c>
      <c r="CX56" s="188">
        <f t="shared" si="45"/>
        <v>0.44018999999999997</v>
      </c>
      <c r="CY56" s="188">
        <f t="shared" si="46"/>
        <v>0.68741999999999992</v>
      </c>
      <c r="CZ56" s="188">
        <f t="shared" si="47"/>
        <v>0.9587699999999999</v>
      </c>
      <c r="DA56" s="188">
        <f t="shared" si="48"/>
        <v>2.6230499999999997</v>
      </c>
      <c r="DB56" s="188">
        <f t="shared" si="49"/>
        <v>0.4824</v>
      </c>
    </row>
    <row r="57" spans="1:106">
      <c r="A57" s="588" t="s">
        <v>1193</v>
      </c>
      <c r="B57" s="591" t="s">
        <v>883</v>
      </c>
      <c r="C57" s="576" t="s">
        <v>736</v>
      </c>
      <c r="D57" s="382" t="s">
        <v>738</v>
      </c>
      <c r="E57" s="383" t="s">
        <v>417</v>
      </c>
      <c r="F57" s="489">
        <v>43564</v>
      </c>
      <c r="G57" s="429">
        <v>1</v>
      </c>
      <c r="H57" s="537" t="s">
        <v>1193</v>
      </c>
      <c r="I57">
        <v>192509</v>
      </c>
      <c r="J57">
        <v>124489</v>
      </c>
      <c r="K57">
        <v>82.3</v>
      </c>
      <c r="L57">
        <v>63.2</v>
      </c>
      <c r="M57">
        <v>4.62</v>
      </c>
      <c r="N57">
        <v>6.99</v>
      </c>
      <c r="O57">
        <v>93</v>
      </c>
      <c r="P57">
        <v>2.75</v>
      </c>
      <c r="Q57">
        <v>2.96</v>
      </c>
      <c r="R57">
        <v>2.2999999999999998</v>
      </c>
      <c r="S57">
        <v>26.5</v>
      </c>
      <c r="T57">
        <v>73.5</v>
      </c>
      <c r="U57">
        <v>0.38</v>
      </c>
      <c r="V57" s="6">
        <f t="shared" si="25"/>
        <v>4.4176800000000007</v>
      </c>
      <c r="W57" s="6">
        <f t="shared" si="26"/>
        <v>6.9719852954491941</v>
      </c>
      <c r="X57">
        <v>7.63</v>
      </c>
      <c r="Y57">
        <v>5.35</v>
      </c>
      <c r="Z57">
        <v>6.15</v>
      </c>
      <c r="AA57">
        <v>3.31</v>
      </c>
      <c r="AB57">
        <v>0.49</v>
      </c>
      <c r="AC57">
        <v>47.5</v>
      </c>
      <c r="AD57">
        <v>40.200000000000003</v>
      </c>
      <c r="AE57">
        <v>3.95</v>
      </c>
      <c r="AF57">
        <v>55.1</v>
      </c>
      <c r="AG57">
        <v>0.99</v>
      </c>
      <c r="AH57" s="188">
        <f t="shared" si="27"/>
        <v>2.0219499999999999</v>
      </c>
      <c r="AI57" s="188">
        <f t="shared" si="28"/>
        <v>1.4177499999999998</v>
      </c>
      <c r="AJ57" s="188">
        <f t="shared" si="29"/>
        <v>0.87714999999999999</v>
      </c>
      <c r="AK57" s="188">
        <f t="shared" si="30"/>
        <v>0.12984999999999999</v>
      </c>
      <c r="AL57" s="188">
        <f t="shared" si="31"/>
        <v>1.4059999999999999</v>
      </c>
      <c r="AM57" s="188">
        <f t="shared" si="32"/>
        <v>1.1899200000000001</v>
      </c>
      <c r="AN57" s="188">
        <f t="shared" si="33"/>
        <v>0.11692</v>
      </c>
      <c r="AO57" s="188">
        <f t="shared" si="34"/>
        <v>1.63096</v>
      </c>
      <c r="AP57" s="188">
        <f t="shared" si="35"/>
        <v>2.9304E-2</v>
      </c>
      <c r="AQ57">
        <v>230</v>
      </c>
      <c r="AR57">
        <v>88.7</v>
      </c>
      <c r="AS57">
        <v>360</v>
      </c>
      <c r="AT57">
        <v>282</v>
      </c>
      <c r="AU57">
        <v>80.900000000000006</v>
      </c>
      <c r="AV57">
        <v>37.9</v>
      </c>
      <c r="AW57">
        <v>14.6</v>
      </c>
      <c r="AX57">
        <v>20.8</v>
      </c>
      <c r="AY57">
        <v>1170</v>
      </c>
      <c r="AZ57">
        <v>2.2000000000000002</v>
      </c>
      <c r="BA57">
        <v>27.1</v>
      </c>
      <c r="BB57">
        <v>0.53</v>
      </c>
      <c r="BC57">
        <v>46.2</v>
      </c>
      <c r="BD57">
        <v>23.1</v>
      </c>
      <c r="BE57">
        <v>395</v>
      </c>
      <c r="BF57">
        <v>236</v>
      </c>
      <c r="BG57">
        <v>-20.5</v>
      </c>
      <c r="BH57">
        <v>2.12</v>
      </c>
      <c r="BI57">
        <v>1.86</v>
      </c>
      <c r="BJ57">
        <v>1.62</v>
      </c>
      <c r="BK57">
        <v>1065</v>
      </c>
      <c r="BL57">
        <v>2.31</v>
      </c>
      <c r="BM57">
        <v>26.5</v>
      </c>
      <c r="BN57">
        <v>0.37</v>
      </c>
      <c r="BO57">
        <v>30.8</v>
      </c>
      <c r="BP57">
        <v>0.59</v>
      </c>
      <c r="BQ57">
        <v>0.48</v>
      </c>
      <c r="BR57">
        <v>99.5</v>
      </c>
      <c r="BS57">
        <v>0.88</v>
      </c>
      <c r="BT57">
        <v>1.6</v>
      </c>
      <c r="BU57">
        <v>4.0199999999999996</v>
      </c>
      <c r="BV57">
        <v>37.4</v>
      </c>
      <c r="BW57">
        <v>62.6</v>
      </c>
      <c r="BX57">
        <v>0.51</v>
      </c>
      <c r="BY57">
        <v>9.98</v>
      </c>
      <c r="BZ57">
        <v>15.7</v>
      </c>
      <c r="CA57">
        <v>7.86</v>
      </c>
      <c r="CB57">
        <v>47.6</v>
      </c>
      <c r="CC57">
        <v>1.47</v>
      </c>
      <c r="CD57">
        <v>0.51</v>
      </c>
      <c r="CE57">
        <v>0.81</v>
      </c>
      <c r="CF57">
        <v>2.0299999999999998</v>
      </c>
      <c r="CG57">
        <v>4.53</v>
      </c>
      <c r="CH57">
        <v>0.45</v>
      </c>
      <c r="CI57">
        <v>62.6</v>
      </c>
      <c r="CJ57">
        <v>0.64</v>
      </c>
      <c r="CK57">
        <v>0.93</v>
      </c>
      <c r="CL57">
        <v>1.33</v>
      </c>
      <c r="CM57">
        <v>3.72</v>
      </c>
      <c r="CN57">
        <v>0.55000000000000004</v>
      </c>
      <c r="CO57" s="188">
        <f t="shared" si="36"/>
        <v>0.15968000000000002</v>
      </c>
      <c r="CP57" s="188">
        <f t="shared" si="37"/>
        <v>0.25120000000000003</v>
      </c>
      <c r="CQ57" s="188">
        <f t="shared" si="38"/>
        <v>0.12576000000000001</v>
      </c>
      <c r="CR57" s="188">
        <f t="shared" si="39"/>
        <v>0.76160000000000005</v>
      </c>
      <c r="CS57" s="188">
        <f t="shared" si="40"/>
        <v>2.3519999999999999E-2</v>
      </c>
      <c r="CT57" s="188">
        <f t="shared" si="41"/>
        <v>0.19073999999999999</v>
      </c>
      <c r="CU57" s="188">
        <f t="shared" si="42"/>
        <v>0.30293999999999999</v>
      </c>
      <c r="CV57" s="188">
        <f t="shared" si="43"/>
        <v>1.6942200000000001</v>
      </c>
      <c r="CW57" s="188">
        <f t="shared" si="44"/>
        <v>0.16829999999999998</v>
      </c>
      <c r="CX57" s="188">
        <f t="shared" si="45"/>
        <v>0.40064</v>
      </c>
      <c r="CY57" s="188">
        <f t="shared" si="46"/>
        <v>0.58218000000000003</v>
      </c>
      <c r="CZ57" s="188">
        <f t="shared" si="47"/>
        <v>0.8325800000000001</v>
      </c>
      <c r="DA57" s="188">
        <f t="shared" si="48"/>
        <v>2.3287200000000001</v>
      </c>
      <c r="DB57" s="188">
        <f t="shared" si="49"/>
        <v>0.34430000000000005</v>
      </c>
    </row>
    <row r="58" spans="1:106">
      <c r="A58" s="587"/>
      <c r="B58" s="591" t="s">
        <v>884</v>
      </c>
      <c r="C58" s="577"/>
      <c r="F58" s="489"/>
      <c r="G58" s="222"/>
      <c r="H58" s="386"/>
      <c r="I58">
        <v>192749</v>
      </c>
      <c r="J58">
        <v>124162</v>
      </c>
      <c r="K58">
        <v>82.2</v>
      </c>
      <c r="L58">
        <v>63</v>
      </c>
      <c r="M58">
        <v>4.72</v>
      </c>
      <c r="N58">
        <v>6.86</v>
      </c>
      <c r="O58">
        <v>93.1</v>
      </c>
      <c r="P58">
        <v>2.73</v>
      </c>
      <c r="Q58">
        <v>2.95</v>
      </c>
      <c r="R58">
        <v>2.37</v>
      </c>
      <c r="S58">
        <v>27.1</v>
      </c>
      <c r="T58">
        <v>72.900000000000006</v>
      </c>
      <c r="U58">
        <v>0.43</v>
      </c>
      <c r="V58" s="6">
        <f t="shared" si="25"/>
        <v>4.3217999999999996</v>
      </c>
      <c r="W58" s="6">
        <f t="shared" si="26"/>
        <v>7.1035216807811565</v>
      </c>
      <c r="X58">
        <v>7.87</v>
      </c>
      <c r="Y58">
        <v>5.55</v>
      </c>
      <c r="Z58">
        <v>6.24</v>
      </c>
      <c r="AA58">
        <v>3.57</v>
      </c>
      <c r="AB58">
        <v>0.53</v>
      </c>
      <c r="AC58">
        <v>48.7</v>
      </c>
      <c r="AD58">
        <v>41.6</v>
      </c>
      <c r="AE58">
        <v>5.12</v>
      </c>
      <c r="AF58">
        <v>57.2</v>
      </c>
      <c r="AG58">
        <v>0.74</v>
      </c>
      <c r="AH58" s="188">
        <f t="shared" si="27"/>
        <v>2.1327700000000003</v>
      </c>
      <c r="AI58" s="188">
        <f t="shared" si="28"/>
        <v>1.5040500000000001</v>
      </c>
      <c r="AJ58" s="188">
        <f t="shared" si="29"/>
        <v>0.96747000000000005</v>
      </c>
      <c r="AK58" s="188">
        <f t="shared" si="30"/>
        <v>0.14363000000000001</v>
      </c>
      <c r="AL58" s="188">
        <f t="shared" si="31"/>
        <v>1.4366500000000002</v>
      </c>
      <c r="AM58" s="188">
        <f t="shared" si="32"/>
        <v>1.2272000000000001</v>
      </c>
      <c r="AN58" s="188">
        <f t="shared" si="33"/>
        <v>0.15104000000000001</v>
      </c>
      <c r="AO58" s="188">
        <f t="shared" si="34"/>
        <v>1.6874</v>
      </c>
      <c r="AP58" s="188">
        <f t="shared" si="35"/>
        <v>2.1830000000000002E-2</v>
      </c>
      <c r="AQ58">
        <v>230</v>
      </c>
      <c r="AR58">
        <v>95.1</v>
      </c>
      <c r="AS58">
        <v>374</v>
      </c>
      <c r="AT58">
        <v>286</v>
      </c>
      <c r="AU58">
        <v>89.9</v>
      </c>
      <c r="AV58">
        <v>37.799999999999997</v>
      </c>
      <c r="AW58">
        <v>14.8</v>
      </c>
      <c r="AX58">
        <v>20.6</v>
      </c>
      <c r="AY58">
        <v>1143</v>
      </c>
      <c r="AZ58">
        <v>2.2200000000000002</v>
      </c>
      <c r="BA58">
        <v>28.6</v>
      </c>
      <c r="BB58">
        <v>0.67</v>
      </c>
      <c r="BC58">
        <v>47.5</v>
      </c>
      <c r="BD58">
        <v>24.4</v>
      </c>
      <c r="BE58">
        <v>409</v>
      </c>
      <c r="BF58">
        <v>242</v>
      </c>
      <c r="BG58">
        <v>-5.13</v>
      </c>
      <c r="BH58">
        <v>2.2799999999999998</v>
      </c>
      <c r="BI58">
        <v>1.84</v>
      </c>
      <c r="BJ58">
        <v>1.64</v>
      </c>
      <c r="BK58">
        <v>1036</v>
      </c>
      <c r="BL58">
        <v>2.39</v>
      </c>
      <c r="BM58">
        <v>26.9</v>
      </c>
      <c r="BN58">
        <v>0.41</v>
      </c>
      <c r="BO58">
        <v>30.7</v>
      </c>
      <c r="BP58">
        <v>0.7</v>
      </c>
      <c r="BQ58">
        <v>0.51</v>
      </c>
      <c r="BR58">
        <v>99.5</v>
      </c>
      <c r="BS58">
        <v>0.94</v>
      </c>
      <c r="BT58">
        <v>1.75</v>
      </c>
      <c r="BU58">
        <v>4.0999999999999996</v>
      </c>
      <c r="BV58">
        <v>38</v>
      </c>
      <c r="BW58">
        <v>62</v>
      </c>
      <c r="BX58">
        <v>0.7</v>
      </c>
      <c r="BY58">
        <v>9.27</v>
      </c>
      <c r="BZ58">
        <v>14.6</v>
      </c>
      <c r="CA58">
        <v>10.9</v>
      </c>
      <c r="CB58">
        <v>51.7</v>
      </c>
      <c r="CC58">
        <v>2.54</v>
      </c>
      <c r="CD58">
        <v>0.61</v>
      </c>
      <c r="CE58">
        <v>0.97</v>
      </c>
      <c r="CF58">
        <v>2.39</v>
      </c>
      <c r="CG58">
        <v>4.78</v>
      </c>
      <c r="CH58">
        <v>0.59</v>
      </c>
      <c r="CI58">
        <v>62</v>
      </c>
      <c r="CJ58">
        <v>0.75</v>
      </c>
      <c r="CK58">
        <v>0.92</v>
      </c>
      <c r="CL58">
        <v>1.37</v>
      </c>
      <c r="CM58">
        <v>3.68</v>
      </c>
      <c r="CN58">
        <v>0.76</v>
      </c>
      <c r="CO58" s="188">
        <f t="shared" si="36"/>
        <v>0.16222500000000001</v>
      </c>
      <c r="CP58" s="188">
        <f t="shared" si="37"/>
        <v>0.2555</v>
      </c>
      <c r="CQ58" s="188">
        <f t="shared" si="38"/>
        <v>0.19075</v>
      </c>
      <c r="CR58" s="188">
        <f t="shared" si="39"/>
        <v>0.90475000000000005</v>
      </c>
      <c r="CS58" s="188">
        <f t="shared" si="40"/>
        <v>4.4450000000000003E-2</v>
      </c>
      <c r="CT58" s="188">
        <f t="shared" si="41"/>
        <v>0.23180000000000001</v>
      </c>
      <c r="CU58" s="188">
        <f t="shared" si="42"/>
        <v>0.36859999999999998</v>
      </c>
      <c r="CV58" s="188">
        <f t="shared" si="43"/>
        <v>1.8164000000000002</v>
      </c>
      <c r="CW58" s="188">
        <f t="shared" si="44"/>
        <v>0.22419999999999998</v>
      </c>
      <c r="CX58" s="188">
        <f t="shared" si="45"/>
        <v>0.46500000000000002</v>
      </c>
      <c r="CY58" s="188">
        <f t="shared" si="46"/>
        <v>0.57040000000000002</v>
      </c>
      <c r="CZ58" s="188">
        <f t="shared" si="47"/>
        <v>0.84940000000000015</v>
      </c>
      <c r="DA58" s="188">
        <f t="shared" si="48"/>
        <v>2.2816000000000001</v>
      </c>
      <c r="DB58" s="188">
        <f t="shared" si="49"/>
        <v>0.47119999999999995</v>
      </c>
    </row>
    <row r="59" spans="1:106">
      <c r="A59" s="589" t="s">
        <v>1194</v>
      </c>
      <c r="B59" s="591" t="s">
        <v>886</v>
      </c>
      <c r="C59" s="576" t="s">
        <v>736</v>
      </c>
      <c r="D59" s="382" t="s">
        <v>738</v>
      </c>
      <c r="E59" s="383" t="s">
        <v>418</v>
      </c>
      <c r="F59" s="489">
        <v>43571</v>
      </c>
      <c r="G59" s="429">
        <v>2</v>
      </c>
      <c r="H59" s="539" t="s">
        <v>1194</v>
      </c>
      <c r="I59">
        <v>193254</v>
      </c>
      <c r="J59">
        <v>113220</v>
      </c>
      <c r="K59">
        <v>78.599999999999994</v>
      </c>
      <c r="L59">
        <v>60.2</v>
      </c>
      <c r="M59">
        <v>4.43</v>
      </c>
      <c r="N59">
        <v>10.1</v>
      </c>
      <c r="O59">
        <v>89.9</v>
      </c>
      <c r="P59">
        <v>2.36</v>
      </c>
      <c r="Q59">
        <v>2.6</v>
      </c>
      <c r="R59">
        <v>2.72</v>
      </c>
      <c r="S59">
        <v>23.1</v>
      </c>
      <c r="T59">
        <v>76.900000000000006</v>
      </c>
      <c r="U59">
        <v>0.63</v>
      </c>
      <c r="V59" s="6">
        <f t="shared" si="25"/>
        <v>6.0801999999999996</v>
      </c>
      <c r="W59" s="6">
        <f t="shared" si="26"/>
        <v>5.2958784250518081</v>
      </c>
      <c r="X59">
        <v>8.43</v>
      </c>
      <c r="Y59">
        <v>5.28</v>
      </c>
      <c r="Z59">
        <v>6.2</v>
      </c>
      <c r="AA59">
        <v>4.95</v>
      </c>
      <c r="AB59">
        <v>0.77</v>
      </c>
      <c r="AC59">
        <v>50.8</v>
      </c>
      <c r="AD59">
        <v>34.299999999999997</v>
      </c>
      <c r="AE59">
        <v>8.25</v>
      </c>
      <c r="AF59">
        <v>55.1</v>
      </c>
      <c r="AG59">
        <v>1.24</v>
      </c>
      <c r="AH59" s="188">
        <f t="shared" si="27"/>
        <v>1.94733</v>
      </c>
      <c r="AI59" s="188">
        <f t="shared" si="28"/>
        <v>1.2196800000000001</v>
      </c>
      <c r="AJ59" s="188">
        <f t="shared" si="29"/>
        <v>1.1434500000000001</v>
      </c>
      <c r="AK59" s="188">
        <f t="shared" si="30"/>
        <v>0.17787000000000003</v>
      </c>
      <c r="AL59" s="188">
        <f t="shared" si="31"/>
        <v>1.3207999999999998</v>
      </c>
      <c r="AM59" s="188">
        <f t="shared" si="32"/>
        <v>0.89179999999999993</v>
      </c>
      <c r="AN59" s="188">
        <f t="shared" si="33"/>
        <v>0.2145</v>
      </c>
      <c r="AO59" s="188">
        <f t="shared" si="34"/>
        <v>1.4326000000000001</v>
      </c>
      <c r="AP59" s="188">
        <f t="shared" si="35"/>
        <v>3.2240000000000005E-2</v>
      </c>
      <c r="AQ59">
        <v>207</v>
      </c>
      <c r="AR59">
        <v>62.9</v>
      </c>
      <c r="AS59">
        <v>401</v>
      </c>
      <c r="AT59">
        <v>237</v>
      </c>
      <c r="AU59">
        <v>80.900000000000006</v>
      </c>
      <c r="AV59">
        <v>28.2</v>
      </c>
      <c r="AW59">
        <v>9.5</v>
      </c>
      <c r="AX59">
        <v>13.6</v>
      </c>
      <c r="AY59">
        <v>1652</v>
      </c>
      <c r="AZ59">
        <v>2.5099999999999998</v>
      </c>
      <c r="BA59">
        <v>27.3</v>
      </c>
      <c r="BB59">
        <v>0.63</v>
      </c>
      <c r="BC59">
        <v>86.1</v>
      </c>
      <c r="BD59">
        <v>20.5</v>
      </c>
      <c r="BE59">
        <v>440</v>
      </c>
      <c r="BF59">
        <v>185</v>
      </c>
      <c r="BG59">
        <v>-48.8</v>
      </c>
      <c r="BH59">
        <v>1.77</v>
      </c>
      <c r="BI59">
        <v>1.56</v>
      </c>
      <c r="BJ59">
        <v>1.36</v>
      </c>
      <c r="BK59">
        <v>1421</v>
      </c>
      <c r="BL59">
        <v>2.74</v>
      </c>
      <c r="BM59">
        <v>22.6</v>
      </c>
      <c r="BN59">
        <v>0.63</v>
      </c>
      <c r="BO59">
        <v>32.200000000000003</v>
      </c>
      <c r="BP59">
        <v>0.64</v>
      </c>
      <c r="BQ59">
        <v>0.84</v>
      </c>
      <c r="BR59">
        <v>99.2</v>
      </c>
      <c r="BS59">
        <v>1.03</v>
      </c>
      <c r="BT59">
        <v>1.83</v>
      </c>
      <c r="BU59">
        <v>4.3499999999999996</v>
      </c>
      <c r="BV59">
        <v>37.299999999999997</v>
      </c>
      <c r="BW59">
        <v>62.7</v>
      </c>
      <c r="BX59">
        <v>1.1200000000000001</v>
      </c>
      <c r="BY59">
        <v>9.1199999999999992</v>
      </c>
      <c r="BZ59">
        <v>14.8</v>
      </c>
      <c r="CA59">
        <v>6.73</v>
      </c>
      <c r="CB59">
        <v>47.1</v>
      </c>
      <c r="CC59">
        <v>3.14</v>
      </c>
      <c r="CD59">
        <v>0.68</v>
      </c>
      <c r="CE59">
        <v>1.2</v>
      </c>
      <c r="CF59">
        <v>2.31</v>
      </c>
      <c r="CG59">
        <v>5.78</v>
      </c>
      <c r="CH59">
        <v>1</v>
      </c>
      <c r="CI59">
        <v>62.7</v>
      </c>
      <c r="CJ59">
        <v>0.61</v>
      </c>
      <c r="CK59">
        <v>0.93</v>
      </c>
      <c r="CL59">
        <v>1.55</v>
      </c>
      <c r="CM59">
        <v>3.5</v>
      </c>
      <c r="CN59">
        <v>1.19</v>
      </c>
      <c r="CO59" s="188">
        <f t="shared" si="36"/>
        <v>0.16689599999999999</v>
      </c>
      <c r="CP59" s="188">
        <f t="shared" si="37"/>
        <v>0.27084000000000003</v>
      </c>
      <c r="CQ59" s="188">
        <f t="shared" si="38"/>
        <v>0.123159</v>
      </c>
      <c r="CR59" s="188">
        <f t="shared" si="39"/>
        <v>0.86193000000000008</v>
      </c>
      <c r="CS59" s="188">
        <f t="shared" si="40"/>
        <v>5.7462000000000006E-2</v>
      </c>
      <c r="CT59" s="188">
        <f t="shared" si="41"/>
        <v>0.25364000000000003</v>
      </c>
      <c r="CU59" s="188">
        <f t="shared" si="42"/>
        <v>0.4476</v>
      </c>
      <c r="CV59" s="188">
        <f t="shared" si="43"/>
        <v>2.1559399999999997</v>
      </c>
      <c r="CW59" s="188">
        <f t="shared" si="44"/>
        <v>0.373</v>
      </c>
      <c r="CX59" s="188">
        <f t="shared" si="45"/>
        <v>0.38246999999999998</v>
      </c>
      <c r="CY59" s="188">
        <f t="shared" si="46"/>
        <v>0.58311000000000002</v>
      </c>
      <c r="CZ59" s="188">
        <f t="shared" si="47"/>
        <v>0.97184999999999999</v>
      </c>
      <c r="DA59" s="188">
        <f t="shared" si="48"/>
        <v>2.1945000000000001</v>
      </c>
      <c r="DB59" s="188">
        <f t="shared" si="49"/>
        <v>0.74612999999999996</v>
      </c>
    </row>
    <row r="60" spans="1:106">
      <c r="A60" s="587"/>
      <c r="B60" s="591" t="s">
        <v>887</v>
      </c>
      <c r="C60" s="577"/>
      <c r="F60" s="489"/>
      <c r="G60" s="222"/>
      <c r="H60" s="386"/>
      <c r="I60">
        <v>193856</v>
      </c>
      <c r="J60">
        <v>113778</v>
      </c>
      <c r="K60">
        <v>78.599999999999994</v>
      </c>
      <c r="L60">
        <v>60.5</v>
      </c>
      <c r="M60">
        <v>4.4400000000000004</v>
      </c>
      <c r="N60">
        <v>10</v>
      </c>
      <c r="O60">
        <v>90</v>
      </c>
      <c r="P60">
        <v>2.5</v>
      </c>
      <c r="Q60">
        <v>2.64</v>
      </c>
      <c r="R60">
        <v>1.98</v>
      </c>
      <c r="S60">
        <v>23.1</v>
      </c>
      <c r="T60">
        <v>76.900000000000006</v>
      </c>
      <c r="U60">
        <v>0.64</v>
      </c>
      <c r="V60" s="6">
        <f t="shared" si="25"/>
        <v>6.05</v>
      </c>
      <c r="W60" s="6">
        <f t="shared" si="26"/>
        <v>5.2561983471074383</v>
      </c>
      <c r="X60">
        <v>8.64</v>
      </c>
      <c r="Y60">
        <v>5.67</v>
      </c>
      <c r="Z60">
        <v>6.72</v>
      </c>
      <c r="AA60">
        <v>3.44</v>
      </c>
      <c r="AB60">
        <v>0.76</v>
      </c>
      <c r="AC60">
        <v>50.8</v>
      </c>
      <c r="AD60">
        <v>34.200000000000003</v>
      </c>
      <c r="AE60">
        <v>6.04</v>
      </c>
      <c r="AF60">
        <v>58.8</v>
      </c>
      <c r="AG60">
        <v>1.32</v>
      </c>
      <c r="AH60" s="188">
        <f t="shared" si="27"/>
        <v>1.9958400000000003</v>
      </c>
      <c r="AI60" s="188">
        <f t="shared" si="28"/>
        <v>1.3097700000000001</v>
      </c>
      <c r="AJ60" s="188">
        <f t="shared" si="29"/>
        <v>0.79464000000000001</v>
      </c>
      <c r="AK60" s="188">
        <f t="shared" si="30"/>
        <v>0.17556000000000002</v>
      </c>
      <c r="AL60" s="188">
        <f t="shared" si="31"/>
        <v>1.3411199999999999</v>
      </c>
      <c r="AM60" s="188">
        <f t="shared" si="32"/>
        <v>0.90288000000000013</v>
      </c>
      <c r="AN60" s="188">
        <f t="shared" si="33"/>
        <v>0.15945600000000001</v>
      </c>
      <c r="AO60" s="188">
        <f t="shared" si="34"/>
        <v>1.5523199999999999</v>
      </c>
      <c r="AP60" s="188">
        <f t="shared" si="35"/>
        <v>3.4848000000000004E-2</v>
      </c>
      <c r="AQ60">
        <v>209</v>
      </c>
      <c r="AR60">
        <v>62.9</v>
      </c>
      <c r="AS60">
        <v>405</v>
      </c>
      <c r="AT60">
        <v>240</v>
      </c>
      <c r="AU60">
        <v>84.8</v>
      </c>
      <c r="AV60">
        <v>28.7</v>
      </c>
      <c r="AW60">
        <v>9.5299999999999994</v>
      </c>
      <c r="AX60">
        <v>13.6</v>
      </c>
      <c r="AY60">
        <v>1712</v>
      </c>
      <c r="AZ60">
        <v>2</v>
      </c>
      <c r="BA60">
        <v>27.9</v>
      </c>
      <c r="BB60">
        <v>0.59</v>
      </c>
      <c r="BC60">
        <v>86.1</v>
      </c>
      <c r="BD60">
        <v>21.8</v>
      </c>
      <c r="BE60">
        <v>447</v>
      </c>
      <c r="BF60">
        <v>187</v>
      </c>
      <c r="BG60">
        <v>-70.599999999999994</v>
      </c>
      <c r="BH60">
        <v>1.74</v>
      </c>
      <c r="BI60">
        <v>1.71</v>
      </c>
      <c r="BJ60">
        <v>1.42</v>
      </c>
      <c r="BK60">
        <v>1199</v>
      </c>
      <c r="BL60">
        <v>1.98</v>
      </c>
      <c r="BM60">
        <v>22.6</v>
      </c>
      <c r="BN60">
        <v>0.65</v>
      </c>
      <c r="BO60">
        <v>31.8</v>
      </c>
      <c r="BP60">
        <v>0.66</v>
      </c>
      <c r="BQ60">
        <v>0.87</v>
      </c>
      <c r="BR60">
        <v>99.1</v>
      </c>
      <c r="BS60">
        <v>1.02</v>
      </c>
      <c r="BT60">
        <v>1.96</v>
      </c>
      <c r="BU60">
        <v>3.52</v>
      </c>
      <c r="BV60">
        <v>37.299999999999997</v>
      </c>
      <c r="BW60">
        <v>62.7</v>
      </c>
      <c r="BX60">
        <v>1.33</v>
      </c>
      <c r="BY60">
        <v>7.63</v>
      </c>
      <c r="BZ60">
        <v>15.7</v>
      </c>
      <c r="CA60">
        <v>8.9</v>
      </c>
      <c r="CB60">
        <v>46.2</v>
      </c>
      <c r="CC60">
        <v>3.95</v>
      </c>
      <c r="CD60">
        <v>0.62</v>
      </c>
      <c r="CE60">
        <v>1.08</v>
      </c>
      <c r="CF60">
        <v>2.4300000000000002</v>
      </c>
      <c r="CG60">
        <v>4.4400000000000004</v>
      </c>
      <c r="CH60">
        <v>1.03</v>
      </c>
      <c r="CI60">
        <v>62.7</v>
      </c>
      <c r="CJ60">
        <v>0.68</v>
      </c>
      <c r="CK60">
        <v>0.98</v>
      </c>
      <c r="CL60">
        <v>1.68</v>
      </c>
      <c r="CM60">
        <v>2.97</v>
      </c>
      <c r="CN60">
        <v>1.51</v>
      </c>
      <c r="CO60" s="188">
        <f t="shared" si="36"/>
        <v>0.14954799999999999</v>
      </c>
      <c r="CP60" s="188">
        <f t="shared" si="37"/>
        <v>0.30771999999999999</v>
      </c>
      <c r="CQ60" s="188">
        <f t="shared" si="38"/>
        <v>0.17443999999999998</v>
      </c>
      <c r="CR60" s="188">
        <f t="shared" si="39"/>
        <v>0.9055200000000001</v>
      </c>
      <c r="CS60" s="188">
        <f t="shared" si="40"/>
        <v>7.7420000000000003E-2</v>
      </c>
      <c r="CT60" s="188">
        <f t="shared" si="41"/>
        <v>0.23125999999999997</v>
      </c>
      <c r="CU60" s="188">
        <f t="shared" si="42"/>
        <v>0.40283999999999998</v>
      </c>
      <c r="CV60" s="188">
        <f t="shared" si="43"/>
        <v>1.65612</v>
      </c>
      <c r="CW60" s="188">
        <f t="shared" si="44"/>
        <v>0.38418999999999998</v>
      </c>
      <c r="CX60" s="188">
        <f t="shared" si="45"/>
        <v>0.42636000000000002</v>
      </c>
      <c r="CY60" s="188">
        <f t="shared" si="46"/>
        <v>0.61446000000000001</v>
      </c>
      <c r="CZ60" s="188">
        <f t="shared" si="47"/>
        <v>1.0533600000000001</v>
      </c>
      <c r="DA60" s="188">
        <f t="shared" si="48"/>
        <v>1.8621900000000002</v>
      </c>
      <c r="DB60" s="188">
        <f t="shared" si="49"/>
        <v>0.94677000000000011</v>
      </c>
    </row>
    <row r="61" spans="1:106">
      <c r="A61" s="588" t="s">
        <v>1195</v>
      </c>
      <c r="B61" s="591" t="s">
        <v>889</v>
      </c>
      <c r="C61" s="576" t="s">
        <v>736</v>
      </c>
      <c r="D61" s="382" t="s">
        <v>738</v>
      </c>
      <c r="E61" s="383" t="s">
        <v>419</v>
      </c>
      <c r="F61" s="489">
        <v>43585</v>
      </c>
      <c r="G61" s="429">
        <v>4</v>
      </c>
      <c r="H61" s="537" t="s">
        <v>1195</v>
      </c>
      <c r="I61">
        <v>196863</v>
      </c>
      <c r="J61">
        <v>127596</v>
      </c>
      <c r="K61">
        <v>78.2</v>
      </c>
      <c r="L61">
        <v>54.1</v>
      </c>
      <c r="M61">
        <v>4.07</v>
      </c>
      <c r="N61">
        <v>8.3000000000000007</v>
      </c>
      <c r="O61">
        <v>91.7</v>
      </c>
      <c r="P61">
        <v>3.47</v>
      </c>
      <c r="Q61">
        <v>4.51</v>
      </c>
      <c r="R61">
        <v>1.24</v>
      </c>
      <c r="S61">
        <v>27.1</v>
      </c>
      <c r="T61">
        <v>72.900000000000006</v>
      </c>
      <c r="U61">
        <v>0.68</v>
      </c>
      <c r="V61" s="6">
        <f t="shared" si="25"/>
        <v>4.4903000000000004</v>
      </c>
      <c r="W61" s="6">
        <f t="shared" si="26"/>
        <v>8.306794646237444</v>
      </c>
      <c r="X61">
        <v>8.11</v>
      </c>
      <c r="Y61">
        <v>7.33</v>
      </c>
      <c r="Z61">
        <v>10.1</v>
      </c>
      <c r="AA61">
        <v>2.52</v>
      </c>
      <c r="AB61">
        <v>0.87</v>
      </c>
      <c r="AC61">
        <v>45.1</v>
      </c>
      <c r="AD61">
        <v>36.799999999999997</v>
      </c>
      <c r="AE61">
        <v>4.1500000000000004</v>
      </c>
      <c r="AF61">
        <v>60.4</v>
      </c>
      <c r="AG61">
        <v>1.22</v>
      </c>
      <c r="AH61" s="188">
        <f t="shared" si="27"/>
        <v>2.19781</v>
      </c>
      <c r="AI61" s="188">
        <f t="shared" si="28"/>
        <v>1.9864299999999999</v>
      </c>
      <c r="AJ61" s="188">
        <f t="shared" si="29"/>
        <v>0.68291999999999997</v>
      </c>
      <c r="AK61" s="188">
        <f t="shared" si="30"/>
        <v>0.23577000000000001</v>
      </c>
      <c r="AL61" s="188">
        <f t="shared" si="31"/>
        <v>2.0340100000000003</v>
      </c>
      <c r="AM61" s="188">
        <f t="shared" si="32"/>
        <v>1.6596799999999998</v>
      </c>
      <c r="AN61" s="188">
        <f t="shared" si="33"/>
        <v>0.187165</v>
      </c>
      <c r="AO61" s="188">
        <f t="shared" si="34"/>
        <v>2.72404</v>
      </c>
      <c r="AP61" s="188">
        <f t="shared" si="35"/>
        <v>5.5021999999999995E-2</v>
      </c>
      <c r="AQ61">
        <v>310</v>
      </c>
      <c r="AR61">
        <v>97.7</v>
      </c>
      <c r="AS61">
        <v>509</v>
      </c>
      <c r="AT61">
        <v>310</v>
      </c>
      <c r="AU61">
        <v>100</v>
      </c>
      <c r="AV61">
        <v>34.299999999999997</v>
      </c>
      <c r="AW61">
        <v>16.2</v>
      </c>
      <c r="AX61">
        <v>25.7</v>
      </c>
      <c r="AY61">
        <v>2466</v>
      </c>
      <c r="AZ61">
        <v>1.87</v>
      </c>
      <c r="BA61">
        <v>35.1</v>
      </c>
      <c r="BB61">
        <v>0.82</v>
      </c>
      <c r="BC61">
        <v>123</v>
      </c>
      <c r="BD61">
        <v>33.4</v>
      </c>
      <c r="BE61">
        <v>540</v>
      </c>
      <c r="BF61">
        <v>230</v>
      </c>
      <c r="BG61">
        <v>-162</v>
      </c>
      <c r="BH61">
        <v>1.34</v>
      </c>
      <c r="BI61">
        <v>2.3199999999999998</v>
      </c>
      <c r="BJ61">
        <v>2.59</v>
      </c>
      <c r="BK61">
        <v>1256</v>
      </c>
      <c r="BL61">
        <v>1.18</v>
      </c>
      <c r="BM61">
        <v>26.3</v>
      </c>
      <c r="BN61">
        <v>0.67</v>
      </c>
      <c r="BO61">
        <v>37.299999999999997</v>
      </c>
      <c r="BP61">
        <v>0.35</v>
      </c>
      <c r="BQ61">
        <v>0.93</v>
      </c>
      <c r="BR61">
        <v>99.1</v>
      </c>
      <c r="BS61">
        <v>1.35</v>
      </c>
      <c r="BT61">
        <v>2.77</v>
      </c>
      <c r="BU61">
        <v>1.57</v>
      </c>
      <c r="BV61">
        <v>42.3</v>
      </c>
      <c r="BW61">
        <v>57.7</v>
      </c>
      <c r="BX61">
        <v>0.79</v>
      </c>
      <c r="BY61">
        <v>7.3</v>
      </c>
      <c r="BZ61">
        <v>18.899999999999999</v>
      </c>
      <c r="CA61">
        <v>3.8</v>
      </c>
      <c r="CB61">
        <v>43.9</v>
      </c>
      <c r="CC61">
        <v>1.75</v>
      </c>
      <c r="CD61">
        <v>0.39</v>
      </c>
      <c r="CE61">
        <v>1.5</v>
      </c>
      <c r="CF61">
        <v>2.87</v>
      </c>
      <c r="CG61">
        <v>2.09</v>
      </c>
      <c r="CH61">
        <v>0.57999999999999996</v>
      </c>
      <c r="CI61">
        <v>57.7</v>
      </c>
      <c r="CJ61">
        <v>0.32</v>
      </c>
      <c r="CK61">
        <v>1.24</v>
      </c>
      <c r="CL61">
        <v>2.69</v>
      </c>
      <c r="CM61">
        <v>1.18</v>
      </c>
      <c r="CN61">
        <v>0.95</v>
      </c>
      <c r="CO61" s="188">
        <f t="shared" si="36"/>
        <v>0.20221</v>
      </c>
      <c r="CP61" s="188">
        <f t="shared" si="37"/>
        <v>0.52352999999999994</v>
      </c>
      <c r="CQ61" s="188">
        <f t="shared" si="38"/>
        <v>0.10525999999999999</v>
      </c>
      <c r="CR61" s="188">
        <f t="shared" si="39"/>
        <v>1.2160299999999999</v>
      </c>
      <c r="CS61" s="188">
        <f t="shared" si="40"/>
        <v>4.8475000000000004E-2</v>
      </c>
      <c r="CT61" s="188">
        <f t="shared" si="41"/>
        <v>0.16497000000000001</v>
      </c>
      <c r="CU61" s="188">
        <f t="shared" si="42"/>
        <v>0.63449999999999995</v>
      </c>
      <c r="CV61" s="188">
        <f t="shared" si="43"/>
        <v>0.8840699999999998</v>
      </c>
      <c r="CW61" s="188">
        <f t="shared" si="44"/>
        <v>0.24533999999999995</v>
      </c>
      <c r="CX61" s="188">
        <f t="shared" si="45"/>
        <v>0.18464000000000003</v>
      </c>
      <c r="CY61" s="188">
        <f t="shared" si="46"/>
        <v>0.71548</v>
      </c>
      <c r="CZ61" s="188">
        <f t="shared" si="47"/>
        <v>1.55213</v>
      </c>
      <c r="DA61" s="188">
        <f t="shared" si="48"/>
        <v>0.68086000000000002</v>
      </c>
      <c r="DB61" s="188">
        <f t="shared" si="49"/>
        <v>0.54815000000000003</v>
      </c>
    </row>
    <row r="62" spans="1:106" s="511" customFormat="1">
      <c r="A62" s="587"/>
      <c r="B62" s="592" t="s">
        <v>890</v>
      </c>
      <c r="C62" s="580"/>
      <c r="F62" s="502"/>
      <c r="G62" s="521"/>
      <c r="H62" s="521"/>
      <c r="I62" s="512">
        <v>196666</v>
      </c>
      <c r="J62" s="512">
        <v>127397</v>
      </c>
      <c r="K62" s="512">
        <v>78.099999999999994</v>
      </c>
      <c r="L62" s="512">
        <v>53.6</v>
      </c>
      <c r="M62" s="512">
        <v>4.16</v>
      </c>
      <c r="N62" s="512">
        <v>8.56</v>
      </c>
      <c r="O62" s="512">
        <v>91.4</v>
      </c>
      <c r="P62" s="512">
        <v>3.33</v>
      </c>
      <c r="Q62" s="512">
        <v>4.32</v>
      </c>
      <c r="R62" s="512">
        <v>1.65</v>
      </c>
      <c r="S62" s="512">
        <v>27.5</v>
      </c>
      <c r="T62" s="512">
        <v>72.5</v>
      </c>
      <c r="U62" s="512">
        <v>0.64</v>
      </c>
      <c r="V62" s="152">
        <f t="shared" si="25"/>
        <v>4.5881600000000002</v>
      </c>
      <c r="W62" s="152">
        <f t="shared" si="26"/>
        <v>8.1078253591853819</v>
      </c>
      <c r="X62" s="512">
        <v>8.2200000000000006</v>
      </c>
      <c r="Y62" s="512">
        <v>6.83</v>
      </c>
      <c r="Z62" s="512">
        <v>9.23</v>
      </c>
      <c r="AA62" s="512">
        <v>3.01</v>
      </c>
      <c r="AB62" s="512">
        <v>0.72</v>
      </c>
      <c r="AC62" s="512">
        <v>46</v>
      </c>
      <c r="AD62" s="512">
        <v>37.200000000000003</v>
      </c>
      <c r="AE62" s="512">
        <v>5.39</v>
      </c>
      <c r="AF62" s="512">
        <v>58.7</v>
      </c>
      <c r="AG62" s="512">
        <v>1.02</v>
      </c>
      <c r="AH62" s="513">
        <f t="shared" si="27"/>
        <v>2.2605</v>
      </c>
      <c r="AI62" s="513">
        <f t="shared" si="28"/>
        <v>1.87825</v>
      </c>
      <c r="AJ62" s="513">
        <f t="shared" si="29"/>
        <v>0.82774999999999987</v>
      </c>
      <c r="AK62" s="513">
        <f t="shared" si="30"/>
        <v>0.19800000000000001</v>
      </c>
      <c r="AL62" s="513">
        <f t="shared" si="31"/>
        <v>1.9872000000000003</v>
      </c>
      <c r="AM62" s="513">
        <f t="shared" si="32"/>
        <v>1.6070400000000005</v>
      </c>
      <c r="AN62" s="513">
        <f t="shared" si="33"/>
        <v>0.232848</v>
      </c>
      <c r="AO62" s="513">
        <f t="shared" si="34"/>
        <v>2.5358400000000003</v>
      </c>
      <c r="AP62" s="513">
        <f t="shared" si="35"/>
        <v>4.4064000000000006E-2</v>
      </c>
      <c r="AQ62" s="512">
        <v>305</v>
      </c>
      <c r="AR62" s="512">
        <v>103</v>
      </c>
      <c r="AS62" s="512">
        <v>549</v>
      </c>
      <c r="AT62" s="512">
        <v>312</v>
      </c>
      <c r="AU62" s="512">
        <v>95.1</v>
      </c>
      <c r="AV62" s="512">
        <v>32.5</v>
      </c>
      <c r="AW62" s="512">
        <v>16.2</v>
      </c>
      <c r="AX62" s="512">
        <v>24.4</v>
      </c>
      <c r="AY62" s="512">
        <v>2599</v>
      </c>
      <c r="AZ62" s="512">
        <v>2.82</v>
      </c>
      <c r="BA62" s="512">
        <v>34.1</v>
      </c>
      <c r="BB62" s="512">
        <v>0.68</v>
      </c>
      <c r="BC62" s="512">
        <v>131</v>
      </c>
      <c r="BD62" s="512">
        <v>35.9</v>
      </c>
      <c r="BE62" s="512">
        <v>580</v>
      </c>
      <c r="BF62" s="512">
        <v>241</v>
      </c>
      <c r="BG62" s="512">
        <v>-142</v>
      </c>
      <c r="BH62" s="512">
        <v>1.5</v>
      </c>
      <c r="BI62" s="512">
        <v>2.13</v>
      </c>
      <c r="BJ62" s="512">
        <v>2.4500000000000002</v>
      </c>
      <c r="BK62" s="512">
        <v>1315</v>
      </c>
      <c r="BL62" s="512">
        <v>1.54</v>
      </c>
      <c r="BM62" s="512">
        <v>26.9</v>
      </c>
      <c r="BN62" s="512">
        <v>0.63</v>
      </c>
      <c r="BO62" s="512">
        <v>37.200000000000003</v>
      </c>
      <c r="BP62" s="512">
        <v>0.44</v>
      </c>
      <c r="BQ62" s="512">
        <v>1.07</v>
      </c>
      <c r="BR62" s="512">
        <v>98.9</v>
      </c>
      <c r="BS62" s="512">
        <v>1.56</v>
      </c>
      <c r="BT62" s="512">
        <v>2.7</v>
      </c>
      <c r="BU62" s="512">
        <v>2.5</v>
      </c>
      <c r="BV62" s="512">
        <v>42.7</v>
      </c>
      <c r="BW62" s="512">
        <v>57.3</v>
      </c>
      <c r="BX62" s="512">
        <v>0.85</v>
      </c>
      <c r="BY62" s="512">
        <v>8.36</v>
      </c>
      <c r="BZ62" s="512">
        <v>19.8</v>
      </c>
      <c r="CA62" s="512">
        <v>6.33</v>
      </c>
      <c r="CB62" s="512">
        <v>44.4</v>
      </c>
      <c r="CC62" s="512">
        <v>2.19</v>
      </c>
      <c r="CD62" s="512">
        <v>0.42</v>
      </c>
      <c r="CE62" s="512">
        <v>1.69</v>
      </c>
      <c r="CF62" s="512">
        <v>2.8</v>
      </c>
      <c r="CG62" s="512">
        <v>3.16</v>
      </c>
      <c r="CH62" s="512">
        <v>0.67</v>
      </c>
      <c r="CI62" s="512">
        <v>57.3</v>
      </c>
      <c r="CJ62" s="512">
        <v>0.45</v>
      </c>
      <c r="CK62" s="512">
        <v>1.47</v>
      </c>
      <c r="CL62" s="512">
        <v>2.62</v>
      </c>
      <c r="CM62" s="512">
        <v>2.0099999999999998</v>
      </c>
      <c r="CN62" s="512">
        <v>0.99</v>
      </c>
      <c r="CO62" s="513">
        <f t="shared" si="36"/>
        <v>0.22572</v>
      </c>
      <c r="CP62" s="513">
        <f t="shared" si="37"/>
        <v>0.53460000000000008</v>
      </c>
      <c r="CQ62" s="513">
        <f t="shared" si="38"/>
        <v>0.17091000000000001</v>
      </c>
      <c r="CR62" s="513">
        <f t="shared" si="39"/>
        <v>1.1988000000000001</v>
      </c>
      <c r="CS62" s="513">
        <f t="shared" si="40"/>
        <v>5.9130000000000002E-2</v>
      </c>
      <c r="CT62" s="513">
        <f t="shared" si="41"/>
        <v>0.17934</v>
      </c>
      <c r="CU62" s="513">
        <f t="shared" si="42"/>
        <v>0.72162999999999999</v>
      </c>
      <c r="CV62" s="513">
        <f t="shared" si="43"/>
        <v>1.3493200000000001</v>
      </c>
      <c r="CW62" s="513">
        <f t="shared" si="44"/>
        <v>0.28609000000000007</v>
      </c>
      <c r="CX62" s="513">
        <f t="shared" si="45"/>
        <v>0.25785000000000002</v>
      </c>
      <c r="CY62" s="513">
        <f t="shared" si="46"/>
        <v>0.84230999999999989</v>
      </c>
      <c r="CZ62" s="513">
        <f t="shared" si="47"/>
        <v>1.50126</v>
      </c>
      <c r="DA62" s="513">
        <f t="shared" si="48"/>
        <v>1.1517299999999999</v>
      </c>
      <c r="DB62" s="513">
        <f t="shared" si="49"/>
        <v>0.56726999999999994</v>
      </c>
    </row>
    <row r="63" spans="1:106">
      <c r="A63" s="588" t="s">
        <v>381</v>
      </c>
      <c r="B63" s="593"/>
      <c r="C63" s="584"/>
      <c r="D63" s="383"/>
      <c r="E63" s="383"/>
      <c r="F63" s="489"/>
      <c r="G63" s="429"/>
      <c r="H63" s="386"/>
      <c r="I63" s="496"/>
      <c r="J63" s="496"/>
      <c r="K63" s="496"/>
      <c r="L63" s="496"/>
      <c r="M63" s="496"/>
      <c r="N63" s="496"/>
      <c r="O63" s="496"/>
      <c r="P63" s="496"/>
      <c r="Q63" s="496"/>
      <c r="R63" s="496"/>
      <c r="S63" s="496"/>
      <c r="T63" s="496"/>
      <c r="U63" s="496"/>
      <c r="V63" s="6"/>
      <c r="W63" s="6"/>
      <c r="X63" s="496"/>
      <c r="Y63" s="496"/>
      <c r="Z63" s="496"/>
      <c r="AA63" s="496"/>
      <c r="AB63" s="496"/>
      <c r="AC63" s="496"/>
      <c r="AD63" s="496"/>
      <c r="AE63" s="496"/>
      <c r="AF63" s="496"/>
      <c r="AG63" s="496"/>
      <c r="AQ63" s="496"/>
      <c r="AR63" s="496"/>
      <c r="AS63" s="496"/>
      <c r="AT63" s="496"/>
      <c r="AU63" s="496"/>
      <c r="AV63" s="496"/>
      <c r="AW63" s="496"/>
      <c r="AX63" s="496"/>
      <c r="AY63" s="496"/>
      <c r="AZ63" s="496"/>
      <c r="BA63" s="496"/>
      <c r="BB63" s="496"/>
      <c r="BC63" s="496"/>
      <c r="BD63" s="496"/>
      <c r="BE63" s="496"/>
      <c r="BF63" s="496"/>
      <c r="BG63" s="496"/>
      <c r="BH63" s="496"/>
      <c r="BI63" s="496"/>
      <c r="BJ63" s="496"/>
      <c r="BK63" s="496"/>
      <c r="BL63" s="496"/>
      <c r="BM63" s="496"/>
      <c r="BN63" s="496"/>
      <c r="BO63" s="496"/>
      <c r="BP63" s="496"/>
      <c r="BQ63" s="496"/>
      <c r="BR63" s="496"/>
      <c r="BS63" s="496"/>
      <c r="BT63" s="496"/>
      <c r="BU63" s="496"/>
      <c r="BV63" s="496"/>
      <c r="BW63" s="496"/>
      <c r="BX63" s="496"/>
      <c r="BY63" s="496"/>
      <c r="BZ63" s="496"/>
      <c r="CA63" s="496"/>
      <c r="CB63" s="496"/>
      <c r="CC63" s="496"/>
      <c r="CD63" s="496"/>
      <c r="CE63" s="496"/>
      <c r="CF63" s="496"/>
      <c r="CG63" s="496"/>
      <c r="CH63" s="496"/>
      <c r="CI63" s="496"/>
      <c r="CJ63" s="496"/>
      <c r="CK63" s="496"/>
      <c r="CL63" s="496"/>
      <c r="CM63" s="496"/>
      <c r="CN63" s="496"/>
    </row>
    <row r="64" spans="1:106">
      <c r="A64" s="587"/>
      <c r="B64" s="593"/>
      <c r="C64" s="584"/>
      <c r="D64" s="383"/>
      <c r="E64" s="383"/>
      <c r="F64" s="489"/>
      <c r="G64" s="429"/>
      <c r="H64" s="386"/>
      <c r="I64" s="496"/>
      <c r="J64" s="496"/>
      <c r="K64" s="496"/>
      <c r="L64" s="496"/>
      <c r="M64" s="496"/>
      <c r="N64" s="496"/>
      <c r="O64" s="496"/>
      <c r="P64" s="496"/>
      <c r="Q64" s="496"/>
      <c r="R64" s="496"/>
      <c r="S64" s="496"/>
      <c r="T64" s="496"/>
      <c r="U64" s="496"/>
      <c r="V64" s="6"/>
      <c r="W64" s="6"/>
      <c r="X64" s="496"/>
      <c r="Y64" s="496"/>
      <c r="Z64" s="496"/>
      <c r="AA64" s="496"/>
      <c r="AB64" s="496"/>
      <c r="AC64" s="496"/>
      <c r="AD64" s="496"/>
      <c r="AE64" s="496"/>
      <c r="AF64" s="496"/>
      <c r="AG64" s="496"/>
      <c r="AQ64" s="496"/>
      <c r="AR64" s="496"/>
      <c r="AS64" s="496"/>
      <c r="AT64" s="496"/>
      <c r="AU64" s="496"/>
      <c r="AV64" s="496"/>
      <c r="AW64" s="496"/>
      <c r="AX64" s="496"/>
      <c r="AY64" s="496"/>
      <c r="AZ64" s="496"/>
      <c r="BA64" s="496"/>
      <c r="BB64" s="496"/>
      <c r="BC64" s="496"/>
      <c r="BD64" s="496"/>
      <c r="BE64" s="496"/>
      <c r="BF64" s="496"/>
      <c r="BG64" s="496"/>
      <c r="BH64" s="496"/>
      <c r="BI64" s="496"/>
      <c r="BJ64" s="496"/>
      <c r="BK64" s="496"/>
      <c r="BL64" s="496"/>
      <c r="BM64" s="496"/>
      <c r="BN64" s="496"/>
      <c r="BO64" s="496"/>
      <c r="BP64" s="496"/>
      <c r="BQ64" s="496"/>
      <c r="BR64" s="496"/>
      <c r="BS64" s="496"/>
      <c r="BT64" s="496"/>
      <c r="BU64" s="496"/>
      <c r="BV64" s="496"/>
      <c r="BW64" s="496"/>
      <c r="BX64" s="496"/>
      <c r="BY64" s="496"/>
      <c r="BZ64" s="496"/>
      <c r="CA64" s="496"/>
      <c r="CB64" s="496"/>
      <c r="CC64" s="496"/>
      <c r="CD64" s="496"/>
      <c r="CE64" s="496"/>
      <c r="CF64" s="496"/>
      <c r="CG64" s="496"/>
      <c r="CH64" s="496"/>
      <c r="CI64" s="496"/>
      <c r="CJ64" s="496"/>
      <c r="CK64" s="496"/>
      <c r="CL64" s="496"/>
      <c r="CM64" s="496"/>
      <c r="CN64" s="496"/>
    </row>
    <row r="65" spans="1:106">
      <c r="A65" s="588" t="s">
        <v>1196</v>
      </c>
      <c r="B65" s="593"/>
      <c r="C65" s="584"/>
      <c r="D65" s="383"/>
      <c r="E65" s="383"/>
      <c r="F65" s="489"/>
      <c r="G65" s="429"/>
      <c r="H65" s="386"/>
      <c r="I65" s="496"/>
      <c r="J65" s="496"/>
      <c r="K65" s="496"/>
      <c r="L65" s="496"/>
      <c r="M65" s="496"/>
      <c r="N65" s="496"/>
      <c r="O65" s="496"/>
      <c r="P65" s="496"/>
      <c r="Q65" s="496"/>
      <c r="R65" s="496"/>
      <c r="S65" s="496"/>
      <c r="T65" s="496"/>
      <c r="U65" s="496"/>
      <c r="V65" s="6"/>
      <c r="W65" s="6"/>
      <c r="X65" s="496"/>
      <c r="Y65" s="496"/>
      <c r="Z65" s="496"/>
      <c r="AA65" s="496"/>
      <c r="AB65" s="496"/>
      <c r="AC65" s="496"/>
      <c r="AD65" s="496"/>
      <c r="AE65" s="496"/>
      <c r="AF65" s="496"/>
      <c r="AG65" s="496"/>
      <c r="AQ65" s="496"/>
      <c r="AR65" s="496"/>
      <c r="AS65" s="496"/>
      <c r="AT65" s="496"/>
      <c r="AU65" s="496"/>
      <c r="AV65" s="496"/>
      <c r="AW65" s="496"/>
      <c r="AX65" s="496"/>
      <c r="AY65" s="496"/>
      <c r="AZ65" s="496"/>
      <c r="BA65" s="496"/>
      <c r="BB65" s="496"/>
      <c r="BC65" s="496"/>
      <c r="BD65" s="496"/>
      <c r="BE65" s="496"/>
      <c r="BF65" s="496"/>
      <c r="BG65" s="496"/>
      <c r="BH65" s="496"/>
      <c r="BI65" s="496"/>
      <c r="BJ65" s="496"/>
      <c r="BK65" s="496"/>
      <c r="BL65" s="496"/>
      <c r="BM65" s="496"/>
      <c r="BN65" s="496"/>
      <c r="BO65" s="496"/>
      <c r="BP65" s="496"/>
      <c r="BQ65" s="496"/>
      <c r="BR65" s="496"/>
      <c r="BS65" s="496"/>
      <c r="BT65" s="496"/>
      <c r="BU65" s="496"/>
      <c r="BV65" s="496"/>
      <c r="BW65" s="496"/>
      <c r="BX65" s="496"/>
      <c r="BY65" s="496"/>
      <c r="BZ65" s="496"/>
      <c r="CA65" s="496"/>
      <c r="CB65" s="496"/>
      <c r="CC65" s="496"/>
      <c r="CD65" s="496"/>
      <c r="CE65" s="496"/>
      <c r="CF65" s="496"/>
      <c r="CG65" s="496"/>
      <c r="CH65" s="496"/>
      <c r="CI65" s="496"/>
      <c r="CJ65" s="496"/>
      <c r="CK65" s="496"/>
      <c r="CL65" s="496"/>
      <c r="CM65" s="496"/>
      <c r="CN65" s="496"/>
    </row>
    <row r="66" spans="1:106">
      <c r="A66" s="587"/>
      <c r="B66" s="593"/>
      <c r="C66" s="584"/>
      <c r="D66" s="383"/>
      <c r="E66" s="383"/>
      <c r="F66" s="489"/>
      <c r="G66" s="429"/>
      <c r="H66" s="386"/>
      <c r="I66" s="496"/>
      <c r="J66" s="496"/>
      <c r="K66" s="496"/>
      <c r="L66" s="496"/>
      <c r="M66" s="496"/>
      <c r="N66" s="496"/>
      <c r="O66" s="496"/>
      <c r="P66" s="496"/>
      <c r="Q66" s="496"/>
      <c r="R66" s="496"/>
      <c r="S66" s="496"/>
      <c r="T66" s="496"/>
      <c r="U66" s="496"/>
      <c r="V66" s="6"/>
      <c r="W66" s="6"/>
      <c r="X66" s="496"/>
      <c r="Y66" s="496"/>
      <c r="Z66" s="496"/>
      <c r="AA66" s="496"/>
      <c r="AB66" s="496"/>
      <c r="AC66" s="496"/>
      <c r="AD66" s="496"/>
      <c r="AE66" s="496"/>
      <c r="AF66" s="496"/>
      <c r="AG66" s="496"/>
      <c r="AQ66" s="496"/>
      <c r="AR66" s="496"/>
      <c r="AS66" s="496"/>
      <c r="AT66" s="496"/>
      <c r="AU66" s="496"/>
      <c r="AV66" s="496"/>
      <c r="AW66" s="496"/>
      <c r="AX66" s="496"/>
      <c r="AY66" s="496"/>
      <c r="AZ66" s="496"/>
      <c r="BA66" s="496"/>
      <c r="BB66" s="496"/>
      <c r="BC66" s="496"/>
      <c r="BD66" s="496"/>
      <c r="BE66" s="496"/>
      <c r="BF66" s="496"/>
      <c r="BG66" s="496"/>
      <c r="BH66" s="496"/>
      <c r="BI66" s="496"/>
      <c r="BJ66" s="496"/>
      <c r="BK66" s="496"/>
      <c r="BL66" s="496"/>
      <c r="BM66" s="496"/>
      <c r="BN66" s="496"/>
      <c r="BO66" s="496"/>
      <c r="BP66" s="496"/>
      <c r="BQ66" s="496"/>
      <c r="BR66" s="496"/>
      <c r="BS66" s="496"/>
      <c r="BT66" s="496"/>
      <c r="BU66" s="496"/>
      <c r="BV66" s="496"/>
      <c r="BW66" s="496"/>
      <c r="BX66" s="496"/>
      <c r="BY66" s="496"/>
      <c r="BZ66" s="496"/>
      <c r="CA66" s="496"/>
      <c r="CB66" s="496"/>
      <c r="CC66" s="496"/>
      <c r="CD66" s="496"/>
      <c r="CE66" s="496"/>
      <c r="CF66" s="496"/>
      <c r="CG66" s="496"/>
      <c r="CH66" s="496"/>
      <c r="CI66" s="496"/>
      <c r="CJ66" s="496"/>
      <c r="CK66" s="496"/>
      <c r="CL66" s="496"/>
      <c r="CM66" s="496"/>
      <c r="CN66" s="496"/>
    </row>
    <row r="67" spans="1:106">
      <c r="A67" s="588" t="s">
        <v>1192</v>
      </c>
      <c r="B67" s="593"/>
      <c r="C67" s="584"/>
      <c r="D67" s="383"/>
      <c r="E67" s="383"/>
      <c r="F67" s="489"/>
      <c r="G67" s="429"/>
      <c r="H67" s="386"/>
      <c r="I67" s="496"/>
      <c r="J67" s="496"/>
      <c r="K67" s="496"/>
      <c r="L67" s="496"/>
      <c r="M67" s="496"/>
      <c r="N67" s="496"/>
      <c r="O67" s="496"/>
      <c r="P67" s="496"/>
      <c r="Q67" s="496"/>
      <c r="R67" s="496"/>
      <c r="S67" s="496"/>
      <c r="T67" s="496"/>
      <c r="U67" s="496"/>
      <c r="V67" s="6"/>
      <c r="W67" s="6"/>
      <c r="X67" s="496"/>
      <c r="Y67" s="496"/>
      <c r="Z67" s="496"/>
      <c r="AA67" s="496"/>
      <c r="AB67" s="496"/>
      <c r="AC67" s="496"/>
      <c r="AD67" s="496"/>
      <c r="AE67" s="496"/>
      <c r="AF67" s="496"/>
      <c r="AG67" s="496"/>
      <c r="AQ67" s="496"/>
      <c r="AR67" s="496"/>
      <c r="AS67" s="496"/>
      <c r="AT67" s="496"/>
      <c r="AU67" s="496"/>
      <c r="AV67" s="496"/>
      <c r="AW67" s="496"/>
      <c r="AX67" s="496"/>
      <c r="AY67" s="496"/>
      <c r="AZ67" s="496"/>
      <c r="BA67" s="496"/>
      <c r="BB67" s="496"/>
      <c r="BC67" s="496"/>
      <c r="BD67" s="496"/>
      <c r="BE67" s="496"/>
      <c r="BF67" s="496"/>
      <c r="BG67" s="496"/>
      <c r="BH67" s="496"/>
      <c r="BI67" s="496"/>
      <c r="BJ67" s="496"/>
      <c r="BK67" s="496"/>
      <c r="BL67" s="496"/>
      <c r="BM67" s="496"/>
      <c r="BN67" s="496"/>
      <c r="BO67" s="496"/>
      <c r="BP67" s="496"/>
      <c r="BQ67" s="496"/>
      <c r="BR67" s="496"/>
      <c r="BS67" s="496"/>
      <c r="BT67" s="496"/>
      <c r="BU67" s="496"/>
      <c r="BV67" s="496"/>
      <c r="BW67" s="496"/>
      <c r="BX67" s="496"/>
      <c r="BY67" s="496"/>
      <c r="BZ67" s="496"/>
      <c r="CA67" s="496"/>
      <c r="CB67" s="496"/>
      <c r="CC67" s="496"/>
      <c r="CD67" s="496"/>
      <c r="CE67" s="496"/>
      <c r="CF67" s="496"/>
      <c r="CG67" s="496"/>
      <c r="CH67" s="496"/>
      <c r="CI67" s="496"/>
      <c r="CJ67" s="496"/>
      <c r="CK67" s="496"/>
      <c r="CL67" s="496"/>
      <c r="CM67" s="496"/>
      <c r="CN67" s="496"/>
    </row>
    <row r="68" spans="1:106">
      <c r="A68" s="587"/>
      <c r="B68" s="593"/>
      <c r="C68" s="584"/>
      <c r="D68" s="383"/>
      <c r="E68" s="383"/>
      <c r="F68" s="489"/>
      <c r="G68" s="429"/>
      <c r="H68" s="386"/>
      <c r="I68" s="496"/>
      <c r="J68" s="496"/>
      <c r="K68" s="496"/>
      <c r="L68" s="496"/>
      <c r="M68" s="496"/>
      <c r="N68" s="496"/>
      <c r="O68" s="496"/>
      <c r="P68" s="496"/>
      <c r="Q68" s="496"/>
      <c r="R68" s="496"/>
      <c r="S68" s="496"/>
      <c r="T68" s="496"/>
      <c r="U68" s="496"/>
      <c r="V68" s="6"/>
      <c r="W68" s="6"/>
      <c r="X68" s="496"/>
      <c r="Y68" s="496"/>
      <c r="Z68" s="496"/>
      <c r="AA68" s="496"/>
      <c r="AB68" s="496"/>
      <c r="AC68" s="496"/>
      <c r="AD68" s="496"/>
      <c r="AE68" s="496"/>
      <c r="AF68" s="496"/>
      <c r="AG68" s="496"/>
      <c r="AQ68" s="496"/>
      <c r="AR68" s="496"/>
      <c r="AS68" s="496"/>
      <c r="AT68" s="496"/>
      <c r="AU68" s="496"/>
      <c r="AV68" s="496"/>
      <c r="AW68" s="496"/>
      <c r="AX68" s="496"/>
      <c r="AY68" s="496"/>
      <c r="AZ68" s="496"/>
      <c r="BA68" s="496"/>
      <c r="BB68" s="496"/>
      <c r="BC68" s="496"/>
      <c r="BD68" s="496"/>
      <c r="BE68" s="496"/>
      <c r="BF68" s="496"/>
      <c r="BG68" s="496"/>
      <c r="BH68" s="496"/>
      <c r="BI68" s="496"/>
      <c r="BJ68" s="496"/>
      <c r="BK68" s="496"/>
      <c r="BL68" s="496"/>
      <c r="BM68" s="496"/>
      <c r="BN68" s="496"/>
      <c r="BO68" s="496"/>
      <c r="BP68" s="496"/>
      <c r="BQ68" s="496"/>
      <c r="BR68" s="496"/>
      <c r="BS68" s="496"/>
      <c r="BT68" s="496"/>
      <c r="BU68" s="496"/>
      <c r="BV68" s="496"/>
      <c r="BW68" s="496"/>
      <c r="BX68" s="496"/>
      <c r="BY68" s="496"/>
      <c r="BZ68" s="496"/>
      <c r="CA68" s="496"/>
      <c r="CB68" s="496"/>
      <c r="CC68" s="496"/>
      <c r="CD68" s="496"/>
      <c r="CE68" s="496"/>
      <c r="CF68" s="496"/>
      <c r="CG68" s="496"/>
      <c r="CH68" s="496"/>
      <c r="CI68" s="496"/>
      <c r="CJ68" s="496"/>
      <c r="CK68" s="496"/>
      <c r="CL68" s="496"/>
      <c r="CM68" s="496"/>
      <c r="CN68" s="496"/>
    </row>
    <row r="69" spans="1:106">
      <c r="A69" s="588" t="s">
        <v>1193</v>
      </c>
      <c r="B69" s="593"/>
      <c r="C69" s="584"/>
      <c r="D69" s="383"/>
      <c r="E69" s="383"/>
      <c r="F69" s="489"/>
      <c r="G69" s="429"/>
      <c r="H69" s="386"/>
      <c r="I69" s="496"/>
      <c r="J69" s="496"/>
      <c r="K69" s="496"/>
      <c r="L69" s="496"/>
      <c r="M69" s="496"/>
      <c r="N69" s="496"/>
      <c r="O69" s="496"/>
      <c r="P69" s="496"/>
      <c r="Q69" s="496"/>
      <c r="R69" s="496"/>
      <c r="S69" s="496"/>
      <c r="T69" s="496"/>
      <c r="U69" s="496"/>
      <c r="V69" s="6"/>
      <c r="W69" s="6"/>
      <c r="X69" s="496"/>
      <c r="Y69" s="496"/>
      <c r="Z69" s="496"/>
      <c r="AA69" s="496"/>
      <c r="AB69" s="496"/>
      <c r="AC69" s="496"/>
      <c r="AD69" s="496"/>
      <c r="AE69" s="496"/>
      <c r="AF69" s="496"/>
      <c r="AG69" s="496"/>
      <c r="AQ69" s="496"/>
      <c r="AR69" s="496"/>
      <c r="AS69" s="496"/>
      <c r="AT69" s="496"/>
      <c r="AU69" s="496"/>
      <c r="AV69" s="496"/>
      <c r="AW69" s="496"/>
      <c r="AX69" s="496"/>
      <c r="AY69" s="496"/>
      <c r="AZ69" s="496"/>
      <c r="BA69" s="496"/>
      <c r="BB69" s="496"/>
      <c r="BC69" s="496"/>
      <c r="BD69" s="496"/>
      <c r="BE69" s="496"/>
      <c r="BF69" s="496"/>
      <c r="BG69" s="496"/>
      <c r="BH69" s="496"/>
      <c r="BI69" s="496"/>
      <c r="BJ69" s="496"/>
      <c r="BK69" s="496"/>
      <c r="BL69" s="496"/>
      <c r="BM69" s="496"/>
      <c r="BN69" s="496"/>
      <c r="BO69" s="496"/>
      <c r="BP69" s="496"/>
      <c r="BQ69" s="496"/>
      <c r="BR69" s="496"/>
      <c r="BS69" s="496"/>
      <c r="BT69" s="496"/>
      <c r="BU69" s="496"/>
      <c r="BV69" s="496"/>
      <c r="BW69" s="496"/>
      <c r="BX69" s="496"/>
      <c r="BY69" s="496"/>
      <c r="BZ69" s="496"/>
      <c r="CA69" s="496"/>
      <c r="CB69" s="496"/>
      <c r="CC69" s="496"/>
      <c r="CD69" s="496"/>
      <c r="CE69" s="496"/>
      <c r="CF69" s="496"/>
      <c r="CG69" s="496"/>
      <c r="CH69" s="496"/>
      <c r="CI69" s="496"/>
      <c r="CJ69" s="496"/>
      <c r="CK69" s="496"/>
      <c r="CL69" s="496"/>
      <c r="CM69" s="496"/>
      <c r="CN69" s="496"/>
    </row>
    <row r="70" spans="1:106">
      <c r="A70" s="587"/>
      <c r="B70" s="593"/>
      <c r="C70" s="584"/>
      <c r="D70" s="383"/>
      <c r="E70" s="383"/>
      <c r="F70" s="489"/>
      <c r="G70" s="429"/>
      <c r="H70" s="386"/>
      <c r="I70" s="496"/>
      <c r="J70" s="496"/>
      <c r="K70" s="496"/>
      <c r="L70" s="496"/>
      <c r="M70" s="496"/>
      <c r="N70" s="496"/>
      <c r="O70" s="496"/>
      <c r="P70" s="496"/>
      <c r="Q70" s="496"/>
      <c r="R70" s="496"/>
      <c r="S70" s="496"/>
      <c r="T70" s="496"/>
      <c r="U70" s="496"/>
      <c r="V70" s="6"/>
      <c r="W70" s="6"/>
      <c r="X70" s="496"/>
      <c r="Y70" s="496"/>
      <c r="Z70" s="496"/>
      <c r="AA70" s="496"/>
      <c r="AB70" s="496"/>
      <c r="AC70" s="496"/>
      <c r="AD70" s="496"/>
      <c r="AE70" s="496"/>
      <c r="AF70" s="496"/>
      <c r="AG70" s="496"/>
      <c r="AQ70" s="496"/>
      <c r="AR70" s="496"/>
      <c r="AS70" s="496"/>
      <c r="AT70" s="496"/>
      <c r="AU70" s="496"/>
      <c r="AV70" s="496"/>
      <c r="AW70" s="496"/>
      <c r="AX70" s="496"/>
      <c r="AY70" s="496"/>
      <c r="AZ70" s="496"/>
      <c r="BA70" s="496"/>
      <c r="BB70" s="496"/>
      <c r="BC70" s="496"/>
      <c r="BD70" s="496"/>
      <c r="BE70" s="496"/>
      <c r="BF70" s="496"/>
      <c r="BG70" s="496"/>
      <c r="BH70" s="496"/>
      <c r="BI70" s="496"/>
      <c r="BJ70" s="496"/>
      <c r="BK70" s="496"/>
      <c r="BL70" s="496"/>
      <c r="BM70" s="496"/>
      <c r="BN70" s="496"/>
      <c r="BO70" s="496"/>
      <c r="BP70" s="496"/>
      <c r="BQ70" s="496"/>
      <c r="BR70" s="496"/>
      <c r="BS70" s="496"/>
      <c r="BT70" s="496"/>
      <c r="BU70" s="496"/>
      <c r="BV70" s="496"/>
      <c r="BW70" s="496"/>
      <c r="BX70" s="496"/>
      <c r="BY70" s="496"/>
      <c r="BZ70" s="496"/>
      <c r="CA70" s="496"/>
      <c r="CB70" s="496"/>
      <c r="CC70" s="496"/>
      <c r="CD70" s="496"/>
      <c r="CE70" s="496"/>
      <c r="CF70" s="496"/>
      <c r="CG70" s="496"/>
      <c r="CH70" s="496"/>
      <c r="CI70" s="496"/>
      <c r="CJ70" s="496"/>
      <c r="CK70" s="496"/>
      <c r="CL70" s="496"/>
      <c r="CM70" s="496"/>
      <c r="CN70" s="496"/>
    </row>
    <row r="71" spans="1:106">
      <c r="A71" s="589" t="s">
        <v>1194</v>
      </c>
      <c r="B71" s="593"/>
      <c r="C71" s="584"/>
      <c r="D71" s="383"/>
      <c r="E71" s="383"/>
      <c r="F71" s="489"/>
      <c r="G71" s="429"/>
      <c r="H71" s="386"/>
      <c r="I71" s="496"/>
      <c r="J71" s="496"/>
      <c r="K71" s="496"/>
      <c r="L71" s="496"/>
      <c r="M71" s="496"/>
      <c r="N71" s="496"/>
      <c r="O71" s="496"/>
      <c r="P71" s="496"/>
      <c r="Q71" s="496"/>
      <c r="R71" s="496"/>
      <c r="S71" s="496"/>
      <c r="T71" s="496"/>
      <c r="U71" s="496"/>
      <c r="V71" s="6"/>
      <c r="W71" s="6"/>
      <c r="X71" s="496"/>
      <c r="Y71" s="496"/>
      <c r="Z71" s="496"/>
      <c r="AA71" s="496"/>
      <c r="AB71" s="496"/>
      <c r="AC71" s="496"/>
      <c r="AD71" s="496"/>
      <c r="AE71" s="496"/>
      <c r="AF71" s="496"/>
      <c r="AG71" s="496"/>
      <c r="AQ71" s="496"/>
      <c r="AR71" s="496"/>
      <c r="AS71" s="496"/>
      <c r="AT71" s="496"/>
      <c r="AU71" s="496"/>
      <c r="AV71" s="496"/>
      <c r="AW71" s="496"/>
      <c r="AX71" s="496"/>
      <c r="AY71" s="496"/>
      <c r="AZ71" s="496"/>
      <c r="BA71" s="496"/>
      <c r="BB71" s="496"/>
      <c r="BC71" s="496"/>
      <c r="BD71" s="496"/>
      <c r="BE71" s="496"/>
      <c r="BF71" s="496"/>
      <c r="BG71" s="496"/>
      <c r="BH71" s="496"/>
      <c r="BI71" s="496"/>
      <c r="BJ71" s="496"/>
      <c r="BK71" s="496"/>
      <c r="BL71" s="496"/>
      <c r="BM71" s="496"/>
      <c r="BN71" s="496"/>
      <c r="BO71" s="496"/>
      <c r="BP71" s="496"/>
      <c r="BQ71" s="496"/>
      <c r="BR71" s="496"/>
      <c r="BS71" s="496"/>
      <c r="BT71" s="496"/>
      <c r="BU71" s="496"/>
      <c r="BV71" s="496"/>
      <c r="BW71" s="496"/>
      <c r="BX71" s="496"/>
      <c r="BY71" s="496"/>
      <c r="BZ71" s="496"/>
      <c r="CA71" s="496"/>
      <c r="CB71" s="496"/>
      <c r="CC71" s="496"/>
      <c r="CD71" s="496"/>
      <c r="CE71" s="496"/>
      <c r="CF71" s="496"/>
      <c r="CG71" s="496"/>
      <c r="CH71" s="496"/>
      <c r="CI71" s="496"/>
      <c r="CJ71" s="496"/>
      <c r="CK71" s="496"/>
      <c r="CL71" s="496"/>
      <c r="CM71" s="496"/>
      <c r="CN71" s="496"/>
    </row>
    <row r="72" spans="1:106">
      <c r="A72" s="587"/>
      <c r="B72" s="593"/>
      <c r="C72" s="584"/>
      <c r="D72" s="383"/>
      <c r="E72" s="383"/>
      <c r="F72" s="489"/>
      <c r="G72" s="429"/>
      <c r="H72" s="386"/>
      <c r="I72" s="496"/>
      <c r="J72" s="496"/>
      <c r="K72" s="496"/>
      <c r="L72" s="496"/>
      <c r="M72" s="496"/>
      <c r="N72" s="496"/>
      <c r="O72" s="496"/>
      <c r="P72" s="496"/>
      <c r="Q72" s="496"/>
      <c r="R72" s="496"/>
      <c r="S72" s="496"/>
      <c r="T72" s="496"/>
      <c r="U72" s="496"/>
      <c r="V72" s="6"/>
      <c r="W72" s="6"/>
      <c r="X72" s="496"/>
      <c r="Y72" s="496"/>
      <c r="Z72" s="496"/>
      <c r="AA72" s="496"/>
      <c r="AB72" s="496"/>
      <c r="AC72" s="496"/>
      <c r="AD72" s="496"/>
      <c r="AE72" s="496"/>
      <c r="AF72" s="496"/>
      <c r="AG72" s="496"/>
      <c r="AQ72" s="496"/>
      <c r="AR72" s="496"/>
      <c r="AS72" s="496"/>
      <c r="AT72" s="496"/>
      <c r="AU72" s="496"/>
      <c r="AV72" s="496"/>
      <c r="AW72" s="496"/>
      <c r="AX72" s="496"/>
      <c r="AY72" s="496"/>
      <c r="AZ72" s="496"/>
      <c r="BA72" s="496"/>
      <c r="BB72" s="496"/>
      <c r="BC72" s="496"/>
      <c r="BD72" s="496"/>
      <c r="BE72" s="496"/>
      <c r="BF72" s="496"/>
      <c r="BG72" s="496"/>
      <c r="BH72" s="496"/>
      <c r="BI72" s="496"/>
      <c r="BJ72" s="496"/>
      <c r="BK72" s="496"/>
      <c r="BL72" s="496"/>
      <c r="BM72" s="496"/>
      <c r="BN72" s="496"/>
      <c r="BO72" s="496"/>
      <c r="BP72" s="496"/>
      <c r="BQ72" s="496"/>
      <c r="BR72" s="496"/>
      <c r="BS72" s="496"/>
      <c r="BT72" s="496"/>
      <c r="BU72" s="496"/>
      <c r="BV72" s="496"/>
      <c r="BW72" s="496"/>
      <c r="BX72" s="496"/>
      <c r="BY72" s="496"/>
      <c r="BZ72" s="496"/>
      <c r="CA72" s="496"/>
      <c r="CB72" s="496"/>
      <c r="CC72" s="496"/>
      <c r="CD72" s="496"/>
      <c r="CE72" s="496"/>
      <c r="CF72" s="496"/>
      <c r="CG72" s="496"/>
      <c r="CH72" s="496"/>
      <c r="CI72" s="496"/>
      <c r="CJ72" s="496"/>
      <c r="CK72" s="496"/>
      <c r="CL72" s="496"/>
      <c r="CM72" s="496"/>
      <c r="CN72" s="496"/>
    </row>
    <row r="73" spans="1:106">
      <c r="A73" s="588" t="s">
        <v>1195</v>
      </c>
      <c r="B73" s="593"/>
      <c r="C73" s="584"/>
      <c r="D73" s="383"/>
      <c r="E73" s="383"/>
      <c r="F73" s="489"/>
      <c r="G73" s="429"/>
      <c r="H73" s="386"/>
      <c r="I73" s="496"/>
      <c r="J73" s="496"/>
      <c r="K73" s="496"/>
      <c r="L73" s="496"/>
      <c r="M73" s="496"/>
      <c r="N73" s="496"/>
      <c r="O73" s="496"/>
      <c r="P73" s="496"/>
      <c r="Q73" s="496"/>
      <c r="R73" s="496"/>
      <c r="S73" s="496"/>
      <c r="T73" s="496"/>
      <c r="U73" s="496"/>
      <c r="V73" s="6"/>
      <c r="W73" s="6"/>
      <c r="X73" s="496"/>
      <c r="Y73" s="496"/>
      <c r="Z73" s="496"/>
      <c r="AA73" s="496"/>
      <c r="AB73" s="496"/>
      <c r="AC73" s="496"/>
      <c r="AD73" s="496"/>
      <c r="AE73" s="496"/>
      <c r="AF73" s="496"/>
      <c r="AG73" s="496"/>
      <c r="AQ73" s="496"/>
      <c r="AR73" s="496"/>
      <c r="AS73" s="496"/>
      <c r="AT73" s="496"/>
      <c r="AU73" s="496"/>
      <c r="AV73" s="496"/>
      <c r="AW73" s="496"/>
      <c r="AX73" s="496"/>
      <c r="AY73" s="496"/>
      <c r="AZ73" s="496"/>
      <c r="BA73" s="496"/>
      <c r="BB73" s="496"/>
      <c r="BC73" s="496"/>
      <c r="BD73" s="496"/>
      <c r="BE73" s="496"/>
      <c r="BF73" s="496"/>
      <c r="BG73" s="496"/>
      <c r="BH73" s="496"/>
      <c r="BI73" s="496"/>
      <c r="BJ73" s="496"/>
      <c r="BK73" s="496"/>
      <c r="BL73" s="496"/>
      <c r="BM73" s="496"/>
      <c r="BN73" s="496"/>
      <c r="BO73" s="496"/>
      <c r="BP73" s="496"/>
      <c r="BQ73" s="496"/>
      <c r="BR73" s="496"/>
      <c r="BS73" s="496"/>
      <c r="BT73" s="496"/>
      <c r="BU73" s="496"/>
      <c r="BV73" s="496"/>
      <c r="BW73" s="496"/>
      <c r="BX73" s="496"/>
      <c r="BY73" s="496"/>
      <c r="BZ73" s="496"/>
      <c r="CA73" s="496"/>
      <c r="CB73" s="496"/>
      <c r="CC73" s="496"/>
      <c r="CD73" s="496"/>
      <c r="CE73" s="496"/>
      <c r="CF73" s="496"/>
      <c r="CG73" s="496"/>
      <c r="CH73" s="496"/>
      <c r="CI73" s="496"/>
      <c r="CJ73" s="496"/>
      <c r="CK73" s="496"/>
      <c r="CL73" s="496"/>
      <c r="CM73" s="496"/>
      <c r="CN73" s="496"/>
    </row>
    <row r="74" spans="1:106" s="515" customFormat="1" ht="17" thickBot="1">
      <c r="A74" s="590"/>
      <c r="B74" s="594"/>
      <c r="C74" s="579"/>
      <c r="D74" s="422"/>
      <c r="E74" s="422"/>
      <c r="F74" s="492"/>
      <c r="G74" s="516"/>
      <c r="I74" s="517"/>
      <c r="J74" s="517"/>
      <c r="K74" s="517"/>
      <c r="L74" s="517"/>
      <c r="M74" s="517"/>
      <c r="N74" s="517"/>
      <c r="O74" s="517"/>
      <c r="P74" s="517"/>
      <c r="Q74" s="517"/>
      <c r="R74" s="517"/>
      <c r="S74" s="517"/>
      <c r="T74" s="517"/>
      <c r="U74" s="517"/>
      <c r="V74" s="155"/>
      <c r="W74" s="155"/>
      <c r="X74" s="517"/>
      <c r="Y74" s="517"/>
      <c r="Z74" s="517"/>
      <c r="AA74" s="517"/>
      <c r="AB74" s="517"/>
      <c r="AC74" s="517"/>
      <c r="AD74" s="517"/>
      <c r="AE74" s="517"/>
      <c r="AF74" s="517"/>
      <c r="AG74" s="517"/>
      <c r="AH74" s="518"/>
      <c r="AI74" s="518"/>
      <c r="AJ74" s="518"/>
      <c r="AK74" s="518"/>
      <c r="AL74" s="518"/>
      <c r="AM74" s="518"/>
      <c r="AN74" s="518"/>
      <c r="AO74" s="518"/>
      <c r="AP74" s="518"/>
      <c r="AQ74" s="517"/>
      <c r="AR74" s="517"/>
      <c r="AS74" s="517"/>
      <c r="AT74" s="517"/>
      <c r="AU74" s="517"/>
      <c r="AV74" s="517"/>
      <c r="AW74" s="517"/>
      <c r="AX74" s="517"/>
      <c r="AY74" s="517"/>
      <c r="AZ74" s="517"/>
      <c r="BA74" s="517"/>
      <c r="BB74" s="517"/>
      <c r="BC74" s="517"/>
      <c r="BD74" s="517"/>
      <c r="BE74" s="517"/>
      <c r="BF74" s="517"/>
      <c r="BG74" s="517"/>
      <c r="BH74" s="517"/>
      <c r="BI74" s="517"/>
      <c r="BJ74" s="517"/>
      <c r="BK74" s="517"/>
      <c r="BL74" s="517"/>
      <c r="BM74" s="517"/>
      <c r="BN74" s="517"/>
      <c r="BO74" s="517"/>
      <c r="BP74" s="517"/>
      <c r="BQ74" s="517"/>
      <c r="BR74" s="517"/>
      <c r="BS74" s="517"/>
      <c r="BT74" s="517"/>
      <c r="BU74" s="517"/>
      <c r="BV74" s="517"/>
      <c r="BW74" s="517"/>
      <c r="BX74" s="517"/>
      <c r="BY74" s="517"/>
      <c r="BZ74" s="517"/>
      <c r="CA74" s="517"/>
      <c r="CB74" s="517"/>
      <c r="CC74" s="517"/>
      <c r="CD74" s="517"/>
      <c r="CE74" s="517"/>
      <c r="CF74" s="517"/>
      <c r="CG74" s="517"/>
      <c r="CH74" s="517"/>
      <c r="CI74" s="517"/>
      <c r="CJ74" s="517"/>
      <c r="CK74" s="517"/>
      <c r="CL74" s="517"/>
      <c r="CM74" s="517"/>
      <c r="CN74" s="517"/>
      <c r="CO74" s="518"/>
      <c r="CP74" s="518"/>
      <c r="CQ74" s="518"/>
      <c r="CR74" s="518"/>
      <c r="CS74" s="518"/>
      <c r="CT74" s="518"/>
      <c r="CU74" s="518"/>
      <c r="CV74" s="518"/>
      <c r="CW74" s="518"/>
      <c r="CX74" s="518"/>
      <c r="CY74" s="518"/>
      <c r="CZ74" s="518"/>
      <c r="DA74" s="518"/>
      <c r="DB74" s="518"/>
    </row>
    <row r="75" spans="1:106">
      <c r="A75" s="586" t="s">
        <v>381</v>
      </c>
      <c r="B75" s="597" t="s">
        <v>910</v>
      </c>
      <c r="C75" s="576" t="s">
        <v>736</v>
      </c>
      <c r="D75" s="382" t="s">
        <v>744</v>
      </c>
      <c r="E75" s="383" t="s">
        <v>113</v>
      </c>
      <c r="F75" s="489">
        <v>43606</v>
      </c>
      <c r="G75" s="429">
        <v>-1</v>
      </c>
      <c r="H75" s="537" t="s">
        <v>381</v>
      </c>
      <c r="I75">
        <v>190321</v>
      </c>
      <c r="J75">
        <v>93313</v>
      </c>
      <c r="K75">
        <v>68.400000000000006</v>
      </c>
      <c r="L75">
        <v>85</v>
      </c>
      <c r="M75">
        <v>3.74</v>
      </c>
      <c r="N75">
        <v>3.97</v>
      </c>
      <c r="O75">
        <v>96</v>
      </c>
      <c r="P75">
        <v>2.33</v>
      </c>
      <c r="Q75">
        <v>2.06</v>
      </c>
      <c r="R75">
        <v>0.89</v>
      </c>
      <c r="S75">
        <v>9.82</v>
      </c>
      <c r="T75">
        <v>90.2</v>
      </c>
      <c r="U75">
        <v>0.79</v>
      </c>
      <c r="V75" s="6">
        <f t="shared" si="25"/>
        <v>3.3744999999999998</v>
      </c>
      <c r="W75" s="6">
        <f t="shared" si="26"/>
        <v>3.3486442435916435</v>
      </c>
      <c r="X75">
        <v>11.5</v>
      </c>
      <c r="Y75">
        <v>9.24</v>
      </c>
      <c r="Z75">
        <v>10.5</v>
      </c>
      <c r="AA75">
        <v>2.69</v>
      </c>
      <c r="AB75">
        <v>1.17</v>
      </c>
      <c r="AC75">
        <v>47.6</v>
      </c>
      <c r="AD75">
        <v>39.5</v>
      </c>
      <c r="AE75">
        <v>7.04</v>
      </c>
      <c r="AF75">
        <v>50.3</v>
      </c>
      <c r="AG75">
        <v>3.24</v>
      </c>
      <c r="AH75" s="188">
        <f t="shared" si="27"/>
        <v>1.1293</v>
      </c>
      <c r="AI75" s="188">
        <f t="shared" si="28"/>
        <v>0.90736800000000006</v>
      </c>
      <c r="AJ75" s="188">
        <f t="shared" si="29"/>
        <v>0.264158</v>
      </c>
      <c r="AK75" s="188">
        <f t="shared" si="30"/>
        <v>0.114894</v>
      </c>
      <c r="AL75" s="188">
        <f t="shared" si="31"/>
        <v>0.9805600000000001</v>
      </c>
      <c r="AM75" s="188">
        <f t="shared" si="32"/>
        <v>0.81370000000000009</v>
      </c>
      <c r="AN75" s="188">
        <f t="shared" si="33"/>
        <v>0.14502399999999999</v>
      </c>
      <c r="AO75" s="188">
        <f t="shared" si="34"/>
        <v>1.0361799999999999</v>
      </c>
      <c r="AP75" s="188">
        <f t="shared" si="35"/>
        <v>6.6743999999999998E-2</v>
      </c>
      <c r="AQ75">
        <v>399</v>
      </c>
      <c r="AR75">
        <v>83.5</v>
      </c>
      <c r="AS75">
        <v>417</v>
      </c>
      <c r="AT75">
        <v>347</v>
      </c>
      <c r="AU75">
        <v>95.1</v>
      </c>
      <c r="AV75">
        <v>40.9</v>
      </c>
      <c r="AW75">
        <v>15.1</v>
      </c>
      <c r="AX75">
        <v>18</v>
      </c>
      <c r="AY75">
        <v>1591</v>
      </c>
      <c r="AZ75">
        <v>2.25</v>
      </c>
      <c r="BA75">
        <v>25.1</v>
      </c>
      <c r="BB75">
        <v>1.1100000000000001</v>
      </c>
      <c r="BC75">
        <v>199</v>
      </c>
      <c r="BD75">
        <v>12.8</v>
      </c>
      <c r="BE75">
        <v>419</v>
      </c>
      <c r="BF75">
        <v>226</v>
      </c>
      <c r="BG75">
        <v>-56.5</v>
      </c>
      <c r="BH75">
        <v>2.21</v>
      </c>
      <c r="BI75">
        <v>1.8</v>
      </c>
      <c r="BJ75">
        <v>1.4</v>
      </c>
      <c r="BK75">
        <v>1440</v>
      </c>
      <c r="BL75">
        <v>0.83</v>
      </c>
      <c r="BM75">
        <v>9.19</v>
      </c>
      <c r="BN75">
        <v>0.78</v>
      </c>
      <c r="BO75">
        <v>11.3</v>
      </c>
      <c r="BP75">
        <v>0.56000000000000005</v>
      </c>
      <c r="BQ75">
        <v>1.1499999999999999</v>
      </c>
      <c r="BR75">
        <v>98.8</v>
      </c>
      <c r="BS75">
        <v>1.21</v>
      </c>
      <c r="BT75">
        <v>3.12</v>
      </c>
      <c r="BU75">
        <v>4.38</v>
      </c>
      <c r="BV75">
        <v>32.9</v>
      </c>
      <c r="BW75">
        <v>67.099999999999994</v>
      </c>
      <c r="BX75">
        <v>1.36</v>
      </c>
      <c r="BY75">
        <v>7.01</v>
      </c>
      <c r="BZ75">
        <v>13.4</v>
      </c>
      <c r="CA75">
        <v>14.3</v>
      </c>
      <c r="CB75">
        <v>53.7</v>
      </c>
      <c r="CC75">
        <v>5.49</v>
      </c>
      <c r="CD75">
        <v>0.78</v>
      </c>
      <c r="CE75">
        <v>1.79</v>
      </c>
      <c r="CF75">
        <v>5.08</v>
      </c>
      <c r="CG75">
        <v>4.9400000000000004</v>
      </c>
      <c r="CH75">
        <v>1.1299999999999999</v>
      </c>
      <c r="CI75">
        <v>67.099999999999994</v>
      </c>
      <c r="CJ75">
        <v>0.45</v>
      </c>
      <c r="CK75">
        <v>0.92</v>
      </c>
      <c r="CL75">
        <v>2.15</v>
      </c>
      <c r="CM75">
        <v>4.1100000000000003</v>
      </c>
      <c r="CN75">
        <v>1.47</v>
      </c>
      <c r="CO75" s="188">
        <f t="shared" si="36"/>
        <v>0.21871200000000002</v>
      </c>
      <c r="CP75" s="188">
        <f t="shared" si="37"/>
        <v>0.41808000000000001</v>
      </c>
      <c r="CQ75" s="188">
        <f t="shared" si="38"/>
        <v>0.44616000000000006</v>
      </c>
      <c r="CR75" s="188">
        <f t="shared" si="39"/>
        <v>1.67544</v>
      </c>
      <c r="CS75" s="188">
        <f t="shared" si="40"/>
        <v>0.17128800000000002</v>
      </c>
      <c r="CT75" s="188">
        <f t="shared" si="41"/>
        <v>0.25662000000000001</v>
      </c>
      <c r="CU75" s="188">
        <f t="shared" si="42"/>
        <v>0.58890999999999993</v>
      </c>
      <c r="CV75" s="188">
        <f t="shared" si="43"/>
        <v>1.6252600000000001</v>
      </c>
      <c r="CW75" s="188">
        <f t="shared" si="44"/>
        <v>0.37176999999999993</v>
      </c>
      <c r="CX75" s="188">
        <f t="shared" si="45"/>
        <v>0.30194999999999994</v>
      </c>
      <c r="CY75" s="188">
        <f t="shared" si="46"/>
        <v>0.61731999999999998</v>
      </c>
      <c r="CZ75" s="188">
        <f t="shared" si="47"/>
        <v>1.4426499999999998</v>
      </c>
      <c r="DA75" s="188">
        <f t="shared" si="48"/>
        <v>2.7578100000000001</v>
      </c>
      <c r="DB75" s="188">
        <f t="shared" si="49"/>
        <v>0.98636999999999986</v>
      </c>
    </row>
    <row r="76" spans="1:106">
      <c r="A76" s="587"/>
      <c r="B76" s="597" t="s">
        <v>911</v>
      </c>
      <c r="C76" s="577"/>
      <c r="F76" s="489"/>
      <c r="G76" s="222"/>
      <c r="H76" s="386"/>
      <c r="I76">
        <v>190833</v>
      </c>
      <c r="J76">
        <v>92141</v>
      </c>
      <c r="K76">
        <v>68.400000000000006</v>
      </c>
      <c r="L76">
        <v>84.7</v>
      </c>
      <c r="M76">
        <v>3.34</v>
      </c>
      <c r="N76">
        <v>4.1100000000000003</v>
      </c>
      <c r="O76">
        <v>95.9</v>
      </c>
      <c r="P76">
        <v>2.31</v>
      </c>
      <c r="Q76">
        <v>2.11</v>
      </c>
      <c r="R76">
        <v>1.21</v>
      </c>
      <c r="S76">
        <v>9.31</v>
      </c>
      <c r="T76">
        <v>90.7</v>
      </c>
      <c r="U76">
        <v>0.8</v>
      </c>
      <c r="V76" s="6">
        <f t="shared" si="25"/>
        <v>3.4811700000000001</v>
      </c>
      <c r="W76" s="6">
        <f t="shared" si="26"/>
        <v>3.332213020335117</v>
      </c>
      <c r="X76">
        <v>11.4</v>
      </c>
      <c r="Y76">
        <v>9.43</v>
      </c>
      <c r="Z76">
        <v>11.2</v>
      </c>
      <c r="AA76">
        <v>3.12</v>
      </c>
      <c r="AB76">
        <v>1.21</v>
      </c>
      <c r="AC76">
        <v>47.2</v>
      </c>
      <c r="AD76">
        <v>38.6</v>
      </c>
      <c r="AE76">
        <v>6.5</v>
      </c>
      <c r="AF76">
        <v>49.6</v>
      </c>
      <c r="AG76">
        <v>3.7</v>
      </c>
      <c r="AH76" s="188">
        <f t="shared" si="27"/>
        <v>1.0613400000000002</v>
      </c>
      <c r="AI76" s="188">
        <f t="shared" si="28"/>
        <v>0.87793300000000007</v>
      </c>
      <c r="AJ76" s="188">
        <f t="shared" si="29"/>
        <v>0.29047200000000006</v>
      </c>
      <c r="AK76" s="188">
        <f t="shared" si="30"/>
        <v>0.112651</v>
      </c>
      <c r="AL76" s="188">
        <f t="shared" si="31"/>
        <v>0.99592000000000003</v>
      </c>
      <c r="AM76" s="188">
        <f t="shared" si="32"/>
        <v>0.81445999999999996</v>
      </c>
      <c r="AN76" s="188">
        <f t="shared" si="33"/>
        <v>0.13714999999999999</v>
      </c>
      <c r="AO76" s="188">
        <f t="shared" si="34"/>
        <v>1.0465599999999999</v>
      </c>
      <c r="AP76" s="188">
        <f t="shared" si="35"/>
        <v>7.8070000000000001E-2</v>
      </c>
      <c r="AQ76">
        <v>384</v>
      </c>
      <c r="AR76">
        <v>88.7</v>
      </c>
      <c r="AS76">
        <v>424</v>
      </c>
      <c r="AT76">
        <v>336</v>
      </c>
      <c r="AU76">
        <v>95.1</v>
      </c>
      <c r="AV76">
        <v>39.200000000000003</v>
      </c>
      <c r="AW76">
        <v>16.2</v>
      </c>
      <c r="AX76">
        <v>18.7</v>
      </c>
      <c r="AY76">
        <v>1481</v>
      </c>
      <c r="AZ76">
        <v>2.5299999999999998</v>
      </c>
      <c r="BA76">
        <v>24.5</v>
      </c>
      <c r="BB76">
        <v>1.19</v>
      </c>
      <c r="BC76">
        <v>186</v>
      </c>
      <c r="BD76">
        <v>12.8</v>
      </c>
      <c r="BE76">
        <v>433</v>
      </c>
      <c r="BF76">
        <v>213</v>
      </c>
      <c r="BG76">
        <v>-61.6</v>
      </c>
      <c r="BH76">
        <v>1.8</v>
      </c>
      <c r="BI76">
        <v>1.72</v>
      </c>
      <c r="BJ76">
        <v>1.4</v>
      </c>
      <c r="BK76">
        <v>1213</v>
      </c>
      <c r="BL76">
        <v>1.1499999999999999</v>
      </c>
      <c r="BM76">
        <v>8.66</v>
      </c>
      <c r="BN76">
        <v>0.79</v>
      </c>
      <c r="BO76">
        <v>11.6</v>
      </c>
      <c r="BP76">
        <v>0.37</v>
      </c>
      <c r="BQ76">
        <v>0.96</v>
      </c>
      <c r="BR76">
        <v>99</v>
      </c>
      <c r="BS76">
        <v>1.1100000000000001</v>
      </c>
      <c r="BT76">
        <v>2.95</v>
      </c>
      <c r="BU76">
        <v>4.09</v>
      </c>
      <c r="BV76">
        <v>31.8</v>
      </c>
      <c r="BW76">
        <v>68.2</v>
      </c>
      <c r="BX76">
        <v>1.45</v>
      </c>
      <c r="BY76">
        <v>7.59</v>
      </c>
      <c r="BZ76">
        <v>11.1</v>
      </c>
      <c r="CA76">
        <v>12.3</v>
      </c>
      <c r="CB76">
        <v>43.7</v>
      </c>
      <c r="CC76">
        <v>4.1100000000000003</v>
      </c>
      <c r="CD76">
        <v>0.61</v>
      </c>
      <c r="CE76">
        <v>1.52</v>
      </c>
      <c r="CF76">
        <v>4.04</v>
      </c>
      <c r="CG76">
        <v>4.3600000000000003</v>
      </c>
      <c r="CH76">
        <v>1.17</v>
      </c>
      <c r="CI76">
        <v>68.2</v>
      </c>
      <c r="CJ76">
        <v>0.26</v>
      </c>
      <c r="CK76">
        <v>0.92</v>
      </c>
      <c r="CL76">
        <v>2.4300000000000002</v>
      </c>
      <c r="CM76">
        <v>3.96</v>
      </c>
      <c r="CN76">
        <v>1.59</v>
      </c>
      <c r="CO76" s="188">
        <f t="shared" si="36"/>
        <v>0.22390499999999999</v>
      </c>
      <c r="CP76" s="188">
        <f t="shared" si="37"/>
        <v>0.32744999999999996</v>
      </c>
      <c r="CQ76" s="188">
        <f t="shared" si="38"/>
        <v>0.36285000000000006</v>
      </c>
      <c r="CR76" s="188">
        <f t="shared" si="39"/>
        <v>1.2891500000000002</v>
      </c>
      <c r="CS76" s="188">
        <f t="shared" si="40"/>
        <v>0.12124500000000001</v>
      </c>
      <c r="CT76" s="188">
        <f t="shared" si="41"/>
        <v>0.19397999999999999</v>
      </c>
      <c r="CU76" s="188">
        <f t="shared" si="42"/>
        <v>0.48336000000000001</v>
      </c>
      <c r="CV76" s="188">
        <f t="shared" si="43"/>
        <v>1.3864800000000002</v>
      </c>
      <c r="CW76" s="188">
        <f t="shared" si="44"/>
        <v>0.37205999999999995</v>
      </c>
      <c r="CX76" s="188">
        <f t="shared" si="45"/>
        <v>0.17732000000000003</v>
      </c>
      <c r="CY76" s="188">
        <f t="shared" si="46"/>
        <v>0.62744000000000011</v>
      </c>
      <c r="CZ76" s="188">
        <f t="shared" si="47"/>
        <v>1.6572600000000002</v>
      </c>
      <c r="DA76" s="188">
        <f t="shared" si="48"/>
        <v>2.70072</v>
      </c>
      <c r="DB76" s="188">
        <f t="shared" si="49"/>
        <v>1.0843800000000001</v>
      </c>
    </row>
    <row r="77" spans="1:106">
      <c r="A77" s="588" t="s">
        <v>1191</v>
      </c>
      <c r="B77" s="597" t="s">
        <v>913</v>
      </c>
      <c r="C77" s="576" t="s">
        <v>736</v>
      </c>
      <c r="D77" s="382" t="s">
        <v>744</v>
      </c>
      <c r="E77" s="383" t="s">
        <v>114</v>
      </c>
      <c r="F77" s="489">
        <v>43613</v>
      </c>
      <c r="G77" s="429">
        <v>0</v>
      </c>
      <c r="H77" s="537" t="s">
        <v>1191</v>
      </c>
      <c r="I77">
        <v>194659</v>
      </c>
      <c r="J77">
        <v>68570</v>
      </c>
      <c r="K77">
        <v>40.200000000000003</v>
      </c>
      <c r="L77">
        <v>70</v>
      </c>
      <c r="M77">
        <v>6.72</v>
      </c>
      <c r="N77">
        <v>7.41</v>
      </c>
      <c r="O77">
        <v>92.6</v>
      </c>
      <c r="P77">
        <v>4.07</v>
      </c>
      <c r="Q77">
        <v>5.0599999999999996</v>
      </c>
      <c r="R77">
        <v>0.97</v>
      </c>
      <c r="S77">
        <v>11.4</v>
      </c>
      <c r="T77">
        <v>88.6</v>
      </c>
      <c r="U77">
        <v>0.71</v>
      </c>
      <c r="V77" s="6">
        <f t="shared" si="25"/>
        <v>5.1870000000000003</v>
      </c>
      <c r="W77" s="6">
        <f t="shared" si="26"/>
        <v>4.4534412955465585</v>
      </c>
      <c r="X77">
        <v>23.2</v>
      </c>
      <c r="Y77">
        <v>18.2</v>
      </c>
      <c r="Z77">
        <v>22.9</v>
      </c>
      <c r="AA77">
        <v>2.93</v>
      </c>
      <c r="AB77">
        <v>1.23</v>
      </c>
      <c r="AC77">
        <v>57.1</v>
      </c>
      <c r="AD77">
        <v>41.3</v>
      </c>
      <c r="AE77">
        <v>5.0599999999999996</v>
      </c>
      <c r="AF77">
        <v>51.3</v>
      </c>
      <c r="AG77">
        <v>1.44</v>
      </c>
      <c r="AH77" s="188">
        <f t="shared" si="27"/>
        <v>2.6448</v>
      </c>
      <c r="AI77" s="188">
        <f t="shared" si="28"/>
        <v>2.0747999999999998</v>
      </c>
      <c r="AJ77" s="188">
        <f t="shared" si="29"/>
        <v>0.33401999999999998</v>
      </c>
      <c r="AK77" s="188">
        <f t="shared" si="30"/>
        <v>0.14022000000000001</v>
      </c>
      <c r="AL77" s="188">
        <f t="shared" si="31"/>
        <v>2.8892599999999997</v>
      </c>
      <c r="AM77" s="188">
        <f t="shared" si="32"/>
        <v>2.0897799999999997</v>
      </c>
      <c r="AN77" s="188">
        <f t="shared" si="33"/>
        <v>0.25603599999999999</v>
      </c>
      <c r="AO77" s="188">
        <f t="shared" si="34"/>
        <v>2.5957799999999995</v>
      </c>
      <c r="AP77" s="188">
        <f t="shared" si="35"/>
        <v>7.2863999999999998E-2</v>
      </c>
      <c r="AQ77">
        <v>653</v>
      </c>
      <c r="AR77">
        <v>122</v>
      </c>
      <c r="AS77">
        <v>487</v>
      </c>
      <c r="AT77">
        <v>365</v>
      </c>
      <c r="AU77">
        <v>93.8</v>
      </c>
      <c r="AV77">
        <v>54.7</v>
      </c>
      <c r="AW77">
        <v>22.8</v>
      </c>
      <c r="AX77">
        <v>32.9</v>
      </c>
      <c r="AY77">
        <v>2189</v>
      </c>
      <c r="AZ77">
        <v>3.17</v>
      </c>
      <c r="BA77">
        <v>28.3</v>
      </c>
      <c r="BB77">
        <v>0.96</v>
      </c>
      <c r="BC77">
        <v>226</v>
      </c>
      <c r="BD77">
        <v>21.8</v>
      </c>
      <c r="BE77">
        <v>500</v>
      </c>
      <c r="BF77">
        <v>224</v>
      </c>
      <c r="BG77" t="s">
        <v>364</v>
      </c>
      <c r="BH77">
        <v>2.88</v>
      </c>
      <c r="BI77">
        <v>2.57</v>
      </c>
      <c r="BJ77">
        <v>2.83</v>
      </c>
      <c r="BK77">
        <v>1413</v>
      </c>
      <c r="BL77">
        <v>0.79</v>
      </c>
      <c r="BM77">
        <v>10</v>
      </c>
      <c r="BN77">
        <v>0.69</v>
      </c>
      <c r="BO77">
        <v>23.1</v>
      </c>
      <c r="BP77">
        <v>0.36</v>
      </c>
      <c r="BQ77">
        <v>1.1399999999999999</v>
      </c>
      <c r="BR77">
        <v>98.9</v>
      </c>
      <c r="BS77">
        <v>1.1000000000000001</v>
      </c>
      <c r="BT77">
        <v>3.74</v>
      </c>
      <c r="BU77">
        <v>2.15</v>
      </c>
      <c r="BV77">
        <v>37.1</v>
      </c>
      <c r="BW77">
        <v>62.9</v>
      </c>
      <c r="BX77">
        <v>2.15</v>
      </c>
      <c r="BY77">
        <v>5.07</v>
      </c>
      <c r="BZ77">
        <v>9.8000000000000007</v>
      </c>
      <c r="CA77">
        <v>4.7300000000000004</v>
      </c>
      <c r="CB77">
        <v>43.6</v>
      </c>
      <c r="CC77">
        <v>6.59</v>
      </c>
      <c r="CD77">
        <v>0.51</v>
      </c>
      <c r="CE77">
        <v>1.41</v>
      </c>
      <c r="CF77">
        <v>4.3899999999999997</v>
      </c>
      <c r="CG77">
        <v>2.2799999999999998</v>
      </c>
      <c r="CH77">
        <v>1.1599999999999999</v>
      </c>
      <c r="CI77">
        <v>62.9</v>
      </c>
      <c r="CJ77">
        <v>0.27</v>
      </c>
      <c r="CK77">
        <v>0.92</v>
      </c>
      <c r="CL77">
        <v>3.35</v>
      </c>
      <c r="CM77">
        <v>2.08</v>
      </c>
      <c r="CN77">
        <v>2.73</v>
      </c>
      <c r="CO77" s="188">
        <f t="shared" si="36"/>
        <v>0.18961800000000004</v>
      </c>
      <c r="CP77" s="188">
        <f t="shared" si="37"/>
        <v>0.36652000000000007</v>
      </c>
      <c r="CQ77" s="188">
        <f t="shared" si="38"/>
        <v>0.17690200000000003</v>
      </c>
      <c r="CR77" s="188">
        <f t="shared" si="39"/>
        <v>1.6306400000000003</v>
      </c>
      <c r="CS77" s="188">
        <f t="shared" si="40"/>
        <v>0.24646599999999999</v>
      </c>
      <c r="CT77" s="188">
        <f t="shared" si="41"/>
        <v>0.18920999999999999</v>
      </c>
      <c r="CU77" s="188">
        <f t="shared" si="42"/>
        <v>0.52310999999999996</v>
      </c>
      <c r="CV77" s="188">
        <f t="shared" si="43"/>
        <v>0.84587999999999997</v>
      </c>
      <c r="CW77" s="188">
        <f t="shared" si="44"/>
        <v>0.43036000000000002</v>
      </c>
      <c r="CX77" s="188">
        <f t="shared" si="45"/>
        <v>0.16983000000000001</v>
      </c>
      <c r="CY77" s="188">
        <f t="shared" si="46"/>
        <v>0.57867999999999997</v>
      </c>
      <c r="CZ77" s="188">
        <f t="shared" si="47"/>
        <v>2.1071499999999999</v>
      </c>
      <c r="DA77" s="188">
        <f t="shared" si="48"/>
        <v>1.3083199999999999</v>
      </c>
      <c r="DB77" s="188">
        <f t="shared" si="49"/>
        <v>1.7171699999999999</v>
      </c>
    </row>
    <row r="78" spans="1:106">
      <c r="A78" s="587"/>
      <c r="B78" s="597" t="s">
        <v>914</v>
      </c>
      <c r="C78" s="577"/>
      <c r="F78" s="489"/>
      <c r="G78" s="222"/>
      <c r="H78" s="386"/>
      <c r="I78">
        <v>170606</v>
      </c>
      <c r="J78">
        <v>60707</v>
      </c>
      <c r="K78">
        <v>40.6</v>
      </c>
      <c r="L78">
        <v>69.900000000000006</v>
      </c>
      <c r="M78">
        <v>6.9</v>
      </c>
      <c r="N78">
        <v>7.36</v>
      </c>
      <c r="O78">
        <v>92.6</v>
      </c>
      <c r="P78">
        <v>4.0999999999999996</v>
      </c>
      <c r="Q78">
        <v>5.07</v>
      </c>
      <c r="R78">
        <v>0.92</v>
      </c>
      <c r="S78">
        <v>12.3</v>
      </c>
      <c r="T78">
        <v>87.7</v>
      </c>
      <c r="U78">
        <v>0.72</v>
      </c>
      <c r="V78" s="6">
        <f t="shared" si="25"/>
        <v>5.1446400000000008</v>
      </c>
      <c r="W78" s="6">
        <f t="shared" si="26"/>
        <v>4.4901100951670081</v>
      </c>
      <c r="X78">
        <v>22.1</v>
      </c>
      <c r="Y78">
        <v>17.2</v>
      </c>
      <c r="Z78">
        <v>21.8</v>
      </c>
      <c r="AA78">
        <v>2.95</v>
      </c>
      <c r="AB78">
        <v>1.36</v>
      </c>
      <c r="AC78">
        <v>56.6</v>
      </c>
      <c r="AD78">
        <v>42.2</v>
      </c>
      <c r="AE78">
        <v>4.5999999999999996</v>
      </c>
      <c r="AF78">
        <v>53</v>
      </c>
      <c r="AG78">
        <v>2.0499999999999998</v>
      </c>
      <c r="AH78" s="188">
        <f t="shared" si="27"/>
        <v>2.7183000000000006</v>
      </c>
      <c r="AI78" s="188">
        <f t="shared" si="28"/>
        <v>2.1156000000000001</v>
      </c>
      <c r="AJ78" s="188">
        <f t="shared" si="29"/>
        <v>0.36285000000000006</v>
      </c>
      <c r="AK78" s="188">
        <f t="shared" si="30"/>
        <v>0.16728000000000001</v>
      </c>
      <c r="AL78" s="188">
        <f t="shared" si="31"/>
        <v>2.8696200000000003</v>
      </c>
      <c r="AM78" s="188">
        <f t="shared" si="32"/>
        <v>2.1395400000000002</v>
      </c>
      <c r="AN78" s="188">
        <f t="shared" si="33"/>
        <v>0.23321999999999998</v>
      </c>
      <c r="AO78" s="188">
        <f t="shared" si="34"/>
        <v>2.6871000000000005</v>
      </c>
      <c r="AP78" s="188">
        <f t="shared" si="35"/>
        <v>0.103935</v>
      </c>
      <c r="AQ78">
        <v>660</v>
      </c>
      <c r="AR78">
        <v>131</v>
      </c>
      <c r="AS78">
        <v>484</v>
      </c>
      <c r="AT78">
        <v>396</v>
      </c>
      <c r="AU78">
        <v>97.7</v>
      </c>
      <c r="AV78">
        <v>55.5</v>
      </c>
      <c r="AW78">
        <v>23</v>
      </c>
      <c r="AX78">
        <v>33</v>
      </c>
      <c r="AY78">
        <v>2193</v>
      </c>
      <c r="AZ78">
        <v>2.5299999999999998</v>
      </c>
      <c r="BA78">
        <v>30.7</v>
      </c>
      <c r="BB78">
        <v>1.34</v>
      </c>
      <c r="BC78">
        <v>241</v>
      </c>
      <c r="BD78">
        <v>20.5</v>
      </c>
      <c r="BE78">
        <v>490</v>
      </c>
      <c r="BF78">
        <v>248</v>
      </c>
      <c r="BG78">
        <v>-92.5</v>
      </c>
      <c r="BH78">
        <v>3.04</v>
      </c>
      <c r="BI78">
        <v>2.61</v>
      </c>
      <c r="BJ78">
        <v>2.85</v>
      </c>
      <c r="BK78">
        <v>1302</v>
      </c>
      <c r="BL78">
        <v>0.79</v>
      </c>
      <c r="BM78">
        <v>10.8</v>
      </c>
      <c r="BN78">
        <v>0.67</v>
      </c>
      <c r="BO78">
        <v>23.1</v>
      </c>
      <c r="BP78">
        <v>0.38</v>
      </c>
      <c r="BQ78">
        <v>1.01</v>
      </c>
      <c r="BR78">
        <v>99</v>
      </c>
      <c r="BS78">
        <v>1.21</v>
      </c>
      <c r="BT78">
        <v>3.62</v>
      </c>
      <c r="BU78">
        <v>1.73</v>
      </c>
      <c r="BV78">
        <v>39</v>
      </c>
      <c r="BW78">
        <v>61</v>
      </c>
      <c r="BX78">
        <v>2.27</v>
      </c>
      <c r="BY78">
        <v>6.3</v>
      </c>
      <c r="BZ78">
        <v>11.4</v>
      </c>
      <c r="CA78">
        <v>3.74</v>
      </c>
      <c r="CB78">
        <v>46.9</v>
      </c>
      <c r="CC78">
        <v>6.1</v>
      </c>
      <c r="CD78">
        <v>0.6</v>
      </c>
      <c r="CE78">
        <v>1.63</v>
      </c>
      <c r="CF78">
        <v>4.3499999999999996</v>
      </c>
      <c r="CG78">
        <v>1.77</v>
      </c>
      <c r="CH78">
        <v>1.1499999999999999</v>
      </c>
      <c r="CI78">
        <v>61</v>
      </c>
      <c r="CJ78">
        <v>0.23</v>
      </c>
      <c r="CK78">
        <v>0.95</v>
      </c>
      <c r="CL78">
        <v>3.16</v>
      </c>
      <c r="CM78">
        <v>1.71</v>
      </c>
      <c r="CN78">
        <v>2.99</v>
      </c>
      <c r="CO78" s="188">
        <f t="shared" si="36"/>
        <v>0.22806000000000001</v>
      </c>
      <c r="CP78" s="188">
        <f t="shared" si="37"/>
        <v>0.41267999999999999</v>
      </c>
      <c r="CQ78" s="188">
        <f t="shared" si="38"/>
        <v>0.13538800000000001</v>
      </c>
      <c r="CR78" s="188">
        <f t="shared" si="39"/>
        <v>1.6977799999999998</v>
      </c>
      <c r="CS78" s="188">
        <f t="shared" si="40"/>
        <v>0.22082000000000002</v>
      </c>
      <c r="CT78" s="188">
        <f t="shared" si="41"/>
        <v>0.23399999999999999</v>
      </c>
      <c r="CU78" s="188">
        <f t="shared" si="42"/>
        <v>0.63569999999999993</v>
      </c>
      <c r="CV78" s="188">
        <f t="shared" si="43"/>
        <v>0.69030000000000002</v>
      </c>
      <c r="CW78" s="188">
        <f t="shared" si="44"/>
        <v>0.44849999999999995</v>
      </c>
      <c r="CX78" s="188">
        <f t="shared" si="45"/>
        <v>0.14030000000000001</v>
      </c>
      <c r="CY78" s="188">
        <f t="shared" si="46"/>
        <v>0.5794999999999999</v>
      </c>
      <c r="CZ78" s="188">
        <f t="shared" si="47"/>
        <v>1.9276000000000002</v>
      </c>
      <c r="DA78" s="188">
        <f t="shared" si="48"/>
        <v>1.0430999999999999</v>
      </c>
      <c r="DB78" s="188">
        <f t="shared" si="49"/>
        <v>1.8239000000000001</v>
      </c>
    </row>
    <row r="79" spans="1:106">
      <c r="A79" s="588" t="s">
        <v>1192</v>
      </c>
      <c r="B79" s="597" t="s">
        <v>916</v>
      </c>
      <c r="C79" s="576" t="s">
        <v>736</v>
      </c>
      <c r="D79" s="382" t="s">
        <v>744</v>
      </c>
      <c r="E79" s="383" t="s">
        <v>115</v>
      </c>
      <c r="F79" s="489">
        <v>43614</v>
      </c>
      <c r="G79" s="429">
        <v>0.14285714285714285</v>
      </c>
      <c r="H79" s="537" t="s">
        <v>1192</v>
      </c>
      <c r="I79">
        <v>191392</v>
      </c>
      <c r="J79">
        <v>50877</v>
      </c>
      <c r="K79">
        <v>55.4</v>
      </c>
      <c r="L79">
        <v>71.7</v>
      </c>
      <c r="M79">
        <v>8.07</v>
      </c>
      <c r="N79">
        <v>5.16</v>
      </c>
      <c r="O79">
        <v>94.8</v>
      </c>
      <c r="P79">
        <v>4.51</v>
      </c>
      <c r="Q79">
        <v>6.07</v>
      </c>
      <c r="R79">
        <v>1.62</v>
      </c>
      <c r="S79">
        <v>15.2</v>
      </c>
      <c r="T79">
        <v>84.8</v>
      </c>
      <c r="U79">
        <v>1.04</v>
      </c>
      <c r="V79" s="6">
        <f t="shared" si="25"/>
        <v>3.6997200000000006</v>
      </c>
      <c r="W79" s="6">
        <f t="shared" si="26"/>
        <v>6.0004540884175004</v>
      </c>
      <c r="X79">
        <v>25.8</v>
      </c>
      <c r="Y79">
        <v>18.100000000000001</v>
      </c>
      <c r="Z79">
        <v>24.6</v>
      </c>
      <c r="AA79">
        <v>4.93</v>
      </c>
      <c r="AB79">
        <v>2.2999999999999998</v>
      </c>
      <c r="AC79">
        <v>59.3</v>
      </c>
      <c r="AD79">
        <v>45.8</v>
      </c>
      <c r="AE79">
        <v>6.01</v>
      </c>
      <c r="AF79">
        <v>61.4</v>
      </c>
      <c r="AG79">
        <v>3.43</v>
      </c>
      <c r="AH79" s="188">
        <f t="shared" si="27"/>
        <v>3.9215999999999998</v>
      </c>
      <c r="AI79" s="188">
        <f t="shared" si="28"/>
        <v>2.7511999999999999</v>
      </c>
      <c r="AJ79" s="188">
        <f t="shared" si="29"/>
        <v>0.74935999999999992</v>
      </c>
      <c r="AK79" s="188">
        <f t="shared" si="30"/>
        <v>0.34959999999999991</v>
      </c>
      <c r="AL79" s="188">
        <f t="shared" si="31"/>
        <v>3.5995100000000004</v>
      </c>
      <c r="AM79" s="188">
        <f t="shared" si="32"/>
        <v>2.7800599999999998</v>
      </c>
      <c r="AN79" s="188">
        <f t="shared" si="33"/>
        <v>0.36480699999999999</v>
      </c>
      <c r="AO79" s="188">
        <f t="shared" si="34"/>
        <v>3.7269800000000002</v>
      </c>
      <c r="AP79" s="188">
        <f t="shared" si="35"/>
        <v>0.20820100000000002</v>
      </c>
      <c r="AQ79">
        <v>801</v>
      </c>
      <c r="AR79">
        <v>207</v>
      </c>
      <c r="AS79">
        <v>413</v>
      </c>
      <c r="AT79">
        <v>497</v>
      </c>
      <c r="AU79">
        <v>156</v>
      </c>
      <c r="AV79">
        <v>71.3</v>
      </c>
      <c r="AW79">
        <v>33.5</v>
      </c>
      <c r="AX79">
        <v>50.6</v>
      </c>
      <c r="AY79">
        <v>1798</v>
      </c>
      <c r="AZ79">
        <v>4.25</v>
      </c>
      <c r="BA79">
        <v>43.3</v>
      </c>
      <c r="BB79">
        <v>3.18</v>
      </c>
      <c r="BC79">
        <v>175</v>
      </c>
      <c r="BD79">
        <v>19.3</v>
      </c>
      <c r="BE79">
        <v>402</v>
      </c>
      <c r="BF79">
        <v>238</v>
      </c>
      <c r="BG79">
        <v>-281</v>
      </c>
      <c r="BH79">
        <v>4.62</v>
      </c>
      <c r="BI79">
        <v>2.93</v>
      </c>
      <c r="BJ79">
        <v>3.64</v>
      </c>
      <c r="BK79">
        <v>1429</v>
      </c>
      <c r="BL79">
        <v>1.48</v>
      </c>
      <c r="BM79">
        <v>13.6</v>
      </c>
      <c r="BN79">
        <v>0.92</v>
      </c>
      <c r="BO79">
        <v>22.2</v>
      </c>
      <c r="BP79">
        <v>0.66</v>
      </c>
      <c r="BQ79">
        <v>0.52</v>
      </c>
      <c r="BR79">
        <v>99.5</v>
      </c>
      <c r="BS79">
        <v>1.38</v>
      </c>
      <c r="BT79">
        <v>3.66</v>
      </c>
      <c r="BU79">
        <v>2.93</v>
      </c>
      <c r="BV79">
        <v>41.7</v>
      </c>
      <c r="BW79">
        <v>58.3</v>
      </c>
      <c r="BX79">
        <v>1.34</v>
      </c>
      <c r="BY79">
        <v>7.51</v>
      </c>
      <c r="BZ79">
        <v>12.8</v>
      </c>
      <c r="CA79">
        <v>7.99</v>
      </c>
      <c r="CB79">
        <v>53</v>
      </c>
      <c r="CC79">
        <v>5.08</v>
      </c>
      <c r="CD79">
        <v>0.81</v>
      </c>
      <c r="CE79">
        <v>1.76</v>
      </c>
      <c r="CF79">
        <v>4.6500000000000004</v>
      </c>
      <c r="CG79">
        <v>3.29</v>
      </c>
      <c r="CH79">
        <v>1.1200000000000001</v>
      </c>
      <c r="CI79">
        <v>58.3</v>
      </c>
      <c r="CJ79">
        <v>0.56000000000000005</v>
      </c>
      <c r="CK79">
        <v>1.1100000000000001</v>
      </c>
      <c r="CL79">
        <v>2.95</v>
      </c>
      <c r="CM79">
        <v>2.68</v>
      </c>
      <c r="CN79">
        <v>1.49</v>
      </c>
      <c r="CO79" s="188">
        <f t="shared" si="36"/>
        <v>0.274866</v>
      </c>
      <c r="CP79" s="188">
        <f t="shared" si="37"/>
        <v>0.46848000000000006</v>
      </c>
      <c r="CQ79" s="188">
        <f t="shared" si="38"/>
        <v>0.29243400000000003</v>
      </c>
      <c r="CR79" s="188">
        <f t="shared" si="39"/>
        <v>1.9398000000000002</v>
      </c>
      <c r="CS79" s="188">
        <f t="shared" si="40"/>
        <v>0.18592800000000001</v>
      </c>
      <c r="CT79" s="188">
        <f t="shared" si="41"/>
        <v>0.33777000000000001</v>
      </c>
      <c r="CU79" s="188">
        <f t="shared" si="42"/>
        <v>0.73392000000000013</v>
      </c>
      <c r="CV79" s="188">
        <f t="shared" si="43"/>
        <v>1.3719300000000001</v>
      </c>
      <c r="CW79" s="188">
        <f t="shared" si="44"/>
        <v>0.46704000000000007</v>
      </c>
      <c r="CX79" s="188">
        <f t="shared" si="45"/>
        <v>0.32648000000000005</v>
      </c>
      <c r="CY79" s="188">
        <f t="shared" si="46"/>
        <v>0.64713000000000009</v>
      </c>
      <c r="CZ79" s="188">
        <f t="shared" si="47"/>
        <v>1.7198500000000001</v>
      </c>
      <c r="DA79" s="188">
        <f t="shared" si="48"/>
        <v>1.5624400000000001</v>
      </c>
      <c r="DB79" s="188">
        <f t="shared" si="49"/>
        <v>0.86866999999999994</v>
      </c>
    </row>
    <row r="80" spans="1:106">
      <c r="A80" s="587"/>
      <c r="B80" s="597" t="s">
        <v>917</v>
      </c>
      <c r="C80" s="577"/>
      <c r="F80" s="489"/>
      <c r="G80" s="222"/>
      <c r="H80" s="386"/>
      <c r="I80">
        <v>193216</v>
      </c>
      <c r="J80">
        <v>52463</v>
      </c>
      <c r="K80">
        <v>56.4</v>
      </c>
      <c r="L80">
        <v>72.2</v>
      </c>
      <c r="M80">
        <v>8.4</v>
      </c>
      <c r="N80">
        <v>5.27</v>
      </c>
      <c r="O80">
        <v>94.7</v>
      </c>
      <c r="P80">
        <v>4.47</v>
      </c>
      <c r="Q80">
        <v>6.23</v>
      </c>
      <c r="R80">
        <v>1.69</v>
      </c>
      <c r="S80">
        <v>15.2</v>
      </c>
      <c r="T80">
        <v>84.8</v>
      </c>
      <c r="U80">
        <v>0.88</v>
      </c>
      <c r="V80" s="6">
        <f t="shared" si="25"/>
        <v>3.8049399999999998</v>
      </c>
      <c r="W80" s="6">
        <f t="shared" si="26"/>
        <v>5.6505490231120596</v>
      </c>
      <c r="X80">
        <v>24.4</v>
      </c>
      <c r="Y80">
        <v>17.2</v>
      </c>
      <c r="Z80">
        <v>25</v>
      </c>
      <c r="AA80">
        <v>4.8600000000000003</v>
      </c>
      <c r="AB80">
        <v>1.57</v>
      </c>
      <c r="AC80">
        <v>56.5</v>
      </c>
      <c r="AD80">
        <v>43.9</v>
      </c>
      <c r="AE80">
        <v>7.08</v>
      </c>
      <c r="AF80">
        <v>60.9</v>
      </c>
      <c r="AG80">
        <v>2.71</v>
      </c>
      <c r="AH80" s="188">
        <f t="shared" si="27"/>
        <v>3.7087999999999992</v>
      </c>
      <c r="AI80" s="188">
        <f t="shared" si="28"/>
        <v>2.6143999999999998</v>
      </c>
      <c r="AJ80" s="188">
        <f t="shared" si="29"/>
        <v>0.73872000000000004</v>
      </c>
      <c r="AK80" s="188">
        <f t="shared" si="30"/>
        <v>0.23864000000000002</v>
      </c>
      <c r="AL80" s="188">
        <f t="shared" si="31"/>
        <v>3.5199500000000001</v>
      </c>
      <c r="AM80" s="188">
        <f t="shared" si="32"/>
        <v>2.7349700000000001</v>
      </c>
      <c r="AN80" s="188">
        <f t="shared" si="33"/>
        <v>0.44108400000000003</v>
      </c>
      <c r="AO80" s="188">
        <f t="shared" si="34"/>
        <v>3.7940700000000005</v>
      </c>
      <c r="AP80" s="188">
        <f t="shared" si="35"/>
        <v>0.16883300000000001</v>
      </c>
      <c r="AQ80">
        <v>812</v>
      </c>
      <c r="AR80">
        <v>202</v>
      </c>
      <c r="AS80">
        <v>450</v>
      </c>
      <c r="AT80">
        <v>493</v>
      </c>
      <c r="AU80">
        <v>152</v>
      </c>
      <c r="AV80">
        <v>68.900000000000006</v>
      </c>
      <c r="AW80">
        <v>33</v>
      </c>
      <c r="AX80">
        <v>50.6</v>
      </c>
      <c r="AY80">
        <v>1902</v>
      </c>
      <c r="AZ80">
        <v>4.55</v>
      </c>
      <c r="BA80">
        <v>42.3</v>
      </c>
      <c r="BB80">
        <v>2.1</v>
      </c>
      <c r="BC80">
        <v>192</v>
      </c>
      <c r="BD80">
        <v>20.5</v>
      </c>
      <c r="BE80">
        <v>443</v>
      </c>
      <c r="BF80">
        <v>249</v>
      </c>
      <c r="BG80">
        <v>95.1</v>
      </c>
      <c r="BH80">
        <v>5.03</v>
      </c>
      <c r="BI80">
        <v>2.88</v>
      </c>
      <c r="BJ80">
        <v>3.75</v>
      </c>
      <c r="BK80">
        <v>1263</v>
      </c>
      <c r="BL80">
        <v>1.53</v>
      </c>
      <c r="BM80">
        <v>13.6</v>
      </c>
      <c r="BN80">
        <v>0.81</v>
      </c>
      <c r="BO80">
        <v>21.5</v>
      </c>
      <c r="BP80">
        <v>0.9</v>
      </c>
      <c r="BQ80">
        <v>0.72</v>
      </c>
      <c r="BR80">
        <v>99.3</v>
      </c>
      <c r="BS80">
        <v>1.47</v>
      </c>
      <c r="BT80">
        <v>3.73</v>
      </c>
      <c r="BU80">
        <v>4.5599999999999996</v>
      </c>
      <c r="BV80">
        <v>41.8</v>
      </c>
      <c r="BW80">
        <v>58.2</v>
      </c>
      <c r="BX80">
        <v>1.47</v>
      </c>
      <c r="BY80">
        <v>7.14</v>
      </c>
      <c r="BZ80">
        <v>13.6</v>
      </c>
      <c r="CA80">
        <v>10</v>
      </c>
      <c r="CB80">
        <v>52.1</v>
      </c>
      <c r="CC80">
        <v>5.24</v>
      </c>
      <c r="CD80">
        <v>1.23</v>
      </c>
      <c r="CE80">
        <v>1.85</v>
      </c>
      <c r="CF80">
        <v>4.6500000000000004</v>
      </c>
      <c r="CG80">
        <v>5.22</v>
      </c>
      <c r="CH80">
        <v>1.02</v>
      </c>
      <c r="CI80">
        <v>58.2</v>
      </c>
      <c r="CJ80">
        <v>0.67</v>
      </c>
      <c r="CK80">
        <v>1.2</v>
      </c>
      <c r="CL80">
        <v>3.07</v>
      </c>
      <c r="CM80">
        <v>4.09</v>
      </c>
      <c r="CN80">
        <v>1.8</v>
      </c>
      <c r="CO80" s="188">
        <f t="shared" si="36"/>
        <v>0.26632199999999995</v>
      </c>
      <c r="CP80" s="188">
        <f t="shared" si="37"/>
        <v>0.50728000000000006</v>
      </c>
      <c r="CQ80" s="188">
        <f t="shared" si="38"/>
        <v>0.373</v>
      </c>
      <c r="CR80" s="188">
        <f t="shared" si="39"/>
        <v>1.94333</v>
      </c>
      <c r="CS80" s="188">
        <f t="shared" si="40"/>
        <v>0.19545200000000001</v>
      </c>
      <c r="CT80" s="188">
        <f t="shared" si="41"/>
        <v>0.51413999999999993</v>
      </c>
      <c r="CU80" s="188">
        <f t="shared" si="42"/>
        <v>0.77329999999999999</v>
      </c>
      <c r="CV80" s="188">
        <f t="shared" si="43"/>
        <v>2.1819599999999997</v>
      </c>
      <c r="CW80" s="188">
        <f t="shared" si="44"/>
        <v>0.42635999999999996</v>
      </c>
      <c r="CX80" s="188">
        <f t="shared" si="45"/>
        <v>0.38994000000000006</v>
      </c>
      <c r="CY80" s="188">
        <f t="shared" si="46"/>
        <v>0.69840000000000002</v>
      </c>
      <c r="CZ80" s="188">
        <f t="shared" si="47"/>
        <v>1.78674</v>
      </c>
      <c r="DA80" s="188">
        <f t="shared" si="48"/>
        <v>2.3803800000000002</v>
      </c>
      <c r="DB80" s="188">
        <f t="shared" si="49"/>
        <v>1.0476000000000001</v>
      </c>
    </row>
    <row r="81" spans="1:106">
      <c r="A81" s="588" t="s">
        <v>1193</v>
      </c>
      <c r="B81" s="597" t="s">
        <v>919</v>
      </c>
      <c r="C81" s="576" t="s">
        <v>736</v>
      </c>
      <c r="D81" s="382" t="s">
        <v>744</v>
      </c>
      <c r="E81" s="383" t="s">
        <v>417</v>
      </c>
      <c r="F81" s="489">
        <v>43620</v>
      </c>
      <c r="G81" s="429">
        <v>1</v>
      </c>
      <c r="H81" s="537" t="s">
        <v>1193</v>
      </c>
      <c r="I81">
        <v>192482</v>
      </c>
      <c r="J81">
        <v>89742</v>
      </c>
      <c r="K81">
        <v>72.8</v>
      </c>
      <c r="L81">
        <v>84.6</v>
      </c>
      <c r="M81">
        <v>3.24</v>
      </c>
      <c r="N81">
        <v>3.45</v>
      </c>
      <c r="O81">
        <v>96.5</v>
      </c>
      <c r="P81">
        <v>2.31</v>
      </c>
      <c r="Q81">
        <v>1.1100000000000001</v>
      </c>
      <c r="R81">
        <v>1.34</v>
      </c>
      <c r="S81">
        <v>13.4</v>
      </c>
      <c r="T81">
        <v>86.6</v>
      </c>
      <c r="U81">
        <v>0.74</v>
      </c>
      <c r="V81" s="6">
        <f t="shared" si="25"/>
        <v>2.9186999999999999</v>
      </c>
      <c r="W81" s="6">
        <f t="shared" si="26"/>
        <v>4.1456812964676057</v>
      </c>
      <c r="X81">
        <v>7.54</v>
      </c>
      <c r="Y81">
        <v>6.39</v>
      </c>
      <c r="Z81">
        <v>4.47</v>
      </c>
      <c r="AA81">
        <v>2.88</v>
      </c>
      <c r="AB81">
        <v>0.94</v>
      </c>
      <c r="AC81">
        <v>37.4</v>
      </c>
      <c r="AD81">
        <v>40.700000000000003</v>
      </c>
      <c r="AE81">
        <v>5.46</v>
      </c>
      <c r="AF81">
        <v>53.9</v>
      </c>
      <c r="AG81">
        <v>2.02</v>
      </c>
      <c r="AH81" s="188">
        <f t="shared" si="27"/>
        <v>1.0103599999999999</v>
      </c>
      <c r="AI81" s="188">
        <f t="shared" si="28"/>
        <v>0.85626000000000002</v>
      </c>
      <c r="AJ81" s="188">
        <f t="shared" si="29"/>
        <v>0.38591999999999999</v>
      </c>
      <c r="AK81" s="188">
        <f t="shared" si="30"/>
        <v>0.12595999999999999</v>
      </c>
      <c r="AL81" s="188">
        <f t="shared" si="31"/>
        <v>0.41514000000000001</v>
      </c>
      <c r="AM81" s="188">
        <f t="shared" si="32"/>
        <v>0.45177000000000006</v>
      </c>
      <c r="AN81" s="188">
        <f t="shared" si="33"/>
        <v>6.0606000000000007E-2</v>
      </c>
      <c r="AO81" s="188">
        <f t="shared" si="34"/>
        <v>0.59828999999999999</v>
      </c>
      <c r="AP81" s="188">
        <f t="shared" si="35"/>
        <v>2.2422000000000004E-2</v>
      </c>
      <c r="AQ81">
        <v>384</v>
      </c>
      <c r="AR81">
        <v>86.1</v>
      </c>
      <c r="AS81">
        <v>356</v>
      </c>
      <c r="AT81">
        <v>350</v>
      </c>
      <c r="AU81">
        <v>112</v>
      </c>
      <c r="AV81">
        <v>41.7</v>
      </c>
      <c r="AW81">
        <v>15.3</v>
      </c>
      <c r="AX81">
        <v>10.8</v>
      </c>
      <c r="AY81">
        <v>1410</v>
      </c>
      <c r="AZ81">
        <v>2.17</v>
      </c>
      <c r="BA81">
        <v>29.3</v>
      </c>
      <c r="BB81">
        <v>1.22</v>
      </c>
      <c r="BC81">
        <v>160</v>
      </c>
      <c r="BD81">
        <v>11.6</v>
      </c>
      <c r="BE81">
        <v>363</v>
      </c>
      <c r="BF81">
        <v>207</v>
      </c>
      <c r="BG81">
        <v>65.5</v>
      </c>
      <c r="BH81">
        <v>1.87</v>
      </c>
      <c r="BI81">
        <v>1.85</v>
      </c>
      <c r="BJ81">
        <v>0.76</v>
      </c>
      <c r="BK81">
        <v>774</v>
      </c>
      <c r="BL81">
        <v>1.31</v>
      </c>
      <c r="BM81">
        <v>12.8</v>
      </c>
      <c r="BN81">
        <v>0.72</v>
      </c>
      <c r="BO81">
        <v>12.1</v>
      </c>
      <c r="BP81">
        <v>0.46</v>
      </c>
      <c r="BQ81">
        <v>0.57999999999999996</v>
      </c>
      <c r="BR81">
        <v>99.4</v>
      </c>
      <c r="BS81">
        <v>1.29</v>
      </c>
      <c r="BT81">
        <v>2.71</v>
      </c>
      <c r="BU81">
        <v>4.93</v>
      </c>
      <c r="BV81">
        <v>37.9</v>
      </c>
      <c r="BW81">
        <v>62.1</v>
      </c>
      <c r="BX81">
        <v>1.1200000000000001</v>
      </c>
      <c r="BY81">
        <v>4.76</v>
      </c>
      <c r="BZ81">
        <v>10.5</v>
      </c>
      <c r="CA81">
        <v>13.3</v>
      </c>
      <c r="CB81">
        <v>60.9</v>
      </c>
      <c r="CC81">
        <v>4.42</v>
      </c>
      <c r="CD81">
        <v>0.68</v>
      </c>
      <c r="CE81">
        <v>1.49</v>
      </c>
      <c r="CF81">
        <v>4.3600000000000003</v>
      </c>
      <c r="CG81">
        <v>5.55</v>
      </c>
      <c r="CH81">
        <v>0.66</v>
      </c>
      <c r="CI81">
        <v>62.1</v>
      </c>
      <c r="CJ81">
        <v>0.33</v>
      </c>
      <c r="CK81">
        <v>1.17</v>
      </c>
      <c r="CL81">
        <v>1.71</v>
      </c>
      <c r="CM81">
        <v>4.55</v>
      </c>
      <c r="CN81">
        <v>1.4</v>
      </c>
      <c r="CO81" s="188">
        <f t="shared" si="36"/>
        <v>0.128996</v>
      </c>
      <c r="CP81" s="188">
        <f t="shared" si="37"/>
        <v>0.28454999999999997</v>
      </c>
      <c r="CQ81" s="188">
        <f t="shared" si="38"/>
        <v>0.36042999999999997</v>
      </c>
      <c r="CR81" s="188">
        <f t="shared" si="39"/>
        <v>1.6503899999999998</v>
      </c>
      <c r="CS81" s="188">
        <f t="shared" si="40"/>
        <v>0.119782</v>
      </c>
      <c r="CT81" s="188">
        <f t="shared" si="41"/>
        <v>0.25772</v>
      </c>
      <c r="CU81" s="188">
        <f t="shared" si="42"/>
        <v>0.56470999999999993</v>
      </c>
      <c r="CV81" s="188">
        <f t="shared" si="43"/>
        <v>2.10345</v>
      </c>
      <c r="CW81" s="188">
        <f t="shared" si="44"/>
        <v>0.25013999999999997</v>
      </c>
      <c r="CX81" s="188">
        <f t="shared" si="45"/>
        <v>0.20493000000000003</v>
      </c>
      <c r="CY81" s="188">
        <f t="shared" si="46"/>
        <v>0.72656999999999994</v>
      </c>
      <c r="CZ81" s="188">
        <f t="shared" si="47"/>
        <v>1.0619100000000001</v>
      </c>
      <c r="DA81" s="188">
        <f t="shared" si="48"/>
        <v>2.8255500000000002</v>
      </c>
      <c r="DB81" s="188">
        <f t="shared" si="49"/>
        <v>0.86939999999999995</v>
      </c>
    </row>
    <row r="82" spans="1:106">
      <c r="A82" s="587"/>
      <c r="B82" s="597" t="s">
        <v>920</v>
      </c>
      <c r="C82" s="577"/>
      <c r="F82" s="489"/>
      <c r="G82" s="222"/>
      <c r="H82" s="386"/>
      <c r="I82">
        <v>192753</v>
      </c>
      <c r="J82">
        <v>89536</v>
      </c>
      <c r="K82">
        <v>72.8</v>
      </c>
      <c r="L82">
        <v>84.6</v>
      </c>
      <c r="M82">
        <v>3.55</v>
      </c>
      <c r="N82">
        <v>3.61</v>
      </c>
      <c r="O82">
        <v>96.4</v>
      </c>
      <c r="P82">
        <v>2.44</v>
      </c>
      <c r="Q82">
        <v>1.19</v>
      </c>
      <c r="R82">
        <v>1.27</v>
      </c>
      <c r="S82">
        <v>14</v>
      </c>
      <c r="T82">
        <v>86</v>
      </c>
      <c r="U82">
        <v>0.65</v>
      </c>
      <c r="V82" s="6">
        <f t="shared" si="25"/>
        <v>3.0540599999999993</v>
      </c>
      <c r="W82" s="6">
        <f t="shared" si="26"/>
        <v>3.961939189144942</v>
      </c>
      <c r="X82">
        <v>7.56</v>
      </c>
      <c r="Y82">
        <v>6.76</v>
      </c>
      <c r="Z82">
        <v>4.6900000000000004</v>
      </c>
      <c r="AA82">
        <v>2.62</v>
      </c>
      <c r="AB82">
        <v>0.91</v>
      </c>
      <c r="AC82">
        <v>38</v>
      </c>
      <c r="AD82">
        <v>40.4</v>
      </c>
      <c r="AE82">
        <v>6.23</v>
      </c>
      <c r="AF82">
        <v>55.5</v>
      </c>
      <c r="AG82">
        <v>2.11</v>
      </c>
      <c r="AH82" s="188">
        <f t="shared" si="27"/>
        <v>1.0583999999999998</v>
      </c>
      <c r="AI82" s="188">
        <f t="shared" si="28"/>
        <v>0.94640000000000002</v>
      </c>
      <c r="AJ82" s="188">
        <f t="shared" si="29"/>
        <v>0.36680000000000001</v>
      </c>
      <c r="AK82" s="188">
        <f t="shared" si="30"/>
        <v>0.12740000000000001</v>
      </c>
      <c r="AL82" s="188">
        <f t="shared" si="31"/>
        <v>0.45219999999999999</v>
      </c>
      <c r="AM82" s="188">
        <f t="shared" si="32"/>
        <v>0.48075999999999991</v>
      </c>
      <c r="AN82" s="188">
        <f t="shared" si="33"/>
        <v>7.4137000000000008E-2</v>
      </c>
      <c r="AO82" s="188">
        <f t="shared" si="34"/>
        <v>0.66044999999999998</v>
      </c>
      <c r="AP82" s="188">
        <f t="shared" si="35"/>
        <v>2.5108999999999999E-2</v>
      </c>
      <c r="AQ82">
        <v>376</v>
      </c>
      <c r="AR82">
        <v>75.8</v>
      </c>
      <c r="AS82">
        <v>366</v>
      </c>
      <c r="AT82">
        <v>348</v>
      </c>
      <c r="AU82">
        <v>120</v>
      </c>
      <c r="AV82">
        <v>41.3</v>
      </c>
      <c r="AW82">
        <v>13.8</v>
      </c>
      <c r="AX82">
        <v>11</v>
      </c>
      <c r="AY82">
        <v>1181</v>
      </c>
      <c r="AZ82">
        <v>1.68</v>
      </c>
      <c r="BA82">
        <v>26.9</v>
      </c>
      <c r="BB82">
        <v>1.1000000000000001</v>
      </c>
      <c r="BC82">
        <v>171</v>
      </c>
      <c r="BD82">
        <v>11.6</v>
      </c>
      <c r="BE82">
        <v>381</v>
      </c>
      <c r="BF82">
        <v>220</v>
      </c>
      <c r="BG82">
        <v>82.2</v>
      </c>
      <c r="BH82">
        <v>2.13</v>
      </c>
      <c r="BI82">
        <v>2.0099999999999998</v>
      </c>
      <c r="BJ82">
        <v>0.82</v>
      </c>
      <c r="BK82">
        <v>755</v>
      </c>
      <c r="BL82">
        <v>1.25</v>
      </c>
      <c r="BM82">
        <v>13.6</v>
      </c>
      <c r="BN82">
        <v>0.64</v>
      </c>
      <c r="BO82">
        <v>12.1</v>
      </c>
      <c r="BP82">
        <v>0.51</v>
      </c>
      <c r="BQ82">
        <v>0.57999999999999996</v>
      </c>
      <c r="BR82">
        <v>99.4</v>
      </c>
      <c r="BS82">
        <v>1.24</v>
      </c>
      <c r="BT82">
        <v>2.73</v>
      </c>
      <c r="BU82">
        <v>5.33</v>
      </c>
      <c r="BV82">
        <v>37.200000000000003</v>
      </c>
      <c r="BW82">
        <v>62.8</v>
      </c>
      <c r="BX82">
        <v>1.08</v>
      </c>
      <c r="BY82">
        <v>4.75</v>
      </c>
      <c r="BZ82">
        <v>14.9</v>
      </c>
      <c r="CA82">
        <v>12.2</v>
      </c>
      <c r="CB82">
        <v>52.5</v>
      </c>
      <c r="CC82">
        <v>2.0299999999999998</v>
      </c>
      <c r="CD82">
        <v>0.7</v>
      </c>
      <c r="CE82">
        <v>1.62</v>
      </c>
      <c r="CF82">
        <v>3.85</v>
      </c>
      <c r="CG82">
        <v>5.3</v>
      </c>
      <c r="CH82">
        <v>0.65</v>
      </c>
      <c r="CI82">
        <v>62.8</v>
      </c>
      <c r="CJ82">
        <v>0.4</v>
      </c>
      <c r="CK82">
        <v>1.02</v>
      </c>
      <c r="CL82">
        <v>2.06</v>
      </c>
      <c r="CM82">
        <v>5.35</v>
      </c>
      <c r="CN82">
        <v>1.34</v>
      </c>
      <c r="CO82" s="188">
        <f t="shared" si="36"/>
        <v>0.12967499999999998</v>
      </c>
      <c r="CP82" s="188">
        <f t="shared" si="37"/>
        <v>0.40677000000000002</v>
      </c>
      <c r="CQ82" s="188">
        <f t="shared" si="38"/>
        <v>0.33305999999999997</v>
      </c>
      <c r="CR82" s="188">
        <f t="shared" si="39"/>
        <v>1.4332499999999999</v>
      </c>
      <c r="CS82" s="188">
        <f t="shared" si="40"/>
        <v>5.5418999999999989E-2</v>
      </c>
      <c r="CT82" s="188">
        <f t="shared" si="41"/>
        <v>0.26039999999999996</v>
      </c>
      <c r="CU82" s="188">
        <f t="shared" si="42"/>
        <v>0.60264000000000006</v>
      </c>
      <c r="CV82" s="188">
        <f t="shared" si="43"/>
        <v>1.9716</v>
      </c>
      <c r="CW82" s="188">
        <f t="shared" si="44"/>
        <v>0.24180000000000004</v>
      </c>
      <c r="CX82" s="188">
        <f t="shared" si="45"/>
        <v>0.25120000000000003</v>
      </c>
      <c r="CY82" s="188">
        <f t="shared" si="46"/>
        <v>0.64056000000000002</v>
      </c>
      <c r="CZ82" s="188">
        <f t="shared" si="47"/>
        <v>1.2936799999999999</v>
      </c>
      <c r="DA82" s="188">
        <f t="shared" si="48"/>
        <v>3.3597999999999995</v>
      </c>
      <c r="DB82" s="188">
        <f t="shared" si="49"/>
        <v>0.84152000000000005</v>
      </c>
    </row>
    <row r="83" spans="1:106">
      <c r="A83" s="589" t="s">
        <v>1194</v>
      </c>
      <c r="B83" s="597" t="s">
        <v>922</v>
      </c>
      <c r="C83" s="576" t="s">
        <v>736</v>
      </c>
      <c r="D83" s="382" t="s">
        <v>744</v>
      </c>
      <c r="E83" s="383" t="s">
        <v>418</v>
      </c>
      <c r="F83" s="489">
        <v>43626</v>
      </c>
      <c r="G83" s="429">
        <v>1.8571428571428572</v>
      </c>
      <c r="H83" s="539" t="s">
        <v>1194</v>
      </c>
      <c r="I83">
        <v>194063</v>
      </c>
      <c r="J83">
        <v>93199</v>
      </c>
      <c r="K83">
        <v>67.3</v>
      </c>
      <c r="L83">
        <v>86.3</v>
      </c>
      <c r="M83">
        <v>3.7</v>
      </c>
      <c r="N83">
        <v>4.1500000000000004</v>
      </c>
      <c r="O83">
        <v>95.9</v>
      </c>
      <c r="P83">
        <v>2.31</v>
      </c>
      <c r="Q83">
        <v>1.73</v>
      </c>
      <c r="R83">
        <v>1.89</v>
      </c>
      <c r="S83">
        <v>11.3</v>
      </c>
      <c r="T83">
        <v>88.7</v>
      </c>
      <c r="U83">
        <v>0.64</v>
      </c>
      <c r="V83" s="6">
        <f t="shared" si="25"/>
        <v>3.5814500000000002</v>
      </c>
      <c r="W83" s="6">
        <f t="shared" si="26"/>
        <v>2.9596950955618531</v>
      </c>
      <c r="X83">
        <v>10.1</v>
      </c>
      <c r="Y83">
        <v>7.67</v>
      </c>
      <c r="Z83">
        <v>8.2200000000000006</v>
      </c>
      <c r="AA83">
        <v>4.54</v>
      </c>
      <c r="AB83">
        <v>0.89</v>
      </c>
      <c r="AC83">
        <v>42.9</v>
      </c>
      <c r="AD83">
        <v>35.799999999999997</v>
      </c>
      <c r="AE83">
        <v>6.76</v>
      </c>
      <c r="AF83">
        <v>53.7</v>
      </c>
      <c r="AG83">
        <v>1.29</v>
      </c>
      <c r="AH83" s="188">
        <f t="shared" si="27"/>
        <v>1.1413000000000002</v>
      </c>
      <c r="AI83" s="188">
        <f t="shared" si="28"/>
        <v>0.86671000000000009</v>
      </c>
      <c r="AJ83" s="188">
        <f t="shared" si="29"/>
        <v>0.51302000000000003</v>
      </c>
      <c r="AK83" s="188">
        <f t="shared" si="30"/>
        <v>0.10057000000000001</v>
      </c>
      <c r="AL83" s="188">
        <f t="shared" si="31"/>
        <v>0.74217</v>
      </c>
      <c r="AM83" s="188">
        <f t="shared" si="32"/>
        <v>0.61934</v>
      </c>
      <c r="AN83" s="188">
        <f t="shared" si="33"/>
        <v>0.116948</v>
      </c>
      <c r="AO83" s="188">
        <f t="shared" si="34"/>
        <v>0.92901000000000011</v>
      </c>
      <c r="AP83" s="188">
        <f t="shared" si="35"/>
        <v>2.2317E-2</v>
      </c>
      <c r="AQ83">
        <v>337</v>
      </c>
      <c r="AR83">
        <v>74.5</v>
      </c>
      <c r="AS83">
        <v>332</v>
      </c>
      <c r="AT83">
        <v>316</v>
      </c>
      <c r="AU83">
        <v>93.8</v>
      </c>
      <c r="AV83">
        <v>41.3</v>
      </c>
      <c r="AW83">
        <v>15</v>
      </c>
      <c r="AX83">
        <v>15</v>
      </c>
      <c r="AY83">
        <v>1159</v>
      </c>
      <c r="AZ83">
        <v>2.37</v>
      </c>
      <c r="BA83">
        <v>27.9</v>
      </c>
      <c r="BB83">
        <v>1.02</v>
      </c>
      <c r="BC83">
        <v>139</v>
      </c>
      <c r="BD83">
        <v>10.3</v>
      </c>
      <c r="BE83">
        <v>343</v>
      </c>
      <c r="BF83">
        <v>190</v>
      </c>
      <c r="BG83">
        <v>75.8</v>
      </c>
      <c r="BH83">
        <v>2.08</v>
      </c>
      <c r="BI83">
        <v>1.76</v>
      </c>
      <c r="BJ83">
        <v>1.1499999999999999</v>
      </c>
      <c r="BK83">
        <v>671</v>
      </c>
      <c r="BL83">
        <v>1.87</v>
      </c>
      <c r="BM83">
        <v>10.6</v>
      </c>
      <c r="BN83">
        <v>0.62</v>
      </c>
      <c r="BO83">
        <v>10.6</v>
      </c>
      <c r="BP83">
        <v>0.48</v>
      </c>
      <c r="BQ83">
        <v>0.54</v>
      </c>
      <c r="BR83">
        <v>99.5</v>
      </c>
      <c r="BS83">
        <v>1.04</v>
      </c>
      <c r="BT83">
        <v>3.42</v>
      </c>
      <c r="BU83">
        <v>8.74</v>
      </c>
      <c r="BV83">
        <v>35.5</v>
      </c>
      <c r="BW83">
        <v>64.5</v>
      </c>
      <c r="BX83">
        <v>1.69</v>
      </c>
      <c r="BY83">
        <v>3.26</v>
      </c>
      <c r="BZ83">
        <v>7.42</v>
      </c>
      <c r="CA83">
        <v>16</v>
      </c>
      <c r="CB83">
        <v>45.7</v>
      </c>
      <c r="CC83">
        <v>5.04</v>
      </c>
      <c r="CD83">
        <v>0.43</v>
      </c>
      <c r="CE83">
        <v>1.34</v>
      </c>
      <c r="CF83">
        <v>4.41</v>
      </c>
      <c r="CG83">
        <v>10.199999999999999</v>
      </c>
      <c r="CH83">
        <v>1.17</v>
      </c>
      <c r="CI83">
        <v>64.5</v>
      </c>
      <c r="CJ83">
        <v>0.5</v>
      </c>
      <c r="CK83">
        <v>0.88</v>
      </c>
      <c r="CL83">
        <v>2.88</v>
      </c>
      <c r="CM83">
        <v>7.94</v>
      </c>
      <c r="CN83">
        <v>1.98</v>
      </c>
      <c r="CO83" s="188">
        <f t="shared" si="36"/>
        <v>0.11149199999999998</v>
      </c>
      <c r="CP83" s="188">
        <f t="shared" si="37"/>
        <v>0.25376399999999999</v>
      </c>
      <c r="CQ83" s="188">
        <f t="shared" si="38"/>
        <v>0.54720000000000002</v>
      </c>
      <c r="CR83" s="188">
        <f t="shared" si="39"/>
        <v>1.5629400000000002</v>
      </c>
      <c r="CS83" s="188">
        <f t="shared" si="40"/>
        <v>0.17236799999999999</v>
      </c>
      <c r="CT83" s="188">
        <f t="shared" si="41"/>
        <v>0.15265000000000001</v>
      </c>
      <c r="CU83" s="188">
        <f t="shared" si="42"/>
        <v>0.47570000000000001</v>
      </c>
      <c r="CV83" s="188">
        <f t="shared" si="43"/>
        <v>3.6209999999999996</v>
      </c>
      <c r="CW83" s="188">
        <f t="shared" si="44"/>
        <v>0.41534999999999994</v>
      </c>
      <c r="CX83" s="188">
        <f t="shared" si="45"/>
        <v>0.32250000000000001</v>
      </c>
      <c r="CY83" s="188">
        <f t="shared" si="46"/>
        <v>0.56759999999999999</v>
      </c>
      <c r="CZ83" s="188">
        <f t="shared" si="47"/>
        <v>1.8575999999999999</v>
      </c>
      <c r="DA83" s="188">
        <f t="shared" si="48"/>
        <v>5.1212999999999997</v>
      </c>
      <c r="DB83" s="188">
        <f t="shared" si="49"/>
        <v>1.2770999999999999</v>
      </c>
    </row>
    <row r="84" spans="1:106">
      <c r="A84" s="587"/>
      <c r="B84" s="597" t="s">
        <v>923</v>
      </c>
      <c r="C84" s="577"/>
      <c r="F84" s="489"/>
      <c r="G84" s="222"/>
      <c r="H84" s="386"/>
      <c r="I84">
        <v>193434</v>
      </c>
      <c r="J84">
        <v>91796</v>
      </c>
      <c r="K84">
        <v>67</v>
      </c>
      <c r="L84">
        <v>86.4</v>
      </c>
      <c r="M84">
        <v>3.9</v>
      </c>
      <c r="N84">
        <v>4.3099999999999996</v>
      </c>
      <c r="O84">
        <v>95.7</v>
      </c>
      <c r="P84">
        <v>2.4700000000000002</v>
      </c>
      <c r="Q84">
        <v>1.87</v>
      </c>
      <c r="R84">
        <v>1.84</v>
      </c>
      <c r="S84">
        <v>11.5</v>
      </c>
      <c r="T84">
        <v>88.5</v>
      </c>
      <c r="U84">
        <v>0.65</v>
      </c>
      <c r="V84" s="6">
        <f t="shared" si="25"/>
        <v>3.72384</v>
      </c>
      <c r="W84" s="6">
        <f t="shared" si="26"/>
        <v>2.8465240182177536</v>
      </c>
      <c r="X84">
        <v>10.9</v>
      </c>
      <c r="Y84">
        <v>8.58</v>
      </c>
      <c r="Z84">
        <v>8.35</v>
      </c>
      <c r="AA84">
        <v>4.17</v>
      </c>
      <c r="AB84">
        <v>0.8</v>
      </c>
      <c r="AC84">
        <v>43.3</v>
      </c>
      <c r="AD84">
        <v>35.4</v>
      </c>
      <c r="AE84">
        <v>5.94</v>
      </c>
      <c r="AF84">
        <v>51.6</v>
      </c>
      <c r="AG84">
        <v>2.02</v>
      </c>
      <c r="AH84" s="188">
        <f t="shared" si="27"/>
        <v>1.2535000000000001</v>
      </c>
      <c r="AI84" s="188">
        <f t="shared" si="28"/>
        <v>0.98670000000000002</v>
      </c>
      <c r="AJ84" s="188">
        <f t="shared" si="29"/>
        <v>0.47954999999999998</v>
      </c>
      <c r="AK84" s="188">
        <f t="shared" si="30"/>
        <v>9.2000000000000012E-2</v>
      </c>
      <c r="AL84" s="188">
        <f t="shared" si="31"/>
        <v>0.80971000000000004</v>
      </c>
      <c r="AM84" s="188">
        <f t="shared" si="32"/>
        <v>0.66198000000000012</v>
      </c>
      <c r="AN84" s="188">
        <f t="shared" si="33"/>
        <v>0.11107800000000001</v>
      </c>
      <c r="AO84" s="188">
        <f t="shared" si="34"/>
        <v>0.96492</v>
      </c>
      <c r="AP84" s="188">
        <f t="shared" si="35"/>
        <v>3.7774000000000002E-2</v>
      </c>
      <c r="AQ84">
        <v>345</v>
      </c>
      <c r="AR84">
        <v>78.400000000000006</v>
      </c>
      <c r="AS84">
        <v>335</v>
      </c>
      <c r="AT84">
        <v>324</v>
      </c>
      <c r="AU84">
        <v>97.7</v>
      </c>
      <c r="AV84">
        <v>41.2</v>
      </c>
      <c r="AW84">
        <v>16.399999999999999</v>
      </c>
      <c r="AX84">
        <v>16.600000000000001</v>
      </c>
      <c r="AY84">
        <v>892</v>
      </c>
      <c r="AZ84">
        <v>2.25</v>
      </c>
      <c r="BA84">
        <v>28.8</v>
      </c>
      <c r="BB84">
        <v>1.23</v>
      </c>
      <c r="BC84">
        <v>139</v>
      </c>
      <c r="BD84">
        <v>11.6</v>
      </c>
      <c r="BE84">
        <v>344</v>
      </c>
      <c r="BF84">
        <v>191</v>
      </c>
      <c r="BG84">
        <v>87.4</v>
      </c>
      <c r="BH84">
        <v>2.2200000000000002</v>
      </c>
      <c r="BI84">
        <v>1.85</v>
      </c>
      <c r="BJ84">
        <v>1.2</v>
      </c>
      <c r="BK84">
        <v>653</v>
      </c>
      <c r="BL84">
        <v>1.82</v>
      </c>
      <c r="BM84">
        <v>10.8</v>
      </c>
      <c r="BN84">
        <v>0.62</v>
      </c>
      <c r="BO84">
        <v>10.6</v>
      </c>
      <c r="BP84">
        <v>0.52</v>
      </c>
      <c r="BQ84">
        <v>0.53</v>
      </c>
      <c r="BR84">
        <v>99.5</v>
      </c>
      <c r="BS84">
        <v>1.1200000000000001</v>
      </c>
      <c r="BT84">
        <v>3.71</v>
      </c>
      <c r="BU84">
        <v>9.44</v>
      </c>
      <c r="BV84">
        <v>35.200000000000003</v>
      </c>
      <c r="BW84">
        <v>64.8</v>
      </c>
      <c r="BX84">
        <v>1.45</v>
      </c>
      <c r="BY84">
        <v>5.28</v>
      </c>
      <c r="BZ84">
        <v>8.06</v>
      </c>
      <c r="CA84">
        <v>18.3</v>
      </c>
      <c r="CB84">
        <v>48.6</v>
      </c>
      <c r="CC84">
        <v>5</v>
      </c>
      <c r="CD84">
        <v>0.53</v>
      </c>
      <c r="CE84">
        <v>1.29</v>
      </c>
      <c r="CF84">
        <v>5.12</v>
      </c>
      <c r="CG84">
        <v>9.8699999999999992</v>
      </c>
      <c r="CH84">
        <v>0.85</v>
      </c>
      <c r="CI84">
        <v>64.8</v>
      </c>
      <c r="CJ84">
        <v>0.51</v>
      </c>
      <c r="CK84">
        <v>1.03</v>
      </c>
      <c r="CL84">
        <v>2.94</v>
      </c>
      <c r="CM84">
        <v>9.2100000000000009</v>
      </c>
      <c r="CN84">
        <v>1.78</v>
      </c>
      <c r="CO84" s="188">
        <f t="shared" si="36"/>
        <v>0.19588799999999998</v>
      </c>
      <c r="CP84" s="188">
        <f t="shared" si="37"/>
        <v>0.29902600000000001</v>
      </c>
      <c r="CQ84" s="188">
        <f t="shared" si="38"/>
        <v>0.67893000000000003</v>
      </c>
      <c r="CR84" s="188">
        <f t="shared" si="39"/>
        <v>1.8030600000000001</v>
      </c>
      <c r="CS84" s="188">
        <f t="shared" si="40"/>
        <v>0.1855</v>
      </c>
      <c r="CT84" s="188">
        <f t="shared" si="41"/>
        <v>0.18656000000000003</v>
      </c>
      <c r="CU84" s="188">
        <f t="shared" si="42"/>
        <v>0.45408000000000009</v>
      </c>
      <c r="CV84" s="188">
        <f t="shared" si="43"/>
        <v>3.47424</v>
      </c>
      <c r="CW84" s="188">
        <f t="shared" si="44"/>
        <v>0.29920000000000002</v>
      </c>
      <c r="CX84" s="188">
        <f t="shared" si="45"/>
        <v>0.33048</v>
      </c>
      <c r="CY84" s="188">
        <f t="shared" si="46"/>
        <v>0.66744000000000003</v>
      </c>
      <c r="CZ84" s="188">
        <f t="shared" si="47"/>
        <v>1.9051199999999999</v>
      </c>
      <c r="DA84" s="188">
        <f t="shared" si="48"/>
        <v>5.9680799999999996</v>
      </c>
      <c r="DB84" s="188">
        <f t="shared" si="49"/>
        <v>1.15344</v>
      </c>
    </row>
    <row r="85" spans="1:106">
      <c r="A85" s="588" t="s">
        <v>1195</v>
      </c>
      <c r="B85" s="597" t="s">
        <v>925</v>
      </c>
      <c r="C85" s="576" t="s">
        <v>736</v>
      </c>
      <c r="D85" s="382" t="s">
        <v>744</v>
      </c>
      <c r="E85" s="383" t="s">
        <v>419</v>
      </c>
      <c r="F85" s="489">
        <v>43641</v>
      </c>
      <c r="G85" s="429">
        <v>4</v>
      </c>
      <c r="H85" s="537" t="s">
        <v>1195</v>
      </c>
      <c r="I85">
        <v>193790</v>
      </c>
      <c r="J85">
        <v>94748</v>
      </c>
      <c r="K85">
        <v>67.5</v>
      </c>
      <c r="L85">
        <v>82.8</v>
      </c>
      <c r="M85">
        <v>3.09</v>
      </c>
      <c r="N85">
        <v>4.53</v>
      </c>
      <c r="O85">
        <v>95.5</v>
      </c>
      <c r="P85">
        <v>2.13</v>
      </c>
      <c r="Q85">
        <v>1.79</v>
      </c>
      <c r="R85">
        <v>1.64</v>
      </c>
      <c r="S85">
        <v>10.9</v>
      </c>
      <c r="T85">
        <v>89.1</v>
      </c>
      <c r="U85">
        <v>0.75</v>
      </c>
      <c r="V85" s="6">
        <f t="shared" si="25"/>
        <v>3.7508400000000002</v>
      </c>
      <c r="W85" s="6">
        <f t="shared" si="26"/>
        <v>3.5192116965799656</v>
      </c>
      <c r="X85">
        <v>9.7899999999999991</v>
      </c>
      <c r="Y85">
        <v>8.23</v>
      </c>
      <c r="Z85">
        <v>8.4700000000000006</v>
      </c>
      <c r="AA85">
        <v>3.78</v>
      </c>
      <c r="AB85">
        <v>0.99</v>
      </c>
      <c r="AC85">
        <v>47.9</v>
      </c>
      <c r="AD85">
        <v>38.6</v>
      </c>
      <c r="AE85">
        <v>6.61</v>
      </c>
      <c r="AF85">
        <v>51.6</v>
      </c>
      <c r="AG85">
        <v>1.7</v>
      </c>
      <c r="AH85" s="188">
        <f t="shared" si="27"/>
        <v>1.06711</v>
      </c>
      <c r="AI85" s="188">
        <f t="shared" si="28"/>
        <v>0.89707000000000003</v>
      </c>
      <c r="AJ85" s="188">
        <f t="shared" si="29"/>
        <v>0.41202</v>
      </c>
      <c r="AK85" s="188">
        <f t="shared" si="30"/>
        <v>0.10791000000000001</v>
      </c>
      <c r="AL85" s="188">
        <f t="shared" si="31"/>
        <v>0.85741000000000001</v>
      </c>
      <c r="AM85" s="188">
        <f t="shared" si="32"/>
        <v>0.69094000000000011</v>
      </c>
      <c r="AN85" s="188">
        <f t="shared" si="33"/>
        <v>0.11831900000000001</v>
      </c>
      <c r="AO85" s="188">
        <f t="shared" si="34"/>
        <v>0.92364000000000002</v>
      </c>
      <c r="AP85" s="188">
        <f t="shared" si="35"/>
        <v>3.0430000000000002E-2</v>
      </c>
      <c r="AQ85">
        <v>337</v>
      </c>
      <c r="AR85">
        <v>70.599999999999994</v>
      </c>
      <c r="AS85">
        <v>356</v>
      </c>
      <c r="AT85">
        <v>285</v>
      </c>
      <c r="AU85">
        <v>99</v>
      </c>
      <c r="AV85">
        <v>38.6</v>
      </c>
      <c r="AW85">
        <v>15.1</v>
      </c>
      <c r="AX85">
        <v>16.7</v>
      </c>
      <c r="AY85">
        <v>1358</v>
      </c>
      <c r="AZ85">
        <v>2.5</v>
      </c>
      <c r="BA85">
        <v>26.7</v>
      </c>
      <c r="BB85">
        <v>0.9</v>
      </c>
      <c r="BC85">
        <v>153</v>
      </c>
      <c r="BD85">
        <v>11.6</v>
      </c>
      <c r="BE85">
        <v>369</v>
      </c>
      <c r="BF85">
        <v>175</v>
      </c>
      <c r="BG85">
        <v>79.599999999999994</v>
      </c>
      <c r="BH85">
        <v>1.4</v>
      </c>
      <c r="BI85">
        <v>1.52</v>
      </c>
      <c r="BJ85">
        <v>1.0900000000000001</v>
      </c>
      <c r="BK85">
        <v>918</v>
      </c>
      <c r="BL85">
        <v>1.6</v>
      </c>
      <c r="BM85">
        <v>10.199999999999999</v>
      </c>
      <c r="BN85">
        <v>0.75</v>
      </c>
      <c r="BO85">
        <v>13.2</v>
      </c>
      <c r="BP85">
        <v>0.25</v>
      </c>
      <c r="BQ85">
        <v>0.64</v>
      </c>
      <c r="BR85">
        <v>99.4</v>
      </c>
      <c r="BS85">
        <v>1.35</v>
      </c>
      <c r="BT85">
        <v>2.65</v>
      </c>
      <c r="BU85">
        <v>6.74</v>
      </c>
      <c r="BV85">
        <v>37.6</v>
      </c>
      <c r="BW85">
        <v>62.4</v>
      </c>
      <c r="BX85">
        <v>1.41</v>
      </c>
      <c r="BY85">
        <v>5.12</v>
      </c>
      <c r="BZ85">
        <v>13.9</v>
      </c>
      <c r="CA85">
        <v>16.3</v>
      </c>
      <c r="CB85">
        <v>53.3</v>
      </c>
      <c r="CC85">
        <v>4.5199999999999996</v>
      </c>
      <c r="CD85">
        <v>0.32</v>
      </c>
      <c r="CE85">
        <v>1.77</v>
      </c>
      <c r="CF85">
        <v>3.76</v>
      </c>
      <c r="CG85">
        <v>7.25</v>
      </c>
      <c r="CH85">
        <v>0.89</v>
      </c>
      <c r="CI85">
        <v>62.4</v>
      </c>
      <c r="CJ85">
        <v>0.2</v>
      </c>
      <c r="CK85">
        <v>1.1000000000000001</v>
      </c>
      <c r="CL85">
        <v>1.98</v>
      </c>
      <c r="CM85">
        <v>6.43</v>
      </c>
      <c r="CN85">
        <v>1.73</v>
      </c>
      <c r="CO85" s="188">
        <f t="shared" si="36"/>
        <v>0.13568</v>
      </c>
      <c r="CP85" s="188">
        <f t="shared" si="37"/>
        <v>0.36835000000000001</v>
      </c>
      <c r="CQ85" s="188">
        <f t="shared" si="38"/>
        <v>0.43195</v>
      </c>
      <c r="CR85" s="188">
        <f t="shared" si="39"/>
        <v>1.4124499999999998</v>
      </c>
      <c r="CS85" s="188">
        <f t="shared" si="40"/>
        <v>0.11977999999999998</v>
      </c>
      <c r="CT85" s="188">
        <f t="shared" si="41"/>
        <v>0.12032</v>
      </c>
      <c r="CU85" s="188">
        <f t="shared" si="42"/>
        <v>0.66552000000000011</v>
      </c>
      <c r="CV85" s="188">
        <f t="shared" si="43"/>
        <v>2.7260000000000004</v>
      </c>
      <c r="CW85" s="188">
        <f t="shared" si="44"/>
        <v>0.33463999999999999</v>
      </c>
      <c r="CX85" s="188">
        <f t="shared" si="45"/>
        <v>0.12480000000000001</v>
      </c>
      <c r="CY85" s="188">
        <f t="shared" si="46"/>
        <v>0.68640000000000001</v>
      </c>
      <c r="CZ85" s="188">
        <f t="shared" si="47"/>
        <v>1.23552</v>
      </c>
      <c r="DA85" s="188">
        <f t="shared" si="48"/>
        <v>4.0123199999999999</v>
      </c>
      <c r="DB85" s="188">
        <f t="shared" si="49"/>
        <v>1.07952</v>
      </c>
    </row>
    <row r="86" spans="1:106">
      <c r="A86" s="587"/>
      <c r="B86" s="597" t="s">
        <v>926</v>
      </c>
      <c r="C86" s="577"/>
      <c r="F86" s="489"/>
      <c r="G86" s="222"/>
      <c r="I86">
        <v>193862</v>
      </c>
      <c r="J86">
        <v>95037</v>
      </c>
      <c r="K86">
        <v>67.8</v>
      </c>
      <c r="L86">
        <v>83.7</v>
      </c>
      <c r="M86">
        <v>3.26</v>
      </c>
      <c r="N86">
        <v>4.53</v>
      </c>
      <c r="O86">
        <v>95.5</v>
      </c>
      <c r="P86">
        <v>2.1</v>
      </c>
      <c r="Q86">
        <v>1.87</v>
      </c>
      <c r="R86">
        <v>1.24</v>
      </c>
      <c r="S86">
        <v>11.2</v>
      </c>
      <c r="T86">
        <v>88.8</v>
      </c>
      <c r="U86">
        <v>0.75</v>
      </c>
      <c r="V86" s="6">
        <f t="shared" si="25"/>
        <v>3.7916100000000004</v>
      </c>
      <c r="W86" s="6">
        <f t="shared" si="26"/>
        <v>3.3758746284559855</v>
      </c>
      <c r="X86">
        <v>9.57</v>
      </c>
      <c r="Y86">
        <v>7.73</v>
      </c>
      <c r="Z86">
        <v>8.2799999999999994</v>
      </c>
      <c r="AA86">
        <v>2.7</v>
      </c>
      <c r="AB86">
        <v>0.94</v>
      </c>
      <c r="AC86">
        <v>46.8</v>
      </c>
      <c r="AD86">
        <v>36.4</v>
      </c>
      <c r="AE86">
        <v>5.17</v>
      </c>
      <c r="AF86">
        <v>49.6</v>
      </c>
      <c r="AG86">
        <v>1.95</v>
      </c>
      <c r="AH86" s="188">
        <f t="shared" si="27"/>
        <v>1.0718399999999999</v>
      </c>
      <c r="AI86" s="188">
        <f t="shared" si="28"/>
        <v>0.86575999999999997</v>
      </c>
      <c r="AJ86" s="188">
        <f t="shared" si="29"/>
        <v>0.3024</v>
      </c>
      <c r="AK86" s="188">
        <f t="shared" si="30"/>
        <v>0.10527999999999998</v>
      </c>
      <c r="AL86" s="188">
        <f t="shared" si="31"/>
        <v>0.87516000000000005</v>
      </c>
      <c r="AM86" s="188">
        <f t="shared" si="32"/>
        <v>0.68067999999999995</v>
      </c>
      <c r="AN86" s="188">
        <f t="shared" si="33"/>
        <v>9.6679000000000015E-2</v>
      </c>
      <c r="AO86" s="188">
        <f t="shared" si="34"/>
        <v>0.92752000000000012</v>
      </c>
      <c r="AP86" s="188">
        <f t="shared" si="35"/>
        <v>3.6464999999999997E-2</v>
      </c>
      <c r="AQ86">
        <v>344</v>
      </c>
      <c r="AR86">
        <v>71.900000000000006</v>
      </c>
      <c r="AS86">
        <v>362</v>
      </c>
      <c r="AT86">
        <v>299</v>
      </c>
      <c r="AU86">
        <v>105</v>
      </c>
      <c r="AV86">
        <v>39.700000000000003</v>
      </c>
      <c r="AW86">
        <v>14.4</v>
      </c>
      <c r="AX86">
        <v>17.3</v>
      </c>
      <c r="AY86">
        <v>1193</v>
      </c>
      <c r="AZ86">
        <v>2.11</v>
      </c>
      <c r="BA86">
        <v>26.5</v>
      </c>
      <c r="BB86">
        <v>1.08</v>
      </c>
      <c r="BC86">
        <v>158</v>
      </c>
      <c r="BD86">
        <v>11.6</v>
      </c>
      <c r="BE86">
        <v>373</v>
      </c>
      <c r="BF86">
        <v>178</v>
      </c>
      <c r="BG86">
        <v>104</v>
      </c>
      <c r="BH86">
        <v>1.53</v>
      </c>
      <c r="BI86">
        <v>1.52</v>
      </c>
      <c r="BJ86">
        <v>1.1399999999999999</v>
      </c>
      <c r="BK86">
        <v>946</v>
      </c>
      <c r="BL86">
        <v>1.2</v>
      </c>
      <c r="BM86">
        <v>10.5</v>
      </c>
      <c r="BN86">
        <v>0.73</v>
      </c>
      <c r="BO86">
        <v>12.8</v>
      </c>
      <c r="BP86">
        <v>0.28999999999999998</v>
      </c>
      <c r="BQ86">
        <v>0.62</v>
      </c>
      <c r="BR86">
        <v>99.4</v>
      </c>
      <c r="BS86">
        <v>1.1499999999999999</v>
      </c>
      <c r="BT86">
        <v>2.75</v>
      </c>
      <c r="BU86">
        <v>6.14</v>
      </c>
      <c r="BV86">
        <v>36.6</v>
      </c>
      <c r="BW86">
        <v>63.4</v>
      </c>
      <c r="BX86">
        <v>1.39</v>
      </c>
      <c r="BY86">
        <v>5.36</v>
      </c>
      <c r="BZ86">
        <v>12.8</v>
      </c>
      <c r="CA86">
        <v>14.3</v>
      </c>
      <c r="CB86">
        <v>53.6</v>
      </c>
      <c r="CC86">
        <v>6.55</v>
      </c>
      <c r="CD86">
        <v>0.45</v>
      </c>
      <c r="CE86">
        <v>1.28</v>
      </c>
      <c r="CF86">
        <v>4.03</v>
      </c>
      <c r="CG86">
        <v>6.67</v>
      </c>
      <c r="CH86">
        <v>0.94</v>
      </c>
      <c r="CI86">
        <v>63.4</v>
      </c>
      <c r="CJ86">
        <v>0.19</v>
      </c>
      <c r="CK86">
        <v>1.07</v>
      </c>
      <c r="CL86">
        <v>2.02</v>
      </c>
      <c r="CM86">
        <v>5.84</v>
      </c>
      <c r="CN86">
        <v>1.65</v>
      </c>
      <c r="CO86" s="188">
        <f t="shared" si="36"/>
        <v>0.1474</v>
      </c>
      <c r="CP86" s="188">
        <f t="shared" si="37"/>
        <v>0.35200000000000004</v>
      </c>
      <c r="CQ86" s="188">
        <f t="shared" si="38"/>
        <v>0.39325000000000004</v>
      </c>
      <c r="CR86" s="188">
        <f t="shared" si="39"/>
        <v>1.474</v>
      </c>
      <c r="CS86" s="188">
        <f t="shared" si="40"/>
        <v>0.18012499999999998</v>
      </c>
      <c r="CT86" s="188">
        <f t="shared" si="41"/>
        <v>0.16470000000000001</v>
      </c>
      <c r="CU86" s="188">
        <f t="shared" si="42"/>
        <v>0.46848000000000006</v>
      </c>
      <c r="CV86" s="188">
        <f t="shared" si="43"/>
        <v>2.4412199999999999</v>
      </c>
      <c r="CW86" s="188">
        <f t="shared" si="44"/>
        <v>0.34403999999999996</v>
      </c>
      <c r="CX86" s="188">
        <f t="shared" si="45"/>
        <v>0.12046</v>
      </c>
      <c r="CY86" s="188">
        <f t="shared" si="46"/>
        <v>0.67838000000000009</v>
      </c>
      <c r="CZ86" s="188">
        <f t="shared" si="47"/>
        <v>1.28068</v>
      </c>
      <c r="DA86" s="188">
        <f t="shared" si="48"/>
        <v>3.7025599999999996</v>
      </c>
      <c r="DB86" s="188">
        <f t="shared" si="49"/>
        <v>1.0460999999999998</v>
      </c>
    </row>
    <row r="87" spans="1:106">
      <c r="A87" s="588" t="s">
        <v>381</v>
      </c>
      <c r="B87" s="597" t="s">
        <v>928</v>
      </c>
      <c r="C87" s="576" t="s">
        <v>736</v>
      </c>
      <c r="D87" s="382" t="s">
        <v>744</v>
      </c>
      <c r="E87" s="383" t="s">
        <v>421</v>
      </c>
      <c r="F87" s="489">
        <v>43774</v>
      </c>
      <c r="G87" s="429">
        <v>0</v>
      </c>
      <c r="H87" s="537" t="s">
        <v>381</v>
      </c>
      <c r="I87">
        <v>194360</v>
      </c>
      <c r="J87">
        <v>103396</v>
      </c>
      <c r="K87">
        <v>71.599999999999994</v>
      </c>
      <c r="L87">
        <v>83.9</v>
      </c>
      <c r="M87">
        <v>3.42</v>
      </c>
      <c r="N87">
        <v>4.45</v>
      </c>
      <c r="O87">
        <v>95.6</v>
      </c>
      <c r="P87">
        <v>2.2599999999999998</v>
      </c>
      <c r="Q87">
        <v>1.37</v>
      </c>
      <c r="R87">
        <v>1.79</v>
      </c>
      <c r="S87">
        <v>12.1</v>
      </c>
      <c r="T87">
        <v>87.9</v>
      </c>
      <c r="U87">
        <v>0.75</v>
      </c>
      <c r="V87" s="6">
        <f t="shared" ref="V87:V122" si="50">L87*N87/100</f>
        <v>3.7335500000000001</v>
      </c>
      <c r="W87" s="6">
        <f t="shared" si="26"/>
        <v>3.2140991817439164</v>
      </c>
      <c r="X87">
        <v>8.98</v>
      </c>
      <c r="Y87">
        <v>7.94</v>
      </c>
      <c r="Z87">
        <v>6.35</v>
      </c>
      <c r="AA87">
        <v>4.2</v>
      </c>
      <c r="AB87">
        <v>0.92</v>
      </c>
      <c r="AC87">
        <v>44.8</v>
      </c>
      <c r="AD87">
        <v>42.1</v>
      </c>
      <c r="AE87">
        <v>8.35</v>
      </c>
      <c r="AF87">
        <v>56.5</v>
      </c>
      <c r="AG87">
        <v>1.86</v>
      </c>
      <c r="AH87" s="188">
        <f t="shared" si="27"/>
        <v>1.0865800000000001</v>
      </c>
      <c r="AI87" s="188">
        <f t="shared" si="28"/>
        <v>0.96073999999999993</v>
      </c>
      <c r="AJ87" s="188">
        <f t="shared" si="29"/>
        <v>0.50819999999999999</v>
      </c>
      <c r="AK87" s="188">
        <f t="shared" si="30"/>
        <v>0.11132</v>
      </c>
      <c r="AL87" s="188">
        <f t="shared" si="31"/>
        <v>0.61375999999999997</v>
      </c>
      <c r="AM87" s="188">
        <f t="shared" si="32"/>
        <v>0.57677000000000012</v>
      </c>
      <c r="AN87" s="188">
        <f t="shared" si="33"/>
        <v>0.11439500000000001</v>
      </c>
      <c r="AO87" s="188">
        <f t="shared" si="34"/>
        <v>0.77405000000000002</v>
      </c>
      <c r="AP87" s="188">
        <f t="shared" si="35"/>
        <v>2.5482000000000005E-2</v>
      </c>
      <c r="AQ87">
        <v>351</v>
      </c>
      <c r="AR87">
        <v>75.8</v>
      </c>
      <c r="AS87">
        <v>385</v>
      </c>
      <c r="AT87">
        <v>317</v>
      </c>
      <c r="AU87">
        <v>118</v>
      </c>
      <c r="AV87">
        <v>38.1</v>
      </c>
      <c r="AW87">
        <v>13.1</v>
      </c>
      <c r="AX87">
        <v>10.9</v>
      </c>
      <c r="AY87">
        <v>1095</v>
      </c>
      <c r="AZ87">
        <v>2.8</v>
      </c>
      <c r="BA87">
        <v>25.8</v>
      </c>
      <c r="BB87">
        <v>0.73</v>
      </c>
      <c r="BC87">
        <v>156</v>
      </c>
      <c r="BD87">
        <v>14.1</v>
      </c>
      <c r="BE87">
        <v>399</v>
      </c>
      <c r="BF87">
        <v>208</v>
      </c>
      <c r="BG87">
        <v>105</v>
      </c>
      <c r="BH87">
        <v>1.81</v>
      </c>
      <c r="BI87">
        <v>1.76</v>
      </c>
      <c r="BJ87">
        <v>0.92</v>
      </c>
      <c r="BK87">
        <v>886</v>
      </c>
      <c r="BL87">
        <v>1.74</v>
      </c>
      <c r="BM87">
        <v>11.5</v>
      </c>
      <c r="BN87">
        <v>0.75</v>
      </c>
      <c r="BO87">
        <v>12</v>
      </c>
      <c r="BP87">
        <v>0.43</v>
      </c>
      <c r="BQ87">
        <v>0.66</v>
      </c>
      <c r="BR87">
        <v>99.3</v>
      </c>
      <c r="BS87">
        <v>1.1599999999999999</v>
      </c>
      <c r="BT87">
        <v>2.11</v>
      </c>
      <c r="BU87">
        <v>5.36</v>
      </c>
      <c r="BV87">
        <v>35.4</v>
      </c>
      <c r="BW87">
        <v>64.599999999999994</v>
      </c>
      <c r="BX87">
        <v>0.8</v>
      </c>
      <c r="BY87">
        <v>3.83</v>
      </c>
      <c r="BZ87">
        <v>13</v>
      </c>
      <c r="CA87">
        <v>9.1999999999999993</v>
      </c>
      <c r="CB87">
        <v>52.9</v>
      </c>
      <c r="CC87">
        <v>4.21</v>
      </c>
      <c r="CD87">
        <v>0.53</v>
      </c>
      <c r="CE87">
        <v>1.39</v>
      </c>
      <c r="CF87">
        <v>3.16</v>
      </c>
      <c r="CG87">
        <v>5.58</v>
      </c>
      <c r="CH87">
        <v>0.41</v>
      </c>
      <c r="CI87">
        <v>64.599999999999994</v>
      </c>
      <c r="CJ87">
        <v>0.38</v>
      </c>
      <c r="CK87">
        <v>1.04</v>
      </c>
      <c r="CL87">
        <v>1.54</v>
      </c>
      <c r="CM87">
        <v>5.24</v>
      </c>
      <c r="CN87">
        <v>1.01</v>
      </c>
      <c r="CO87" s="188">
        <f t="shared" si="36"/>
        <v>8.0812999999999982E-2</v>
      </c>
      <c r="CP87" s="188">
        <f t="shared" si="37"/>
        <v>0.27429999999999999</v>
      </c>
      <c r="CQ87" s="188">
        <f t="shared" si="38"/>
        <v>0.19411999999999999</v>
      </c>
      <c r="CR87" s="188">
        <f t="shared" si="39"/>
        <v>1.1161899999999998</v>
      </c>
      <c r="CS87" s="188">
        <f t="shared" si="40"/>
        <v>8.8830999999999993E-2</v>
      </c>
      <c r="CT87" s="188">
        <f t="shared" si="41"/>
        <v>0.18762000000000001</v>
      </c>
      <c r="CU87" s="188">
        <f t="shared" si="42"/>
        <v>0.49205999999999994</v>
      </c>
      <c r="CV87" s="188">
        <f t="shared" si="43"/>
        <v>1.9753199999999997</v>
      </c>
      <c r="CW87" s="188">
        <f t="shared" si="44"/>
        <v>0.14513999999999999</v>
      </c>
      <c r="CX87" s="188">
        <f t="shared" si="45"/>
        <v>0.24547999999999998</v>
      </c>
      <c r="CY87" s="188">
        <f t="shared" si="46"/>
        <v>0.67183999999999999</v>
      </c>
      <c r="CZ87" s="188">
        <f t="shared" si="47"/>
        <v>0.99483999999999995</v>
      </c>
      <c r="DA87" s="188">
        <f t="shared" si="48"/>
        <v>3.3850399999999996</v>
      </c>
      <c r="DB87" s="188">
        <f t="shared" si="49"/>
        <v>0.65245999999999993</v>
      </c>
    </row>
    <row r="88" spans="1:106">
      <c r="A88" s="587"/>
      <c r="B88" s="597" t="s">
        <v>929</v>
      </c>
      <c r="C88" s="577"/>
      <c r="F88" s="489"/>
      <c r="G88" s="222"/>
      <c r="I88">
        <v>194499</v>
      </c>
      <c r="J88">
        <v>105080</v>
      </c>
      <c r="K88">
        <v>72.400000000000006</v>
      </c>
      <c r="L88">
        <v>84.1</v>
      </c>
      <c r="M88">
        <v>3.59</v>
      </c>
      <c r="N88">
        <v>4.7300000000000004</v>
      </c>
      <c r="O88">
        <v>95.3</v>
      </c>
      <c r="P88">
        <v>2.2799999999999998</v>
      </c>
      <c r="Q88">
        <v>1.44</v>
      </c>
      <c r="R88">
        <v>1.62</v>
      </c>
      <c r="S88">
        <v>12.4</v>
      </c>
      <c r="T88">
        <v>87.6</v>
      </c>
      <c r="U88">
        <v>0.62</v>
      </c>
      <c r="V88" s="6">
        <f t="shared" si="50"/>
        <v>3.9779300000000002</v>
      </c>
      <c r="W88" s="6">
        <f t="shared" si="26"/>
        <v>2.9915056323263607</v>
      </c>
      <c r="X88">
        <v>8.44</v>
      </c>
      <c r="Y88">
        <v>7.84</v>
      </c>
      <c r="Z88">
        <v>6.56</v>
      </c>
      <c r="AA88">
        <v>3.57</v>
      </c>
      <c r="AB88">
        <v>0.7</v>
      </c>
      <c r="AC88">
        <v>42.7</v>
      </c>
      <c r="AD88">
        <v>38.299999999999997</v>
      </c>
      <c r="AE88">
        <v>7.47</v>
      </c>
      <c r="AF88">
        <v>56.5</v>
      </c>
      <c r="AG88">
        <v>1.65</v>
      </c>
      <c r="AH88" s="188">
        <f t="shared" si="27"/>
        <v>1.0465599999999999</v>
      </c>
      <c r="AI88" s="188">
        <f t="shared" si="28"/>
        <v>0.97215999999999991</v>
      </c>
      <c r="AJ88" s="188">
        <f t="shared" si="29"/>
        <v>0.44268000000000002</v>
      </c>
      <c r="AK88" s="188">
        <f t="shared" si="30"/>
        <v>8.6800000000000002E-2</v>
      </c>
      <c r="AL88" s="188">
        <f t="shared" si="31"/>
        <v>0.61487999999999998</v>
      </c>
      <c r="AM88" s="188">
        <f t="shared" si="32"/>
        <v>0.5515199999999999</v>
      </c>
      <c r="AN88" s="188">
        <f t="shared" si="33"/>
        <v>0.10756799999999998</v>
      </c>
      <c r="AO88" s="188">
        <f t="shared" si="34"/>
        <v>0.81359999999999999</v>
      </c>
      <c r="AP88" s="188">
        <f t="shared" si="35"/>
        <v>2.376E-2</v>
      </c>
      <c r="AQ88">
        <v>366</v>
      </c>
      <c r="AR88">
        <v>74.5</v>
      </c>
      <c r="AS88">
        <v>396</v>
      </c>
      <c r="AT88">
        <v>324</v>
      </c>
      <c r="AU88">
        <v>112</v>
      </c>
      <c r="AV88">
        <v>39.9</v>
      </c>
      <c r="AW88">
        <v>12.8</v>
      </c>
      <c r="AX88">
        <v>10.6</v>
      </c>
      <c r="AY88">
        <v>1249</v>
      </c>
      <c r="AZ88">
        <v>2.4900000000000002</v>
      </c>
      <c r="BA88">
        <v>24.8</v>
      </c>
      <c r="BB88">
        <v>0.69</v>
      </c>
      <c r="BC88">
        <v>165</v>
      </c>
      <c r="BD88">
        <v>14.1</v>
      </c>
      <c r="BE88">
        <v>413</v>
      </c>
      <c r="BF88">
        <v>216</v>
      </c>
      <c r="BG88">
        <v>120</v>
      </c>
      <c r="BH88">
        <v>1.79</v>
      </c>
      <c r="BI88">
        <v>1.75</v>
      </c>
      <c r="BJ88">
        <v>0.98</v>
      </c>
      <c r="BK88">
        <v>855</v>
      </c>
      <c r="BL88">
        <v>1.57</v>
      </c>
      <c r="BM88">
        <v>11.8</v>
      </c>
      <c r="BN88">
        <v>0.61</v>
      </c>
      <c r="BO88">
        <v>11.9</v>
      </c>
      <c r="BP88">
        <v>0.5</v>
      </c>
      <c r="BQ88">
        <v>0.88</v>
      </c>
      <c r="BR88">
        <v>99.1</v>
      </c>
      <c r="BS88">
        <v>1.33</v>
      </c>
      <c r="BT88">
        <v>2.13</v>
      </c>
      <c r="BU88">
        <v>5.0599999999999996</v>
      </c>
      <c r="BV88">
        <v>35.9</v>
      </c>
      <c r="BW88">
        <v>64.099999999999994</v>
      </c>
      <c r="BX88">
        <v>0.97</v>
      </c>
      <c r="BY88">
        <v>5.99</v>
      </c>
      <c r="BZ88">
        <v>13.5</v>
      </c>
      <c r="CA88">
        <v>9.74</v>
      </c>
      <c r="CB88">
        <v>54.7</v>
      </c>
      <c r="CC88">
        <v>3.37</v>
      </c>
      <c r="CD88">
        <v>0.53</v>
      </c>
      <c r="CE88">
        <v>1.69</v>
      </c>
      <c r="CF88">
        <v>3.25</v>
      </c>
      <c r="CG88">
        <v>5.48</v>
      </c>
      <c r="CH88">
        <v>0.69</v>
      </c>
      <c r="CI88">
        <v>64.099999999999994</v>
      </c>
      <c r="CJ88">
        <v>0.47</v>
      </c>
      <c r="CK88">
        <v>1.1299999999999999</v>
      </c>
      <c r="CL88">
        <v>1.51</v>
      </c>
      <c r="CM88">
        <v>4.82</v>
      </c>
      <c r="CN88">
        <v>1.1299999999999999</v>
      </c>
      <c r="CO88" s="188">
        <f t="shared" si="36"/>
        <v>0.12758700000000001</v>
      </c>
      <c r="CP88" s="188">
        <f t="shared" si="37"/>
        <v>0.28754999999999997</v>
      </c>
      <c r="CQ88" s="188">
        <f t="shared" si="38"/>
        <v>0.20746199999999998</v>
      </c>
      <c r="CR88" s="188">
        <f t="shared" si="39"/>
        <v>1.1651099999999999</v>
      </c>
      <c r="CS88" s="188">
        <f t="shared" si="40"/>
        <v>7.1780999999999998E-2</v>
      </c>
      <c r="CT88" s="188">
        <f t="shared" si="41"/>
        <v>0.19027000000000002</v>
      </c>
      <c r="CU88" s="188">
        <f t="shared" si="42"/>
        <v>0.60670999999999997</v>
      </c>
      <c r="CV88" s="188">
        <f t="shared" si="43"/>
        <v>1.96732</v>
      </c>
      <c r="CW88" s="188">
        <f t="shared" si="44"/>
        <v>0.24770999999999999</v>
      </c>
      <c r="CX88" s="188">
        <f t="shared" si="45"/>
        <v>0.30126999999999993</v>
      </c>
      <c r="CY88" s="188">
        <f t="shared" si="46"/>
        <v>0.72432999999999992</v>
      </c>
      <c r="CZ88" s="188">
        <f t="shared" si="47"/>
        <v>0.96790999999999994</v>
      </c>
      <c r="DA88" s="188">
        <f t="shared" si="48"/>
        <v>3.08962</v>
      </c>
      <c r="DB88" s="188">
        <f t="shared" si="49"/>
        <v>0.72432999999999992</v>
      </c>
    </row>
    <row r="89" spans="1:106">
      <c r="A89" s="588" t="s">
        <v>1196</v>
      </c>
      <c r="B89" s="597" t="s">
        <v>931</v>
      </c>
      <c r="C89" s="576" t="s">
        <v>736</v>
      </c>
      <c r="D89" s="382" t="s">
        <v>744</v>
      </c>
      <c r="E89" s="383" t="s">
        <v>361</v>
      </c>
      <c r="F89" s="489">
        <v>43774</v>
      </c>
      <c r="G89" s="429">
        <v>0</v>
      </c>
      <c r="H89" s="537" t="s">
        <v>1196</v>
      </c>
      <c r="I89">
        <v>194475</v>
      </c>
      <c r="J89">
        <v>57473</v>
      </c>
      <c r="K89">
        <v>38.4</v>
      </c>
      <c r="L89">
        <v>69.2</v>
      </c>
      <c r="M89">
        <v>5.8</v>
      </c>
      <c r="N89">
        <v>6.75</v>
      </c>
      <c r="O89">
        <v>93.2</v>
      </c>
      <c r="P89">
        <v>3.62</v>
      </c>
      <c r="Q89">
        <v>3.04</v>
      </c>
      <c r="R89">
        <v>1.45</v>
      </c>
      <c r="S89">
        <v>10.6</v>
      </c>
      <c r="T89">
        <v>89.4</v>
      </c>
      <c r="U89">
        <v>0.98</v>
      </c>
      <c r="V89" s="6">
        <f t="shared" si="50"/>
        <v>4.6710000000000003</v>
      </c>
      <c r="W89" s="6">
        <f t="shared" si="26"/>
        <v>5.0738599871547843</v>
      </c>
      <c r="X89">
        <v>20</v>
      </c>
      <c r="Y89">
        <v>17.5</v>
      </c>
      <c r="Z89">
        <v>16.899999999999999</v>
      </c>
      <c r="AA89">
        <v>5.87</v>
      </c>
      <c r="AB89">
        <v>1.69</v>
      </c>
      <c r="AC89">
        <v>53.8</v>
      </c>
      <c r="AD89">
        <v>48.3</v>
      </c>
      <c r="AE89">
        <v>9.5</v>
      </c>
      <c r="AF89">
        <v>58.9</v>
      </c>
      <c r="AG89">
        <v>3.06</v>
      </c>
      <c r="AH89" s="188">
        <f t="shared" si="27"/>
        <v>2.12</v>
      </c>
      <c r="AI89" s="188">
        <f t="shared" si="28"/>
        <v>1.855</v>
      </c>
      <c r="AJ89" s="188">
        <f t="shared" si="29"/>
        <v>0.62222</v>
      </c>
      <c r="AK89" s="188">
        <f t="shared" si="30"/>
        <v>0.17913999999999997</v>
      </c>
      <c r="AL89" s="188">
        <f t="shared" si="31"/>
        <v>1.6355199999999999</v>
      </c>
      <c r="AM89" s="188">
        <f t="shared" si="32"/>
        <v>1.4683199999999998</v>
      </c>
      <c r="AN89" s="188">
        <f t="shared" si="33"/>
        <v>0.2888</v>
      </c>
      <c r="AO89" s="188">
        <f t="shared" si="34"/>
        <v>1.7905600000000002</v>
      </c>
      <c r="AP89" s="188">
        <f t="shared" si="35"/>
        <v>9.3024000000000009E-2</v>
      </c>
      <c r="AQ89">
        <v>515</v>
      </c>
      <c r="AR89">
        <v>116</v>
      </c>
      <c r="AS89">
        <v>438</v>
      </c>
      <c r="AT89">
        <v>343</v>
      </c>
      <c r="AU89">
        <v>143</v>
      </c>
      <c r="AV89">
        <v>50.8</v>
      </c>
      <c r="AW89">
        <v>19.399999999999999</v>
      </c>
      <c r="AX89">
        <v>18.100000000000001</v>
      </c>
      <c r="AY89">
        <v>1481</v>
      </c>
      <c r="AZ89">
        <v>2.87</v>
      </c>
      <c r="BA89">
        <v>27.4</v>
      </c>
      <c r="BB89">
        <v>1.23</v>
      </c>
      <c r="BC89">
        <v>171</v>
      </c>
      <c r="BD89">
        <v>18</v>
      </c>
      <c r="BE89">
        <v>443</v>
      </c>
      <c r="BF89">
        <v>220</v>
      </c>
      <c r="BG89">
        <v>89.9</v>
      </c>
      <c r="BH89">
        <v>2.54</v>
      </c>
      <c r="BI89">
        <v>2.48</v>
      </c>
      <c r="BJ89">
        <v>1.95</v>
      </c>
      <c r="BK89">
        <v>1386</v>
      </c>
      <c r="BL89">
        <v>1.35</v>
      </c>
      <c r="BM89">
        <v>9.3699999999999992</v>
      </c>
      <c r="BN89">
        <v>0.96</v>
      </c>
      <c r="BO89">
        <v>23.7</v>
      </c>
      <c r="BP89">
        <v>0.34</v>
      </c>
      <c r="BQ89">
        <v>1.1499999999999999</v>
      </c>
      <c r="BR89">
        <v>98.8</v>
      </c>
      <c r="BS89">
        <v>1.69</v>
      </c>
      <c r="BT89">
        <v>2.83</v>
      </c>
      <c r="BU89">
        <v>7.56</v>
      </c>
      <c r="BV89">
        <v>38.9</v>
      </c>
      <c r="BW89">
        <v>61.1</v>
      </c>
      <c r="BX89">
        <v>1.94</v>
      </c>
      <c r="BY89">
        <v>4.9400000000000004</v>
      </c>
      <c r="BZ89">
        <v>15.3</v>
      </c>
      <c r="CA89">
        <v>12.2</v>
      </c>
      <c r="CB89">
        <v>50.4</v>
      </c>
      <c r="CC89">
        <v>4.68</v>
      </c>
      <c r="CD89">
        <v>0.36</v>
      </c>
      <c r="CE89">
        <v>1.85</v>
      </c>
      <c r="CF89">
        <v>3.67</v>
      </c>
      <c r="CG89">
        <v>7.58</v>
      </c>
      <c r="CH89">
        <v>0.83</v>
      </c>
      <c r="CI89">
        <v>61.1</v>
      </c>
      <c r="CJ89">
        <v>0.32</v>
      </c>
      <c r="CK89">
        <v>1.59</v>
      </c>
      <c r="CL89">
        <v>2.2999999999999998</v>
      </c>
      <c r="CM89">
        <v>7.55</v>
      </c>
      <c r="CN89">
        <v>2.65</v>
      </c>
      <c r="CO89" s="188">
        <f t="shared" si="36"/>
        <v>0.13980200000000001</v>
      </c>
      <c r="CP89" s="188">
        <f t="shared" si="37"/>
        <v>0.43299000000000004</v>
      </c>
      <c r="CQ89" s="188">
        <f t="shared" si="38"/>
        <v>0.34525999999999996</v>
      </c>
      <c r="CR89" s="188">
        <f t="shared" si="39"/>
        <v>1.42632</v>
      </c>
      <c r="CS89" s="188">
        <f t="shared" si="40"/>
        <v>0.13244399999999998</v>
      </c>
      <c r="CT89" s="188">
        <f t="shared" si="41"/>
        <v>0.14004</v>
      </c>
      <c r="CU89" s="188">
        <f t="shared" si="42"/>
        <v>0.71965000000000001</v>
      </c>
      <c r="CV89" s="188">
        <f t="shared" si="43"/>
        <v>2.9486199999999996</v>
      </c>
      <c r="CW89" s="188">
        <f t="shared" si="44"/>
        <v>0.32286999999999999</v>
      </c>
      <c r="CX89" s="188">
        <f t="shared" si="45"/>
        <v>0.19552</v>
      </c>
      <c r="CY89" s="188">
        <f t="shared" si="46"/>
        <v>0.97148999999999996</v>
      </c>
      <c r="CZ89" s="188">
        <f t="shared" si="47"/>
        <v>1.4053</v>
      </c>
      <c r="DA89" s="188">
        <f t="shared" si="48"/>
        <v>4.6130500000000003</v>
      </c>
      <c r="DB89" s="188">
        <f t="shared" si="49"/>
        <v>1.6191499999999999</v>
      </c>
    </row>
    <row r="90" spans="1:106">
      <c r="A90" s="587"/>
      <c r="B90" s="597" t="s">
        <v>932</v>
      </c>
      <c r="C90" s="577"/>
      <c r="F90" s="489"/>
      <c r="G90" s="222"/>
      <c r="H90" s="386"/>
      <c r="I90">
        <v>194439</v>
      </c>
      <c r="J90">
        <v>57390</v>
      </c>
      <c r="K90">
        <v>38.4</v>
      </c>
      <c r="L90">
        <v>69</v>
      </c>
      <c r="M90">
        <v>5.95</v>
      </c>
      <c r="N90">
        <v>6.67</v>
      </c>
      <c r="O90">
        <v>93.3</v>
      </c>
      <c r="P90">
        <v>3.6</v>
      </c>
      <c r="Q90">
        <v>3.11</v>
      </c>
      <c r="R90">
        <v>1.52</v>
      </c>
      <c r="S90">
        <v>10.4</v>
      </c>
      <c r="T90">
        <v>89.6</v>
      </c>
      <c r="U90">
        <v>0.9</v>
      </c>
      <c r="V90" s="6">
        <f t="shared" si="50"/>
        <v>4.6023000000000005</v>
      </c>
      <c r="W90" s="6">
        <f t="shared" si="26"/>
        <v>5.1713273797883659</v>
      </c>
      <c r="X90">
        <v>20.3</v>
      </c>
      <c r="Y90">
        <v>17.8</v>
      </c>
      <c r="Z90">
        <v>17.100000000000001</v>
      </c>
      <c r="AA90">
        <v>5.45</v>
      </c>
      <c r="AB90">
        <v>1.53</v>
      </c>
      <c r="AC90">
        <v>52.6</v>
      </c>
      <c r="AD90">
        <v>47.6</v>
      </c>
      <c r="AE90">
        <v>10.4</v>
      </c>
      <c r="AF90">
        <v>57.5</v>
      </c>
      <c r="AG90">
        <v>3.17</v>
      </c>
      <c r="AH90" s="188">
        <f t="shared" si="27"/>
        <v>2.1112000000000002</v>
      </c>
      <c r="AI90" s="188">
        <f t="shared" si="28"/>
        <v>1.8512</v>
      </c>
      <c r="AJ90" s="188">
        <f t="shared" si="29"/>
        <v>0.56680000000000008</v>
      </c>
      <c r="AK90" s="188">
        <f t="shared" si="30"/>
        <v>0.15912000000000001</v>
      </c>
      <c r="AL90" s="188">
        <f t="shared" si="31"/>
        <v>1.6358599999999999</v>
      </c>
      <c r="AM90" s="188">
        <f t="shared" si="32"/>
        <v>1.4803600000000001</v>
      </c>
      <c r="AN90" s="188">
        <f t="shared" si="33"/>
        <v>0.32344000000000001</v>
      </c>
      <c r="AO90" s="188">
        <f t="shared" si="34"/>
        <v>1.7882499999999999</v>
      </c>
      <c r="AP90" s="188">
        <f t="shared" si="35"/>
        <v>9.8586999999999994E-2</v>
      </c>
      <c r="AQ90">
        <v>519</v>
      </c>
      <c r="AR90">
        <v>111</v>
      </c>
      <c r="AS90">
        <v>453</v>
      </c>
      <c r="AT90">
        <v>344</v>
      </c>
      <c r="AU90">
        <v>134</v>
      </c>
      <c r="AV90">
        <v>51.7</v>
      </c>
      <c r="AW90">
        <v>20</v>
      </c>
      <c r="AX90">
        <v>18.2</v>
      </c>
      <c r="AY90">
        <v>2068</v>
      </c>
      <c r="AZ90">
        <v>3.83</v>
      </c>
      <c r="BA90">
        <v>26</v>
      </c>
      <c r="BB90">
        <v>1.55</v>
      </c>
      <c r="BC90">
        <v>179</v>
      </c>
      <c r="BD90">
        <v>18</v>
      </c>
      <c r="BE90">
        <v>457</v>
      </c>
      <c r="BF90">
        <v>219</v>
      </c>
      <c r="BG90">
        <v>114</v>
      </c>
      <c r="BH90">
        <v>2.68</v>
      </c>
      <c r="BI90">
        <v>2.4300000000000002</v>
      </c>
      <c r="BJ90">
        <v>2.0299999999999998</v>
      </c>
      <c r="BK90">
        <v>1464</v>
      </c>
      <c r="BL90">
        <v>1.36</v>
      </c>
      <c r="BM90">
        <v>9.32</v>
      </c>
      <c r="BN90">
        <v>0.86</v>
      </c>
      <c r="BO90">
        <v>23.8</v>
      </c>
      <c r="BP90">
        <v>0.46</v>
      </c>
      <c r="BQ90">
        <v>1.1000000000000001</v>
      </c>
      <c r="BR90">
        <v>98.9</v>
      </c>
      <c r="BS90">
        <v>1.56</v>
      </c>
      <c r="BT90">
        <v>2.4500000000000002</v>
      </c>
      <c r="BU90">
        <v>7.87</v>
      </c>
      <c r="BV90">
        <v>38.700000000000003</v>
      </c>
      <c r="BW90">
        <v>61.3</v>
      </c>
      <c r="BX90">
        <v>1.87</v>
      </c>
      <c r="BY90">
        <v>5.99</v>
      </c>
      <c r="BZ90">
        <v>13.5</v>
      </c>
      <c r="CA90">
        <v>15.6</v>
      </c>
      <c r="CB90">
        <v>41.6</v>
      </c>
      <c r="CC90">
        <v>4.79</v>
      </c>
      <c r="CD90">
        <v>0.53</v>
      </c>
      <c r="CE90">
        <v>1.84</v>
      </c>
      <c r="CF90">
        <v>2.63</v>
      </c>
      <c r="CG90">
        <v>7.87</v>
      </c>
      <c r="CH90">
        <v>0.81</v>
      </c>
      <c r="CI90">
        <v>61.3</v>
      </c>
      <c r="CJ90">
        <v>0.42</v>
      </c>
      <c r="CK90">
        <v>1.39</v>
      </c>
      <c r="CL90">
        <v>2.33</v>
      </c>
      <c r="CM90">
        <v>7.86</v>
      </c>
      <c r="CN90">
        <v>2.5299999999999998</v>
      </c>
      <c r="CO90" s="188">
        <f t="shared" si="36"/>
        <v>0.14675500000000002</v>
      </c>
      <c r="CP90" s="188">
        <f t="shared" si="37"/>
        <v>0.33075000000000004</v>
      </c>
      <c r="CQ90" s="188">
        <f t="shared" si="38"/>
        <v>0.38219999999999998</v>
      </c>
      <c r="CR90" s="188">
        <f t="shared" si="39"/>
        <v>1.0192000000000001</v>
      </c>
      <c r="CS90" s="188">
        <f t="shared" si="40"/>
        <v>0.11735500000000001</v>
      </c>
      <c r="CT90" s="188">
        <f t="shared" si="41"/>
        <v>0.20511000000000001</v>
      </c>
      <c r="CU90" s="188">
        <f t="shared" si="42"/>
        <v>0.71208000000000016</v>
      </c>
      <c r="CV90" s="188">
        <f t="shared" si="43"/>
        <v>3.04569</v>
      </c>
      <c r="CW90" s="188">
        <f t="shared" si="44"/>
        <v>0.31347000000000003</v>
      </c>
      <c r="CX90" s="188">
        <f t="shared" si="45"/>
        <v>0.25745999999999997</v>
      </c>
      <c r="CY90" s="188">
        <f t="shared" si="46"/>
        <v>0.85206999999999988</v>
      </c>
      <c r="CZ90" s="188">
        <f t="shared" si="47"/>
        <v>1.4282900000000001</v>
      </c>
      <c r="DA90" s="188">
        <f t="shared" si="48"/>
        <v>4.8181799999999999</v>
      </c>
      <c r="DB90" s="188">
        <f t="shared" si="49"/>
        <v>1.5508899999999997</v>
      </c>
    </row>
    <row r="91" spans="1:106">
      <c r="A91" s="588" t="s">
        <v>1192</v>
      </c>
      <c r="B91" s="597" t="s">
        <v>934</v>
      </c>
      <c r="C91" s="576" t="s">
        <v>736</v>
      </c>
      <c r="D91" s="382" t="s">
        <v>744</v>
      </c>
      <c r="E91" s="383" t="s">
        <v>362</v>
      </c>
      <c r="F91" s="489">
        <v>43775</v>
      </c>
      <c r="G91" s="429">
        <v>0.14285714285714285</v>
      </c>
      <c r="H91" s="537" t="s">
        <v>1192</v>
      </c>
      <c r="I91">
        <v>180465</v>
      </c>
      <c r="J91">
        <v>79872</v>
      </c>
      <c r="K91">
        <v>64.7</v>
      </c>
      <c r="L91">
        <v>78.599999999999994</v>
      </c>
      <c r="M91">
        <v>4.05</v>
      </c>
      <c r="N91">
        <v>4.38</v>
      </c>
      <c r="O91">
        <v>95.6</v>
      </c>
      <c r="P91">
        <v>2.4700000000000002</v>
      </c>
      <c r="Q91">
        <v>2.25</v>
      </c>
      <c r="R91">
        <v>0.85</v>
      </c>
      <c r="S91">
        <v>9.5299999999999994</v>
      </c>
      <c r="T91">
        <v>90.5</v>
      </c>
      <c r="U91">
        <v>0.6</v>
      </c>
      <c r="V91" s="6">
        <f t="shared" si="50"/>
        <v>3.4426799999999997</v>
      </c>
      <c r="W91" s="6">
        <f t="shared" si="26"/>
        <v>4.153740690392369</v>
      </c>
      <c r="X91">
        <v>14</v>
      </c>
      <c r="Y91">
        <v>10.9</v>
      </c>
      <c r="Z91">
        <v>13.6</v>
      </c>
      <c r="AA91">
        <v>2.54</v>
      </c>
      <c r="AB91">
        <v>1.04</v>
      </c>
      <c r="AC91">
        <v>43.4</v>
      </c>
      <c r="AD91">
        <v>40.5</v>
      </c>
      <c r="AE91">
        <v>5.39</v>
      </c>
      <c r="AF91">
        <v>57.8</v>
      </c>
      <c r="AG91">
        <v>1.91</v>
      </c>
      <c r="AH91" s="188">
        <f t="shared" si="27"/>
        <v>1.3341999999999998</v>
      </c>
      <c r="AI91" s="188">
        <f t="shared" si="28"/>
        <v>1.03877</v>
      </c>
      <c r="AJ91" s="188">
        <f t="shared" si="29"/>
        <v>0.242062</v>
      </c>
      <c r="AK91" s="188">
        <f t="shared" si="30"/>
        <v>9.9111999999999992E-2</v>
      </c>
      <c r="AL91" s="188">
        <f t="shared" si="31"/>
        <v>0.97649999999999992</v>
      </c>
      <c r="AM91" s="188">
        <f t="shared" si="32"/>
        <v>0.91125</v>
      </c>
      <c r="AN91" s="188">
        <f t="shared" si="33"/>
        <v>0.12127499999999999</v>
      </c>
      <c r="AO91" s="188">
        <f t="shared" si="34"/>
        <v>1.3004999999999998</v>
      </c>
      <c r="AP91" s="188">
        <f t="shared" si="35"/>
        <v>4.2974999999999992E-2</v>
      </c>
      <c r="AQ91">
        <v>502</v>
      </c>
      <c r="AR91">
        <v>96.4</v>
      </c>
      <c r="AS91">
        <v>596</v>
      </c>
      <c r="AT91">
        <v>427</v>
      </c>
      <c r="AU91">
        <v>97.7</v>
      </c>
      <c r="AV91">
        <v>39.799999999999997</v>
      </c>
      <c r="AW91">
        <v>15.3</v>
      </c>
      <c r="AX91">
        <v>17.100000000000001</v>
      </c>
      <c r="AY91">
        <v>1874</v>
      </c>
      <c r="AZ91">
        <v>1.97</v>
      </c>
      <c r="BA91">
        <v>25.1</v>
      </c>
      <c r="BB91">
        <v>1.24</v>
      </c>
      <c r="BC91">
        <v>263</v>
      </c>
      <c r="BD91">
        <v>20.5</v>
      </c>
      <c r="BE91">
        <v>608</v>
      </c>
      <c r="BF91">
        <v>291</v>
      </c>
      <c r="BG91">
        <v>108</v>
      </c>
      <c r="BH91">
        <v>2.41</v>
      </c>
      <c r="BI91">
        <v>1.88</v>
      </c>
      <c r="BJ91">
        <v>1.57</v>
      </c>
      <c r="BK91">
        <v>1101</v>
      </c>
      <c r="BL91">
        <v>0.8</v>
      </c>
      <c r="BM91">
        <v>8.82</v>
      </c>
      <c r="BN91">
        <v>0.56999999999999995</v>
      </c>
      <c r="BO91">
        <v>14.3</v>
      </c>
      <c r="BP91">
        <v>0.31</v>
      </c>
      <c r="BQ91">
        <v>1.51</v>
      </c>
      <c r="BR91">
        <v>98.5</v>
      </c>
      <c r="BS91">
        <v>1.31</v>
      </c>
      <c r="BT91">
        <v>2.5</v>
      </c>
      <c r="BU91">
        <v>2.0299999999999998</v>
      </c>
      <c r="BV91">
        <v>35.1</v>
      </c>
      <c r="BW91">
        <v>64.900000000000006</v>
      </c>
      <c r="BX91">
        <v>1.1000000000000001</v>
      </c>
      <c r="BY91">
        <v>7.69</v>
      </c>
      <c r="BZ91">
        <v>10.8</v>
      </c>
      <c r="CA91">
        <v>7.69</v>
      </c>
      <c r="CB91">
        <v>49.3</v>
      </c>
      <c r="CC91">
        <v>4.2</v>
      </c>
      <c r="CD91">
        <v>0.45</v>
      </c>
      <c r="CE91">
        <v>1.62</v>
      </c>
      <c r="CF91">
        <v>3.51</v>
      </c>
      <c r="CG91">
        <v>2.56</v>
      </c>
      <c r="CH91">
        <v>0.85</v>
      </c>
      <c r="CI91">
        <v>64.900000000000006</v>
      </c>
      <c r="CJ91">
        <v>0.24</v>
      </c>
      <c r="CK91">
        <v>1.1399999999999999</v>
      </c>
      <c r="CL91">
        <v>1.95</v>
      </c>
      <c r="CM91">
        <v>1.74</v>
      </c>
      <c r="CN91">
        <v>1.24</v>
      </c>
      <c r="CO91" s="188">
        <f t="shared" si="36"/>
        <v>0.19225</v>
      </c>
      <c r="CP91" s="188">
        <f t="shared" si="37"/>
        <v>0.27</v>
      </c>
      <c r="CQ91" s="188">
        <f t="shared" si="38"/>
        <v>0.19225</v>
      </c>
      <c r="CR91" s="188">
        <f t="shared" si="39"/>
        <v>1.2324999999999999</v>
      </c>
      <c r="CS91" s="188">
        <f t="shared" si="40"/>
        <v>0.105</v>
      </c>
      <c r="CT91" s="188">
        <f t="shared" si="41"/>
        <v>0.15795000000000001</v>
      </c>
      <c r="CU91" s="188">
        <f t="shared" si="42"/>
        <v>0.56862000000000013</v>
      </c>
      <c r="CV91" s="188">
        <f t="shared" si="43"/>
        <v>0.89856000000000014</v>
      </c>
      <c r="CW91" s="188">
        <f t="shared" si="44"/>
        <v>0.29835</v>
      </c>
      <c r="CX91" s="188">
        <f t="shared" si="45"/>
        <v>0.15576000000000001</v>
      </c>
      <c r="CY91" s="188">
        <f t="shared" si="46"/>
        <v>0.73986000000000007</v>
      </c>
      <c r="CZ91" s="188">
        <f t="shared" si="47"/>
        <v>1.2655500000000002</v>
      </c>
      <c r="DA91" s="188">
        <f t="shared" si="48"/>
        <v>1.1292600000000002</v>
      </c>
      <c r="DB91" s="188">
        <f t="shared" si="49"/>
        <v>0.80476000000000014</v>
      </c>
    </row>
    <row r="92" spans="1:106">
      <c r="A92" s="587"/>
      <c r="B92" s="597" t="s">
        <v>935</v>
      </c>
      <c r="C92" s="577"/>
      <c r="F92" s="489"/>
      <c r="G92" s="222"/>
      <c r="H92" s="386"/>
      <c r="I92">
        <v>195749</v>
      </c>
      <c r="J92">
        <v>86149</v>
      </c>
      <c r="K92">
        <v>64.599999999999994</v>
      </c>
      <c r="L92">
        <v>78.5</v>
      </c>
      <c r="M92">
        <v>4.04</v>
      </c>
      <c r="N92">
        <v>4.33</v>
      </c>
      <c r="O92">
        <v>95.7</v>
      </c>
      <c r="P92">
        <v>2.41</v>
      </c>
      <c r="Q92">
        <v>2.29</v>
      </c>
      <c r="R92">
        <v>0.94</v>
      </c>
      <c r="S92">
        <v>9.5399999999999991</v>
      </c>
      <c r="T92">
        <v>90.5</v>
      </c>
      <c r="U92">
        <v>0.59</v>
      </c>
      <c r="V92" s="6">
        <f t="shared" si="50"/>
        <v>3.3990500000000003</v>
      </c>
      <c r="W92" s="6">
        <f t="shared" si="26"/>
        <v>4.1776378694046858</v>
      </c>
      <c r="X92">
        <v>14.4</v>
      </c>
      <c r="Y92">
        <v>10.9</v>
      </c>
      <c r="Z92">
        <v>14.5</v>
      </c>
      <c r="AA92">
        <v>3.1</v>
      </c>
      <c r="AB92">
        <v>0.84</v>
      </c>
      <c r="AC92">
        <v>41.9</v>
      </c>
      <c r="AD92">
        <v>38</v>
      </c>
      <c r="AE92">
        <v>5.23</v>
      </c>
      <c r="AF92">
        <v>60.5</v>
      </c>
      <c r="AG92">
        <v>1.36</v>
      </c>
      <c r="AH92" s="188">
        <f t="shared" si="27"/>
        <v>1.3737600000000001</v>
      </c>
      <c r="AI92" s="188">
        <f t="shared" si="28"/>
        <v>1.03986</v>
      </c>
      <c r="AJ92" s="188">
        <f t="shared" si="29"/>
        <v>0.29574</v>
      </c>
      <c r="AK92" s="188">
        <f t="shared" si="30"/>
        <v>8.0135999999999985E-2</v>
      </c>
      <c r="AL92" s="188">
        <f t="shared" si="31"/>
        <v>0.95950999999999997</v>
      </c>
      <c r="AM92" s="188">
        <f t="shared" si="32"/>
        <v>0.87019999999999997</v>
      </c>
      <c r="AN92" s="188">
        <f t="shared" si="33"/>
        <v>0.11976700000000001</v>
      </c>
      <c r="AO92" s="188">
        <f t="shared" si="34"/>
        <v>1.3854500000000001</v>
      </c>
      <c r="AP92" s="188">
        <f t="shared" si="35"/>
        <v>3.1144000000000002E-2</v>
      </c>
      <c r="AQ92">
        <v>494</v>
      </c>
      <c r="AR92">
        <v>97.7</v>
      </c>
      <c r="AS92">
        <v>596</v>
      </c>
      <c r="AT92">
        <v>420</v>
      </c>
      <c r="AU92">
        <v>89.9</v>
      </c>
      <c r="AV92">
        <v>40.9</v>
      </c>
      <c r="AW92">
        <v>15.7</v>
      </c>
      <c r="AX92">
        <v>16.7</v>
      </c>
      <c r="AY92">
        <v>1910</v>
      </c>
      <c r="AZ92">
        <v>1.64</v>
      </c>
      <c r="BA92">
        <v>26.8</v>
      </c>
      <c r="BB92">
        <v>0.75</v>
      </c>
      <c r="BC92">
        <v>265</v>
      </c>
      <c r="BD92">
        <v>19.3</v>
      </c>
      <c r="BE92">
        <v>605</v>
      </c>
      <c r="BF92">
        <v>291</v>
      </c>
      <c r="BG92">
        <v>113</v>
      </c>
      <c r="BH92">
        <v>2.37</v>
      </c>
      <c r="BI92">
        <v>1.8</v>
      </c>
      <c r="BJ92">
        <v>1.63</v>
      </c>
      <c r="BK92">
        <v>1082</v>
      </c>
      <c r="BL92">
        <v>0.91</v>
      </c>
      <c r="BM92">
        <v>8.76</v>
      </c>
      <c r="BN92">
        <v>0.57999999999999996</v>
      </c>
      <c r="BO92">
        <v>14.2</v>
      </c>
      <c r="BP92">
        <v>0.3</v>
      </c>
      <c r="BQ92">
        <v>1.3</v>
      </c>
      <c r="BR92">
        <v>98.7</v>
      </c>
      <c r="BS92">
        <v>1.21</v>
      </c>
      <c r="BT92">
        <v>3.01</v>
      </c>
      <c r="BU92">
        <v>2.27</v>
      </c>
      <c r="BV92">
        <v>35.5</v>
      </c>
      <c r="BW92">
        <v>64.5</v>
      </c>
      <c r="BX92">
        <v>1.18</v>
      </c>
      <c r="BY92">
        <v>3.25</v>
      </c>
      <c r="BZ92">
        <v>9.76</v>
      </c>
      <c r="CA92">
        <v>4.6100000000000003</v>
      </c>
      <c r="CB92">
        <v>43.9</v>
      </c>
      <c r="CC92">
        <v>4.88</v>
      </c>
      <c r="CD92">
        <v>0.34</v>
      </c>
      <c r="CE92">
        <v>1.42</v>
      </c>
      <c r="CF92">
        <v>3.72</v>
      </c>
      <c r="CG92">
        <v>2.5499999999999998</v>
      </c>
      <c r="CH92">
        <v>0.76</v>
      </c>
      <c r="CI92">
        <v>64.5</v>
      </c>
      <c r="CJ92">
        <v>0.28000000000000003</v>
      </c>
      <c r="CK92">
        <v>1.1000000000000001</v>
      </c>
      <c r="CL92">
        <v>2.61</v>
      </c>
      <c r="CM92">
        <v>2.11</v>
      </c>
      <c r="CN92">
        <v>1.41</v>
      </c>
      <c r="CO92" s="188">
        <f t="shared" si="36"/>
        <v>9.7824999999999995E-2</v>
      </c>
      <c r="CP92" s="188">
        <f t="shared" si="37"/>
        <v>0.29377599999999998</v>
      </c>
      <c r="CQ92" s="188">
        <f t="shared" si="38"/>
        <v>0.138761</v>
      </c>
      <c r="CR92" s="188">
        <f t="shared" si="39"/>
        <v>1.3213899999999998</v>
      </c>
      <c r="CS92" s="188">
        <f t="shared" si="40"/>
        <v>0.14688799999999999</v>
      </c>
      <c r="CT92" s="188">
        <f t="shared" si="41"/>
        <v>0.1207</v>
      </c>
      <c r="CU92" s="188">
        <f t="shared" si="42"/>
        <v>0.50409999999999999</v>
      </c>
      <c r="CV92" s="188">
        <f t="shared" si="43"/>
        <v>0.90524999999999989</v>
      </c>
      <c r="CW92" s="188">
        <f t="shared" si="44"/>
        <v>0.26979999999999998</v>
      </c>
      <c r="CX92" s="188">
        <f t="shared" si="45"/>
        <v>0.18060000000000001</v>
      </c>
      <c r="CY92" s="188">
        <f t="shared" si="46"/>
        <v>0.70950000000000002</v>
      </c>
      <c r="CZ92" s="188">
        <f t="shared" si="47"/>
        <v>1.6834499999999999</v>
      </c>
      <c r="DA92" s="188">
        <f t="shared" si="48"/>
        <v>1.3609499999999999</v>
      </c>
      <c r="DB92" s="188">
        <f t="shared" si="49"/>
        <v>0.90944999999999998</v>
      </c>
    </row>
    <row r="93" spans="1:106">
      <c r="A93" s="588" t="s">
        <v>1193</v>
      </c>
      <c r="B93" s="597" t="s">
        <v>937</v>
      </c>
      <c r="C93" s="576" t="s">
        <v>736</v>
      </c>
      <c r="D93" s="382" t="s">
        <v>744</v>
      </c>
      <c r="E93" s="383" t="s">
        <v>363</v>
      </c>
      <c r="F93" s="489">
        <v>43781</v>
      </c>
      <c r="G93" s="429">
        <v>1</v>
      </c>
      <c r="H93" s="537" t="s">
        <v>1193</v>
      </c>
      <c r="I93">
        <v>194771</v>
      </c>
      <c r="J93">
        <v>113202</v>
      </c>
      <c r="K93">
        <v>69.8</v>
      </c>
      <c r="L93">
        <v>82.3</v>
      </c>
      <c r="M93">
        <v>2.54</v>
      </c>
      <c r="N93">
        <v>5.76</v>
      </c>
      <c r="O93">
        <v>94.2</v>
      </c>
      <c r="P93">
        <v>1.99</v>
      </c>
      <c r="Q93">
        <v>1.0900000000000001</v>
      </c>
      <c r="R93">
        <v>1.02</v>
      </c>
      <c r="S93">
        <v>10.4</v>
      </c>
      <c r="T93">
        <v>89.6</v>
      </c>
      <c r="U93">
        <v>0.47</v>
      </c>
      <c r="V93" s="6">
        <f t="shared" si="50"/>
        <v>4.7404799999999998</v>
      </c>
      <c r="W93" s="6">
        <f t="shared" si="26"/>
        <v>2.5313892264074527</v>
      </c>
      <c r="X93">
        <v>7</v>
      </c>
      <c r="Y93">
        <v>5.85</v>
      </c>
      <c r="Z93">
        <v>5.0599999999999996</v>
      </c>
      <c r="AA93">
        <v>2.5499999999999998</v>
      </c>
      <c r="AB93">
        <v>0.46</v>
      </c>
      <c r="AC93">
        <v>37.9</v>
      </c>
      <c r="AD93">
        <v>35.799999999999997</v>
      </c>
      <c r="AE93">
        <v>5.71</v>
      </c>
      <c r="AF93">
        <v>48.1</v>
      </c>
      <c r="AG93">
        <v>1.48</v>
      </c>
      <c r="AH93" s="188">
        <f t="shared" si="27"/>
        <v>0.72799999999999998</v>
      </c>
      <c r="AI93" s="188">
        <f t="shared" si="28"/>
        <v>0.60839999999999994</v>
      </c>
      <c r="AJ93" s="188">
        <f t="shared" si="29"/>
        <v>0.26519999999999999</v>
      </c>
      <c r="AK93" s="188">
        <f t="shared" si="30"/>
        <v>4.7840000000000008E-2</v>
      </c>
      <c r="AL93" s="188">
        <f t="shared" si="31"/>
        <v>0.41310999999999998</v>
      </c>
      <c r="AM93" s="188">
        <f t="shared" si="32"/>
        <v>0.39022000000000001</v>
      </c>
      <c r="AN93" s="188">
        <f t="shared" si="33"/>
        <v>6.2239000000000003E-2</v>
      </c>
      <c r="AO93" s="188">
        <f t="shared" si="34"/>
        <v>0.52429000000000003</v>
      </c>
      <c r="AP93" s="188">
        <f t="shared" si="35"/>
        <v>1.6132000000000001E-2</v>
      </c>
      <c r="AQ93">
        <v>314</v>
      </c>
      <c r="AR93">
        <v>57.8</v>
      </c>
      <c r="AS93">
        <v>403</v>
      </c>
      <c r="AT93">
        <v>271</v>
      </c>
      <c r="AU93">
        <v>16.7</v>
      </c>
      <c r="AV93">
        <v>24.7</v>
      </c>
      <c r="AW93">
        <v>9.14</v>
      </c>
      <c r="AX93">
        <v>8.25</v>
      </c>
      <c r="AY93">
        <v>1292</v>
      </c>
      <c r="AZ93">
        <v>1.81</v>
      </c>
      <c r="BA93">
        <v>21.1</v>
      </c>
      <c r="BB93">
        <v>0.75</v>
      </c>
      <c r="BC93">
        <v>178</v>
      </c>
      <c r="BD93">
        <v>14.1</v>
      </c>
      <c r="BE93">
        <v>420</v>
      </c>
      <c r="BF93">
        <v>185</v>
      </c>
      <c r="BG93" t="s">
        <v>364</v>
      </c>
      <c r="BH93">
        <v>1.19</v>
      </c>
      <c r="BI93">
        <v>1.56</v>
      </c>
      <c r="BJ93">
        <v>0.65</v>
      </c>
      <c r="BK93">
        <v>798</v>
      </c>
      <c r="BL93">
        <v>0.97</v>
      </c>
      <c r="BM93">
        <v>9.7100000000000009</v>
      </c>
      <c r="BN93">
        <v>0.45</v>
      </c>
      <c r="BO93">
        <v>12</v>
      </c>
      <c r="BP93">
        <v>0.28000000000000003</v>
      </c>
      <c r="BQ93">
        <v>1.41</v>
      </c>
      <c r="BR93">
        <v>98.6</v>
      </c>
      <c r="BS93">
        <v>1.27</v>
      </c>
      <c r="BT93">
        <v>1.98</v>
      </c>
      <c r="BU93">
        <v>4.6500000000000004</v>
      </c>
      <c r="BV93">
        <v>32.200000000000003</v>
      </c>
      <c r="BW93">
        <v>67.8</v>
      </c>
      <c r="BX93">
        <v>1.08</v>
      </c>
      <c r="BY93">
        <v>4.46</v>
      </c>
      <c r="BZ93">
        <v>9.2899999999999991</v>
      </c>
      <c r="CA93">
        <v>10</v>
      </c>
      <c r="CB93">
        <v>42.8</v>
      </c>
      <c r="CC93">
        <v>3.72</v>
      </c>
      <c r="CD93">
        <v>0.25</v>
      </c>
      <c r="CE93">
        <v>1.58</v>
      </c>
      <c r="CF93">
        <v>2.63</v>
      </c>
      <c r="CG93">
        <v>5.63</v>
      </c>
      <c r="CH93">
        <v>0.89</v>
      </c>
      <c r="CI93">
        <v>67.8</v>
      </c>
      <c r="CJ93">
        <v>0.28999999999999998</v>
      </c>
      <c r="CK93">
        <v>1.1200000000000001</v>
      </c>
      <c r="CL93">
        <v>1.68</v>
      </c>
      <c r="CM93">
        <v>4.1900000000000004</v>
      </c>
      <c r="CN93">
        <v>1.18</v>
      </c>
      <c r="CO93" s="188">
        <f t="shared" si="36"/>
        <v>8.8307999999999998E-2</v>
      </c>
      <c r="CP93" s="188">
        <f t="shared" si="37"/>
        <v>0.18394199999999997</v>
      </c>
      <c r="CQ93" s="188">
        <f t="shared" si="38"/>
        <v>0.19800000000000001</v>
      </c>
      <c r="CR93" s="188">
        <f t="shared" si="39"/>
        <v>0.84743999999999997</v>
      </c>
      <c r="CS93" s="188">
        <f t="shared" si="40"/>
        <v>7.3655999999999999E-2</v>
      </c>
      <c r="CT93" s="188">
        <f t="shared" si="41"/>
        <v>8.0500000000000002E-2</v>
      </c>
      <c r="CU93" s="188">
        <f t="shared" si="42"/>
        <v>0.5087600000000001</v>
      </c>
      <c r="CV93" s="188">
        <f t="shared" si="43"/>
        <v>1.8128599999999999</v>
      </c>
      <c r="CW93" s="188">
        <f t="shared" si="44"/>
        <v>0.28658</v>
      </c>
      <c r="CX93" s="188">
        <f t="shared" si="45"/>
        <v>0.19661999999999999</v>
      </c>
      <c r="CY93" s="188">
        <f t="shared" si="46"/>
        <v>0.75936000000000003</v>
      </c>
      <c r="CZ93" s="188">
        <f t="shared" si="47"/>
        <v>1.1390400000000001</v>
      </c>
      <c r="DA93" s="188">
        <f t="shared" si="48"/>
        <v>2.8408199999999999</v>
      </c>
      <c r="DB93" s="188">
        <f t="shared" si="49"/>
        <v>0.80003999999999986</v>
      </c>
    </row>
    <row r="94" spans="1:106">
      <c r="A94" s="587"/>
      <c r="B94" s="597" t="s">
        <v>938</v>
      </c>
      <c r="C94" s="577"/>
      <c r="F94" s="489"/>
      <c r="G94" s="222"/>
      <c r="H94" s="386"/>
      <c r="I94">
        <v>194835</v>
      </c>
      <c r="J94">
        <v>112920</v>
      </c>
      <c r="K94">
        <v>70.400000000000006</v>
      </c>
      <c r="L94">
        <v>84</v>
      </c>
      <c r="M94">
        <v>2.3199999999999998</v>
      </c>
      <c r="N94">
        <v>5.24</v>
      </c>
      <c r="O94">
        <v>94.8</v>
      </c>
      <c r="P94">
        <v>1.74</v>
      </c>
      <c r="Q94">
        <v>1</v>
      </c>
      <c r="R94">
        <v>0.95</v>
      </c>
      <c r="S94">
        <v>10.7</v>
      </c>
      <c r="T94">
        <v>89.3</v>
      </c>
      <c r="U94">
        <v>0.63</v>
      </c>
      <c r="V94" s="6">
        <f t="shared" si="50"/>
        <v>4.4016000000000002</v>
      </c>
      <c r="W94" s="6">
        <f t="shared" si="26"/>
        <v>2.7717193747728097</v>
      </c>
      <c r="X94">
        <v>6.6</v>
      </c>
      <c r="Y94">
        <v>5.49</v>
      </c>
      <c r="Z94">
        <v>4.67</v>
      </c>
      <c r="AA94">
        <v>2.46</v>
      </c>
      <c r="AB94">
        <v>0.92</v>
      </c>
      <c r="AC94">
        <v>37.200000000000003</v>
      </c>
      <c r="AD94">
        <v>34.799999999999997</v>
      </c>
      <c r="AE94">
        <v>4.87</v>
      </c>
      <c r="AF94">
        <v>50.3</v>
      </c>
      <c r="AG94">
        <v>1.9</v>
      </c>
      <c r="AH94" s="188">
        <f t="shared" si="27"/>
        <v>0.70619999999999994</v>
      </c>
      <c r="AI94" s="188">
        <f t="shared" si="28"/>
        <v>0.5874299999999999</v>
      </c>
      <c r="AJ94" s="188">
        <f t="shared" si="29"/>
        <v>0.26322000000000001</v>
      </c>
      <c r="AK94" s="188">
        <f t="shared" si="30"/>
        <v>9.844E-2</v>
      </c>
      <c r="AL94" s="188">
        <f t="shared" si="31"/>
        <v>0.37200000000000005</v>
      </c>
      <c r="AM94" s="188">
        <f t="shared" si="32"/>
        <v>0.34799999999999998</v>
      </c>
      <c r="AN94" s="188">
        <f t="shared" si="33"/>
        <v>4.87E-2</v>
      </c>
      <c r="AO94" s="188">
        <f t="shared" si="34"/>
        <v>0.503</v>
      </c>
      <c r="AP94" s="188">
        <f t="shared" si="35"/>
        <v>1.9E-2</v>
      </c>
      <c r="AQ94">
        <v>313</v>
      </c>
      <c r="AR94">
        <v>52.6</v>
      </c>
      <c r="AS94">
        <v>399</v>
      </c>
      <c r="AT94">
        <v>290</v>
      </c>
      <c r="AU94">
        <v>89.9</v>
      </c>
      <c r="AV94">
        <v>25.2</v>
      </c>
      <c r="AW94">
        <v>8.43</v>
      </c>
      <c r="AX94">
        <v>8.0299999999999994</v>
      </c>
      <c r="AY94">
        <v>1585</v>
      </c>
      <c r="AZ94">
        <v>1.33</v>
      </c>
      <c r="BA94">
        <v>22.2</v>
      </c>
      <c r="BB94">
        <v>0.95</v>
      </c>
      <c r="BC94">
        <v>175</v>
      </c>
      <c r="BD94">
        <v>11.6</v>
      </c>
      <c r="BE94">
        <v>427</v>
      </c>
      <c r="BF94">
        <v>200</v>
      </c>
      <c r="BG94">
        <v>-225</v>
      </c>
      <c r="BH94">
        <v>1.05</v>
      </c>
      <c r="BI94">
        <v>1.37</v>
      </c>
      <c r="BJ94">
        <v>0.61</v>
      </c>
      <c r="BK94">
        <v>908</v>
      </c>
      <c r="BL94">
        <v>0.92</v>
      </c>
      <c r="BM94">
        <v>10.1</v>
      </c>
      <c r="BN94">
        <v>0.62</v>
      </c>
      <c r="BO94">
        <v>12.2</v>
      </c>
      <c r="BP94">
        <v>0.23</v>
      </c>
      <c r="BQ94">
        <v>0.78</v>
      </c>
      <c r="BR94">
        <v>99.2</v>
      </c>
      <c r="BS94">
        <v>1.01</v>
      </c>
      <c r="BT94">
        <v>2.12</v>
      </c>
      <c r="BU94">
        <v>4.29</v>
      </c>
      <c r="BV94">
        <v>34.700000000000003</v>
      </c>
      <c r="BW94">
        <v>65.3</v>
      </c>
      <c r="BX94">
        <v>1.1299999999999999</v>
      </c>
      <c r="BY94">
        <v>2.75</v>
      </c>
      <c r="BZ94">
        <v>8.25</v>
      </c>
      <c r="CA94">
        <v>9.2799999999999994</v>
      </c>
      <c r="CB94">
        <v>50.5</v>
      </c>
      <c r="CC94">
        <v>4.8099999999999996</v>
      </c>
      <c r="CD94">
        <v>0.28999999999999998</v>
      </c>
      <c r="CE94">
        <v>1.26</v>
      </c>
      <c r="CF94">
        <v>3.08</v>
      </c>
      <c r="CG94">
        <v>5.03</v>
      </c>
      <c r="CH94">
        <v>0.86</v>
      </c>
      <c r="CI94">
        <v>65.3</v>
      </c>
      <c r="CJ94">
        <v>0.2</v>
      </c>
      <c r="CK94">
        <v>0.88</v>
      </c>
      <c r="CL94">
        <v>1.61</v>
      </c>
      <c r="CM94">
        <v>3.89</v>
      </c>
      <c r="CN94">
        <v>1.27</v>
      </c>
      <c r="CO94" s="188">
        <f t="shared" si="36"/>
        <v>5.8299999999999998E-2</v>
      </c>
      <c r="CP94" s="188">
        <f t="shared" si="37"/>
        <v>0.17490000000000003</v>
      </c>
      <c r="CQ94" s="188">
        <f t="shared" si="38"/>
        <v>0.19673599999999999</v>
      </c>
      <c r="CR94" s="188">
        <f t="shared" si="39"/>
        <v>1.0706</v>
      </c>
      <c r="CS94" s="188">
        <f t="shared" si="40"/>
        <v>0.10197200000000001</v>
      </c>
      <c r="CT94" s="188">
        <f t="shared" si="41"/>
        <v>0.10063000000000001</v>
      </c>
      <c r="CU94" s="188">
        <f t="shared" si="42"/>
        <v>0.43722</v>
      </c>
      <c r="CV94" s="188">
        <f t="shared" si="43"/>
        <v>1.7454100000000004</v>
      </c>
      <c r="CW94" s="188">
        <f t="shared" si="44"/>
        <v>0.29842000000000002</v>
      </c>
      <c r="CX94" s="188">
        <f t="shared" si="45"/>
        <v>0.13059999999999999</v>
      </c>
      <c r="CY94" s="188">
        <f t="shared" si="46"/>
        <v>0.57464000000000004</v>
      </c>
      <c r="CZ94" s="188">
        <f t="shared" si="47"/>
        <v>1.0513299999999999</v>
      </c>
      <c r="DA94" s="188">
        <f t="shared" si="48"/>
        <v>2.5401699999999998</v>
      </c>
      <c r="DB94" s="188">
        <f t="shared" si="49"/>
        <v>0.82930999999999999</v>
      </c>
    </row>
    <row r="95" spans="1:106">
      <c r="A95" s="589" t="s">
        <v>1194</v>
      </c>
      <c r="B95" s="597" t="s">
        <v>940</v>
      </c>
      <c r="C95" s="576" t="s">
        <v>736</v>
      </c>
      <c r="D95" s="382" t="s">
        <v>744</v>
      </c>
      <c r="E95" s="383" t="s">
        <v>737</v>
      </c>
      <c r="F95" s="489">
        <v>43787</v>
      </c>
      <c r="G95" s="429">
        <v>1.8571428571428572</v>
      </c>
      <c r="H95" s="539" t="s">
        <v>1194</v>
      </c>
      <c r="I95">
        <v>167105</v>
      </c>
      <c r="J95">
        <v>66055</v>
      </c>
      <c r="K95">
        <v>62</v>
      </c>
      <c r="L95">
        <v>80.5</v>
      </c>
      <c r="M95">
        <v>3.23</v>
      </c>
      <c r="N95">
        <v>3.81</v>
      </c>
      <c r="O95">
        <v>96.2</v>
      </c>
      <c r="P95">
        <v>2.5099999999999998</v>
      </c>
      <c r="Q95">
        <v>2.17</v>
      </c>
      <c r="R95">
        <v>0.68</v>
      </c>
      <c r="S95">
        <v>11.7</v>
      </c>
      <c r="T95">
        <v>88.3</v>
      </c>
      <c r="U95">
        <v>0.66</v>
      </c>
      <c r="V95" s="6">
        <f t="shared" si="50"/>
        <v>3.0670500000000001</v>
      </c>
      <c r="W95" s="6">
        <f t="shared" si="26"/>
        <v>4.8906930111996871</v>
      </c>
      <c r="X95">
        <v>10.1</v>
      </c>
      <c r="Y95">
        <v>8.84</v>
      </c>
      <c r="Z95">
        <v>9.9</v>
      </c>
      <c r="AA95">
        <v>2.04</v>
      </c>
      <c r="AB95">
        <v>0.9</v>
      </c>
      <c r="AC95">
        <v>51.8</v>
      </c>
      <c r="AD95">
        <v>40.200000000000003</v>
      </c>
      <c r="AE95">
        <v>5.46</v>
      </c>
      <c r="AF95">
        <v>53.4</v>
      </c>
      <c r="AG95">
        <v>2.25</v>
      </c>
      <c r="AH95" s="188">
        <f t="shared" si="27"/>
        <v>1.1817</v>
      </c>
      <c r="AI95" s="188">
        <f t="shared" si="28"/>
        <v>1.0342799999999999</v>
      </c>
      <c r="AJ95" s="188">
        <f t="shared" si="29"/>
        <v>0.23867999999999998</v>
      </c>
      <c r="AK95" s="188">
        <f t="shared" si="30"/>
        <v>0.10529999999999999</v>
      </c>
      <c r="AL95" s="188">
        <f t="shared" si="31"/>
        <v>1.1240599999999998</v>
      </c>
      <c r="AM95" s="188">
        <f t="shared" si="32"/>
        <v>0.87234000000000012</v>
      </c>
      <c r="AN95" s="188">
        <f t="shared" si="33"/>
        <v>0.118482</v>
      </c>
      <c r="AO95" s="188">
        <f t="shared" si="34"/>
        <v>1.1587799999999999</v>
      </c>
      <c r="AP95" s="188">
        <f t="shared" si="35"/>
        <v>4.8825E-2</v>
      </c>
      <c r="AQ95">
        <v>460</v>
      </c>
      <c r="AR95">
        <v>116</v>
      </c>
      <c r="AS95">
        <v>431</v>
      </c>
      <c r="AT95">
        <v>383</v>
      </c>
      <c r="AU95">
        <v>114</v>
      </c>
      <c r="AV95">
        <v>46.3</v>
      </c>
      <c r="AW95">
        <v>22.5</v>
      </c>
      <c r="AX95">
        <v>25.5</v>
      </c>
      <c r="AY95">
        <v>2037</v>
      </c>
      <c r="AZ95">
        <v>2.0699999999999998</v>
      </c>
      <c r="BA95">
        <v>29.3</v>
      </c>
      <c r="BB95">
        <v>1.33</v>
      </c>
      <c r="BC95">
        <v>183</v>
      </c>
      <c r="BD95">
        <v>15.4</v>
      </c>
      <c r="BE95">
        <v>444</v>
      </c>
      <c r="BF95">
        <v>242</v>
      </c>
      <c r="BG95" t="s">
        <v>364</v>
      </c>
      <c r="BH95">
        <v>1.52</v>
      </c>
      <c r="BI95">
        <v>1.72</v>
      </c>
      <c r="BJ95">
        <v>1.25</v>
      </c>
      <c r="BK95">
        <v>1012</v>
      </c>
      <c r="BL95">
        <v>0.62</v>
      </c>
      <c r="BM95">
        <v>11</v>
      </c>
      <c r="BN95">
        <v>0.63</v>
      </c>
      <c r="BO95">
        <v>15</v>
      </c>
      <c r="BP95">
        <v>0.45</v>
      </c>
      <c r="BQ95">
        <v>0.85</v>
      </c>
      <c r="BR95">
        <v>99.2</v>
      </c>
      <c r="BS95">
        <v>1.24</v>
      </c>
      <c r="BT95">
        <v>3.34</v>
      </c>
      <c r="BU95">
        <v>2.73</v>
      </c>
      <c r="BV95">
        <v>36</v>
      </c>
      <c r="BW95">
        <v>64</v>
      </c>
      <c r="BX95">
        <v>1.54</v>
      </c>
      <c r="BY95">
        <v>6.06</v>
      </c>
      <c r="BZ95">
        <v>10.9</v>
      </c>
      <c r="CA95">
        <v>6.36</v>
      </c>
      <c r="CB95">
        <v>44.5</v>
      </c>
      <c r="CC95">
        <v>4.24</v>
      </c>
      <c r="CD95">
        <v>0.48</v>
      </c>
      <c r="CE95">
        <v>1.55</v>
      </c>
      <c r="CF95">
        <v>4.13</v>
      </c>
      <c r="CG95">
        <v>3.49</v>
      </c>
      <c r="CH95">
        <v>0.9</v>
      </c>
      <c r="CI95">
        <v>64</v>
      </c>
      <c r="CJ95">
        <v>0.43</v>
      </c>
      <c r="CK95">
        <v>1.08</v>
      </c>
      <c r="CL95">
        <v>2.89</v>
      </c>
      <c r="CM95">
        <v>2.31</v>
      </c>
      <c r="CN95">
        <v>1.9</v>
      </c>
      <c r="CO95" s="188">
        <f t="shared" si="36"/>
        <v>0.20240399999999997</v>
      </c>
      <c r="CP95" s="188">
        <f t="shared" si="37"/>
        <v>0.36405999999999999</v>
      </c>
      <c r="CQ95" s="188">
        <f t="shared" si="38"/>
        <v>0.212424</v>
      </c>
      <c r="CR95" s="188">
        <f t="shared" si="39"/>
        <v>1.4863</v>
      </c>
      <c r="CS95" s="188">
        <f t="shared" si="40"/>
        <v>0.14161599999999999</v>
      </c>
      <c r="CT95" s="188">
        <f t="shared" si="41"/>
        <v>0.17280000000000001</v>
      </c>
      <c r="CU95" s="188">
        <f t="shared" si="42"/>
        <v>0.55800000000000005</v>
      </c>
      <c r="CV95" s="188">
        <f t="shared" si="43"/>
        <v>1.2564000000000002</v>
      </c>
      <c r="CW95" s="188">
        <f t="shared" si="44"/>
        <v>0.32400000000000001</v>
      </c>
      <c r="CX95" s="188">
        <f t="shared" si="45"/>
        <v>0.2752</v>
      </c>
      <c r="CY95" s="188">
        <f t="shared" si="46"/>
        <v>0.69120000000000004</v>
      </c>
      <c r="CZ95" s="188">
        <f t="shared" si="47"/>
        <v>1.8496000000000001</v>
      </c>
      <c r="DA95" s="188">
        <f t="shared" si="48"/>
        <v>1.4783999999999999</v>
      </c>
      <c r="DB95" s="188">
        <f t="shared" si="49"/>
        <v>1.216</v>
      </c>
    </row>
    <row r="96" spans="1:106">
      <c r="A96" s="587"/>
      <c r="B96" s="597" t="s">
        <v>941</v>
      </c>
      <c r="C96" s="577"/>
      <c r="F96" s="489"/>
      <c r="G96" s="222"/>
      <c r="H96" s="386"/>
      <c r="I96">
        <v>195106</v>
      </c>
      <c r="J96">
        <v>76305</v>
      </c>
      <c r="K96">
        <v>62</v>
      </c>
      <c r="L96">
        <v>80.3</v>
      </c>
      <c r="M96">
        <v>3.17</v>
      </c>
      <c r="N96">
        <v>3.86</v>
      </c>
      <c r="O96">
        <v>96.1</v>
      </c>
      <c r="P96">
        <v>2.5099999999999998</v>
      </c>
      <c r="Q96">
        <v>2.06</v>
      </c>
      <c r="R96">
        <v>0.74</v>
      </c>
      <c r="S96">
        <v>11.9</v>
      </c>
      <c r="T96">
        <v>88.1</v>
      </c>
      <c r="U96">
        <v>0.64</v>
      </c>
      <c r="V96" s="6">
        <f t="shared" si="50"/>
        <v>3.0995799999999996</v>
      </c>
      <c r="W96" s="6">
        <f t="shared" si="26"/>
        <v>4.8393653333677475</v>
      </c>
      <c r="X96">
        <v>9.89</v>
      </c>
      <c r="Y96">
        <v>9.36</v>
      </c>
      <c r="Z96">
        <v>9.16</v>
      </c>
      <c r="AA96">
        <v>2.2000000000000002</v>
      </c>
      <c r="AB96">
        <v>0.91</v>
      </c>
      <c r="AC96">
        <v>54</v>
      </c>
      <c r="AD96">
        <v>40.5</v>
      </c>
      <c r="AE96">
        <v>6.18</v>
      </c>
      <c r="AF96">
        <v>52.8</v>
      </c>
      <c r="AG96">
        <v>1.35</v>
      </c>
      <c r="AH96" s="188">
        <f t="shared" si="27"/>
        <v>1.1769100000000001</v>
      </c>
      <c r="AI96" s="188">
        <f t="shared" si="28"/>
        <v>1.1138399999999999</v>
      </c>
      <c r="AJ96" s="188">
        <f t="shared" si="29"/>
        <v>0.26180000000000003</v>
      </c>
      <c r="AK96" s="188">
        <f t="shared" si="30"/>
        <v>0.10829000000000001</v>
      </c>
      <c r="AL96" s="188">
        <f t="shared" si="31"/>
        <v>1.1124000000000001</v>
      </c>
      <c r="AM96" s="188">
        <f t="shared" si="32"/>
        <v>0.83430000000000004</v>
      </c>
      <c r="AN96" s="188">
        <f t="shared" si="33"/>
        <v>0.127308</v>
      </c>
      <c r="AO96" s="188">
        <f t="shared" si="34"/>
        <v>1.08768</v>
      </c>
      <c r="AP96" s="188">
        <f t="shared" si="35"/>
        <v>2.7810000000000001E-2</v>
      </c>
      <c r="AQ96">
        <v>467</v>
      </c>
      <c r="AR96">
        <v>112</v>
      </c>
      <c r="AS96">
        <v>436</v>
      </c>
      <c r="AT96">
        <v>402</v>
      </c>
      <c r="AU96">
        <v>126</v>
      </c>
      <c r="AV96">
        <v>46.8</v>
      </c>
      <c r="AW96">
        <v>21.1</v>
      </c>
      <c r="AX96">
        <v>25.2</v>
      </c>
      <c r="AY96">
        <v>1794</v>
      </c>
      <c r="AZ96">
        <v>2.16</v>
      </c>
      <c r="BA96">
        <v>31.4</v>
      </c>
      <c r="BB96">
        <v>0.64</v>
      </c>
      <c r="BC96">
        <v>183</v>
      </c>
      <c r="BD96">
        <v>16.7</v>
      </c>
      <c r="BE96">
        <v>445</v>
      </c>
      <c r="BF96">
        <v>246</v>
      </c>
      <c r="BG96">
        <v>33.4</v>
      </c>
      <c r="BH96">
        <v>1.42</v>
      </c>
      <c r="BI96">
        <v>1.77</v>
      </c>
      <c r="BJ96">
        <v>1.1399999999999999</v>
      </c>
      <c r="BK96">
        <v>1145</v>
      </c>
      <c r="BL96">
        <v>0.68</v>
      </c>
      <c r="BM96">
        <v>11.1</v>
      </c>
      <c r="BN96">
        <v>0.64</v>
      </c>
      <c r="BO96">
        <v>15</v>
      </c>
      <c r="BP96">
        <v>0.51</v>
      </c>
      <c r="BQ96">
        <v>0.76</v>
      </c>
      <c r="BR96">
        <v>99.2</v>
      </c>
      <c r="BS96">
        <v>1.35</v>
      </c>
      <c r="BT96">
        <v>3.23</v>
      </c>
      <c r="BU96">
        <v>2.83</v>
      </c>
      <c r="BV96">
        <v>36.4</v>
      </c>
      <c r="BW96">
        <v>63.6</v>
      </c>
      <c r="BX96">
        <v>1.54</v>
      </c>
      <c r="BY96">
        <v>4.32</v>
      </c>
      <c r="BZ96">
        <v>9.4600000000000009</v>
      </c>
      <c r="CA96">
        <v>5.68</v>
      </c>
      <c r="CB96">
        <v>47.6</v>
      </c>
      <c r="CC96">
        <v>2.16</v>
      </c>
      <c r="CD96">
        <v>0.53</v>
      </c>
      <c r="CE96">
        <v>1.58</v>
      </c>
      <c r="CF96">
        <v>4.22</v>
      </c>
      <c r="CG96">
        <v>3.14</v>
      </c>
      <c r="CH96">
        <v>0.94</v>
      </c>
      <c r="CI96">
        <v>63.6</v>
      </c>
      <c r="CJ96">
        <v>0.5</v>
      </c>
      <c r="CK96">
        <v>1.22</v>
      </c>
      <c r="CL96">
        <v>2.67</v>
      </c>
      <c r="CM96">
        <v>2.65</v>
      </c>
      <c r="CN96">
        <v>1.88</v>
      </c>
      <c r="CO96" s="188">
        <f t="shared" si="36"/>
        <v>0.13953600000000002</v>
      </c>
      <c r="CP96" s="188">
        <f t="shared" si="37"/>
        <v>0.305558</v>
      </c>
      <c r="CQ96" s="188">
        <f t="shared" si="38"/>
        <v>0.18346399999999999</v>
      </c>
      <c r="CR96" s="188">
        <f t="shared" si="39"/>
        <v>1.53748</v>
      </c>
      <c r="CS96" s="188">
        <f t="shared" si="40"/>
        <v>6.9768000000000011E-2</v>
      </c>
      <c r="CT96" s="188">
        <f t="shared" si="41"/>
        <v>0.19292000000000001</v>
      </c>
      <c r="CU96" s="188">
        <f t="shared" si="42"/>
        <v>0.57511999999999996</v>
      </c>
      <c r="CV96" s="188">
        <f t="shared" si="43"/>
        <v>1.14296</v>
      </c>
      <c r="CW96" s="188">
        <f t="shared" si="44"/>
        <v>0.34215999999999996</v>
      </c>
      <c r="CX96" s="188">
        <f t="shared" si="45"/>
        <v>0.318</v>
      </c>
      <c r="CY96" s="188">
        <f t="shared" si="46"/>
        <v>0.77591999999999994</v>
      </c>
      <c r="CZ96" s="188">
        <f t="shared" si="47"/>
        <v>1.6981200000000001</v>
      </c>
      <c r="DA96" s="188">
        <f t="shared" si="48"/>
        <v>1.6854</v>
      </c>
      <c r="DB96" s="188">
        <f t="shared" si="49"/>
        <v>1.1956800000000001</v>
      </c>
    </row>
    <row r="97" spans="1:106">
      <c r="A97" s="588" t="s">
        <v>1195</v>
      </c>
      <c r="B97" s="597" t="s">
        <v>943</v>
      </c>
      <c r="C97" s="576" t="s">
        <v>736</v>
      </c>
      <c r="D97" s="382" t="s">
        <v>744</v>
      </c>
      <c r="E97" s="383" t="s">
        <v>427</v>
      </c>
      <c r="F97" s="489">
        <v>43802</v>
      </c>
      <c r="G97" s="429">
        <v>4</v>
      </c>
      <c r="H97" s="537" t="s">
        <v>1195</v>
      </c>
      <c r="I97">
        <v>194780</v>
      </c>
      <c r="J97">
        <v>73934</v>
      </c>
      <c r="K97">
        <v>62.1</v>
      </c>
      <c r="L97">
        <v>81.099999999999994</v>
      </c>
      <c r="M97">
        <v>3.11</v>
      </c>
      <c r="N97">
        <v>4.8</v>
      </c>
      <c r="O97">
        <v>95.2</v>
      </c>
      <c r="P97">
        <v>2.4700000000000002</v>
      </c>
      <c r="Q97">
        <v>2.14</v>
      </c>
      <c r="R97">
        <v>0.89</v>
      </c>
      <c r="S97">
        <v>8.7200000000000006</v>
      </c>
      <c r="T97">
        <v>91.3</v>
      </c>
      <c r="U97">
        <v>0.74</v>
      </c>
      <c r="V97" s="6">
        <f t="shared" si="50"/>
        <v>3.8927999999999998</v>
      </c>
      <c r="W97" s="6">
        <f t="shared" si="26"/>
        <v>3.6991368680641186</v>
      </c>
      <c r="X97">
        <v>13.8</v>
      </c>
      <c r="Y97">
        <v>12.4</v>
      </c>
      <c r="Z97">
        <v>13.5</v>
      </c>
      <c r="AA97">
        <v>2.93</v>
      </c>
      <c r="AB97">
        <v>1.26</v>
      </c>
      <c r="AC97">
        <v>56.1</v>
      </c>
      <c r="AD97">
        <v>44.3</v>
      </c>
      <c r="AE97">
        <v>6.02</v>
      </c>
      <c r="AF97">
        <v>55.2</v>
      </c>
      <c r="AG97">
        <v>2.73</v>
      </c>
      <c r="AH97" s="188">
        <f t="shared" si="27"/>
        <v>1.2033600000000002</v>
      </c>
      <c r="AI97" s="188">
        <f t="shared" si="28"/>
        <v>1.0812800000000002</v>
      </c>
      <c r="AJ97" s="188">
        <f t="shared" si="29"/>
        <v>0.255496</v>
      </c>
      <c r="AK97" s="188">
        <f t="shared" si="30"/>
        <v>0.10987200000000001</v>
      </c>
      <c r="AL97" s="188">
        <f t="shared" si="31"/>
        <v>1.2005400000000002</v>
      </c>
      <c r="AM97" s="188">
        <f t="shared" si="32"/>
        <v>0.94801999999999997</v>
      </c>
      <c r="AN97" s="188">
        <f t="shared" si="33"/>
        <v>0.128828</v>
      </c>
      <c r="AO97" s="188">
        <f t="shared" si="34"/>
        <v>1.1812800000000001</v>
      </c>
      <c r="AP97" s="188">
        <f t="shared" si="35"/>
        <v>5.8422000000000002E-2</v>
      </c>
      <c r="AQ97">
        <v>419</v>
      </c>
      <c r="AR97">
        <v>99</v>
      </c>
      <c r="AS97">
        <v>440</v>
      </c>
      <c r="AT97">
        <v>383</v>
      </c>
      <c r="AU97">
        <v>133</v>
      </c>
      <c r="AV97">
        <v>40.799999999999997</v>
      </c>
      <c r="AW97">
        <v>18.899999999999999</v>
      </c>
      <c r="AX97">
        <v>21.5</v>
      </c>
      <c r="AY97">
        <v>1972</v>
      </c>
      <c r="AZ97">
        <v>2.67</v>
      </c>
      <c r="BA97">
        <v>27.4</v>
      </c>
      <c r="BB97">
        <v>1.29</v>
      </c>
      <c r="BC97">
        <v>188</v>
      </c>
      <c r="BD97">
        <v>12.8</v>
      </c>
      <c r="BE97">
        <v>448</v>
      </c>
      <c r="BF97">
        <v>229</v>
      </c>
      <c r="BG97">
        <v>-183</v>
      </c>
      <c r="BH97">
        <v>1.21</v>
      </c>
      <c r="BI97">
        <v>1.64</v>
      </c>
      <c r="BJ97">
        <v>1.1599999999999999</v>
      </c>
      <c r="BK97">
        <v>1639</v>
      </c>
      <c r="BL97">
        <v>0.8</v>
      </c>
      <c r="BM97">
        <v>7.78</v>
      </c>
      <c r="BN97">
        <v>0.72</v>
      </c>
      <c r="BO97">
        <v>14.4</v>
      </c>
      <c r="BP97">
        <v>0.37</v>
      </c>
      <c r="BQ97">
        <v>0.7</v>
      </c>
      <c r="BR97">
        <v>99.3</v>
      </c>
      <c r="BS97">
        <v>1.44</v>
      </c>
      <c r="BT97">
        <v>2.8</v>
      </c>
      <c r="BU97">
        <v>3.63</v>
      </c>
      <c r="BV97">
        <v>38.1</v>
      </c>
      <c r="BW97">
        <v>61.9</v>
      </c>
      <c r="BX97">
        <v>1.89</v>
      </c>
      <c r="BY97">
        <v>7.36</v>
      </c>
      <c r="BZ97">
        <v>12.7</v>
      </c>
      <c r="CA97">
        <v>9.0299999999999994</v>
      </c>
      <c r="CB97">
        <v>47.5</v>
      </c>
      <c r="CC97">
        <v>7.69</v>
      </c>
      <c r="CD97">
        <v>0.44</v>
      </c>
      <c r="CE97">
        <v>1.84</v>
      </c>
      <c r="CF97">
        <v>3.49</v>
      </c>
      <c r="CG97">
        <v>3.52</v>
      </c>
      <c r="CH97">
        <v>1.1100000000000001</v>
      </c>
      <c r="CI97">
        <v>61.9</v>
      </c>
      <c r="CJ97">
        <v>0.32</v>
      </c>
      <c r="CK97">
        <v>1.19</v>
      </c>
      <c r="CL97">
        <v>2.37</v>
      </c>
      <c r="CM97">
        <v>3.71</v>
      </c>
      <c r="CN97">
        <v>2.37</v>
      </c>
      <c r="CO97" s="188">
        <f t="shared" si="36"/>
        <v>0.20608000000000001</v>
      </c>
      <c r="CP97" s="188">
        <f t="shared" si="37"/>
        <v>0.35559999999999997</v>
      </c>
      <c r="CQ97" s="188">
        <f t="shared" si="38"/>
        <v>0.25283999999999995</v>
      </c>
      <c r="CR97" s="188">
        <f t="shared" si="39"/>
        <v>1.33</v>
      </c>
      <c r="CS97" s="188">
        <f t="shared" si="40"/>
        <v>0.21532000000000001</v>
      </c>
      <c r="CT97" s="188">
        <f t="shared" si="41"/>
        <v>0.16763999999999998</v>
      </c>
      <c r="CU97" s="188">
        <f t="shared" si="42"/>
        <v>0.70104</v>
      </c>
      <c r="CV97" s="188">
        <f t="shared" si="43"/>
        <v>1.3411199999999999</v>
      </c>
      <c r="CW97" s="188">
        <f t="shared" si="44"/>
        <v>0.42291000000000006</v>
      </c>
      <c r="CX97" s="188">
        <f t="shared" si="45"/>
        <v>0.19808000000000001</v>
      </c>
      <c r="CY97" s="188">
        <f t="shared" si="46"/>
        <v>0.73660999999999999</v>
      </c>
      <c r="CZ97" s="188">
        <f t="shared" si="47"/>
        <v>1.4670300000000001</v>
      </c>
      <c r="DA97" s="188">
        <f t="shared" si="48"/>
        <v>2.2964899999999999</v>
      </c>
      <c r="DB97" s="188">
        <f t="shared" si="49"/>
        <v>1.4670300000000001</v>
      </c>
    </row>
    <row r="98" spans="1:106" s="515" customFormat="1" ht="17" thickBot="1">
      <c r="A98" s="590"/>
      <c r="B98" s="598" t="s">
        <v>944</v>
      </c>
      <c r="C98" s="579"/>
      <c r="F98" s="492"/>
      <c r="G98" s="520"/>
      <c r="H98" s="520"/>
      <c r="I98" s="517">
        <v>194561</v>
      </c>
      <c r="J98" s="517">
        <v>72778</v>
      </c>
      <c r="K98" s="517">
        <v>62</v>
      </c>
      <c r="L98" s="517">
        <v>80.8</v>
      </c>
      <c r="M98" s="517">
        <v>3.17</v>
      </c>
      <c r="N98" s="517">
        <v>4.75</v>
      </c>
      <c r="O98" s="517">
        <v>95.3</v>
      </c>
      <c r="P98" s="517">
        <v>2.44</v>
      </c>
      <c r="Q98" s="517">
        <v>2.17</v>
      </c>
      <c r="R98" s="517">
        <v>1.0900000000000001</v>
      </c>
      <c r="S98" s="517">
        <v>9.01</v>
      </c>
      <c r="T98" s="517">
        <v>91</v>
      </c>
      <c r="U98" s="517">
        <v>0.76</v>
      </c>
      <c r="V98" s="155">
        <f t="shared" si="50"/>
        <v>3.8380000000000001</v>
      </c>
      <c r="W98" s="155">
        <f t="shared" si="26"/>
        <v>3.8301198540906718</v>
      </c>
      <c r="X98" s="517">
        <v>14.3</v>
      </c>
      <c r="Y98" s="517">
        <v>11.3</v>
      </c>
      <c r="Z98" s="517">
        <v>13.1</v>
      </c>
      <c r="AA98" s="517">
        <v>3.21</v>
      </c>
      <c r="AB98" s="517">
        <v>1.41</v>
      </c>
      <c r="AC98" s="517">
        <v>57.9</v>
      </c>
      <c r="AD98" s="517">
        <v>43</v>
      </c>
      <c r="AE98" s="517">
        <v>7.14</v>
      </c>
      <c r="AF98" s="517">
        <v>54.7</v>
      </c>
      <c r="AG98" s="517">
        <v>2.67</v>
      </c>
      <c r="AH98" s="518">
        <f t="shared" si="27"/>
        <v>1.28843</v>
      </c>
      <c r="AI98" s="518">
        <f t="shared" si="28"/>
        <v>1.01813</v>
      </c>
      <c r="AJ98" s="518">
        <f t="shared" si="29"/>
        <v>0.28922100000000001</v>
      </c>
      <c r="AK98" s="518">
        <f t="shared" si="30"/>
        <v>0.12704099999999999</v>
      </c>
      <c r="AL98" s="518">
        <f t="shared" si="31"/>
        <v>1.2564299999999999</v>
      </c>
      <c r="AM98" s="518">
        <f t="shared" si="32"/>
        <v>0.93310000000000004</v>
      </c>
      <c r="AN98" s="518">
        <f t="shared" si="33"/>
        <v>0.15493799999999999</v>
      </c>
      <c r="AO98" s="518">
        <f t="shared" si="34"/>
        <v>1.18699</v>
      </c>
      <c r="AP98" s="518">
        <f t="shared" si="35"/>
        <v>5.7938999999999997E-2</v>
      </c>
      <c r="AQ98" s="517">
        <v>455</v>
      </c>
      <c r="AR98" s="517">
        <v>109</v>
      </c>
      <c r="AS98" s="517">
        <v>423</v>
      </c>
      <c r="AT98" s="517">
        <v>391</v>
      </c>
      <c r="AU98" s="517">
        <v>140</v>
      </c>
      <c r="AV98" s="517">
        <v>44.3</v>
      </c>
      <c r="AW98" s="517">
        <v>20</v>
      </c>
      <c r="AX98" s="517">
        <v>22.8</v>
      </c>
      <c r="AY98" s="517">
        <v>1846</v>
      </c>
      <c r="AZ98" s="517">
        <v>2.4</v>
      </c>
      <c r="BA98" s="517">
        <v>29.6</v>
      </c>
      <c r="BB98" s="517">
        <v>1.5</v>
      </c>
      <c r="BC98" s="517">
        <v>182</v>
      </c>
      <c r="BD98" s="517">
        <v>11.6</v>
      </c>
      <c r="BE98" s="517">
        <v>430</v>
      </c>
      <c r="BF98" s="517">
        <v>226</v>
      </c>
      <c r="BG98" s="517">
        <v>-174</v>
      </c>
      <c r="BH98" s="517">
        <v>1.1200000000000001</v>
      </c>
      <c r="BI98" s="517">
        <v>1.56</v>
      </c>
      <c r="BJ98" s="517">
        <v>1.1399999999999999</v>
      </c>
      <c r="BK98" s="517">
        <v>1835</v>
      </c>
      <c r="BL98" s="517">
        <v>1.02</v>
      </c>
      <c r="BM98" s="517">
        <v>7.99</v>
      </c>
      <c r="BN98" s="517">
        <v>0.72</v>
      </c>
      <c r="BO98" s="517">
        <v>14.7</v>
      </c>
      <c r="BP98" s="517">
        <v>0.23</v>
      </c>
      <c r="BQ98" s="517">
        <v>0.79</v>
      </c>
      <c r="BR98" s="517">
        <v>99.2</v>
      </c>
      <c r="BS98" s="517">
        <v>1.47</v>
      </c>
      <c r="BT98" s="517">
        <v>2.91</v>
      </c>
      <c r="BU98" s="517">
        <v>3.68</v>
      </c>
      <c r="BV98" s="517">
        <v>38.4</v>
      </c>
      <c r="BW98" s="517">
        <v>61.6</v>
      </c>
      <c r="BX98" s="517">
        <v>2.02</v>
      </c>
      <c r="BY98" s="517">
        <v>5.14</v>
      </c>
      <c r="BZ98" s="517">
        <v>12.9</v>
      </c>
      <c r="CA98" s="517">
        <v>12.2</v>
      </c>
      <c r="CB98" s="517">
        <v>46.9</v>
      </c>
      <c r="CC98" s="517">
        <v>7.4</v>
      </c>
      <c r="CD98" s="517">
        <v>0.28999999999999998</v>
      </c>
      <c r="CE98" s="517">
        <v>1.78</v>
      </c>
      <c r="CF98" s="517">
        <v>3.56</v>
      </c>
      <c r="CG98" s="517">
        <v>3.77</v>
      </c>
      <c r="CH98" s="517">
        <v>1.07</v>
      </c>
      <c r="CI98" s="517">
        <v>61.6</v>
      </c>
      <c r="CJ98" s="517">
        <v>0.2</v>
      </c>
      <c r="CK98" s="517">
        <v>1.28</v>
      </c>
      <c r="CL98" s="517">
        <v>2.5099999999999998</v>
      </c>
      <c r="CM98" s="517">
        <v>3.62</v>
      </c>
      <c r="CN98" s="517">
        <v>2.62</v>
      </c>
      <c r="CO98" s="518">
        <f t="shared" si="36"/>
        <v>0.14957399999999998</v>
      </c>
      <c r="CP98" s="518">
        <f t="shared" si="37"/>
        <v>0.37539</v>
      </c>
      <c r="CQ98" s="518">
        <f t="shared" si="38"/>
        <v>0.35502</v>
      </c>
      <c r="CR98" s="518">
        <f t="shared" si="39"/>
        <v>1.3647900000000002</v>
      </c>
      <c r="CS98" s="518">
        <f t="shared" si="40"/>
        <v>0.21534000000000003</v>
      </c>
      <c r="CT98" s="518">
        <f t="shared" si="41"/>
        <v>0.11135999999999999</v>
      </c>
      <c r="CU98" s="518">
        <f t="shared" si="42"/>
        <v>0.68352000000000002</v>
      </c>
      <c r="CV98" s="518">
        <f t="shared" si="43"/>
        <v>1.4476800000000001</v>
      </c>
      <c r="CW98" s="518">
        <f t="shared" si="44"/>
        <v>0.41088000000000002</v>
      </c>
      <c r="CX98" s="518">
        <f t="shared" si="45"/>
        <v>0.1232</v>
      </c>
      <c r="CY98" s="518">
        <f t="shared" si="46"/>
        <v>0.78847999999999996</v>
      </c>
      <c r="CZ98" s="518">
        <f t="shared" si="47"/>
        <v>1.5461599999999998</v>
      </c>
      <c r="DA98" s="518">
        <f t="shared" si="48"/>
        <v>2.2299200000000003</v>
      </c>
      <c r="DB98" s="518">
        <f t="shared" si="49"/>
        <v>1.6139200000000002</v>
      </c>
    </row>
    <row r="99" spans="1:106">
      <c r="A99" s="588" t="s">
        <v>381</v>
      </c>
      <c r="B99" s="593"/>
      <c r="C99" s="584"/>
      <c r="D99" s="383"/>
      <c r="E99" s="383"/>
      <c r="F99" s="489"/>
      <c r="G99" s="429"/>
      <c r="H99" s="386"/>
      <c r="I99" s="496"/>
      <c r="J99" s="496"/>
      <c r="K99" s="496"/>
      <c r="L99" s="496"/>
      <c r="M99" s="496"/>
      <c r="N99" s="496"/>
      <c r="O99" s="496"/>
      <c r="P99" s="496"/>
      <c r="Q99" s="496"/>
      <c r="R99" s="496"/>
      <c r="S99" s="496"/>
      <c r="T99" s="496"/>
      <c r="U99" s="496"/>
      <c r="V99" s="6"/>
      <c r="W99" s="6"/>
      <c r="X99" s="496"/>
      <c r="Y99" s="496"/>
      <c r="Z99" s="496"/>
      <c r="AA99" s="496"/>
      <c r="AB99" s="496"/>
      <c r="AC99" s="496"/>
      <c r="AD99" s="496"/>
      <c r="AE99" s="496"/>
      <c r="AF99" s="496"/>
      <c r="AG99" s="496"/>
      <c r="AQ99" s="496"/>
      <c r="AR99" s="496"/>
      <c r="AS99" s="496"/>
      <c r="AT99" s="496"/>
      <c r="AU99" s="496"/>
      <c r="AV99" s="496"/>
      <c r="AW99" s="496"/>
      <c r="AX99" s="496"/>
      <c r="AY99" s="496"/>
      <c r="AZ99" s="496"/>
      <c r="BA99" s="496"/>
      <c r="BB99" s="496"/>
      <c r="BC99" s="496"/>
      <c r="BD99" s="496"/>
      <c r="BE99" s="496"/>
      <c r="BF99" s="496"/>
      <c r="BG99" s="496"/>
      <c r="BH99" s="496"/>
      <c r="BI99" s="496"/>
      <c r="BJ99" s="496"/>
      <c r="BK99" s="496"/>
      <c r="BL99" s="496"/>
      <c r="BM99" s="496"/>
      <c r="BN99" s="496"/>
      <c r="BO99" s="496"/>
      <c r="BP99" s="496"/>
      <c r="BQ99" s="496"/>
      <c r="BR99" s="496"/>
      <c r="BS99" s="496"/>
      <c r="BT99" s="496"/>
      <c r="BU99" s="496"/>
      <c r="BV99" s="496"/>
      <c r="BW99" s="496"/>
      <c r="BX99" s="496"/>
      <c r="BY99" s="496"/>
      <c r="BZ99" s="496"/>
      <c r="CA99" s="496"/>
      <c r="CB99" s="496"/>
      <c r="CC99" s="496"/>
      <c r="CD99" s="496"/>
      <c r="CE99" s="496"/>
      <c r="CF99" s="496"/>
      <c r="CG99" s="496"/>
      <c r="CH99" s="496"/>
      <c r="CI99" s="496"/>
      <c r="CJ99" s="496"/>
      <c r="CK99" s="496"/>
      <c r="CL99" s="496"/>
      <c r="CM99" s="496"/>
      <c r="CN99" s="496"/>
    </row>
    <row r="100" spans="1:106">
      <c r="A100" s="587"/>
      <c r="B100" s="593"/>
      <c r="C100" s="584"/>
      <c r="D100" s="383"/>
      <c r="E100" s="383"/>
      <c r="F100" s="489"/>
      <c r="G100" s="429"/>
      <c r="H100" s="386"/>
      <c r="I100" s="496"/>
      <c r="J100" s="496"/>
      <c r="K100" s="496"/>
      <c r="L100" s="496"/>
      <c r="M100" s="496"/>
      <c r="N100" s="496"/>
      <c r="O100" s="496"/>
      <c r="P100" s="496"/>
      <c r="Q100" s="496"/>
      <c r="R100" s="496"/>
      <c r="S100" s="496"/>
      <c r="T100" s="496"/>
      <c r="U100" s="496"/>
      <c r="V100" s="6"/>
      <c r="W100" s="6"/>
      <c r="X100" s="496"/>
      <c r="Y100" s="496"/>
      <c r="Z100" s="496"/>
      <c r="AA100" s="496"/>
      <c r="AB100" s="496"/>
      <c r="AC100" s="496"/>
      <c r="AD100" s="496"/>
      <c r="AE100" s="496"/>
      <c r="AF100" s="496"/>
      <c r="AG100" s="496"/>
      <c r="AQ100" s="496"/>
      <c r="AR100" s="496"/>
      <c r="AS100" s="496"/>
      <c r="AT100" s="496"/>
      <c r="AU100" s="496"/>
      <c r="AV100" s="496"/>
      <c r="AW100" s="496"/>
      <c r="AX100" s="496"/>
      <c r="AY100" s="496"/>
      <c r="AZ100" s="496"/>
      <c r="BA100" s="496"/>
      <c r="BB100" s="496"/>
      <c r="BC100" s="496"/>
      <c r="BD100" s="496"/>
      <c r="BE100" s="496"/>
      <c r="BF100" s="496"/>
      <c r="BG100" s="496"/>
      <c r="BH100" s="496"/>
      <c r="BI100" s="496"/>
      <c r="BJ100" s="496"/>
      <c r="BK100" s="496"/>
      <c r="BL100" s="496"/>
      <c r="BM100" s="496"/>
      <c r="BN100" s="496"/>
      <c r="BO100" s="496"/>
      <c r="BP100" s="496"/>
      <c r="BQ100" s="496"/>
      <c r="BR100" s="496"/>
      <c r="BS100" s="496"/>
      <c r="BT100" s="496"/>
      <c r="BU100" s="496"/>
      <c r="BV100" s="496"/>
      <c r="BW100" s="496"/>
      <c r="BX100" s="496"/>
      <c r="BY100" s="496"/>
      <c r="BZ100" s="496"/>
      <c r="CA100" s="496"/>
      <c r="CB100" s="496"/>
      <c r="CC100" s="496"/>
      <c r="CD100" s="496"/>
      <c r="CE100" s="496"/>
      <c r="CF100" s="496"/>
      <c r="CG100" s="496"/>
      <c r="CH100" s="496"/>
      <c r="CI100" s="496"/>
      <c r="CJ100" s="496"/>
      <c r="CK100" s="496"/>
      <c r="CL100" s="496"/>
      <c r="CM100" s="496"/>
      <c r="CN100" s="496"/>
    </row>
    <row r="101" spans="1:106">
      <c r="A101" s="588" t="s">
        <v>1191</v>
      </c>
      <c r="B101" s="593"/>
      <c r="C101" s="584"/>
      <c r="D101" s="383"/>
      <c r="E101" s="383"/>
      <c r="F101" s="489"/>
      <c r="G101" s="429"/>
      <c r="H101" s="386"/>
      <c r="I101" s="496"/>
      <c r="J101" s="496"/>
      <c r="K101" s="496"/>
      <c r="L101" s="496"/>
      <c r="M101" s="496"/>
      <c r="N101" s="496"/>
      <c r="O101" s="496"/>
      <c r="P101" s="496"/>
      <c r="Q101" s="496"/>
      <c r="R101" s="496"/>
      <c r="S101" s="496"/>
      <c r="T101" s="496"/>
      <c r="U101" s="496"/>
      <c r="V101" s="6"/>
      <c r="W101" s="6"/>
      <c r="X101" s="496"/>
      <c r="Y101" s="496"/>
      <c r="Z101" s="496"/>
      <c r="AA101" s="496"/>
      <c r="AB101" s="496"/>
      <c r="AC101" s="496"/>
      <c r="AD101" s="496"/>
      <c r="AE101" s="496"/>
      <c r="AF101" s="496"/>
      <c r="AG101" s="496"/>
      <c r="AQ101" s="496"/>
      <c r="AR101" s="496"/>
      <c r="AS101" s="496"/>
      <c r="AT101" s="496"/>
      <c r="AU101" s="496"/>
      <c r="AV101" s="496"/>
      <c r="AW101" s="496"/>
      <c r="AX101" s="496"/>
      <c r="AY101" s="496"/>
      <c r="AZ101" s="496"/>
      <c r="BA101" s="496"/>
      <c r="BB101" s="496"/>
      <c r="BC101" s="496"/>
      <c r="BD101" s="496"/>
      <c r="BE101" s="496"/>
      <c r="BF101" s="496"/>
      <c r="BG101" s="496"/>
      <c r="BH101" s="496"/>
      <c r="BI101" s="496"/>
      <c r="BJ101" s="496"/>
      <c r="BK101" s="496"/>
      <c r="BL101" s="496"/>
      <c r="BM101" s="496"/>
      <c r="BN101" s="496"/>
      <c r="BO101" s="496"/>
      <c r="BP101" s="496"/>
      <c r="BQ101" s="496"/>
      <c r="BR101" s="496"/>
      <c r="BS101" s="496"/>
      <c r="BT101" s="496"/>
      <c r="BU101" s="496"/>
      <c r="BV101" s="496"/>
      <c r="BW101" s="496"/>
      <c r="BX101" s="496"/>
      <c r="BY101" s="496"/>
      <c r="BZ101" s="496"/>
      <c r="CA101" s="496"/>
      <c r="CB101" s="496"/>
      <c r="CC101" s="496"/>
      <c r="CD101" s="496"/>
      <c r="CE101" s="496"/>
      <c r="CF101" s="496"/>
      <c r="CG101" s="496"/>
      <c r="CH101" s="496"/>
      <c r="CI101" s="496"/>
      <c r="CJ101" s="496"/>
      <c r="CK101" s="496"/>
      <c r="CL101" s="496"/>
      <c r="CM101" s="496"/>
      <c r="CN101" s="496"/>
    </row>
    <row r="102" spans="1:106">
      <c r="A102" s="587"/>
      <c r="B102" s="593"/>
      <c r="C102" s="584"/>
      <c r="D102" s="383"/>
      <c r="E102" s="383"/>
      <c r="F102" s="489"/>
      <c r="G102" s="429"/>
      <c r="H102" s="386"/>
      <c r="I102" s="496"/>
      <c r="J102" s="496"/>
      <c r="K102" s="496"/>
      <c r="L102" s="496"/>
      <c r="M102" s="496"/>
      <c r="N102" s="496"/>
      <c r="O102" s="496"/>
      <c r="P102" s="496"/>
      <c r="Q102" s="496"/>
      <c r="R102" s="496"/>
      <c r="S102" s="496"/>
      <c r="T102" s="496"/>
      <c r="U102" s="496"/>
      <c r="V102" s="6"/>
      <c r="W102" s="6"/>
      <c r="X102" s="496"/>
      <c r="Y102" s="496"/>
      <c r="Z102" s="496"/>
      <c r="AA102" s="496"/>
      <c r="AB102" s="496"/>
      <c r="AC102" s="496"/>
      <c r="AD102" s="496"/>
      <c r="AE102" s="496"/>
      <c r="AF102" s="496"/>
      <c r="AG102" s="496"/>
      <c r="AQ102" s="496"/>
      <c r="AR102" s="496"/>
      <c r="AS102" s="496"/>
      <c r="AT102" s="496"/>
      <c r="AU102" s="496"/>
      <c r="AV102" s="496"/>
      <c r="AW102" s="496"/>
      <c r="AX102" s="496"/>
      <c r="AY102" s="496"/>
      <c r="AZ102" s="496"/>
      <c r="BA102" s="496"/>
      <c r="BB102" s="496"/>
      <c r="BC102" s="496"/>
      <c r="BD102" s="496"/>
      <c r="BE102" s="496"/>
      <c r="BF102" s="496"/>
      <c r="BG102" s="496"/>
      <c r="BH102" s="496"/>
      <c r="BI102" s="496"/>
      <c r="BJ102" s="496"/>
      <c r="BK102" s="496"/>
      <c r="BL102" s="496"/>
      <c r="BM102" s="496"/>
      <c r="BN102" s="496"/>
      <c r="BO102" s="496"/>
      <c r="BP102" s="496"/>
      <c r="BQ102" s="496"/>
      <c r="BR102" s="496"/>
      <c r="BS102" s="496"/>
      <c r="BT102" s="496"/>
      <c r="BU102" s="496"/>
      <c r="BV102" s="496"/>
      <c r="BW102" s="496"/>
      <c r="BX102" s="496"/>
      <c r="BY102" s="496"/>
      <c r="BZ102" s="496"/>
      <c r="CA102" s="496"/>
      <c r="CB102" s="496"/>
      <c r="CC102" s="496"/>
      <c r="CD102" s="496"/>
      <c r="CE102" s="496"/>
      <c r="CF102" s="496"/>
      <c r="CG102" s="496"/>
      <c r="CH102" s="496"/>
      <c r="CI102" s="496"/>
      <c r="CJ102" s="496"/>
      <c r="CK102" s="496"/>
      <c r="CL102" s="496"/>
      <c r="CM102" s="496"/>
      <c r="CN102" s="496"/>
    </row>
    <row r="103" spans="1:106">
      <c r="A103" s="588" t="s">
        <v>1192</v>
      </c>
      <c r="B103" s="593"/>
      <c r="C103" s="584"/>
      <c r="D103" s="383"/>
      <c r="E103" s="383"/>
      <c r="F103" s="489"/>
      <c r="G103" s="429"/>
      <c r="H103" s="386"/>
      <c r="I103" s="496"/>
      <c r="J103" s="496"/>
      <c r="K103" s="496"/>
      <c r="L103" s="496"/>
      <c r="M103" s="496"/>
      <c r="N103" s="496"/>
      <c r="O103" s="496"/>
      <c r="P103" s="496"/>
      <c r="Q103" s="496"/>
      <c r="R103" s="496"/>
      <c r="S103" s="496"/>
      <c r="T103" s="496"/>
      <c r="U103" s="496"/>
      <c r="V103" s="6"/>
      <c r="W103" s="6"/>
      <c r="X103" s="496"/>
      <c r="Y103" s="496"/>
      <c r="Z103" s="496"/>
      <c r="AA103" s="496"/>
      <c r="AB103" s="496"/>
      <c r="AC103" s="496"/>
      <c r="AD103" s="496"/>
      <c r="AE103" s="496"/>
      <c r="AF103" s="496"/>
      <c r="AG103" s="496"/>
      <c r="AQ103" s="496"/>
      <c r="AR103" s="496"/>
      <c r="AS103" s="496"/>
      <c r="AT103" s="496"/>
      <c r="AU103" s="496"/>
      <c r="AV103" s="496"/>
      <c r="AW103" s="496"/>
      <c r="AX103" s="496"/>
      <c r="AY103" s="496"/>
      <c r="AZ103" s="496"/>
      <c r="BA103" s="496"/>
      <c r="BB103" s="496"/>
      <c r="BC103" s="496"/>
      <c r="BD103" s="496"/>
      <c r="BE103" s="496"/>
      <c r="BF103" s="496"/>
      <c r="BG103" s="496"/>
      <c r="BH103" s="496"/>
      <c r="BI103" s="496"/>
      <c r="BJ103" s="496"/>
      <c r="BK103" s="496"/>
      <c r="BL103" s="496"/>
      <c r="BM103" s="496"/>
      <c r="BN103" s="496"/>
      <c r="BO103" s="496"/>
      <c r="BP103" s="496"/>
      <c r="BQ103" s="496"/>
      <c r="BR103" s="496"/>
      <c r="BS103" s="496"/>
      <c r="BT103" s="496"/>
      <c r="BU103" s="496"/>
      <c r="BV103" s="496"/>
      <c r="BW103" s="496"/>
      <c r="BX103" s="496"/>
      <c r="BY103" s="496"/>
      <c r="BZ103" s="496"/>
      <c r="CA103" s="496"/>
      <c r="CB103" s="496"/>
      <c r="CC103" s="496"/>
      <c r="CD103" s="496"/>
      <c r="CE103" s="496"/>
      <c r="CF103" s="496"/>
      <c r="CG103" s="496"/>
      <c r="CH103" s="496"/>
      <c r="CI103" s="496"/>
      <c r="CJ103" s="496"/>
      <c r="CK103" s="496"/>
      <c r="CL103" s="496"/>
      <c r="CM103" s="496"/>
      <c r="CN103" s="496"/>
    </row>
    <row r="104" spans="1:106">
      <c r="A104" s="587"/>
      <c r="B104" s="593"/>
      <c r="C104" s="584"/>
      <c r="D104" s="383"/>
      <c r="E104" s="383"/>
      <c r="F104" s="489"/>
      <c r="G104" s="429"/>
      <c r="H104" s="386"/>
      <c r="I104" s="496"/>
      <c r="J104" s="496"/>
      <c r="K104" s="496"/>
      <c r="L104" s="496"/>
      <c r="M104" s="496"/>
      <c r="N104" s="496"/>
      <c r="O104" s="496"/>
      <c r="P104" s="496"/>
      <c r="Q104" s="496"/>
      <c r="R104" s="496"/>
      <c r="S104" s="496"/>
      <c r="T104" s="496"/>
      <c r="U104" s="496"/>
      <c r="V104" s="6"/>
      <c r="W104" s="6"/>
      <c r="X104" s="496"/>
      <c r="Y104" s="496"/>
      <c r="Z104" s="496"/>
      <c r="AA104" s="496"/>
      <c r="AB104" s="496"/>
      <c r="AC104" s="496"/>
      <c r="AD104" s="496"/>
      <c r="AE104" s="496"/>
      <c r="AF104" s="496"/>
      <c r="AG104" s="496"/>
      <c r="AQ104" s="496"/>
      <c r="AR104" s="496"/>
      <c r="AS104" s="496"/>
      <c r="AT104" s="496"/>
      <c r="AU104" s="496"/>
      <c r="AV104" s="496"/>
      <c r="AW104" s="496"/>
      <c r="AX104" s="496"/>
      <c r="AY104" s="496"/>
      <c r="AZ104" s="496"/>
      <c r="BA104" s="496"/>
      <c r="BB104" s="496"/>
      <c r="BC104" s="496"/>
      <c r="BD104" s="496"/>
      <c r="BE104" s="496"/>
      <c r="BF104" s="496"/>
      <c r="BG104" s="496"/>
      <c r="BH104" s="496"/>
      <c r="BI104" s="496"/>
      <c r="BJ104" s="496"/>
      <c r="BK104" s="496"/>
      <c r="BL104" s="496"/>
      <c r="BM104" s="496"/>
      <c r="BN104" s="496"/>
      <c r="BO104" s="496"/>
      <c r="BP104" s="496"/>
      <c r="BQ104" s="496"/>
      <c r="BR104" s="496"/>
      <c r="BS104" s="496"/>
      <c r="BT104" s="496"/>
      <c r="BU104" s="496"/>
      <c r="BV104" s="496"/>
      <c r="BW104" s="496"/>
      <c r="BX104" s="496"/>
      <c r="BY104" s="496"/>
      <c r="BZ104" s="496"/>
      <c r="CA104" s="496"/>
      <c r="CB104" s="496"/>
      <c r="CC104" s="496"/>
      <c r="CD104" s="496"/>
      <c r="CE104" s="496"/>
      <c r="CF104" s="496"/>
      <c r="CG104" s="496"/>
      <c r="CH104" s="496"/>
      <c r="CI104" s="496"/>
      <c r="CJ104" s="496"/>
      <c r="CK104" s="496"/>
      <c r="CL104" s="496"/>
      <c r="CM104" s="496"/>
      <c r="CN104" s="496"/>
    </row>
    <row r="105" spans="1:106">
      <c r="A105" s="588" t="s">
        <v>1193</v>
      </c>
      <c r="B105" s="593"/>
      <c r="C105" s="584"/>
      <c r="D105" s="383"/>
      <c r="E105" s="383"/>
      <c r="F105" s="489"/>
      <c r="G105" s="429"/>
      <c r="H105" s="386"/>
      <c r="I105" s="496"/>
      <c r="J105" s="496"/>
      <c r="K105" s="496"/>
      <c r="L105" s="496"/>
      <c r="M105" s="496"/>
      <c r="N105" s="496"/>
      <c r="O105" s="496"/>
      <c r="P105" s="496"/>
      <c r="Q105" s="496"/>
      <c r="R105" s="496"/>
      <c r="S105" s="496"/>
      <c r="T105" s="496"/>
      <c r="U105" s="496"/>
      <c r="V105" s="6"/>
      <c r="W105" s="6"/>
      <c r="X105" s="496"/>
      <c r="Y105" s="496"/>
      <c r="Z105" s="496"/>
      <c r="AA105" s="496"/>
      <c r="AB105" s="496"/>
      <c r="AC105" s="496"/>
      <c r="AD105" s="496"/>
      <c r="AE105" s="496"/>
      <c r="AF105" s="496"/>
      <c r="AG105" s="496"/>
      <c r="AQ105" s="496"/>
      <c r="AR105" s="496"/>
      <c r="AS105" s="496"/>
      <c r="AT105" s="496"/>
      <c r="AU105" s="496"/>
      <c r="AV105" s="496"/>
      <c r="AW105" s="496"/>
      <c r="AX105" s="496"/>
      <c r="AY105" s="496"/>
      <c r="AZ105" s="496"/>
      <c r="BA105" s="496"/>
      <c r="BB105" s="496"/>
      <c r="BC105" s="496"/>
      <c r="BD105" s="496"/>
      <c r="BE105" s="496"/>
      <c r="BF105" s="496"/>
      <c r="BG105" s="496"/>
      <c r="BH105" s="496"/>
      <c r="BI105" s="496"/>
      <c r="BJ105" s="496"/>
      <c r="BK105" s="496"/>
      <c r="BL105" s="496"/>
      <c r="BM105" s="496"/>
      <c r="BN105" s="496"/>
      <c r="BO105" s="496"/>
      <c r="BP105" s="496"/>
      <c r="BQ105" s="496"/>
      <c r="BR105" s="496"/>
      <c r="BS105" s="496"/>
      <c r="BT105" s="496"/>
      <c r="BU105" s="496"/>
      <c r="BV105" s="496"/>
      <c r="BW105" s="496"/>
      <c r="BX105" s="496"/>
      <c r="BY105" s="496"/>
      <c r="BZ105" s="496"/>
      <c r="CA105" s="496"/>
      <c r="CB105" s="496"/>
      <c r="CC105" s="496"/>
      <c r="CD105" s="496"/>
      <c r="CE105" s="496"/>
      <c r="CF105" s="496"/>
      <c r="CG105" s="496"/>
      <c r="CH105" s="496"/>
      <c r="CI105" s="496"/>
      <c r="CJ105" s="496"/>
      <c r="CK105" s="496"/>
      <c r="CL105" s="496"/>
      <c r="CM105" s="496"/>
      <c r="CN105" s="496"/>
    </row>
    <row r="106" spans="1:106">
      <c r="A106" s="587"/>
      <c r="B106" s="593"/>
      <c r="C106" s="584"/>
      <c r="D106" s="383"/>
      <c r="E106" s="383"/>
      <c r="F106" s="489"/>
      <c r="G106" s="429"/>
      <c r="H106" s="386"/>
      <c r="I106" s="496"/>
      <c r="J106" s="496"/>
      <c r="K106" s="496"/>
      <c r="L106" s="496"/>
      <c r="M106" s="496"/>
      <c r="N106" s="496"/>
      <c r="O106" s="496"/>
      <c r="P106" s="496"/>
      <c r="Q106" s="496"/>
      <c r="R106" s="496"/>
      <c r="S106" s="496"/>
      <c r="T106" s="496"/>
      <c r="U106" s="496"/>
      <c r="V106" s="6"/>
      <c r="W106" s="6"/>
      <c r="X106" s="496"/>
      <c r="Y106" s="496"/>
      <c r="Z106" s="496"/>
      <c r="AA106" s="496"/>
      <c r="AB106" s="496"/>
      <c r="AC106" s="496"/>
      <c r="AD106" s="496"/>
      <c r="AE106" s="496"/>
      <c r="AF106" s="496"/>
      <c r="AG106" s="496"/>
      <c r="AQ106" s="496"/>
      <c r="AR106" s="496"/>
      <c r="AS106" s="496"/>
      <c r="AT106" s="496"/>
      <c r="AU106" s="496"/>
      <c r="AV106" s="496"/>
      <c r="AW106" s="496"/>
      <c r="AX106" s="496"/>
      <c r="AY106" s="496"/>
      <c r="AZ106" s="496"/>
      <c r="BA106" s="496"/>
      <c r="BB106" s="496"/>
      <c r="BC106" s="496"/>
      <c r="BD106" s="496"/>
      <c r="BE106" s="496"/>
      <c r="BF106" s="496"/>
      <c r="BG106" s="496"/>
      <c r="BH106" s="496"/>
      <c r="BI106" s="496"/>
      <c r="BJ106" s="496"/>
      <c r="BK106" s="496"/>
      <c r="BL106" s="496"/>
      <c r="BM106" s="496"/>
      <c r="BN106" s="496"/>
      <c r="BO106" s="496"/>
      <c r="BP106" s="496"/>
      <c r="BQ106" s="496"/>
      <c r="BR106" s="496"/>
      <c r="BS106" s="496"/>
      <c r="BT106" s="496"/>
      <c r="BU106" s="496"/>
      <c r="BV106" s="496"/>
      <c r="BW106" s="496"/>
      <c r="BX106" s="496"/>
      <c r="BY106" s="496"/>
      <c r="BZ106" s="496"/>
      <c r="CA106" s="496"/>
      <c r="CB106" s="496"/>
      <c r="CC106" s="496"/>
      <c r="CD106" s="496"/>
      <c r="CE106" s="496"/>
      <c r="CF106" s="496"/>
      <c r="CG106" s="496"/>
      <c r="CH106" s="496"/>
      <c r="CI106" s="496"/>
      <c r="CJ106" s="496"/>
      <c r="CK106" s="496"/>
      <c r="CL106" s="496"/>
      <c r="CM106" s="496"/>
      <c r="CN106" s="496"/>
    </row>
    <row r="107" spans="1:106">
      <c r="A107" s="589" t="s">
        <v>1194</v>
      </c>
      <c r="B107" s="593"/>
      <c r="C107" s="584"/>
      <c r="D107" s="383"/>
      <c r="E107" s="383"/>
      <c r="F107" s="489"/>
      <c r="G107" s="429"/>
      <c r="H107" s="386"/>
      <c r="I107" s="496"/>
      <c r="J107" s="496"/>
      <c r="K107" s="496"/>
      <c r="L107" s="496"/>
      <c r="M107" s="496"/>
      <c r="N107" s="496"/>
      <c r="O107" s="496"/>
      <c r="P107" s="496"/>
      <c r="Q107" s="496"/>
      <c r="R107" s="496"/>
      <c r="S107" s="496"/>
      <c r="T107" s="496"/>
      <c r="U107" s="496"/>
      <c r="V107" s="6"/>
      <c r="W107" s="6"/>
      <c r="X107" s="496"/>
      <c r="Y107" s="496"/>
      <c r="Z107" s="496"/>
      <c r="AA107" s="496"/>
      <c r="AB107" s="496"/>
      <c r="AC107" s="496"/>
      <c r="AD107" s="496"/>
      <c r="AE107" s="496"/>
      <c r="AF107" s="496"/>
      <c r="AG107" s="496"/>
      <c r="AQ107" s="496"/>
      <c r="AR107" s="496"/>
      <c r="AS107" s="496"/>
      <c r="AT107" s="496"/>
      <c r="AU107" s="496"/>
      <c r="AV107" s="496"/>
      <c r="AW107" s="496"/>
      <c r="AX107" s="496"/>
      <c r="AY107" s="496"/>
      <c r="AZ107" s="496"/>
      <c r="BA107" s="496"/>
      <c r="BB107" s="496"/>
      <c r="BC107" s="496"/>
      <c r="BD107" s="496"/>
      <c r="BE107" s="496"/>
      <c r="BF107" s="496"/>
      <c r="BG107" s="496"/>
      <c r="BH107" s="496"/>
      <c r="BI107" s="496"/>
      <c r="BJ107" s="496"/>
      <c r="BK107" s="496"/>
      <c r="BL107" s="496"/>
      <c r="BM107" s="496"/>
      <c r="BN107" s="496"/>
      <c r="BO107" s="496"/>
      <c r="BP107" s="496"/>
      <c r="BQ107" s="496"/>
      <c r="BR107" s="496"/>
      <c r="BS107" s="496"/>
      <c r="BT107" s="496"/>
      <c r="BU107" s="496"/>
      <c r="BV107" s="496"/>
      <c r="BW107" s="496"/>
      <c r="BX107" s="496"/>
      <c r="BY107" s="496"/>
      <c r="BZ107" s="496"/>
      <c r="CA107" s="496"/>
      <c r="CB107" s="496"/>
      <c r="CC107" s="496"/>
      <c r="CD107" s="496"/>
      <c r="CE107" s="496"/>
      <c r="CF107" s="496"/>
      <c r="CG107" s="496"/>
      <c r="CH107" s="496"/>
      <c r="CI107" s="496"/>
      <c r="CJ107" s="496"/>
      <c r="CK107" s="496"/>
      <c r="CL107" s="496"/>
      <c r="CM107" s="496"/>
      <c r="CN107" s="496"/>
    </row>
    <row r="108" spans="1:106">
      <c r="A108" s="587"/>
      <c r="B108" s="593"/>
      <c r="C108" s="584"/>
      <c r="D108" s="383"/>
      <c r="E108" s="383"/>
      <c r="F108" s="489"/>
      <c r="G108" s="429"/>
      <c r="H108" s="386"/>
      <c r="I108" s="496"/>
      <c r="J108" s="496"/>
      <c r="K108" s="496"/>
      <c r="L108" s="496"/>
      <c r="M108" s="496"/>
      <c r="N108" s="496"/>
      <c r="O108" s="496"/>
      <c r="P108" s="496"/>
      <c r="Q108" s="496"/>
      <c r="R108" s="496"/>
      <c r="S108" s="496"/>
      <c r="T108" s="496"/>
      <c r="U108" s="496"/>
      <c r="V108" s="6"/>
      <c r="W108" s="6"/>
      <c r="X108" s="496"/>
      <c r="Y108" s="496"/>
      <c r="Z108" s="496"/>
      <c r="AA108" s="496"/>
      <c r="AB108" s="496"/>
      <c r="AC108" s="496"/>
      <c r="AD108" s="496"/>
      <c r="AE108" s="496"/>
      <c r="AF108" s="496"/>
      <c r="AG108" s="496"/>
      <c r="AQ108" s="496"/>
      <c r="AR108" s="496"/>
      <c r="AS108" s="496"/>
      <c r="AT108" s="496"/>
      <c r="AU108" s="496"/>
      <c r="AV108" s="496"/>
      <c r="AW108" s="496"/>
      <c r="AX108" s="496"/>
      <c r="AY108" s="496"/>
      <c r="AZ108" s="496"/>
      <c r="BA108" s="496"/>
      <c r="BB108" s="496"/>
      <c r="BC108" s="496"/>
      <c r="BD108" s="496"/>
      <c r="BE108" s="496"/>
      <c r="BF108" s="496"/>
      <c r="BG108" s="496"/>
      <c r="BH108" s="496"/>
      <c r="BI108" s="496"/>
      <c r="BJ108" s="496"/>
      <c r="BK108" s="496"/>
      <c r="BL108" s="496"/>
      <c r="BM108" s="496"/>
      <c r="BN108" s="496"/>
      <c r="BO108" s="496"/>
      <c r="BP108" s="496"/>
      <c r="BQ108" s="496"/>
      <c r="BR108" s="496"/>
      <c r="BS108" s="496"/>
      <c r="BT108" s="496"/>
      <c r="BU108" s="496"/>
      <c r="BV108" s="496"/>
      <c r="BW108" s="496"/>
      <c r="BX108" s="496"/>
      <c r="BY108" s="496"/>
      <c r="BZ108" s="496"/>
      <c r="CA108" s="496"/>
      <c r="CB108" s="496"/>
      <c r="CC108" s="496"/>
      <c r="CD108" s="496"/>
      <c r="CE108" s="496"/>
      <c r="CF108" s="496"/>
      <c r="CG108" s="496"/>
      <c r="CH108" s="496"/>
      <c r="CI108" s="496"/>
      <c r="CJ108" s="496"/>
      <c r="CK108" s="496"/>
      <c r="CL108" s="496"/>
      <c r="CM108" s="496"/>
      <c r="CN108" s="496"/>
    </row>
    <row r="109" spans="1:106">
      <c r="A109" s="588" t="s">
        <v>1195</v>
      </c>
      <c r="B109" s="593"/>
      <c r="C109" s="584"/>
      <c r="D109" s="383"/>
      <c r="E109" s="383"/>
      <c r="F109" s="489"/>
      <c r="G109" s="429"/>
      <c r="H109" s="386"/>
      <c r="I109" s="496"/>
      <c r="J109" s="496"/>
      <c r="K109" s="496"/>
      <c r="L109" s="496"/>
      <c r="M109" s="496"/>
      <c r="N109" s="496"/>
      <c r="O109" s="496"/>
      <c r="P109" s="496"/>
      <c r="Q109" s="496"/>
      <c r="R109" s="496"/>
      <c r="S109" s="496"/>
      <c r="T109" s="496"/>
      <c r="U109" s="496"/>
      <c r="V109" s="6"/>
      <c r="W109" s="6"/>
      <c r="X109" s="496"/>
      <c r="Y109" s="496"/>
      <c r="Z109" s="496"/>
      <c r="AA109" s="496"/>
      <c r="AB109" s="496"/>
      <c r="AC109" s="496"/>
      <c r="AD109" s="496"/>
      <c r="AE109" s="496"/>
      <c r="AF109" s="496"/>
      <c r="AG109" s="496"/>
      <c r="AQ109" s="496"/>
      <c r="AR109" s="496"/>
      <c r="AS109" s="496"/>
      <c r="AT109" s="496"/>
      <c r="AU109" s="496"/>
      <c r="AV109" s="496"/>
      <c r="AW109" s="496"/>
      <c r="AX109" s="496"/>
      <c r="AY109" s="496"/>
      <c r="AZ109" s="496"/>
      <c r="BA109" s="496"/>
      <c r="BB109" s="496"/>
      <c r="BC109" s="496"/>
      <c r="BD109" s="496"/>
      <c r="BE109" s="496"/>
      <c r="BF109" s="496"/>
      <c r="BG109" s="496"/>
      <c r="BH109" s="496"/>
      <c r="BI109" s="496"/>
      <c r="BJ109" s="496"/>
      <c r="BK109" s="496"/>
      <c r="BL109" s="496"/>
      <c r="BM109" s="496"/>
      <c r="BN109" s="496"/>
      <c r="BO109" s="496"/>
      <c r="BP109" s="496"/>
      <c r="BQ109" s="496"/>
      <c r="BR109" s="496"/>
      <c r="BS109" s="496"/>
      <c r="BT109" s="496"/>
      <c r="BU109" s="496"/>
      <c r="BV109" s="496"/>
      <c r="BW109" s="496"/>
      <c r="BX109" s="496"/>
      <c r="BY109" s="496"/>
      <c r="BZ109" s="496"/>
      <c r="CA109" s="496"/>
      <c r="CB109" s="496"/>
      <c r="CC109" s="496"/>
      <c r="CD109" s="496"/>
      <c r="CE109" s="496"/>
      <c r="CF109" s="496"/>
      <c r="CG109" s="496"/>
      <c r="CH109" s="496"/>
      <c r="CI109" s="496"/>
      <c r="CJ109" s="496"/>
      <c r="CK109" s="496"/>
      <c r="CL109" s="496"/>
      <c r="CM109" s="496"/>
      <c r="CN109" s="496"/>
    </row>
    <row r="110" spans="1:106" s="511" customFormat="1">
      <c r="A110" s="587"/>
      <c r="B110" s="592"/>
      <c r="C110" s="580"/>
      <c r="D110" s="501"/>
      <c r="E110" s="501"/>
      <c r="F110" s="502"/>
      <c r="G110" s="510"/>
      <c r="I110" s="512"/>
      <c r="J110" s="512"/>
      <c r="K110" s="512"/>
      <c r="L110" s="512"/>
      <c r="M110" s="512"/>
      <c r="N110" s="512"/>
      <c r="O110" s="512"/>
      <c r="P110" s="512"/>
      <c r="Q110" s="512"/>
      <c r="R110" s="512"/>
      <c r="S110" s="512"/>
      <c r="T110" s="512"/>
      <c r="U110" s="512"/>
      <c r="V110" s="152"/>
      <c r="W110" s="152"/>
      <c r="X110" s="512"/>
      <c r="Y110" s="512"/>
      <c r="Z110" s="512"/>
      <c r="AA110" s="512"/>
      <c r="AB110" s="512"/>
      <c r="AC110" s="512"/>
      <c r="AD110" s="512"/>
      <c r="AE110" s="512"/>
      <c r="AF110" s="512"/>
      <c r="AG110" s="512"/>
      <c r="AH110" s="513"/>
      <c r="AI110" s="513"/>
      <c r="AJ110" s="513"/>
      <c r="AK110" s="513"/>
      <c r="AL110" s="513"/>
      <c r="AM110" s="513"/>
      <c r="AN110" s="513"/>
      <c r="AO110" s="513"/>
      <c r="AP110" s="513"/>
      <c r="AQ110" s="512"/>
      <c r="AR110" s="512"/>
      <c r="AS110" s="512"/>
      <c r="AT110" s="512"/>
      <c r="AU110" s="512"/>
      <c r="AV110" s="512"/>
      <c r="AW110" s="512"/>
      <c r="AX110" s="512"/>
      <c r="AY110" s="512"/>
      <c r="AZ110" s="512"/>
      <c r="BA110" s="512"/>
      <c r="BB110" s="512"/>
      <c r="BC110" s="512"/>
      <c r="BD110" s="512"/>
      <c r="BE110" s="512"/>
      <c r="BF110" s="512"/>
      <c r="BG110" s="512"/>
      <c r="BH110" s="512"/>
      <c r="BI110" s="512"/>
      <c r="BJ110" s="512"/>
      <c r="BK110" s="512"/>
      <c r="BL110" s="512"/>
      <c r="BM110" s="512"/>
      <c r="BN110" s="512"/>
      <c r="BO110" s="512"/>
      <c r="BP110" s="512"/>
      <c r="BQ110" s="512"/>
      <c r="BR110" s="512"/>
      <c r="BS110" s="512"/>
      <c r="BT110" s="512"/>
      <c r="BU110" s="512"/>
      <c r="BV110" s="512"/>
      <c r="BW110" s="512"/>
      <c r="BX110" s="512"/>
      <c r="BY110" s="512"/>
      <c r="BZ110" s="512"/>
      <c r="CA110" s="512"/>
      <c r="CB110" s="512"/>
      <c r="CC110" s="512"/>
      <c r="CD110" s="512"/>
      <c r="CE110" s="512"/>
      <c r="CF110" s="512"/>
      <c r="CG110" s="512"/>
      <c r="CH110" s="512"/>
      <c r="CI110" s="512"/>
      <c r="CJ110" s="512"/>
      <c r="CK110" s="512"/>
      <c r="CL110" s="512"/>
      <c r="CM110" s="512"/>
      <c r="CN110" s="512"/>
      <c r="CO110" s="513"/>
      <c r="CP110" s="513"/>
      <c r="CQ110" s="513"/>
      <c r="CR110" s="513"/>
      <c r="CS110" s="513"/>
      <c r="CT110" s="513"/>
      <c r="CU110" s="513"/>
      <c r="CV110" s="513"/>
      <c r="CW110" s="513"/>
      <c r="CX110" s="513"/>
      <c r="CY110" s="513"/>
      <c r="CZ110" s="513"/>
      <c r="DA110" s="513"/>
      <c r="DB110" s="513"/>
    </row>
    <row r="111" spans="1:106">
      <c r="A111" s="588" t="s">
        <v>381</v>
      </c>
      <c r="B111" s="591" t="s">
        <v>982</v>
      </c>
      <c r="C111" s="576" t="s">
        <v>736</v>
      </c>
      <c r="D111" s="382" t="s">
        <v>422</v>
      </c>
      <c r="E111" s="383" t="s">
        <v>737</v>
      </c>
      <c r="F111" s="489">
        <v>43781</v>
      </c>
      <c r="G111" s="429">
        <v>0</v>
      </c>
      <c r="H111" s="537" t="s">
        <v>381</v>
      </c>
      <c r="I111">
        <v>18213</v>
      </c>
      <c r="J111">
        <v>10191</v>
      </c>
      <c r="K111">
        <v>73.3</v>
      </c>
      <c r="L111">
        <v>78.900000000000006</v>
      </c>
      <c r="M111">
        <v>3.02</v>
      </c>
      <c r="N111">
        <v>4.7</v>
      </c>
      <c r="O111">
        <v>95.3</v>
      </c>
      <c r="P111">
        <v>1.79</v>
      </c>
      <c r="Q111">
        <v>1.41</v>
      </c>
      <c r="R111">
        <v>4.71</v>
      </c>
      <c r="S111">
        <v>11.7</v>
      </c>
      <c r="T111">
        <v>88.3</v>
      </c>
      <c r="U111">
        <v>0.71</v>
      </c>
      <c r="V111" s="6">
        <f t="shared" si="50"/>
        <v>3.7083000000000004</v>
      </c>
      <c r="W111" s="6">
        <f t="shared" ref="W111:W122" si="51">BO111/V111</f>
        <v>4.341612059434242</v>
      </c>
      <c r="X111">
        <v>7.57</v>
      </c>
      <c r="Y111">
        <v>4.8</v>
      </c>
      <c r="Z111">
        <v>4.4800000000000004</v>
      </c>
      <c r="AA111">
        <v>7.78</v>
      </c>
      <c r="AB111">
        <v>0.85</v>
      </c>
      <c r="AC111">
        <v>45.1</v>
      </c>
      <c r="AD111">
        <v>32.700000000000003</v>
      </c>
      <c r="AE111">
        <v>14.2</v>
      </c>
      <c r="AF111">
        <v>37.200000000000003</v>
      </c>
      <c r="AG111">
        <v>0.88</v>
      </c>
      <c r="AH111" s="188">
        <f t="shared" ref="AH111:AH122" si="52">X111*S111/100</f>
        <v>0.88568999999999998</v>
      </c>
      <c r="AI111" s="188">
        <f t="shared" ref="AI111:AI122" si="53">Y111*S111/100</f>
        <v>0.56159999999999999</v>
      </c>
      <c r="AJ111" s="188">
        <f t="shared" ref="AJ111:AJ122" si="54">AA111*S111/100</f>
        <v>0.91025999999999996</v>
      </c>
      <c r="AK111" s="188">
        <f t="shared" ref="AK111:AK122" si="55">AB111*S111/100</f>
        <v>9.9449999999999983E-2</v>
      </c>
      <c r="AL111" s="188">
        <f t="shared" ref="AL111:AL122" si="56">AC111*Q111/100</f>
        <v>0.63590999999999998</v>
      </c>
      <c r="AM111" s="188">
        <f t="shared" ref="AM111:AM122" si="57">AD111*Q111/100</f>
        <v>0.46106999999999998</v>
      </c>
      <c r="AN111" s="188">
        <f t="shared" ref="AN111:AN122" si="58">AE111*Q111/100</f>
        <v>0.20021999999999998</v>
      </c>
      <c r="AO111" s="188">
        <f t="shared" ref="AO111:AO122" si="59">AF111*Q111/100</f>
        <v>0.52451999999999999</v>
      </c>
      <c r="AP111" s="188">
        <f t="shared" ref="AP111:AP122" si="60">AG111*Q111/100</f>
        <v>1.2407999999999999E-2</v>
      </c>
      <c r="AQ111">
        <v>207</v>
      </c>
      <c r="AR111">
        <v>65.5</v>
      </c>
      <c r="AS111">
        <v>467</v>
      </c>
      <c r="AT111">
        <v>208</v>
      </c>
      <c r="AU111">
        <v>70.599999999999994</v>
      </c>
      <c r="AV111">
        <v>33.9</v>
      </c>
      <c r="AW111">
        <v>8.4700000000000006</v>
      </c>
      <c r="AX111">
        <v>11.1</v>
      </c>
      <c r="AY111">
        <v>788</v>
      </c>
      <c r="AZ111">
        <v>3.44</v>
      </c>
      <c r="BA111">
        <v>19.600000000000001</v>
      </c>
      <c r="BB111">
        <v>0.26</v>
      </c>
      <c r="BC111">
        <v>61.6</v>
      </c>
      <c r="BD111">
        <v>19.3</v>
      </c>
      <c r="BE111">
        <v>510</v>
      </c>
      <c r="BF111">
        <v>151</v>
      </c>
      <c r="BG111">
        <v>-87.4</v>
      </c>
      <c r="BH111">
        <v>1.5</v>
      </c>
      <c r="BI111">
        <v>1.46</v>
      </c>
      <c r="BJ111">
        <v>0.93</v>
      </c>
      <c r="BK111">
        <v>819</v>
      </c>
      <c r="BL111">
        <v>4.78</v>
      </c>
      <c r="BM111">
        <v>11.3</v>
      </c>
      <c r="BN111">
        <v>0.73</v>
      </c>
      <c r="BO111">
        <v>16.100000000000001</v>
      </c>
      <c r="BP111">
        <v>0.24</v>
      </c>
      <c r="BQ111">
        <v>0.18</v>
      </c>
      <c r="BR111">
        <v>99.8</v>
      </c>
      <c r="BS111">
        <v>0.79</v>
      </c>
      <c r="BT111">
        <v>0.85</v>
      </c>
      <c r="BU111">
        <v>8.9</v>
      </c>
      <c r="BV111">
        <v>15.2</v>
      </c>
      <c r="BW111">
        <v>84.8</v>
      </c>
      <c r="BX111">
        <v>0.61</v>
      </c>
      <c r="BY111">
        <v>0</v>
      </c>
      <c r="BZ111">
        <v>21.4</v>
      </c>
      <c r="CA111">
        <v>14.3</v>
      </c>
      <c r="CB111">
        <v>35.700000000000003</v>
      </c>
      <c r="CC111">
        <v>0</v>
      </c>
      <c r="CD111">
        <v>0.4</v>
      </c>
      <c r="CE111">
        <v>2.81</v>
      </c>
      <c r="CF111">
        <v>2.0099999999999998</v>
      </c>
      <c r="CG111">
        <v>16.899999999999999</v>
      </c>
      <c r="CH111">
        <v>0.8</v>
      </c>
      <c r="CI111">
        <v>84.8</v>
      </c>
      <c r="CJ111">
        <v>0.22</v>
      </c>
      <c r="CK111">
        <v>0.43</v>
      </c>
      <c r="CL111">
        <v>0.65</v>
      </c>
      <c r="CM111">
        <v>7.47</v>
      </c>
      <c r="CN111">
        <v>0.56999999999999995</v>
      </c>
      <c r="CO111" s="188">
        <f t="shared" ref="CO111:CO122" si="61">BY111*BT111/100</f>
        <v>0</v>
      </c>
      <c r="CP111" s="188">
        <f t="shared" ref="CP111:CP122" si="62">BZ111*BT111/100</f>
        <v>0.18189999999999998</v>
      </c>
      <c r="CQ111" s="188">
        <f t="shared" ref="CQ111:CQ122" si="63">CA111*BT111/100</f>
        <v>0.12155000000000001</v>
      </c>
      <c r="CR111" s="188">
        <f t="shared" ref="CR111:CR122" si="64">CB111*BT111/100</f>
        <v>0.30345</v>
      </c>
      <c r="CS111" s="188">
        <f t="shared" ref="CS111:CS122" si="65">CC111*BT111/100</f>
        <v>0</v>
      </c>
      <c r="CT111" s="188">
        <f t="shared" ref="CT111:CT122" si="66">CD111*BV111/100</f>
        <v>6.08E-2</v>
      </c>
      <c r="CU111" s="188">
        <f t="shared" ref="CU111:CU122" si="67">CE111*BV111/100</f>
        <v>0.42711999999999994</v>
      </c>
      <c r="CV111" s="188">
        <f t="shared" ref="CV111:CV122" si="68">CG111*BV111/100</f>
        <v>2.5687999999999995</v>
      </c>
      <c r="CW111" s="188">
        <f t="shared" ref="CW111:CW122" si="69">CH111*BV111/100</f>
        <v>0.1216</v>
      </c>
      <c r="CX111" s="188">
        <f t="shared" ref="CX111:CX122" si="70">CI111*CJ111/100</f>
        <v>0.18655999999999998</v>
      </c>
      <c r="CY111" s="188">
        <f t="shared" ref="CY111:CY122" si="71">CI111*CK111/100</f>
        <v>0.36463999999999996</v>
      </c>
      <c r="CZ111" s="188">
        <f t="shared" ref="CZ111:CZ122" si="72">CI111*CL111/100</f>
        <v>0.55120000000000002</v>
      </c>
      <c r="DA111" s="188">
        <f t="shared" ref="DA111:DA122" si="73">CI111*CM111/100</f>
        <v>6.3345599999999989</v>
      </c>
      <c r="DB111" s="188">
        <f t="shared" ref="DB111:DB122" si="74">CI111*CN111/100</f>
        <v>0.4833599999999999</v>
      </c>
    </row>
    <row r="112" spans="1:106" s="8" customFormat="1">
      <c r="B112" s="494" t="s">
        <v>983</v>
      </c>
      <c r="C112" s="494"/>
      <c r="F112" s="636"/>
      <c r="G112" s="646"/>
      <c r="I112">
        <v>194649</v>
      </c>
      <c r="J112">
        <v>108185</v>
      </c>
      <c r="K112">
        <v>73.2</v>
      </c>
      <c r="L112">
        <v>79</v>
      </c>
      <c r="M112">
        <v>2.92</v>
      </c>
      <c r="N112" s="670">
        <v>4.17</v>
      </c>
      <c r="O112" s="668">
        <v>95.8</v>
      </c>
      <c r="P112">
        <v>1.38</v>
      </c>
      <c r="Q112">
        <v>1.22</v>
      </c>
      <c r="R112">
        <v>3.8</v>
      </c>
      <c r="S112">
        <v>10.1</v>
      </c>
      <c r="T112">
        <v>89.9</v>
      </c>
      <c r="U112">
        <v>0.62</v>
      </c>
      <c r="V112" s="671">
        <f t="shared" si="50"/>
        <v>3.2943000000000002</v>
      </c>
      <c r="W112" s="671">
        <f t="shared" si="51"/>
        <v>4.8568739944753059</v>
      </c>
      <c r="X112">
        <v>7.26</v>
      </c>
      <c r="Y112">
        <v>4.5599999999999996</v>
      </c>
      <c r="Z112">
        <v>5.63</v>
      </c>
      <c r="AA112">
        <v>6.45</v>
      </c>
      <c r="AB112">
        <v>0.68</v>
      </c>
      <c r="AC112">
        <v>46.8</v>
      </c>
      <c r="AD112">
        <v>33.1</v>
      </c>
      <c r="AE112">
        <v>9.23</v>
      </c>
      <c r="AF112">
        <v>46.9</v>
      </c>
      <c r="AG112">
        <v>1.44</v>
      </c>
      <c r="AH112" s="639">
        <f t="shared" si="52"/>
        <v>0.73325999999999991</v>
      </c>
      <c r="AI112" s="639">
        <f t="shared" si="53"/>
        <v>0.46055999999999997</v>
      </c>
      <c r="AJ112" s="639">
        <f t="shared" si="54"/>
        <v>0.65144999999999997</v>
      </c>
      <c r="AK112" s="639">
        <f t="shared" si="55"/>
        <v>6.8680000000000005E-2</v>
      </c>
      <c r="AL112" s="639">
        <f t="shared" si="56"/>
        <v>0.57095999999999991</v>
      </c>
      <c r="AM112" s="639">
        <f t="shared" si="57"/>
        <v>0.40381999999999996</v>
      </c>
      <c r="AN112" s="639">
        <f t="shared" si="58"/>
        <v>0.112606</v>
      </c>
      <c r="AO112" s="639">
        <f t="shared" si="59"/>
        <v>0.57217999999999991</v>
      </c>
      <c r="AP112" s="639">
        <f t="shared" si="60"/>
        <v>1.7568E-2</v>
      </c>
      <c r="AQ112" s="668">
        <v>233</v>
      </c>
      <c r="AR112" s="668">
        <v>59.1</v>
      </c>
      <c r="AS112" s="668">
        <v>426</v>
      </c>
      <c r="AT112" s="668">
        <v>169</v>
      </c>
      <c r="AU112" s="668">
        <v>87.4</v>
      </c>
      <c r="AV112" s="668">
        <v>36.799999999999997</v>
      </c>
      <c r="AW112" s="668">
        <v>9.58</v>
      </c>
      <c r="AX112" s="668">
        <v>11.3</v>
      </c>
      <c r="AY112" s="668">
        <v>1159</v>
      </c>
      <c r="AZ112" s="668">
        <v>4.78</v>
      </c>
      <c r="BA112" s="668">
        <v>16.600000000000001</v>
      </c>
      <c r="BB112" s="668">
        <v>0.67</v>
      </c>
      <c r="BC112" s="668">
        <v>57.8</v>
      </c>
      <c r="BD112" s="668">
        <v>14.1</v>
      </c>
      <c r="BE112" s="668">
        <v>450</v>
      </c>
      <c r="BF112" s="668">
        <v>114</v>
      </c>
      <c r="BG112" s="668">
        <v>80.900000000000006</v>
      </c>
      <c r="BH112" s="668">
        <v>1.44</v>
      </c>
      <c r="BI112" s="668">
        <v>1.03</v>
      </c>
      <c r="BJ112" s="668">
        <v>0.78</v>
      </c>
      <c r="BK112" s="668">
        <v>685</v>
      </c>
      <c r="BL112" s="668">
        <v>3.76</v>
      </c>
      <c r="BM112" s="668">
        <v>9.86</v>
      </c>
      <c r="BN112" s="668">
        <v>0.62</v>
      </c>
      <c r="BO112">
        <v>16</v>
      </c>
      <c r="BP112">
        <v>0.6</v>
      </c>
      <c r="BQ112" s="668">
        <v>0.4</v>
      </c>
      <c r="BR112">
        <v>90.8</v>
      </c>
      <c r="BS112">
        <v>0.85</v>
      </c>
      <c r="BT112">
        <v>1.1599999999999999</v>
      </c>
      <c r="BU112">
        <v>6.21</v>
      </c>
      <c r="BV112">
        <v>14.1</v>
      </c>
      <c r="BW112">
        <v>85.9</v>
      </c>
      <c r="BX112">
        <v>1.1599999999999999</v>
      </c>
      <c r="BY112">
        <v>11.9</v>
      </c>
      <c r="BZ112">
        <v>9.4499999999999993</v>
      </c>
      <c r="CA112">
        <v>25.9</v>
      </c>
      <c r="CB112">
        <v>47.8</v>
      </c>
      <c r="CC112">
        <v>3.48</v>
      </c>
      <c r="CD112">
        <v>1.31</v>
      </c>
      <c r="CE112">
        <v>1.52</v>
      </c>
      <c r="CF112">
        <v>3.94</v>
      </c>
      <c r="CG112">
        <v>10.7</v>
      </c>
      <c r="CH112">
        <v>1.27</v>
      </c>
      <c r="CI112">
        <v>85.9</v>
      </c>
      <c r="CJ112">
        <v>0.48</v>
      </c>
      <c r="CK112">
        <v>0.74</v>
      </c>
      <c r="CL112">
        <v>0.71</v>
      </c>
      <c r="CM112">
        <v>5.47</v>
      </c>
      <c r="CN112">
        <v>1.1399999999999999</v>
      </c>
      <c r="CO112" s="639">
        <f t="shared" si="61"/>
        <v>0.13804</v>
      </c>
      <c r="CP112" s="639">
        <f t="shared" si="62"/>
        <v>0.10961999999999998</v>
      </c>
      <c r="CQ112" s="639">
        <f t="shared" si="63"/>
        <v>0.30043999999999998</v>
      </c>
      <c r="CR112" s="639">
        <f t="shared" si="64"/>
        <v>0.55447999999999997</v>
      </c>
      <c r="CS112" s="639">
        <f t="shared" si="65"/>
        <v>4.0367999999999994E-2</v>
      </c>
      <c r="CT112" s="639">
        <f t="shared" si="66"/>
        <v>0.18471000000000001</v>
      </c>
      <c r="CU112" s="639">
        <f t="shared" si="67"/>
        <v>0.21431999999999998</v>
      </c>
      <c r="CV112" s="639">
        <f t="shared" si="68"/>
        <v>1.5086999999999997</v>
      </c>
      <c r="CW112" s="639">
        <f t="shared" si="69"/>
        <v>0.17907000000000001</v>
      </c>
      <c r="CX112" s="639">
        <f t="shared" si="70"/>
        <v>0.41232000000000002</v>
      </c>
      <c r="CY112" s="639">
        <f t="shared" si="71"/>
        <v>0.63566</v>
      </c>
      <c r="CZ112" s="639">
        <f t="shared" si="72"/>
        <v>0.60989000000000004</v>
      </c>
      <c r="DA112" s="639">
        <f t="shared" si="73"/>
        <v>4.6987300000000003</v>
      </c>
      <c r="DB112" s="639">
        <f t="shared" si="74"/>
        <v>0.97926000000000002</v>
      </c>
    </row>
    <row r="113" spans="1:106">
      <c r="A113" s="588" t="s">
        <v>1196</v>
      </c>
      <c r="B113" s="591" t="s">
        <v>985</v>
      </c>
      <c r="C113" s="576" t="s">
        <v>736</v>
      </c>
      <c r="D113" s="382" t="s">
        <v>422</v>
      </c>
      <c r="E113" s="383" t="s">
        <v>739</v>
      </c>
      <c r="F113" s="489">
        <v>43781</v>
      </c>
      <c r="G113" s="429">
        <v>0</v>
      </c>
      <c r="H113" s="537" t="s">
        <v>1196</v>
      </c>
      <c r="I113">
        <v>189116</v>
      </c>
      <c r="J113">
        <v>88042</v>
      </c>
      <c r="K113">
        <v>55.6</v>
      </c>
      <c r="L113">
        <v>74.3</v>
      </c>
      <c r="M113">
        <v>7.17</v>
      </c>
      <c r="N113">
        <v>8.51</v>
      </c>
      <c r="O113">
        <v>91.5</v>
      </c>
      <c r="P113">
        <v>2.92</v>
      </c>
      <c r="Q113">
        <v>3.99</v>
      </c>
      <c r="R113">
        <v>3.13</v>
      </c>
      <c r="S113">
        <v>14.1</v>
      </c>
      <c r="T113">
        <v>85.9</v>
      </c>
      <c r="U113">
        <v>0.67</v>
      </c>
      <c r="V113" s="6">
        <f t="shared" si="50"/>
        <v>6.3229300000000004</v>
      </c>
      <c r="W113" s="6">
        <f t="shared" si="51"/>
        <v>2.83096602366308</v>
      </c>
      <c r="X113">
        <v>15.7</v>
      </c>
      <c r="Y113">
        <v>9.69</v>
      </c>
      <c r="Z113">
        <v>14.8</v>
      </c>
      <c r="AA113">
        <v>6.56</v>
      </c>
      <c r="AB113">
        <v>0.84</v>
      </c>
      <c r="AC113">
        <v>44.3</v>
      </c>
      <c r="AD113">
        <v>35.6</v>
      </c>
      <c r="AE113">
        <v>10.6</v>
      </c>
      <c r="AF113">
        <v>52.2</v>
      </c>
      <c r="AG113">
        <v>1.46</v>
      </c>
      <c r="AH113" s="188">
        <f t="shared" si="52"/>
        <v>2.2136999999999998</v>
      </c>
      <c r="AI113" s="188">
        <f t="shared" si="53"/>
        <v>1.36629</v>
      </c>
      <c r="AJ113" s="188">
        <f t="shared" si="54"/>
        <v>0.92496</v>
      </c>
      <c r="AK113" s="188">
        <f t="shared" si="55"/>
        <v>0.11843999999999999</v>
      </c>
      <c r="AL113" s="188">
        <f t="shared" si="56"/>
        <v>1.7675700000000001</v>
      </c>
      <c r="AM113" s="188">
        <f t="shared" si="57"/>
        <v>1.4204400000000001</v>
      </c>
      <c r="AN113" s="188">
        <f t="shared" si="58"/>
        <v>0.42294000000000004</v>
      </c>
      <c r="AO113" s="188">
        <f t="shared" si="59"/>
        <v>2.0827800000000001</v>
      </c>
      <c r="AP113" s="188">
        <f t="shared" si="60"/>
        <v>5.8254E-2</v>
      </c>
      <c r="AQ113">
        <v>374</v>
      </c>
      <c r="AR113">
        <v>83.5</v>
      </c>
      <c r="AS113">
        <v>594</v>
      </c>
      <c r="AT113">
        <v>203</v>
      </c>
      <c r="AU113">
        <v>84.8</v>
      </c>
      <c r="AV113">
        <v>49</v>
      </c>
      <c r="AW113">
        <v>12.6</v>
      </c>
      <c r="AX113">
        <v>17.2</v>
      </c>
      <c r="AY113">
        <v>1426</v>
      </c>
      <c r="AZ113">
        <v>3.52</v>
      </c>
      <c r="BA113">
        <v>19.899999999999999</v>
      </c>
      <c r="BB113">
        <v>0.65</v>
      </c>
      <c r="BC113">
        <v>121</v>
      </c>
      <c r="BD113">
        <v>30.8</v>
      </c>
      <c r="BE113">
        <v>638</v>
      </c>
      <c r="BF113">
        <v>151</v>
      </c>
      <c r="BG113">
        <v>-146</v>
      </c>
      <c r="BH113">
        <v>3.28</v>
      </c>
      <c r="BI113">
        <v>2.02</v>
      </c>
      <c r="BJ113">
        <v>2.76</v>
      </c>
      <c r="BK113">
        <v>807</v>
      </c>
      <c r="BL113">
        <v>3.1</v>
      </c>
      <c r="BM113">
        <v>13.5</v>
      </c>
      <c r="BN113">
        <v>0.67</v>
      </c>
      <c r="BO113">
        <v>17.899999999999999</v>
      </c>
      <c r="BP113">
        <v>1.1200000000000001</v>
      </c>
      <c r="BQ113">
        <v>1.07</v>
      </c>
      <c r="BR113">
        <v>98.9</v>
      </c>
      <c r="BS113">
        <v>1.47</v>
      </c>
      <c r="BT113">
        <v>2.82</v>
      </c>
      <c r="BU113">
        <v>5.99</v>
      </c>
      <c r="BV113">
        <v>15.7</v>
      </c>
      <c r="BW113">
        <v>84.3</v>
      </c>
      <c r="BX113">
        <v>0.98</v>
      </c>
      <c r="BY113">
        <v>14.2</v>
      </c>
      <c r="BZ113">
        <v>17.3</v>
      </c>
      <c r="CA113">
        <v>29.5</v>
      </c>
      <c r="CB113">
        <v>43.7</v>
      </c>
      <c r="CC113">
        <v>4.95</v>
      </c>
      <c r="CD113">
        <v>2.14</v>
      </c>
      <c r="CE113">
        <v>2.95</v>
      </c>
      <c r="CF113">
        <v>7.84</v>
      </c>
      <c r="CG113">
        <v>11.7</v>
      </c>
      <c r="CH113">
        <v>1.33</v>
      </c>
      <c r="CI113">
        <v>84.3</v>
      </c>
      <c r="CJ113">
        <v>0.93</v>
      </c>
      <c r="CK113">
        <v>1.19</v>
      </c>
      <c r="CL113">
        <v>1.88</v>
      </c>
      <c r="CM113">
        <v>4.92</v>
      </c>
      <c r="CN113">
        <v>0.91</v>
      </c>
      <c r="CO113" s="188">
        <f t="shared" si="61"/>
        <v>0.40043999999999996</v>
      </c>
      <c r="CP113" s="188">
        <f t="shared" si="62"/>
        <v>0.48786000000000002</v>
      </c>
      <c r="CQ113" s="188">
        <f t="shared" si="63"/>
        <v>0.83189999999999997</v>
      </c>
      <c r="CR113" s="188">
        <f t="shared" si="64"/>
        <v>1.23234</v>
      </c>
      <c r="CS113" s="188">
        <f t="shared" si="65"/>
        <v>0.13958999999999999</v>
      </c>
      <c r="CT113" s="188">
        <f t="shared" si="66"/>
        <v>0.33598</v>
      </c>
      <c r="CU113" s="188">
        <f t="shared" si="67"/>
        <v>0.46314999999999995</v>
      </c>
      <c r="CV113" s="188">
        <f t="shared" si="68"/>
        <v>1.8368999999999998</v>
      </c>
      <c r="CW113" s="188">
        <f t="shared" si="69"/>
        <v>0.20881</v>
      </c>
      <c r="CX113" s="188">
        <f t="shared" si="70"/>
        <v>0.78398999999999996</v>
      </c>
      <c r="CY113" s="188">
        <f t="shared" si="71"/>
        <v>1.0031699999999999</v>
      </c>
      <c r="CZ113" s="188">
        <f t="shared" si="72"/>
        <v>1.5848399999999998</v>
      </c>
      <c r="DA113" s="188">
        <f t="shared" si="73"/>
        <v>4.1475599999999995</v>
      </c>
      <c r="DB113" s="188">
        <f t="shared" si="74"/>
        <v>0.76712999999999998</v>
      </c>
    </row>
    <row r="114" spans="1:106">
      <c r="A114" s="587"/>
      <c r="B114" s="591" t="s">
        <v>986</v>
      </c>
      <c r="C114" s="577"/>
      <c r="F114" s="489"/>
      <c r="G114" s="222"/>
      <c r="H114" s="386"/>
      <c r="I114">
        <v>164145</v>
      </c>
      <c r="J114">
        <v>76584</v>
      </c>
      <c r="K114">
        <v>55.8</v>
      </c>
      <c r="L114">
        <v>74.3</v>
      </c>
      <c r="M114">
        <v>7.31</v>
      </c>
      <c r="N114">
        <v>8.7799999999999994</v>
      </c>
      <c r="O114">
        <v>91.2</v>
      </c>
      <c r="P114">
        <v>3.12</v>
      </c>
      <c r="Q114">
        <v>3.83</v>
      </c>
      <c r="R114">
        <v>2.82</v>
      </c>
      <c r="S114">
        <v>13.6</v>
      </c>
      <c r="T114">
        <v>86.4</v>
      </c>
      <c r="U114">
        <v>0.68</v>
      </c>
      <c r="V114" s="6">
        <f t="shared" si="50"/>
        <v>6.5235399999999997</v>
      </c>
      <c r="W114" s="6">
        <f t="shared" si="51"/>
        <v>2.7132507810176683</v>
      </c>
      <c r="X114">
        <v>16.5</v>
      </c>
      <c r="Y114">
        <v>10.9</v>
      </c>
      <c r="Z114">
        <v>14.7</v>
      </c>
      <c r="AA114">
        <v>5.66</v>
      </c>
      <c r="AB114">
        <v>1.04</v>
      </c>
      <c r="AC114">
        <v>45.7</v>
      </c>
      <c r="AD114">
        <v>38</v>
      </c>
      <c r="AE114">
        <v>9.36</v>
      </c>
      <c r="AF114">
        <v>52.3</v>
      </c>
      <c r="AG114">
        <v>2.0699999999999998</v>
      </c>
      <c r="AH114" s="188">
        <f t="shared" si="52"/>
        <v>2.2440000000000002</v>
      </c>
      <c r="AI114" s="188">
        <f t="shared" si="53"/>
        <v>1.4824000000000002</v>
      </c>
      <c r="AJ114" s="188">
        <f t="shared" si="54"/>
        <v>0.76976</v>
      </c>
      <c r="AK114" s="188">
        <f t="shared" si="55"/>
        <v>0.14144000000000001</v>
      </c>
      <c r="AL114" s="188">
        <f t="shared" si="56"/>
        <v>1.75031</v>
      </c>
      <c r="AM114" s="188">
        <f t="shared" si="57"/>
        <v>1.4554</v>
      </c>
      <c r="AN114" s="188">
        <f t="shared" si="58"/>
        <v>0.35848799999999997</v>
      </c>
      <c r="AO114" s="188">
        <f t="shared" si="59"/>
        <v>2.0030899999999998</v>
      </c>
      <c r="AP114" s="188">
        <f t="shared" si="60"/>
        <v>7.928099999999999E-2</v>
      </c>
      <c r="AQ114">
        <v>371</v>
      </c>
      <c r="AR114">
        <v>89.9</v>
      </c>
      <c r="AS114">
        <v>602</v>
      </c>
      <c r="AT114">
        <v>203</v>
      </c>
      <c r="AU114">
        <v>91.2</v>
      </c>
      <c r="AV114">
        <v>48.5</v>
      </c>
      <c r="AW114">
        <v>13.2</v>
      </c>
      <c r="AX114">
        <v>17.100000000000001</v>
      </c>
      <c r="AY114">
        <v>1418</v>
      </c>
      <c r="AZ114">
        <v>3.36</v>
      </c>
      <c r="BA114">
        <v>20.399999999999999</v>
      </c>
      <c r="BB114">
        <v>0.78</v>
      </c>
      <c r="BC114">
        <v>126</v>
      </c>
      <c r="BD114">
        <v>30.8</v>
      </c>
      <c r="BE114">
        <v>642</v>
      </c>
      <c r="BF114">
        <v>146</v>
      </c>
      <c r="BG114">
        <v>-155</v>
      </c>
      <c r="BH114">
        <v>3.35</v>
      </c>
      <c r="BI114">
        <v>2.15</v>
      </c>
      <c r="BJ114">
        <v>2.5499999999999998</v>
      </c>
      <c r="BK114">
        <v>793</v>
      </c>
      <c r="BL114">
        <v>2.77</v>
      </c>
      <c r="BM114">
        <v>13</v>
      </c>
      <c r="BN114">
        <v>0.67</v>
      </c>
      <c r="BO114">
        <v>17.7</v>
      </c>
      <c r="BP114">
        <v>1.22</v>
      </c>
      <c r="BQ114">
        <v>1.49</v>
      </c>
      <c r="BR114">
        <v>98.5</v>
      </c>
      <c r="BS114">
        <v>1.38</v>
      </c>
      <c r="BT114">
        <v>2.73</v>
      </c>
      <c r="BU114">
        <v>5.7</v>
      </c>
      <c r="BV114">
        <v>15.2</v>
      </c>
      <c r="BW114">
        <v>84.8</v>
      </c>
      <c r="BX114">
        <v>1.1599999999999999</v>
      </c>
      <c r="BY114">
        <v>13.3</v>
      </c>
      <c r="BZ114">
        <v>17.899999999999999</v>
      </c>
      <c r="CA114">
        <v>25.2</v>
      </c>
      <c r="CB114">
        <v>51.2</v>
      </c>
      <c r="CC114">
        <v>5.69</v>
      </c>
      <c r="CD114">
        <v>2.72</v>
      </c>
      <c r="CE114">
        <v>3.25</v>
      </c>
      <c r="CF114">
        <v>9.17</v>
      </c>
      <c r="CG114">
        <v>10.7</v>
      </c>
      <c r="CH114">
        <v>1.31</v>
      </c>
      <c r="CI114">
        <v>84.8</v>
      </c>
      <c r="CJ114">
        <v>0.95</v>
      </c>
      <c r="CK114">
        <v>1.05</v>
      </c>
      <c r="CL114">
        <v>1.57</v>
      </c>
      <c r="CM114">
        <v>4.8099999999999996</v>
      </c>
      <c r="CN114">
        <v>1.1299999999999999</v>
      </c>
      <c r="CO114" s="188">
        <f t="shared" si="61"/>
        <v>0.36309000000000002</v>
      </c>
      <c r="CP114" s="188">
        <f t="shared" si="62"/>
        <v>0.48866999999999999</v>
      </c>
      <c r="CQ114" s="188">
        <f t="shared" si="63"/>
        <v>0.6879599999999999</v>
      </c>
      <c r="CR114" s="188">
        <f t="shared" si="64"/>
        <v>1.3977600000000001</v>
      </c>
      <c r="CS114" s="188">
        <f t="shared" si="65"/>
        <v>0.155337</v>
      </c>
      <c r="CT114" s="188">
        <f t="shared" si="66"/>
        <v>0.41344000000000003</v>
      </c>
      <c r="CU114" s="188">
        <f t="shared" si="67"/>
        <v>0.49399999999999999</v>
      </c>
      <c r="CV114" s="188">
        <f t="shared" si="68"/>
        <v>1.6263999999999998</v>
      </c>
      <c r="CW114" s="188">
        <f t="shared" si="69"/>
        <v>0.19911999999999999</v>
      </c>
      <c r="CX114" s="188">
        <f t="shared" si="70"/>
        <v>0.80559999999999987</v>
      </c>
      <c r="CY114" s="188">
        <f t="shared" si="71"/>
        <v>0.89040000000000008</v>
      </c>
      <c r="CZ114" s="188">
        <f t="shared" si="72"/>
        <v>1.3313599999999999</v>
      </c>
      <c r="DA114" s="188">
        <f t="shared" si="73"/>
        <v>4.0788799999999998</v>
      </c>
      <c r="DB114" s="188">
        <f t="shared" si="74"/>
        <v>0.95823999999999987</v>
      </c>
    </row>
    <row r="115" spans="1:106">
      <c r="A115" s="588" t="s">
        <v>1192</v>
      </c>
      <c r="B115" s="591" t="s">
        <v>988</v>
      </c>
      <c r="C115" s="576" t="s">
        <v>736</v>
      </c>
      <c r="D115" s="382" t="s">
        <v>422</v>
      </c>
      <c r="E115" s="383" t="s">
        <v>428</v>
      </c>
      <c r="F115" s="489">
        <v>43782</v>
      </c>
      <c r="G115" s="429">
        <v>0.14285714285714285</v>
      </c>
      <c r="H115" s="537" t="s">
        <v>1192</v>
      </c>
      <c r="I115">
        <v>189151</v>
      </c>
      <c r="J115">
        <v>91036</v>
      </c>
      <c r="K115">
        <v>76.099999999999994</v>
      </c>
      <c r="L115">
        <v>80</v>
      </c>
      <c r="M115">
        <v>4.1500000000000004</v>
      </c>
      <c r="N115">
        <v>5.54</v>
      </c>
      <c r="O115">
        <v>94.5</v>
      </c>
      <c r="P115">
        <v>2.13</v>
      </c>
      <c r="Q115">
        <v>1.69</v>
      </c>
      <c r="R115">
        <v>1.97</v>
      </c>
      <c r="S115">
        <v>13.7</v>
      </c>
      <c r="T115">
        <v>86.3</v>
      </c>
      <c r="U115">
        <v>0.72</v>
      </c>
      <c r="V115" s="6">
        <f t="shared" si="50"/>
        <v>4.4319999999999995</v>
      </c>
      <c r="W115" s="6">
        <f t="shared" si="51"/>
        <v>3.587545126353791</v>
      </c>
      <c r="X115">
        <v>9</v>
      </c>
      <c r="Y115">
        <v>5.77</v>
      </c>
      <c r="Z115">
        <v>6.77</v>
      </c>
      <c r="AA115">
        <v>3.99</v>
      </c>
      <c r="AB115">
        <v>0.96</v>
      </c>
      <c r="AC115">
        <v>51.3</v>
      </c>
      <c r="AD115">
        <v>38.6</v>
      </c>
      <c r="AE115">
        <v>7.46</v>
      </c>
      <c r="AF115">
        <v>54.7</v>
      </c>
      <c r="AG115">
        <v>1.87</v>
      </c>
      <c r="AH115" s="188">
        <f t="shared" si="52"/>
        <v>1.2329999999999999</v>
      </c>
      <c r="AI115" s="188">
        <f t="shared" si="53"/>
        <v>0.79048999999999991</v>
      </c>
      <c r="AJ115" s="188">
        <f t="shared" si="54"/>
        <v>0.54662999999999995</v>
      </c>
      <c r="AK115" s="188">
        <f t="shared" si="55"/>
        <v>0.13152</v>
      </c>
      <c r="AL115" s="188">
        <f t="shared" si="56"/>
        <v>0.86696999999999991</v>
      </c>
      <c r="AM115" s="188">
        <f t="shared" si="57"/>
        <v>0.65233999999999992</v>
      </c>
      <c r="AN115" s="188">
        <f t="shared" si="58"/>
        <v>0.12607399999999999</v>
      </c>
      <c r="AO115" s="188">
        <f t="shared" si="59"/>
        <v>0.92442999999999997</v>
      </c>
      <c r="AP115" s="188">
        <f t="shared" si="60"/>
        <v>3.1602999999999999E-2</v>
      </c>
      <c r="AQ115">
        <v>269</v>
      </c>
      <c r="AR115">
        <v>61.6</v>
      </c>
      <c r="AS115">
        <v>384</v>
      </c>
      <c r="AT115">
        <v>177</v>
      </c>
      <c r="AU115">
        <v>109</v>
      </c>
      <c r="AV115">
        <v>43.3</v>
      </c>
      <c r="AW115">
        <v>12.9</v>
      </c>
      <c r="AX115">
        <v>14.5</v>
      </c>
      <c r="AY115">
        <v>1405</v>
      </c>
      <c r="AZ115">
        <v>2.65</v>
      </c>
      <c r="BA115">
        <v>25.4</v>
      </c>
      <c r="BB115">
        <v>0.84</v>
      </c>
      <c r="BC115">
        <v>80.900000000000006</v>
      </c>
      <c r="BD115">
        <v>16.7</v>
      </c>
      <c r="BE115">
        <v>426</v>
      </c>
      <c r="BF115">
        <v>105</v>
      </c>
      <c r="BG115" t="s">
        <v>364</v>
      </c>
      <c r="BH115">
        <v>1.85</v>
      </c>
      <c r="BI115">
        <v>1.5</v>
      </c>
      <c r="BJ115">
        <v>0.94</v>
      </c>
      <c r="BK115">
        <v>869</v>
      </c>
      <c r="BL115">
        <v>1.93</v>
      </c>
      <c r="BM115">
        <v>13</v>
      </c>
      <c r="BN115">
        <v>0.71</v>
      </c>
      <c r="BO115">
        <v>15.9</v>
      </c>
      <c r="BP115">
        <v>1.03</v>
      </c>
      <c r="BQ115">
        <v>0.87</v>
      </c>
      <c r="BR115">
        <v>99.1</v>
      </c>
      <c r="BS115">
        <v>1.1200000000000001</v>
      </c>
      <c r="BT115">
        <v>1.38</v>
      </c>
      <c r="BU115">
        <v>2.87</v>
      </c>
      <c r="BV115">
        <v>14.3</v>
      </c>
      <c r="BW115">
        <v>85.7</v>
      </c>
      <c r="BX115">
        <v>1.88</v>
      </c>
      <c r="BY115">
        <v>11</v>
      </c>
      <c r="BZ115">
        <v>16</v>
      </c>
      <c r="CA115">
        <v>14</v>
      </c>
      <c r="CB115">
        <v>54</v>
      </c>
      <c r="CC115">
        <v>9.5</v>
      </c>
      <c r="CD115">
        <v>1.59</v>
      </c>
      <c r="CE115">
        <v>2.2200000000000002</v>
      </c>
      <c r="CF115">
        <v>5.22</v>
      </c>
      <c r="CG115">
        <v>5.36</v>
      </c>
      <c r="CH115">
        <v>2.0299999999999998</v>
      </c>
      <c r="CI115">
        <v>85.7</v>
      </c>
      <c r="CJ115">
        <v>0.94</v>
      </c>
      <c r="CK115">
        <v>0.94</v>
      </c>
      <c r="CL115">
        <v>0.74</v>
      </c>
      <c r="CM115">
        <v>2.4500000000000002</v>
      </c>
      <c r="CN115">
        <v>1.85</v>
      </c>
      <c r="CO115" s="188">
        <f t="shared" si="61"/>
        <v>0.15179999999999999</v>
      </c>
      <c r="CP115" s="188">
        <f t="shared" si="62"/>
        <v>0.2208</v>
      </c>
      <c r="CQ115" s="188">
        <f t="shared" si="63"/>
        <v>0.19320000000000001</v>
      </c>
      <c r="CR115" s="188">
        <f t="shared" si="64"/>
        <v>0.74519999999999997</v>
      </c>
      <c r="CS115" s="188">
        <f t="shared" si="65"/>
        <v>0.13109999999999999</v>
      </c>
      <c r="CT115" s="188">
        <f t="shared" si="66"/>
        <v>0.22737000000000002</v>
      </c>
      <c r="CU115" s="188">
        <f t="shared" si="67"/>
        <v>0.31746000000000008</v>
      </c>
      <c r="CV115" s="188">
        <f t="shared" si="68"/>
        <v>0.76648000000000005</v>
      </c>
      <c r="CW115" s="188">
        <f t="shared" si="69"/>
        <v>0.29028999999999999</v>
      </c>
      <c r="CX115" s="188">
        <f t="shared" si="70"/>
        <v>0.80557999999999996</v>
      </c>
      <c r="CY115" s="188">
        <f t="shared" si="71"/>
        <v>0.80557999999999996</v>
      </c>
      <c r="CZ115" s="188">
        <f t="shared" si="72"/>
        <v>0.63417999999999997</v>
      </c>
      <c r="DA115" s="188">
        <f t="shared" si="73"/>
        <v>2.0996500000000005</v>
      </c>
      <c r="DB115" s="188">
        <f t="shared" si="74"/>
        <v>1.5854500000000002</v>
      </c>
    </row>
    <row r="116" spans="1:106">
      <c r="A116" s="587"/>
      <c r="B116" s="591" t="s">
        <v>989</v>
      </c>
      <c r="C116" s="577"/>
      <c r="F116" s="489"/>
      <c r="G116" s="222"/>
      <c r="H116" s="386"/>
      <c r="I116">
        <v>189739</v>
      </c>
      <c r="J116">
        <v>90779</v>
      </c>
      <c r="K116">
        <v>73.400000000000006</v>
      </c>
      <c r="L116">
        <v>69</v>
      </c>
      <c r="M116">
        <v>4.16</v>
      </c>
      <c r="N116">
        <v>5.45</v>
      </c>
      <c r="O116">
        <v>94.5</v>
      </c>
      <c r="P116">
        <v>2.12</v>
      </c>
      <c r="Q116">
        <v>1.64</v>
      </c>
      <c r="R116">
        <v>1.78</v>
      </c>
      <c r="S116">
        <v>13.7</v>
      </c>
      <c r="T116">
        <v>86.3</v>
      </c>
      <c r="U116">
        <v>1.2</v>
      </c>
      <c r="V116" s="6">
        <f t="shared" si="50"/>
        <v>3.7605</v>
      </c>
      <c r="W116" s="6">
        <f t="shared" si="51"/>
        <v>4.042015689403005</v>
      </c>
      <c r="X116">
        <v>9.25</v>
      </c>
      <c r="Y116">
        <v>5.6</v>
      </c>
      <c r="Z116">
        <v>6.3</v>
      </c>
      <c r="AA116">
        <v>3.41</v>
      </c>
      <c r="AB116">
        <v>1.6</v>
      </c>
      <c r="AC116">
        <v>49.8</v>
      </c>
      <c r="AD116">
        <v>37.299999999999997</v>
      </c>
      <c r="AE116">
        <v>5.25</v>
      </c>
      <c r="AF116">
        <v>52.5</v>
      </c>
      <c r="AG116">
        <v>3.4</v>
      </c>
      <c r="AH116" s="188">
        <f t="shared" si="52"/>
        <v>1.26725</v>
      </c>
      <c r="AI116" s="188">
        <f t="shared" si="53"/>
        <v>0.76719999999999988</v>
      </c>
      <c r="AJ116" s="188">
        <f t="shared" si="54"/>
        <v>0.46716999999999997</v>
      </c>
      <c r="AK116" s="188">
        <f t="shared" si="55"/>
        <v>0.21920000000000001</v>
      </c>
      <c r="AL116" s="188">
        <f t="shared" si="56"/>
        <v>0.81672</v>
      </c>
      <c r="AM116" s="188">
        <f t="shared" si="57"/>
        <v>0.61171999999999993</v>
      </c>
      <c r="AN116" s="188">
        <f t="shared" si="58"/>
        <v>8.6099999999999996E-2</v>
      </c>
      <c r="AO116" s="188">
        <f t="shared" si="59"/>
        <v>0.86099999999999999</v>
      </c>
      <c r="AP116" s="188">
        <f t="shared" si="60"/>
        <v>5.5759999999999997E-2</v>
      </c>
      <c r="AQ116">
        <v>267</v>
      </c>
      <c r="AR116">
        <v>66.8</v>
      </c>
      <c r="AS116">
        <v>384</v>
      </c>
      <c r="AT116">
        <v>175</v>
      </c>
      <c r="AU116">
        <v>100</v>
      </c>
      <c r="AV116">
        <v>42.4</v>
      </c>
      <c r="AW116">
        <v>12.6</v>
      </c>
      <c r="AX116">
        <v>14.2</v>
      </c>
      <c r="AY116">
        <v>1117</v>
      </c>
      <c r="AZ116">
        <v>1.79</v>
      </c>
      <c r="BA116">
        <v>25.6</v>
      </c>
      <c r="BB116">
        <v>1.81</v>
      </c>
      <c r="BC116">
        <v>87.4</v>
      </c>
      <c r="BD116">
        <v>16.7</v>
      </c>
      <c r="BE116">
        <v>429</v>
      </c>
      <c r="BF116">
        <v>104</v>
      </c>
      <c r="BG116">
        <v>-246</v>
      </c>
      <c r="BH116">
        <v>1.95</v>
      </c>
      <c r="BI116">
        <v>1.51</v>
      </c>
      <c r="BJ116">
        <v>0.91</v>
      </c>
      <c r="BK116">
        <v>777</v>
      </c>
      <c r="BL116">
        <v>1.78</v>
      </c>
      <c r="BM116">
        <v>13</v>
      </c>
      <c r="BN116">
        <v>1.17</v>
      </c>
      <c r="BO116">
        <v>15.2</v>
      </c>
      <c r="BP116">
        <v>1.0900000000000001</v>
      </c>
      <c r="BQ116">
        <v>0.79</v>
      </c>
      <c r="BR116">
        <v>99.2</v>
      </c>
      <c r="BS116">
        <v>1.08</v>
      </c>
      <c r="BT116">
        <v>1.49</v>
      </c>
      <c r="BU116">
        <v>2.7</v>
      </c>
      <c r="BV116">
        <v>14.4</v>
      </c>
      <c r="BW116">
        <v>85.6</v>
      </c>
      <c r="BX116">
        <v>1.6</v>
      </c>
      <c r="BY116">
        <v>14.1</v>
      </c>
      <c r="BZ116">
        <v>15</v>
      </c>
      <c r="CA116">
        <v>10.7</v>
      </c>
      <c r="CB116">
        <v>56.3</v>
      </c>
      <c r="CC116">
        <v>9.7100000000000009</v>
      </c>
      <c r="CD116">
        <v>1.9</v>
      </c>
      <c r="CE116">
        <v>2</v>
      </c>
      <c r="CF116">
        <v>5.81</v>
      </c>
      <c r="CG116">
        <v>4.96</v>
      </c>
      <c r="CH116">
        <v>2.5</v>
      </c>
      <c r="CI116">
        <v>85.6</v>
      </c>
      <c r="CJ116">
        <v>0.95</v>
      </c>
      <c r="CK116">
        <v>0.92</v>
      </c>
      <c r="CL116">
        <v>0.76</v>
      </c>
      <c r="CM116">
        <v>2.31</v>
      </c>
      <c r="CN116">
        <v>1.44</v>
      </c>
      <c r="CO116" s="188">
        <f t="shared" si="61"/>
        <v>0.21009</v>
      </c>
      <c r="CP116" s="188">
        <f t="shared" si="62"/>
        <v>0.2235</v>
      </c>
      <c r="CQ116" s="188">
        <f t="shared" si="63"/>
        <v>0.15942999999999999</v>
      </c>
      <c r="CR116" s="188">
        <f t="shared" si="64"/>
        <v>0.83887</v>
      </c>
      <c r="CS116" s="188">
        <f t="shared" si="65"/>
        <v>0.14467900000000003</v>
      </c>
      <c r="CT116" s="188">
        <f t="shared" si="66"/>
        <v>0.27360000000000001</v>
      </c>
      <c r="CU116" s="188">
        <f t="shared" si="67"/>
        <v>0.28800000000000003</v>
      </c>
      <c r="CV116" s="188">
        <f t="shared" si="68"/>
        <v>0.7142400000000001</v>
      </c>
      <c r="CW116" s="188">
        <f t="shared" si="69"/>
        <v>0.36</v>
      </c>
      <c r="CX116" s="188">
        <f t="shared" si="70"/>
        <v>0.81319999999999992</v>
      </c>
      <c r="CY116" s="188">
        <f t="shared" si="71"/>
        <v>0.78752</v>
      </c>
      <c r="CZ116" s="188">
        <f t="shared" si="72"/>
        <v>0.65056000000000003</v>
      </c>
      <c r="DA116" s="188">
        <f t="shared" si="73"/>
        <v>1.97736</v>
      </c>
      <c r="DB116" s="188">
        <f t="shared" si="74"/>
        <v>1.2326399999999997</v>
      </c>
    </row>
    <row r="117" spans="1:106">
      <c r="A117" s="588" t="s">
        <v>1193</v>
      </c>
      <c r="B117" s="591" t="s">
        <v>991</v>
      </c>
      <c r="C117" s="576" t="s">
        <v>736</v>
      </c>
      <c r="D117" s="382" t="s">
        <v>422</v>
      </c>
      <c r="E117" s="383" t="s">
        <v>740</v>
      </c>
      <c r="F117" s="489">
        <v>43788</v>
      </c>
      <c r="G117" s="429">
        <v>1</v>
      </c>
      <c r="H117" s="537" t="s">
        <v>1193</v>
      </c>
      <c r="I117">
        <v>184811</v>
      </c>
      <c r="J117">
        <v>98589</v>
      </c>
      <c r="K117">
        <v>79.400000000000006</v>
      </c>
      <c r="L117">
        <v>81.2</v>
      </c>
      <c r="M117">
        <v>1.83</v>
      </c>
      <c r="N117">
        <v>4.97</v>
      </c>
      <c r="O117">
        <v>95</v>
      </c>
      <c r="P117">
        <v>2.0699999999999998</v>
      </c>
      <c r="Q117">
        <v>1.26</v>
      </c>
      <c r="R117">
        <v>3.14</v>
      </c>
      <c r="S117">
        <v>18.100000000000001</v>
      </c>
      <c r="T117">
        <v>81.900000000000006</v>
      </c>
      <c r="U117">
        <v>0.56000000000000005</v>
      </c>
      <c r="V117" s="6">
        <f t="shared" si="50"/>
        <v>4.0356399999999999</v>
      </c>
      <c r="W117" s="6">
        <f t="shared" si="51"/>
        <v>3.4443111873209702</v>
      </c>
      <c r="X117">
        <v>3.6</v>
      </c>
      <c r="Y117">
        <v>4.46</v>
      </c>
      <c r="Z117">
        <v>4.07</v>
      </c>
      <c r="AA117">
        <v>4.34</v>
      </c>
      <c r="AB117">
        <v>0.66</v>
      </c>
      <c r="AC117">
        <v>30.8</v>
      </c>
      <c r="AD117">
        <v>37.299999999999997</v>
      </c>
      <c r="AE117">
        <v>7.62</v>
      </c>
      <c r="AF117">
        <v>58.2</v>
      </c>
      <c r="AG117">
        <v>1.68</v>
      </c>
      <c r="AH117" s="188">
        <f t="shared" si="52"/>
        <v>0.65160000000000007</v>
      </c>
      <c r="AI117" s="188">
        <f t="shared" si="53"/>
        <v>0.80725999999999998</v>
      </c>
      <c r="AJ117" s="188">
        <f t="shared" si="54"/>
        <v>0.78554000000000002</v>
      </c>
      <c r="AK117" s="188">
        <f t="shared" si="55"/>
        <v>0.11946000000000001</v>
      </c>
      <c r="AL117" s="188">
        <f t="shared" si="56"/>
        <v>0.38807999999999998</v>
      </c>
      <c r="AM117" s="188">
        <f t="shared" si="57"/>
        <v>0.46997999999999995</v>
      </c>
      <c r="AN117" s="188">
        <f t="shared" si="58"/>
        <v>9.6012E-2</v>
      </c>
      <c r="AO117" s="188">
        <f t="shared" si="59"/>
        <v>0.73332000000000008</v>
      </c>
      <c r="AP117" s="188">
        <f t="shared" si="60"/>
        <v>2.1167999999999999E-2</v>
      </c>
      <c r="AQ117">
        <v>203</v>
      </c>
      <c r="AR117">
        <v>62.9</v>
      </c>
      <c r="AS117">
        <v>499</v>
      </c>
      <c r="AT117">
        <v>188</v>
      </c>
      <c r="AU117">
        <v>112</v>
      </c>
      <c r="AV117">
        <v>21</v>
      </c>
      <c r="AW117">
        <v>9.8699999999999992</v>
      </c>
      <c r="AX117">
        <v>9.57</v>
      </c>
      <c r="AY117">
        <v>882</v>
      </c>
      <c r="AZ117">
        <v>3.72</v>
      </c>
      <c r="BA117">
        <v>26.6</v>
      </c>
      <c r="BB117">
        <v>0.6</v>
      </c>
      <c r="BC117">
        <v>105</v>
      </c>
      <c r="BD117">
        <v>25.7</v>
      </c>
      <c r="BE117">
        <v>541</v>
      </c>
      <c r="BF117">
        <v>129</v>
      </c>
      <c r="BG117">
        <v>2.57</v>
      </c>
      <c r="BH117">
        <v>0.83</v>
      </c>
      <c r="BI117">
        <v>1.66</v>
      </c>
      <c r="BJ117">
        <v>0.83</v>
      </c>
      <c r="BK117">
        <v>791</v>
      </c>
      <c r="BL117">
        <v>3.11</v>
      </c>
      <c r="BM117">
        <v>17.600000000000001</v>
      </c>
      <c r="BN117">
        <v>0.56000000000000005</v>
      </c>
      <c r="BO117">
        <v>13.9</v>
      </c>
      <c r="BP117">
        <v>0.64</v>
      </c>
      <c r="BQ117">
        <v>0.86</v>
      </c>
      <c r="BR117">
        <v>99.1</v>
      </c>
      <c r="BS117">
        <v>1.08</v>
      </c>
      <c r="BT117">
        <v>2.87</v>
      </c>
      <c r="BU117">
        <v>6.11</v>
      </c>
      <c r="BV117">
        <v>21</v>
      </c>
      <c r="BW117">
        <v>79</v>
      </c>
      <c r="BX117">
        <v>1.63</v>
      </c>
      <c r="BY117">
        <v>5.58</v>
      </c>
      <c r="BZ117">
        <v>14.5</v>
      </c>
      <c r="CA117">
        <v>24.9</v>
      </c>
      <c r="CB117">
        <v>68.3</v>
      </c>
      <c r="CC117">
        <v>7.61</v>
      </c>
      <c r="CD117">
        <v>1.35</v>
      </c>
      <c r="CE117">
        <v>2.81</v>
      </c>
      <c r="CF117">
        <v>9.33</v>
      </c>
      <c r="CG117">
        <v>9.4</v>
      </c>
      <c r="CH117">
        <v>1.94</v>
      </c>
      <c r="CI117">
        <v>79</v>
      </c>
      <c r="CJ117">
        <v>0.45</v>
      </c>
      <c r="CK117">
        <v>0.62</v>
      </c>
      <c r="CL117">
        <v>1.1499999999999999</v>
      </c>
      <c r="CM117">
        <v>5.23</v>
      </c>
      <c r="CN117">
        <v>1.55</v>
      </c>
      <c r="CO117" s="188">
        <f t="shared" si="61"/>
        <v>0.16014600000000001</v>
      </c>
      <c r="CP117" s="188">
        <f t="shared" si="62"/>
        <v>0.41615000000000002</v>
      </c>
      <c r="CQ117" s="188">
        <f t="shared" si="63"/>
        <v>0.71462999999999999</v>
      </c>
      <c r="CR117" s="188">
        <f t="shared" si="64"/>
        <v>1.9602099999999998</v>
      </c>
      <c r="CS117" s="188">
        <f t="shared" si="65"/>
        <v>0.21840700000000002</v>
      </c>
      <c r="CT117" s="188">
        <f t="shared" si="66"/>
        <v>0.28350000000000003</v>
      </c>
      <c r="CU117" s="188">
        <f t="shared" si="67"/>
        <v>0.59009999999999996</v>
      </c>
      <c r="CV117" s="188">
        <f t="shared" si="68"/>
        <v>1.974</v>
      </c>
      <c r="CW117" s="188">
        <f t="shared" si="69"/>
        <v>0.40740000000000004</v>
      </c>
      <c r="CX117" s="188">
        <f t="shared" si="70"/>
        <v>0.35550000000000004</v>
      </c>
      <c r="CY117" s="188">
        <f t="shared" si="71"/>
        <v>0.48979999999999996</v>
      </c>
      <c r="CZ117" s="188">
        <f t="shared" si="72"/>
        <v>0.90849999999999997</v>
      </c>
      <c r="DA117" s="188">
        <f t="shared" si="73"/>
        <v>4.1317000000000004</v>
      </c>
      <c r="DB117" s="188">
        <f t="shared" si="74"/>
        <v>1.2244999999999999</v>
      </c>
    </row>
    <row r="118" spans="1:106">
      <c r="A118" s="587"/>
      <c r="B118" s="591" t="s">
        <v>992</v>
      </c>
      <c r="C118" s="577"/>
      <c r="F118" s="489"/>
      <c r="G118" s="222"/>
      <c r="H118" s="386"/>
      <c r="I118">
        <v>186547</v>
      </c>
      <c r="J118">
        <v>99486</v>
      </c>
      <c r="K118">
        <v>79.099999999999994</v>
      </c>
      <c r="L118">
        <v>80.900000000000006</v>
      </c>
      <c r="M118">
        <v>1.74</v>
      </c>
      <c r="N118">
        <v>5.21</v>
      </c>
      <c r="O118">
        <v>94.8</v>
      </c>
      <c r="P118">
        <v>2.11</v>
      </c>
      <c r="Q118">
        <v>1.32</v>
      </c>
      <c r="R118">
        <v>2.95</v>
      </c>
      <c r="S118">
        <v>18.3</v>
      </c>
      <c r="T118">
        <v>81.7</v>
      </c>
      <c r="U118">
        <v>0.67</v>
      </c>
      <c r="V118" s="6">
        <f t="shared" si="50"/>
        <v>4.2148900000000005</v>
      </c>
      <c r="W118" s="6">
        <f t="shared" si="51"/>
        <v>3.3452830322974023</v>
      </c>
      <c r="X118">
        <v>3.67</v>
      </c>
      <c r="Y118">
        <v>4.58</v>
      </c>
      <c r="Z118">
        <v>4.34</v>
      </c>
      <c r="AA118">
        <v>3.83</v>
      </c>
      <c r="AB118">
        <v>0.79</v>
      </c>
      <c r="AC118">
        <v>32.299999999999997</v>
      </c>
      <c r="AD118">
        <v>38</v>
      </c>
      <c r="AE118">
        <v>8.2200000000000006</v>
      </c>
      <c r="AF118">
        <v>60.4</v>
      </c>
      <c r="AG118">
        <v>1.23</v>
      </c>
      <c r="AH118" s="188">
        <f t="shared" si="52"/>
        <v>0.67161000000000004</v>
      </c>
      <c r="AI118" s="188">
        <f t="shared" si="53"/>
        <v>0.83814000000000011</v>
      </c>
      <c r="AJ118" s="188">
        <f t="shared" si="54"/>
        <v>0.70089000000000001</v>
      </c>
      <c r="AK118" s="188">
        <f t="shared" si="55"/>
        <v>0.14457</v>
      </c>
      <c r="AL118" s="188">
        <f t="shared" si="56"/>
        <v>0.42635999999999996</v>
      </c>
      <c r="AM118" s="188">
        <f t="shared" si="57"/>
        <v>0.50160000000000005</v>
      </c>
      <c r="AN118" s="188">
        <f t="shared" si="58"/>
        <v>0.108504</v>
      </c>
      <c r="AO118" s="188">
        <f t="shared" si="59"/>
        <v>0.7972800000000001</v>
      </c>
      <c r="AP118" s="188">
        <f t="shared" si="60"/>
        <v>1.6236E-2</v>
      </c>
      <c r="AQ118">
        <v>194</v>
      </c>
      <c r="AR118">
        <v>57.8</v>
      </c>
      <c r="AS118">
        <v>510</v>
      </c>
      <c r="AT118">
        <v>187</v>
      </c>
      <c r="AU118">
        <v>125</v>
      </c>
      <c r="AV118">
        <v>20.7</v>
      </c>
      <c r="AW118">
        <v>10.199999999999999</v>
      </c>
      <c r="AX118">
        <v>9.7799999999999994</v>
      </c>
      <c r="AY118">
        <v>1145</v>
      </c>
      <c r="AZ118">
        <v>3.27</v>
      </c>
      <c r="BA118">
        <v>26.4</v>
      </c>
      <c r="BB118">
        <v>0.76</v>
      </c>
      <c r="BC118">
        <v>100</v>
      </c>
      <c r="BD118">
        <v>27</v>
      </c>
      <c r="BE118">
        <v>546</v>
      </c>
      <c r="BF118">
        <v>131</v>
      </c>
      <c r="BG118">
        <v>19.3</v>
      </c>
      <c r="BH118">
        <v>0.7</v>
      </c>
      <c r="BI118">
        <v>1.67</v>
      </c>
      <c r="BJ118">
        <v>0.85</v>
      </c>
      <c r="BK118">
        <v>705</v>
      </c>
      <c r="BL118">
        <v>2.94</v>
      </c>
      <c r="BM118">
        <v>17.899999999999999</v>
      </c>
      <c r="BN118">
        <v>0.66</v>
      </c>
      <c r="BO118">
        <v>14.1</v>
      </c>
      <c r="BP118">
        <v>0.67</v>
      </c>
      <c r="BQ118">
        <v>1.2</v>
      </c>
      <c r="BR118">
        <v>98.8</v>
      </c>
      <c r="BS118">
        <v>1.21</v>
      </c>
      <c r="BT118">
        <v>3.44</v>
      </c>
      <c r="BU118">
        <v>6.29</v>
      </c>
      <c r="BV118">
        <v>21.6</v>
      </c>
      <c r="BW118">
        <v>78.400000000000006</v>
      </c>
      <c r="BX118">
        <v>1.63</v>
      </c>
      <c r="BY118">
        <v>7.05</v>
      </c>
      <c r="BZ118">
        <v>16.399999999999999</v>
      </c>
      <c r="CA118">
        <v>28</v>
      </c>
      <c r="CB118">
        <v>75.5</v>
      </c>
      <c r="CC118">
        <v>7.88</v>
      </c>
      <c r="CD118">
        <v>1.32</v>
      </c>
      <c r="CE118">
        <v>2.95</v>
      </c>
      <c r="CF118">
        <v>12.1</v>
      </c>
      <c r="CG118">
        <v>9.11</v>
      </c>
      <c r="CH118">
        <v>2.0499999999999998</v>
      </c>
      <c r="CI118">
        <v>78.400000000000006</v>
      </c>
      <c r="CJ118">
        <v>0.49</v>
      </c>
      <c r="CK118">
        <v>0.74</v>
      </c>
      <c r="CL118">
        <v>1.07</v>
      </c>
      <c r="CM118">
        <v>5.51</v>
      </c>
      <c r="CN118">
        <v>1.51</v>
      </c>
      <c r="CO118" s="188">
        <f t="shared" si="61"/>
        <v>0.24251999999999999</v>
      </c>
      <c r="CP118" s="188">
        <f t="shared" si="62"/>
        <v>0.56415999999999999</v>
      </c>
      <c r="CQ118" s="188">
        <f t="shared" si="63"/>
        <v>0.96319999999999995</v>
      </c>
      <c r="CR118" s="188">
        <f t="shared" si="64"/>
        <v>2.5971999999999995</v>
      </c>
      <c r="CS118" s="188">
        <f t="shared" si="65"/>
        <v>0.27107199999999998</v>
      </c>
      <c r="CT118" s="188">
        <f t="shared" si="66"/>
        <v>0.28512000000000004</v>
      </c>
      <c r="CU118" s="188">
        <f t="shared" si="67"/>
        <v>0.6372000000000001</v>
      </c>
      <c r="CV118" s="188">
        <f t="shared" si="68"/>
        <v>1.9677600000000002</v>
      </c>
      <c r="CW118" s="188">
        <f t="shared" si="69"/>
        <v>0.44280000000000003</v>
      </c>
      <c r="CX118" s="188">
        <f t="shared" si="70"/>
        <v>0.38416000000000006</v>
      </c>
      <c r="CY118" s="188">
        <f t="shared" si="71"/>
        <v>0.58016000000000001</v>
      </c>
      <c r="CZ118" s="188">
        <f t="shared" si="72"/>
        <v>0.83888000000000007</v>
      </c>
      <c r="DA118" s="188">
        <f t="shared" si="73"/>
        <v>4.3198400000000001</v>
      </c>
      <c r="DB118" s="188">
        <f t="shared" si="74"/>
        <v>1.1838400000000002</v>
      </c>
    </row>
    <row r="119" spans="1:106">
      <c r="A119" s="589" t="s">
        <v>1194</v>
      </c>
      <c r="B119" s="591" t="s">
        <v>994</v>
      </c>
      <c r="C119" s="576" t="s">
        <v>736</v>
      </c>
      <c r="D119" s="382" t="s">
        <v>422</v>
      </c>
      <c r="E119" s="383" t="s">
        <v>741</v>
      </c>
      <c r="F119" s="489">
        <v>43794</v>
      </c>
      <c r="G119" s="429">
        <v>1.8571428571428572</v>
      </c>
      <c r="H119" s="539" t="s">
        <v>1194</v>
      </c>
      <c r="I119">
        <v>194050</v>
      </c>
      <c r="J119">
        <v>132091</v>
      </c>
      <c r="K119">
        <v>81.5</v>
      </c>
      <c r="L119">
        <v>80.3</v>
      </c>
      <c r="M119">
        <v>2.36</v>
      </c>
      <c r="N119">
        <v>5.17</v>
      </c>
      <c r="O119">
        <v>94.8</v>
      </c>
      <c r="P119">
        <v>2.13</v>
      </c>
      <c r="Q119">
        <v>1.81</v>
      </c>
      <c r="R119">
        <v>1.72</v>
      </c>
      <c r="S119">
        <v>10.7</v>
      </c>
      <c r="T119">
        <v>89.3</v>
      </c>
      <c r="U119">
        <v>0.61</v>
      </c>
      <c r="V119" s="6">
        <f t="shared" si="50"/>
        <v>4.1515099999999991</v>
      </c>
      <c r="W119" s="6">
        <f t="shared" si="51"/>
        <v>3.6854060329855893</v>
      </c>
      <c r="X119">
        <v>6.61</v>
      </c>
      <c r="Y119">
        <v>6.37</v>
      </c>
      <c r="Z119">
        <v>8.91</v>
      </c>
      <c r="AA119">
        <v>3.26</v>
      </c>
      <c r="AB119">
        <v>0.85</v>
      </c>
      <c r="AC119">
        <v>43.2</v>
      </c>
      <c r="AD119">
        <v>35.200000000000003</v>
      </c>
      <c r="AE119">
        <v>6.26</v>
      </c>
      <c r="AF119">
        <v>52.5</v>
      </c>
      <c r="AG119">
        <v>1.67</v>
      </c>
      <c r="AH119" s="188">
        <f t="shared" si="52"/>
        <v>0.70727000000000007</v>
      </c>
      <c r="AI119" s="188">
        <f t="shared" si="53"/>
        <v>0.68158999999999992</v>
      </c>
      <c r="AJ119" s="188">
        <f t="shared" si="54"/>
        <v>0.34881999999999996</v>
      </c>
      <c r="AK119" s="188">
        <f t="shared" si="55"/>
        <v>9.0949999999999989E-2</v>
      </c>
      <c r="AL119" s="188">
        <f t="shared" si="56"/>
        <v>0.78192000000000006</v>
      </c>
      <c r="AM119" s="188">
        <f t="shared" si="57"/>
        <v>0.63712000000000013</v>
      </c>
      <c r="AN119" s="188">
        <f t="shared" si="58"/>
        <v>0.113306</v>
      </c>
      <c r="AO119" s="188">
        <f t="shared" si="59"/>
        <v>0.95025000000000004</v>
      </c>
      <c r="AP119" s="188">
        <f t="shared" si="60"/>
        <v>3.0227E-2</v>
      </c>
      <c r="AQ119">
        <v>225</v>
      </c>
      <c r="AR119">
        <v>64.2</v>
      </c>
      <c r="AS119">
        <v>532</v>
      </c>
      <c r="AT119">
        <v>224</v>
      </c>
      <c r="AU119">
        <v>116</v>
      </c>
      <c r="AV119">
        <v>26.2</v>
      </c>
      <c r="AW119">
        <v>11.4</v>
      </c>
      <c r="AX119">
        <v>13.8</v>
      </c>
      <c r="AY119">
        <v>1895</v>
      </c>
      <c r="AZ119">
        <v>2.48</v>
      </c>
      <c r="BA119">
        <v>18.5</v>
      </c>
      <c r="BB119">
        <v>0.66</v>
      </c>
      <c r="BC119">
        <v>117</v>
      </c>
      <c r="BD119">
        <v>25.7</v>
      </c>
      <c r="BE119">
        <v>574</v>
      </c>
      <c r="BF119">
        <v>169</v>
      </c>
      <c r="BG119">
        <v>-42.4</v>
      </c>
      <c r="BH119">
        <v>1.06</v>
      </c>
      <c r="BI119">
        <v>1.62</v>
      </c>
      <c r="BJ119">
        <v>1.1499999999999999</v>
      </c>
      <c r="BK119">
        <v>1046</v>
      </c>
      <c r="BL119">
        <v>1.68</v>
      </c>
      <c r="BM119">
        <v>10.199999999999999</v>
      </c>
      <c r="BN119">
        <v>0.61</v>
      </c>
      <c r="BO119">
        <v>15.3</v>
      </c>
      <c r="BP119">
        <v>0.6</v>
      </c>
      <c r="BQ119">
        <v>0.71</v>
      </c>
      <c r="BR119">
        <v>99.3</v>
      </c>
      <c r="BS119">
        <v>0.87</v>
      </c>
      <c r="BT119">
        <v>1.73</v>
      </c>
      <c r="BU119">
        <v>2.59</v>
      </c>
      <c r="BV119">
        <v>12.2</v>
      </c>
      <c r="BW119">
        <v>87.8</v>
      </c>
      <c r="BX119">
        <v>1.72</v>
      </c>
      <c r="BY119">
        <v>8.6</v>
      </c>
      <c r="BZ119">
        <v>10.3</v>
      </c>
      <c r="CA119">
        <v>10.6</v>
      </c>
      <c r="CB119">
        <v>36.1</v>
      </c>
      <c r="CC119">
        <v>6.02</v>
      </c>
      <c r="CD119">
        <v>1.1000000000000001</v>
      </c>
      <c r="CE119">
        <v>1.42</v>
      </c>
      <c r="CF119">
        <v>5.12</v>
      </c>
      <c r="CG119">
        <v>4.59</v>
      </c>
      <c r="CH119">
        <v>1.5</v>
      </c>
      <c r="CI119">
        <v>87.8</v>
      </c>
      <c r="CJ119">
        <v>0.53</v>
      </c>
      <c r="CK119">
        <v>0.79</v>
      </c>
      <c r="CL119">
        <v>1.26</v>
      </c>
      <c r="CM119">
        <v>2.31</v>
      </c>
      <c r="CN119">
        <v>1.75</v>
      </c>
      <c r="CO119" s="188">
        <f t="shared" si="61"/>
        <v>0.14878</v>
      </c>
      <c r="CP119" s="188">
        <f t="shared" si="62"/>
        <v>0.17819000000000002</v>
      </c>
      <c r="CQ119" s="188">
        <f t="shared" si="63"/>
        <v>0.18338000000000002</v>
      </c>
      <c r="CR119" s="188">
        <f t="shared" si="64"/>
        <v>0.62453000000000003</v>
      </c>
      <c r="CS119" s="188">
        <f t="shared" si="65"/>
        <v>0.10414599999999999</v>
      </c>
      <c r="CT119" s="188">
        <f t="shared" si="66"/>
        <v>0.13419999999999999</v>
      </c>
      <c r="CU119" s="188">
        <f t="shared" si="67"/>
        <v>0.17323999999999998</v>
      </c>
      <c r="CV119" s="188">
        <f t="shared" si="68"/>
        <v>0.55997999999999992</v>
      </c>
      <c r="CW119" s="188">
        <f t="shared" si="69"/>
        <v>0.18299999999999997</v>
      </c>
      <c r="CX119" s="188">
        <f t="shared" si="70"/>
        <v>0.46533999999999998</v>
      </c>
      <c r="CY119" s="188">
        <f t="shared" si="71"/>
        <v>0.6936199999999999</v>
      </c>
      <c r="CZ119" s="188">
        <f t="shared" si="72"/>
        <v>1.1062799999999999</v>
      </c>
      <c r="DA119" s="188">
        <f t="shared" si="73"/>
        <v>2.0281800000000003</v>
      </c>
      <c r="DB119" s="188">
        <f t="shared" si="74"/>
        <v>1.5365</v>
      </c>
    </row>
    <row r="120" spans="1:106">
      <c r="A120" s="587"/>
      <c r="B120" s="591" t="s">
        <v>995</v>
      </c>
      <c r="C120" s="577"/>
      <c r="F120" s="489"/>
      <c r="G120" s="222"/>
      <c r="H120" s="386"/>
      <c r="I120">
        <v>193995</v>
      </c>
      <c r="J120">
        <v>132919</v>
      </c>
      <c r="K120">
        <v>81.900000000000006</v>
      </c>
      <c r="L120">
        <v>80.2</v>
      </c>
      <c r="M120">
        <v>2.4500000000000002</v>
      </c>
      <c r="N120">
        <v>5.27</v>
      </c>
      <c r="O120">
        <v>94.7</v>
      </c>
      <c r="P120">
        <v>2.1</v>
      </c>
      <c r="Q120">
        <v>1.8</v>
      </c>
      <c r="R120">
        <v>2.15</v>
      </c>
      <c r="S120">
        <v>11</v>
      </c>
      <c r="T120">
        <v>89</v>
      </c>
      <c r="U120">
        <v>0.56999999999999995</v>
      </c>
      <c r="V120" s="6">
        <f t="shared" si="50"/>
        <v>4.22654</v>
      </c>
      <c r="W120" s="6">
        <f t="shared" si="51"/>
        <v>3.6199823023087445</v>
      </c>
      <c r="X120">
        <v>6.71</v>
      </c>
      <c r="Y120">
        <v>6.51</v>
      </c>
      <c r="Z120">
        <v>8.5399999999999991</v>
      </c>
      <c r="AA120">
        <v>4.1100000000000003</v>
      </c>
      <c r="AB120">
        <v>0.73</v>
      </c>
      <c r="AC120">
        <v>43.1</v>
      </c>
      <c r="AD120">
        <v>36.799999999999997</v>
      </c>
      <c r="AE120">
        <v>7.5</v>
      </c>
      <c r="AF120">
        <v>52.1</v>
      </c>
      <c r="AG120">
        <v>1.25</v>
      </c>
      <c r="AH120" s="188">
        <f t="shared" si="52"/>
        <v>0.73809999999999998</v>
      </c>
      <c r="AI120" s="188">
        <f t="shared" si="53"/>
        <v>0.71609999999999996</v>
      </c>
      <c r="AJ120" s="188">
        <f t="shared" si="54"/>
        <v>0.4521</v>
      </c>
      <c r="AK120" s="188">
        <f t="shared" si="55"/>
        <v>8.0299999999999996E-2</v>
      </c>
      <c r="AL120" s="188">
        <f t="shared" si="56"/>
        <v>0.77579999999999993</v>
      </c>
      <c r="AM120" s="188">
        <f t="shared" si="57"/>
        <v>0.66239999999999999</v>
      </c>
      <c r="AN120" s="188">
        <f t="shared" si="58"/>
        <v>0.13500000000000001</v>
      </c>
      <c r="AO120" s="188">
        <f t="shared" si="59"/>
        <v>0.93779999999999997</v>
      </c>
      <c r="AP120" s="188">
        <f t="shared" si="60"/>
        <v>2.2499999999999999E-2</v>
      </c>
      <c r="AQ120">
        <v>232</v>
      </c>
      <c r="AR120">
        <v>64.2</v>
      </c>
      <c r="AS120">
        <v>550</v>
      </c>
      <c r="AT120">
        <v>232</v>
      </c>
      <c r="AU120">
        <v>112</v>
      </c>
      <c r="AV120">
        <v>25.8</v>
      </c>
      <c r="AW120">
        <v>11.4</v>
      </c>
      <c r="AX120">
        <v>14.2</v>
      </c>
      <c r="AY120">
        <v>1942</v>
      </c>
      <c r="AZ120">
        <v>2.69</v>
      </c>
      <c r="BA120">
        <v>19.2</v>
      </c>
      <c r="BB120">
        <v>0.78</v>
      </c>
      <c r="BC120">
        <v>125</v>
      </c>
      <c r="BD120">
        <v>27</v>
      </c>
      <c r="BE120">
        <v>594</v>
      </c>
      <c r="BF120">
        <v>177</v>
      </c>
      <c r="BG120">
        <v>-38.5</v>
      </c>
      <c r="BH120">
        <v>1.1499999999999999</v>
      </c>
      <c r="BI120">
        <v>1.58</v>
      </c>
      <c r="BJ120">
        <v>1.1100000000000001</v>
      </c>
      <c r="BK120">
        <v>945</v>
      </c>
      <c r="BL120">
        <v>2.12</v>
      </c>
      <c r="BM120">
        <v>10.5</v>
      </c>
      <c r="BN120">
        <v>0.56000000000000005</v>
      </c>
      <c r="BO120">
        <v>15.3</v>
      </c>
      <c r="BP120">
        <v>0.8</v>
      </c>
      <c r="BQ120">
        <v>0.7</v>
      </c>
      <c r="BR120">
        <v>99.3</v>
      </c>
      <c r="BS120">
        <v>0.91</v>
      </c>
      <c r="BT120">
        <v>1.87</v>
      </c>
      <c r="BU120">
        <v>3.15</v>
      </c>
      <c r="BV120">
        <v>12.3</v>
      </c>
      <c r="BW120">
        <v>87.7</v>
      </c>
      <c r="BX120">
        <v>1.7</v>
      </c>
      <c r="BY120">
        <v>12.7</v>
      </c>
      <c r="BZ120">
        <v>11.9</v>
      </c>
      <c r="CA120">
        <v>11.9</v>
      </c>
      <c r="CB120">
        <v>40.1</v>
      </c>
      <c r="CC120">
        <v>8.18</v>
      </c>
      <c r="CD120">
        <v>1.61</v>
      </c>
      <c r="CE120">
        <v>1.53</v>
      </c>
      <c r="CF120">
        <v>6.1</v>
      </c>
      <c r="CG120">
        <v>5.9</v>
      </c>
      <c r="CH120">
        <v>1.89</v>
      </c>
      <c r="CI120">
        <v>87.7</v>
      </c>
      <c r="CJ120">
        <v>0.69</v>
      </c>
      <c r="CK120">
        <v>0.83</v>
      </c>
      <c r="CL120">
        <v>1.28</v>
      </c>
      <c r="CM120">
        <v>2.77</v>
      </c>
      <c r="CN120">
        <v>1.67</v>
      </c>
      <c r="CO120" s="188">
        <f t="shared" si="61"/>
        <v>0.23748999999999998</v>
      </c>
      <c r="CP120" s="188">
        <f t="shared" si="62"/>
        <v>0.22253000000000003</v>
      </c>
      <c r="CQ120" s="188">
        <f t="shared" si="63"/>
        <v>0.22253000000000003</v>
      </c>
      <c r="CR120" s="188">
        <f t="shared" si="64"/>
        <v>0.74987000000000004</v>
      </c>
      <c r="CS120" s="188">
        <f t="shared" si="65"/>
        <v>0.15296599999999999</v>
      </c>
      <c r="CT120" s="188">
        <f t="shared" si="66"/>
        <v>0.19803000000000001</v>
      </c>
      <c r="CU120" s="188">
        <f t="shared" si="67"/>
        <v>0.18819000000000002</v>
      </c>
      <c r="CV120" s="188">
        <f t="shared" si="68"/>
        <v>0.72570000000000012</v>
      </c>
      <c r="CW120" s="188">
        <f t="shared" si="69"/>
        <v>0.23247000000000001</v>
      </c>
      <c r="CX120" s="188">
        <f t="shared" si="70"/>
        <v>0.60512999999999995</v>
      </c>
      <c r="CY120" s="188">
        <f t="shared" si="71"/>
        <v>0.72790999999999995</v>
      </c>
      <c r="CZ120" s="188">
        <f t="shared" si="72"/>
        <v>1.12256</v>
      </c>
      <c r="DA120" s="188">
        <f t="shared" si="73"/>
        <v>2.4292899999999999</v>
      </c>
      <c r="DB120" s="188">
        <f t="shared" si="74"/>
        <v>1.4645900000000001</v>
      </c>
    </row>
    <row r="121" spans="1:106">
      <c r="A121" s="588" t="s">
        <v>1195</v>
      </c>
      <c r="B121" s="591" t="s">
        <v>997</v>
      </c>
      <c r="C121" s="576" t="s">
        <v>736</v>
      </c>
      <c r="D121" s="382" t="s">
        <v>422</v>
      </c>
      <c r="E121" s="383" t="s">
        <v>742</v>
      </c>
      <c r="F121" s="489">
        <v>43809</v>
      </c>
      <c r="G121" s="429">
        <v>4</v>
      </c>
      <c r="H121" s="537" t="s">
        <v>1195</v>
      </c>
      <c r="I121">
        <v>188390</v>
      </c>
      <c r="J121">
        <v>99415</v>
      </c>
      <c r="K121">
        <v>75.2</v>
      </c>
      <c r="L121">
        <v>79.599999999999994</v>
      </c>
      <c r="M121">
        <v>2.02</v>
      </c>
      <c r="N121">
        <v>4.62</v>
      </c>
      <c r="O121">
        <v>95.4</v>
      </c>
      <c r="P121">
        <v>2.0099999999999998</v>
      </c>
      <c r="Q121">
        <v>1.64</v>
      </c>
      <c r="R121">
        <v>2.88</v>
      </c>
      <c r="S121">
        <v>13.4</v>
      </c>
      <c r="T121">
        <v>86.6</v>
      </c>
      <c r="U121">
        <v>0.6</v>
      </c>
      <c r="V121" s="6">
        <f t="shared" si="50"/>
        <v>3.6775199999999999</v>
      </c>
      <c r="W121" s="6">
        <f t="shared" si="51"/>
        <v>4.4051425960973702</v>
      </c>
      <c r="X121">
        <v>4.83</v>
      </c>
      <c r="Y121">
        <v>5.59</v>
      </c>
      <c r="Z121">
        <v>6.03</v>
      </c>
      <c r="AA121">
        <v>5.0999999999999996</v>
      </c>
      <c r="AB121">
        <v>0.69</v>
      </c>
      <c r="AC121">
        <v>38.4</v>
      </c>
      <c r="AD121">
        <v>36.4</v>
      </c>
      <c r="AE121">
        <v>7.15</v>
      </c>
      <c r="AF121">
        <v>49.1</v>
      </c>
      <c r="AG121">
        <v>1.31</v>
      </c>
      <c r="AH121" s="188">
        <f t="shared" si="52"/>
        <v>0.64722000000000013</v>
      </c>
      <c r="AI121" s="188">
        <f t="shared" si="53"/>
        <v>0.74906000000000006</v>
      </c>
      <c r="AJ121" s="188">
        <f t="shared" si="54"/>
        <v>0.68340000000000001</v>
      </c>
      <c r="AK121" s="188">
        <f t="shared" si="55"/>
        <v>9.2459999999999987E-2</v>
      </c>
      <c r="AL121" s="188">
        <f t="shared" si="56"/>
        <v>0.62975999999999988</v>
      </c>
      <c r="AM121" s="188">
        <f t="shared" si="57"/>
        <v>0.59695999999999994</v>
      </c>
      <c r="AN121" s="188">
        <f t="shared" si="58"/>
        <v>0.11725999999999999</v>
      </c>
      <c r="AO121" s="188">
        <f t="shared" si="59"/>
        <v>0.80523999999999996</v>
      </c>
      <c r="AP121" s="188">
        <f t="shared" si="60"/>
        <v>2.1484E-2</v>
      </c>
      <c r="AQ121">
        <v>212</v>
      </c>
      <c r="AR121">
        <v>77.099999999999994</v>
      </c>
      <c r="AS121">
        <v>455</v>
      </c>
      <c r="AT121">
        <v>215</v>
      </c>
      <c r="AU121">
        <v>122</v>
      </c>
      <c r="AV121">
        <v>26.7</v>
      </c>
      <c r="AW121">
        <v>13.3</v>
      </c>
      <c r="AX121">
        <v>14.8</v>
      </c>
      <c r="AY121">
        <v>1487</v>
      </c>
      <c r="AZ121">
        <v>2.99</v>
      </c>
      <c r="BA121">
        <v>21.4</v>
      </c>
      <c r="BB121">
        <v>0.6</v>
      </c>
      <c r="BC121">
        <v>95.1</v>
      </c>
      <c r="BD121">
        <v>25.7</v>
      </c>
      <c r="BE121">
        <v>499</v>
      </c>
      <c r="BF121">
        <v>153</v>
      </c>
      <c r="BG121">
        <v>15.4</v>
      </c>
      <c r="BH121">
        <v>0.83</v>
      </c>
      <c r="BI121">
        <v>1.46</v>
      </c>
      <c r="BJ121">
        <v>1.01</v>
      </c>
      <c r="BK121">
        <v>786</v>
      </c>
      <c r="BL121">
        <v>2.87</v>
      </c>
      <c r="BM121">
        <v>13</v>
      </c>
      <c r="BN121">
        <v>0.6</v>
      </c>
      <c r="BO121">
        <v>16.2</v>
      </c>
      <c r="BP121">
        <v>0.37</v>
      </c>
      <c r="BQ121">
        <v>0.43</v>
      </c>
      <c r="BR121">
        <v>99.6</v>
      </c>
      <c r="BS121">
        <v>1.37</v>
      </c>
      <c r="BT121">
        <v>1.67</v>
      </c>
      <c r="BU121">
        <v>4.1900000000000004</v>
      </c>
      <c r="BV121">
        <v>14.8</v>
      </c>
      <c r="BW121">
        <v>85.2</v>
      </c>
      <c r="BX121">
        <v>1.44</v>
      </c>
      <c r="BY121">
        <v>7.43</v>
      </c>
      <c r="BZ121">
        <v>20.100000000000001</v>
      </c>
      <c r="CA121">
        <v>14.5</v>
      </c>
      <c r="CB121">
        <v>52.8</v>
      </c>
      <c r="CC121">
        <v>6.32</v>
      </c>
      <c r="CD121">
        <v>0.75</v>
      </c>
      <c r="CE121">
        <v>2.64</v>
      </c>
      <c r="CF121">
        <v>5.95</v>
      </c>
      <c r="CG121">
        <v>5.87</v>
      </c>
      <c r="CH121">
        <v>1.8</v>
      </c>
      <c r="CI121">
        <v>85.2</v>
      </c>
      <c r="CJ121">
        <v>0.3</v>
      </c>
      <c r="CK121">
        <v>1.1499999999999999</v>
      </c>
      <c r="CL121">
        <v>0.93</v>
      </c>
      <c r="CM121">
        <v>3.89</v>
      </c>
      <c r="CN121">
        <v>1.37</v>
      </c>
      <c r="CO121" s="188">
        <f t="shared" si="61"/>
        <v>0.124081</v>
      </c>
      <c r="CP121" s="188">
        <f t="shared" si="62"/>
        <v>0.33567000000000002</v>
      </c>
      <c r="CQ121" s="188">
        <f t="shared" si="63"/>
        <v>0.24215</v>
      </c>
      <c r="CR121" s="188">
        <f t="shared" si="64"/>
        <v>0.88175999999999988</v>
      </c>
      <c r="CS121" s="188">
        <f t="shared" si="65"/>
        <v>0.105544</v>
      </c>
      <c r="CT121" s="188">
        <f t="shared" si="66"/>
        <v>0.11100000000000002</v>
      </c>
      <c r="CU121" s="188">
        <f t="shared" si="67"/>
        <v>0.39072000000000001</v>
      </c>
      <c r="CV121" s="188">
        <f t="shared" si="68"/>
        <v>0.86876000000000009</v>
      </c>
      <c r="CW121" s="188">
        <f t="shared" si="69"/>
        <v>0.26640000000000003</v>
      </c>
      <c r="CX121" s="188">
        <f t="shared" si="70"/>
        <v>0.25559999999999999</v>
      </c>
      <c r="CY121" s="188">
        <f t="shared" si="71"/>
        <v>0.97979999999999989</v>
      </c>
      <c r="CZ121" s="188">
        <f t="shared" si="72"/>
        <v>0.79236000000000006</v>
      </c>
      <c r="DA121" s="188">
        <f t="shared" si="73"/>
        <v>3.3142800000000001</v>
      </c>
      <c r="DB121" s="188">
        <f t="shared" si="74"/>
        <v>1.1672400000000003</v>
      </c>
    </row>
    <row r="122" spans="1:106" s="515" customFormat="1" ht="17" thickBot="1">
      <c r="A122" s="590"/>
      <c r="B122" s="594" t="s">
        <v>998</v>
      </c>
      <c r="C122" s="579"/>
      <c r="F122" s="492"/>
      <c r="G122" s="520"/>
      <c r="H122" s="520"/>
      <c r="I122" s="517">
        <v>189584</v>
      </c>
      <c r="J122" s="517">
        <v>100257</v>
      </c>
      <c r="K122" s="517">
        <v>75.5</v>
      </c>
      <c r="L122" s="517">
        <v>79.3</v>
      </c>
      <c r="M122" s="517">
        <v>2.2400000000000002</v>
      </c>
      <c r="N122" s="517">
        <v>4.79</v>
      </c>
      <c r="O122" s="517">
        <v>95.2</v>
      </c>
      <c r="P122" s="517">
        <v>2.0299999999999998</v>
      </c>
      <c r="Q122" s="517">
        <v>1.74</v>
      </c>
      <c r="R122" s="517">
        <v>3.1</v>
      </c>
      <c r="S122" s="517">
        <v>13.6</v>
      </c>
      <c r="T122" s="517">
        <v>86.4</v>
      </c>
      <c r="U122" s="517">
        <v>0.65</v>
      </c>
      <c r="V122" s="155">
        <f t="shared" si="50"/>
        <v>3.79847</v>
      </c>
      <c r="W122" s="155">
        <f t="shared" si="51"/>
        <v>4.2912014574289126</v>
      </c>
      <c r="X122" s="517">
        <v>5.31</v>
      </c>
      <c r="Y122" s="517">
        <v>5.57</v>
      </c>
      <c r="Z122" s="517">
        <v>6.56</v>
      </c>
      <c r="AA122" s="517">
        <v>4.9000000000000004</v>
      </c>
      <c r="AB122" s="517">
        <v>0.72</v>
      </c>
      <c r="AC122" s="517">
        <v>40.1</v>
      </c>
      <c r="AD122" s="517">
        <v>33.700000000000003</v>
      </c>
      <c r="AE122" s="517">
        <v>8.91</v>
      </c>
      <c r="AF122" s="517">
        <v>51.3</v>
      </c>
      <c r="AG122" s="517">
        <v>1.45</v>
      </c>
      <c r="AH122" s="518">
        <f t="shared" si="52"/>
        <v>0.72215999999999991</v>
      </c>
      <c r="AI122" s="518">
        <f t="shared" si="53"/>
        <v>0.75751999999999997</v>
      </c>
      <c r="AJ122" s="518">
        <f t="shared" si="54"/>
        <v>0.66639999999999999</v>
      </c>
      <c r="AK122" s="518">
        <f t="shared" si="55"/>
        <v>9.7919999999999993E-2</v>
      </c>
      <c r="AL122" s="518">
        <f t="shared" si="56"/>
        <v>0.69774000000000003</v>
      </c>
      <c r="AM122" s="518">
        <f t="shared" si="57"/>
        <v>0.58638000000000001</v>
      </c>
      <c r="AN122" s="518">
        <f t="shared" si="58"/>
        <v>0.15503400000000001</v>
      </c>
      <c r="AO122" s="518">
        <f t="shared" si="59"/>
        <v>0.89261999999999997</v>
      </c>
      <c r="AP122" s="518">
        <f t="shared" si="60"/>
        <v>2.5230000000000002E-2</v>
      </c>
      <c r="AQ122" s="517">
        <v>222</v>
      </c>
      <c r="AR122" s="517">
        <v>74.5</v>
      </c>
      <c r="AS122" s="517">
        <v>483</v>
      </c>
      <c r="AT122" s="517">
        <v>219</v>
      </c>
      <c r="AU122" s="517">
        <v>125</v>
      </c>
      <c r="AV122" s="517">
        <v>28.2</v>
      </c>
      <c r="AW122" s="517">
        <v>12</v>
      </c>
      <c r="AX122" s="517">
        <v>14.8</v>
      </c>
      <c r="AY122" s="517">
        <v>1363</v>
      </c>
      <c r="AZ122" s="517">
        <v>2.52</v>
      </c>
      <c r="BA122" s="517">
        <v>21.8</v>
      </c>
      <c r="BB122" s="517">
        <v>0.84</v>
      </c>
      <c r="BC122" s="517">
        <v>102</v>
      </c>
      <c r="BD122" s="517">
        <v>27</v>
      </c>
      <c r="BE122" s="517">
        <v>527</v>
      </c>
      <c r="BF122" s="517">
        <v>158</v>
      </c>
      <c r="BG122" s="517">
        <v>38.5</v>
      </c>
      <c r="BH122" s="517">
        <v>0.93</v>
      </c>
      <c r="BI122" s="517">
        <v>1.53</v>
      </c>
      <c r="BJ122" s="517">
        <v>1.08</v>
      </c>
      <c r="BK122" s="517">
        <v>823</v>
      </c>
      <c r="BL122" s="517">
        <v>3.13</v>
      </c>
      <c r="BM122" s="517">
        <v>13.1</v>
      </c>
      <c r="BN122" s="517">
        <v>0.64</v>
      </c>
      <c r="BO122" s="517">
        <v>16.3</v>
      </c>
      <c r="BP122" s="517">
        <v>0.62</v>
      </c>
      <c r="BQ122" s="517">
        <v>0.55000000000000004</v>
      </c>
      <c r="BR122" s="517">
        <v>99.5</v>
      </c>
      <c r="BS122" s="517">
        <v>1.24</v>
      </c>
      <c r="BT122" s="517">
        <v>1.8</v>
      </c>
      <c r="BU122" s="517">
        <v>5.18</v>
      </c>
      <c r="BV122" s="517">
        <v>14.5</v>
      </c>
      <c r="BW122" s="517">
        <v>85.5</v>
      </c>
      <c r="BX122" s="517">
        <v>1.63</v>
      </c>
      <c r="BY122" s="517">
        <v>13.3</v>
      </c>
      <c r="BZ122" s="517">
        <v>18.399999999999999</v>
      </c>
      <c r="CA122" s="517">
        <v>14.3</v>
      </c>
      <c r="CB122" s="517">
        <v>50.3</v>
      </c>
      <c r="CC122" s="517">
        <v>3.74</v>
      </c>
      <c r="CD122" s="517">
        <v>1.27</v>
      </c>
      <c r="CE122" s="517">
        <v>2.2000000000000002</v>
      </c>
      <c r="CF122" s="517">
        <v>6.27</v>
      </c>
      <c r="CG122" s="517">
        <v>7.2</v>
      </c>
      <c r="CH122" s="517">
        <v>1.86</v>
      </c>
      <c r="CI122" s="517">
        <v>85.5</v>
      </c>
      <c r="CJ122" s="517">
        <v>0.52</v>
      </c>
      <c r="CK122" s="517">
        <v>1.08</v>
      </c>
      <c r="CL122" s="517">
        <v>1.05</v>
      </c>
      <c r="CM122" s="517">
        <v>4.84</v>
      </c>
      <c r="CN122" s="517">
        <v>1.59</v>
      </c>
      <c r="CO122" s="518">
        <f t="shared" si="61"/>
        <v>0.2394</v>
      </c>
      <c r="CP122" s="518">
        <f t="shared" si="62"/>
        <v>0.33119999999999999</v>
      </c>
      <c r="CQ122" s="518">
        <f t="shared" si="63"/>
        <v>0.25740000000000002</v>
      </c>
      <c r="CR122" s="518">
        <f t="shared" si="64"/>
        <v>0.90539999999999987</v>
      </c>
      <c r="CS122" s="518">
        <f t="shared" si="65"/>
        <v>6.7320000000000005E-2</v>
      </c>
      <c r="CT122" s="518">
        <f t="shared" si="66"/>
        <v>0.18414999999999998</v>
      </c>
      <c r="CU122" s="518">
        <f t="shared" si="67"/>
        <v>0.31900000000000001</v>
      </c>
      <c r="CV122" s="518">
        <f t="shared" si="68"/>
        <v>1.044</v>
      </c>
      <c r="CW122" s="518">
        <f t="shared" si="69"/>
        <v>0.26970000000000005</v>
      </c>
      <c r="CX122" s="518">
        <f t="shared" si="70"/>
        <v>0.4446</v>
      </c>
      <c r="CY122" s="518">
        <f t="shared" si="71"/>
        <v>0.9234</v>
      </c>
      <c r="CZ122" s="518">
        <f t="shared" si="72"/>
        <v>0.89775000000000005</v>
      </c>
      <c r="DA122" s="518">
        <f t="shared" si="73"/>
        <v>4.1382000000000003</v>
      </c>
      <c r="DB122" s="518">
        <f t="shared" si="74"/>
        <v>1.3594499999999998</v>
      </c>
    </row>
    <row r="123" spans="1:106">
      <c r="A123" s="588" t="s">
        <v>381</v>
      </c>
      <c r="B123" s="595"/>
      <c r="C123" s="584"/>
      <c r="D123" s="383"/>
      <c r="E123" s="383"/>
      <c r="F123" s="489"/>
      <c r="G123" s="429"/>
      <c r="H123" s="386"/>
      <c r="I123" s="496"/>
      <c r="J123" s="496"/>
      <c r="K123" s="496"/>
      <c r="L123" s="496"/>
      <c r="M123" s="496"/>
      <c r="N123" s="496"/>
      <c r="O123" s="496"/>
      <c r="P123" s="496"/>
      <c r="Q123" s="496"/>
      <c r="R123" s="496"/>
      <c r="S123" s="496"/>
      <c r="T123" s="496"/>
      <c r="U123" s="496"/>
      <c r="V123" s="6"/>
      <c r="W123" s="6"/>
      <c r="X123" s="496"/>
      <c r="Y123" s="496"/>
      <c r="Z123" s="496"/>
      <c r="AA123" s="496"/>
      <c r="AB123" s="496"/>
      <c r="AC123" s="496"/>
      <c r="AD123" s="496"/>
      <c r="AE123" s="496"/>
      <c r="AF123" s="496"/>
      <c r="AG123" s="496"/>
      <c r="AQ123" s="496"/>
      <c r="AR123" s="496"/>
      <c r="AS123" s="496"/>
      <c r="AT123" s="496"/>
      <c r="AU123" s="496"/>
      <c r="AV123" s="496"/>
      <c r="AW123" s="496"/>
      <c r="AX123" s="496"/>
      <c r="AY123" s="496"/>
      <c r="AZ123" s="496"/>
      <c r="BA123" s="496"/>
      <c r="BB123" s="496"/>
      <c r="BC123" s="496"/>
      <c r="BD123" s="496"/>
      <c r="BE123" s="496"/>
      <c r="BF123" s="496"/>
      <c r="BG123" s="496"/>
      <c r="BH123" s="496"/>
      <c r="BI123" s="496"/>
      <c r="BJ123" s="496"/>
      <c r="BK123" s="496"/>
      <c r="BL123" s="496"/>
      <c r="BM123" s="496"/>
      <c r="BN123" s="496"/>
      <c r="BO123" s="496"/>
      <c r="BP123" s="496"/>
      <c r="BQ123" s="496"/>
      <c r="BR123" s="496"/>
      <c r="BS123" s="496"/>
      <c r="BT123" s="496"/>
      <c r="BU123" s="496"/>
      <c r="BV123" s="496"/>
      <c r="BW123" s="496"/>
      <c r="BX123" s="496"/>
      <c r="BY123" s="496"/>
      <c r="BZ123" s="496"/>
      <c r="CA123" s="496"/>
      <c r="CB123" s="496"/>
      <c r="CC123" s="496"/>
      <c r="CD123" s="496"/>
      <c r="CE123" s="496"/>
      <c r="CF123" s="496"/>
      <c r="CG123" s="496"/>
      <c r="CH123" s="496"/>
      <c r="CI123" s="496"/>
      <c r="CJ123" s="496"/>
      <c r="CK123" s="496"/>
      <c r="CL123" s="496"/>
      <c r="CM123" s="496"/>
      <c r="CN123" s="496"/>
    </row>
    <row r="124" spans="1:106">
      <c r="A124" s="587"/>
      <c r="B124" s="595"/>
      <c r="C124" s="584"/>
      <c r="D124" s="383"/>
      <c r="E124" s="383"/>
      <c r="F124" s="489"/>
      <c r="G124" s="429"/>
      <c r="H124" s="386"/>
      <c r="I124" s="496"/>
      <c r="J124" s="496"/>
      <c r="K124" s="496"/>
      <c r="L124" s="496"/>
      <c r="M124" s="496"/>
      <c r="N124" s="496"/>
      <c r="O124" s="496"/>
      <c r="P124" s="496"/>
      <c r="Q124" s="496"/>
      <c r="R124" s="496"/>
      <c r="S124" s="496"/>
      <c r="T124" s="496"/>
      <c r="U124" s="496"/>
      <c r="V124" s="6"/>
      <c r="W124" s="6"/>
      <c r="X124" s="496"/>
      <c r="Y124" s="496"/>
      <c r="Z124" s="496"/>
      <c r="AA124" s="496"/>
      <c r="AB124" s="496"/>
      <c r="AC124" s="496"/>
      <c r="AD124" s="496"/>
      <c r="AE124" s="496"/>
      <c r="AF124" s="496"/>
      <c r="AG124" s="496"/>
      <c r="AQ124" s="496"/>
      <c r="AR124" s="496"/>
      <c r="AS124" s="496"/>
      <c r="AT124" s="496"/>
      <c r="AU124" s="496"/>
      <c r="AV124" s="496"/>
      <c r="AW124" s="496"/>
      <c r="AX124" s="496"/>
      <c r="AY124" s="496"/>
      <c r="AZ124" s="496"/>
      <c r="BA124" s="496"/>
      <c r="BB124" s="496"/>
      <c r="BC124" s="496"/>
      <c r="BD124" s="496"/>
      <c r="BE124" s="496"/>
      <c r="BF124" s="496"/>
      <c r="BG124" s="496"/>
      <c r="BH124" s="496"/>
      <c r="BI124" s="496"/>
      <c r="BJ124" s="496"/>
      <c r="BK124" s="496"/>
      <c r="BL124" s="496"/>
      <c r="BM124" s="496"/>
      <c r="BN124" s="496"/>
      <c r="BO124" s="496"/>
      <c r="BP124" s="496"/>
      <c r="BQ124" s="496"/>
      <c r="BR124" s="496"/>
      <c r="BS124" s="496"/>
      <c r="BT124" s="496"/>
      <c r="BU124" s="496"/>
      <c r="BV124" s="496"/>
      <c r="BW124" s="496"/>
      <c r="BX124" s="496"/>
      <c r="BY124" s="496"/>
      <c r="BZ124" s="496"/>
      <c r="CA124" s="496"/>
      <c r="CB124" s="496"/>
      <c r="CC124" s="496"/>
      <c r="CD124" s="496"/>
      <c r="CE124" s="496"/>
      <c r="CF124" s="496"/>
      <c r="CG124" s="496"/>
      <c r="CH124" s="496"/>
      <c r="CI124" s="496"/>
      <c r="CJ124" s="496"/>
      <c r="CK124" s="496"/>
      <c r="CL124" s="496"/>
      <c r="CM124" s="496"/>
      <c r="CN124" s="496"/>
    </row>
    <row r="125" spans="1:106">
      <c r="A125" s="588" t="s">
        <v>1191</v>
      </c>
      <c r="B125" s="595"/>
      <c r="C125" s="584"/>
      <c r="D125" s="383"/>
      <c r="E125" s="383"/>
      <c r="F125" s="489"/>
      <c r="G125" s="429"/>
      <c r="H125" s="386"/>
      <c r="I125" s="496"/>
      <c r="J125" s="496"/>
      <c r="K125" s="496"/>
      <c r="L125" s="496"/>
      <c r="M125" s="496"/>
      <c r="N125" s="496"/>
      <c r="O125" s="496"/>
      <c r="P125" s="496"/>
      <c r="Q125" s="496"/>
      <c r="R125" s="496"/>
      <c r="S125" s="496"/>
      <c r="T125" s="496"/>
      <c r="U125" s="496"/>
      <c r="V125" s="6"/>
      <c r="W125" s="6"/>
      <c r="X125" s="496"/>
      <c r="Y125" s="496"/>
      <c r="Z125" s="496"/>
      <c r="AA125" s="496"/>
      <c r="AB125" s="496"/>
      <c r="AC125" s="496"/>
      <c r="AD125" s="496"/>
      <c r="AE125" s="496"/>
      <c r="AF125" s="496"/>
      <c r="AG125" s="496"/>
      <c r="AQ125" s="496"/>
      <c r="AR125" s="496"/>
      <c r="AS125" s="496"/>
      <c r="AT125" s="496"/>
      <c r="AU125" s="496"/>
      <c r="AV125" s="496"/>
      <c r="AW125" s="496"/>
      <c r="AX125" s="496"/>
      <c r="AY125" s="496"/>
      <c r="AZ125" s="496"/>
      <c r="BA125" s="496"/>
      <c r="BB125" s="496"/>
      <c r="BC125" s="496"/>
      <c r="BD125" s="496"/>
      <c r="BE125" s="496"/>
      <c r="BF125" s="496"/>
      <c r="BG125" s="496"/>
      <c r="BH125" s="496"/>
      <c r="BI125" s="496"/>
      <c r="BJ125" s="496"/>
      <c r="BK125" s="496"/>
      <c r="BL125" s="496"/>
      <c r="BM125" s="496"/>
      <c r="BN125" s="496"/>
      <c r="BO125" s="496"/>
      <c r="BP125" s="496"/>
      <c r="BQ125" s="496"/>
      <c r="BR125" s="496"/>
      <c r="BS125" s="496"/>
      <c r="BT125" s="496"/>
      <c r="BU125" s="496"/>
      <c r="BV125" s="496"/>
      <c r="BW125" s="496"/>
      <c r="BX125" s="496"/>
      <c r="BY125" s="496"/>
      <c r="BZ125" s="496"/>
      <c r="CA125" s="496"/>
      <c r="CB125" s="496"/>
      <c r="CC125" s="496"/>
      <c r="CD125" s="496"/>
      <c r="CE125" s="496"/>
      <c r="CF125" s="496"/>
      <c r="CG125" s="496"/>
      <c r="CH125" s="496"/>
      <c r="CI125" s="496"/>
      <c r="CJ125" s="496"/>
      <c r="CK125" s="496"/>
      <c r="CL125" s="496"/>
      <c r="CM125" s="496"/>
      <c r="CN125" s="496"/>
    </row>
    <row r="126" spans="1:106">
      <c r="A126" s="587"/>
      <c r="B126" s="595"/>
      <c r="C126" s="584"/>
      <c r="D126" s="383"/>
      <c r="E126" s="383"/>
      <c r="F126" s="489"/>
      <c r="G126" s="429"/>
      <c r="H126" s="386"/>
      <c r="I126" s="496"/>
      <c r="J126" s="496"/>
      <c r="K126" s="496"/>
      <c r="L126" s="496"/>
      <c r="M126" s="496"/>
      <c r="N126" s="496"/>
      <c r="O126" s="496"/>
      <c r="P126" s="496"/>
      <c r="Q126" s="496"/>
      <c r="R126" s="496"/>
      <c r="S126" s="496"/>
      <c r="T126" s="496"/>
      <c r="U126" s="496"/>
      <c r="V126" s="6"/>
      <c r="W126" s="6"/>
      <c r="X126" s="496"/>
      <c r="Y126" s="496"/>
      <c r="Z126" s="496"/>
      <c r="AA126" s="496"/>
      <c r="AB126" s="496"/>
      <c r="AC126" s="496"/>
      <c r="AD126" s="496"/>
      <c r="AE126" s="496"/>
      <c r="AF126" s="496"/>
      <c r="AG126" s="496"/>
      <c r="AQ126" s="496"/>
      <c r="AR126" s="496"/>
      <c r="AS126" s="496"/>
      <c r="AT126" s="496"/>
      <c r="AU126" s="496"/>
      <c r="AV126" s="496"/>
      <c r="AW126" s="496"/>
      <c r="AX126" s="496"/>
      <c r="AY126" s="496"/>
      <c r="AZ126" s="496"/>
      <c r="BA126" s="496"/>
      <c r="BB126" s="496"/>
      <c r="BC126" s="496"/>
      <c r="BD126" s="496"/>
      <c r="BE126" s="496"/>
      <c r="BF126" s="496"/>
      <c r="BG126" s="496"/>
      <c r="BH126" s="496"/>
      <c r="BI126" s="496"/>
      <c r="BJ126" s="496"/>
      <c r="BK126" s="496"/>
      <c r="BL126" s="496"/>
      <c r="BM126" s="496"/>
      <c r="BN126" s="496"/>
      <c r="BO126" s="496"/>
      <c r="BP126" s="496"/>
      <c r="BQ126" s="496"/>
      <c r="BR126" s="496"/>
      <c r="BS126" s="496"/>
      <c r="BT126" s="496"/>
      <c r="BU126" s="496"/>
      <c r="BV126" s="496"/>
      <c r="BW126" s="496"/>
      <c r="BX126" s="496"/>
      <c r="BY126" s="496"/>
      <c r="BZ126" s="496"/>
      <c r="CA126" s="496"/>
      <c r="CB126" s="496"/>
      <c r="CC126" s="496"/>
      <c r="CD126" s="496"/>
      <c r="CE126" s="496"/>
      <c r="CF126" s="496"/>
      <c r="CG126" s="496"/>
      <c r="CH126" s="496"/>
      <c r="CI126" s="496"/>
      <c r="CJ126" s="496"/>
      <c r="CK126" s="496"/>
      <c r="CL126" s="496"/>
      <c r="CM126" s="496"/>
      <c r="CN126" s="496"/>
    </row>
    <row r="127" spans="1:106">
      <c r="A127" s="588" t="s">
        <v>1192</v>
      </c>
      <c r="B127" s="595"/>
      <c r="C127" s="584"/>
      <c r="D127" s="383"/>
      <c r="E127" s="383"/>
      <c r="F127" s="489"/>
      <c r="G127" s="429"/>
      <c r="H127" s="386"/>
      <c r="I127" s="496"/>
      <c r="J127" s="496"/>
      <c r="K127" s="496"/>
      <c r="L127" s="496"/>
      <c r="M127" s="496"/>
      <c r="N127" s="496"/>
      <c r="O127" s="496"/>
      <c r="P127" s="496"/>
      <c r="Q127" s="496"/>
      <c r="R127" s="496"/>
      <c r="S127" s="496"/>
      <c r="T127" s="496"/>
      <c r="U127" s="496"/>
      <c r="V127" s="6"/>
      <c r="W127" s="6"/>
      <c r="X127" s="496"/>
      <c r="Y127" s="496"/>
      <c r="Z127" s="496"/>
      <c r="AA127" s="496"/>
      <c r="AB127" s="496"/>
      <c r="AC127" s="496"/>
      <c r="AD127" s="496"/>
      <c r="AE127" s="496"/>
      <c r="AF127" s="496"/>
      <c r="AG127" s="496"/>
      <c r="AQ127" s="496"/>
      <c r="AR127" s="496"/>
      <c r="AS127" s="496"/>
      <c r="AT127" s="496"/>
      <c r="AU127" s="496"/>
      <c r="AV127" s="496"/>
      <c r="AW127" s="496"/>
      <c r="AX127" s="496"/>
      <c r="AY127" s="496"/>
      <c r="AZ127" s="496"/>
      <c r="BA127" s="496"/>
      <c r="BB127" s="496"/>
      <c r="BC127" s="496"/>
      <c r="BD127" s="496"/>
      <c r="BE127" s="496"/>
      <c r="BF127" s="496"/>
      <c r="BG127" s="496"/>
      <c r="BH127" s="496"/>
      <c r="BI127" s="496"/>
      <c r="BJ127" s="496"/>
      <c r="BK127" s="496"/>
      <c r="BL127" s="496"/>
      <c r="BM127" s="496"/>
      <c r="BN127" s="496"/>
      <c r="BO127" s="496"/>
      <c r="BP127" s="496"/>
      <c r="BQ127" s="496"/>
      <c r="BR127" s="496"/>
      <c r="BS127" s="496"/>
      <c r="BT127" s="496"/>
      <c r="BU127" s="496"/>
      <c r="BV127" s="496"/>
      <c r="BW127" s="496"/>
      <c r="BX127" s="496"/>
      <c r="BY127" s="496"/>
      <c r="BZ127" s="496"/>
      <c r="CA127" s="496"/>
      <c r="CB127" s="496"/>
      <c r="CC127" s="496"/>
      <c r="CD127" s="496"/>
      <c r="CE127" s="496"/>
      <c r="CF127" s="496"/>
      <c r="CG127" s="496"/>
      <c r="CH127" s="496"/>
      <c r="CI127" s="496"/>
      <c r="CJ127" s="496"/>
      <c r="CK127" s="496"/>
      <c r="CL127" s="496"/>
      <c r="CM127" s="496"/>
      <c r="CN127" s="496"/>
    </row>
    <row r="128" spans="1:106">
      <c r="A128" s="587"/>
      <c r="B128" s="595"/>
      <c r="C128" s="584"/>
      <c r="D128" s="383"/>
      <c r="E128" s="383"/>
      <c r="F128" s="489"/>
      <c r="G128" s="429"/>
      <c r="H128" s="386"/>
      <c r="I128" s="496"/>
      <c r="J128" s="496"/>
      <c r="K128" s="496"/>
      <c r="L128" s="496"/>
      <c r="M128" s="496"/>
      <c r="N128" s="496"/>
      <c r="O128" s="496"/>
      <c r="P128" s="496"/>
      <c r="Q128" s="496"/>
      <c r="R128" s="496"/>
      <c r="S128" s="496"/>
      <c r="T128" s="496"/>
      <c r="U128" s="496"/>
      <c r="V128" s="6"/>
      <c r="W128" s="6"/>
      <c r="X128" s="496"/>
      <c r="Y128" s="496"/>
      <c r="Z128" s="496"/>
      <c r="AA128" s="496"/>
      <c r="AB128" s="496"/>
      <c r="AC128" s="496"/>
      <c r="AD128" s="496"/>
      <c r="AE128" s="496"/>
      <c r="AF128" s="496"/>
      <c r="AG128" s="496"/>
      <c r="AQ128" s="496"/>
      <c r="AR128" s="496"/>
      <c r="AS128" s="496"/>
      <c r="AT128" s="496"/>
      <c r="AU128" s="496"/>
      <c r="AV128" s="496"/>
      <c r="AW128" s="496"/>
      <c r="AX128" s="496"/>
      <c r="AY128" s="496"/>
      <c r="AZ128" s="496"/>
      <c r="BA128" s="496"/>
      <c r="BB128" s="496"/>
      <c r="BC128" s="496"/>
      <c r="BD128" s="496"/>
      <c r="BE128" s="496"/>
      <c r="BF128" s="496"/>
      <c r="BG128" s="496"/>
      <c r="BH128" s="496"/>
      <c r="BI128" s="496"/>
      <c r="BJ128" s="496"/>
      <c r="BK128" s="496"/>
      <c r="BL128" s="496"/>
      <c r="BM128" s="496"/>
      <c r="BN128" s="496"/>
      <c r="BO128" s="496"/>
      <c r="BP128" s="496"/>
      <c r="BQ128" s="496"/>
      <c r="BR128" s="496"/>
      <c r="BS128" s="496"/>
      <c r="BT128" s="496"/>
      <c r="BU128" s="496"/>
      <c r="BV128" s="496"/>
      <c r="BW128" s="496"/>
      <c r="BX128" s="496"/>
      <c r="BY128" s="496"/>
      <c r="BZ128" s="496"/>
      <c r="CA128" s="496"/>
      <c r="CB128" s="496"/>
      <c r="CC128" s="496"/>
      <c r="CD128" s="496"/>
      <c r="CE128" s="496"/>
      <c r="CF128" s="496"/>
      <c r="CG128" s="496"/>
      <c r="CH128" s="496"/>
      <c r="CI128" s="496"/>
      <c r="CJ128" s="496"/>
      <c r="CK128" s="496"/>
      <c r="CL128" s="496"/>
      <c r="CM128" s="496"/>
      <c r="CN128" s="496"/>
    </row>
    <row r="129" spans="1:106">
      <c r="A129" s="588" t="s">
        <v>1193</v>
      </c>
      <c r="B129" s="595"/>
      <c r="C129" s="584"/>
      <c r="D129" s="383"/>
      <c r="E129" s="383"/>
      <c r="F129" s="489"/>
      <c r="G129" s="429"/>
      <c r="H129" s="386"/>
      <c r="I129" s="496"/>
      <c r="J129" s="496"/>
      <c r="K129" s="496"/>
      <c r="L129" s="496"/>
      <c r="M129" s="496"/>
      <c r="N129" s="496"/>
      <c r="O129" s="496"/>
      <c r="P129" s="496"/>
      <c r="Q129" s="496"/>
      <c r="R129" s="496"/>
      <c r="S129" s="496"/>
      <c r="T129" s="496"/>
      <c r="U129" s="496"/>
      <c r="V129" s="6"/>
      <c r="W129" s="6"/>
      <c r="X129" s="496"/>
      <c r="Y129" s="496"/>
      <c r="Z129" s="496"/>
      <c r="AA129" s="496"/>
      <c r="AB129" s="496"/>
      <c r="AC129" s="496"/>
      <c r="AD129" s="496"/>
      <c r="AE129" s="496"/>
      <c r="AF129" s="496"/>
      <c r="AG129" s="496"/>
      <c r="AQ129" s="496"/>
      <c r="AR129" s="496"/>
      <c r="AS129" s="496"/>
      <c r="AT129" s="496"/>
      <c r="AU129" s="496"/>
      <c r="AV129" s="496"/>
      <c r="AW129" s="496"/>
      <c r="AX129" s="496"/>
      <c r="AY129" s="496"/>
      <c r="AZ129" s="496"/>
      <c r="BA129" s="496"/>
      <c r="BB129" s="496"/>
      <c r="BC129" s="496"/>
      <c r="BD129" s="496"/>
      <c r="BE129" s="496"/>
      <c r="BF129" s="496"/>
      <c r="BG129" s="496"/>
      <c r="BH129" s="496"/>
      <c r="BI129" s="496"/>
      <c r="BJ129" s="496"/>
      <c r="BK129" s="496"/>
      <c r="BL129" s="496"/>
      <c r="BM129" s="496"/>
      <c r="BN129" s="496"/>
      <c r="BO129" s="496"/>
      <c r="BP129" s="496"/>
      <c r="BQ129" s="496"/>
      <c r="BR129" s="496"/>
      <c r="BS129" s="496"/>
      <c r="BT129" s="496"/>
      <c r="BU129" s="496"/>
      <c r="BV129" s="496"/>
      <c r="BW129" s="496"/>
      <c r="BX129" s="496"/>
      <c r="BY129" s="496"/>
      <c r="BZ129" s="496"/>
      <c r="CA129" s="496"/>
      <c r="CB129" s="496"/>
      <c r="CC129" s="496"/>
      <c r="CD129" s="496"/>
      <c r="CE129" s="496"/>
      <c r="CF129" s="496"/>
      <c r="CG129" s="496"/>
      <c r="CH129" s="496"/>
      <c r="CI129" s="496"/>
      <c r="CJ129" s="496"/>
      <c r="CK129" s="496"/>
      <c r="CL129" s="496"/>
      <c r="CM129" s="496"/>
      <c r="CN129" s="496"/>
    </row>
    <row r="130" spans="1:106">
      <c r="A130" s="587"/>
      <c r="B130" s="595"/>
      <c r="C130" s="584"/>
      <c r="D130" s="383"/>
      <c r="E130" s="383"/>
      <c r="F130" s="489"/>
      <c r="G130" s="429"/>
      <c r="H130" s="386"/>
      <c r="I130" s="496"/>
      <c r="J130" s="496"/>
      <c r="K130" s="496"/>
      <c r="L130" s="496"/>
      <c r="M130" s="496"/>
      <c r="N130" s="496"/>
      <c r="O130" s="496"/>
      <c r="P130" s="496"/>
      <c r="Q130" s="496"/>
      <c r="R130" s="496"/>
      <c r="S130" s="496"/>
      <c r="T130" s="496"/>
      <c r="U130" s="496"/>
      <c r="V130" s="6"/>
      <c r="W130" s="6"/>
      <c r="X130" s="496"/>
      <c r="Y130" s="496"/>
      <c r="Z130" s="496"/>
      <c r="AA130" s="496"/>
      <c r="AB130" s="496"/>
      <c r="AC130" s="496"/>
      <c r="AD130" s="496"/>
      <c r="AE130" s="496"/>
      <c r="AF130" s="496"/>
      <c r="AG130" s="496"/>
      <c r="AQ130" s="496"/>
      <c r="AR130" s="496"/>
      <c r="AS130" s="496"/>
      <c r="AT130" s="496"/>
      <c r="AU130" s="496"/>
      <c r="AV130" s="496"/>
      <c r="AW130" s="496"/>
      <c r="AX130" s="496"/>
      <c r="AY130" s="496"/>
      <c r="AZ130" s="496"/>
      <c r="BA130" s="496"/>
      <c r="BB130" s="496"/>
      <c r="BC130" s="496"/>
      <c r="BD130" s="496"/>
      <c r="BE130" s="496"/>
      <c r="BF130" s="496"/>
      <c r="BG130" s="496"/>
      <c r="BH130" s="496"/>
      <c r="BI130" s="496"/>
      <c r="BJ130" s="496"/>
      <c r="BK130" s="496"/>
      <c r="BL130" s="496"/>
      <c r="BM130" s="496"/>
      <c r="BN130" s="496"/>
      <c r="BO130" s="496"/>
      <c r="BP130" s="496"/>
      <c r="BQ130" s="496"/>
      <c r="BR130" s="496"/>
      <c r="BS130" s="496"/>
      <c r="BT130" s="496"/>
      <c r="BU130" s="496"/>
      <c r="BV130" s="496"/>
      <c r="BW130" s="496"/>
      <c r="BX130" s="496"/>
      <c r="BY130" s="496"/>
      <c r="BZ130" s="496"/>
      <c r="CA130" s="496"/>
      <c r="CB130" s="496"/>
      <c r="CC130" s="496"/>
      <c r="CD130" s="496"/>
      <c r="CE130" s="496"/>
      <c r="CF130" s="496"/>
      <c r="CG130" s="496"/>
      <c r="CH130" s="496"/>
      <c r="CI130" s="496"/>
      <c r="CJ130" s="496"/>
      <c r="CK130" s="496"/>
      <c r="CL130" s="496"/>
      <c r="CM130" s="496"/>
      <c r="CN130" s="496"/>
    </row>
    <row r="131" spans="1:106">
      <c r="A131" s="589" t="s">
        <v>1194</v>
      </c>
      <c r="B131" s="595"/>
      <c r="C131" s="584"/>
      <c r="D131" s="383"/>
      <c r="E131" s="383"/>
      <c r="F131" s="489"/>
      <c r="G131" s="429"/>
      <c r="H131" s="386"/>
      <c r="I131" s="496"/>
      <c r="J131" s="496"/>
      <c r="K131" s="496"/>
      <c r="L131" s="496"/>
      <c r="M131" s="496"/>
      <c r="N131" s="496"/>
      <c r="O131" s="496"/>
      <c r="P131" s="496"/>
      <c r="Q131" s="496"/>
      <c r="R131" s="496"/>
      <c r="S131" s="496"/>
      <c r="T131" s="496"/>
      <c r="U131" s="496"/>
      <c r="V131" s="6"/>
      <c r="W131" s="6"/>
      <c r="X131" s="496"/>
      <c r="Y131" s="496"/>
      <c r="Z131" s="496"/>
      <c r="AA131" s="496"/>
      <c r="AB131" s="496"/>
      <c r="AC131" s="496"/>
      <c r="AD131" s="496"/>
      <c r="AE131" s="496"/>
      <c r="AF131" s="496"/>
      <c r="AG131" s="496"/>
      <c r="AQ131" s="496"/>
      <c r="AR131" s="496"/>
      <c r="AS131" s="496"/>
      <c r="AT131" s="496"/>
      <c r="AU131" s="496"/>
      <c r="AV131" s="496"/>
      <c r="AW131" s="496"/>
      <c r="AX131" s="496"/>
      <c r="AY131" s="496"/>
      <c r="AZ131" s="496"/>
      <c r="BA131" s="496"/>
      <c r="BB131" s="496"/>
      <c r="BC131" s="496"/>
      <c r="BD131" s="496"/>
      <c r="BE131" s="496"/>
      <c r="BF131" s="496"/>
      <c r="BG131" s="496"/>
      <c r="BH131" s="496"/>
      <c r="BI131" s="496"/>
      <c r="BJ131" s="496"/>
      <c r="BK131" s="496"/>
      <c r="BL131" s="496"/>
      <c r="BM131" s="496"/>
      <c r="BN131" s="496"/>
      <c r="BO131" s="496"/>
      <c r="BP131" s="496"/>
      <c r="BQ131" s="496"/>
      <c r="BR131" s="496"/>
      <c r="BS131" s="496"/>
      <c r="BT131" s="496"/>
      <c r="BU131" s="496"/>
      <c r="BV131" s="496"/>
      <c r="BW131" s="496"/>
      <c r="BX131" s="496"/>
      <c r="BY131" s="496"/>
      <c r="BZ131" s="496"/>
      <c r="CA131" s="496"/>
      <c r="CB131" s="496"/>
      <c r="CC131" s="496"/>
      <c r="CD131" s="496"/>
      <c r="CE131" s="496"/>
      <c r="CF131" s="496"/>
      <c r="CG131" s="496"/>
      <c r="CH131" s="496"/>
      <c r="CI131" s="496"/>
      <c r="CJ131" s="496"/>
      <c r="CK131" s="496"/>
      <c r="CL131" s="496"/>
      <c r="CM131" s="496"/>
      <c r="CN131" s="496"/>
    </row>
    <row r="132" spans="1:106">
      <c r="A132" s="587"/>
      <c r="B132" s="595"/>
      <c r="C132" s="584"/>
      <c r="D132" s="383"/>
      <c r="E132" s="383"/>
      <c r="F132" s="489"/>
      <c r="G132" s="429"/>
      <c r="H132" s="386"/>
      <c r="I132" s="496"/>
      <c r="J132" s="496"/>
      <c r="K132" s="496"/>
      <c r="L132" s="496"/>
      <c r="M132" s="496"/>
      <c r="N132" s="496"/>
      <c r="O132" s="496"/>
      <c r="P132" s="496"/>
      <c r="Q132" s="496"/>
      <c r="R132" s="496"/>
      <c r="S132" s="496"/>
      <c r="T132" s="496"/>
      <c r="U132" s="496"/>
      <c r="V132" s="6"/>
      <c r="W132" s="6"/>
      <c r="X132" s="496"/>
      <c r="Y132" s="496"/>
      <c r="Z132" s="496"/>
      <c r="AA132" s="496"/>
      <c r="AB132" s="496"/>
      <c r="AC132" s="496"/>
      <c r="AD132" s="496"/>
      <c r="AE132" s="496"/>
      <c r="AF132" s="496"/>
      <c r="AG132" s="496"/>
      <c r="AQ132" s="496"/>
      <c r="AR132" s="496"/>
      <c r="AS132" s="496"/>
      <c r="AT132" s="496"/>
      <c r="AU132" s="496"/>
      <c r="AV132" s="496"/>
      <c r="AW132" s="496"/>
      <c r="AX132" s="496"/>
      <c r="AY132" s="496"/>
      <c r="AZ132" s="496"/>
      <c r="BA132" s="496"/>
      <c r="BB132" s="496"/>
      <c r="BC132" s="496"/>
      <c r="BD132" s="496"/>
      <c r="BE132" s="496"/>
      <c r="BF132" s="496"/>
      <c r="BG132" s="496"/>
      <c r="BH132" s="496"/>
      <c r="BI132" s="496"/>
      <c r="BJ132" s="496"/>
      <c r="BK132" s="496"/>
      <c r="BL132" s="496"/>
      <c r="BM132" s="496"/>
      <c r="BN132" s="496"/>
      <c r="BO132" s="496"/>
      <c r="BP132" s="496"/>
      <c r="BQ132" s="496"/>
      <c r="BR132" s="496"/>
      <c r="BS132" s="496"/>
      <c r="BT132" s="496"/>
      <c r="BU132" s="496"/>
      <c r="BV132" s="496"/>
      <c r="BW132" s="496"/>
      <c r="BX132" s="496"/>
      <c r="BY132" s="496"/>
      <c r="BZ132" s="496"/>
      <c r="CA132" s="496"/>
      <c r="CB132" s="496"/>
      <c r="CC132" s="496"/>
      <c r="CD132" s="496"/>
      <c r="CE132" s="496"/>
      <c r="CF132" s="496"/>
      <c r="CG132" s="496"/>
      <c r="CH132" s="496"/>
      <c r="CI132" s="496"/>
      <c r="CJ132" s="496"/>
      <c r="CK132" s="496"/>
      <c r="CL132" s="496"/>
      <c r="CM132" s="496"/>
      <c r="CN132" s="496"/>
    </row>
    <row r="133" spans="1:106">
      <c r="A133" s="588" t="s">
        <v>1195</v>
      </c>
      <c r="B133" s="595"/>
      <c r="C133" s="584"/>
      <c r="D133" s="383"/>
      <c r="E133" s="383"/>
      <c r="F133" s="489"/>
      <c r="G133" s="429"/>
      <c r="H133" s="386"/>
      <c r="I133" s="496"/>
      <c r="J133" s="496"/>
      <c r="K133" s="496"/>
      <c r="L133" s="496"/>
      <c r="M133" s="496"/>
      <c r="N133" s="496"/>
      <c r="O133" s="496"/>
      <c r="P133" s="496"/>
      <c r="Q133" s="496"/>
      <c r="R133" s="496"/>
      <c r="S133" s="496"/>
      <c r="T133" s="496"/>
      <c r="U133" s="496"/>
      <c r="V133" s="6"/>
      <c r="W133" s="6"/>
      <c r="X133" s="496"/>
      <c r="Y133" s="496"/>
      <c r="Z133" s="496"/>
      <c r="AA133" s="496"/>
      <c r="AB133" s="496"/>
      <c r="AC133" s="496"/>
      <c r="AD133" s="496"/>
      <c r="AE133" s="496"/>
      <c r="AF133" s="496"/>
      <c r="AG133" s="496"/>
      <c r="AQ133" s="496"/>
      <c r="AR133" s="496"/>
      <c r="AS133" s="496"/>
      <c r="AT133" s="496"/>
      <c r="AU133" s="496"/>
      <c r="AV133" s="496"/>
      <c r="AW133" s="496"/>
      <c r="AX133" s="496"/>
      <c r="AY133" s="496"/>
      <c r="AZ133" s="496"/>
      <c r="BA133" s="496"/>
      <c r="BB133" s="496"/>
      <c r="BC133" s="496"/>
      <c r="BD133" s="496"/>
      <c r="BE133" s="496"/>
      <c r="BF133" s="496"/>
      <c r="BG133" s="496"/>
      <c r="BH133" s="496"/>
      <c r="BI133" s="496"/>
      <c r="BJ133" s="496"/>
      <c r="BK133" s="496"/>
      <c r="BL133" s="496"/>
      <c r="BM133" s="496"/>
      <c r="BN133" s="496"/>
      <c r="BO133" s="496"/>
      <c r="BP133" s="496"/>
      <c r="BQ133" s="496"/>
      <c r="BR133" s="496"/>
      <c r="BS133" s="496"/>
      <c r="BT133" s="496"/>
      <c r="BU133" s="496"/>
      <c r="BV133" s="496"/>
      <c r="BW133" s="496"/>
      <c r="BX133" s="496"/>
      <c r="BY133" s="496"/>
      <c r="BZ133" s="496"/>
      <c r="CA133" s="496"/>
      <c r="CB133" s="496"/>
      <c r="CC133" s="496"/>
      <c r="CD133" s="496"/>
      <c r="CE133" s="496"/>
      <c r="CF133" s="496"/>
      <c r="CG133" s="496"/>
      <c r="CH133" s="496"/>
      <c r="CI133" s="496"/>
      <c r="CJ133" s="496"/>
      <c r="CK133" s="496"/>
      <c r="CL133" s="496"/>
      <c r="CM133" s="496"/>
      <c r="CN133" s="496"/>
    </row>
    <row r="134" spans="1:106" s="511" customFormat="1">
      <c r="A134" s="587"/>
      <c r="B134" s="596"/>
      <c r="C134" s="580"/>
      <c r="D134" s="501"/>
      <c r="E134" s="501"/>
      <c r="F134" s="502"/>
      <c r="G134" s="510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512"/>
      <c r="V134" s="152"/>
      <c r="W134" s="152"/>
      <c r="X134" s="512"/>
      <c r="Y134" s="512"/>
      <c r="Z134" s="512"/>
      <c r="AA134" s="512"/>
      <c r="AB134" s="512"/>
      <c r="AC134" s="512"/>
      <c r="AD134" s="512"/>
      <c r="AE134" s="512"/>
      <c r="AF134" s="512"/>
      <c r="AG134" s="512"/>
      <c r="AH134" s="513"/>
      <c r="AI134" s="513"/>
      <c r="AJ134" s="513"/>
      <c r="AK134" s="513"/>
      <c r="AL134" s="513"/>
      <c r="AM134" s="513"/>
      <c r="AN134" s="513"/>
      <c r="AO134" s="513"/>
      <c r="AP134" s="513"/>
      <c r="AQ134" s="512"/>
      <c r="AR134" s="512"/>
      <c r="AS134" s="512"/>
      <c r="AT134" s="512"/>
      <c r="AU134" s="512"/>
      <c r="AV134" s="512"/>
      <c r="AW134" s="512"/>
      <c r="AX134" s="512"/>
      <c r="AY134" s="512"/>
      <c r="AZ134" s="512"/>
      <c r="BA134" s="512"/>
      <c r="BB134" s="512"/>
      <c r="BC134" s="512"/>
      <c r="BD134" s="512"/>
      <c r="BE134" s="512"/>
      <c r="BF134" s="512"/>
      <c r="BG134" s="512"/>
      <c r="BH134" s="512"/>
      <c r="BI134" s="512"/>
      <c r="BJ134" s="512"/>
      <c r="BK134" s="512"/>
      <c r="BL134" s="512"/>
      <c r="BM134" s="512"/>
      <c r="BN134" s="512"/>
      <c r="BO134" s="512"/>
      <c r="BP134" s="512"/>
      <c r="BQ134" s="512"/>
      <c r="BR134" s="512"/>
      <c r="BS134" s="512"/>
      <c r="BT134" s="512"/>
      <c r="BU134" s="512"/>
      <c r="BV134" s="512"/>
      <c r="BW134" s="512"/>
      <c r="BX134" s="512"/>
      <c r="BY134" s="512"/>
      <c r="BZ134" s="512"/>
      <c r="CA134" s="512"/>
      <c r="CB134" s="512"/>
      <c r="CC134" s="512"/>
      <c r="CD134" s="512"/>
      <c r="CE134" s="512"/>
      <c r="CF134" s="512"/>
      <c r="CG134" s="512"/>
      <c r="CH134" s="512"/>
      <c r="CI134" s="512"/>
      <c r="CJ134" s="512"/>
      <c r="CK134" s="512"/>
      <c r="CL134" s="512"/>
      <c r="CM134" s="512"/>
      <c r="CN134" s="512"/>
      <c r="CO134" s="513"/>
      <c r="CP134" s="513"/>
      <c r="CQ134" s="513"/>
      <c r="CR134" s="513"/>
      <c r="CS134" s="513"/>
      <c r="CT134" s="513"/>
      <c r="CU134" s="513"/>
      <c r="CV134" s="513"/>
      <c r="CW134" s="513"/>
      <c r="CX134" s="513"/>
      <c r="CY134" s="513"/>
      <c r="CZ134" s="513"/>
      <c r="DA134" s="513"/>
      <c r="DB134" s="513"/>
    </row>
    <row r="135" spans="1:106">
      <c r="A135" s="588" t="s">
        <v>381</v>
      </c>
      <c r="B135" s="597" t="s">
        <v>1054</v>
      </c>
      <c r="C135" s="576" t="s">
        <v>736</v>
      </c>
      <c r="D135" s="382" t="s">
        <v>424</v>
      </c>
      <c r="E135" s="578" t="s">
        <v>421</v>
      </c>
      <c r="F135" s="489">
        <v>43899</v>
      </c>
      <c r="G135" s="429">
        <v>-0.14285714285714285</v>
      </c>
      <c r="H135" s="537" t="s">
        <v>381</v>
      </c>
      <c r="I135" s="496">
        <v>187463</v>
      </c>
      <c r="J135" s="496">
        <v>98842</v>
      </c>
      <c r="K135">
        <v>68.7</v>
      </c>
      <c r="L135">
        <v>74.2</v>
      </c>
      <c r="M135">
        <v>5.34</v>
      </c>
      <c r="N135">
        <v>8.19</v>
      </c>
      <c r="O135">
        <v>91.8</v>
      </c>
      <c r="P135">
        <v>2.5099999999999998</v>
      </c>
      <c r="Q135">
        <v>2.58</v>
      </c>
      <c r="R135">
        <v>1.9</v>
      </c>
      <c r="S135">
        <v>12.5</v>
      </c>
      <c r="T135">
        <v>87.5</v>
      </c>
      <c r="U135">
        <v>0.48</v>
      </c>
      <c r="V135" s="6">
        <f t="shared" ref="V135:V166" si="75">L135*N135/100</f>
        <v>6.0769799999999998</v>
      </c>
      <c r="W135" s="6">
        <f t="shared" ref="W135:W166" si="76">BO135/V135</f>
        <v>1.5994786884274756</v>
      </c>
      <c r="X135">
        <v>13.4</v>
      </c>
      <c r="Y135">
        <v>8.2200000000000006</v>
      </c>
      <c r="Z135">
        <v>10.7</v>
      </c>
      <c r="AA135">
        <v>4.46</v>
      </c>
      <c r="AB135">
        <v>0.74</v>
      </c>
      <c r="AC135">
        <v>56.5</v>
      </c>
      <c r="AD135">
        <v>42.9</v>
      </c>
      <c r="AE135">
        <v>8.18</v>
      </c>
      <c r="AF135">
        <v>52</v>
      </c>
      <c r="AG135">
        <v>1.95</v>
      </c>
      <c r="AH135" s="188">
        <f t="shared" ref="AH135:AH166" si="77">X135*S135/100</f>
        <v>1.675</v>
      </c>
      <c r="AI135" s="188">
        <f t="shared" ref="AI135:AI166" si="78">Y135*S135/100</f>
        <v>1.0275000000000001</v>
      </c>
      <c r="AJ135" s="188">
        <f t="shared" ref="AJ135:AJ166" si="79">AA135*S135/100</f>
        <v>0.5575</v>
      </c>
      <c r="AK135" s="188">
        <f t="shared" ref="AK135:AK166" si="80">AB135*S135/100</f>
        <v>9.2499999999999999E-2</v>
      </c>
      <c r="AL135" s="188">
        <f t="shared" ref="AL135:AL166" si="81">AC135*Q135/100</f>
        <v>1.4577</v>
      </c>
      <c r="AM135" s="188">
        <f t="shared" ref="AM135:AM166" si="82">AD135*Q135/100</f>
        <v>1.1068199999999999</v>
      </c>
      <c r="AN135" s="188">
        <f t="shared" ref="AN135:AN166" si="83">AE135*Q135/100</f>
        <v>0.21104399999999998</v>
      </c>
      <c r="AO135" s="188">
        <f t="shared" ref="AO135:AO166" si="84">AF135*Q135/100</f>
        <v>1.3415999999999999</v>
      </c>
      <c r="AP135" s="188">
        <f t="shared" ref="AP135:AP166" si="85">AG135*Q135/100</f>
        <v>5.0309999999999994E-2</v>
      </c>
      <c r="AQ135">
        <v>289</v>
      </c>
      <c r="AR135">
        <v>66.8</v>
      </c>
      <c r="AS135">
        <v>365</v>
      </c>
      <c r="AT135">
        <v>244</v>
      </c>
      <c r="AU135">
        <v>23.1</v>
      </c>
      <c r="AV135">
        <v>34.200000000000003</v>
      </c>
      <c r="AW135">
        <v>10.7</v>
      </c>
      <c r="AX135">
        <v>14.2</v>
      </c>
      <c r="AY135">
        <v>1275</v>
      </c>
      <c r="AZ135">
        <v>1.76</v>
      </c>
      <c r="BA135">
        <v>15</v>
      </c>
      <c r="BB135">
        <v>0.6</v>
      </c>
      <c r="BC135">
        <v>123</v>
      </c>
      <c r="BD135">
        <v>12.8</v>
      </c>
      <c r="BE135">
        <v>387</v>
      </c>
      <c r="BF135">
        <v>186</v>
      </c>
      <c r="BG135">
        <v>-188</v>
      </c>
      <c r="BH135">
        <v>2.77</v>
      </c>
      <c r="BI135">
        <v>1.78</v>
      </c>
      <c r="BJ135">
        <v>1.55</v>
      </c>
      <c r="BK135">
        <v>1381</v>
      </c>
      <c r="BL135">
        <v>1.91</v>
      </c>
      <c r="BM135">
        <v>12.3</v>
      </c>
      <c r="BN135">
        <v>0.47</v>
      </c>
      <c r="BO135">
        <v>9.7200000000000006</v>
      </c>
      <c r="BP135">
        <v>0.93</v>
      </c>
      <c r="BQ135">
        <v>1.2</v>
      </c>
      <c r="BR135">
        <v>98.8</v>
      </c>
      <c r="BS135">
        <v>0.93</v>
      </c>
      <c r="BT135">
        <v>2.77</v>
      </c>
      <c r="BU135">
        <v>4.95</v>
      </c>
      <c r="BV135">
        <v>30.6</v>
      </c>
      <c r="BW135">
        <v>69.400000000000006</v>
      </c>
      <c r="BX135">
        <v>1.37</v>
      </c>
      <c r="BY135">
        <v>6.39</v>
      </c>
      <c r="BZ135">
        <v>9.02</v>
      </c>
      <c r="CA135">
        <v>11.3</v>
      </c>
      <c r="CB135">
        <v>32.299999999999997</v>
      </c>
      <c r="CC135">
        <v>4.51</v>
      </c>
      <c r="CD135">
        <v>0.85</v>
      </c>
      <c r="CE135">
        <v>1.19</v>
      </c>
      <c r="CF135">
        <v>2.92</v>
      </c>
      <c r="CG135">
        <v>5.2</v>
      </c>
      <c r="CH135">
        <v>0.41</v>
      </c>
      <c r="CI135">
        <v>69.400000000000006</v>
      </c>
      <c r="CJ135">
        <v>0.96</v>
      </c>
      <c r="CK135">
        <v>0.81</v>
      </c>
      <c r="CL135">
        <v>2.7</v>
      </c>
      <c r="CM135">
        <v>4.84</v>
      </c>
      <c r="CN135">
        <v>1.8</v>
      </c>
      <c r="CO135" s="188">
        <f t="shared" ref="CO135:CO166" si="86">BY135*BT135/100</f>
        <v>0.17700299999999999</v>
      </c>
      <c r="CP135" s="188">
        <f t="shared" ref="CP135:CP166" si="87">BZ135*BT135/100</f>
        <v>0.24985399999999999</v>
      </c>
      <c r="CQ135" s="188">
        <f t="shared" ref="CQ135:CQ166" si="88">CA135*BT135/100</f>
        <v>0.31301000000000001</v>
      </c>
      <c r="CR135" s="188">
        <f t="shared" ref="CR135:CR166" si="89">CB135*BT135/100</f>
        <v>0.89470999999999989</v>
      </c>
      <c r="CS135" s="188">
        <f t="shared" ref="CS135:CS166" si="90">CC135*BT135/100</f>
        <v>0.124927</v>
      </c>
      <c r="CT135" s="188">
        <f t="shared" ref="CT135:CT166" si="91">CD135*BV135/100</f>
        <v>0.2601</v>
      </c>
      <c r="CU135" s="188">
        <f t="shared" ref="CU135:CU166" si="92">CE135*BV135/100</f>
        <v>0.36414000000000002</v>
      </c>
      <c r="CV135" s="188">
        <f t="shared" ref="CV135:CV166" si="93">CG135*BV135/100</f>
        <v>1.5911999999999999</v>
      </c>
      <c r="CW135" s="188">
        <f t="shared" ref="CW135:CW166" si="94">CH135*BV135/100</f>
        <v>0.12545999999999999</v>
      </c>
      <c r="CX135" s="188">
        <f t="shared" ref="CX135:CX166" si="95">CI135*CJ135/100</f>
        <v>0.66624000000000005</v>
      </c>
      <c r="CY135" s="188">
        <f t="shared" ref="CY135:CY166" si="96">CI135*CK135/100</f>
        <v>0.56214000000000008</v>
      </c>
      <c r="CZ135" s="188">
        <f t="shared" ref="CZ135:CZ166" si="97">CI135*CL135/100</f>
        <v>1.8738000000000001</v>
      </c>
      <c r="DA135" s="188">
        <f t="shared" ref="DA135:DA166" si="98">CI135*CM135/100</f>
        <v>3.3589600000000002</v>
      </c>
      <c r="DB135" s="188">
        <f t="shared" ref="DB135:DB166" si="99">CI135*CN135/100</f>
        <v>1.2492000000000001</v>
      </c>
    </row>
    <row r="136" spans="1:106">
      <c r="A136" s="587"/>
      <c r="B136" s="597" t="s">
        <v>1055</v>
      </c>
      <c r="C136" s="577"/>
      <c r="F136" s="489"/>
      <c r="G136" s="222"/>
      <c r="I136" s="496">
        <v>186580</v>
      </c>
      <c r="J136" s="496">
        <v>98777</v>
      </c>
      <c r="K136">
        <v>68.8</v>
      </c>
      <c r="L136">
        <v>74.099999999999994</v>
      </c>
      <c r="M136">
        <v>5.24</v>
      </c>
      <c r="N136">
        <v>8.09</v>
      </c>
      <c r="O136">
        <v>91.9</v>
      </c>
      <c r="P136">
        <v>2.5</v>
      </c>
      <c r="Q136">
        <v>2.5099999999999998</v>
      </c>
      <c r="R136">
        <v>2.09</v>
      </c>
      <c r="S136">
        <v>12.5</v>
      </c>
      <c r="T136">
        <v>87.5</v>
      </c>
      <c r="U136">
        <v>0.49</v>
      </c>
      <c r="V136" s="6">
        <f t="shared" si="75"/>
        <v>5.9946899999999994</v>
      </c>
      <c r="W136" s="6">
        <f t="shared" si="76"/>
        <v>1.5864039675112476</v>
      </c>
      <c r="X136">
        <v>12.6</v>
      </c>
      <c r="Y136">
        <v>8</v>
      </c>
      <c r="Z136">
        <v>10.6</v>
      </c>
      <c r="AA136">
        <v>4.7699999999999996</v>
      </c>
      <c r="AB136">
        <v>0.74</v>
      </c>
      <c r="AC136">
        <v>55.2</v>
      </c>
      <c r="AD136">
        <v>43.3</v>
      </c>
      <c r="AE136">
        <v>8.5399999999999991</v>
      </c>
      <c r="AF136">
        <v>52.7</v>
      </c>
      <c r="AG136">
        <v>1.74</v>
      </c>
      <c r="AH136" s="188">
        <f t="shared" si="77"/>
        <v>1.575</v>
      </c>
      <c r="AI136" s="188">
        <f t="shared" si="78"/>
        <v>1</v>
      </c>
      <c r="AJ136" s="188">
        <f t="shared" si="79"/>
        <v>0.59624999999999995</v>
      </c>
      <c r="AK136" s="188">
        <f t="shared" si="80"/>
        <v>9.2499999999999999E-2</v>
      </c>
      <c r="AL136" s="188">
        <f t="shared" si="81"/>
        <v>1.3855199999999999</v>
      </c>
      <c r="AM136" s="188">
        <f t="shared" si="82"/>
        <v>1.0868299999999997</v>
      </c>
      <c r="AN136" s="188">
        <f t="shared" si="83"/>
        <v>0.21435399999999999</v>
      </c>
      <c r="AO136" s="188">
        <f t="shared" si="84"/>
        <v>1.3227699999999998</v>
      </c>
      <c r="AP136" s="188">
        <f t="shared" si="85"/>
        <v>4.3673999999999998E-2</v>
      </c>
      <c r="AQ136">
        <v>286</v>
      </c>
      <c r="AR136">
        <v>66.8</v>
      </c>
      <c r="AS136">
        <v>367</v>
      </c>
      <c r="AT136">
        <v>240</v>
      </c>
      <c r="AU136">
        <v>15.4</v>
      </c>
      <c r="AV136">
        <v>33.5</v>
      </c>
      <c r="AW136">
        <v>11.1</v>
      </c>
      <c r="AX136">
        <v>13.4</v>
      </c>
      <c r="AY136">
        <v>1307</v>
      </c>
      <c r="AZ136">
        <v>2.16</v>
      </c>
      <c r="BA136">
        <v>14.6</v>
      </c>
      <c r="BB136">
        <v>0.51</v>
      </c>
      <c r="BC136">
        <v>125</v>
      </c>
      <c r="BD136">
        <v>11.6</v>
      </c>
      <c r="BE136">
        <v>384</v>
      </c>
      <c r="BF136">
        <v>185</v>
      </c>
      <c r="BG136">
        <v>-427</v>
      </c>
      <c r="BH136">
        <v>2.75</v>
      </c>
      <c r="BI136">
        <v>1.74</v>
      </c>
      <c r="BJ136">
        <v>1.56</v>
      </c>
      <c r="BK136">
        <v>1300</v>
      </c>
      <c r="BL136">
        <v>2.08</v>
      </c>
      <c r="BM136">
        <v>12.3</v>
      </c>
      <c r="BN136">
        <v>0.49</v>
      </c>
      <c r="BO136">
        <v>9.51</v>
      </c>
      <c r="BP136">
        <v>0.78</v>
      </c>
      <c r="BQ136">
        <v>1.1200000000000001</v>
      </c>
      <c r="BR136">
        <v>98.9</v>
      </c>
      <c r="BS136">
        <v>0.89</v>
      </c>
      <c r="BT136">
        <v>2.37</v>
      </c>
      <c r="BU136">
        <v>5.43</v>
      </c>
      <c r="BV136">
        <v>31.8</v>
      </c>
      <c r="BW136">
        <v>68.2</v>
      </c>
      <c r="BX136">
        <v>1.64</v>
      </c>
      <c r="BY136">
        <v>6.28</v>
      </c>
      <c r="BZ136">
        <v>8.9700000000000006</v>
      </c>
      <c r="CA136">
        <v>12.1</v>
      </c>
      <c r="CB136">
        <v>28.3</v>
      </c>
      <c r="CC136">
        <v>8.52</v>
      </c>
      <c r="CD136">
        <v>0.64</v>
      </c>
      <c r="CE136">
        <v>0.74</v>
      </c>
      <c r="CF136">
        <v>2.11</v>
      </c>
      <c r="CG136">
        <v>5.95</v>
      </c>
      <c r="CH136">
        <v>0.6</v>
      </c>
      <c r="CI136">
        <v>68.2</v>
      </c>
      <c r="CJ136">
        <v>0.84</v>
      </c>
      <c r="CK136">
        <v>0.97</v>
      </c>
      <c r="CL136">
        <v>2.5</v>
      </c>
      <c r="CM136">
        <v>5.19</v>
      </c>
      <c r="CN136">
        <v>2.12</v>
      </c>
      <c r="CO136" s="188">
        <f t="shared" si="86"/>
        <v>0.14883600000000002</v>
      </c>
      <c r="CP136" s="188">
        <f t="shared" si="87"/>
        <v>0.21258900000000003</v>
      </c>
      <c r="CQ136" s="188">
        <f t="shared" si="88"/>
        <v>0.28676999999999997</v>
      </c>
      <c r="CR136" s="188">
        <f t="shared" si="89"/>
        <v>0.67071000000000003</v>
      </c>
      <c r="CS136" s="188">
        <f t="shared" si="90"/>
        <v>0.20192399999999999</v>
      </c>
      <c r="CT136" s="188">
        <f t="shared" si="91"/>
        <v>0.20352000000000001</v>
      </c>
      <c r="CU136" s="188">
        <f t="shared" si="92"/>
        <v>0.23532</v>
      </c>
      <c r="CV136" s="188">
        <f t="shared" si="93"/>
        <v>1.8921000000000001</v>
      </c>
      <c r="CW136" s="188">
        <f t="shared" si="94"/>
        <v>0.19079999999999997</v>
      </c>
      <c r="CX136" s="188">
        <f t="shared" si="95"/>
        <v>0.57288000000000006</v>
      </c>
      <c r="CY136" s="188">
        <f t="shared" si="96"/>
        <v>0.66154000000000002</v>
      </c>
      <c r="CZ136" s="188">
        <f t="shared" si="97"/>
        <v>1.7050000000000001</v>
      </c>
      <c r="DA136" s="188">
        <f t="shared" si="98"/>
        <v>3.5395800000000004</v>
      </c>
      <c r="DB136" s="188">
        <f t="shared" si="99"/>
        <v>1.44584</v>
      </c>
    </row>
    <row r="137" spans="1:106">
      <c r="A137" s="588" t="s">
        <v>1196</v>
      </c>
      <c r="B137" s="597" t="s">
        <v>1057</v>
      </c>
      <c r="C137" s="576" t="s">
        <v>736</v>
      </c>
      <c r="D137" s="382" t="s">
        <v>424</v>
      </c>
      <c r="E137" s="578" t="s">
        <v>363</v>
      </c>
      <c r="F137" s="489">
        <v>43900</v>
      </c>
      <c r="G137" s="429">
        <v>0</v>
      </c>
      <c r="H137" s="537" t="s">
        <v>1196</v>
      </c>
      <c r="I137" s="496">
        <v>147466</v>
      </c>
      <c r="J137" s="496">
        <v>54165</v>
      </c>
      <c r="K137">
        <v>42.7</v>
      </c>
      <c r="L137">
        <v>70</v>
      </c>
      <c r="M137">
        <v>8.86</v>
      </c>
      <c r="N137">
        <v>8.68</v>
      </c>
      <c r="O137">
        <v>91.3</v>
      </c>
      <c r="P137">
        <v>3.64</v>
      </c>
      <c r="Q137">
        <v>6.12</v>
      </c>
      <c r="R137">
        <v>4.32</v>
      </c>
      <c r="S137">
        <v>10.9</v>
      </c>
      <c r="T137">
        <v>89.1</v>
      </c>
      <c r="U137">
        <v>0.51</v>
      </c>
      <c r="V137" s="6">
        <f t="shared" si="75"/>
        <v>6.0760000000000005</v>
      </c>
      <c r="W137" s="6">
        <f t="shared" si="76"/>
        <v>1.6211323238973006</v>
      </c>
      <c r="X137">
        <v>28.4</v>
      </c>
      <c r="Y137">
        <v>16.2</v>
      </c>
      <c r="Z137">
        <v>29.2</v>
      </c>
      <c r="AA137">
        <v>11.1</v>
      </c>
      <c r="AB137">
        <v>0.96</v>
      </c>
      <c r="AC137">
        <v>55.5</v>
      </c>
      <c r="AD137">
        <v>38.1</v>
      </c>
      <c r="AE137">
        <v>11.9</v>
      </c>
      <c r="AF137">
        <v>52.2</v>
      </c>
      <c r="AG137">
        <v>1.1599999999999999</v>
      </c>
      <c r="AH137" s="188">
        <f t="shared" si="77"/>
        <v>3.0956000000000001</v>
      </c>
      <c r="AI137" s="188">
        <f t="shared" si="78"/>
        <v>1.7657999999999998</v>
      </c>
      <c r="AJ137" s="188">
        <f t="shared" si="79"/>
        <v>1.2099</v>
      </c>
      <c r="AK137" s="188">
        <f t="shared" si="80"/>
        <v>0.10464000000000001</v>
      </c>
      <c r="AL137" s="188">
        <f t="shared" si="81"/>
        <v>3.3966000000000003</v>
      </c>
      <c r="AM137" s="188">
        <f t="shared" si="82"/>
        <v>2.3317200000000002</v>
      </c>
      <c r="AN137" s="188">
        <f t="shared" si="83"/>
        <v>0.72828000000000004</v>
      </c>
      <c r="AO137" s="188">
        <f t="shared" si="84"/>
        <v>3.1946400000000001</v>
      </c>
      <c r="AP137" s="188">
        <f t="shared" si="85"/>
        <v>7.0992E-2</v>
      </c>
      <c r="AQ137">
        <v>481</v>
      </c>
      <c r="AR137">
        <v>105</v>
      </c>
      <c r="AS137">
        <v>603</v>
      </c>
      <c r="AT137">
        <v>333</v>
      </c>
      <c r="AU137">
        <v>-14.1</v>
      </c>
      <c r="AV137">
        <v>47</v>
      </c>
      <c r="AW137">
        <v>14.9</v>
      </c>
      <c r="AX137">
        <v>27.5</v>
      </c>
      <c r="AY137">
        <v>1718</v>
      </c>
      <c r="AZ137">
        <v>4.62</v>
      </c>
      <c r="BA137">
        <v>14.7</v>
      </c>
      <c r="BB137">
        <v>0.88</v>
      </c>
      <c r="BC137">
        <v>173</v>
      </c>
      <c r="BD137">
        <v>24.4</v>
      </c>
      <c r="BE137">
        <v>600</v>
      </c>
      <c r="BF137">
        <v>259</v>
      </c>
      <c r="BG137" t="s">
        <v>364</v>
      </c>
      <c r="BH137">
        <v>5.25</v>
      </c>
      <c r="BI137">
        <v>2.58</v>
      </c>
      <c r="BJ137">
        <v>4.09</v>
      </c>
      <c r="BK137">
        <v>1034</v>
      </c>
      <c r="BL137">
        <v>4.29</v>
      </c>
      <c r="BM137">
        <v>10.6</v>
      </c>
      <c r="BN137">
        <v>0.47</v>
      </c>
      <c r="BO137">
        <v>9.85</v>
      </c>
      <c r="BP137">
        <v>0.75</v>
      </c>
      <c r="BQ137">
        <v>0.86</v>
      </c>
      <c r="BR137">
        <v>99.1</v>
      </c>
      <c r="BS137">
        <v>1.05</v>
      </c>
      <c r="BT137">
        <v>3.58</v>
      </c>
      <c r="BU137">
        <v>12.2</v>
      </c>
      <c r="BV137">
        <v>17.899999999999999</v>
      </c>
      <c r="BW137">
        <v>82.1</v>
      </c>
      <c r="BX137">
        <v>3.62</v>
      </c>
      <c r="BY137">
        <v>8.9</v>
      </c>
      <c r="BZ137">
        <v>8.3800000000000008</v>
      </c>
      <c r="CA137">
        <v>24.6</v>
      </c>
      <c r="CB137">
        <v>17.3</v>
      </c>
      <c r="CC137">
        <v>7.33</v>
      </c>
      <c r="CD137">
        <v>0.52</v>
      </c>
      <c r="CE137">
        <v>1.05</v>
      </c>
      <c r="CF137">
        <v>3.46</v>
      </c>
      <c r="CG137">
        <v>14.1</v>
      </c>
      <c r="CH137">
        <v>1.1499999999999999</v>
      </c>
      <c r="CI137">
        <v>82.1</v>
      </c>
      <c r="CJ137">
        <v>0.8</v>
      </c>
      <c r="CK137">
        <v>1.05</v>
      </c>
      <c r="CL137">
        <v>3.61</v>
      </c>
      <c r="CM137">
        <v>11.8</v>
      </c>
      <c r="CN137">
        <v>4.16</v>
      </c>
      <c r="CO137" s="188">
        <f t="shared" si="86"/>
        <v>0.31862000000000001</v>
      </c>
      <c r="CP137" s="188">
        <f t="shared" si="87"/>
        <v>0.30000400000000005</v>
      </c>
      <c r="CQ137" s="188">
        <f t="shared" si="88"/>
        <v>0.88068000000000013</v>
      </c>
      <c r="CR137" s="188">
        <f t="shared" si="89"/>
        <v>0.61934</v>
      </c>
      <c r="CS137" s="188">
        <f t="shared" si="90"/>
        <v>0.26241400000000004</v>
      </c>
      <c r="CT137" s="188">
        <f t="shared" si="91"/>
        <v>9.3079999999999996E-2</v>
      </c>
      <c r="CU137" s="188">
        <f t="shared" si="92"/>
        <v>0.18794999999999998</v>
      </c>
      <c r="CV137" s="188">
        <f t="shared" si="93"/>
        <v>2.5238999999999998</v>
      </c>
      <c r="CW137" s="188">
        <f t="shared" si="94"/>
        <v>0.20584999999999998</v>
      </c>
      <c r="CX137" s="188">
        <f t="shared" si="95"/>
        <v>0.65679999999999994</v>
      </c>
      <c r="CY137" s="188">
        <f t="shared" si="96"/>
        <v>0.86204999999999998</v>
      </c>
      <c r="CZ137" s="188">
        <f t="shared" si="97"/>
        <v>2.9638099999999996</v>
      </c>
      <c r="DA137" s="188">
        <f t="shared" si="98"/>
        <v>9.6877999999999993</v>
      </c>
      <c r="DB137" s="188">
        <f t="shared" si="99"/>
        <v>3.4153600000000002</v>
      </c>
    </row>
    <row r="138" spans="1:106">
      <c r="A138" s="587"/>
      <c r="B138" s="597" t="s">
        <v>1058</v>
      </c>
      <c r="C138" s="577"/>
      <c r="F138" s="489"/>
      <c r="G138" s="386"/>
      <c r="H138" s="386"/>
      <c r="I138" s="496">
        <v>130803</v>
      </c>
      <c r="J138" s="496">
        <v>48189</v>
      </c>
      <c r="K138">
        <v>42.7</v>
      </c>
      <c r="L138">
        <v>70.3</v>
      </c>
      <c r="M138">
        <v>8.92</v>
      </c>
      <c r="N138">
        <v>8.69</v>
      </c>
      <c r="O138">
        <v>91.3</v>
      </c>
      <c r="P138">
        <v>3.82</v>
      </c>
      <c r="Q138">
        <v>5.99</v>
      </c>
      <c r="R138">
        <v>3.04</v>
      </c>
      <c r="S138">
        <v>10.9</v>
      </c>
      <c r="T138">
        <v>89.1</v>
      </c>
      <c r="U138">
        <v>0.56000000000000005</v>
      </c>
      <c r="V138" s="6">
        <f t="shared" si="75"/>
        <v>6.1090699999999991</v>
      </c>
      <c r="W138" s="6">
        <f t="shared" si="76"/>
        <v>1.5517910254752363</v>
      </c>
      <c r="X138">
        <v>27.6</v>
      </c>
      <c r="Y138">
        <v>17</v>
      </c>
      <c r="Z138">
        <v>29</v>
      </c>
      <c r="AA138">
        <v>9.41</v>
      </c>
      <c r="AB138">
        <v>1.1100000000000001</v>
      </c>
      <c r="AC138">
        <v>55</v>
      </c>
      <c r="AD138">
        <v>40.299999999999997</v>
      </c>
      <c r="AE138">
        <v>12.2</v>
      </c>
      <c r="AF138">
        <v>52.7</v>
      </c>
      <c r="AG138">
        <v>1.38</v>
      </c>
      <c r="AH138" s="188">
        <f t="shared" si="77"/>
        <v>3.0084000000000004</v>
      </c>
      <c r="AI138" s="188">
        <f t="shared" si="78"/>
        <v>1.8530000000000002</v>
      </c>
      <c r="AJ138" s="188">
        <f t="shared" si="79"/>
        <v>1.02569</v>
      </c>
      <c r="AK138" s="188">
        <f t="shared" si="80"/>
        <v>0.12099000000000001</v>
      </c>
      <c r="AL138" s="188">
        <f t="shared" si="81"/>
        <v>3.2944999999999998</v>
      </c>
      <c r="AM138" s="188">
        <f t="shared" si="82"/>
        <v>2.4139699999999999</v>
      </c>
      <c r="AN138" s="188">
        <f t="shared" si="83"/>
        <v>0.73077999999999999</v>
      </c>
      <c r="AO138" s="188">
        <f t="shared" si="84"/>
        <v>3.15673</v>
      </c>
      <c r="AP138" s="188">
        <f t="shared" si="85"/>
        <v>8.2661999999999999E-2</v>
      </c>
      <c r="AQ138">
        <v>497</v>
      </c>
      <c r="AR138">
        <v>111</v>
      </c>
      <c r="AS138">
        <v>620</v>
      </c>
      <c r="AT138">
        <v>328</v>
      </c>
      <c r="AU138">
        <v>-18</v>
      </c>
      <c r="AV138">
        <v>48.4</v>
      </c>
      <c r="AW138">
        <v>16.399999999999999</v>
      </c>
      <c r="AX138">
        <v>27.8</v>
      </c>
      <c r="AY138">
        <v>1674</v>
      </c>
      <c r="AZ138">
        <v>3.84</v>
      </c>
      <c r="BA138">
        <v>14.6</v>
      </c>
      <c r="BB138">
        <v>0.65</v>
      </c>
      <c r="BC138">
        <v>182</v>
      </c>
      <c r="BD138">
        <v>27</v>
      </c>
      <c r="BE138">
        <v>616</v>
      </c>
      <c r="BF138">
        <v>261</v>
      </c>
      <c r="BG138">
        <v>-510</v>
      </c>
      <c r="BH138">
        <v>5.16</v>
      </c>
      <c r="BI138">
        <v>2.62</v>
      </c>
      <c r="BJ138">
        <v>3.92</v>
      </c>
      <c r="BK138">
        <v>1032</v>
      </c>
      <c r="BL138">
        <v>2.96</v>
      </c>
      <c r="BM138">
        <v>10.5</v>
      </c>
      <c r="BN138">
        <v>0.55000000000000004</v>
      </c>
      <c r="BO138">
        <v>9.48</v>
      </c>
      <c r="BP138">
        <v>0.59</v>
      </c>
      <c r="BQ138">
        <v>0.85</v>
      </c>
      <c r="BR138">
        <v>99.1</v>
      </c>
      <c r="BS138">
        <v>1.23</v>
      </c>
      <c r="BT138">
        <v>3.83</v>
      </c>
      <c r="BU138">
        <v>10.4</v>
      </c>
      <c r="BV138">
        <v>18.7</v>
      </c>
      <c r="BW138">
        <v>81.3</v>
      </c>
      <c r="BX138">
        <v>3.15</v>
      </c>
      <c r="BY138">
        <v>6.86</v>
      </c>
      <c r="BZ138">
        <v>12.6</v>
      </c>
      <c r="CA138">
        <v>22.3</v>
      </c>
      <c r="CB138">
        <v>30.3</v>
      </c>
      <c r="CC138">
        <v>6.86</v>
      </c>
      <c r="CD138">
        <v>0.7</v>
      </c>
      <c r="CE138">
        <v>1.87</v>
      </c>
      <c r="CF138">
        <v>6.21</v>
      </c>
      <c r="CG138">
        <v>13.9</v>
      </c>
      <c r="CH138">
        <v>1.64</v>
      </c>
      <c r="CI138">
        <v>81.3</v>
      </c>
      <c r="CJ138">
        <v>0.56999999999999995</v>
      </c>
      <c r="CK138">
        <v>1.08</v>
      </c>
      <c r="CL138">
        <v>3.29</v>
      </c>
      <c r="CM138">
        <v>9.6199999999999992</v>
      </c>
      <c r="CN138">
        <v>3.5</v>
      </c>
      <c r="CO138" s="188">
        <f t="shared" si="86"/>
        <v>0.26273800000000003</v>
      </c>
      <c r="CP138" s="188">
        <f t="shared" si="87"/>
        <v>0.48258000000000001</v>
      </c>
      <c r="CQ138" s="188">
        <f t="shared" si="88"/>
        <v>0.85409000000000002</v>
      </c>
      <c r="CR138" s="188">
        <f t="shared" si="89"/>
        <v>1.16049</v>
      </c>
      <c r="CS138" s="188">
        <f t="shared" si="90"/>
        <v>0.26273800000000003</v>
      </c>
      <c r="CT138" s="188">
        <f t="shared" si="91"/>
        <v>0.13089999999999999</v>
      </c>
      <c r="CU138" s="188">
        <f t="shared" si="92"/>
        <v>0.34969</v>
      </c>
      <c r="CV138" s="188">
        <f t="shared" si="93"/>
        <v>2.5992999999999999</v>
      </c>
      <c r="CW138" s="188">
        <f t="shared" si="94"/>
        <v>0.30667999999999995</v>
      </c>
      <c r="CX138" s="188">
        <f t="shared" si="95"/>
        <v>0.46340999999999993</v>
      </c>
      <c r="CY138" s="188">
        <f t="shared" si="96"/>
        <v>0.87804000000000004</v>
      </c>
      <c r="CZ138" s="188">
        <f t="shared" si="97"/>
        <v>2.6747699999999996</v>
      </c>
      <c r="DA138" s="188">
        <f t="shared" si="98"/>
        <v>7.8210599999999992</v>
      </c>
      <c r="DB138" s="188">
        <f t="shared" si="99"/>
        <v>2.8454999999999999</v>
      </c>
    </row>
    <row r="139" spans="1:106">
      <c r="A139" s="588" t="s">
        <v>1192</v>
      </c>
      <c r="B139" s="597" t="s">
        <v>1060</v>
      </c>
      <c r="C139" s="576" t="s">
        <v>736</v>
      </c>
      <c r="D139" s="382" t="s">
        <v>424</v>
      </c>
      <c r="E139" s="578" t="s">
        <v>427</v>
      </c>
      <c r="F139" s="489">
        <v>43901</v>
      </c>
      <c r="G139" s="429">
        <v>0.14285714285714285</v>
      </c>
      <c r="H139" s="537" t="s">
        <v>1192</v>
      </c>
      <c r="I139" s="496">
        <v>185784</v>
      </c>
      <c r="J139" s="496">
        <v>81528</v>
      </c>
      <c r="K139">
        <v>69.3</v>
      </c>
      <c r="L139">
        <v>72.900000000000006</v>
      </c>
      <c r="M139">
        <v>6.21</v>
      </c>
      <c r="N139">
        <v>7.07</v>
      </c>
      <c r="O139">
        <v>92.9</v>
      </c>
      <c r="P139">
        <v>2.4</v>
      </c>
      <c r="Q139">
        <v>2.8</v>
      </c>
      <c r="R139">
        <v>2.34</v>
      </c>
      <c r="S139">
        <v>12.4</v>
      </c>
      <c r="T139">
        <v>87.6</v>
      </c>
      <c r="U139">
        <v>0.63</v>
      </c>
      <c r="V139" s="6">
        <f t="shared" si="75"/>
        <v>5.1540300000000006</v>
      </c>
      <c r="W139" s="6">
        <f t="shared" si="76"/>
        <v>1.8393373728907281</v>
      </c>
      <c r="X139">
        <v>15.8</v>
      </c>
      <c r="Y139">
        <v>8.56</v>
      </c>
      <c r="Z139">
        <v>12.8</v>
      </c>
      <c r="AA139">
        <v>5.23</v>
      </c>
      <c r="AB139">
        <v>1.04</v>
      </c>
      <c r="AC139">
        <v>53.5</v>
      </c>
      <c r="AD139">
        <v>40.6</v>
      </c>
      <c r="AE139">
        <v>7.04</v>
      </c>
      <c r="AF139">
        <v>56.7</v>
      </c>
      <c r="AG139">
        <v>2.4700000000000002</v>
      </c>
      <c r="AH139" s="188">
        <f t="shared" si="77"/>
        <v>1.9592000000000001</v>
      </c>
      <c r="AI139" s="188">
        <f t="shared" si="78"/>
        <v>1.0614400000000002</v>
      </c>
      <c r="AJ139" s="188">
        <f t="shared" si="79"/>
        <v>0.64851999999999999</v>
      </c>
      <c r="AK139" s="188">
        <f t="shared" si="80"/>
        <v>0.12896000000000002</v>
      </c>
      <c r="AL139" s="188">
        <f t="shared" si="81"/>
        <v>1.4979999999999998</v>
      </c>
      <c r="AM139" s="188">
        <f t="shared" si="82"/>
        <v>1.1368</v>
      </c>
      <c r="AN139" s="188">
        <f t="shared" si="83"/>
        <v>0.19711999999999999</v>
      </c>
      <c r="AO139" s="188">
        <f t="shared" si="84"/>
        <v>1.5875999999999999</v>
      </c>
      <c r="AP139" s="188">
        <f t="shared" si="85"/>
        <v>6.9159999999999999E-2</v>
      </c>
      <c r="AQ139">
        <v>355</v>
      </c>
      <c r="AR139">
        <v>69.400000000000006</v>
      </c>
      <c r="AS139">
        <v>360</v>
      </c>
      <c r="AT139">
        <v>248</v>
      </c>
      <c r="AU139">
        <v>46.2</v>
      </c>
      <c r="AV139">
        <v>44</v>
      </c>
      <c r="AW139">
        <v>12.8</v>
      </c>
      <c r="AX139">
        <v>17.7</v>
      </c>
      <c r="AY139">
        <v>1413</v>
      </c>
      <c r="AZ139">
        <v>2.59</v>
      </c>
      <c r="BA139">
        <v>18</v>
      </c>
      <c r="BB139">
        <v>0.9</v>
      </c>
      <c r="BC139">
        <v>123</v>
      </c>
      <c r="BD139">
        <v>11.6</v>
      </c>
      <c r="BE139">
        <v>374</v>
      </c>
      <c r="BF139">
        <v>168</v>
      </c>
      <c r="BG139" t="s">
        <v>364</v>
      </c>
      <c r="BH139">
        <v>3.34</v>
      </c>
      <c r="BI139">
        <v>1.61</v>
      </c>
      <c r="BJ139">
        <v>1.66</v>
      </c>
      <c r="BK139">
        <v>1065</v>
      </c>
      <c r="BL139">
        <v>2.3199999999999998</v>
      </c>
      <c r="BM139">
        <v>12</v>
      </c>
      <c r="BN139">
        <v>0.61</v>
      </c>
      <c r="BO139">
        <v>9.48</v>
      </c>
      <c r="BP139">
        <v>0.69</v>
      </c>
      <c r="BQ139">
        <v>0.76</v>
      </c>
      <c r="BR139">
        <v>99.2</v>
      </c>
      <c r="BS139">
        <v>1.1499999999999999</v>
      </c>
      <c r="BT139">
        <v>1.92</v>
      </c>
      <c r="BU139">
        <v>4.49</v>
      </c>
      <c r="BV139">
        <v>26.6</v>
      </c>
      <c r="BW139">
        <v>73.400000000000006</v>
      </c>
      <c r="BX139">
        <v>1.26</v>
      </c>
      <c r="BY139">
        <v>7.43</v>
      </c>
      <c r="BZ139">
        <v>8.7799999999999994</v>
      </c>
      <c r="CA139">
        <v>9.4600000000000009</v>
      </c>
      <c r="CB139">
        <v>43.9</v>
      </c>
      <c r="CC139">
        <v>5.41</v>
      </c>
      <c r="CD139">
        <v>0.73</v>
      </c>
      <c r="CE139">
        <v>1.07</v>
      </c>
      <c r="CF139">
        <v>3.16</v>
      </c>
      <c r="CG139">
        <v>4.18</v>
      </c>
      <c r="CH139">
        <v>0.63</v>
      </c>
      <c r="CI139">
        <v>73.400000000000006</v>
      </c>
      <c r="CJ139">
        <v>0.67</v>
      </c>
      <c r="CK139">
        <v>1.18</v>
      </c>
      <c r="CL139">
        <v>1.46</v>
      </c>
      <c r="CM139">
        <v>4.5999999999999996</v>
      </c>
      <c r="CN139">
        <v>1.48</v>
      </c>
      <c r="CO139" s="188">
        <f t="shared" si="86"/>
        <v>0.14265600000000001</v>
      </c>
      <c r="CP139" s="188">
        <f t="shared" si="87"/>
        <v>0.16857599999999998</v>
      </c>
      <c r="CQ139" s="188">
        <f t="shared" si="88"/>
        <v>0.18163199999999999</v>
      </c>
      <c r="CR139" s="188">
        <f t="shared" si="89"/>
        <v>0.84287999999999996</v>
      </c>
      <c r="CS139" s="188">
        <f t="shared" si="90"/>
        <v>0.10387200000000001</v>
      </c>
      <c r="CT139" s="188">
        <f t="shared" si="91"/>
        <v>0.19417999999999999</v>
      </c>
      <c r="CU139" s="188">
        <f t="shared" si="92"/>
        <v>0.28462000000000004</v>
      </c>
      <c r="CV139" s="188">
        <f t="shared" si="93"/>
        <v>1.11188</v>
      </c>
      <c r="CW139" s="188">
        <f t="shared" si="94"/>
        <v>0.16758000000000003</v>
      </c>
      <c r="CX139" s="188">
        <f t="shared" si="95"/>
        <v>0.49178000000000005</v>
      </c>
      <c r="CY139" s="188">
        <f t="shared" si="96"/>
        <v>0.86612000000000011</v>
      </c>
      <c r="CZ139" s="188">
        <f t="shared" si="97"/>
        <v>1.0716399999999999</v>
      </c>
      <c r="DA139" s="188">
        <f t="shared" si="98"/>
        <v>3.3763999999999998</v>
      </c>
      <c r="DB139" s="188">
        <f t="shared" si="99"/>
        <v>1.08632</v>
      </c>
    </row>
    <row r="140" spans="1:106">
      <c r="A140" s="587"/>
      <c r="B140" s="597" t="s">
        <v>1061</v>
      </c>
      <c r="C140" s="577"/>
      <c r="F140" s="489"/>
      <c r="G140" s="386"/>
      <c r="H140" s="386"/>
      <c r="I140" s="496">
        <v>163918</v>
      </c>
      <c r="J140" s="496">
        <v>73661</v>
      </c>
      <c r="K140">
        <v>69.099999999999994</v>
      </c>
      <c r="L140">
        <v>73.5</v>
      </c>
      <c r="M140">
        <v>5.99</v>
      </c>
      <c r="N140">
        <v>6.99</v>
      </c>
      <c r="O140">
        <v>93</v>
      </c>
      <c r="P140">
        <v>2.14</v>
      </c>
      <c r="Q140">
        <v>2.75</v>
      </c>
      <c r="R140">
        <v>2.0299999999999998</v>
      </c>
      <c r="S140">
        <v>12.1</v>
      </c>
      <c r="T140">
        <v>87.9</v>
      </c>
      <c r="U140">
        <v>0.66</v>
      </c>
      <c r="V140" s="6">
        <f t="shared" si="75"/>
        <v>5.1376499999999998</v>
      </c>
      <c r="W140" s="6">
        <f t="shared" si="76"/>
        <v>1.8082197113466272</v>
      </c>
      <c r="X140">
        <v>15.5</v>
      </c>
      <c r="Y140">
        <v>7.39</v>
      </c>
      <c r="Z140">
        <v>12.7</v>
      </c>
      <c r="AA140">
        <v>4.63</v>
      </c>
      <c r="AB140">
        <v>1.1200000000000001</v>
      </c>
      <c r="AC140">
        <v>53.4</v>
      </c>
      <c r="AD140">
        <v>38.6</v>
      </c>
      <c r="AE140">
        <v>5.98</v>
      </c>
      <c r="AF140">
        <v>55.7</v>
      </c>
      <c r="AG140">
        <v>2.48</v>
      </c>
      <c r="AH140" s="188">
        <f t="shared" si="77"/>
        <v>1.8754999999999997</v>
      </c>
      <c r="AI140" s="188">
        <f t="shared" si="78"/>
        <v>0.89418999999999993</v>
      </c>
      <c r="AJ140" s="188">
        <f t="shared" si="79"/>
        <v>0.56023000000000001</v>
      </c>
      <c r="AK140" s="188">
        <f t="shared" si="80"/>
        <v>0.13552</v>
      </c>
      <c r="AL140" s="188">
        <f t="shared" si="81"/>
        <v>1.4684999999999999</v>
      </c>
      <c r="AM140" s="188">
        <f t="shared" si="82"/>
        <v>1.0615000000000001</v>
      </c>
      <c r="AN140" s="188">
        <f t="shared" si="83"/>
        <v>0.16445000000000001</v>
      </c>
      <c r="AO140" s="188">
        <f t="shared" si="84"/>
        <v>1.5317500000000002</v>
      </c>
      <c r="AP140" s="188">
        <f t="shared" si="85"/>
        <v>6.8199999999999997E-2</v>
      </c>
      <c r="AQ140">
        <v>356</v>
      </c>
      <c r="AR140">
        <v>68.099999999999994</v>
      </c>
      <c r="AS140">
        <v>339</v>
      </c>
      <c r="AT140">
        <v>244</v>
      </c>
      <c r="AU140">
        <v>48.8</v>
      </c>
      <c r="AV140">
        <v>43.8</v>
      </c>
      <c r="AW140">
        <v>11.5</v>
      </c>
      <c r="AX140">
        <v>17.7</v>
      </c>
      <c r="AY140">
        <v>1473</v>
      </c>
      <c r="AZ140">
        <v>2.38</v>
      </c>
      <c r="BA140">
        <v>17.7</v>
      </c>
      <c r="BB140">
        <v>1.06</v>
      </c>
      <c r="BC140">
        <v>117</v>
      </c>
      <c r="BD140">
        <v>8.98</v>
      </c>
      <c r="BE140">
        <v>355</v>
      </c>
      <c r="BF140">
        <v>169</v>
      </c>
      <c r="BG140">
        <v>-102</v>
      </c>
      <c r="BH140">
        <v>3.15</v>
      </c>
      <c r="BI140">
        <v>1.44</v>
      </c>
      <c r="BJ140">
        <v>1.63</v>
      </c>
      <c r="BK140">
        <v>984</v>
      </c>
      <c r="BL140">
        <v>2.0099999999999998</v>
      </c>
      <c r="BM140">
        <v>11.7</v>
      </c>
      <c r="BN140">
        <v>0.63</v>
      </c>
      <c r="BO140">
        <v>9.2899999999999991</v>
      </c>
      <c r="BP140">
        <v>0.56000000000000005</v>
      </c>
      <c r="BQ140">
        <v>0.67</v>
      </c>
      <c r="BR140">
        <v>99.3</v>
      </c>
      <c r="BS140">
        <v>1.24</v>
      </c>
      <c r="BT140">
        <v>1.53</v>
      </c>
      <c r="BU140">
        <v>3.74</v>
      </c>
      <c r="BV140">
        <v>27</v>
      </c>
      <c r="BW140">
        <v>73</v>
      </c>
      <c r="BX140">
        <v>1.17</v>
      </c>
      <c r="BY140">
        <v>10.5</v>
      </c>
      <c r="BZ140">
        <v>23.8</v>
      </c>
      <c r="CA140">
        <v>11.4</v>
      </c>
      <c r="CB140">
        <v>44.8</v>
      </c>
      <c r="CC140">
        <v>4.76</v>
      </c>
      <c r="CD140">
        <v>0.97</v>
      </c>
      <c r="CE140">
        <v>1.57</v>
      </c>
      <c r="CF140">
        <v>2.54</v>
      </c>
      <c r="CG140">
        <v>5.03</v>
      </c>
      <c r="CH140">
        <v>0.81</v>
      </c>
      <c r="CI140">
        <v>73</v>
      </c>
      <c r="CJ140">
        <v>0.4</v>
      </c>
      <c r="CK140">
        <v>1.1200000000000001</v>
      </c>
      <c r="CL140">
        <v>1.1599999999999999</v>
      </c>
      <c r="CM140">
        <v>3.26</v>
      </c>
      <c r="CN140">
        <v>1.3</v>
      </c>
      <c r="CO140" s="188">
        <f t="shared" si="86"/>
        <v>0.16065000000000002</v>
      </c>
      <c r="CP140" s="188">
        <f t="shared" si="87"/>
        <v>0.36414000000000002</v>
      </c>
      <c r="CQ140" s="188">
        <f t="shared" si="88"/>
        <v>0.17441999999999999</v>
      </c>
      <c r="CR140" s="188">
        <f t="shared" si="89"/>
        <v>0.68543999999999994</v>
      </c>
      <c r="CS140" s="188">
        <f t="shared" si="90"/>
        <v>7.2828000000000004E-2</v>
      </c>
      <c r="CT140" s="188">
        <f t="shared" si="91"/>
        <v>0.26189999999999997</v>
      </c>
      <c r="CU140" s="188">
        <f t="shared" si="92"/>
        <v>0.4239</v>
      </c>
      <c r="CV140" s="188">
        <f t="shared" si="93"/>
        <v>1.3581000000000001</v>
      </c>
      <c r="CW140" s="188">
        <f t="shared" si="94"/>
        <v>0.21870000000000001</v>
      </c>
      <c r="CX140" s="188">
        <f t="shared" si="95"/>
        <v>0.29200000000000004</v>
      </c>
      <c r="CY140" s="188">
        <f t="shared" si="96"/>
        <v>0.8176000000000001</v>
      </c>
      <c r="CZ140" s="188">
        <f t="shared" si="97"/>
        <v>0.84679999999999989</v>
      </c>
      <c r="DA140" s="188">
        <f t="shared" si="98"/>
        <v>2.3797999999999999</v>
      </c>
      <c r="DB140" s="188">
        <f t="shared" si="99"/>
        <v>0.94900000000000007</v>
      </c>
    </row>
    <row r="141" spans="1:106">
      <c r="A141" s="588" t="s">
        <v>1193</v>
      </c>
      <c r="B141" s="597" t="s">
        <v>1063</v>
      </c>
      <c r="C141" s="576" t="s">
        <v>736</v>
      </c>
      <c r="D141" s="382" t="s">
        <v>424</v>
      </c>
      <c r="E141" s="578" t="s">
        <v>428</v>
      </c>
      <c r="F141" s="489">
        <v>43907</v>
      </c>
      <c r="G141" s="429">
        <v>1</v>
      </c>
      <c r="H141" s="537" t="s">
        <v>1193</v>
      </c>
      <c r="I141" s="496">
        <v>180986</v>
      </c>
      <c r="J141" s="496">
        <v>86561</v>
      </c>
      <c r="K141">
        <v>66.599999999999994</v>
      </c>
      <c r="L141">
        <v>84.8</v>
      </c>
      <c r="M141">
        <v>4.93</v>
      </c>
      <c r="N141">
        <v>7.63</v>
      </c>
      <c r="O141">
        <v>92.4</v>
      </c>
      <c r="P141">
        <v>2.56</v>
      </c>
      <c r="Q141">
        <v>3.38</v>
      </c>
      <c r="R141">
        <v>3.02</v>
      </c>
      <c r="S141">
        <v>10.1</v>
      </c>
      <c r="T141">
        <v>89.9</v>
      </c>
      <c r="U141">
        <v>0.71</v>
      </c>
      <c r="V141" s="6">
        <f t="shared" si="75"/>
        <v>6.4702400000000004</v>
      </c>
      <c r="W141" s="6">
        <f t="shared" si="76"/>
        <v>1.0973317836741758</v>
      </c>
      <c r="X141">
        <v>21.1</v>
      </c>
      <c r="Y141">
        <v>15.5</v>
      </c>
      <c r="Z141">
        <v>22.9</v>
      </c>
      <c r="AA141">
        <v>7.07</v>
      </c>
      <c r="AB141">
        <v>1.26</v>
      </c>
      <c r="AC141">
        <v>61.1</v>
      </c>
      <c r="AD141">
        <v>53.8</v>
      </c>
      <c r="AE141">
        <v>11</v>
      </c>
      <c r="AF141">
        <v>68.2</v>
      </c>
      <c r="AG141">
        <v>3.15</v>
      </c>
      <c r="AH141" s="188">
        <f t="shared" si="77"/>
        <v>2.1311</v>
      </c>
      <c r="AI141" s="188">
        <f t="shared" si="78"/>
        <v>1.5654999999999999</v>
      </c>
      <c r="AJ141" s="188">
        <f t="shared" si="79"/>
        <v>0.71406999999999998</v>
      </c>
      <c r="AK141" s="188">
        <f t="shared" si="80"/>
        <v>0.12725999999999998</v>
      </c>
      <c r="AL141" s="188">
        <f t="shared" si="81"/>
        <v>2.0651799999999998</v>
      </c>
      <c r="AM141" s="188">
        <f t="shared" si="82"/>
        <v>1.8184399999999998</v>
      </c>
      <c r="AN141" s="188">
        <f t="shared" si="83"/>
        <v>0.37180000000000002</v>
      </c>
      <c r="AO141" s="188">
        <f t="shared" si="84"/>
        <v>2.3051599999999999</v>
      </c>
      <c r="AP141" s="188">
        <f t="shared" si="85"/>
        <v>0.10647000000000001</v>
      </c>
      <c r="AQ141">
        <v>274</v>
      </c>
      <c r="AR141">
        <v>57.8</v>
      </c>
      <c r="AS141">
        <v>347</v>
      </c>
      <c r="AT141">
        <v>255</v>
      </c>
      <c r="AU141">
        <v>46.2</v>
      </c>
      <c r="AV141">
        <v>32.9</v>
      </c>
      <c r="AW141">
        <v>12.3</v>
      </c>
      <c r="AX141">
        <v>14.6</v>
      </c>
      <c r="AY141">
        <v>2377</v>
      </c>
      <c r="AZ141">
        <v>2.93</v>
      </c>
      <c r="BA141">
        <v>17.600000000000001</v>
      </c>
      <c r="BB141">
        <v>1.18</v>
      </c>
      <c r="BC141">
        <v>96.4</v>
      </c>
      <c r="BD141">
        <v>10.3</v>
      </c>
      <c r="BE141">
        <v>358</v>
      </c>
      <c r="BF141">
        <v>173</v>
      </c>
      <c r="BG141" t="s">
        <v>364</v>
      </c>
      <c r="BH141">
        <v>2.62</v>
      </c>
      <c r="BI141">
        <v>1.75</v>
      </c>
      <c r="BJ141">
        <v>2.4500000000000002</v>
      </c>
      <c r="BK141">
        <v>2650</v>
      </c>
      <c r="BL141">
        <v>3.03</v>
      </c>
      <c r="BM141">
        <v>9.4499999999999993</v>
      </c>
      <c r="BN141">
        <v>0.67</v>
      </c>
      <c r="BO141">
        <v>7.1</v>
      </c>
      <c r="BP141">
        <v>0.78</v>
      </c>
      <c r="BQ141">
        <v>1.07</v>
      </c>
      <c r="BR141">
        <v>98.9</v>
      </c>
      <c r="BS141">
        <v>0.91</v>
      </c>
      <c r="BT141">
        <v>4.9800000000000004</v>
      </c>
      <c r="BU141">
        <v>7.55</v>
      </c>
      <c r="BV141">
        <v>21.2</v>
      </c>
      <c r="BW141">
        <v>78.8</v>
      </c>
      <c r="BX141">
        <v>2.29</v>
      </c>
      <c r="BY141">
        <v>5.23</v>
      </c>
      <c r="BZ141">
        <v>10.8</v>
      </c>
      <c r="CA141">
        <v>19.3</v>
      </c>
      <c r="CB141">
        <v>38.9</v>
      </c>
      <c r="CC141">
        <v>9.48</v>
      </c>
      <c r="CD141">
        <v>0.84</v>
      </c>
      <c r="CE141">
        <v>1.84</v>
      </c>
      <c r="CF141">
        <v>9.1300000000000008</v>
      </c>
      <c r="CG141">
        <v>8.83</v>
      </c>
      <c r="CH141">
        <v>1.77</v>
      </c>
      <c r="CI141">
        <v>78.8</v>
      </c>
      <c r="CJ141">
        <v>0.76</v>
      </c>
      <c r="CK141">
        <v>0.66</v>
      </c>
      <c r="CL141">
        <v>3.86</v>
      </c>
      <c r="CM141">
        <v>7.21</v>
      </c>
      <c r="CN141">
        <v>2.44</v>
      </c>
      <c r="CO141" s="188">
        <f t="shared" si="86"/>
        <v>0.26045400000000002</v>
      </c>
      <c r="CP141" s="188">
        <f t="shared" si="87"/>
        <v>0.5378400000000001</v>
      </c>
      <c r="CQ141" s="188">
        <f t="shared" si="88"/>
        <v>0.96114000000000022</v>
      </c>
      <c r="CR141" s="188">
        <f t="shared" si="89"/>
        <v>1.9372200000000002</v>
      </c>
      <c r="CS141" s="188">
        <f t="shared" si="90"/>
        <v>0.47210400000000008</v>
      </c>
      <c r="CT141" s="188">
        <f t="shared" si="91"/>
        <v>0.17807999999999999</v>
      </c>
      <c r="CU141" s="188">
        <f t="shared" si="92"/>
        <v>0.39008000000000004</v>
      </c>
      <c r="CV141" s="188">
        <f t="shared" si="93"/>
        <v>1.8719600000000001</v>
      </c>
      <c r="CW141" s="188">
        <f t="shared" si="94"/>
        <v>0.37524000000000002</v>
      </c>
      <c r="CX141" s="188">
        <f t="shared" si="95"/>
        <v>0.59887999999999997</v>
      </c>
      <c r="CY141" s="188">
        <f t="shared" si="96"/>
        <v>0.52007999999999999</v>
      </c>
      <c r="CZ141" s="188">
        <f t="shared" si="97"/>
        <v>3.0416799999999999</v>
      </c>
      <c r="DA141" s="188">
        <f t="shared" si="98"/>
        <v>5.6814800000000005</v>
      </c>
      <c r="DB141" s="188">
        <f t="shared" si="99"/>
        <v>1.92272</v>
      </c>
    </row>
    <row r="142" spans="1:106" s="511" customFormat="1">
      <c r="A142" s="587"/>
      <c r="B142" s="596" t="s">
        <v>1064</v>
      </c>
      <c r="C142" s="580"/>
      <c r="F142" s="502"/>
      <c r="I142" s="512">
        <v>178947</v>
      </c>
      <c r="J142" s="512">
        <v>86039</v>
      </c>
      <c r="K142" s="512">
        <v>66.099999999999994</v>
      </c>
      <c r="L142" s="512">
        <v>84.8</v>
      </c>
      <c r="M142" s="512">
        <v>4.97</v>
      </c>
      <c r="N142" s="512">
        <v>7.81</v>
      </c>
      <c r="O142" s="512">
        <v>92.2</v>
      </c>
      <c r="P142" s="512">
        <v>2.63</v>
      </c>
      <c r="Q142" s="512">
        <v>3.21</v>
      </c>
      <c r="R142" s="512">
        <v>3.03</v>
      </c>
      <c r="S142" s="512">
        <v>10</v>
      </c>
      <c r="T142" s="512">
        <v>90</v>
      </c>
      <c r="U142" s="512">
        <v>0.66</v>
      </c>
      <c r="V142" s="152">
        <f t="shared" si="75"/>
        <v>6.6228799999999985</v>
      </c>
      <c r="W142" s="152">
        <f t="shared" si="76"/>
        <v>1.058451912159061</v>
      </c>
      <c r="X142" s="512">
        <v>21.1</v>
      </c>
      <c r="Y142" s="512">
        <v>15.7</v>
      </c>
      <c r="Z142" s="512">
        <v>22.9</v>
      </c>
      <c r="AA142" s="512">
        <v>6.5</v>
      </c>
      <c r="AB142" s="512">
        <v>1.67</v>
      </c>
      <c r="AC142" s="512">
        <v>62.8</v>
      </c>
      <c r="AD142" s="512">
        <v>56.4</v>
      </c>
      <c r="AE142" s="512">
        <v>10.5</v>
      </c>
      <c r="AF142" s="512">
        <v>71.3</v>
      </c>
      <c r="AG142" s="512">
        <v>3.8</v>
      </c>
      <c r="AH142" s="513">
        <f t="shared" si="77"/>
        <v>2.11</v>
      </c>
      <c r="AI142" s="513">
        <f t="shared" si="78"/>
        <v>1.57</v>
      </c>
      <c r="AJ142" s="513">
        <f t="shared" si="79"/>
        <v>0.65</v>
      </c>
      <c r="AK142" s="513">
        <f t="shared" si="80"/>
        <v>0.16699999999999998</v>
      </c>
      <c r="AL142" s="513">
        <f t="shared" si="81"/>
        <v>2.0158800000000001</v>
      </c>
      <c r="AM142" s="513">
        <f t="shared" si="82"/>
        <v>1.8104399999999998</v>
      </c>
      <c r="AN142" s="513">
        <f t="shared" si="83"/>
        <v>0.33704999999999996</v>
      </c>
      <c r="AO142" s="513">
        <f t="shared" si="84"/>
        <v>2.2887299999999997</v>
      </c>
      <c r="AP142" s="513">
        <f t="shared" si="85"/>
        <v>0.12197999999999999</v>
      </c>
      <c r="AQ142" s="512">
        <v>270</v>
      </c>
      <c r="AR142" s="512">
        <v>57.8</v>
      </c>
      <c r="AS142" s="512">
        <v>350</v>
      </c>
      <c r="AT142" s="512">
        <v>253</v>
      </c>
      <c r="AU142" s="512">
        <v>46.2</v>
      </c>
      <c r="AV142" s="512">
        <v>32.5</v>
      </c>
      <c r="AW142" s="512">
        <v>11.6</v>
      </c>
      <c r="AX142" s="512">
        <v>12.8</v>
      </c>
      <c r="AY142" s="512">
        <v>2400</v>
      </c>
      <c r="AZ142" s="512">
        <v>2.68</v>
      </c>
      <c r="BA142" s="512">
        <v>17.600000000000001</v>
      </c>
      <c r="BB142" s="512">
        <v>1.1000000000000001</v>
      </c>
      <c r="BC142" s="512">
        <v>97.7</v>
      </c>
      <c r="BD142" s="512">
        <v>10.3</v>
      </c>
      <c r="BE142" s="512">
        <v>358</v>
      </c>
      <c r="BF142" s="512">
        <v>170</v>
      </c>
      <c r="BG142" s="512" t="s">
        <v>364</v>
      </c>
      <c r="BH142" s="512">
        <v>2.64</v>
      </c>
      <c r="BI142" s="512">
        <v>1.87</v>
      </c>
      <c r="BJ142" s="512">
        <v>2.4</v>
      </c>
      <c r="BK142" s="512">
        <v>2888</v>
      </c>
      <c r="BL142" s="512">
        <v>3.06</v>
      </c>
      <c r="BM142" s="512">
        <v>9.3699999999999992</v>
      </c>
      <c r="BN142" s="512">
        <v>0.63</v>
      </c>
      <c r="BO142" s="512">
        <v>7.01</v>
      </c>
      <c r="BP142" s="512">
        <v>0.66</v>
      </c>
      <c r="BQ142" s="512">
        <v>0.78</v>
      </c>
      <c r="BR142" s="512">
        <v>99.2</v>
      </c>
      <c r="BS142" s="512">
        <v>0.68</v>
      </c>
      <c r="BT142" s="512">
        <v>4.5599999999999996</v>
      </c>
      <c r="BU142" s="512">
        <v>7.26</v>
      </c>
      <c r="BV142" s="512">
        <v>21</v>
      </c>
      <c r="BW142" s="512">
        <v>79</v>
      </c>
      <c r="BX142" s="512">
        <v>1.91</v>
      </c>
      <c r="BY142" s="512">
        <v>5.45</v>
      </c>
      <c r="BZ142" s="512">
        <v>9.09</v>
      </c>
      <c r="CA142" s="512">
        <v>20.7</v>
      </c>
      <c r="CB142" s="512">
        <v>38.9</v>
      </c>
      <c r="CC142" s="512">
        <v>7.27</v>
      </c>
      <c r="CD142" s="512">
        <v>1.03</v>
      </c>
      <c r="CE142" s="512">
        <v>1.34</v>
      </c>
      <c r="CF142" s="512">
        <v>8.44</v>
      </c>
      <c r="CG142" s="512">
        <v>8.52</v>
      </c>
      <c r="CH142" s="512">
        <v>1.26</v>
      </c>
      <c r="CI142" s="512">
        <v>79</v>
      </c>
      <c r="CJ142" s="512">
        <v>0.56999999999999995</v>
      </c>
      <c r="CK142" s="512">
        <v>0.5</v>
      </c>
      <c r="CL142" s="512">
        <v>3.52</v>
      </c>
      <c r="CM142" s="512">
        <v>6.92</v>
      </c>
      <c r="CN142" s="512">
        <v>2.08</v>
      </c>
      <c r="CO142" s="513">
        <f t="shared" si="86"/>
        <v>0.24851999999999999</v>
      </c>
      <c r="CP142" s="513">
        <f t="shared" si="87"/>
        <v>0.41450399999999993</v>
      </c>
      <c r="CQ142" s="513">
        <f t="shared" si="88"/>
        <v>0.94391999999999987</v>
      </c>
      <c r="CR142" s="513">
        <f t="shared" si="89"/>
        <v>1.7738399999999999</v>
      </c>
      <c r="CS142" s="513">
        <f t="shared" si="90"/>
        <v>0.33151199999999997</v>
      </c>
      <c r="CT142" s="513">
        <f t="shared" si="91"/>
        <v>0.21629999999999999</v>
      </c>
      <c r="CU142" s="513">
        <f t="shared" si="92"/>
        <v>0.28139999999999998</v>
      </c>
      <c r="CV142" s="513">
        <f t="shared" si="93"/>
        <v>1.7891999999999999</v>
      </c>
      <c r="CW142" s="513">
        <f t="shared" si="94"/>
        <v>0.2646</v>
      </c>
      <c r="CX142" s="513">
        <f t="shared" si="95"/>
        <v>0.45029999999999992</v>
      </c>
      <c r="CY142" s="513">
        <f t="shared" si="96"/>
        <v>0.39500000000000002</v>
      </c>
      <c r="CZ142" s="513">
        <f t="shared" si="97"/>
        <v>2.7807999999999997</v>
      </c>
      <c r="DA142" s="513">
        <f t="shared" si="98"/>
        <v>5.4667999999999992</v>
      </c>
      <c r="DB142" s="513">
        <f t="shared" si="99"/>
        <v>1.6432</v>
      </c>
    </row>
    <row r="143" spans="1:106">
      <c r="A143" s="589" t="s">
        <v>1194</v>
      </c>
      <c r="B143" s="595"/>
      <c r="C143" s="584"/>
      <c r="D143" s="383"/>
      <c r="E143" s="383"/>
      <c r="F143" s="489"/>
      <c r="G143" s="429"/>
      <c r="H143" s="386"/>
      <c r="I143" s="496"/>
      <c r="J143" s="496"/>
      <c r="K143" s="496"/>
      <c r="L143" s="496"/>
      <c r="M143" s="496"/>
      <c r="N143" s="496"/>
      <c r="O143" s="496"/>
      <c r="P143" s="496"/>
      <c r="Q143" s="496"/>
      <c r="R143" s="496"/>
      <c r="S143" s="496"/>
      <c r="T143" s="496"/>
      <c r="U143" s="496"/>
      <c r="V143" s="6"/>
      <c r="W143" s="6"/>
      <c r="X143" s="496"/>
      <c r="Y143" s="496"/>
      <c r="Z143" s="496"/>
      <c r="AA143" s="496"/>
      <c r="AB143" s="496"/>
      <c r="AC143" s="496"/>
      <c r="AD143" s="496"/>
      <c r="AE143" s="496"/>
      <c r="AF143" s="496"/>
      <c r="AG143" s="496"/>
      <c r="AQ143" s="496"/>
      <c r="AR143" s="496"/>
      <c r="AS143" s="496"/>
      <c r="AT143" s="496"/>
      <c r="AU143" s="496"/>
      <c r="AV143" s="496"/>
      <c r="AW143" s="496"/>
      <c r="AX143" s="496"/>
      <c r="AY143" s="496"/>
      <c r="AZ143" s="496"/>
      <c r="BA143" s="496"/>
      <c r="BB143" s="496"/>
      <c r="BC143" s="496"/>
      <c r="BD143" s="496"/>
      <c r="BE143" s="496"/>
      <c r="BF143" s="496"/>
      <c r="BG143" s="496"/>
      <c r="BH143" s="496"/>
      <c r="BI143" s="496"/>
      <c r="BJ143" s="496"/>
      <c r="BK143" s="496"/>
      <c r="BL143" s="496"/>
      <c r="BM143" s="496"/>
      <c r="BN143" s="496"/>
      <c r="BO143" s="496"/>
      <c r="BP143" s="496"/>
      <c r="BQ143" s="496"/>
      <c r="BR143" s="496"/>
      <c r="BS143" s="496"/>
      <c r="BT143" s="496"/>
      <c r="BU143" s="496"/>
      <c r="BV143" s="496"/>
      <c r="BW143" s="496"/>
      <c r="BX143" s="496"/>
      <c r="BY143" s="496"/>
      <c r="BZ143" s="496"/>
      <c r="CA143" s="496"/>
      <c r="CB143" s="496"/>
      <c r="CC143" s="496"/>
      <c r="CD143" s="496"/>
      <c r="CE143" s="496"/>
      <c r="CF143" s="496"/>
      <c r="CG143" s="496"/>
      <c r="CH143" s="496"/>
      <c r="CI143" s="496"/>
      <c r="CJ143" s="496"/>
      <c r="CK143" s="496"/>
      <c r="CL143" s="496"/>
      <c r="CM143" s="496"/>
      <c r="CN143" s="496"/>
    </row>
    <row r="144" spans="1:106">
      <c r="A144" s="587"/>
      <c r="B144" s="595"/>
      <c r="C144" s="584"/>
      <c r="D144" s="383"/>
      <c r="E144" s="383"/>
      <c r="F144" s="489"/>
      <c r="G144" s="429"/>
      <c r="H144" s="386"/>
      <c r="I144" s="496"/>
      <c r="J144" s="496"/>
      <c r="K144" s="496"/>
      <c r="L144" s="496"/>
      <c r="M144" s="496"/>
      <c r="N144" s="496"/>
      <c r="O144" s="496"/>
      <c r="P144" s="496"/>
      <c r="Q144" s="496"/>
      <c r="R144" s="496"/>
      <c r="S144" s="496"/>
      <c r="T144" s="496"/>
      <c r="U144" s="496"/>
      <c r="V144" s="6"/>
      <c r="W144" s="6"/>
      <c r="X144" s="496"/>
      <c r="Y144" s="496"/>
      <c r="Z144" s="496"/>
      <c r="AA144" s="496"/>
      <c r="AB144" s="496"/>
      <c r="AC144" s="496"/>
      <c r="AD144" s="496"/>
      <c r="AE144" s="496"/>
      <c r="AF144" s="496"/>
      <c r="AG144" s="496"/>
      <c r="AQ144" s="496"/>
      <c r="AR144" s="496"/>
      <c r="AS144" s="496"/>
      <c r="AT144" s="496"/>
      <c r="AU144" s="496"/>
      <c r="AV144" s="496"/>
      <c r="AW144" s="496"/>
      <c r="AX144" s="496"/>
      <c r="AY144" s="496"/>
      <c r="AZ144" s="496"/>
      <c r="BA144" s="496"/>
      <c r="BB144" s="496"/>
      <c r="BC144" s="496"/>
      <c r="BD144" s="496"/>
      <c r="BE144" s="496"/>
      <c r="BF144" s="496"/>
      <c r="BG144" s="496"/>
      <c r="BH144" s="496"/>
      <c r="BI144" s="496"/>
      <c r="BJ144" s="496"/>
      <c r="BK144" s="496"/>
      <c r="BL144" s="496"/>
      <c r="BM144" s="496"/>
      <c r="BN144" s="496"/>
      <c r="BO144" s="496"/>
      <c r="BP144" s="496"/>
      <c r="BQ144" s="496"/>
      <c r="BR144" s="496"/>
      <c r="BS144" s="496"/>
      <c r="BT144" s="496"/>
      <c r="BU144" s="496"/>
      <c r="BV144" s="496"/>
      <c r="BW144" s="496"/>
      <c r="BX144" s="496"/>
      <c r="BY144" s="496"/>
      <c r="BZ144" s="496"/>
      <c r="CA144" s="496"/>
      <c r="CB144" s="496"/>
      <c r="CC144" s="496"/>
      <c r="CD144" s="496"/>
      <c r="CE144" s="496"/>
      <c r="CF144" s="496"/>
      <c r="CG144" s="496"/>
      <c r="CH144" s="496"/>
      <c r="CI144" s="496"/>
      <c r="CJ144" s="496"/>
      <c r="CK144" s="496"/>
      <c r="CL144" s="496"/>
      <c r="CM144" s="496"/>
      <c r="CN144" s="496"/>
    </row>
    <row r="145" spans="1:106">
      <c r="A145" s="588" t="s">
        <v>1195</v>
      </c>
      <c r="B145" s="595"/>
      <c r="C145" s="584"/>
      <c r="D145" s="383"/>
      <c r="E145" s="383"/>
      <c r="F145" s="489"/>
      <c r="G145" s="429"/>
      <c r="H145" s="386"/>
      <c r="I145" s="496"/>
      <c r="J145" s="496"/>
      <c r="K145" s="496"/>
      <c r="L145" s="496"/>
      <c r="M145" s="496"/>
      <c r="N145" s="496"/>
      <c r="O145" s="496"/>
      <c r="P145" s="496"/>
      <c r="Q145" s="496"/>
      <c r="R145" s="496"/>
      <c r="S145" s="496"/>
      <c r="T145" s="496"/>
      <c r="U145" s="496"/>
      <c r="V145" s="6"/>
      <c r="W145" s="6"/>
      <c r="X145" s="496"/>
      <c r="Y145" s="496"/>
      <c r="Z145" s="496"/>
      <c r="AA145" s="496"/>
      <c r="AB145" s="496"/>
      <c r="AC145" s="496"/>
      <c r="AD145" s="496"/>
      <c r="AE145" s="496"/>
      <c r="AF145" s="496"/>
      <c r="AG145" s="496"/>
      <c r="AQ145" s="496"/>
      <c r="AR145" s="496"/>
      <c r="AS145" s="496"/>
      <c r="AT145" s="496"/>
      <c r="AU145" s="496"/>
      <c r="AV145" s="496"/>
      <c r="AW145" s="496"/>
      <c r="AX145" s="496"/>
      <c r="AY145" s="496"/>
      <c r="AZ145" s="496"/>
      <c r="BA145" s="496"/>
      <c r="BB145" s="496"/>
      <c r="BC145" s="496"/>
      <c r="BD145" s="496"/>
      <c r="BE145" s="496"/>
      <c r="BF145" s="496"/>
      <c r="BG145" s="496"/>
      <c r="BH145" s="496"/>
      <c r="BI145" s="496"/>
      <c r="BJ145" s="496"/>
      <c r="BK145" s="496"/>
      <c r="BL145" s="496"/>
      <c r="BM145" s="496"/>
      <c r="BN145" s="496"/>
      <c r="BO145" s="496"/>
      <c r="BP145" s="496"/>
      <c r="BQ145" s="496"/>
      <c r="BR145" s="496"/>
      <c r="BS145" s="496"/>
      <c r="BT145" s="496"/>
      <c r="BU145" s="496"/>
      <c r="BV145" s="496"/>
      <c r="BW145" s="496"/>
      <c r="BX145" s="496"/>
      <c r="BY145" s="496"/>
      <c r="BZ145" s="496"/>
      <c r="CA145" s="496"/>
      <c r="CB145" s="496"/>
      <c r="CC145" s="496"/>
      <c r="CD145" s="496"/>
      <c r="CE145" s="496"/>
      <c r="CF145" s="496"/>
      <c r="CG145" s="496"/>
      <c r="CH145" s="496"/>
      <c r="CI145" s="496"/>
      <c r="CJ145" s="496"/>
      <c r="CK145" s="496"/>
      <c r="CL145" s="496"/>
      <c r="CM145" s="496"/>
      <c r="CN145" s="496"/>
    </row>
    <row r="146" spans="1:106" s="515" customFormat="1" ht="17" thickBot="1">
      <c r="A146" s="590"/>
      <c r="B146" s="598"/>
      <c r="C146" s="579"/>
      <c r="D146" s="422"/>
      <c r="E146" s="422"/>
      <c r="F146" s="492"/>
      <c r="G146" s="516"/>
      <c r="I146" s="517"/>
      <c r="J146" s="517"/>
      <c r="K146" s="517"/>
      <c r="L146" s="517"/>
      <c r="M146" s="517"/>
      <c r="N146" s="517"/>
      <c r="O146" s="517"/>
      <c r="P146" s="517"/>
      <c r="Q146" s="517"/>
      <c r="R146" s="517"/>
      <c r="S146" s="517"/>
      <c r="T146" s="517"/>
      <c r="U146" s="517"/>
      <c r="V146" s="155"/>
      <c r="W146" s="155"/>
      <c r="X146" s="517"/>
      <c r="Y146" s="517"/>
      <c r="Z146" s="517"/>
      <c r="AA146" s="517"/>
      <c r="AB146" s="517"/>
      <c r="AC146" s="517"/>
      <c r="AD146" s="517"/>
      <c r="AE146" s="517"/>
      <c r="AF146" s="517"/>
      <c r="AG146" s="517"/>
      <c r="AH146" s="518"/>
      <c r="AI146" s="518"/>
      <c r="AJ146" s="518"/>
      <c r="AK146" s="518"/>
      <c r="AL146" s="518"/>
      <c r="AM146" s="518"/>
      <c r="AN146" s="518"/>
      <c r="AO146" s="518"/>
      <c r="AP146" s="518"/>
      <c r="AQ146" s="517"/>
      <c r="AR146" s="517"/>
      <c r="AS146" s="517"/>
      <c r="AT146" s="517"/>
      <c r="AU146" s="517"/>
      <c r="AV146" s="517"/>
      <c r="AW146" s="517"/>
      <c r="AX146" s="517"/>
      <c r="AY146" s="517"/>
      <c r="AZ146" s="517"/>
      <c r="BA146" s="517"/>
      <c r="BB146" s="517"/>
      <c r="BC146" s="517"/>
      <c r="BD146" s="517"/>
      <c r="BE146" s="517"/>
      <c r="BF146" s="517"/>
      <c r="BG146" s="517"/>
      <c r="BH146" s="517"/>
      <c r="BI146" s="517"/>
      <c r="BJ146" s="517"/>
      <c r="BK146" s="517"/>
      <c r="BL146" s="517"/>
      <c r="BM146" s="517"/>
      <c r="BN146" s="517"/>
      <c r="BO146" s="517"/>
      <c r="BP146" s="517"/>
      <c r="BQ146" s="517"/>
      <c r="BR146" s="517"/>
      <c r="BS146" s="517"/>
      <c r="BT146" s="517"/>
      <c r="BU146" s="517"/>
      <c r="BV146" s="517"/>
      <c r="BW146" s="517"/>
      <c r="BX146" s="517"/>
      <c r="BY146" s="517"/>
      <c r="BZ146" s="517"/>
      <c r="CA146" s="517"/>
      <c r="CB146" s="517"/>
      <c r="CC146" s="517"/>
      <c r="CD146" s="517"/>
      <c r="CE146" s="517"/>
      <c r="CF146" s="517"/>
      <c r="CG146" s="517"/>
      <c r="CH146" s="517"/>
      <c r="CI146" s="517"/>
      <c r="CJ146" s="517"/>
      <c r="CK146" s="517"/>
      <c r="CL146" s="517"/>
      <c r="CM146" s="517"/>
      <c r="CN146" s="517"/>
      <c r="CO146" s="518"/>
      <c r="CP146" s="518"/>
      <c r="CQ146" s="518"/>
      <c r="CR146" s="518"/>
      <c r="CS146" s="518"/>
      <c r="CT146" s="518"/>
      <c r="CU146" s="518"/>
      <c r="CV146" s="518"/>
      <c r="CW146" s="518"/>
      <c r="CX146" s="518"/>
      <c r="CY146" s="518"/>
      <c r="CZ146" s="518"/>
      <c r="DA146" s="518"/>
      <c r="DB146" s="518"/>
    </row>
    <row r="147" spans="1:106">
      <c r="A147" s="588" t="s">
        <v>381</v>
      </c>
      <c r="B147" s="593"/>
      <c r="C147" s="584"/>
      <c r="D147" s="383"/>
      <c r="E147" s="383"/>
      <c r="F147" s="489"/>
      <c r="G147" s="429"/>
      <c r="H147" s="386"/>
      <c r="I147" s="496"/>
      <c r="J147" s="496"/>
      <c r="K147" s="496"/>
      <c r="L147" s="496"/>
      <c r="M147" s="496"/>
      <c r="N147" s="496"/>
      <c r="O147" s="496"/>
      <c r="P147" s="496"/>
      <c r="Q147" s="496"/>
      <c r="R147" s="496"/>
      <c r="S147" s="496"/>
      <c r="T147" s="496"/>
      <c r="U147" s="496"/>
      <c r="V147" s="6"/>
      <c r="W147" s="6"/>
      <c r="X147" s="496"/>
      <c r="Y147" s="496"/>
      <c r="Z147" s="496"/>
      <c r="AA147" s="496"/>
      <c r="AB147" s="496"/>
      <c r="AC147" s="496"/>
      <c r="AD147" s="496"/>
      <c r="AE147" s="496"/>
      <c r="AF147" s="496"/>
      <c r="AG147" s="496"/>
      <c r="AQ147" s="496"/>
      <c r="AR147" s="496"/>
      <c r="AS147" s="496"/>
      <c r="AT147" s="496"/>
      <c r="AU147" s="496"/>
      <c r="AV147" s="496"/>
      <c r="AW147" s="496"/>
      <c r="AX147" s="496"/>
      <c r="AY147" s="496"/>
      <c r="AZ147" s="496"/>
      <c r="BA147" s="496"/>
      <c r="BB147" s="496"/>
      <c r="BC147" s="496"/>
      <c r="BD147" s="496"/>
      <c r="BE147" s="496"/>
      <c r="BF147" s="496"/>
      <c r="BG147" s="496"/>
      <c r="BH147" s="496"/>
      <c r="BI147" s="496"/>
      <c r="BJ147" s="496"/>
      <c r="BK147" s="496"/>
      <c r="BL147" s="496"/>
      <c r="BM147" s="496"/>
      <c r="BN147" s="496"/>
      <c r="BO147" s="496"/>
      <c r="BP147" s="496"/>
      <c r="BQ147" s="496"/>
      <c r="BR147" s="496"/>
      <c r="BS147" s="496"/>
      <c r="BT147" s="496"/>
      <c r="BU147" s="496"/>
      <c r="BV147" s="496"/>
      <c r="BW147" s="496"/>
      <c r="BX147" s="496"/>
      <c r="BY147" s="496"/>
      <c r="BZ147" s="496"/>
      <c r="CA147" s="496"/>
      <c r="CB147" s="496"/>
      <c r="CC147" s="496"/>
      <c r="CD147" s="496"/>
      <c r="CE147" s="496"/>
      <c r="CF147" s="496"/>
      <c r="CG147" s="496"/>
      <c r="CH147" s="496"/>
      <c r="CI147" s="496"/>
      <c r="CJ147" s="496"/>
      <c r="CK147" s="496"/>
      <c r="CL147" s="496"/>
      <c r="CM147" s="496"/>
      <c r="CN147" s="496"/>
    </row>
    <row r="148" spans="1:106">
      <c r="A148" s="587"/>
      <c r="B148" s="593"/>
      <c r="C148" s="584"/>
      <c r="D148" s="383"/>
      <c r="E148" s="383"/>
      <c r="F148" s="489"/>
      <c r="G148" s="429"/>
      <c r="H148" s="386"/>
      <c r="I148" s="496"/>
      <c r="J148" s="496"/>
      <c r="K148" s="496"/>
      <c r="L148" s="496"/>
      <c r="M148" s="496"/>
      <c r="N148" s="496"/>
      <c r="O148" s="496"/>
      <c r="P148" s="496"/>
      <c r="Q148" s="496"/>
      <c r="R148" s="496"/>
      <c r="S148" s="496"/>
      <c r="T148" s="496"/>
      <c r="U148" s="496"/>
      <c r="V148" s="6"/>
      <c r="W148" s="6"/>
      <c r="X148" s="496"/>
      <c r="Y148" s="496"/>
      <c r="Z148" s="496"/>
      <c r="AA148" s="496"/>
      <c r="AB148" s="496"/>
      <c r="AC148" s="496"/>
      <c r="AD148" s="496"/>
      <c r="AE148" s="496"/>
      <c r="AF148" s="496"/>
      <c r="AG148" s="496"/>
      <c r="AQ148" s="496"/>
      <c r="AR148" s="496"/>
      <c r="AS148" s="496"/>
      <c r="AT148" s="496"/>
      <c r="AU148" s="496"/>
      <c r="AV148" s="496"/>
      <c r="AW148" s="496"/>
      <c r="AX148" s="496"/>
      <c r="AY148" s="496"/>
      <c r="AZ148" s="496"/>
      <c r="BA148" s="496"/>
      <c r="BB148" s="496"/>
      <c r="BC148" s="496"/>
      <c r="BD148" s="496"/>
      <c r="BE148" s="496"/>
      <c r="BF148" s="496"/>
      <c r="BG148" s="496"/>
      <c r="BH148" s="496"/>
      <c r="BI148" s="496"/>
      <c r="BJ148" s="496"/>
      <c r="BK148" s="496"/>
      <c r="BL148" s="496"/>
      <c r="BM148" s="496"/>
      <c r="BN148" s="496"/>
      <c r="BO148" s="496"/>
      <c r="BP148" s="496"/>
      <c r="BQ148" s="496"/>
      <c r="BR148" s="496"/>
      <c r="BS148" s="496"/>
      <c r="BT148" s="496"/>
      <c r="BU148" s="496"/>
      <c r="BV148" s="496"/>
      <c r="BW148" s="496"/>
      <c r="BX148" s="496"/>
      <c r="BY148" s="496"/>
      <c r="BZ148" s="496"/>
      <c r="CA148" s="496"/>
      <c r="CB148" s="496"/>
      <c r="CC148" s="496"/>
      <c r="CD148" s="496"/>
      <c r="CE148" s="496"/>
      <c r="CF148" s="496"/>
      <c r="CG148" s="496"/>
      <c r="CH148" s="496"/>
      <c r="CI148" s="496"/>
      <c r="CJ148" s="496"/>
      <c r="CK148" s="496"/>
      <c r="CL148" s="496"/>
      <c r="CM148" s="496"/>
      <c r="CN148" s="496"/>
    </row>
    <row r="149" spans="1:106">
      <c r="A149" s="588" t="s">
        <v>1191</v>
      </c>
      <c r="B149" s="593"/>
      <c r="C149" s="584"/>
      <c r="D149" s="383"/>
      <c r="E149" s="383"/>
      <c r="F149" s="489"/>
      <c r="G149" s="429"/>
      <c r="H149" s="386"/>
      <c r="I149" s="496"/>
      <c r="J149" s="496"/>
      <c r="K149" s="496"/>
      <c r="L149" s="496"/>
      <c r="M149" s="496"/>
      <c r="N149" s="496"/>
      <c r="O149" s="496"/>
      <c r="P149" s="496"/>
      <c r="Q149" s="496"/>
      <c r="R149" s="496"/>
      <c r="S149" s="496"/>
      <c r="T149" s="496"/>
      <c r="U149" s="496"/>
      <c r="V149" s="6"/>
      <c r="W149" s="6"/>
      <c r="X149" s="496"/>
      <c r="Y149" s="496"/>
      <c r="Z149" s="496"/>
      <c r="AA149" s="496"/>
      <c r="AB149" s="496"/>
      <c r="AC149" s="496"/>
      <c r="AD149" s="496"/>
      <c r="AE149" s="496"/>
      <c r="AF149" s="496"/>
      <c r="AG149" s="496"/>
      <c r="AQ149" s="496"/>
      <c r="AR149" s="496"/>
      <c r="AS149" s="496"/>
      <c r="AT149" s="496"/>
      <c r="AU149" s="496"/>
      <c r="AV149" s="496"/>
      <c r="AW149" s="496"/>
      <c r="AX149" s="496"/>
      <c r="AY149" s="496"/>
      <c r="AZ149" s="496"/>
      <c r="BA149" s="496"/>
      <c r="BB149" s="496"/>
      <c r="BC149" s="496"/>
      <c r="BD149" s="496"/>
      <c r="BE149" s="496"/>
      <c r="BF149" s="496"/>
      <c r="BG149" s="496"/>
      <c r="BH149" s="496"/>
      <c r="BI149" s="496"/>
      <c r="BJ149" s="496"/>
      <c r="BK149" s="496"/>
      <c r="BL149" s="496"/>
      <c r="BM149" s="496"/>
      <c r="BN149" s="496"/>
      <c r="BO149" s="496"/>
      <c r="BP149" s="496"/>
      <c r="BQ149" s="496"/>
      <c r="BR149" s="496"/>
      <c r="BS149" s="496"/>
      <c r="BT149" s="496"/>
      <c r="BU149" s="496"/>
      <c r="BV149" s="496"/>
      <c r="BW149" s="496"/>
      <c r="BX149" s="496"/>
      <c r="BY149" s="496"/>
      <c r="BZ149" s="496"/>
      <c r="CA149" s="496"/>
      <c r="CB149" s="496"/>
      <c r="CC149" s="496"/>
      <c r="CD149" s="496"/>
      <c r="CE149" s="496"/>
      <c r="CF149" s="496"/>
      <c r="CG149" s="496"/>
      <c r="CH149" s="496"/>
      <c r="CI149" s="496"/>
      <c r="CJ149" s="496"/>
      <c r="CK149" s="496"/>
      <c r="CL149" s="496"/>
      <c r="CM149" s="496"/>
      <c r="CN149" s="496"/>
    </row>
    <row r="150" spans="1:106">
      <c r="A150" s="587"/>
      <c r="B150" s="593"/>
      <c r="C150" s="584"/>
      <c r="D150" s="383"/>
      <c r="E150" s="383"/>
      <c r="F150" s="489"/>
      <c r="G150" s="429"/>
      <c r="H150" s="386"/>
      <c r="I150" s="496"/>
      <c r="J150" s="496"/>
      <c r="K150" s="496"/>
      <c r="L150" s="496"/>
      <c r="M150" s="496"/>
      <c r="N150" s="496"/>
      <c r="O150" s="496"/>
      <c r="P150" s="496"/>
      <c r="Q150" s="496"/>
      <c r="R150" s="496"/>
      <c r="S150" s="496"/>
      <c r="T150" s="496"/>
      <c r="U150" s="496"/>
      <c r="V150" s="6"/>
      <c r="W150" s="6"/>
      <c r="X150" s="496"/>
      <c r="Y150" s="496"/>
      <c r="Z150" s="496"/>
      <c r="AA150" s="496"/>
      <c r="AB150" s="496"/>
      <c r="AC150" s="496"/>
      <c r="AD150" s="496"/>
      <c r="AE150" s="496"/>
      <c r="AF150" s="496"/>
      <c r="AG150" s="496"/>
      <c r="AQ150" s="496"/>
      <c r="AR150" s="496"/>
      <c r="AS150" s="496"/>
      <c r="AT150" s="496"/>
      <c r="AU150" s="496"/>
      <c r="AV150" s="496"/>
      <c r="AW150" s="496"/>
      <c r="AX150" s="496"/>
      <c r="AY150" s="496"/>
      <c r="AZ150" s="496"/>
      <c r="BA150" s="496"/>
      <c r="BB150" s="496"/>
      <c r="BC150" s="496"/>
      <c r="BD150" s="496"/>
      <c r="BE150" s="496"/>
      <c r="BF150" s="496"/>
      <c r="BG150" s="496"/>
      <c r="BH150" s="496"/>
      <c r="BI150" s="496"/>
      <c r="BJ150" s="496"/>
      <c r="BK150" s="496"/>
      <c r="BL150" s="496"/>
      <c r="BM150" s="496"/>
      <c r="BN150" s="496"/>
      <c r="BO150" s="496"/>
      <c r="BP150" s="496"/>
      <c r="BQ150" s="496"/>
      <c r="BR150" s="496"/>
      <c r="BS150" s="496"/>
      <c r="BT150" s="496"/>
      <c r="BU150" s="496"/>
      <c r="BV150" s="496"/>
      <c r="BW150" s="496"/>
      <c r="BX150" s="496"/>
      <c r="BY150" s="496"/>
      <c r="BZ150" s="496"/>
      <c r="CA150" s="496"/>
      <c r="CB150" s="496"/>
      <c r="CC150" s="496"/>
      <c r="CD150" s="496"/>
      <c r="CE150" s="496"/>
      <c r="CF150" s="496"/>
      <c r="CG150" s="496"/>
      <c r="CH150" s="496"/>
      <c r="CI150" s="496"/>
      <c r="CJ150" s="496"/>
      <c r="CK150" s="496"/>
      <c r="CL150" s="496"/>
      <c r="CM150" s="496"/>
      <c r="CN150" s="496"/>
    </row>
    <row r="151" spans="1:106">
      <c r="A151" s="588" t="s">
        <v>1192</v>
      </c>
      <c r="B151" s="593"/>
      <c r="C151" s="584"/>
      <c r="D151" s="383"/>
      <c r="E151" s="383"/>
      <c r="F151" s="489"/>
      <c r="G151" s="429"/>
      <c r="H151" s="386"/>
      <c r="I151" s="496"/>
      <c r="J151" s="496"/>
      <c r="K151" s="496"/>
      <c r="L151" s="496"/>
      <c r="M151" s="496"/>
      <c r="N151" s="496"/>
      <c r="O151" s="496"/>
      <c r="P151" s="496"/>
      <c r="Q151" s="496"/>
      <c r="R151" s="496"/>
      <c r="S151" s="496"/>
      <c r="T151" s="496"/>
      <c r="U151" s="496"/>
      <c r="V151" s="6"/>
      <c r="W151" s="6"/>
      <c r="X151" s="496"/>
      <c r="Y151" s="496"/>
      <c r="Z151" s="496"/>
      <c r="AA151" s="496"/>
      <c r="AB151" s="496"/>
      <c r="AC151" s="496"/>
      <c r="AD151" s="496"/>
      <c r="AE151" s="496"/>
      <c r="AF151" s="496"/>
      <c r="AG151" s="496"/>
      <c r="AQ151" s="496"/>
      <c r="AR151" s="496"/>
      <c r="AS151" s="496"/>
      <c r="AT151" s="496"/>
      <c r="AU151" s="496"/>
      <c r="AV151" s="496"/>
      <c r="AW151" s="496"/>
      <c r="AX151" s="496"/>
      <c r="AY151" s="496"/>
      <c r="AZ151" s="496"/>
      <c r="BA151" s="496"/>
      <c r="BB151" s="496"/>
      <c r="BC151" s="496"/>
      <c r="BD151" s="496"/>
      <c r="BE151" s="496"/>
      <c r="BF151" s="496"/>
      <c r="BG151" s="496"/>
      <c r="BH151" s="496"/>
      <c r="BI151" s="496"/>
      <c r="BJ151" s="496"/>
      <c r="BK151" s="496"/>
      <c r="BL151" s="496"/>
      <c r="BM151" s="496"/>
      <c r="BN151" s="496"/>
      <c r="BO151" s="496"/>
      <c r="BP151" s="496"/>
      <c r="BQ151" s="496"/>
      <c r="BR151" s="496"/>
      <c r="BS151" s="496"/>
      <c r="BT151" s="496"/>
      <c r="BU151" s="496"/>
      <c r="BV151" s="496"/>
      <c r="BW151" s="496"/>
      <c r="BX151" s="496"/>
      <c r="BY151" s="496"/>
      <c r="BZ151" s="496"/>
      <c r="CA151" s="496"/>
      <c r="CB151" s="496"/>
      <c r="CC151" s="496"/>
      <c r="CD151" s="496"/>
      <c r="CE151" s="496"/>
      <c r="CF151" s="496"/>
      <c r="CG151" s="496"/>
      <c r="CH151" s="496"/>
      <c r="CI151" s="496"/>
      <c r="CJ151" s="496"/>
      <c r="CK151" s="496"/>
      <c r="CL151" s="496"/>
      <c r="CM151" s="496"/>
      <c r="CN151" s="496"/>
    </row>
    <row r="152" spans="1:106">
      <c r="A152" s="587"/>
      <c r="B152" s="593"/>
      <c r="C152" s="584"/>
      <c r="D152" s="383"/>
      <c r="E152" s="383"/>
      <c r="F152" s="489"/>
      <c r="G152" s="429"/>
      <c r="H152" s="386"/>
      <c r="I152" s="496"/>
      <c r="J152" s="496"/>
      <c r="K152" s="496"/>
      <c r="L152" s="496"/>
      <c r="M152" s="496"/>
      <c r="N152" s="496"/>
      <c r="O152" s="496"/>
      <c r="P152" s="496"/>
      <c r="Q152" s="496"/>
      <c r="R152" s="496"/>
      <c r="S152" s="496"/>
      <c r="T152" s="496"/>
      <c r="U152" s="496"/>
      <c r="V152" s="6"/>
      <c r="W152" s="6"/>
      <c r="X152" s="496"/>
      <c r="Y152" s="496"/>
      <c r="Z152" s="496"/>
      <c r="AA152" s="496"/>
      <c r="AB152" s="496"/>
      <c r="AC152" s="496"/>
      <c r="AD152" s="496"/>
      <c r="AE152" s="496"/>
      <c r="AF152" s="496"/>
      <c r="AG152" s="496"/>
      <c r="AQ152" s="496"/>
      <c r="AR152" s="496"/>
      <c r="AS152" s="496"/>
      <c r="AT152" s="496"/>
      <c r="AU152" s="496"/>
      <c r="AV152" s="496"/>
      <c r="AW152" s="496"/>
      <c r="AX152" s="496"/>
      <c r="AY152" s="496"/>
      <c r="AZ152" s="496"/>
      <c r="BA152" s="496"/>
      <c r="BB152" s="496"/>
      <c r="BC152" s="496"/>
      <c r="BD152" s="496"/>
      <c r="BE152" s="496"/>
      <c r="BF152" s="496"/>
      <c r="BG152" s="496"/>
      <c r="BH152" s="496"/>
      <c r="BI152" s="496"/>
      <c r="BJ152" s="496"/>
      <c r="BK152" s="496"/>
      <c r="BL152" s="496"/>
      <c r="BM152" s="496"/>
      <c r="BN152" s="496"/>
      <c r="BO152" s="496"/>
      <c r="BP152" s="496"/>
      <c r="BQ152" s="496"/>
      <c r="BR152" s="496"/>
      <c r="BS152" s="496"/>
      <c r="BT152" s="496"/>
      <c r="BU152" s="496"/>
      <c r="BV152" s="496"/>
      <c r="BW152" s="496"/>
      <c r="BX152" s="496"/>
      <c r="BY152" s="496"/>
      <c r="BZ152" s="496"/>
      <c r="CA152" s="496"/>
      <c r="CB152" s="496"/>
      <c r="CC152" s="496"/>
      <c r="CD152" s="496"/>
      <c r="CE152" s="496"/>
      <c r="CF152" s="496"/>
      <c r="CG152" s="496"/>
      <c r="CH152" s="496"/>
      <c r="CI152" s="496"/>
      <c r="CJ152" s="496"/>
      <c r="CK152" s="496"/>
      <c r="CL152" s="496"/>
      <c r="CM152" s="496"/>
      <c r="CN152" s="496"/>
    </row>
    <row r="153" spans="1:106">
      <c r="A153" s="588" t="s">
        <v>1193</v>
      </c>
      <c r="B153" s="593"/>
      <c r="C153" s="584"/>
      <c r="D153" s="383"/>
      <c r="E153" s="383"/>
      <c r="F153" s="489"/>
      <c r="G153" s="429"/>
      <c r="H153" s="386"/>
      <c r="I153" s="496"/>
      <c r="J153" s="496"/>
      <c r="K153" s="496"/>
      <c r="L153" s="496"/>
      <c r="M153" s="496"/>
      <c r="N153" s="496"/>
      <c r="O153" s="496"/>
      <c r="P153" s="496"/>
      <c r="Q153" s="496"/>
      <c r="R153" s="496"/>
      <c r="S153" s="496"/>
      <c r="T153" s="496"/>
      <c r="U153" s="496"/>
      <c r="V153" s="6"/>
      <c r="W153" s="6"/>
      <c r="X153" s="496"/>
      <c r="Y153" s="496"/>
      <c r="Z153" s="496"/>
      <c r="AA153" s="496"/>
      <c r="AB153" s="496"/>
      <c r="AC153" s="496"/>
      <c r="AD153" s="496"/>
      <c r="AE153" s="496"/>
      <c r="AF153" s="496"/>
      <c r="AG153" s="496"/>
      <c r="AQ153" s="496"/>
      <c r="AR153" s="496"/>
      <c r="AS153" s="496"/>
      <c r="AT153" s="496"/>
      <c r="AU153" s="496"/>
      <c r="AV153" s="496"/>
      <c r="AW153" s="496"/>
      <c r="AX153" s="496"/>
      <c r="AY153" s="496"/>
      <c r="AZ153" s="496"/>
      <c r="BA153" s="496"/>
      <c r="BB153" s="496"/>
      <c r="BC153" s="496"/>
      <c r="BD153" s="496"/>
      <c r="BE153" s="496"/>
      <c r="BF153" s="496"/>
      <c r="BG153" s="496"/>
      <c r="BH153" s="496"/>
      <c r="BI153" s="496"/>
      <c r="BJ153" s="496"/>
      <c r="BK153" s="496"/>
      <c r="BL153" s="496"/>
      <c r="BM153" s="496"/>
      <c r="BN153" s="496"/>
      <c r="BO153" s="496"/>
      <c r="BP153" s="496"/>
      <c r="BQ153" s="496"/>
      <c r="BR153" s="496"/>
      <c r="BS153" s="496"/>
      <c r="BT153" s="496"/>
      <c r="BU153" s="496"/>
      <c r="BV153" s="496"/>
      <c r="BW153" s="496"/>
      <c r="BX153" s="496"/>
      <c r="BY153" s="496"/>
      <c r="BZ153" s="496"/>
      <c r="CA153" s="496"/>
      <c r="CB153" s="496"/>
      <c r="CC153" s="496"/>
      <c r="CD153" s="496"/>
      <c r="CE153" s="496"/>
      <c r="CF153" s="496"/>
      <c r="CG153" s="496"/>
      <c r="CH153" s="496"/>
      <c r="CI153" s="496"/>
      <c r="CJ153" s="496"/>
      <c r="CK153" s="496"/>
      <c r="CL153" s="496"/>
      <c r="CM153" s="496"/>
      <c r="CN153" s="496"/>
    </row>
    <row r="154" spans="1:106">
      <c r="A154" s="587"/>
      <c r="B154" s="593"/>
      <c r="C154" s="584"/>
      <c r="D154" s="383"/>
      <c r="E154" s="383"/>
      <c r="F154" s="489"/>
      <c r="G154" s="429"/>
      <c r="H154" s="386"/>
      <c r="I154" s="496"/>
      <c r="J154" s="496"/>
      <c r="K154" s="496"/>
      <c r="L154" s="496"/>
      <c r="M154" s="496"/>
      <c r="N154" s="496"/>
      <c r="O154" s="496"/>
      <c r="P154" s="496"/>
      <c r="Q154" s="496"/>
      <c r="R154" s="496"/>
      <c r="S154" s="496"/>
      <c r="T154" s="496"/>
      <c r="U154" s="496"/>
      <c r="V154" s="6"/>
      <c r="W154" s="6"/>
      <c r="X154" s="496"/>
      <c r="Y154" s="496"/>
      <c r="Z154" s="496"/>
      <c r="AA154" s="496"/>
      <c r="AB154" s="496"/>
      <c r="AC154" s="496"/>
      <c r="AD154" s="496"/>
      <c r="AE154" s="496"/>
      <c r="AF154" s="496"/>
      <c r="AG154" s="496"/>
      <c r="AQ154" s="496"/>
      <c r="AR154" s="496"/>
      <c r="AS154" s="496"/>
      <c r="AT154" s="496"/>
      <c r="AU154" s="496"/>
      <c r="AV154" s="496"/>
      <c r="AW154" s="496"/>
      <c r="AX154" s="496"/>
      <c r="AY154" s="496"/>
      <c r="AZ154" s="496"/>
      <c r="BA154" s="496"/>
      <c r="BB154" s="496"/>
      <c r="BC154" s="496"/>
      <c r="BD154" s="496"/>
      <c r="BE154" s="496"/>
      <c r="BF154" s="496"/>
      <c r="BG154" s="496"/>
      <c r="BH154" s="496"/>
      <c r="BI154" s="496"/>
      <c r="BJ154" s="496"/>
      <c r="BK154" s="496"/>
      <c r="BL154" s="496"/>
      <c r="BM154" s="496"/>
      <c r="BN154" s="496"/>
      <c r="BO154" s="496"/>
      <c r="BP154" s="496"/>
      <c r="BQ154" s="496"/>
      <c r="BR154" s="496"/>
      <c r="BS154" s="496"/>
      <c r="BT154" s="496"/>
      <c r="BU154" s="496"/>
      <c r="BV154" s="496"/>
      <c r="BW154" s="496"/>
      <c r="BX154" s="496"/>
      <c r="BY154" s="496"/>
      <c r="BZ154" s="496"/>
      <c r="CA154" s="496"/>
      <c r="CB154" s="496"/>
      <c r="CC154" s="496"/>
      <c r="CD154" s="496"/>
      <c r="CE154" s="496"/>
      <c r="CF154" s="496"/>
      <c r="CG154" s="496"/>
      <c r="CH154" s="496"/>
      <c r="CI154" s="496"/>
      <c r="CJ154" s="496"/>
      <c r="CK154" s="496"/>
      <c r="CL154" s="496"/>
      <c r="CM154" s="496"/>
      <c r="CN154" s="496"/>
    </row>
    <row r="155" spans="1:106">
      <c r="A155" s="589" t="s">
        <v>1194</v>
      </c>
      <c r="B155" s="593"/>
      <c r="C155" s="584"/>
      <c r="D155" s="383"/>
      <c r="E155" s="383"/>
      <c r="F155" s="489"/>
      <c r="G155" s="429"/>
      <c r="H155" s="386"/>
      <c r="I155" s="496"/>
      <c r="J155" s="496"/>
      <c r="K155" s="496"/>
      <c r="L155" s="496"/>
      <c r="M155" s="496"/>
      <c r="N155" s="496"/>
      <c r="O155" s="496"/>
      <c r="P155" s="496"/>
      <c r="Q155" s="496"/>
      <c r="R155" s="496"/>
      <c r="S155" s="496"/>
      <c r="T155" s="496"/>
      <c r="U155" s="496"/>
      <c r="V155" s="6"/>
      <c r="W155" s="6"/>
      <c r="X155" s="496"/>
      <c r="Y155" s="496"/>
      <c r="Z155" s="496"/>
      <c r="AA155" s="496"/>
      <c r="AB155" s="496"/>
      <c r="AC155" s="496"/>
      <c r="AD155" s="496"/>
      <c r="AE155" s="496"/>
      <c r="AF155" s="496"/>
      <c r="AG155" s="496"/>
      <c r="AQ155" s="496"/>
      <c r="AR155" s="496"/>
      <c r="AS155" s="496"/>
      <c r="AT155" s="496"/>
      <c r="AU155" s="496"/>
      <c r="AV155" s="496"/>
      <c r="AW155" s="496"/>
      <c r="AX155" s="496"/>
      <c r="AY155" s="496"/>
      <c r="AZ155" s="496"/>
      <c r="BA155" s="496"/>
      <c r="BB155" s="496"/>
      <c r="BC155" s="496"/>
      <c r="BD155" s="496"/>
      <c r="BE155" s="496"/>
      <c r="BF155" s="496"/>
      <c r="BG155" s="496"/>
      <c r="BH155" s="496"/>
      <c r="BI155" s="496"/>
      <c r="BJ155" s="496"/>
      <c r="BK155" s="496"/>
      <c r="BL155" s="496"/>
      <c r="BM155" s="496"/>
      <c r="BN155" s="496"/>
      <c r="BO155" s="496"/>
      <c r="BP155" s="496"/>
      <c r="BQ155" s="496"/>
      <c r="BR155" s="496"/>
      <c r="BS155" s="496"/>
      <c r="BT155" s="496"/>
      <c r="BU155" s="496"/>
      <c r="BV155" s="496"/>
      <c r="BW155" s="496"/>
      <c r="BX155" s="496"/>
      <c r="BY155" s="496"/>
      <c r="BZ155" s="496"/>
      <c r="CA155" s="496"/>
      <c r="CB155" s="496"/>
      <c r="CC155" s="496"/>
      <c r="CD155" s="496"/>
      <c r="CE155" s="496"/>
      <c r="CF155" s="496"/>
      <c r="CG155" s="496"/>
      <c r="CH155" s="496"/>
      <c r="CI155" s="496"/>
      <c r="CJ155" s="496"/>
      <c r="CK155" s="496"/>
      <c r="CL155" s="496"/>
      <c r="CM155" s="496"/>
      <c r="CN155" s="496"/>
    </row>
    <row r="156" spans="1:106">
      <c r="A156" s="587"/>
      <c r="B156" s="593"/>
      <c r="C156" s="584"/>
      <c r="D156" s="383"/>
      <c r="E156" s="383"/>
      <c r="F156" s="489"/>
      <c r="G156" s="429"/>
      <c r="H156" s="386"/>
      <c r="I156" s="496"/>
      <c r="J156" s="496"/>
      <c r="K156" s="496"/>
      <c r="L156" s="496"/>
      <c r="M156" s="496"/>
      <c r="N156" s="496"/>
      <c r="O156" s="496"/>
      <c r="P156" s="496"/>
      <c r="Q156" s="496"/>
      <c r="R156" s="496"/>
      <c r="S156" s="496"/>
      <c r="T156" s="496"/>
      <c r="U156" s="496"/>
      <c r="V156" s="6"/>
      <c r="W156" s="6"/>
      <c r="X156" s="496"/>
      <c r="Y156" s="496"/>
      <c r="Z156" s="496"/>
      <c r="AA156" s="496"/>
      <c r="AB156" s="496"/>
      <c r="AC156" s="496"/>
      <c r="AD156" s="496"/>
      <c r="AE156" s="496"/>
      <c r="AF156" s="496"/>
      <c r="AG156" s="496"/>
      <c r="AQ156" s="496"/>
      <c r="AR156" s="496"/>
      <c r="AS156" s="496"/>
      <c r="AT156" s="496"/>
      <c r="AU156" s="496"/>
      <c r="AV156" s="496"/>
      <c r="AW156" s="496"/>
      <c r="AX156" s="496"/>
      <c r="AY156" s="496"/>
      <c r="AZ156" s="496"/>
      <c r="BA156" s="496"/>
      <c r="BB156" s="496"/>
      <c r="BC156" s="496"/>
      <c r="BD156" s="496"/>
      <c r="BE156" s="496"/>
      <c r="BF156" s="496"/>
      <c r="BG156" s="496"/>
      <c r="BH156" s="496"/>
      <c r="BI156" s="496"/>
      <c r="BJ156" s="496"/>
      <c r="BK156" s="496"/>
      <c r="BL156" s="496"/>
      <c r="BM156" s="496"/>
      <c r="BN156" s="496"/>
      <c r="BO156" s="496"/>
      <c r="BP156" s="496"/>
      <c r="BQ156" s="496"/>
      <c r="BR156" s="496"/>
      <c r="BS156" s="496"/>
      <c r="BT156" s="496"/>
      <c r="BU156" s="496"/>
      <c r="BV156" s="496"/>
      <c r="BW156" s="496"/>
      <c r="BX156" s="496"/>
      <c r="BY156" s="496"/>
      <c r="BZ156" s="496"/>
      <c r="CA156" s="496"/>
      <c r="CB156" s="496"/>
      <c r="CC156" s="496"/>
      <c r="CD156" s="496"/>
      <c r="CE156" s="496"/>
      <c r="CF156" s="496"/>
      <c r="CG156" s="496"/>
      <c r="CH156" s="496"/>
      <c r="CI156" s="496"/>
      <c r="CJ156" s="496"/>
      <c r="CK156" s="496"/>
      <c r="CL156" s="496"/>
      <c r="CM156" s="496"/>
      <c r="CN156" s="496"/>
    </row>
    <row r="157" spans="1:106">
      <c r="A157" s="588" t="s">
        <v>1195</v>
      </c>
      <c r="B157" s="593"/>
      <c r="C157" s="584"/>
      <c r="D157" s="383"/>
      <c r="E157" s="383"/>
      <c r="F157" s="489"/>
      <c r="G157" s="429"/>
      <c r="H157" s="386"/>
      <c r="I157" s="496"/>
      <c r="J157" s="496"/>
      <c r="K157" s="496"/>
      <c r="L157" s="496"/>
      <c r="M157" s="496"/>
      <c r="N157" s="496"/>
      <c r="O157" s="496"/>
      <c r="P157" s="496"/>
      <c r="Q157" s="496"/>
      <c r="R157" s="496"/>
      <c r="S157" s="496"/>
      <c r="T157" s="496"/>
      <c r="U157" s="496"/>
      <c r="V157" s="6"/>
      <c r="W157" s="6"/>
      <c r="X157" s="496"/>
      <c r="Y157" s="496"/>
      <c r="Z157" s="496"/>
      <c r="AA157" s="496"/>
      <c r="AB157" s="496"/>
      <c r="AC157" s="496"/>
      <c r="AD157" s="496"/>
      <c r="AE157" s="496"/>
      <c r="AF157" s="496"/>
      <c r="AG157" s="496"/>
      <c r="AQ157" s="496"/>
      <c r="AR157" s="496"/>
      <c r="AS157" s="496"/>
      <c r="AT157" s="496"/>
      <c r="AU157" s="496"/>
      <c r="AV157" s="496"/>
      <c r="AW157" s="496"/>
      <c r="AX157" s="496"/>
      <c r="AY157" s="496"/>
      <c r="AZ157" s="496"/>
      <c r="BA157" s="496"/>
      <c r="BB157" s="496"/>
      <c r="BC157" s="496"/>
      <c r="BD157" s="496"/>
      <c r="BE157" s="496"/>
      <c r="BF157" s="496"/>
      <c r="BG157" s="496"/>
      <c r="BH157" s="496"/>
      <c r="BI157" s="496"/>
      <c r="BJ157" s="496"/>
      <c r="BK157" s="496"/>
      <c r="BL157" s="496"/>
      <c r="BM157" s="496"/>
      <c r="BN157" s="496"/>
      <c r="BO157" s="496"/>
      <c r="BP157" s="496"/>
      <c r="BQ157" s="496"/>
      <c r="BR157" s="496"/>
      <c r="BS157" s="496"/>
      <c r="BT157" s="496"/>
      <c r="BU157" s="496"/>
      <c r="BV157" s="496"/>
      <c r="BW157" s="496"/>
      <c r="BX157" s="496"/>
      <c r="BY157" s="496"/>
      <c r="BZ157" s="496"/>
      <c r="CA157" s="496"/>
      <c r="CB157" s="496"/>
      <c r="CC157" s="496"/>
      <c r="CD157" s="496"/>
      <c r="CE157" s="496"/>
      <c r="CF157" s="496"/>
      <c r="CG157" s="496"/>
      <c r="CH157" s="496"/>
      <c r="CI157" s="496"/>
      <c r="CJ157" s="496"/>
      <c r="CK157" s="496"/>
      <c r="CL157" s="496"/>
      <c r="CM157" s="496"/>
      <c r="CN157" s="496"/>
    </row>
    <row r="158" spans="1:106" s="511" customFormat="1">
      <c r="A158" s="587"/>
      <c r="B158" s="592"/>
      <c r="C158" s="580"/>
      <c r="D158" s="501"/>
      <c r="E158" s="501"/>
      <c r="F158" s="502"/>
      <c r="G158" s="510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152"/>
      <c r="W158" s="152"/>
      <c r="X158" s="512"/>
      <c r="Y158" s="512"/>
      <c r="Z158" s="512"/>
      <c r="AA158" s="512"/>
      <c r="AB158" s="512"/>
      <c r="AC158" s="512"/>
      <c r="AD158" s="512"/>
      <c r="AE158" s="512"/>
      <c r="AF158" s="512"/>
      <c r="AG158" s="512"/>
      <c r="AH158" s="513"/>
      <c r="AI158" s="513"/>
      <c r="AJ158" s="513"/>
      <c r="AK158" s="513"/>
      <c r="AL158" s="513"/>
      <c r="AM158" s="513"/>
      <c r="AN158" s="513"/>
      <c r="AO158" s="513"/>
      <c r="AP158" s="513"/>
      <c r="AQ158" s="512"/>
      <c r="AR158" s="512"/>
      <c r="AS158" s="512"/>
      <c r="AT158" s="512"/>
      <c r="AU158" s="512"/>
      <c r="AV158" s="512"/>
      <c r="AW158" s="512"/>
      <c r="AX158" s="512"/>
      <c r="AY158" s="512"/>
      <c r="AZ158" s="512"/>
      <c r="BA158" s="512"/>
      <c r="BB158" s="512"/>
      <c r="BC158" s="512"/>
      <c r="BD158" s="512"/>
      <c r="BE158" s="512"/>
      <c r="BF158" s="512"/>
      <c r="BG158" s="512"/>
      <c r="BH158" s="512"/>
      <c r="BI158" s="512"/>
      <c r="BJ158" s="512"/>
      <c r="BK158" s="512"/>
      <c r="BL158" s="512"/>
      <c r="BM158" s="512"/>
      <c r="BN158" s="512"/>
      <c r="BO158" s="512"/>
      <c r="BP158" s="512"/>
      <c r="BQ158" s="512"/>
      <c r="BR158" s="512"/>
      <c r="BS158" s="512"/>
      <c r="BT158" s="512"/>
      <c r="BU158" s="512"/>
      <c r="BV158" s="512"/>
      <c r="BW158" s="512"/>
      <c r="BX158" s="512"/>
      <c r="BY158" s="512"/>
      <c r="BZ158" s="512"/>
      <c r="CA158" s="512"/>
      <c r="CB158" s="512"/>
      <c r="CC158" s="512"/>
      <c r="CD158" s="512"/>
      <c r="CE158" s="512"/>
      <c r="CF158" s="512"/>
      <c r="CG158" s="512"/>
      <c r="CH158" s="512"/>
      <c r="CI158" s="512"/>
      <c r="CJ158" s="512"/>
      <c r="CK158" s="512"/>
      <c r="CL158" s="512"/>
      <c r="CM158" s="512"/>
      <c r="CN158" s="512"/>
      <c r="CO158" s="513"/>
      <c r="CP158" s="513"/>
      <c r="CQ158" s="513"/>
      <c r="CR158" s="513"/>
      <c r="CS158" s="513"/>
      <c r="CT158" s="513"/>
      <c r="CU158" s="513"/>
      <c r="CV158" s="513"/>
      <c r="CW158" s="513"/>
      <c r="CX158" s="513"/>
      <c r="CY158" s="513"/>
      <c r="CZ158" s="513"/>
      <c r="DA158" s="513"/>
      <c r="DB158" s="513"/>
    </row>
    <row r="159" spans="1:106">
      <c r="A159" s="588" t="s">
        <v>381</v>
      </c>
      <c r="B159" s="591" t="s">
        <v>1096</v>
      </c>
      <c r="C159" s="576" t="s">
        <v>736</v>
      </c>
      <c r="D159" s="382" t="s">
        <v>425</v>
      </c>
      <c r="E159" s="578" t="s">
        <v>427</v>
      </c>
      <c r="F159" s="489">
        <v>43899</v>
      </c>
      <c r="G159" s="429">
        <v>-0.14285714285714285</v>
      </c>
      <c r="H159" s="537" t="s">
        <v>381</v>
      </c>
      <c r="I159" s="496">
        <v>190313</v>
      </c>
      <c r="J159" s="496">
        <v>111504</v>
      </c>
      <c r="K159">
        <v>73.099999999999994</v>
      </c>
      <c r="L159">
        <v>63.8</v>
      </c>
      <c r="M159">
        <v>4.2</v>
      </c>
      <c r="N159">
        <v>7.21</v>
      </c>
      <c r="O159">
        <v>92.8</v>
      </c>
      <c r="P159">
        <v>4.49</v>
      </c>
      <c r="Q159">
        <v>3.21</v>
      </c>
      <c r="R159">
        <v>1.2</v>
      </c>
      <c r="S159">
        <v>25.7</v>
      </c>
      <c r="T159">
        <v>74.3</v>
      </c>
      <c r="U159">
        <v>0.33</v>
      </c>
      <c r="V159" s="6">
        <f t="shared" si="75"/>
        <v>4.5999799999999995</v>
      </c>
      <c r="W159" s="6">
        <f t="shared" si="76"/>
        <v>6.6956812855708074</v>
      </c>
      <c r="X159">
        <v>7.71</v>
      </c>
      <c r="Y159">
        <v>8.9700000000000006</v>
      </c>
      <c r="Z159">
        <v>8.09</v>
      </c>
      <c r="AA159">
        <v>1.71</v>
      </c>
      <c r="AB159">
        <v>0.35</v>
      </c>
      <c r="AC159">
        <v>47.2</v>
      </c>
      <c r="AD159">
        <v>54.4</v>
      </c>
      <c r="AE159">
        <v>3.46</v>
      </c>
      <c r="AF159">
        <v>64.7</v>
      </c>
      <c r="AG159">
        <v>0.66</v>
      </c>
      <c r="AH159" s="188">
        <f t="shared" si="77"/>
        <v>1.9814699999999998</v>
      </c>
      <c r="AI159" s="188">
        <f t="shared" si="78"/>
        <v>2.3052899999999998</v>
      </c>
      <c r="AJ159" s="188">
        <f t="shared" si="79"/>
        <v>0.43946999999999997</v>
      </c>
      <c r="AK159" s="188">
        <f t="shared" si="80"/>
        <v>8.9949999999999988E-2</v>
      </c>
      <c r="AL159" s="188">
        <f t="shared" si="81"/>
        <v>1.51512</v>
      </c>
      <c r="AM159" s="188">
        <f t="shared" si="82"/>
        <v>1.74624</v>
      </c>
      <c r="AN159" s="188">
        <f t="shared" si="83"/>
        <v>0.111066</v>
      </c>
      <c r="AO159" s="188">
        <f t="shared" si="84"/>
        <v>2.07687</v>
      </c>
      <c r="AP159" s="188">
        <f t="shared" si="85"/>
        <v>2.1186000000000003E-2</v>
      </c>
      <c r="AQ159">
        <v>339</v>
      </c>
      <c r="AR159">
        <v>111</v>
      </c>
      <c r="AS159">
        <v>398</v>
      </c>
      <c r="AT159">
        <v>309</v>
      </c>
      <c r="AU159">
        <v>28.2</v>
      </c>
      <c r="AV159">
        <v>33.5</v>
      </c>
      <c r="AW159">
        <v>20.6</v>
      </c>
      <c r="AX159">
        <v>22.5</v>
      </c>
      <c r="AY159">
        <v>1801</v>
      </c>
      <c r="AZ159">
        <v>1.4</v>
      </c>
      <c r="BA159">
        <v>32.1</v>
      </c>
      <c r="BB159">
        <v>0.39</v>
      </c>
      <c r="BC159">
        <v>157</v>
      </c>
      <c r="BD159">
        <v>35.9</v>
      </c>
      <c r="BE159">
        <v>444</v>
      </c>
      <c r="BF159">
        <v>237</v>
      </c>
      <c r="BG159">
        <v>5.13</v>
      </c>
      <c r="BH159">
        <v>1.92</v>
      </c>
      <c r="BI159">
        <v>3.24</v>
      </c>
      <c r="BJ159">
        <v>1.71</v>
      </c>
      <c r="BK159">
        <v>1152</v>
      </c>
      <c r="BL159">
        <v>1.18</v>
      </c>
      <c r="BM159">
        <v>25.2</v>
      </c>
      <c r="BN159">
        <v>0.32</v>
      </c>
      <c r="BO159">
        <v>30.8</v>
      </c>
      <c r="BP159">
        <v>0.2</v>
      </c>
      <c r="BQ159">
        <v>0.65</v>
      </c>
      <c r="BR159">
        <v>99.4</v>
      </c>
      <c r="BS159">
        <v>1.1599999999999999</v>
      </c>
      <c r="BT159">
        <v>1.34</v>
      </c>
      <c r="BU159">
        <v>1.96</v>
      </c>
      <c r="BV159">
        <v>14.9</v>
      </c>
      <c r="BW159">
        <v>85.7</v>
      </c>
      <c r="BX159">
        <v>0.7</v>
      </c>
      <c r="BY159">
        <v>9.35</v>
      </c>
      <c r="BZ159">
        <v>24.1</v>
      </c>
      <c r="CA159">
        <v>6.52</v>
      </c>
      <c r="CB159">
        <v>43.7</v>
      </c>
      <c r="CC159">
        <v>4.78</v>
      </c>
      <c r="CD159">
        <v>0.68</v>
      </c>
      <c r="CE159">
        <v>2.66</v>
      </c>
      <c r="CF159">
        <v>3.92</v>
      </c>
      <c r="CG159">
        <v>2.87</v>
      </c>
      <c r="CH159">
        <v>0.68</v>
      </c>
      <c r="CI159">
        <v>85.7</v>
      </c>
      <c r="CJ159">
        <v>0.12</v>
      </c>
      <c r="CK159">
        <v>0.9</v>
      </c>
      <c r="CL159">
        <v>0.89</v>
      </c>
      <c r="CM159">
        <v>1.81</v>
      </c>
      <c r="CN159">
        <v>0.7</v>
      </c>
      <c r="CO159" s="188">
        <f t="shared" si="86"/>
        <v>0.12529000000000001</v>
      </c>
      <c r="CP159" s="188">
        <f t="shared" si="87"/>
        <v>0.32294000000000006</v>
      </c>
      <c r="CQ159" s="188">
        <f t="shared" si="88"/>
        <v>8.7368000000000001E-2</v>
      </c>
      <c r="CR159" s="188">
        <f t="shared" si="89"/>
        <v>0.5855800000000001</v>
      </c>
      <c r="CS159" s="188">
        <f t="shared" si="90"/>
        <v>6.4052000000000012E-2</v>
      </c>
      <c r="CT159" s="188">
        <f t="shared" si="91"/>
        <v>0.10132000000000002</v>
      </c>
      <c r="CU159" s="188">
        <f t="shared" si="92"/>
        <v>0.39634000000000003</v>
      </c>
      <c r="CV159" s="188">
        <f t="shared" si="93"/>
        <v>0.42763000000000007</v>
      </c>
      <c r="CW159" s="188">
        <f t="shared" si="94"/>
        <v>0.10132000000000002</v>
      </c>
      <c r="CX159" s="188">
        <f t="shared" si="95"/>
        <v>0.10284</v>
      </c>
      <c r="CY159" s="188">
        <f t="shared" si="96"/>
        <v>0.7713000000000001</v>
      </c>
      <c r="CZ159" s="188">
        <f t="shared" si="97"/>
        <v>0.76273000000000013</v>
      </c>
      <c r="DA159" s="188">
        <f t="shared" si="98"/>
        <v>1.5511700000000002</v>
      </c>
      <c r="DB159" s="188">
        <f t="shared" si="99"/>
        <v>0.59989999999999999</v>
      </c>
    </row>
    <row r="160" spans="1:106">
      <c r="A160" s="587"/>
      <c r="B160" s="591" t="s">
        <v>1097</v>
      </c>
      <c r="C160" s="577"/>
      <c r="F160" s="489"/>
      <c r="G160" s="386"/>
      <c r="I160" s="496">
        <v>190835</v>
      </c>
      <c r="J160" s="496">
        <v>111364</v>
      </c>
      <c r="K160">
        <v>72.900000000000006</v>
      </c>
      <c r="L160">
        <v>63.7</v>
      </c>
      <c r="M160">
        <v>4.25</v>
      </c>
      <c r="N160">
        <v>7.35</v>
      </c>
      <c r="O160">
        <v>92.7</v>
      </c>
      <c r="P160">
        <v>4.51</v>
      </c>
      <c r="Q160">
        <v>3.31</v>
      </c>
      <c r="R160">
        <v>1.03</v>
      </c>
      <c r="S160">
        <v>26.1</v>
      </c>
      <c r="T160">
        <v>73.900000000000006</v>
      </c>
      <c r="U160">
        <v>0.34</v>
      </c>
      <c r="V160" s="6">
        <f t="shared" si="75"/>
        <v>4.6819499999999996</v>
      </c>
      <c r="W160" s="6">
        <f t="shared" si="76"/>
        <v>6.5784555580473958</v>
      </c>
      <c r="X160">
        <v>7.65</v>
      </c>
      <c r="Y160">
        <v>8.7799999999999994</v>
      </c>
      <c r="Z160">
        <v>8.5399999999999991</v>
      </c>
      <c r="AA160">
        <v>1.39</v>
      </c>
      <c r="AB160">
        <v>0.42</v>
      </c>
      <c r="AC160">
        <v>48</v>
      </c>
      <c r="AD160">
        <v>54.2</v>
      </c>
      <c r="AE160">
        <v>3.07</v>
      </c>
      <c r="AF160">
        <v>67.400000000000006</v>
      </c>
      <c r="AG160">
        <v>0.77</v>
      </c>
      <c r="AH160" s="188">
        <f t="shared" si="77"/>
        <v>1.9966500000000003</v>
      </c>
      <c r="AI160" s="188">
        <f t="shared" si="78"/>
        <v>2.2915799999999997</v>
      </c>
      <c r="AJ160" s="188">
        <f t="shared" si="79"/>
        <v>0.36278999999999995</v>
      </c>
      <c r="AK160" s="188">
        <f t="shared" si="80"/>
        <v>0.10962</v>
      </c>
      <c r="AL160" s="188">
        <f t="shared" si="81"/>
        <v>1.5888</v>
      </c>
      <c r="AM160" s="188">
        <f t="shared" si="82"/>
        <v>1.7940200000000002</v>
      </c>
      <c r="AN160" s="188">
        <f t="shared" si="83"/>
        <v>0.101617</v>
      </c>
      <c r="AO160" s="188">
        <f t="shared" si="84"/>
        <v>2.2309400000000004</v>
      </c>
      <c r="AP160" s="188">
        <f t="shared" si="85"/>
        <v>2.5487000000000003E-2</v>
      </c>
      <c r="AQ160">
        <v>358</v>
      </c>
      <c r="AR160">
        <v>114</v>
      </c>
      <c r="AS160">
        <v>398</v>
      </c>
      <c r="AT160">
        <v>313</v>
      </c>
      <c r="AU160">
        <v>28.2</v>
      </c>
      <c r="AV160">
        <v>35.299999999999997</v>
      </c>
      <c r="AW160">
        <v>21.5</v>
      </c>
      <c r="AX160">
        <v>23.3</v>
      </c>
      <c r="AY160">
        <v>2052</v>
      </c>
      <c r="AZ160">
        <v>1.19</v>
      </c>
      <c r="BA160">
        <v>32.9</v>
      </c>
      <c r="BB160">
        <v>0.36</v>
      </c>
      <c r="BC160">
        <v>161</v>
      </c>
      <c r="BD160">
        <v>35.9</v>
      </c>
      <c r="BE160">
        <v>444</v>
      </c>
      <c r="BF160">
        <v>245</v>
      </c>
      <c r="BG160">
        <v>3.85</v>
      </c>
      <c r="BH160">
        <v>1.79</v>
      </c>
      <c r="BI160">
        <v>3.16</v>
      </c>
      <c r="BJ160">
        <v>1.72</v>
      </c>
      <c r="BK160">
        <v>1251</v>
      </c>
      <c r="BL160">
        <v>1.02</v>
      </c>
      <c r="BM160">
        <v>25.6</v>
      </c>
      <c r="BN160">
        <v>0.34</v>
      </c>
      <c r="BO160">
        <v>30.8</v>
      </c>
      <c r="BP160">
        <v>0.25</v>
      </c>
      <c r="BQ160">
        <v>0.65</v>
      </c>
      <c r="BR160">
        <v>99.3</v>
      </c>
      <c r="BS160">
        <v>1.28</v>
      </c>
      <c r="BT160">
        <v>1.33</v>
      </c>
      <c r="BU160">
        <v>1.78</v>
      </c>
      <c r="BV160">
        <v>15.1</v>
      </c>
      <c r="BW160">
        <v>85.6</v>
      </c>
      <c r="BX160">
        <v>0.8</v>
      </c>
      <c r="BY160">
        <v>10.5</v>
      </c>
      <c r="BZ160">
        <v>26.3</v>
      </c>
      <c r="CA160">
        <v>8.5299999999999994</v>
      </c>
      <c r="CB160">
        <v>44.4</v>
      </c>
      <c r="CC160">
        <v>6.56</v>
      </c>
      <c r="CD160">
        <v>0.83</v>
      </c>
      <c r="CE160">
        <v>2.86</v>
      </c>
      <c r="CF160">
        <v>3.93</v>
      </c>
      <c r="CG160">
        <v>2.52</v>
      </c>
      <c r="CH160">
        <v>0.93</v>
      </c>
      <c r="CI160">
        <v>85.6</v>
      </c>
      <c r="CJ160">
        <v>0.15</v>
      </c>
      <c r="CK160">
        <v>1</v>
      </c>
      <c r="CL160">
        <v>0.88</v>
      </c>
      <c r="CM160">
        <v>1.66</v>
      </c>
      <c r="CN160">
        <v>0.77</v>
      </c>
      <c r="CO160" s="188">
        <f t="shared" si="86"/>
        <v>0.13965</v>
      </c>
      <c r="CP160" s="188">
        <f t="shared" si="87"/>
        <v>0.34979000000000005</v>
      </c>
      <c r="CQ160" s="188">
        <f t="shared" si="88"/>
        <v>0.11344899999999999</v>
      </c>
      <c r="CR160" s="188">
        <f t="shared" si="89"/>
        <v>0.59052000000000004</v>
      </c>
      <c r="CS160" s="188">
        <f t="shared" si="90"/>
        <v>8.7248000000000006E-2</v>
      </c>
      <c r="CT160" s="188">
        <f t="shared" si="91"/>
        <v>0.12533</v>
      </c>
      <c r="CU160" s="188">
        <f t="shared" si="92"/>
        <v>0.43186000000000002</v>
      </c>
      <c r="CV160" s="188">
        <f t="shared" si="93"/>
        <v>0.38051999999999997</v>
      </c>
      <c r="CW160" s="188">
        <f t="shared" si="94"/>
        <v>0.14043</v>
      </c>
      <c r="CX160" s="188">
        <f t="shared" si="95"/>
        <v>0.12839999999999999</v>
      </c>
      <c r="CY160" s="188">
        <f t="shared" si="96"/>
        <v>0.85599999999999998</v>
      </c>
      <c r="CZ160" s="188">
        <f t="shared" si="97"/>
        <v>0.75327999999999984</v>
      </c>
      <c r="DA160" s="188">
        <f t="shared" si="98"/>
        <v>1.4209599999999998</v>
      </c>
      <c r="DB160" s="188">
        <f t="shared" si="99"/>
        <v>0.65911999999999993</v>
      </c>
    </row>
    <row r="161" spans="1:106">
      <c r="A161" s="588" t="s">
        <v>1196</v>
      </c>
      <c r="B161" s="591" t="s">
        <v>1099</v>
      </c>
      <c r="C161" s="576" t="s">
        <v>736</v>
      </c>
      <c r="D161" s="382" t="s">
        <v>425</v>
      </c>
      <c r="E161" s="578" t="s">
        <v>741</v>
      </c>
      <c r="F161" s="428">
        <v>43900</v>
      </c>
      <c r="G161" s="429">
        <v>0</v>
      </c>
      <c r="H161" s="537" t="s">
        <v>1196</v>
      </c>
      <c r="I161" s="496">
        <v>108986</v>
      </c>
      <c r="J161" s="496">
        <v>36325</v>
      </c>
      <c r="K161">
        <v>39.799999999999997</v>
      </c>
      <c r="L161">
        <v>50.3</v>
      </c>
      <c r="M161">
        <v>8.35</v>
      </c>
      <c r="N161">
        <v>5.37</v>
      </c>
      <c r="O161">
        <v>94.6</v>
      </c>
      <c r="P161">
        <v>4.9800000000000004</v>
      </c>
      <c r="Q161">
        <v>6.01</v>
      </c>
      <c r="R161">
        <v>3.23</v>
      </c>
      <c r="S161">
        <v>14.5</v>
      </c>
      <c r="T161">
        <v>85.5</v>
      </c>
      <c r="U161">
        <v>0.51</v>
      </c>
      <c r="V161" s="6">
        <f t="shared" si="75"/>
        <v>2.7011099999999999</v>
      </c>
      <c r="W161" s="6">
        <f t="shared" si="76"/>
        <v>13.846159541817993</v>
      </c>
      <c r="X161">
        <v>17.8</v>
      </c>
      <c r="Y161">
        <v>15.1</v>
      </c>
      <c r="Z161">
        <v>21</v>
      </c>
      <c r="AA161">
        <v>5.89</v>
      </c>
      <c r="AB161">
        <v>0.6</v>
      </c>
      <c r="AC161">
        <v>53.3</v>
      </c>
      <c r="AD161">
        <v>44.7</v>
      </c>
      <c r="AE161">
        <v>8.93</v>
      </c>
      <c r="AF161">
        <v>50.7</v>
      </c>
      <c r="AG161">
        <v>0.73</v>
      </c>
      <c r="AH161" s="188">
        <f t="shared" si="77"/>
        <v>2.5810000000000004</v>
      </c>
      <c r="AI161" s="188">
        <f t="shared" si="78"/>
        <v>2.1894999999999998</v>
      </c>
      <c r="AJ161" s="188">
        <f t="shared" si="79"/>
        <v>0.85404999999999998</v>
      </c>
      <c r="AK161" s="188">
        <f t="shared" si="80"/>
        <v>8.6999999999999994E-2</v>
      </c>
      <c r="AL161" s="188">
        <f t="shared" si="81"/>
        <v>3.2033299999999998</v>
      </c>
      <c r="AM161" s="188">
        <f t="shared" si="82"/>
        <v>2.6864699999999999</v>
      </c>
      <c r="AN161" s="188">
        <f t="shared" si="83"/>
        <v>0.53669299999999998</v>
      </c>
      <c r="AO161" s="188">
        <f t="shared" si="84"/>
        <v>3.0470699999999997</v>
      </c>
      <c r="AP161" s="188">
        <f t="shared" si="85"/>
        <v>4.3872999999999995E-2</v>
      </c>
      <c r="AQ161">
        <v>634</v>
      </c>
      <c r="AR161">
        <v>173</v>
      </c>
      <c r="AS161">
        <v>559</v>
      </c>
      <c r="AT161">
        <v>385</v>
      </c>
      <c r="AU161">
        <v>-11.6</v>
      </c>
      <c r="AV161">
        <v>60.1</v>
      </c>
      <c r="AW161">
        <v>25.8</v>
      </c>
      <c r="AX161">
        <v>38.9</v>
      </c>
      <c r="AY161">
        <v>1181</v>
      </c>
      <c r="AZ161">
        <v>2.04</v>
      </c>
      <c r="BA161">
        <v>18.5</v>
      </c>
      <c r="BB161">
        <v>0.2</v>
      </c>
      <c r="BC161">
        <v>156</v>
      </c>
      <c r="BD161">
        <v>42.4</v>
      </c>
      <c r="BE161">
        <v>561</v>
      </c>
      <c r="BF161">
        <v>289</v>
      </c>
      <c r="BG161">
        <v>62.9</v>
      </c>
      <c r="BH161">
        <v>5.42</v>
      </c>
      <c r="BI161">
        <v>3.8</v>
      </c>
      <c r="BJ161">
        <v>4.1399999999999997</v>
      </c>
      <c r="BK161">
        <v>1010</v>
      </c>
      <c r="BL161">
        <v>3.3</v>
      </c>
      <c r="BM161">
        <v>14.3</v>
      </c>
      <c r="BN161">
        <v>0.53</v>
      </c>
      <c r="BO161">
        <v>37.4</v>
      </c>
      <c r="BP161">
        <v>0.36</v>
      </c>
      <c r="BQ161">
        <v>0.34</v>
      </c>
      <c r="BR161">
        <v>99.7</v>
      </c>
      <c r="BS161">
        <v>1.22</v>
      </c>
      <c r="BT161">
        <v>1.3</v>
      </c>
      <c r="BU161">
        <v>4.6500000000000004</v>
      </c>
      <c r="BV161">
        <v>7.53</v>
      </c>
      <c r="BW161">
        <v>92.8</v>
      </c>
      <c r="BX161">
        <v>0.82</v>
      </c>
      <c r="BY161">
        <v>11.9</v>
      </c>
      <c r="BZ161">
        <v>14.2</v>
      </c>
      <c r="CA161">
        <v>7.95</v>
      </c>
      <c r="CB161">
        <v>22.2</v>
      </c>
      <c r="CC161">
        <v>4.55</v>
      </c>
      <c r="CD161">
        <v>1.37</v>
      </c>
      <c r="CE161">
        <v>2.54</v>
      </c>
      <c r="CF161">
        <v>3.81</v>
      </c>
      <c r="CG161">
        <v>7.14</v>
      </c>
      <c r="CH161">
        <v>0.88</v>
      </c>
      <c r="CI161">
        <v>92.8</v>
      </c>
      <c r="CJ161">
        <v>0.28999999999999998</v>
      </c>
      <c r="CK161">
        <v>1.1399999999999999</v>
      </c>
      <c r="CL161">
        <v>1.1000000000000001</v>
      </c>
      <c r="CM161">
        <v>4.47</v>
      </c>
      <c r="CN161">
        <v>0.81</v>
      </c>
      <c r="CO161" s="188">
        <f t="shared" si="86"/>
        <v>0.1547</v>
      </c>
      <c r="CP161" s="188">
        <f t="shared" si="87"/>
        <v>0.18460000000000001</v>
      </c>
      <c r="CQ161" s="188">
        <f t="shared" si="88"/>
        <v>0.10335000000000001</v>
      </c>
      <c r="CR161" s="188">
        <f t="shared" si="89"/>
        <v>0.28859999999999997</v>
      </c>
      <c r="CS161" s="188">
        <f t="shared" si="90"/>
        <v>5.9150000000000001E-2</v>
      </c>
      <c r="CT161" s="188">
        <f t="shared" si="91"/>
        <v>0.103161</v>
      </c>
      <c r="CU161" s="188">
        <f t="shared" si="92"/>
        <v>0.19126200000000002</v>
      </c>
      <c r="CV161" s="188">
        <f t="shared" si="93"/>
        <v>0.53764200000000006</v>
      </c>
      <c r="CW161" s="188">
        <f t="shared" si="94"/>
        <v>6.6264000000000003E-2</v>
      </c>
      <c r="CX161" s="188">
        <f t="shared" si="95"/>
        <v>0.26911999999999997</v>
      </c>
      <c r="CY161" s="188">
        <f t="shared" si="96"/>
        <v>1.05792</v>
      </c>
      <c r="CZ161" s="188">
        <f t="shared" si="97"/>
        <v>1.0207999999999999</v>
      </c>
      <c r="DA161" s="188">
        <f t="shared" si="98"/>
        <v>4.1481599999999998</v>
      </c>
      <c r="DB161" s="188">
        <f t="shared" si="99"/>
        <v>0.75168000000000001</v>
      </c>
    </row>
    <row r="162" spans="1:106">
      <c r="A162" s="587"/>
      <c r="B162" s="591" t="s">
        <v>1100</v>
      </c>
      <c r="C162" s="577"/>
      <c r="F162" s="489"/>
      <c r="G162" s="386"/>
      <c r="H162" s="386"/>
      <c r="I162" s="496">
        <v>114251</v>
      </c>
      <c r="J162" s="496">
        <v>37531</v>
      </c>
      <c r="K162">
        <v>39.6</v>
      </c>
      <c r="L162">
        <v>49.4</v>
      </c>
      <c r="M162">
        <v>8.08</v>
      </c>
      <c r="N162">
        <v>4.42</v>
      </c>
      <c r="O162">
        <v>95.6</v>
      </c>
      <c r="P162">
        <v>4.72</v>
      </c>
      <c r="Q162">
        <v>5.35</v>
      </c>
      <c r="R162">
        <v>2.89</v>
      </c>
      <c r="S162">
        <v>14.2</v>
      </c>
      <c r="T162">
        <v>85.8</v>
      </c>
      <c r="U162">
        <v>0.43</v>
      </c>
      <c r="V162" s="6">
        <f t="shared" si="75"/>
        <v>2.1834799999999999</v>
      </c>
      <c r="W162" s="6">
        <f t="shared" si="76"/>
        <v>17.63240331947167</v>
      </c>
      <c r="X162">
        <v>18</v>
      </c>
      <c r="Y162">
        <v>14</v>
      </c>
      <c r="Z162">
        <v>18.899999999999999</v>
      </c>
      <c r="AA162">
        <v>5.28</v>
      </c>
      <c r="AB162">
        <v>0.53</v>
      </c>
      <c r="AC162">
        <v>54.2</v>
      </c>
      <c r="AD162">
        <v>44.4</v>
      </c>
      <c r="AE162">
        <v>8.48</v>
      </c>
      <c r="AF162">
        <v>50.2</v>
      </c>
      <c r="AG162">
        <v>0.5</v>
      </c>
      <c r="AH162" s="188">
        <f t="shared" si="77"/>
        <v>2.556</v>
      </c>
      <c r="AI162" s="188">
        <f t="shared" si="78"/>
        <v>1.9879999999999998</v>
      </c>
      <c r="AJ162" s="188">
        <f t="shared" si="79"/>
        <v>0.74975999999999998</v>
      </c>
      <c r="AK162" s="188">
        <f t="shared" si="80"/>
        <v>7.5259999999999994E-2</v>
      </c>
      <c r="AL162" s="188">
        <f t="shared" si="81"/>
        <v>2.8996999999999997</v>
      </c>
      <c r="AM162" s="188">
        <f t="shared" si="82"/>
        <v>2.3753999999999995</v>
      </c>
      <c r="AN162" s="188">
        <f t="shared" si="83"/>
        <v>0.45368000000000003</v>
      </c>
      <c r="AO162" s="188">
        <f t="shared" si="84"/>
        <v>2.6856999999999998</v>
      </c>
      <c r="AP162" s="188">
        <f t="shared" si="85"/>
        <v>2.6749999999999999E-2</v>
      </c>
      <c r="AQ162">
        <v>684</v>
      </c>
      <c r="AR162">
        <v>196</v>
      </c>
      <c r="AS162">
        <v>504</v>
      </c>
      <c r="AT162">
        <v>374</v>
      </c>
      <c r="AU162">
        <v>-20.5</v>
      </c>
      <c r="AV162">
        <v>63.7</v>
      </c>
      <c r="AW162">
        <v>31.1</v>
      </c>
      <c r="AX162">
        <v>37</v>
      </c>
      <c r="AY162">
        <v>1154</v>
      </c>
      <c r="AZ162">
        <v>2.93</v>
      </c>
      <c r="BA162">
        <v>19.399999999999999</v>
      </c>
      <c r="BB162">
        <v>0.61</v>
      </c>
      <c r="BC162">
        <v>133</v>
      </c>
      <c r="BD162">
        <v>39.799999999999997</v>
      </c>
      <c r="BE162">
        <v>513</v>
      </c>
      <c r="BF162">
        <v>294</v>
      </c>
      <c r="BG162">
        <v>62.9</v>
      </c>
      <c r="BH162">
        <v>5.5</v>
      </c>
      <c r="BI162">
        <v>3.5</v>
      </c>
      <c r="BJ162">
        <v>3.88</v>
      </c>
      <c r="BK162">
        <v>892</v>
      </c>
      <c r="BL162">
        <v>2.89</v>
      </c>
      <c r="BM162">
        <v>14</v>
      </c>
      <c r="BN162">
        <v>0.42</v>
      </c>
      <c r="BO162">
        <v>38.5</v>
      </c>
      <c r="BP162">
        <v>0.31</v>
      </c>
      <c r="BQ162">
        <v>0.28000000000000003</v>
      </c>
      <c r="BR162">
        <v>99.7</v>
      </c>
      <c r="BS162">
        <v>1</v>
      </c>
      <c r="BT162">
        <v>1.3</v>
      </c>
      <c r="BU162">
        <v>4.58</v>
      </c>
      <c r="BV162">
        <v>7.71</v>
      </c>
      <c r="BW162">
        <v>92.6</v>
      </c>
      <c r="BX162">
        <v>0.83</v>
      </c>
      <c r="BY162">
        <v>12.2</v>
      </c>
      <c r="BZ162">
        <v>15.4</v>
      </c>
      <c r="CA162">
        <v>12.2</v>
      </c>
      <c r="CB162">
        <v>36.700000000000003</v>
      </c>
      <c r="CC162">
        <v>2.13</v>
      </c>
      <c r="CD162">
        <v>1.89</v>
      </c>
      <c r="CE162">
        <v>2.52</v>
      </c>
      <c r="CF162">
        <v>6.21</v>
      </c>
      <c r="CG162">
        <v>7.73</v>
      </c>
      <c r="CH162">
        <v>1.17</v>
      </c>
      <c r="CI162">
        <v>92.6</v>
      </c>
      <c r="CJ162">
        <v>0.19</v>
      </c>
      <c r="CK162">
        <v>0.88</v>
      </c>
      <c r="CL162">
        <v>0.91</v>
      </c>
      <c r="CM162">
        <v>4.3499999999999996</v>
      </c>
      <c r="CN162">
        <v>0.81</v>
      </c>
      <c r="CO162" s="188">
        <f t="shared" si="86"/>
        <v>0.15859999999999999</v>
      </c>
      <c r="CP162" s="188">
        <f t="shared" si="87"/>
        <v>0.20019999999999999</v>
      </c>
      <c r="CQ162" s="188">
        <f t="shared" si="88"/>
        <v>0.15859999999999999</v>
      </c>
      <c r="CR162" s="188">
        <f t="shared" si="89"/>
        <v>0.47710000000000008</v>
      </c>
      <c r="CS162" s="188">
        <f t="shared" si="90"/>
        <v>2.7690000000000003E-2</v>
      </c>
      <c r="CT162" s="188">
        <f t="shared" si="91"/>
        <v>0.14571899999999999</v>
      </c>
      <c r="CU162" s="188">
        <f t="shared" si="92"/>
        <v>0.19429200000000002</v>
      </c>
      <c r="CV162" s="188">
        <f t="shared" si="93"/>
        <v>0.59598300000000004</v>
      </c>
      <c r="CW162" s="188">
        <f t="shared" si="94"/>
        <v>9.0206999999999996E-2</v>
      </c>
      <c r="CX162" s="188">
        <f t="shared" si="95"/>
        <v>0.17593999999999999</v>
      </c>
      <c r="CY162" s="188">
        <f t="shared" si="96"/>
        <v>0.81488000000000005</v>
      </c>
      <c r="CZ162" s="188">
        <f t="shared" si="97"/>
        <v>0.84265999999999996</v>
      </c>
      <c r="DA162" s="188">
        <f t="shared" si="98"/>
        <v>4.0280999999999993</v>
      </c>
      <c r="DB162" s="188">
        <f t="shared" si="99"/>
        <v>0.75005999999999995</v>
      </c>
    </row>
    <row r="163" spans="1:106">
      <c r="A163" s="588" t="s">
        <v>1192</v>
      </c>
      <c r="B163" s="591" t="s">
        <v>1102</v>
      </c>
      <c r="C163" s="576" t="s">
        <v>736</v>
      </c>
      <c r="D163" s="382" t="s">
        <v>425</v>
      </c>
      <c r="E163" s="578" t="s">
        <v>743</v>
      </c>
      <c r="F163" s="489">
        <v>43901</v>
      </c>
      <c r="G163" s="429">
        <v>0.14285714285714285</v>
      </c>
      <c r="H163" s="537" t="s">
        <v>1192</v>
      </c>
      <c r="I163" s="496">
        <v>171099</v>
      </c>
      <c r="J163" s="496">
        <v>58857</v>
      </c>
      <c r="K163">
        <v>66.5</v>
      </c>
      <c r="L163">
        <v>63</v>
      </c>
      <c r="M163">
        <v>7.24</v>
      </c>
      <c r="N163">
        <v>5.3</v>
      </c>
      <c r="O163">
        <v>94.7</v>
      </c>
      <c r="P163">
        <v>4.59</v>
      </c>
      <c r="Q163">
        <v>3.27</v>
      </c>
      <c r="R163">
        <v>2.63</v>
      </c>
      <c r="S163">
        <v>24.6</v>
      </c>
      <c r="T163">
        <v>75.400000000000006</v>
      </c>
      <c r="U163">
        <v>0.34</v>
      </c>
      <c r="V163" s="6">
        <f t="shared" si="75"/>
        <v>3.339</v>
      </c>
      <c r="W163" s="6">
        <f t="shared" si="76"/>
        <v>9.284216831386642</v>
      </c>
      <c r="X163">
        <v>13</v>
      </c>
      <c r="Y163">
        <v>9.52</v>
      </c>
      <c r="Z163">
        <v>8.99</v>
      </c>
      <c r="AA163">
        <v>3.61</v>
      </c>
      <c r="AB163">
        <v>0.36</v>
      </c>
      <c r="AC163">
        <v>42.6</v>
      </c>
      <c r="AD163">
        <v>46.8</v>
      </c>
      <c r="AE163">
        <v>5.53</v>
      </c>
      <c r="AF163">
        <v>67.599999999999994</v>
      </c>
      <c r="AG163">
        <v>0.5</v>
      </c>
      <c r="AH163" s="188">
        <f t="shared" si="77"/>
        <v>3.198</v>
      </c>
      <c r="AI163" s="188">
        <f t="shared" si="78"/>
        <v>2.34192</v>
      </c>
      <c r="AJ163" s="188">
        <f t="shared" si="79"/>
        <v>0.88805999999999996</v>
      </c>
      <c r="AK163" s="188">
        <f t="shared" si="80"/>
        <v>8.856E-2</v>
      </c>
      <c r="AL163" s="188">
        <f t="shared" si="81"/>
        <v>1.3930199999999999</v>
      </c>
      <c r="AM163" s="188">
        <f t="shared" si="82"/>
        <v>1.5303599999999999</v>
      </c>
      <c r="AN163" s="188">
        <f t="shared" si="83"/>
        <v>0.18083100000000002</v>
      </c>
      <c r="AO163" s="188">
        <f t="shared" si="84"/>
        <v>2.2105199999999998</v>
      </c>
      <c r="AP163" s="188">
        <f t="shared" si="85"/>
        <v>1.635E-2</v>
      </c>
      <c r="AQ163">
        <v>461</v>
      </c>
      <c r="AR163">
        <v>170</v>
      </c>
      <c r="AS163">
        <v>416</v>
      </c>
      <c r="AT163">
        <v>371</v>
      </c>
      <c r="AU163">
        <v>25.7</v>
      </c>
      <c r="AV163">
        <v>51</v>
      </c>
      <c r="AW163">
        <v>27.6</v>
      </c>
      <c r="AX163">
        <v>28.2</v>
      </c>
      <c r="AY163">
        <v>775</v>
      </c>
      <c r="AZ163">
        <v>2.0299999999999998</v>
      </c>
      <c r="BA163">
        <v>36.700000000000003</v>
      </c>
      <c r="BB163">
        <v>0.36</v>
      </c>
      <c r="BC163">
        <v>129</v>
      </c>
      <c r="BD163">
        <v>35.9</v>
      </c>
      <c r="BE163">
        <v>441</v>
      </c>
      <c r="BF163">
        <v>255</v>
      </c>
      <c r="BG163">
        <v>60.4</v>
      </c>
      <c r="BH163">
        <v>4.78</v>
      </c>
      <c r="BI163">
        <v>3.3</v>
      </c>
      <c r="BJ163">
        <v>1.87</v>
      </c>
      <c r="BK163">
        <v>608</v>
      </c>
      <c r="BL163">
        <v>2.66</v>
      </c>
      <c r="BM163">
        <v>23.9</v>
      </c>
      <c r="BN163">
        <v>0.34</v>
      </c>
      <c r="BO163">
        <v>31</v>
      </c>
      <c r="BP163">
        <v>0.42</v>
      </c>
      <c r="BQ163">
        <v>0.49</v>
      </c>
      <c r="BR163">
        <v>99.5</v>
      </c>
      <c r="BS163">
        <v>0.89</v>
      </c>
      <c r="BT163">
        <v>1.03</v>
      </c>
      <c r="BU163">
        <v>4.49</v>
      </c>
      <c r="BV163">
        <v>10.199999999999999</v>
      </c>
      <c r="BW163">
        <v>90.2</v>
      </c>
      <c r="BX163">
        <v>0.65</v>
      </c>
      <c r="BY163">
        <v>11.2</v>
      </c>
      <c r="BZ163">
        <v>16</v>
      </c>
      <c r="CA163">
        <v>12.2</v>
      </c>
      <c r="CB163">
        <v>44.7</v>
      </c>
      <c r="CC163">
        <v>2.66</v>
      </c>
      <c r="CD163">
        <v>1.72</v>
      </c>
      <c r="CE163">
        <v>2.2599999999999998</v>
      </c>
      <c r="CF163">
        <v>4.51</v>
      </c>
      <c r="CG163">
        <v>6.39</v>
      </c>
      <c r="CH163">
        <v>0.64</v>
      </c>
      <c r="CI163">
        <v>90.2</v>
      </c>
      <c r="CJ163">
        <v>0.28000000000000003</v>
      </c>
      <c r="CK163">
        <v>0.74</v>
      </c>
      <c r="CL163">
        <v>0.63</v>
      </c>
      <c r="CM163">
        <v>4.3</v>
      </c>
      <c r="CN163">
        <v>0.65</v>
      </c>
      <c r="CO163" s="188">
        <f t="shared" si="86"/>
        <v>0.11535999999999999</v>
      </c>
      <c r="CP163" s="188">
        <f t="shared" si="87"/>
        <v>0.1648</v>
      </c>
      <c r="CQ163" s="188">
        <f t="shared" si="88"/>
        <v>0.12565999999999999</v>
      </c>
      <c r="CR163" s="188">
        <f t="shared" si="89"/>
        <v>0.46041000000000004</v>
      </c>
      <c r="CS163" s="188">
        <f t="shared" si="90"/>
        <v>2.7398000000000002E-2</v>
      </c>
      <c r="CT163" s="188">
        <f t="shared" si="91"/>
        <v>0.17543999999999996</v>
      </c>
      <c r="CU163" s="188">
        <f t="shared" si="92"/>
        <v>0.23051999999999995</v>
      </c>
      <c r="CV163" s="188">
        <f t="shared" si="93"/>
        <v>0.65178000000000003</v>
      </c>
      <c r="CW163" s="188">
        <f t="shared" si="94"/>
        <v>6.5279999999999991E-2</v>
      </c>
      <c r="CX163" s="188">
        <f t="shared" si="95"/>
        <v>0.25256000000000006</v>
      </c>
      <c r="CY163" s="188">
        <f t="shared" si="96"/>
        <v>0.66748000000000007</v>
      </c>
      <c r="CZ163" s="188">
        <f t="shared" si="97"/>
        <v>0.56825999999999999</v>
      </c>
      <c r="DA163" s="188">
        <f t="shared" si="98"/>
        <v>3.8786</v>
      </c>
      <c r="DB163" s="188">
        <f t="shared" si="99"/>
        <v>0.58630000000000004</v>
      </c>
    </row>
    <row r="164" spans="1:106">
      <c r="A164" s="587"/>
      <c r="B164" s="591" t="s">
        <v>1103</v>
      </c>
      <c r="C164" s="577"/>
      <c r="F164" s="489"/>
      <c r="G164" s="386"/>
      <c r="H164" s="386"/>
      <c r="I164" s="496">
        <v>189833</v>
      </c>
      <c r="J164" s="496">
        <v>65411</v>
      </c>
      <c r="K164">
        <v>66.400000000000006</v>
      </c>
      <c r="L164">
        <v>63.1</v>
      </c>
      <c r="M164">
        <v>7.43</v>
      </c>
      <c r="N164">
        <v>5.53</v>
      </c>
      <c r="O164">
        <v>94.5</v>
      </c>
      <c r="P164">
        <v>4.46</v>
      </c>
      <c r="Q164">
        <v>3.51</v>
      </c>
      <c r="R164">
        <v>3</v>
      </c>
      <c r="S164">
        <v>24.6</v>
      </c>
      <c r="T164">
        <v>75.400000000000006</v>
      </c>
      <c r="U164">
        <v>0.27</v>
      </c>
      <c r="V164" s="6">
        <f t="shared" si="75"/>
        <v>3.4894300000000005</v>
      </c>
      <c r="W164" s="6">
        <f t="shared" si="76"/>
        <v>8.855314478295881</v>
      </c>
      <c r="X164">
        <v>13.9</v>
      </c>
      <c r="Y164">
        <v>10</v>
      </c>
      <c r="Z164">
        <v>10.3</v>
      </c>
      <c r="AA164">
        <v>4.12</v>
      </c>
      <c r="AB164">
        <v>0.42</v>
      </c>
      <c r="AC164">
        <v>42.6</v>
      </c>
      <c r="AD164">
        <v>45.5</v>
      </c>
      <c r="AE164">
        <v>6.14</v>
      </c>
      <c r="AF164">
        <v>72.2</v>
      </c>
      <c r="AG164">
        <v>0.55000000000000004</v>
      </c>
      <c r="AH164" s="188">
        <f t="shared" si="77"/>
        <v>3.4194000000000004</v>
      </c>
      <c r="AI164" s="188">
        <f t="shared" si="78"/>
        <v>2.46</v>
      </c>
      <c r="AJ164" s="188">
        <f t="shared" si="79"/>
        <v>1.01352</v>
      </c>
      <c r="AK164" s="188">
        <f t="shared" si="80"/>
        <v>0.10332000000000001</v>
      </c>
      <c r="AL164" s="188">
        <f t="shared" si="81"/>
        <v>1.4952599999999998</v>
      </c>
      <c r="AM164" s="188">
        <f t="shared" si="82"/>
        <v>1.5970499999999999</v>
      </c>
      <c r="AN164" s="188">
        <f t="shared" si="83"/>
        <v>0.21551399999999998</v>
      </c>
      <c r="AO164" s="188">
        <f t="shared" si="84"/>
        <v>2.5342199999999999</v>
      </c>
      <c r="AP164" s="188">
        <f t="shared" si="85"/>
        <v>1.9305000000000003E-2</v>
      </c>
      <c r="AQ164">
        <v>454</v>
      </c>
      <c r="AR164">
        <v>147</v>
      </c>
      <c r="AS164">
        <v>416</v>
      </c>
      <c r="AT164">
        <v>384</v>
      </c>
      <c r="AU164">
        <v>30.8</v>
      </c>
      <c r="AV164">
        <v>50.8</v>
      </c>
      <c r="AW164">
        <v>24.2</v>
      </c>
      <c r="AX164">
        <v>26.8</v>
      </c>
      <c r="AY164">
        <v>758</v>
      </c>
      <c r="AZ164">
        <v>2.41</v>
      </c>
      <c r="BA164">
        <v>37.1</v>
      </c>
      <c r="BB164">
        <v>0.44</v>
      </c>
      <c r="BC164">
        <v>129</v>
      </c>
      <c r="BD164">
        <v>35.9</v>
      </c>
      <c r="BE164">
        <v>450</v>
      </c>
      <c r="BF164">
        <v>259</v>
      </c>
      <c r="BG164">
        <v>70.599999999999994</v>
      </c>
      <c r="BH164">
        <v>4.8899999999999997</v>
      </c>
      <c r="BI164">
        <v>3.31</v>
      </c>
      <c r="BJ164">
        <v>2.15</v>
      </c>
      <c r="BK164">
        <v>617</v>
      </c>
      <c r="BL164">
        <v>3.03</v>
      </c>
      <c r="BM164">
        <v>23.8</v>
      </c>
      <c r="BN164">
        <v>0.26</v>
      </c>
      <c r="BO164">
        <v>30.9</v>
      </c>
      <c r="BP164">
        <v>0.43</v>
      </c>
      <c r="BQ164">
        <v>0.47</v>
      </c>
      <c r="BR164">
        <v>99.5</v>
      </c>
      <c r="BS164">
        <v>0.93</v>
      </c>
      <c r="BT164">
        <v>1.1599999999999999</v>
      </c>
      <c r="BU164">
        <v>5.03</v>
      </c>
      <c r="BV164">
        <v>10.3</v>
      </c>
      <c r="BW164">
        <v>90.3</v>
      </c>
      <c r="BX164">
        <v>0.57999999999999996</v>
      </c>
      <c r="BY164">
        <v>11.5</v>
      </c>
      <c r="BZ164">
        <v>17.899999999999999</v>
      </c>
      <c r="CA164">
        <v>13.6</v>
      </c>
      <c r="CB164">
        <v>53.2</v>
      </c>
      <c r="CC164">
        <v>3.83</v>
      </c>
      <c r="CD164">
        <v>2.0699999999999998</v>
      </c>
      <c r="CE164">
        <v>2.16</v>
      </c>
      <c r="CF164">
        <v>6</v>
      </c>
      <c r="CG164">
        <v>8.17</v>
      </c>
      <c r="CH164">
        <v>0.72</v>
      </c>
      <c r="CI164">
        <v>90.3</v>
      </c>
      <c r="CJ164">
        <v>0.25</v>
      </c>
      <c r="CK164">
        <v>0.79</v>
      </c>
      <c r="CL164">
        <v>0.62</v>
      </c>
      <c r="CM164">
        <v>4.66</v>
      </c>
      <c r="CN164">
        <v>0.56999999999999995</v>
      </c>
      <c r="CO164" s="188">
        <f t="shared" si="86"/>
        <v>0.13339999999999999</v>
      </c>
      <c r="CP164" s="188">
        <f t="shared" si="87"/>
        <v>0.20763999999999996</v>
      </c>
      <c r="CQ164" s="188">
        <f t="shared" si="88"/>
        <v>0.15775999999999998</v>
      </c>
      <c r="CR164" s="188">
        <f t="shared" si="89"/>
        <v>0.61712</v>
      </c>
      <c r="CS164" s="188">
        <f t="shared" si="90"/>
        <v>4.4428000000000002E-2</v>
      </c>
      <c r="CT164" s="188">
        <f t="shared" si="91"/>
        <v>0.21321000000000001</v>
      </c>
      <c r="CU164" s="188">
        <f t="shared" si="92"/>
        <v>0.22248000000000004</v>
      </c>
      <c r="CV164" s="188">
        <f t="shared" si="93"/>
        <v>0.84151000000000009</v>
      </c>
      <c r="CW164" s="188">
        <f t="shared" si="94"/>
        <v>7.4160000000000004E-2</v>
      </c>
      <c r="CX164" s="188">
        <f t="shared" si="95"/>
        <v>0.22575000000000001</v>
      </c>
      <c r="CY164" s="188">
        <f t="shared" si="96"/>
        <v>0.71337000000000006</v>
      </c>
      <c r="CZ164" s="188">
        <f t="shared" si="97"/>
        <v>0.55986000000000002</v>
      </c>
      <c r="DA164" s="188">
        <f t="shared" si="98"/>
        <v>4.2079800000000001</v>
      </c>
      <c r="DB164" s="188">
        <f t="shared" si="99"/>
        <v>0.51471</v>
      </c>
    </row>
    <row r="165" spans="1:106">
      <c r="A165" s="588" t="s">
        <v>1193</v>
      </c>
      <c r="B165" s="591" t="s">
        <v>1105</v>
      </c>
      <c r="C165" s="576" t="s">
        <v>736</v>
      </c>
      <c r="D165" s="382" t="s">
        <v>425</v>
      </c>
      <c r="E165" s="578" t="s">
        <v>746</v>
      </c>
      <c r="F165" s="489">
        <v>43907</v>
      </c>
      <c r="G165" s="429">
        <v>1</v>
      </c>
      <c r="H165" s="537" t="s">
        <v>1193</v>
      </c>
      <c r="I165" s="496">
        <v>146104</v>
      </c>
      <c r="J165" s="496">
        <v>65750</v>
      </c>
      <c r="K165">
        <v>74.2</v>
      </c>
      <c r="L165">
        <v>68.7</v>
      </c>
      <c r="M165">
        <v>5.76</v>
      </c>
      <c r="N165">
        <v>6.66</v>
      </c>
      <c r="O165">
        <v>93.3</v>
      </c>
      <c r="P165">
        <v>3.94</v>
      </c>
      <c r="Q165">
        <v>4.5</v>
      </c>
      <c r="R165">
        <v>3.29</v>
      </c>
      <c r="S165">
        <v>29.9</v>
      </c>
      <c r="T165">
        <v>70.099999999999994</v>
      </c>
      <c r="U165">
        <v>0.47</v>
      </c>
      <c r="V165" s="6">
        <f t="shared" si="75"/>
        <v>4.5754200000000003</v>
      </c>
      <c r="W165" s="6">
        <f t="shared" si="76"/>
        <v>5.7481061847874075</v>
      </c>
      <c r="X165">
        <v>10.199999999999999</v>
      </c>
      <c r="Y165">
        <v>7.92</v>
      </c>
      <c r="Z165">
        <v>9.86</v>
      </c>
      <c r="AA165">
        <v>4.01</v>
      </c>
      <c r="AB165">
        <v>0.44</v>
      </c>
      <c r="AC165">
        <v>59.7</v>
      </c>
      <c r="AD165">
        <v>61.4</v>
      </c>
      <c r="AE165">
        <v>6.05</v>
      </c>
      <c r="AF165">
        <v>65.599999999999994</v>
      </c>
      <c r="AG165">
        <v>1.08</v>
      </c>
      <c r="AH165" s="188">
        <f t="shared" si="77"/>
        <v>3.0497999999999994</v>
      </c>
      <c r="AI165" s="188">
        <f t="shared" si="78"/>
        <v>2.36808</v>
      </c>
      <c r="AJ165" s="188">
        <f t="shared" si="79"/>
        <v>1.1989899999999998</v>
      </c>
      <c r="AK165" s="188">
        <f t="shared" si="80"/>
        <v>0.13155999999999998</v>
      </c>
      <c r="AL165" s="188">
        <f t="shared" si="81"/>
        <v>2.6865000000000006</v>
      </c>
      <c r="AM165" s="188">
        <f t="shared" si="82"/>
        <v>2.7629999999999999</v>
      </c>
      <c r="AN165" s="188">
        <f t="shared" si="83"/>
        <v>0.27224999999999999</v>
      </c>
      <c r="AO165" s="188">
        <f t="shared" si="84"/>
        <v>2.952</v>
      </c>
      <c r="AP165" s="188">
        <f t="shared" si="85"/>
        <v>4.8600000000000004E-2</v>
      </c>
      <c r="AQ165">
        <v>381</v>
      </c>
      <c r="AR165">
        <v>146</v>
      </c>
      <c r="AS165">
        <v>301</v>
      </c>
      <c r="AT165">
        <v>283</v>
      </c>
      <c r="AU165">
        <v>39.799999999999997</v>
      </c>
      <c r="AV165">
        <v>49.2</v>
      </c>
      <c r="AW165">
        <v>30.3</v>
      </c>
      <c r="AX165">
        <v>43.5</v>
      </c>
      <c r="AY165">
        <v>2337</v>
      </c>
      <c r="AZ165">
        <v>4.0199999999999996</v>
      </c>
      <c r="BA165">
        <v>40.700000000000003</v>
      </c>
      <c r="BB165">
        <v>0.86</v>
      </c>
      <c r="BC165">
        <v>99</v>
      </c>
      <c r="BD165">
        <v>25.7</v>
      </c>
      <c r="BE165">
        <v>339</v>
      </c>
      <c r="BF165">
        <v>177</v>
      </c>
      <c r="BG165">
        <v>69.400000000000006</v>
      </c>
      <c r="BH165">
        <v>2.66</v>
      </c>
      <c r="BI165">
        <v>2.06</v>
      </c>
      <c r="BJ165">
        <v>1.72</v>
      </c>
      <c r="BK165">
        <v>1693</v>
      </c>
      <c r="BL165">
        <v>3.24</v>
      </c>
      <c r="BM165">
        <v>29.2</v>
      </c>
      <c r="BN165">
        <v>0.45</v>
      </c>
      <c r="BO165">
        <v>26.3</v>
      </c>
      <c r="BP165">
        <v>0.41</v>
      </c>
      <c r="BQ165">
        <v>0.23</v>
      </c>
      <c r="BR165">
        <v>99.8</v>
      </c>
      <c r="BS165">
        <v>0.94</v>
      </c>
      <c r="BT165">
        <v>0.74</v>
      </c>
      <c r="BU165">
        <v>5.03</v>
      </c>
      <c r="BV165">
        <v>14.4</v>
      </c>
      <c r="BW165">
        <v>86.2</v>
      </c>
      <c r="BX165">
        <v>0.86</v>
      </c>
      <c r="BY165">
        <v>7.03</v>
      </c>
      <c r="BZ165">
        <v>28.1</v>
      </c>
      <c r="CA165">
        <v>14.8</v>
      </c>
      <c r="CB165">
        <v>47.7</v>
      </c>
      <c r="CC165">
        <v>7.81</v>
      </c>
      <c r="CD165">
        <v>0.56000000000000005</v>
      </c>
      <c r="CE165">
        <v>2.25</v>
      </c>
      <c r="CF165">
        <v>2.4500000000000002</v>
      </c>
      <c r="CG165">
        <v>7.22</v>
      </c>
      <c r="CH165">
        <v>0.8</v>
      </c>
      <c r="CI165">
        <v>86.2</v>
      </c>
      <c r="CJ165">
        <v>0.38</v>
      </c>
      <c r="CK165">
        <v>0.73</v>
      </c>
      <c r="CL165">
        <v>0.45</v>
      </c>
      <c r="CM165">
        <v>4.67</v>
      </c>
      <c r="CN165">
        <v>0.86</v>
      </c>
      <c r="CO165" s="188">
        <f t="shared" si="86"/>
        <v>5.2022000000000006E-2</v>
      </c>
      <c r="CP165" s="188">
        <f t="shared" si="87"/>
        <v>0.20794000000000001</v>
      </c>
      <c r="CQ165" s="188">
        <f t="shared" si="88"/>
        <v>0.10952000000000001</v>
      </c>
      <c r="CR165" s="188">
        <f t="shared" si="89"/>
        <v>0.35298000000000002</v>
      </c>
      <c r="CS165" s="188">
        <f t="shared" si="90"/>
        <v>5.7793999999999998E-2</v>
      </c>
      <c r="CT165" s="188">
        <f t="shared" si="91"/>
        <v>8.0640000000000017E-2</v>
      </c>
      <c r="CU165" s="188">
        <f t="shared" si="92"/>
        <v>0.32400000000000001</v>
      </c>
      <c r="CV165" s="188">
        <f t="shared" si="93"/>
        <v>1.0396799999999999</v>
      </c>
      <c r="CW165" s="188">
        <f t="shared" si="94"/>
        <v>0.11520000000000001</v>
      </c>
      <c r="CX165" s="188">
        <f t="shared" si="95"/>
        <v>0.32756000000000002</v>
      </c>
      <c r="CY165" s="188">
        <f t="shared" si="96"/>
        <v>0.62926000000000004</v>
      </c>
      <c r="CZ165" s="188">
        <f t="shared" si="97"/>
        <v>0.38789999999999997</v>
      </c>
      <c r="DA165" s="188">
        <f t="shared" si="98"/>
        <v>4.0255400000000003</v>
      </c>
      <c r="DB165" s="188">
        <f t="shared" si="99"/>
        <v>0.74132000000000009</v>
      </c>
    </row>
    <row r="166" spans="1:106" s="511" customFormat="1">
      <c r="A166" s="587"/>
      <c r="B166" s="592" t="s">
        <v>1106</v>
      </c>
      <c r="C166" s="580"/>
      <c r="F166" s="502"/>
      <c r="I166" s="512">
        <v>142656</v>
      </c>
      <c r="J166" s="512">
        <v>64015</v>
      </c>
      <c r="K166" s="512">
        <v>74</v>
      </c>
      <c r="L166" s="512">
        <v>68.8</v>
      </c>
      <c r="M166" s="512">
        <v>6.06</v>
      </c>
      <c r="N166" s="512">
        <v>7.09</v>
      </c>
      <c r="O166" s="512">
        <v>92.9</v>
      </c>
      <c r="P166" s="512">
        <v>3.87</v>
      </c>
      <c r="Q166" s="512">
        <v>4.63</v>
      </c>
      <c r="R166" s="512">
        <v>2.9</v>
      </c>
      <c r="S166" s="512">
        <v>30.3</v>
      </c>
      <c r="T166" s="512">
        <v>69.7</v>
      </c>
      <c r="U166" s="512">
        <v>0.53</v>
      </c>
      <c r="V166" s="152">
        <f t="shared" si="75"/>
        <v>4.8779199999999996</v>
      </c>
      <c r="W166" s="152">
        <f t="shared" si="76"/>
        <v>5.3301407157148954</v>
      </c>
      <c r="X166" s="512">
        <v>10.1</v>
      </c>
      <c r="Y166" s="512">
        <v>7.71</v>
      </c>
      <c r="Z166" s="512">
        <v>9.7899999999999991</v>
      </c>
      <c r="AA166" s="512">
        <v>3.77</v>
      </c>
      <c r="AB166" s="512">
        <v>0.43</v>
      </c>
      <c r="AC166" s="512">
        <v>62.9</v>
      </c>
      <c r="AD166" s="512">
        <v>59</v>
      </c>
      <c r="AE166" s="512">
        <v>6.33</v>
      </c>
      <c r="AF166" s="512">
        <v>64</v>
      </c>
      <c r="AG166" s="512">
        <v>1.28</v>
      </c>
      <c r="AH166" s="513">
        <f t="shared" si="77"/>
        <v>3.0602999999999998</v>
      </c>
      <c r="AI166" s="513">
        <f t="shared" si="78"/>
        <v>2.3361299999999998</v>
      </c>
      <c r="AJ166" s="513">
        <f t="shared" si="79"/>
        <v>1.1423100000000002</v>
      </c>
      <c r="AK166" s="513">
        <f t="shared" si="80"/>
        <v>0.13028999999999999</v>
      </c>
      <c r="AL166" s="513">
        <f t="shared" si="81"/>
        <v>2.9122699999999999</v>
      </c>
      <c r="AM166" s="513">
        <f t="shared" si="82"/>
        <v>2.7317</v>
      </c>
      <c r="AN166" s="513">
        <f t="shared" si="83"/>
        <v>0.29307899999999998</v>
      </c>
      <c r="AO166" s="513">
        <f t="shared" si="84"/>
        <v>2.9632000000000001</v>
      </c>
      <c r="AP166" s="513">
        <f t="shared" si="85"/>
        <v>5.9264000000000004E-2</v>
      </c>
      <c r="AQ166" s="512">
        <v>384</v>
      </c>
      <c r="AR166" s="512">
        <v>148</v>
      </c>
      <c r="AS166" s="512">
        <v>297</v>
      </c>
      <c r="AT166" s="512">
        <v>290</v>
      </c>
      <c r="AU166" s="512">
        <v>44.9</v>
      </c>
      <c r="AV166" s="512">
        <v>49.7</v>
      </c>
      <c r="AW166" s="512">
        <v>29.7</v>
      </c>
      <c r="AX166" s="512">
        <v>43.6</v>
      </c>
      <c r="AY166" s="512">
        <v>2509</v>
      </c>
      <c r="AZ166" s="512">
        <v>3.49</v>
      </c>
      <c r="BA166" s="512">
        <v>41.5</v>
      </c>
      <c r="BB166" s="512">
        <v>0.74</v>
      </c>
      <c r="BC166" s="512">
        <v>99</v>
      </c>
      <c r="BD166" s="512">
        <v>23.1</v>
      </c>
      <c r="BE166" s="512">
        <v>339</v>
      </c>
      <c r="BF166" s="512">
        <v>182</v>
      </c>
      <c r="BG166" s="512">
        <v>74.5</v>
      </c>
      <c r="BH166" s="512">
        <v>2.73</v>
      </c>
      <c r="BI166" s="512">
        <v>1.9</v>
      </c>
      <c r="BJ166" s="512">
        <v>1.66</v>
      </c>
      <c r="BK166" s="512">
        <v>1487</v>
      </c>
      <c r="BL166" s="512">
        <v>2.86</v>
      </c>
      <c r="BM166" s="512">
        <v>29.4</v>
      </c>
      <c r="BN166" s="512">
        <v>0.51</v>
      </c>
      <c r="BO166" s="512">
        <v>26</v>
      </c>
      <c r="BP166" s="512">
        <v>0.45</v>
      </c>
      <c r="BQ166" s="512">
        <v>0.23</v>
      </c>
      <c r="BR166" s="512">
        <v>99.8</v>
      </c>
      <c r="BS166" s="512">
        <v>1</v>
      </c>
      <c r="BT166" s="512">
        <v>0.77</v>
      </c>
      <c r="BU166" s="512">
        <v>4.83</v>
      </c>
      <c r="BV166" s="512">
        <v>14.4</v>
      </c>
      <c r="BW166" s="512">
        <v>86.3</v>
      </c>
      <c r="BX166" s="512">
        <v>1.04</v>
      </c>
      <c r="BY166" s="512">
        <v>3.1</v>
      </c>
      <c r="BZ166" s="512">
        <v>21.7</v>
      </c>
      <c r="CA166" s="512">
        <v>14.7</v>
      </c>
      <c r="CB166" s="512">
        <v>57.4</v>
      </c>
      <c r="CC166" s="512">
        <v>7.75</v>
      </c>
      <c r="CD166" s="512">
        <v>0.75</v>
      </c>
      <c r="CE166" s="512">
        <v>2.09</v>
      </c>
      <c r="CF166" s="512">
        <v>3.09</v>
      </c>
      <c r="CG166" s="512">
        <v>7.02</v>
      </c>
      <c r="CH166" s="512">
        <v>1.29</v>
      </c>
      <c r="CI166" s="512">
        <v>86.3</v>
      </c>
      <c r="CJ166" s="512">
        <v>0.4</v>
      </c>
      <c r="CK166" s="512">
        <v>0.83</v>
      </c>
      <c r="CL166" s="512">
        <v>0.4</v>
      </c>
      <c r="CM166" s="512">
        <v>4.49</v>
      </c>
      <c r="CN166" s="512">
        <v>0.99</v>
      </c>
      <c r="CO166" s="513">
        <f t="shared" si="86"/>
        <v>2.3869999999999999E-2</v>
      </c>
      <c r="CP166" s="513">
        <f t="shared" si="87"/>
        <v>0.16708999999999999</v>
      </c>
      <c r="CQ166" s="513">
        <f t="shared" si="88"/>
        <v>0.11318999999999999</v>
      </c>
      <c r="CR166" s="513">
        <f t="shared" si="89"/>
        <v>0.44197999999999998</v>
      </c>
      <c r="CS166" s="513">
        <f t="shared" si="90"/>
        <v>5.9675000000000006E-2</v>
      </c>
      <c r="CT166" s="513">
        <f t="shared" si="91"/>
        <v>0.10800000000000001</v>
      </c>
      <c r="CU166" s="513">
        <f t="shared" si="92"/>
        <v>0.30096000000000001</v>
      </c>
      <c r="CV166" s="513">
        <f t="shared" si="93"/>
        <v>1.01088</v>
      </c>
      <c r="CW166" s="513">
        <f t="shared" si="94"/>
        <v>0.18576000000000001</v>
      </c>
      <c r="CX166" s="513">
        <f t="shared" si="95"/>
        <v>0.34520000000000001</v>
      </c>
      <c r="CY166" s="513">
        <f t="shared" si="96"/>
        <v>0.71628999999999987</v>
      </c>
      <c r="CZ166" s="513">
        <f t="shared" si="97"/>
        <v>0.34520000000000001</v>
      </c>
      <c r="DA166" s="513">
        <f t="shared" si="98"/>
        <v>3.87487</v>
      </c>
      <c r="DB166" s="513">
        <f t="shared" si="99"/>
        <v>0.85436999999999996</v>
      </c>
    </row>
    <row r="167" spans="1:106">
      <c r="A167" s="589" t="s">
        <v>1194</v>
      </c>
      <c r="B167" s="593"/>
      <c r="C167" s="584"/>
      <c r="D167" s="383"/>
      <c r="E167" s="383"/>
      <c r="F167" s="489"/>
      <c r="G167" s="429"/>
      <c r="H167" s="386"/>
      <c r="I167" s="496"/>
      <c r="J167" s="496"/>
      <c r="K167" s="496"/>
      <c r="L167" s="496"/>
      <c r="M167" s="496"/>
      <c r="N167" s="496"/>
      <c r="O167" s="496"/>
      <c r="P167" s="496"/>
      <c r="Q167" s="496"/>
      <c r="R167" s="496"/>
      <c r="S167" s="496"/>
      <c r="T167" s="496"/>
      <c r="U167" s="496"/>
      <c r="V167" s="6"/>
      <c r="W167" s="6"/>
      <c r="X167" s="496"/>
      <c r="Y167" s="496"/>
      <c r="Z167" s="496"/>
      <c r="AA167" s="496"/>
      <c r="AB167" s="496"/>
      <c r="AC167" s="496"/>
      <c r="AD167" s="496"/>
      <c r="AE167" s="496"/>
      <c r="AF167" s="496"/>
      <c r="AG167" s="496"/>
      <c r="AQ167" s="496"/>
      <c r="AR167" s="496"/>
      <c r="AS167" s="496"/>
      <c r="AT167" s="496"/>
      <c r="AU167" s="496"/>
      <c r="AV167" s="496"/>
      <c r="AW167" s="496"/>
      <c r="AX167" s="496"/>
      <c r="AY167" s="496"/>
      <c r="AZ167" s="496"/>
      <c r="BA167" s="496"/>
      <c r="BB167" s="496"/>
      <c r="BC167" s="496"/>
      <c r="BD167" s="496"/>
      <c r="BE167" s="496"/>
      <c r="BF167" s="496"/>
      <c r="BG167" s="496"/>
      <c r="BH167" s="496"/>
      <c r="BI167" s="496"/>
      <c r="BJ167" s="496"/>
      <c r="BK167" s="496"/>
      <c r="BL167" s="496"/>
      <c r="BM167" s="496"/>
      <c r="BN167" s="496"/>
      <c r="BO167" s="496"/>
      <c r="BP167" s="496"/>
      <c r="BQ167" s="496"/>
      <c r="BR167" s="496"/>
      <c r="BS167" s="496"/>
      <c r="BT167" s="496"/>
      <c r="BU167" s="496"/>
      <c r="BV167" s="496"/>
      <c r="BW167" s="496"/>
      <c r="BX167" s="496"/>
      <c r="BY167" s="496"/>
      <c r="BZ167" s="496"/>
      <c r="CA167" s="496"/>
      <c r="CB167" s="496"/>
      <c r="CC167" s="496"/>
      <c r="CD167" s="496"/>
      <c r="CE167" s="496"/>
      <c r="CF167" s="496"/>
      <c r="CG167" s="496"/>
      <c r="CH167" s="496"/>
      <c r="CI167" s="496"/>
      <c r="CJ167" s="496"/>
      <c r="CK167" s="496"/>
      <c r="CL167" s="496"/>
      <c r="CM167" s="496"/>
      <c r="CN167" s="496"/>
    </row>
    <row r="168" spans="1:106">
      <c r="A168" s="587"/>
      <c r="B168" s="593"/>
      <c r="C168" s="584"/>
      <c r="D168" s="383"/>
      <c r="E168" s="383"/>
      <c r="F168" s="489"/>
      <c r="G168" s="429"/>
      <c r="H168" s="386"/>
      <c r="I168" s="496"/>
      <c r="J168" s="496"/>
      <c r="K168" s="496"/>
      <c r="L168" s="496"/>
      <c r="M168" s="496"/>
      <c r="N168" s="496"/>
      <c r="O168" s="496"/>
      <c r="P168" s="496"/>
      <c r="Q168" s="496"/>
      <c r="R168" s="496"/>
      <c r="S168" s="496"/>
      <c r="T168" s="496"/>
      <c r="U168" s="496"/>
      <c r="V168" s="6"/>
      <c r="W168" s="6"/>
      <c r="X168" s="496"/>
      <c r="Y168" s="496"/>
      <c r="Z168" s="496"/>
      <c r="AA168" s="496"/>
      <c r="AB168" s="496"/>
      <c r="AC168" s="496"/>
      <c r="AD168" s="496"/>
      <c r="AE168" s="496"/>
      <c r="AF168" s="496"/>
      <c r="AG168" s="496"/>
      <c r="AQ168" s="496"/>
      <c r="AR168" s="496"/>
      <c r="AS168" s="496"/>
      <c r="AT168" s="496"/>
      <c r="AU168" s="496"/>
      <c r="AV168" s="496"/>
      <c r="AW168" s="496"/>
      <c r="AX168" s="496"/>
      <c r="AY168" s="496"/>
      <c r="AZ168" s="496"/>
      <c r="BA168" s="496"/>
      <c r="BB168" s="496"/>
      <c r="BC168" s="496"/>
      <c r="BD168" s="496"/>
      <c r="BE168" s="496"/>
      <c r="BF168" s="496"/>
      <c r="BG168" s="496"/>
      <c r="BH168" s="496"/>
      <c r="BI168" s="496"/>
      <c r="BJ168" s="496"/>
      <c r="BK168" s="496"/>
      <c r="BL168" s="496"/>
      <c r="BM168" s="496"/>
      <c r="BN168" s="496"/>
      <c r="BO168" s="496"/>
      <c r="BP168" s="496"/>
      <c r="BQ168" s="496"/>
      <c r="BR168" s="496"/>
      <c r="BS168" s="496"/>
      <c r="BT168" s="496"/>
      <c r="BU168" s="496"/>
      <c r="BV168" s="496"/>
      <c r="BW168" s="496"/>
      <c r="BX168" s="496"/>
      <c r="BY168" s="496"/>
      <c r="BZ168" s="496"/>
      <c r="CA168" s="496"/>
      <c r="CB168" s="496"/>
      <c r="CC168" s="496"/>
      <c r="CD168" s="496"/>
      <c r="CE168" s="496"/>
      <c r="CF168" s="496"/>
      <c r="CG168" s="496"/>
      <c r="CH168" s="496"/>
      <c r="CI168" s="496"/>
      <c r="CJ168" s="496"/>
      <c r="CK168" s="496"/>
      <c r="CL168" s="496"/>
      <c r="CM168" s="496"/>
      <c r="CN168" s="496"/>
    </row>
    <row r="169" spans="1:106">
      <c r="A169" s="588" t="s">
        <v>1195</v>
      </c>
      <c r="B169" s="593"/>
      <c r="C169" s="584"/>
      <c r="D169" s="383"/>
      <c r="E169" s="383"/>
      <c r="F169" s="489"/>
      <c r="G169" s="429"/>
      <c r="H169" s="386"/>
      <c r="I169" s="496"/>
      <c r="J169" s="496"/>
      <c r="K169" s="496"/>
      <c r="L169" s="496"/>
      <c r="M169" s="496"/>
      <c r="N169" s="496"/>
      <c r="O169" s="496"/>
      <c r="P169" s="496"/>
      <c r="Q169" s="496"/>
      <c r="R169" s="496"/>
      <c r="S169" s="496"/>
      <c r="T169" s="496"/>
      <c r="U169" s="496"/>
      <c r="V169" s="6"/>
      <c r="W169" s="6"/>
      <c r="X169" s="496"/>
      <c r="Y169" s="496"/>
      <c r="Z169" s="496"/>
      <c r="AA169" s="496"/>
      <c r="AB169" s="496"/>
      <c r="AC169" s="496"/>
      <c r="AD169" s="496"/>
      <c r="AE169" s="496"/>
      <c r="AF169" s="496"/>
      <c r="AG169" s="496"/>
      <c r="AQ169" s="496"/>
      <c r="AR169" s="496"/>
      <c r="AS169" s="496"/>
      <c r="AT169" s="496"/>
      <c r="AU169" s="496"/>
      <c r="AV169" s="496"/>
      <c r="AW169" s="496"/>
      <c r="AX169" s="496"/>
      <c r="AY169" s="496"/>
      <c r="AZ169" s="496"/>
      <c r="BA169" s="496"/>
      <c r="BB169" s="496"/>
      <c r="BC169" s="496"/>
      <c r="BD169" s="496"/>
      <c r="BE169" s="496"/>
      <c r="BF169" s="496"/>
      <c r="BG169" s="496"/>
      <c r="BH169" s="496"/>
      <c r="BI169" s="496"/>
      <c r="BJ169" s="496"/>
      <c r="BK169" s="496"/>
      <c r="BL169" s="496"/>
      <c r="BM169" s="496"/>
      <c r="BN169" s="496"/>
      <c r="BO169" s="496"/>
      <c r="BP169" s="496"/>
      <c r="BQ169" s="496"/>
      <c r="BR169" s="496"/>
      <c r="BS169" s="496"/>
      <c r="BT169" s="496"/>
      <c r="BU169" s="496"/>
      <c r="BV169" s="496"/>
      <c r="BW169" s="496"/>
      <c r="BX169" s="496"/>
      <c r="BY169" s="496"/>
      <c r="BZ169" s="496"/>
      <c r="CA169" s="496"/>
      <c r="CB169" s="496"/>
      <c r="CC169" s="496"/>
      <c r="CD169" s="496"/>
      <c r="CE169" s="496"/>
      <c r="CF169" s="496"/>
      <c r="CG169" s="496"/>
      <c r="CH169" s="496"/>
      <c r="CI169" s="496"/>
      <c r="CJ169" s="496"/>
      <c r="CK169" s="496"/>
      <c r="CL169" s="496"/>
      <c r="CM169" s="496"/>
      <c r="CN169" s="496"/>
    </row>
    <row r="170" spans="1:106" s="515" customFormat="1" ht="17" thickBot="1">
      <c r="A170" s="590"/>
      <c r="B170" s="594"/>
      <c r="C170" s="579"/>
      <c r="D170" s="422"/>
      <c r="E170" s="422"/>
      <c r="F170" s="492"/>
      <c r="G170" s="516"/>
      <c r="I170" s="517"/>
      <c r="J170" s="517"/>
      <c r="K170" s="517"/>
      <c r="L170" s="517"/>
      <c r="M170" s="517"/>
      <c r="N170" s="517"/>
      <c r="O170" s="517"/>
      <c r="P170" s="517"/>
      <c r="Q170" s="517"/>
      <c r="R170" s="517"/>
      <c r="S170" s="517"/>
      <c r="T170" s="517"/>
      <c r="U170" s="517"/>
      <c r="V170" s="155"/>
      <c r="W170" s="155"/>
      <c r="X170" s="517"/>
      <c r="Y170" s="517"/>
      <c r="Z170" s="517"/>
      <c r="AA170" s="517"/>
      <c r="AB170" s="517"/>
      <c r="AC170" s="517"/>
      <c r="AD170" s="517"/>
      <c r="AE170" s="517"/>
      <c r="AF170" s="517"/>
      <c r="AG170" s="517"/>
      <c r="AH170" s="518"/>
      <c r="AI170" s="518"/>
      <c r="AJ170" s="518"/>
      <c r="AK170" s="518"/>
      <c r="AL170" s="518"/>
      <c r="AM170" s="518"/>
      <c r="AN170" s="518"/>
      <c r="AO170" s="518"/>
      <c r="AP170" s="518"/>
      <c r="AQ170" s="517"/>
      <c r="AR170" s="517"/>
      <c r="AS170" s="517"/>
      <c r="AT170" s="517"/>
      <c r="AU170" s="517"/>
      <c r="AV170" s="517"/>
      <c r="AW170" s="517"/>
      <c r="AX170" s="517"/>
      <c r="AY170" s="517"/>
      <c r="AZ170" s="517"/>
      <c r="BA170" s="517"/>
      <c r="BB170" s="517"/>
      <c r="BC170" s="517"/>
      <c r="BD170" s="517"/>
      <c r="BE170" s="517"/>
      <c r="BF170" s="517"/>
      <c r="BG170" s="517"/>
      <c r="BH170" s="517"/>
      <c r="BI170" s="517"/>
      <c r="BJ170" s="517"/>
      <c r="BK170" s="517"/>
      <c r="BL170" s="517"/>
      <c r="BM170" s="517"/>
      <c r="BN170" s="517"/>
      <c r="BO170" s="517"/>
      <c r="BP170" s="517"/>
      <c r="BQ170" s="517"/>
      <c r="BR170" s="517"/>
      <c r="BS170" s="517"/>
      <c r="BT170" s="517"/>
      <c r="BU170" s="517"/>
      <c r="BV170" s="517"/>
      <c r="BW170" s="517"/>
      <c r="BX170" s="517"/>
      <c r="BY170" s="517"/>
      <c r="BZ170" s="517"/>
      <c r="CA170" s="517"/>
      <c r="CB170" s="517"/>
      <c r="CC170" s="517"/>
      <c r="CD170" s="517"/>
      <c r="CE170" s="517"/>
      <c r="CF170" s="517"/>
      <c r="CG170" s="517"/>
      <c r="CH170" s="517"/>
      <c r="CI170" s="517"/>
      <c r="CJ170" s="517"/>
      <c r="CK170" s="517"/>
      <c r="CL170" s="517"/>
      <c r="CM170" s="517"/>
      <c r="CN170" s="517"/>
      <c r="CO170" s="518"/>
      <c r="CP170" s="518"/>
      <c r="CQ170" s="518"/>
      <c r="CR170" s="518"/>
      <c r="CS170" s="518"/>
      <c r="CT170" s="518"/>
      <c r="CU170" s="518"/>
      <c r="CV170" s="518"/>
      <c r="CW170" s="518"/>
      <c r="CX170" s="518"/>
      <c r="CY170" s="518"/>
      <c r="CZ170" s="518"/>
      <c r="DA170" s="518"/>
      <c r="DB170" s="518"/>
    </row>
    <row r="171" spans="1:106">
      <c r="A171" s="588" t="s">
        <v>381</v>
      </c>
      <c r="B171" s="597" t="s">
        <v>1156</v>
      </c>
      <c r="C171" s="576" t="s">
        <v>736</v>
      </c>
      <c r="D171" s="382" t="s">
        <v>745</v>
      </c>
      <c r="E171" s="578" t="s">
        <v>113</v>
      </c>
      <c r="F171" s="489">
        <v>43850</v>
      </c>
      <c r="G171" s="429">
        <v>-0.14285714285714285</v>
      </c>
      <c r="H171" s="537" t="s">
        <v>381</v>
      </c>
      <c r="I171" s="496">
        <v>159512</v>
      </c>
      <c r="J171" s="496">
        <v>94708</v>
      </c>
      <c r="K171">
        <v>76.5</v>
      </c>
      <c r="L171">
        <v>84.6</v>
      </c>
      <c r="M171">
        <v>3.53</v>
      </c>
      <c r="N171">
        <v>5.7</v>
      </c>
      <c r="O171">
        <v>94.3</v>
      </c>
      <c r="P171">
        <v>2.39</v>
      </c>
      <c r="Q171">
        <v>1.91</v>
      </c>
      <c r="R171">
        <v>1.08</v>
      </c>
      <c r="S171">
        <v>13.4</v>
      </c>
      <c r="T171">
        <v>86.6</v>
      </c>
      <c r="U171">
        <v>0.64</v>
      </c>
      <c r="V171" s="6">
        <f t="shared" ref="V171:V182" si="100">L171*N171/100</f>
        <v>4.8221999999999996</v>
      </c>
      <c r="W171" s="6">
        <f t="shared" ref="W171:W182" si="101">BO171/V171</f>
        <v>2.7373398034092324</v>
      </c>
      <c r="X171">
        <v>8.6</v>
      </c>
      <c r="Y171">
        <v>6.81</v>
      </c>
      <c r="Z171">
        <v>6.49</v>
      </c>
      <c r="AA171">
        <v>2.1800000000000002</v>
      </c>
      <c r="AB171">
        <v>0.56000000000000005</v>
      </c>
      <c r="AC171">
        <v>43.2</v>
      </c>
      <c r="AD171">
        <v>44.8</v>
      </c>
      <c r="AE171">
        <v>2.94</v>
      </c>
      <c r="AF171">
        <v>45.5</v>
      </c>
      <c r="AG171">
        <v>0.59</v>
      </c>
      <c r="AH171" s="188">
        <f t="shared" ref="AH171:AH182" si="102">X171*S171/100</f>
        <v>1.1523999999999999</v>
      </c>
      <c r="AI171" s="188">
        <f t="shared" ref="AI171:AI182" si="103">Y171*S171/100</f>
        <v>0.91253999999999991</v>
      </c>
      <c r="AJ171" s="188">
        <f t="shared" ref="AJ171:AJ182" si="104">AA171*S171/100</f>
        <v>0.29212000000000005</v>
      </c>
      <c r="AK171" s="188">
        <f t="shared" ref="AK171:AK182" si="105">AB171*S171/100</f>
        <v>7.5040000000000009E-2</v>
      </c>
      <c r="AL171" s="188">
        <f t="shared" ref="AL171:AL182" si="106">AC171*Q171/100</f>
        <v>0.82511999999999996</v>
      </c>
      <c r="AM171" s="188">
        <f t="shared" ref="AM171:AM182" si="107">AD171*Q171/100</f>
        <v>0.85568</v>
      </c>
      <c r="AN171" s="188">
        <f t="shared" ref="AN171:AN182" si="108">AE171*Q171/100</f>
        <v>5.6153999999999996E-2</v>
      </c>
      <c r="AO171" s="188">
        <f t="shared" ref="AO171:AO182" si="109">AF171*Q171/100</f>
        <v>0.86904999999999999</v>
      </c>
      <c r="AP171" s="188">
        <f t="shared" ref="AP171:AP182" si="110">AG171*Q171/100</f>
        <v>1.1268999999999998E-2</v>
      </c>
      <c r="AQ171">
        <v>351</v>
      </c>
      <c r="AR171">
        <v>79.599999999999994</v>
      </c>
      <c r="AS171">
        <v>355</v>
      </c>
      <c r="AT171">
        <v>259</v>
      </c>
      <c r="AU171">
        <v>46.2</v>
      </c>
      <c r="AV171">
        <v>35.700000000000003</v>
      </c>
      <c r="AW171">
        <v>12.8</v>
      </c>
      <c r="AX171">
        <v>14.4</v>
      </c>
      <c r="AY171">
        <v>1350</v>
      </c>
      <c r="AZ171">
        <v>1.23</v>
      </c>
      <c r="BA171">
        <v>19.100000000000001</v>
      </c>
      <c r="BB171">
        <v>0.55000000000000004</v>
      </c>
      <c r="BC171">
        <v>143</v>
      </c>
      <c r="BD171">
        <v>24.4</v>
      </c>
      <c r="BE171">
        <v>388</v>
      </c>
      <c r="BF171">
        <v>183</v>
      </c>
      <c r="BH171">
        <v>1.59</v>
      </c>
      <c r="BI171">
        <v>1.76</v>
      </c>
      <c r="BJ171">
        <v>1.1599999999999999</v>
      </c>
      <c r="BK171">
        <v>994</v>
      </c>
      <c r="BL171">
        <v>1.07</v>
      </c>
      <c r="BM171">
        <v>13.1</v>
      </c>
      <c r="BN171">
        <v>0.64</v>
      </c>
      <c r="BO171">
        <v>13.2</v>
      </c>
      <c r="BP171">
        <v>0.23</v>
      </c>
      <c r="BQ171">
        <v>0.91</v>
      </c>
      <c r="BR171">
        <v>99.1</v>
      </c>
      <c r="BS171">
        <v>1.28</v>
      </c>
      <c r="BT171">
        <v>1.52</v>
      </c>
      <c r="BU171">
        <v>2.58</v>
      </c>
      <c r="BV171">
        <v>43.2</v>
      </c>
      <c r="BW171">
        <v>57.7</v>
      </c>
      <c r="BX171">
        <v>0.87</v>
      </c>
      <c r="BY171">
        <v>4.74</v>
      </c>
      <c r="BZ171">
        <v>23.7</v>
      </c>
      <c r="CA171">
        <v>5.79</v>
      </c>
      <c r="CB171">
        <v>52.1</v>
      </c>
      <c r="CC171">
        <v>3.68</v>
      </c>
      <c r="CD171">
        <v>0.26</v>
      </c>
      <c r="CE171">
        <v>1.2</v>
      </c>
      <c r="CF171">
        <v>1.83</v>
      </c>
      <c r="CG171">
        <v>2.46</v>
      </c>
      <c r="CH171">
        <v>0.5</v>
      </c>
      <c r="CI171">
        <v>57.7</v>
      </c>
      <c r="CJ171">
        <v>0.21</v>
      </c>
      <c r="CK171">
        <v>1.33</v>
      </c>
      <c r="CL171">
        <v>1.3</v>
      </c>
      <c r="CM171">
        <v>2.67</v>
      </c>
      <c r="CN171">
        <v>1.1499999999999999</v>
      </c>
      <c r="CO171" s="188">
        <f t="shared" ref="CO171:CO182" si="111">BY171*BT171/100</f>
        <v>7.2048000000000001E-2</v>
      </c>
      <c r="CP171" s="188">
        <f t="shared" ref="CP171:CP182" si="112">BZ171*BT171/100</f>
        <v>0.36024</v>
      </c>
      <c r="CQ171" s="188">
        <f t="shared" ref="CQ171:CQ182" si="113">CA171*BT171/100</f>
        <v>8.8008000000000003E-2</v>
      </c>
      <c r="CR171" s="188">
        <f t="shared" ref="CR171:CR182" si="114">CB171*BT171/100</f>
        <v>0.79192000000000007</v>
      </c>
      <c r="CS171" s="188">
        <f t="shared" ref="CS171:CS182" si="115">CC171*BT171/100</f>
        <v>5.5936000000000007E-2</v>
      </c>
      <c r="CT171" s="188">
        <f t="shared" ref="CT171:CT182" si="116">CD171*BV171/100</f>
        <v>0.11232000000000002</v>
      </c>
      <c r="CU171" s="188">
        <f t="shared" ref="CU171:CU182" si="117">CE171*BV171/100</f>
        <v>0.51840000000000008</v>
      </c>
      <c r="CV171" s="188">
        <f t="shared" ref="CV171:CV182" si="118">CG171*BV171/100</f>
        <v>1.0627200000000001</v>
      </c>
      <c r="CW171" s="188">
        <f t="shared" ref="CW171:CW182" si="119">CH171*BV171/100</f>
        <v>0.21600000000000003</v>
      </c>
      <c r="CX171" s="188">
        <f t="shared" ref="CX171:CX182" si="120">CI171*CJ171/100</f>
        <v>0.12117000000000001</v>
      </c>
      <c r="CY171" s="188">
        <f t="shared" ref="CY171:CY182" si="121">CI171*CK171/100</f>
        <v>0.76741000000000015</v>
      </c>
      <c r="CZ171" s="188">
        <f t="shared" ref="CZ171:CZ182" si="122">CI171*CL171/100</f>
        <v>0.7501000000000001</v>
      </c>
      <c r="DA171" s="188">
        <f t="shared" ref="DA171:DA182" si="123">CI171*CM171/100</f>
        <v>1.5405899999999999</v>
      </c>
      <c r="DB171" s="188">
        <f t="shared" ref="DB171:DB182" si="124">CI171*CN171/100</f>
        <v>0.66355000000000008</v>
      </c>
    </row>
    <row r="172" spans="1:106">
      <c r="A172" s="587"/>
      <c r="B172" s="597" t="s">
        <v>1157</v>
      </c>
      <c r="C172" s="577"/>
      <c r="F172" s="489"/>
      <c r="G172" s="222"/>
      <c r="H172" s="386"/>
      <c r="I172" s="496">
        <v>192247</v>
      </c>
      <c r="J172" s="496">
        <v>113459</v>
      </c>
      <c r="K172">
        <v>76.8</v>
      </c>
      <c r="L172">
        <v>84.2</v>
      </c>
      <c r="M172">
        <v>3.53</v>
      </c>
      <c r="N172">
        <v>5.61</v>
      </c>
      <c r="O172">
        <v>94.4</v>
      </c>
      <c r="P172">
        <v>2.2000000000000002</v>
      </c>
      <c r="Q172">
        <v>1.79</v>
      </c>
      <c r="R172">
        <v>0.71</v>
      </c>
      <c r="S172">
        <v>13.7</v>
      </c>
      <c r="T172">
        <v>86.3</v>
      </c>
      <c r="U172">
        <v>0.62</v>
      </c>
      <c r="V172" s="6">
        <f t="shared" si="100"/>
        <v>4.7236200000000004</v>
      </c>
      <c r="W172" s="6">
        <f t="shared" si="101"/>
        <v>2.8791477722594108</v>
      </c>
      <c r="X172">
        <v>8.85</v>
      </c>
      <c r="Y172">
        <v>6.53</v>
      </c>
      <c r="Z172">
        <v>6.4</v>
      </c>
      <c r="AA172">
        <v>1.54</v>
      </c>
      <c r="AB172">
        <v>0.73</v>
      </c>
      <c r="AC172">
        <v>43.6</v>
      </c>
      <c r="AD172">
        <v>42.7</v>
      </c>
      <c r="AE172">
        <v>2.4500000000000002</v>
      </c>
      <c r="AF172">
        <v>48.9</v>
      </c>
      <c r="AG172">
        <v>1.52</v>
      </c>
      <c r="AH172" s="188">
        <f t="shared" si="102"/>
        <v>1.2124499999999998</v>
      </c>
      <c r="AI172" s="188">
        <f t="shared" si="103"/>
        <v>0.89461000000000002</v>
      </c>
      <c r="AJ172" s="188">
        <f t="shared" si="104"/>
        <v>0.21098</v>
      </c>
      <c r="AK172" s="188">
        <f t="shared" si="105"/>
        <v>0.10000999999999999</v>
      </c>
      <c r="AL172" s="188">
        <f t="shared" si="106"/>
        <v>0.78044000000000013</v>
      </c>
      <c r="AM172" s="188">
        <f t="shared" si="107"/>
        <v>0.76433000000000006</v>
      </c>
      <c r="AN172" s="188">
        <f t="shared" si="108"/>
        <v>4.3855000000000005E-2</v>
      </c>
      <c r="AO172" s="188">
        <f t="shared" si="109"/>
        <v>0.87531000000000003</v>
      </c>
      <c r="AP172" s="188">
        <f t="shared" si="110"/>
        <v>2.7208E-2</v>
      </c>
      <c r="AQ172">
        <v>351</v>
      </c>
      <c r="AR172">
        <v>78.400000000000006</v>
      </c>
      <c r="AS172">
        <v>356</v>
      </c>
      <c r="AT172">
        <v>270</v>
      </c>
      <c r="AU172">
        <v>42.4</v>
      </c>
      <c r="AV172">
        <v>36.200000000000003</v>
      </c>
      <c r="AW172">
        <v>11.4</v>
      </c>
      <c r="AX172">
        <v>12.8</v>
      </c>
      <c r="AY172">
        <v>1501</v>
      </c>
      <c r="AZ172">
        <v>0.62</v>
      </c>
      <c r="BA172">
        <v>19</v>
      </c>
      <c r="BB172">
        <v>0.63</v>
      </c>
      <c r="BC172">
        <v>142</v>
      </c>
      <c r="BD172">
        <v>23.1</v>
      </c>
      <c r="BE172">
        <v>384</v>
      </c>
      <c r="BF172">
        <v>198</v>
      </c>
      <c r="BH172">
        <v>1.59</v>
      </c>
      <c r="BI172">
        <v>1.65</v>
      </c>
      <c r="BJ172">
        <v>1.1399999999999999</v>
      </c>
      <c r="BK172">
        <v>1046</v>
      </c>
      <c r="BL172">
        <v>0.72</v>
      </c>
      <c r="BM172">
        <v>13.4</v>
      </c>
      <c r="BN172">
        <v>0.62</v>
      </c>
      <c r="BO172">
        <v>13.6</v>
      </c>
      <c r="BP172">
        <v>0.24</v>
      </c>
      <c r="BQ172">
        <v>1.06</v>
      </c>
      <c r="BR172">
        <v>98.9</v>
      </c>
      <c r="BS172">
        <v>1.2</v>
      </c>
      <c r="BT172">
        <v>1.36</v>
      </c>
      <c r="BU172">
        <v>2.27</v>
      </c>
      <c r="BV172">
        <v>42.5</v>
      </c>
      <c r="BW172">
        <v>58.3</v>
      </c>
      <c r="BX172">
        <v>0.73</v>
      </c>
      <c r="BY172">
        <v>6.16</v>
      </c>
      <c r="BZ172">
        <v>23.2</v>
      </c>
      <c r="CA172">
        <v>4.74</v>
      </c>
      <c r="CB172">
        <v>56.4</v>
      </c>
      <c r="CC172">
        <v>0.47</v>
      </c>
      <c r="CD172">
        <v>0.23</v>
      </c>
      <c r="CE172">
        <v>1.29</v>
      </c>
      <c r="CF172">
        <v>1.81</v>
      </c>
      <c r="CG172">
        <v>1.92</v>
      </c>
      <c r="CH172">
        <v>0.55000000000000004</v>
      </c>
      <c r="CI172">
        <v>58.3</v>
      </c>
      <c r="CJ172">
        <v>0.24</v>
      </c>
      <c r="CK172">
        <v>1.1399999999999999</v>
      </c>
      <c r="CL172">
        <v>1.03</v>
      </c>
      <c r="CM172">
        <v>2.5499999999999998</v>
      </c>
      <c r="CN172">
        <v>0.87</v>
      </c>
      <c r="CO172" s="188">
        <f t="shared" si="111"/>
        <v>8.3776000000000017E-2</v>
      </c>
      <c r="CP172" s="188">
        <f t="shared" si="112"/>
        <v>0.31552000000000002</v>
      </c>
      <c r="CQ172" s="188">
        <f t="shared" si="113"/>
        <v>6.4464000000000007E-2</v>
      </c>
      <c r="CR172" s="188">
        <f t="shared" si="114"/>
        <v>0.76704000000000006</v>
      </c>
      <c r="CS172" s="188">
        <f t="shared" si="115"/>
        <v>6.3920000000000001E-3</v>
      </c>
      <c r="CT172" s="188">
        <f t="shared" si="116"/>
        <v>9.7750000000000004E-2</v>
      </c>
      <c r="CU172" s="188">
        <f t="shared" si="117"/>
        <v>0.54825000000000002</v>
      </c>
      <c r="CV172" s="188">
        <f t="shared" si="118"/>
        <v>0.81599999999999995</v>
      </c>
      <c r="CW172" s="188">
        <f t="shared" si="119"/>
        <v>0.23375000000000004</v>
      </c>
      <c r="CX172" s="188">
        <f t="shared" si="120"/>
        <v>0.13991999999999999</v>
      </c>
      <c r="CY172" s="188">
        <f t="shared" si="121"/>
        <v>0.66461999999999988</v>
      </c>
      <c r="CZ172" s="188">
        <f t="shared" si="122"/>
        <v>0.60048999999999997</v>
      </c>
      <c r="DA172" s="188">
        <f t="shared" si="123"/>
        <v>1.48665</v>
      </c>
      <c r="DB172" s="188">
        <f t="shared" si="124"/>
        <v>0.50720999999999994</v>
      </c>
    </row>
    <row r="173" spans="1:106">
      <c r="A173" s="588" t="s">
        <v>1191</v>
      </c>
      <c r="B173" s="597" t="s">
        <v>1159</v>
      </c>
      <c r="C173" s="576" t="s">
        <v>736</v>
      </c>
      <c r="D173" s="382" t="s">
        <v>745</v>
      </c>
      <c r="E173" s="578" t="s">
        <v>418</v>
      </c>
      <c r="F173" s="428">
        <v>43851</v>
      </c>
      <c r="G173" s="429">
        <v>0</v>
      </c>
      <c r="H173" s="537" t="s">
        <v>1191</v>
      </c>
      <c r="I173" s="496">
        <v>70822</v>
      </c>
      <c r="J173" s="496">
        <v>17618</v>
      </c>
      <c r="K173">
        <v>37.299999999999997</v>
      </c>
      <c r="L173">
        <v>81.3</v>
      </c>
      <c r="M173">
        <v>2.64</v>
      </c>
      <c r="N173">
        <v>3.16</v>
      </c>
      <c r="O173">
        <v>96.8</v>
      </c>
      <c r="P173">
        <v>5.07</v>
      </c>
      <c r="Q173">
        <v>5.1100000000000003</v>
      </c>
      <c r="R173">
        <v>4.5999999999999996</v>
      </c>
      <c r="S173">
        <v>9.32</v>
      </c>
      <c r="T173">
        <v>90.7</v>
      </c>
      <c r="U173">
        <v>0.46</v>
      </c>
      <c r="V173" s="6">
        <f t="shared" si="100"/>
        <v>2.56908</v>
      </c>
      <c r="W173" s="6">
        <f t="shared" si="101"/>
        <v>5.644043782209974</v>
      </c>
      <c r="X173">
        <v>12</v>
      </c>
      <c r="Y173">
        <v>25.3</v>
      </c>
      <c r="Z173">
        <v>26.8</v>
      </c>
      <c r="AA173">
        <v>10.6</v>
      </c>
      <c r="AB173">
        <v>0.82</v>
      </c>
      <c r="AC173">
        <v>30.5</v>
      </c>
      <c r="AD173">
        <v>55.2</v>
      </c>
      <c r="AE173">
        <v>13.4</v>
      </c>
      <c r="AF173">
        <v>48.8</v>
      </c>
      <c r="AG173">
        <v>0.96</v>
      </c>
      <c r="AH173" s="188">
        <f t="shared" si="102"/>
        <v>1.1184000000000001</v>
      </c>
      <c r="AI173" s="188">
        <f t="shared" si="103"/>
        <v>2.3579600000000003</v>
      </c>
      <c r="AJ173" s="188">
        <f t="shared" si="104"/>
        <v>0.98792000000000002</v>
      </c>
      <c r="AK173" s="188">
        <f t="shared" si="105"/>
        <v>7.6423999999999992E-2</v>
      </c>
      <c r="AL173" s="188">
        <f t="shared" si="106"/>
        <v>1.5585500000000001</v>
      </c>
      <c r="AM173" s="188">
        <f t="shared" si="107"/>
        <v>2.8207200000000006</v>
      </c>
      <c r="AN173" s="188">
        <f t="shared" si="108"/>
        <v>0.68474000000000002</v>
      </c>
      <c r="AO173" s="188">
        <f t="shared" si="109"/>
        <v>2.4936799999999999</v>
      </c>
      <c r="AP173" s="188">
        <f t="shared" si="110"/>
        <v>4.9055999999999995E-2</v>
      </c>
      <c r="AQ173">
        <v>502</v>
      </c>
      <c r="AR173">
        <v>134</v>
      </c>
      <c r="AS173">
        <v>606</v>
      </c>
      <c r="AT173">
        <v>354</v>
      </c>
      <c r="AU173">
        <v>10.3</v>
      </c>
      <c r="AV173">
        <v>44.5</v>
      </c>
      <c r="AW173">
        <v>23.7</v>
      </c>
      <c r="AX173">
        <v>31.2</v>
      </c>
      <c r="AY173">
        <v>3561</v>
      </c>
      <c r="AZ173">
        <v>7.3</v>
      </c>
      <c r="BA173">
        <v>20.6</v>
      </c>
      <c r="BB173">
        <v>0.66</v>
      </c>
      <c r="BC173">
        <v>188</v>
      </c>
      <c r="BD173">
        <v>42.4</v>
      </c>
      <c r="BE173">
        <v>591</v>
      </c>
      <c r="BF173">
        <v>230</v>
      </c>
      <c r="BH173">
        <v>1.28</v>
      </c>
      <c r="BI173">
        <v>4.47</v>
      </c>
      <c r="BJ173">
        <v>4.26</v>
      </c>
      <c r="BK173">
        <v>1302</v>
      </c>
      <c r="BL173">
        <v>4.51</v>
      </c>
      <c r="BM173">
        <v>8.9499999999999993</v>
      </c>
      <c r="BN173">
        <v>0.45</v>
      </c>
      <c r="BO173">
        <v>14.5</v>
      </c>
      <c r="BP173">
        <v>0.43</v>
      </c>
      <c r="BQ173">
        <v>1.06</v>
      </c>
      <c r="BR173">
        <v>98.9</v>
      </c>
      <c r="BS173">
        <v>2.38</v>
      </c>
      <c r="BT173">
        <v>6.17</v>
      </c>
      <c r="BU173">
        <v>20.8</v>
      </c>
      <c r="BV173">
        <v>37.9</v>
      </c>
      <c r="BW173">
        <v>62.7</v>
      </c>
      <c r="BX173">
        <v>1.0900000000000001</v>
      </c>
      <c r="BY173">
        <v>5.7</v>
      </c>
      <c r="BZ173">
        <v>27.2</v>
      </c>
      <c r="CA173">
        <v>32.299999999999997</v>
      </c>
      <c r="CB173">
        <v>53.2</v>
      </c>
      <c r="CC173">
        <v>2.5299999999999998</v>
      </c>
      <c r="CD173">
        <v>0.62</v>
      </c>
      <c r="CE173">
        <v>2.88</v>
      </c>
      <c r="CF173">
        <v>8.65</v>
      </c>
      <c r="CG173">
        <v>25.8</v>
      </c>
      <c r="CH173">
        <v>0.72</v>
      </c>
      <c r="CI173">
        <v>62.7</v>
      </c>
      <c r="CJ173">
        <v>0.31</v>
      </c>
      <c r="CK173">
        <v>2.06</v>
      </c>
      <c r="CL173">
        <v>4.67</v>
      </c>
      <c r="CM173">
        <v>17.600000000000001</v>
      </c>
      <c r="CN173">
        <v>1.31</v>
      </c>
      <c r="CO173" s="188">
        <f t="shared" si="111"/>
        <v>0.35169000000000006</v>
      </c>
      <c r="CP173" s="188">
        <f t="shared" si="112"/>
        <v>1.6782399999999997</v>
      </c>
      <c r="CQ173" s="188">
        <f t="shared" si="113"/>
        <v>1.9929099999999997</v>
      </c>
      <c r="CR173" s="188">
        <f t="shared" si="114"/>
        <v>3.2824400000000002</v>
      </c>
      <c r="CS173" s="188">
        <f t="shared" si="115"/>
        <v>0.15610099999999999</v>
      </c>
      <c r="CT173" s="188">
        <f t="shared" si="116"/>
        <v>0.23497999999999997</v>
      </c>
      <c r="CU173" s="188">
        <f t="shared" si="117"/>
        <v>1.0915199999999998</v>
      </c>
      <c r="CV173" s="188">
        <f t="shared" si="118"/>
        <v>9.7782</v>
      </c>
      <c r="CW173" s="188">
        <f t="shared" si="119"/>
        <v>0.27287999999999996</v>
      </c>
      <c r="CX173" s="188">
        <f t="shared" si="120"/>
        <v>0.19437000000000001</v>
      </c>
      <c r="CY173" s="188">
        <f t="shared" si="121"/>
        <v>1.29162</v>
      </c>
      <c r="CZ173" s="188">
        <f t="shared" si="122"/>
        <v>2.9280900000000001</v>
      </c>
      <c r="DA173" s="188">
        <f t="shared" si="123"/>
        <v>11.035200000000001</v>
      </c>
      <c r="DB173" s="188">
        <f t="shared" si="124"/>
        <v>0.82137000000000004</v>
      </c>
    </row>
    <row r="174" spans="1:106">
      <c r="A174" s="587"/>
      <c r="B174" s="597" t="s">
        <v>1160</v>
      </c>
      <c r="C174" s="577"/>
      <c r="F174" s="489"/>
      <c r="G174" s="222"/>
      <c r="H174" s="386"/>
      <c r="I174" s="496">
        <v>86339</v>
      </c>
      <c r="J174" s="496">
        <v>21658</v>
      </c>
      <c r="K174">
        <v>37.799999999999997</v>
      </c>
      <c r="L174">
        <v>82.1</v>
      </c>
      <c r="M174">
        <v>2.65</v>
      </c>
      <c r="N174">
        <v>2.73</v>
      </c>
      <c r="O174">
        <v>97.3</v>
      </c>
      <c r="P174">
        <v>5.13</v>
      </c>
      <c r="Q174">
        <v>5.12</v>
      </c>
      <c r="R174">
        <v>4.0599999999999996</v>
      </c>
      <c r="S174">
        <v>9.64</v>
      </c>
      <c r="T174">
        <v>90.4</v>
      </c>
      <c r="U174">
        <v>0.44</v>
      </c>
      <c r="V174" s="6">
        <f t="shared" si="100"/>
        <v>2.2413299999999996</v>
      </c>
      <c r="W174" s="6">
        <f t="shared" si="101"/>
        <v>6.2016748983862273</v>
      </c>
      <c r="X174">
        <v>11.6</v>
      </c>
      <c r="Y174">
        <v>25.1</v>
      </c>
      <c r="Z174">
        <v>26.7</v>
      </c>
      <c r="AA174">
        <v>9.86</v>
      </c>
      <c r="AB174">
        <v>0.57999999999999996</v>
      </c>
      <c r="AC174">
        <v>28.4</v>
      </c>
      <c r="AD174">
        <v>61.7</v>
      </c>
      <c r="AE174">
        <v>11.6</v>
      </c>
      <c r="AF174">
        <v>50.2</v>
      </c>
      <c r="AG174">
        <v>0.66</v>
      </c>
      <c r="AH174" s="188">
        <f t="shared" si="102"/>
        <v>1.1182399999999999</v>
      </c>
      <c r="AI174" s="188">
        <f t="shared" si="103"/>
        <v>2.4196400000000002</v>
      </c>
      <c r="AJ174" s="188">
        <f t="shared" si="104"/>
        <v>0.95050400000000002</v>
      </c>
      <c r="AK174" s="188">
        <f t="shared" si="105"/>
        <v>5.5911999999999996E-2</v>
      </c>
      <c r="AL174" s="188">
        <f t="shared" si="106"/>
        <v>1.4540799999999998</v>
      </c>
      <c r="AM174" s="188">
        <f t="shared" si="107"/>
        <v>3.1590400000000001</v>
      </c>
      <c r="AN174" s="188">
        <f t="shared" si="108"/>
        <v>0.59392</v>
      </c>
      <c r="AO174" s="188">
        <f t="shared" si="109"/>
        <v>2.5702400000000001</v>
      </c>
      <c r="AP174" s="188">
        <f t="shared" si="110"/>
        <v>3.3792000000000003E-2</v>
      </c>
      <c r="AQ174">
        <v>484</v>
      </c>
      <c r="AR174">
        <v>144</v>
      </c>
      <c r="AS174">
        <v>597</v>
      </c>
      <c r="AT174">
        <v>350</v>
      </c>
      <c r="AU174">
        <v>-2.57</v>
      </c>
      <c r="AV174">
        <v>40.1</v>
      </c>
      <c r="AW174">
        <v>24.1</v>
      </c>
      <c r="AX174">
        <v>29.4</v>
      </c>
      <c r="AY174">
        <v>3312</v>
      </c>
      <c r="AZ174">
        <v>5.97</v>
      </c>
      <c r="BA174">
        <v>18.899999999999999</v>
      </c>
      <c r="BB174">
        <v>0.41</v>
      </c>
      <c r="BC174">
        <v>187</v>
      </c>
      <c r="BD174">
        <v>42.4</v>
      </c>
      <c r="BE174">
        <v>583</v>
      </c>
      <c r="BF174">
        <v>237</v>
      </c>
      <c r="BH174">
        <v>1.6</v>
      </c>
      <c r="BI174">
        <v>4.5999999999999996</v>
      </c>
      <c r="BJ174">
        <v>4.4400000000000004</v>
      </c>
      <c r="BK174">
        <v>1376</v>
      </c>
      <c r="BL174">
        <v>4</v>
      </c>
      <c r="BM174">
        <v>9.3800000000000008</v>
      </c>
      <c r="BN174">
        <v>0.45</v>
      </c>
      <c r="BO174">
        <v>13.9</v>
      </c>
      <c r="BP174">
        <v>0.46</v>
      </c>
      <c r="BQ174">
        <v>0.7</v>
      </c>
      <c r="BR174">
        <v>99.3</v>
      </c>
      <c r="BS174">
        <v>2.06</v>
      </c>
      <c r="BT174">
        <v>6.43</v>
      </c>
      <c r="BU174">
        <v>17.399999999999999</v>
      </c>
      <c r="BV174">
        <v>37.700000000000003</v>
      </c>
      <c r="BW174">
        <v>63.2</v>
      </c>
      <c r="BX174">
        <v>1.19</v>
      </c>
      <c r="BY174">
        <v>5.15</v>
      </c>
      <c r="BZ174">
        <v>25.8</v>
      </c>
      <c r="CA174">
        <v>33</v>
      </c>
      <c r="CB174">
        <v>64.900000000000006</v>
      </c>
      <c r="CC174">
        <v>2.58</v>
      </c>
      <c r="CD174">
        <v>0.97</v>
      </c>
      <c r="CE174">
        <v>3.34</v>
      </c>
      <c r="CF174">
        <v>11.1</v>
      </c>
      <c r="CG174">
        <v>23.4</v>
      </c>
      <c r="CH174">
        <v>0.88</v>
      </c>
      <c r="CI174">
        <v>63.2</v>
      </c>
      <c r="CJ174">
        <v>0.16</v>
      </c>
      <c r="CK174">
        <v>1.26</v>
      </c>
      <c r="CL174">
        <v>3.62</v>
      </c>
      <c r="CM174">
        <v>13.9</v>
      </c>
      <c r="CN174">
        <v>1.36</v>
      </c>
      <c r="CO174" s="188">
        <f t="shared" si="111"/>
        <v>0.33114500000000002</v>
      </c>
      <c r="CP174" s="188">
        <f t="shared" si="112"/>
        <v>1.6589400000000001</v>
      </c>
      <c r="CQ174" s="188">
        <f t="shared" si="113"/>
        <v>2.1219000000000001</v>
      </c>
      <c r="CR174" s="188">
        <f t="shared" si="114"/>
        <v>4.1730700000000001</v>
      </c>
      <c r="CS174" s="188">
        <f t="shared" si="115"/>
        <v>0.16589400000000001</v>
      </c>
      <c r="CT174" s="188">
        <f t="shared" si="116"/>
        <v>0.36569000000000002</v>
      </c>
      <c r="CU174" s="188">
        <f t="shared" si="117"/>
        <v>1.25918</v>
      </c>
      <c r="CV174" s="188">
        <f t="shared" si="118"/>
        <v>8.8218000000000014</v>
      </c>
      <c r="CW174" s="188">
        <f t="shared" si="119"/>
        <v>0.33176</v>
      </c>
      <c r="CX174" s="188">
        <f t="shared" si="120"/>
        <v>0.10112</v>
      </c>
      <c r="CY174" s="188">
        <f t="shared" si="121"/>
        <v>0.79632000000000003</v>
      </c>
      <c r="CZ174" s="188">
        <f t="shared" si="122"/>
        <v>2.2878400000000001</v>
      </c>
      <c r="DA174" s="188">
        <f t="shared" si="123"/>
        <v>8.7848000000000006</v>
      </c>
      <c r="DB174" s="188">
        <f t="shared" si="124"/>
        <v>0.85952000000000017</v>
      </c>
    </row>
    <row r="175" spans="1:106">
      <c r="A175" s="588" t="s">
        <v>1192</v>
      </c>
      <c r="B175" s="597" t="s">
        <v>1162</v>
      </c>
      <c r="C175" s="576" t="s">
        <v>736</v>
      </c>
      <c r="D175" s="382" t="s">
        <v>745</v>
      </c>
      <c r="E175" s="578" t="s">
        <v>421</v>
      </c>
      <c r="F175" s="489">
        <v>43852</v>
      </c>
      <c r="G175" s="429">
        <v>0.14285714285714285</v>
      </c>
      <c r="H175" s="537" t="s">
        <v>1192</v>
      </c>
      <c r="I175" s="496">
        <v>195251</v>
      </c>
      <c r="J175" s="496">
        <v>104284</v>
      </c>
      <c r="K175">
        <v>80.2</v>
      </c>
      <c r="L175">
        <v>85.6</v>
      </c>
      <c r="M175">
        <v>3.56</v>
      </c>
      <c r="N175">
        <v>4.45</v>
      </c>
      <c r="O175">
        <v>95.5</v>
      </c>
      <c r="P175">
        <v>2.72</v>
      </c>
      <c r="Q175">
        <v>1.71</v>
      </c>
      <c r="R175">
        <v>0.77</v>
      </c>
      <c r="S175">
        <v>14.7</v>
      </c>
      <c r="T175">
        <v>85.3</v>
      </c>
      <c r="U175">
        <v>0.45</v>
      </c>
      <c r="V175" s="6">
        <f t="shared" si="100"/>
        <v>3.8092000000000001</v>
      </c>
      <c r="W175" s="6">
        <f t="shared" si="101"/>
        <v>3.2552766985193742</v>
      </c>
      <c r="X175">
        <v>8.7899999999999991</v>
      </c>
      <c r="Y175">
        <v>7.61</v>
      </c>
      <c r="Z175">
        <v>6.4</v>
      </c>
      <c r="AA175">
        <v>1.48</v>
      </c>
      <c r="AB175">
        <v>0.5</v>
      </c>
      <c r="AC175">
        <v>41.1</v>
      </c>
      <c r="AD175">
        <v>49.7</v>
      </c>
      <c r="AE175">
        <v>3.08</v>
      </c>
      <c r="AF175">
        <v>55.1</v>
      </c>
      <c r="AG175">
        <v>0.92</v>
      </c>
      <c r="AH175" s="188">
        <f t="shared" si="102"/>
        <v>1.29213</v>
      </c>
      <c r="AI175" s="188">
        <f t="shared" si="103"/>
        <v>1.1186700000000001</v>
      </c>
      <c r="AJ175" s="188">
        <f t="shared" si="104"/>
        <v>0.21756</v>
      </c>
      <c r="AK175" s="188">
        <f t="shared" si="105"/>
        <v>7.3499999999999996E-2</v>
      </c>
      <c r="AL175" s="188">
        <f t="shared" si="106"/>
        <v>0.70281000000000005</v>
      </c>
      <c r="AM175" s="188">
        <f t="shared" si="107"/>
        <v>0.84987000000000013</v>
      </c>
      <c r="AN175" s="188">
        <f t="shared" si="108"/>
        <v>5.2668E-2</v>
      </c>
      <c r="AO175" s="188">
        <f t="shared" si="109"/>
        <v>0.94220999999999999</v>
      </c>
      <c r="AP175" s="188">
        <f t="shared" si="110"/>
        <v>1.5731999999999999E-2</v>
      </c>
      <c r="AQ175">
        <v>391</v>
      </c>
      <c r="AR175">
        <v>91.2</v>
      </c>
      <c r="AS175">
        <v>321</v>
      </c>
      <c r="AT175">
        <v>281</v>
      </c>
      <c r="AU175">
        <v>59.1</v>
      </c>
      <c r="AV175">
        <v>42.5</v>
      </c>
      <c r="AW175">
        <v>15.3</v>
      </c>
      <c r="AX175">
        <v>13.8</v>
      </c>
      <c r="AY175">
        <v>1722</v>
      </c>
      <c r="AZ175">
        <v>1.21</v>
      </c>
      <c r="BA175">
        <v>22.7</v>
      </c>
      <c r="BB175">
        <v>0.4</v>
      </c>
      <c r="BC175">
        <v>133</v>
      </c>
      <c r="BD175">
        <v>25.7</v>
      </c>
      <c r="BE175">
        <v>347</v>
      </c>
      <c r="BF175">
        <v>192</v>
      </c>
      <c r="BH175">
        <v>1.74</v>
      </c>
      <c r="BI175">
        <v>2.14</v>
      </c>
      <c r="BJ175">
        <v>1.1499999999999999</v>
      </c>
      <c r="BK175">
        <v>1049</v>
      </c>
      <c r="BL175">
        <v>0.75</v>
      </c>
      <c r="BM175">
        <v>14.3</v>
      </c>
      <c r="BN175">
        <v>0.46</v>
      </c>
      <c r="BO175">
        <v>12.4</v>
      </c>
      <c r="BP175">
        <v>0.33</v>
      </c>
      <c r="BQ175">
        <v>1.01</v>
      </c>
      <c r="BR175">
        <v>99</v>
      </c>
      <c r="BS175">
        <v>1.61</v>
      </c>
      <c r="BT175">
        <v>1.5</v>
      </c>
      <c r="BU175">
        <v>2.46</v>
      </c>
      <c r="BV175">
        <v>39.6</v>
      </c>
      <c r="BW175">
        <v>61.4</v>
      </c>
      <c r="BX175">
        <v>0.81</v>
      </c>
      <c r="BY175">
        <v>6.15</v>
      </c>
      <c r="BZ175">
        <v>25.6</v>
      </c>
      <c r="CA175">
        <v>5.64</v>
      </c>
      <c r="CB175">
        <v>66.2</v>
      </c>
      <c r="CC175">
        <v>3.08</v>
      </c>
      <c r="CD175">
        <v>0.33</v>
      </c>
      <c r="CE175">
        <v>1.87</v>
      </c>
      <c r="CF175">
        <v>2.5099999999999998</v>
      </c>
      <c r="CG175">
        <v>2.1</v>
      </c>
      <c r="CH175">
        <v>0.72</v>
      </c>
      <c r="CI175">
        <v>61.4</v>
      </c>
      <c r="CJ175">
        <v>0.33</v>
      </c>
      <c r="CK175">
        <v>1.42</v>
      </c>
      <c r="CL175">
        <v>0.84</v>
      </c>
      <c r="CM175">
        <v>2.68</v>
      </c>
      <c r="CN175">
        <v>0.86</v>
      </c>
      <c r="CO175" s="188">
        <f t="shared" si="111"/>
        <v>9.2250000000000013E-2</v>
      </c>
      <c r="CP175" s="188">
        <f t="shared" si="112"/>
        <v>0.38400000000000006</v>
      </c>
      <c r="CQ175" s="188">
        <f t="shared" si="113"/>
        <v>8.4599999999999995E-2</v>
      </c>
      <c r="CR175" s="188">
        <f t="shared" si="114"/>
        <v>0.9930000000000001</v>
      </c>
      <c r="CS175" s="188">
        <f t="shared" si="115"/>
        <v>4.6199999999999998E-2</v>
      </c>
      <c r="CT175" s="188">
        <f t="shared" si="116"/>
        <v>0.13068000000000002</v>
      </c>
      <c r="CU175" s="188">
        <f t="shared" si="117"/>
        <v>0.74052000000000007</v>
      </c>
      <c r="CV175" s="188">
        <f t="shared" si="118"/>
        <v>0.83160000000000012</v>
      </c>
      <c r="CW175" s="188">
        <f t="shared" si="119"/>
        <v>0.28511999999999998</v>
      </c>
      <c r="CX175" s="188">
        <f t="shared" si="120"/>
        <v>0.20261999999999999</v>
      </c>
      <c r="CY175" s="188">
        <f t="shared" si="121"/>
        <v>0.87187999999999988</v>
      </c>
      <c r="CZ175" s="188">
        <f t="shared" si="122"/>
        <v>0.51575999999999989</v>
      </c>
      <c r="DA175" s="188">
        <f t="shared" si="123"/>
        <v>1.6455199999999999</v>
      </c>
      <c r="DB175" s="188">
        <f t="shared" si="124"/>
        <v>0.52803999999999995</v>
      </c>
    </row>
    <row r="176" spans="1:106">
      <c r="A176" s="587"/>
      <c r="B176" s="597" t="s">
        <v>1163</v>
      </c>
      <c r="C176" s="577"/>
      <c r="F176" s="489"/>
      <c r="G176" s="222"/>
      <c r="H176" s="386"/>
      <c r="I176" s="496">
        <v>195135</v>
      </c>
      <c r="J176" s="496">
        <v>103923</v>
      </c>
      <c r="K176">
        <v>80.099999999999994</v>
      </c>
      <c r="L176">
        <v>85.7</v>
      </c>
      <c r="M176">
        <v>3.56</v>
      </c>
      <c r="N176">
        <v>4.6900000000000004</v>
      </c>
      <c r="O176">
        <v>95.3</v>
      </c>
      <c r="P176">
        <v>2.79</v>
      </c>
      <c r="Q176">
        <v>1.66</v>
      </c>
      <c r="R176">
        <v>0.94</v>
      </c>
      <c r="S176">
        <v>15.3</v>
      </c>
      <c r="T176">
        <v>84.7</v>
      </c>
      <c r="U176">
        <v>0.51</v>
      </c>
      <c r="V176" s="6">
        <f t="shared" si="100"/>
        <v>4.0193300000000001</v>
      </c>
      <c r="W176" s="6">
        <f t="shared" si="101"/>
        <v>3.085091296310579</v>
      </c>
      <c r="X176">
        <v>8.76</v>
      </c>
      <c r="Y176">
        <v>7.8</v>
      </c>
      <c r="Z176">
        <v>6.07</v>
      </c>
      <c r="AA176">
        <v>1.94</v>
      </c>
      <c r="AB176">
        <v>0.59</v>
      </c>
      <c r="AC176">
        <v>43.4</v>
      </c>
      <c r="AD176">
        <v>49.5</v>
      </c>
      <c r="AE176">
        <v>3.59</v>
      </c>
      <c r="AF176">
        <v>55.9</v>
      </c>
      <c r="AG176">
        <v>0.74</v>
      </c>
      <c r="AH176" s="188">
        <f t="shared" si="102"/>
        <v>1.3402799999999999</v>
      </c>
      <c r="AI176" s="188">
        <f t="shared" si="103"/>
        <v>1.1934</v>
      </c>
      <c r="AJ176" s="188">
        <f t="shared" si="104"/>
        <v>0.29682000000000003</v>
      </c>
      <c r="AK176" s="188">
        <f t="shared" si="105"/>
        <v>9.0269999999999989E-2</v>
      </c>
      <c r="AL176" s="188">
        <f t="shared" si="106"/>
        <v>0.72043999999999997</v>
      </c>
      <c r="AM176" s="188">
        <f t="shared" si="107"/>
        <v>0.82169999999999999</v>
      </c>
      <c r="AN176" s="188">
        <f t="shared" si="108"/>
        <v>5.9593999999999994E-2</v>
      </c>
      <c r="AO176" s="188">
        <f t="shared" si="109"/>
        <v>0.92793999999999999</v>
      </c>
      <c r="AP176" s="188">
        <f t="shared" si="110"/>
        <v>1.2284E-2</v>
      </c>
      <c r="AQ176">
        <v>378</v>
      </c>
      <c r="AR176">
        <v>89.9</v>
      </c>
      <c r="AS176">
        <v>331</v>
      </c>
      <c r="AT176">
        <v>291</v>
      </c>
      <c r="AU176">
        <v>65.5</v>
      </c>
      <c r="AV176">
        <v>40.6</v>
      </c>
      <c r="AW176">
        <v>14.6</v>
      </c>
      <c r="AX176">
        <v>13.3</v>
      </c>
      <c r="AY176">
        <v>1718</v>
      </c>
      <c r="AZ176">
        <v>1.1499999999999999</v>
      </c>
      <c r="BA176">
        <v>23.7</v>
      </c>
      <c r="BB176">
        <v>0.55000000000000004</v>
      </c>
      <c r="BC176">
        <v>136</v>
      </c>
      <c r="BD176">
        <v>24.4</v>
      </c>
      <c r="BE176">
        <v>351</v>
      </c>
      <c r="BF176">
        <v>207</v>
      </c>
      <c r="BH176">
        <v>1.74</v>
      </c>
      <c r="BI176">
        <v>2.2000000000000002</v>
      </c>
      <c r="BJ176">
        <v>1.0900000000000001</v>
      </c>
      <c r="BK176">
        <v>1059</v>
      </c>
      <c r="BL176">
        <v>0.93</v>
      </c>
      <c r="BM176">
        <v>14.9</v>
      </c>
      <c r="BN176">
        <v>0.51</v>
      </c>
      <c r="BO176">
        <v>12.4</v>
      </c>
      <c r="BP176">
        <v>0.5</v>
      </c>
      <c r="BQ176">
        <v>1.1299999999999999</v>
      </c>
      <c r="BR176">
        <v>98.9</v>
      </c>
      <c r="BS176">
        <v>1.52</v>
      </c>
      <c r="BT176">
        <v>1.41</v>
      </c>
      <c r="BU176">
        <v>2.69</v>
      </c>
      <c r="BV176">
        <v>39.799999999999997</v>
      </c>
      <c r="BW176">
        <v>61.3</v>
      </c>
      <c r="BX176">
        <v>0.99</v>
      </c>
      <c r="BY176">
        <v>6.04</v>
      </c>
      <c r="BZ176">
        <v>26.4</v>
      </c>
      <c r="CA176">
        <v>6.04</v>
      </c>
      <c r="CB176">
        <v>58.2</v>
      </c>
      <c r="CC176">
        <v>6.59</v>
      </c>
      <c r="CD176">
        <v>0.64</v>
      </c>
      <c r="CE176">
        <v>1.64</v>
      </c>
      <c r="CF176">
        <v>2.0699999999999998</v>
      </c>
      <c r="CG176">
        <v>2.2999999999999998</v>
      </c>
      <c r="CH176">
        <v>0.86</v>
      </c>
      <c r="CI176">
        <v>61.3</v>
      </c>
      <c r="CJ176">
        <v>0.41</v>
      </c>
      <c r="CK176">
        <v>1.44</v>
      </c>
      <c r="CL176">
        <v>0.98</v>
      </c>
      <c r="CM176">
        <v>2.93</v>
      </c>
      <c r="CN176">
        <v>1.08</v>
      </c>
      <c r="CO176" s="188">
        <f t="shared" si="111"/>
        <v>8.516399999999999E-2</v>
      </c>
      <c r="CP176" s="188">
        <f t="shared" si="112"/>
        <v>0.37223999999999996</v>
      </c>
      <c r="CQ176" s="188">
        <f t="shared" si="113"/>
        <v>8.516399999999999E-2</v>
      </c>
      <c r="CR176" s="188">
        <f t="shared" si="114"/>
        <v>0.82062000000000002</v>
      </c>
      <c r="CS176" s="188">
        <f t="shared" si="115"/>
        <v>9.2919000000000002E-2</v>
      </c>
      <c r="CT176" s="188">
        <f t="shared" si="116"/>
        <v>0.25472</v>
      </c>
      <c r="CU176" s="188">
        <f t="shared" si="117"/>
        <v>0.65271999999999997</v>
      </c>
      <c r="CV176" s="188">
        <f t="shared" si="118"/>
        <v>0.91539999999999988</v>
      </c>
      <c r="CW176" s="188">
        <f t="shared" si="119"/>
        <v>0.34227999999999992</v>
      </c>
      <c r="CX176" s="188">
        <f t="shared" si="120"/>
        <v>0.25132999999999994</v>
      </c>
      <c r="CY176" s="188">
        <f t="shared" si="121"/>
        <v>0.88271999999999995</v>
      </c>
      <c r="CZ176" s="188">
        <f t="shared" si="122"/>
        <v>0.60073999999999994</v>
      </c>
      <c r="DA176" s="188">
        <f t="shared" si="123"/>
        <v>1.7960900000000002</v>
      </c>
      <c r="DB176" s="188">
        <f t="shared" si="124"/>
        <v>0.66204000000000007</v>
      </c>
    </row>
    <row r="177" spans="1:106">
      <c r="A177" s="588" t="s">
        <v>1193</v>
      </c>
      <c r="B177" s="597" t="s">
        <v>1165</v>
      </c>
      <c r="C177" s="576" t="s">
        <v>736</v>
      </c>
      <c r="D177" s="382" t="s">
        <v>745</v>
      </c>
      <c r="E177" s="578" t="s">
        <v>362</v>
      </c>
      <c r="F177" s="489">
        <v>43858</v>
      </c>
      <c r="G177" s="429">
        <v>1</v>
      </c>
      <c r="H177" s="537" t="s">
        <v>1193</v>
      </c>
      <c r="I177" s="496">
        <v>192944</v>
      </c>
      <c r="J177" s="496">
        <v>112591</v>
      </c>
      <c r="K177">
        <v>77.099999999999994</v>
      </c>
      <c r="L177">
        <v>84.3</v>
      </c>
      <c r="M177">
        <v>2.58</v>
      </c>
      <c r="N177">
        <v>4.97</v>
      </c>
      <c r="O177">
        <v>95</v>
      </c>
      <c r="P177">
        <v>2.5099999999999998</v>
      </c>
      <c r="Q177">
        <v>1.77</v>
      </c>
      <c r="R177">
        <v>1.08</v>
      </c>
      <c r="S177">
        <v>16.399999999999999</v>
      </c>
      <c r="T177">
        <v>83.6</v>
      </c>
      <c r="U177">
        <v>0.43</v>
      </c>
      <c r="V177" s="6">
        <f t="shared" si="100"/>
        <v>4.1897099999999998</v>
      </c>
      <c r="W177" s="6">
        <f t="shared" si="101"/>
        <v>3.2699160562425562</v>
      </c>
      <c r="X177">
        <v>6.64</v>
      </c>
      <c r="Y177">
        <v>6.73</v>
      </c>
      <c r="Z177">
        <v>5.99</v>
      </c>
      <c r="AA177">
        <v>1.73</v>
      </c>
      <c r="AB177">
        <v>0.44</v>
      </c>
      <c r="AC177">
        <v>34.700000000000003</v>
      </c>
      <c r="AD177">
        <v>46.9</v>
      </c>
      <c r="AE177">
        <v>2.14</v>
      </c>
      <c r="AF177">
        <v>55.5</v>
      </c>
      <c r="AG177">
        <v>0.77</v>
      </c>
      <c r="AH177" s="188">
        <f t="shared" si="102"/>
        <v>1.0889599999999999</v>
      </c>
      <c r="AI177" s="188">
        <f t="shared" si="103"/>
        <v>1.10372</v>
      </c>
      <c r="AJ177" s="188">
        <f t="shared" si="104"/>
        <v>0.28371999999999997</v>
      </c>
      <c r="AK177" s="188">
        <f t="shared" si="105"/>
        <v>7.2159999999999988E-2</v>
      </c>
      <c r="AL177" s="188">
        <f t="shared" si="106"/>
        <v>0.61419000000000001</v>
      </c>
      <c r="AM177" s="188">
        <f t="shared" si="107"/>
        <v>0.83013000000000003</v>
      </c>
      <c r="AN177" s="188">
        <f t="shared" si="108"/>
        <v>3.7878000000000002E-2</v>
      </c>
      <c r="AO177" s="188">
        <f t="shared" si="109"/>
        <v>0.98234999999999995</v>
      </c>
      <c r="AP177" s="188">
        <f t="shared" si="110"/>
        <v>1.3629E-2</v>
      </c>
      <c r="AQ177">
        <v>345</v>
      </c>
      <c r="AR177">
        <v>77.099999999999994</v>
      </c>
      <c r="AS177">
        <v>341</v>
      </c>
      <c r="AT177">
        <v>252</v>
      </c>
      <c r="AU177">
        <v>71.900000000000006</v>
      </c>
      <c r="AV177">
        <v>32.299999999999997</v>
      </c>
      <c r="AW177">
        <v>13.3</v>
      </c>
      <c r="AX177">
        <v>14.3</v>
      </c>
      <c r="AY177">
        <v>1712</v>
      </c>
      <c r="AZ177">
        <v>0.85</v>
      </c>
      <c r="BA177">
        <v>24.8</v>
      </c>
      <c r="BB177">
        <v>0.55000000000000004</v>
      </c>
      <c r="BC177">
        <v>148</v>
      </c>
      <c r="BD177">
        <v>24.4</v>
      </c>
      <c r="BE177">
        <v>374</v>
      </c>
      <c r="BF177">
        <v>175</v>
      </c>
      <c r="BH177">
        <v>1.03</v>
      </c>
      <c r="BI177">
        <v>1.95</v>
      </c>
      <c r="BJ177">
        <v>1.1200000000000001</v>
      </c>
      <c r="BK177">
        <v>788</v>
      </c>
      <c r="BL177">
        <v>1.0900000000000001</v>
      </c>
      <c r="BM177">
        <v>16</v>
      </c>
      <c r="BN177">
        <v>0.43</v>
      </c>
      <c r="BO177">
        <v>13.7</v>
      </c>
      <c r="BP177">
        <v>0.19</v>
      </c>
      <c r="BQ177">
        <v>1.05</v>
      </c>
      <c r="BR177">
        <v>99</v>
      </c>
      <c r="BS177">
        <v>1.37</v>
      </c>
      <c r="BT177">
        <v>1.79</v>
      </c>
      <c r="BU177">
        <v>2.33</v>
      </c>
      <c r="BV177">
        <v>48</v>
      </c>
      <c r="BW177">
        <v>53</v>
      </c>
      <c r="BX177">
        <v>1.31</v>
      </c>
      <c r="BY177">
        <v>4.6900000000000004</v>
      </c>
      <c r="BZ177">
        <v>23.5</v>
      </c>
      <c r="CA177">
        <v>6.5</v>
      </c>
      <c r="CB177">
        <v>60.6</v>
      </c>
      <c r="CC177">
        <v>5.05</v>
      </c>
      <c r="CD177">
        <v>0.19</v>
      </c>
      <c r="CE177">
        <v>1.44</v>
      </c>
      <c r="CF177">
        <v>2.2599999999999998</v>
      </c>
      <c r="CG177">
        <v>2.02</v>
      </c>
      <c r="CH177">
        <v>1.06</v>
      </c>
      <c r="CI177">
        <v>53</v>
      </c>
      <c r="CJ177">
        <v>0.2</v>
      </c>
      <c r="CK177">
        <v>1.28</v>
      </c>
      <c r="CL177">
        <v>1.38</v>
      </c>
      <c r="CM177">
        <v>2.61</v>
      </c>
      <c r="CN177">
        <v>1.5</v>
      </c>
      <c r="CO177" s="188">
        <f t="shared" si="111"/>
        <v>8.3951000000000012E-2</v>
      </c>
      <c r="CP177" s="188">
        <f t="shared" si="112"/>
        <v>0.42064999999999997</v>
      </c>
      <c r="CQ177" s="188">
        <f t="shared" si="113"/>
        <v>0.11635</v>
      </c>
      <c r="CR177" s="188">
        <f t="shared" si="114"/>
        <v>1.08474</v>
      </c>
      <c r="CS177" s="188">
        <f t="shared" si="115"/>
        <v>9.0395000000000003E-2</v>
      </c>
      <c r="CT177" s="188">
        <f t="shared" si="116"/>
        <v>9.1200000000000003E-2</v>
      </c>
      <c r="CU177" s="188">
        <f t="shared" si="117"/>
        <v>0.69120000000000004</v>
      </c>
      <c r="CV177" s="188">
        <f t="shared" si="118"/>
        <v>0.96960000000000013</v>
      </c>
      <c r="CW177" s="188">
        <f t="shared" si="119"/>
        <v>0.50880000000000003</v>
      </c>
      <c r="CX177" s="188">
        <f t="shared" si="120"/>
        <v>0.10600000000000001</v>
      </c>
      <c r="CY177" s="188">
        <f t="shared" si="121"/>
        <v>0.6784</v>
      </c>
      <c r="CZ177" s="188">
        <f t="shared" si="122"/>
        <v>0.73140000000000005</v>
      </c>
      <c r="DA177" s="188">
        <f t="shared" si="123"/>
        <v>1.3832999999999998</v>
      </c>
      <c r="DB177" s="188">
        <f t="shared" si="124"/>
        <v>0.79500000000000004</v>
      </c>
    </row>
    <row r="178" spans="1:106">
      <c r="A178" s="587"/>
      <c r="B178" s="597" t="s">
        <v>1166</v>
      </c>
      <c r="C178" s="577"/>
      <c r="F178" s="489"/>
      <c r="G178" s="222"/>
      <c r="H178" s="386"/>
      <c r="I178" s="496">
        <v>192915</v>
      </c>
      <c r="J178" s="496">
        <v>112745</v>
      </c>
      <c r="K178">
        <v>77.2</v>
      </c>
      <c r="L178">
        <v>84.4</v>
      </c>
      <c r="M178">
        <v>2.73</v>
      </c>
      <c r="N178">
        <v>5.13</v>
      </c>
      <c r="O178">
        <v>94.9</v>
      </c>
      <c r="P178">
        <v>2.91</v>
      </c>
      <c r="Q178">
        <v>1.93</v>
      </c>
      <c r="R178">
        <v>1.25</v>
      </c>
      <c r="S178">
        <v>17.7</v>
      </c>
      <c r="T178">
        <v>82.3</v>
      </c>
      <c r="U178">
        <v>0.35</v>
      </c>
      <c r="V178" s="6">
        <f t="shared" si="100"/>
        <v>4.32972</v>
      </c>
      <c r="W178" s="6">
        <f t="shared" si="101"/>
        <v>3.1641768982751768</v>
      </c>
      <c r="X178">
        <v>6.87</v>
      </c>
      <c r="Y178">
        <v>7.54</v>
      </c>
      <c r="Z178">
        <v>6.3</v>
      </c>
      <c r="AA178">
        <v>1.98</v>
      </c>
      <c r="AB178">
        <v>0.47</v>
      </c>
      <c r="AC178">
        <v>33.9</v>
      </c>
      <c r="AD178">
        <v>51.5</v>
      </c>
      <c r="AE178">
        <v>2.35</v>
      </c>
      <c r="AF178">
        <v>57.9</v>
      </c>
      <c r="AG178">
        <v>0.76</v>
      </c>
      <c r="AH178" s="188">
        <f t="shared" si="102"/>
        <v>1.2159900000000001</v>
      </c>
      <c r="AI178" s="188">
        <f t="shared" si="103"/>
        <v>1.3345799999999999</v>
      </c>
      <c r="AJ178" s="188">
        <f t="shared" si="104"/>
        <v>0.35045999999999999</v>
      </c>
      <c r="AK178" s="188">
        <f t="shared" si="105"/>
        <v>8.3189999999999986E-2</v>
      </c>
      <c r="AL178" s="188">
        <f t="shared" si="106"/>
        <v>0.65426999999999991</v>
      </c>
      <c r="AM178" s="188">
        <f t="shared" si="107"/>
        <v>0.99395</v>
      </c>
      <c r="AN178" s="188">
        <f t="shared" si="108"/>
        <v>4.5354999999999999E-2</v>
      </c>
      <c r="AO178" s="188">
        <f t="shared" si="109"/>
        <v>1.11747</v>
      </c>
      <c r="AP178" s="188">
        <f t="shared" si="110"/>
        <v>1.4667999999999999E-2</v>
      </c>
      <c r="AQ178">
        <v>344</v>
      </c>
      <c r="AR178">
        <v>77.099999999999994</v>
      </c>
      <c r="AS178">
        <v>359</v>
      </c>
      <c r="AT178">
        <v>269</v>
      </c>
      <c r="AU178">
        <v>66.8</v>
      </c>
      <c r="AV178">
        <v>32.5</v>
      </c>
      <c r="AW178">
        <v>14.4</v>
      </c>
      <c r="AX178">
        <v>14.2</v>
      </c>
      <c r="AY178">
        <v>1808</v>
      </c>
      <c r="AZ178">
        <v>1.19</v>
      </c>
      <c r="BA178">
        <v>25.8</v>
      </c>
      <c r="BB178">
        <v>0.41</v>
      </c>
      <c r="BC178">
        <v>152</v>
      </c>
      <c r="BD178">
        <v>27</v>
      </c>
      <c r="BE178">
        <v>388</v>
      </c>
      <c r="BF178">
        <v>191</v>
      </c>
      <c r="BH178">
        <v>1.1299999999999999</v>
      </c>
      <c r="BI178">
        <v>2.29</v>
      </c>
      <c r="BJ178">
        <v>1.26</v>
      </c>
      <c r="BK178">
        <v>886</v>
      </c>
      <c r="BL178">
        <v>1.26</v>
      </c>
      <c r="BM178">
        <v>17.3</v>
      </c>
      <c r="BN178">
        <v>0.35</v>
      </c>
      <c r="BO178">
        <v>13.7</v>
      </c>
      <c r="BP178">
        <v>0.24</v>
      </c>
      <c r="BQ178">
        <v>1.2</v>
      </c>
      <c r="BR178">
        <v>98.8</v>
      </c>
      <c r="BS178">
        <v>1.45</v>
      </c>
      <c r="BT178">
        <v>1.66</v>
      </c>
      <c r="BU178">
        <v>3.2</v>
      </c>
      <c r="BV178">
        <v>48.6</v>
      </c>
      <c r="BW178">
        <v>52.4</v>
      </c>
      <c r="BX178">
        <v>1.35</v>
      </c>
      <c r="BY178">
        <v>4.67</v>
      </c>
      <c r="BZ178">
        <v>22.2</v>
      </c>
      <c r="CA178">
        <v>7</v>
      </c>
      <c r="CB178">
        <v>61.5</v>
      </c>
      <c r="CC178">
        <v>4.28</v>
      </c>
      <c r="CD178">
        <v>0.28999999999999998</v>
      </c>
      <c r="CE178">
        <v>1.57</v>
      </c>
      <c r="CF178">
        <v>2.1</v>
      </c>
      <c r="CG178">
        <v>2.7</v>
      </c>
      <c r="CH178">
        <v>1.1000000000000001</v>
      </c>
      <c r="CI178">
        <v>52.4</v>
      </c>
      <c r="CJ178">
        <v>0.19</v>
      </c>
      <c r="CK178">
        <v>1.36</v>
      </c>
      <c r="CL178">
        <v>1.23</v>
      </c>
      <c r="CM178">
        <v>3.63</v>
      </c>
      <c r="CN178">
        <v>1.62</v>
      </c>
      <c r="CO178" s="188">
        <f t="shared" si="111"/>
        <v>7.7521999999999994E-2</v>
      </c>
      <c r="CP178" s="188">
        <f t="shared" si="112"/>
        <v>0.36851999999999996</v>
      </c>
      <c r="CQ178" s="188">
        <f t="shared" si="113"/>
        <v>0.1162</v>
      </c>
      <c r="CR178" s="188">
        <f t="shared" si="114"/>
        <v>1.0208999999999999</v>
      </c>
      <c r="CS178" s="188">
        <f t="shared" si="115"/>
        <v>7.1048E-2</v>
      </c>
      <c r="CT178" s="188">
        <f t="shared" si="116"/>
        <v>0.14093999999999998</v>
      </c>
      <c r="CU178" s="188">
        <f t="shared" si="117"/>
        <v>0.76302000000000003</v>
      </c>
      <c r="CV178" s="188">
        <f t="shared" si="118"/>
        <v>1.3122</v>
      </c>
      <c r="CW178" s="188">
        <f t="shared" si="119"/>
        <v>0.53460000000000008</v>
      </c>
      <c r="CX178" s="188">
        <f t="shared" si="120"/>
        <v>9.9559999999999996E-2</v>
      </c>
      <c r="CY178" s="188">
        <f t="shared" si="121"/>
        <v>0.71264000000000005</v>
      </c>
      <c r="CZ178" s="188">
        <f t="shared" si="122"/>
        <v>0.64451999999999998</v>
      </c>
      <c r="DA178" s="188">
        <f t="shared" si="123"/>
        <v>1.9021199999999998</v>
      </c>
      <c r="DB178" s="188">
        <f t="shared" si="124"/>
        <v>0.84888000000000008</v>
      </c>
    </row>
    <row r="179" spans="1:106">
      <c r="A179" s="589" t="s">
        <v>1194</v>
      </c>
      <c r="B179" s="597" t="s">
        <v>1168</v>
      </c>
      <c r="C179" s="576" t="s">
        <v>736</v>
      </c>
      <c r="D179" s="382" t="s">
        <v>745</v>
      </c>
      <c r="E179" s="578" t="s">
        <v>427</v>
      </c>
      <c r="F179" s="489">
        <v>43864</v>
      </c>
      <c r="G179" s="429">
        <v>1.8571428571428572</v>
      </c>
      <c r="H179" s="539" t="s">
        <v>1194</v>
      </c>
      <c r="I179" s="496">
        <v>195614</v>
      </c>
      <c r="J179" s="496">
        <v>96322</v>
      </c>
      <c r="K179">
        <v>72.599999999999994</v>
      </c>
      <c r="L179">
        <v>84</v>
      </c>
      <c r="M179">
        <v>2.68</v>
      </c>
      <c r="N179">
        <v>4.09</v>
      </c>
      <c r="O179">
        <v>95.9</v>
      </c>
      <c r="P179">
        <v>2.97</v>
      </c>
      <c r="Q179">
        <v>2.1800000000000002</v>
      </c>
      <c r="R179">
        <v>0.76</v>
      </c>
      <c r="S179">
        <v>13.6</v>
      </c>
      <c r="T179">
        <v>86.4</v>
      </c>
      <c r="U179">
        <v>0.47</v>
      </c>
      <c r="V179" s="6">
        <f t="shared" si="100"/>
        <v>3.4356</v>
      </c>
      <c r="W179" s="6">
        <f t="shared" si="101"/>
        <v>3.9585516358132495</v>
      </c>
      <c r="X179">
        <v>8.58</v>
      </c>
      <c r="Y179">
        <v>9.8000000000000007</v>
      </c>
      <c r="Z179">
        <v>9.26</v>
      </c>
      <c r="AA179">
        <v>1.43</v>
      </c>
      <c r="AB179">
        <v>0.74</v>
      </c>
      <c r="AC179">
        <v>42.4</v>
      </c>
      <c r="AD179">
        <v>54.6</v>
      </c>
      <c r="AE179">
        <v>2.04</v>
      </c>
      <c r="AF179">
        <v>57.6</v>
      </c>
      <c r="AG179">
        <v>1.02</v>
      </c>
      <c r="AH179" s="188">
        <f t="shared" si="102"/>
        <v>1.1668799999999999</v>
      </c>
      <c r="AI179" s="188">
        <f t="shared" si="103"/>
        <v>1.3328</v>
      </c>
      <c r="AJ179" s="188">
        <f t="shared" si="104"/>
        <v>0.19448000000000001</v>
      </c>
      <c r="AK179" s="188">
        <f t="shared" si="105"/>
        <v>0.10064000000000001</v>
      </c>
      <c r="AL179" s="188">
        <f t="shared" si="106"/>
        <v>0.92432000000000003</v>
      </c>
      <c r="AM179" s="188">
        <f t="shared" si="107"/>
        <v>1.19028</v>
      </c>
      <c r="AN179" s="188">
        <f t="shared" si="108"/>
        <v>4.4472000000000005E-2</v>
      </c>
      <c r="AO179" s="188">
        <f t="shared" si="109"/>
        <v>1.2556800000000001</v>
      </c>
      <c r="AP179" s="188">
        <f t="shared" si="110"/>
        <v>2.2236000000000002E-2</v>
      </c>
      <c r="AQ179">
        <v>409</v>
      </c>
      <c r="AR179">
        <v>99</v>
      </c>
      <c r="AS179">
        <v>376</v>
      </c>
      <c r="AT179">
        <v>299</v>
      </c>
      <c r="AU179">
        <v>70.599999999999994</v>
      </c>
      <c r="AV179">
        <v>38.5</v>
      </c>
      <c r="AW179">
        <v>17.899999999999999</v>
      </c>
      <c r="AX179">
        <v>20</v>
      </c>
      <c r="AY179">
        <v>2279</v>
      </c>
      <c r="AZ179">
        <v>1.0900000000000001</v>
      </c>
      <c r="BA179">
        <v>24.3</v>
      </c>
      <c r="BB179">
        <v>0.6</v>
      </c>
      <c r="BC179">
        <v>143</v>
      </c>
      <c r="BD179">
        <v>28.2</v>
      </c>
      <c r="BE179">
        <v>399</v>
      </c>
      <c r="BF179">
        <v>208</v>
      </c>
      <c r="BH179">
        <v>1.1599999999999999</v>
      </c>
      <c r="BI179">
        <v>2.33</v>
      </c>
      <c r="BJ179">
        <v>1.42</v>
      </c>
      <c r="BK179">
        <v>1384</v>
      </c>
      <c r="BL179">
        <v>0.74</v>
      </c>
      <c r="BM179">
        <v>13.1</v>
      </c>
      <c r="BN179">
        <v>0.46</v>
      </c>
      <c r="BO179">
        <v>13.6</v>
      </c>
      <c r="BP179">
        <v>9.9000000000000005E-2</v>
      </c>
      <c r="BQ179">
        <v>0.52</v>
      </c>
      <c r="BR179">
        <v>99.5</v>
      </c>
      <c r="BS179">
        <v>1.24</v>
      </c>
      <c r="BT179">
        <v>1.47</v>
      </c>
      <c r="BU179">
        <v>1.85</v>
      </c>
      <c r="BV179">
        <v>45.7</v>
      </c>
      <c r="BW179">
        <v>55.2</v>
      </c>
      <c r="BX179">
        <v>1.02</v>
      </c>
      <c r="BY179">
        <v>4.1500000000000004</v>
      </c>
      <c r="BZ179">
        <v>24.9</v>
      </c>
      <c r="CA179">
        <v>4.66</v>
      </c>
      <c r="CB179">
        <v>59.1</v>
      </c>
      <c r="CC179">
        <v>3.11</v>
      </c>
      <c r="CD179">
        <v>0.15</v>
      </c>
      <c r="CE179">
        <v>1.34</v>
      </c>
      <c r="CF179">
        <v>1.91</v>
      </c>
      <c r="CG179">
        <v>1.8</v>
      </c>
      <c r="CH179">
        <v>0.67</v>
      </c>
      <c r="CI179">
        <v>55.2</v>
      </c>
      <c r="CJ179">
        <v>5.5E-2</v>
      </c>
      <c r="CK179">
        <v>1.1499999999999999</v>
      </c>
      <c r="CL179">
        <v>1.1100000000000001</v>
      </c>
      <c r="CM179">
        <v>1.88</v>
      </c>
      <c r="CN179">
        <v>1.33</v>
      </c>
      <c r="CO179" s="188">
        <f t="shared" si="111"/>
        <v>6.1005000000000004E-2</v>
      </c>
      <c r="CP179" s="188">
        <f t="shared" si="112"/>
        <v>0.36602999999999997</v>
      </c>
      <c r="CQ179" s="188">
        <f t="shared" si="113"/>
        <v>6.8502000000000007E-2</v>
      </c>
      <c r="CR179" s="188">
        <f t="shared" si="114"/>
        <v>0.86876999999999993</v>
      </c>
      <c r="CS179" s="188">
        <f t="shared" si="115"/>
        <v>4.5717000000000001E-2</v>
      </c>
      <c r="CT179" s="188">
        <f t="shared" si="116"/>
        <v>6.855E-2</v>
      </c>
      <c r="CU179" s="188">
        <f t="shared" si="117"/>
        <v>0.61238000000000004</v>
      </c>
      <c r="CV179" s="188">
        <f t="shared" si="118"/>
        <v>0.8226</v>
      </c>
      <c r="CW179" s="188">
        <f t="shared" si="119"/>
        <v>0.30619000000000002</v>
      </c>
      <c r="CX179" s="188">
        <f t="shared" si="120"/>
        <v>3.0360000000000002E-2</v>
      </c>
      <c r="CY179" s="188">
        <f t="shared" si="121"/>
        <v>0.63479999999999992</v>
      </c>
      <c r="CZ179" s="188">
        <f t="shared" si="122"/>
        <v>0.61272000000000004</v>
      </c>
      <c r="DA179" s="188">
        <f t="shared" si="123"/>
        <v>1.03776</v>
      </c>
      <c r="DB179" s="188">
        <f t="shared" si="124"/>
        <v>0.73416000000000015</v>
      </c>
    </row>
    <row r="180" spans="1:106">
      <c r="A180" s="587"/>
      <c r="B180" s="597" t="s">
        <v>1169</v>
      </c>
      <c r="C180" s="577"/>
      <c r="F180" s="489"/>
      <c r="G180" s="222"/>
      <c r="H180" s="386"/>
      <c r="I180" s="496">
        <v>195753</v>
      </c>
      <c r="J180" s="496">
        <v>97052</v>
      </c>
      <c r="K180">
        <v>72.5</v>
      </c>
      <c r="L180">
        <v>84</v>
      </c>
      <c r="M180">
        <v>2.56</v>
      </c>
      <c r="N180">
        <v>3.93</v>
      </c>
      <c r="O180">
        <v>96.1</v>
      </c>
      <c r="P180">
        <v>2.59</v>
      </c>
      <c r="Q180">
        <v>2.2000000000000002</v>
      </c>
      <c r="R180">
        <v>0.72</v>
      </c>
      <c r="S180">
        <v>12.9</v>
      </c>
      <c r="T180">
        <v>87.1</v>
      </c>
      <c r="U180">
        <v>0.47</v>
      </c>
      <c r="V180" s="6">
        <f t="shared" si="100"/>
        <v>3.3012000000000001</v>
      </c>
      <c r="W180" s="6">
        <f t="shared" si="101"/>
        <v>4.1802980734278448</v>
      </c>
      <c r="X180">
        <v>7.91</v>
      </c>
      <c r="Y180">
        <v>8.77</v>
      </c>
      <c r="Z180">
        <v>8.89</v>
      </c>
      <c r="AA180">
        <v>1.42</v>
      </c>
      <c r="AB180">
        <v>0.55000000000000004</v>
      </c>
      <c r="AC180">
        <v>40.200000000000003</v>
      </c>
      <c r="AD180">
        <v>49.7</v>
      </c>
      <c r="AE180">
        <v>2.57</v>
      </c>
      <c r="AF180">
        <v>52.3</v>
      </c>
      <c r="AG180">
        <v>1.17</v>
      </c>
      <c r="AH180" s="188">
        <f t="shared" si="102"/>
        <v>1.0203899999999999</v>
      </c>
      <c r="AI180" s="188">
        <f t="shared" si="103"/>
        <v>1.1313299999999999</v>
      </c>
      <c r="AJ180" s="188">
        <f t="shared" si="104"/>
        <v>0.18317999999999998</v>
      </c>
      <c r="AK180" s="188">
        <f t="shared" si="105"/>
        <v>7.0950000000000013E-2</v>
      </c>
      <c r="AL180" s="188">
        <f t="shared" si="106"/>
        <v>0.88440000000000007</v>
      </c>
      <c r="AM180" s="188">
        <f t="shared" si="107"/>
        <v>1.0934000000000001</v>
      </c>
      <c r="AN180" s="188">
        <f t="shared" si="108"/>
        <v>5.654E-2</v>
      </c>
      <c r="AO180" s="188">
        <f t="shared" si="109"/>
        <v>1.1506000000000001</v>
      </c>
      <c r="AP180" s="188">
        <f t="shared" si="110"/>
        <v>2.5739999999999999E-2</v>
      </c>
      <c r="AQ180">
        <v>417</v>
      </c>
      <c r="AR180">
        <v>86.1</v>
      </c>
      <c r="AS180">
        <v>387</v>
      </c>
      <c r="AT180">
        <v>298</v>
      </c>
      <c r="AU180">
        <v>71.900000000000006</v>
      </c>
      <c r="AV180">
        <v>38.6</v>
      </c>
      <c r="AW180">
        <v>16.2</v>
      </c>
      <c r="AX180">
        <v>20.8</v>
      </c>
      <c r="AY180">
        <v>2210</v>
      </c>
      <c r="AZ180">
        <v>1.1200000000000001</v>
      </c>
      <c r="BA180">
        <v>22.4</v>
      </c>
      <c r="BB180">
        <v>0.59</v>
      </c>
      <c r="BC180">
        <v>148</v>
      </c>
      <c r="BD180">
        <v>24.4</v>
      </c>
      <c r="BE180">
        <v>409</v>
      </c>
      <c r="BF180">
        <v>213</v>
      </c>
      <c r="BH180">
        <v>1.08</v>
      </c>
      <c r="BI180">
        <v>2.0299999999999998</v>
      </c>
      <c r="BJ180">
        <v>1.43</v>
      </c>
      <c r="BK180">
        <v>1434</v>
      </c>
      <c r="BL180">
        <v>0.7</v>
      </c>
      <c r="BM180">
        <v>12.5</v>
      </c>
      <c r="BN180">
        <v>0.46</v>
      </c>
      <c r="BO180">
        <v>13.8</v>
      </c>
      <c r="BP180">
        <v>0.21</v>
      </c>
      <c r="BQ180">
        <v>0.62</v>
      </c>
      <c r="BR180">
        <v>99.4</v>
      </c>
      <c r="BS180">
        <v>1.17</v>
      </c>
      <c r="BT180">
        <v>1.49</v>
      </c>
      <c r="BU180">
        <v>1.89</v>
      </c>
      <c r="BV180">
        <v>44.4</v>
      </c>
      <c r="BW180">
        <v>56.6</v>
      </c>
      <c r="BX180">
        <v>0.96</v>
      </c>
      <c r="BY180">
        <v>6.53</v>
      </c>
      <c r="BZ180">
        <v>17.600000000000001</v>
      </c>
      <c r="CA180">
        <v>3.52</v>
      </c>
      <c r="CB180">
        <v>57.8</v>
      </c>
      <c r="CC180">
        <v>4.5199999999999996</v>
      </c>
      <c r="CD180">
        <v>0.25</v>
      </c>
      <c r="CE180">
        <v>1.18</v>
      </c>
      <c r="CF180">
        <v>1.94</v>
      </c>
      <c r="CG180">
        <v>1.75</v>
      </c>
      <c r="CH180">
        <v>0.71</v>
      </c>
      <c r="CI180">
        <v>56.6</v>
      </c>
      <c r="CJ180">
        <v>0.17</v>
      </c>
      <c r="CK180">
        <v>1.1599999999999999</v>
      </c>
      <c r="CL180">
        <v>1.1399999999999999</v>
      </c>
      <c r="CM180">
        <v>2.0099999999999998</v>
      </c>
      <c r="CN180">
        <v>1.1599999999999999</v>
      </c>
      <c r="CO180" s="188">
        <f t="shared" si="111"/>
        <v>9.7297000000000008E-2</v>
      </c>
      <c r="CP180" s="188">
        <f t="shared" si="112"/>
        <v>0.26224000000000003</v>
      </c>
      <c r="CQ180" s="188">
        <f t="shared" si="113"/>
        <v>5.2447999999999995E-2</v>
      </c>
      <c r="CR180" s="188">
        <f t="shared" si="114"/>
        <v>0.86121999999999999</v>
      </c>
      <c r="CS180" s="188">
        <f t="shared" si="115"/>
        <v>6.7347999999999991E-2</v>
      </c>
      <c r="CT180" s="188">
        <f t="shared" si="116"/>
        <v>0.111</v>
      </c>
      <c r="CU180" s="188">
        <f t="shared" si="117"/>
        <v>0.52391999999999994</v>
      </c>
      <c r="CV180" s="188">
        <f t="shared" si="118"/>
        <v>0.77700000000000002</v>
      </c>
      <c r="CW180" s="188">
        <f t="shared" si="119"/>
        <v>0.31523999999999996</v>
      </c>
      <c r="CX180" s="188">
        <f t="shared" si="120"/>
        <v>9.6220000000000014E-2</v>
      </c>
      <c r="CY180" s="188">
        <f t="shared" si="121"/>
        <v>0.65655999999999992</v>
      </c>
      <c r="CZ180" s="188">
        <f t="shared" si="122"/>
        <v>0.64524000000000004</v>
      </c>
      <c r="DA180" s="188">
        <f t="shared" si="123"/>
        <v>1.1376599999999999</v>
      </c>
      <c r="DB180" s="188">
        <f t="shared" si="124"/>
        <v>0.65655999999999992</v>
      </c>
    </row>
    <row r="181" spans="1:106">
      <c r="A181" s="588" t="s">
        <v>1195</v>
      </c>
      <c r="B181" s="597" t="s">
        <v>1171</v>
      </c>
      <c r="C181" s="576" t="s">
        <v>736</v>
      </c>
      <c r="D181" s="382" t="s">
        <v>745</v>
      </c>
      <c r="E181" s="578" t="s">
        <v>428</v>
      </c>
      <c r="F181" s="489">
        <v>43880</v>
      </c>
      <c r="G181" s="429">
        <v>4.1428571428571432</v>
      </c>
      <c r="H181" s="537" t="s">
        <v>1195</v>
      </c>
      <c r="I181" s="496">
        <v>195298</v>
      </c>
      <c r="J181" s="496">
        <v>118822</v>
      </c>
      <c r="K181">
        <v>78.5</v>
      </c>
      <c r="L181">
        <v>88.2</v>
      </c>
      <c r="M181">
        <v>2.71</v>
      </c>
      <c r="N181">
        <v>5.2</v>
      </c>
      <c r="O181">
        <v>94.8</v>
      </c>
      <c r="P181">
        <v>2.29</v>
      </c>
      <c r="Q181">
        <v>1.44</v>
      </c>
      <c r="R181">
        <v>1.7</v>
      </c>
      <c r="S181">
        <v>14.3</v>
      </c>
      <c r="T181">
        <v>85.7</v>
      </c>
      <c r="U181">
        <v>0.51</v>
      </c>
      <c r="V181" s="6">
        <f t="shared" si="100"/>
        <v>4.5864000000000003</v>
      </c>
      <c r="W181" s="6">
        <f t="shared" si="101"/>
        <v>2.2239665096807952</v>
      </c>
      <c r="X181">
        <v>7.88</v>
      </c>
      <c r="Y181">
        <v>6.98</v>
      </c>
      <c r="Z181">
        <v>5.38</v>
      </c>
      <c r="AA181">
        <v>3.66</v>
      </c>
      <c r="AB181">
        <v>0.52</v>
      </c>
      <c r="AC181">
        <v>46.1</v>
      </c>
      <c r="AD181">
        <v>48.3</v>
      </c>
      <c r="AE181">
        <v>6.38</v>
      </c>
      <c r="AF181">
        <v>53.5</v>
      </c>
      <c r="AG181">
        <v>1.8</v>
      </c>
      <c r="AH181" s="188">
        <f t="shared" si="102"/>
        <v>1.1268400000000001</v>
      </c>
      <c r="AI181" s="188">
        <f t="shared" si="103"/>
        <v>0.99814000000000003</v>
      </c>
      <c r="AJ181" s="188">
        <f t="shared" si="104"/>
        <v>0.52338000000000007</v>
      </c>
      <c r="AK181" s="188">
        <f t="shared" si="105"/>
        <v>7.4360000000000009E-2</v>
      </c>
      <c r="AL181" s="188">
        <f t="shared" si="106"/>
        <v>0.66383999999999999</v>
      </c>
      <c r="AM181" s="188">
        <f t="shared" si="107"/>
        <v>0.69551999999999992</v>
      </c>
      <c r="AN181" s="188">
        <f t="shared" si="108"/>
        <v>9.1871999999999995E-2</v>
      </c>
      <c r="AO181" s="188">
        <f t="shared" si="109"/>
        <v>0.77039999999999997</v>
      </c>
      <c r="AP181" s="188">
        <f t="shared" si="110"/>
        <v>2.5920000000000002E-2</v>
      </c>
      <c r="AQ181">
        <v>265</v>
      </c>
      <c r="AR181">
        <v>56.5</v>
      </c>
      <c r="AS181">
        <v>304</v>
      </c>
      <c r="AT181">
        <v>209</v>
      </c>
      <c r="AU181">
        <v>62.9</v>
      </c>
      <c r="AV181">
        <v>28.7</v>
      </c>
      <c r="AW181">
        <v>9.9499999999999993</v>
      </c>
      <c r="AX181">
        <v>11.5</v>
      </c>
      <c r="AY181">
        <v>1410</v>
      </c>
      <c r="AZ181">
        <v>1.74</v>
      </c>
      <c r="BA181">
        <v>23.5</v>
      </c>
      <c r="BB181">
        <v>0.51</v>
      </c>
      <c r="BC181">
        <v>111</v>
      </c>
      <c r="BD181">
        <v>20.5</v>
      </c>
      <c r="BE181">
        <v>329</v>
      </c>
      <c r="BF181">
        <v>140</v>
      </c>
      <c r="BH181">
        <v>1.29</v>
      </c>
      <c r="BI181">
        <v>1.87</v>
      </c>
      <c r="BJ181">
        <v>0.89</v>
      </c>
      <c r="BK181">
        <v>1008</v>
      </c>
      <c r="BL181">
        <v>1.7</v>
      </c>
      <c r="BM181">
        <v>13.8</v>
      </c>
      <c r="BN181">
        <v>0.51</v>
      </c>
      <c r="BO181">
        <v>10.199999999999999</v>
      </c>
      <c r="BP181">
        <v>0.41</v>
      </c>
      <c r="BQ181">
        <v>0.69</v>
      </c>
      <c r="BR181">
        <v>99.3</v>
      </c>
      <c r="BS181">
        <v>1.62</v>
      </c>
      <c r="BT181">
        <v>1.63</v>
      </c>
      <c r="BU181">
        <v>5.31</v>
      </c>
      <c r="BV181">
        <v>42.3</v>
      </c>
      <c r="BW181">
        <v>58.4</v>
      </c>
      <c r="BX181">
        <v>1.02</v>
      </c>
      <c r="BY181">
        <v>6.53</v>
      </c>
      <c r="BZ181">
        <v>27.6</v>
      </c>
      <c r="CA181">
        <v>14.6</v>
      </c>
      <c r="CB181">
        <v>60.8</v>
      </c>
      <c r="CC181">
        <v>7.04</v>
      </c>
      <c r="CD181">
        <v>0.5</v>
      </c>
      <c r="CE181">
        <v>1.79</v>
      </c>
      <c r="CF181">
        <v>2.35</v>
      </c>
      <c r="CG181">
        <v>5.4</v>
      </c>
      <c r="CH181">
        <v>0.85</v>
      </c>
      <c r="CI181">
        <v>58.4</v>
      </c>
      <c r="CJ181">
        <v>0.34</v>
      </c>
      <c r="CK181">
        <v>1.48</v>
      </c>
      <c r="CL181">
        <v>1.1000000000000001</v>
      </c>
      <c r="CM181">
        <v>5.25</v>
      </c>
      <c r="CN181">
        <v>1.1399999999999999</v>
      </c>
      <c r="CO181" s="188">
        <f t="shared" si="111"/>
        <v>0.10643900000000001</v>
      </c>
      <c r="CP181" s="188">
        <f t="shared" si="112"/>
        <v>0.44988</v>
      </c>
      <c r="CQ181" s="188">
        <f t="shared" si="113"/>
        <v>0.23797999999999997</v>
      </c>
      <c r="CR181" s="188">
        <f t="shared" si="114"/>
        <v>0.99103999999999981</v>
      </c>
      <c r="CS181" s="188">
        <f t="shared" si="115"/>
        <v>0.11475199999999999</v>
      </c>
      <c r="CT181" s="188">
        <f t="shared" si="116"/>
        <v>0.21149999999999999</v>
      </c>
      <c r="CU181" s="188">
        <f t="shared" si="117"/>
        <v>0.75717000000000001</v>
      </c>
      <c r="CV181" s="188">
        <f t="shared" si="118"/>
        <v>2.2841999999999998</v>
      </c>
      <c r="CW181" s="188">
        <f t="shared" si="119"/>
        <v>0.35954999999999998</v>
      </c>
      <c r="CX181" s="188">
        <f t="shared" si="120"/>
        <v>0.19856000000000001</v>
      </c>
      <c r="CY181" s="188">
        <f t="shared" si="121"/>
        <v>0.86431999999999998</v>
      </c>
      <c r="CZ181" s="188">
        <f t="shared" si="122"/>
        <v>0.64240000000000008</v>
      </c>
      <c r="DA181" s="188">
        <f t="shared" si="123"/>
        <v>3.0659999999999998</v>
      </c>
      <c r="DB181" s="188">
        <f t="shared" si="124"/>
        <v>0.66575999999999991</v>
      </c>
    </row>
    <row r="182" spans="1:106" s="511" customFormat="1">
      <c r="A182" s="587"/>
      <c r="B182" s="596" t="s">
        <v>1172</v>
      </c>
      <c r="C182" s="580"/>
      <c r="F182" s="581"/>
      <c r="G182" s="521"/>
      <c r="H182" s="521"/>
      <c r="I182" s="512">
        <v>194819</v>
      </c>
      <c r="J182" s="512">
        <v>118365</v>
      </c>
      <c r="K182" s="512">
        <v>78.400000000000006</v>
      </c>
      <c r="L182" s="512">
        <v>88</v>
      </c>
      <c r="M182" s="512">
        <v>2.7</v>
      </c>
      <c r="N182" s="512">
        <v>5.22</v>
      </c>
      <c r="O182" s="512">
        <v>94.8</v>
      </c>
      <c r="P182" s="512">
        <v>1.9</v>
      </c>
      <c r="Q182" s="512">
        <v>1.44</v>
      </c>
      <c r="R182" s="512">
        <v>1.9</v>
      </c>
      <c r="S182" s="512">
        <v>13.3</v>
      </c>
      <c r="T182" s="512">
        <v>86.7</v>
      </c>
      <c r="U182" s="512">
        <v>0.69</v>
      </c>
      <c r="V182" s="152">
        <f t="shared" si="100"/>
        <v>4.5935999999999995</v>
      </c>
      <c r="W182" s="152">
        <f t="shared" si="101"/>
        <v>2.2640195053988159</v>
      </c>
      <c r="X182" s="512">
        <v>8</v>
      </c>
      <c r="Y182" s="512">
        <v>5.99</v>
      </c>
      <c r="Z182" s="512">
        <v>5.77</v>
      </c>
      <c r="AA182" s="512">
        <v>3.82</v>
      </c>
      <c r="AB182" s="512">
        <v>0.69</v>
      </c>
      <c r="AC182" s="512">
        <v>43.1</v>
      </c>
      <c r="AD182" s="512">
        <v>44.8</v>
      </c>
      <c r="AE182" s="512">
        <v>7.46</v>
      </c>
      <c r="AF182" s="512">
        <v>53</v>
      </c>
      <c r="AG182" s="512">
        <v>2.0699999999999998</v>
      </c>
      <c r="AH182" s="513">
        <f t="shared" si="102"/>
        <v>1.0640000000000001</v>
      </c>
      <c r="AI182" s="513">
        <f t="shared" si="103"/>
        <v>0.79666999999999999</v>
      </c>
      <c r="AJ182" s="513">
        <f t="shared" si="104"/>
        <v>0.50805999999999996</v>
      </c>
      <c r="AK182" s="513">
        <f t="shared" si="105"/>
        <v>9.176999999999999E-2</v>
      </c>
      <c r="AL182" s="513">
        <f t="shared" si="106"/>
        <v>0.62063999999999997</v>
      </c>
      <c r="AM182" s="513">
        <f t="shared" si="107"/>
        <v>0.64512000000000003</v>
      </c>
      <c r="AN182" s="513">
        <f t="shared" si="108"/>
        <v>0.10742400000000001</v>
      </c>
      <c r="AO182" s="513">
        <f t="shared" si="109"/>
        <v>0.76319999999999988</v>
      </c>
      <c r="AP182" s="513">
        <f t="shared" si="110"/>
        <v>2.9807999999999994E-2</v>
      </c>
      <c r="AQ182" s="512">
        <v>263</v>
      </c>
      <c r="AR182" s="512">
        <v>50.1</v>
      </c>
      <c r="AS182" s="512">
        <v>294</v>
      </c>
      <c r="AT182" s="512">
        <v>200</v>
      </c>
      <c r="AU182" s="512">
        <v>66.8</v>
      </c>
      <c r="AV182" s="512">
        <v>30.3</v>
      </c>
      <c r="AW182" s="512">
        <v>9.69</v>
      </c>
      <c r="AX182" s="512">
        <v>11</v>
      </c>
      <c r="AY182" s="512">
        <v>1655</v>
      </c>
      <c r="AZ182" s="512">
        <v>2.94</v>
      </c>
      <c r="BA182" s="512">
        <v>21.8</v>
      </c>
      <c r="BB182" s="512">
        <v>0.7</v>
      </c>
      <c r="BC182" s="512">
        <v>103</v>
      </c>
      <c r="BD182" s="512">
        <v>18</v>
      </c>
      <c r="BE182" s="512">
        <v>321</v>
      </c>
      <c r="BF182" s="512">
        <v>134</v>
      </c>
      <c r="BH182" s="512">
        <v>1.18</v>
      </c>
      <c r="BI182" s="512">
        <v>1.47</v>
      </c>
      <c r="BJ182" s="512">
        <v>0.91</v>
      </c>
      <c r="BK182" s="512">
        <v>1101</v>
      </c>
      <c r="BL182" s="512">
        <v>1.84</v>
      </c>
      <c r="BM182" s="512">
        <v>12.8</v>
      </c>
      <c r="BN182" s="512">
        <v>0.69</v>
      </c>
      <c r="BO182" s="512">
        <v>10.4</v>
      </c>
      <c r="BP182" s="512">
        <v>0.37</v>
      </c>
      <c r="BQ182" s="512">
        <v>0.75</v>
      </c>
      <c r="BR182" s="512">
        <v>99.2</v>
      </c>
      <c r="BS182" s="512">
        <v>1.32</v>
      </c>
      <c r="BT182" s="512">
        <v>1.54</v>
      </c>
      <c r="BU182" s="512">
        <v>5.22</v>
      </c>
      <c r="BV182" s="512">
        <v>40.700000000000003</v>
      </c>
      <c r="BW182" s="512">
        <v>60.1</v>
      </c>
      <c r="BX182" s="512">
        <v>1.67</v>
      </c>
      <c r="BY182" s="512">
        <v>7.94</v>
      </c>
      <c r="BZ182" s="512">
        <v>23.8</v>
      </c>
      <c r="CA182" s="512">
        <v>12.7</v>
      </c>
      <c r="CB182" s="512">
        <v>64.599999999999994</v>
      </c>
      <c r="CC182" s="512">
        <v>4.76</v>
      </c>
      <c r="CD182" s="512">
        <v>0.44</v>
      </c>
      <c r="CE182" s="512">
        <v>1.52</v>
      </c>
      <c r="CF182" s="512">
        <v>2.4500000000000002</v>
      </c>
      <c r="CG182" s="512">
        <v>5.33</v>
      </c>
      <c r="CH182" s="512">
        <v>1.34</v>
      </c>
      <c r="CI182" s="512">
        <v>60.1</v>
      </c>
      <c r="CJ182" s="512">
        <v>0.31</v>
      </c>
      <c r="CK182" s="512">
        <v>1.18</v>
      </c>
      <c r="CL182" s="512">
        <v>0.94</v>
      </c>
      <c r="CM182" s="512">
        <v>5.14</v>
      </c>
      <c r="CN182" s="512">
        <v>1.87</v>
      </c>
      <c r="CO182" s="513">
        <f t="shared" si="111"/>
        <v>0.12227600000000001</v>
      </c>
      <c r="CP182" s="513">
        <f t="shared" si="112"/>
        <v>0.36652000000000001</v>
      </c>
      <c r="CQ182" s="513">
        <f t="shared" si="113"/>
        <v>0.19558</v>
      </c>
      <c r="CR182" s="513">
        <f t="shared" si="114"/>
        <v>0.99483999999999995</v>
      </c>
      <c r="CS182" s="513">
        <f t="shared" si="115"/>
        <v>7.3303999999999994E-2</v>
      </c>
      <c r="CT182" s="513">
        <f t="shared" si="116"/>
        <v>0.17908000000000002</v>
      </c>
      <c r="CU182" s="513">
        <f t="shared" si="117"/>
        <v>0.61864000000000008</v>
      </c>
      <c r="CV182" s="513">
        <f t="shared" si="118"/>
        <v>2.1693100000000003</v>
      </c>
      <c r="CW182" s="513">
        <f t="shared" si="119"/>
        <v>0.54538000000000009</v>
      </c>
      <c r="CX182" s="513">
        <f t="shared" si="120"/>
        <v>0.18631</v>
      </c>
      <c r="CY182" s="513">
        <f t="shared" si="121"/>
        <v>0.70917999999999992</v>
      </c>
      <c r="CZ182" s="513">
        <f t="shared" si="122"/>
        <v>0.56494</v>
      </c>
      <c r="DA182" s="513">
        <f t="shared" si="123"/>
        <v>3.08914</v>
      </c>
      <c r="DB182" s="513">
        <f t="shared" si="124"/>
        <v>1.1238700000000001</v>
      </c>
    </row>
    <row r="183" spans="1:106">
      <c r="A183" s="588" t="s">
        <v>381</v>
      </c>
      <c r="B183" s="595"/>
      <c r="C183" s="584"/>
      <c r="D183" s="383"/>
      <c r="E183" s="383"/>
      <c r="F183" s="489"/>
      <c r="G183" s="429"/>
      <c r="H183" s="386"/>
      <c r="I183" s="496"/>
      <c r="J183" s="496"/>
      <c r="K183" s="496"/>
      <c r="L183" s="496"/>
      <c r="M183" s="496"/>
      <c r="N183" s="496"/>
      <c r="O183" s="496"/>
      <c r="P183" s="496"/>
      <c r="Q183" s="496"/>
      <c r="R183" s="496"/>
      <c r="S183" s="496"/>
      <c r="T183" s="496"/>
      <c r="U183" s="496"/>
      <c r="V183" s="6"/>
      <c r="W183" s="6"/>
      <c r="X183" s="496"/>
      <c r="Y183" s="496"/>
      <c r="Z183" s="496"/>
      <c r="AA183" s="496"/>
      <c r="AB183" s="496"/>
      <c r="AC183" s="496"/>
      <c r="AD183" s="496"/>
      <c r="AE183" s="496"/>
      <c r="AF183" s="496"/>
      <c r="AG183" s="496"/>
      <c r="AQ183" s="496"/>
      <c r="AR183" s="496"/>
      <c r="AS183" s="496"/>
      <c r="AT183" s="496"/>
      <c r="AU183" s="496"/>
      <c r="AV183" s="496"/>
      <c r="AW183" s="496"/>
      <c r="AX183" s="496"/>
      <c r="AY183" s="496"/>
      <c r="AZ183" s="496"/>
      <c r="BA183" s="496"/>
      <c r="BB183" s="496"/>
      <c r="BC183" s="496"/>
      <c r="BD183" s="496"/>
      <c r="BE183" s="496"/>
      <c r="BF183" s="496"/>
      <c r="BG183" s="496"/>
      <c r="BH183" s="496"/>
      <c r="BI183" s="496"/>
      <c r="BJ183" s="496"/>
      <c r="BK183" s="496"/>
      <c r="BL183" s="496"/>
      <c r="BM183" s="496"/>
      <c r="BN183" s="496"/>
      <c r="BO183" s="496"/>
      <c r="BP183" s="496"/>
      <c r="BQ183" s="496"/>
      <c r="BR183" s="496"/>
      <c r="BS183" s="496"/>
      <c r="BT183" s="496"/>
      <c r="BU183" s="496"/>
      <c r="BV183" s="496"/>
      <c r="BW183" s="496"/>
      <c r="BX183" s="496"/>
      <c r="BY183" s="496"/>
      <c r="BZ183" s="496"/>
      <c r="CA183" s="496"/>
      <c r="CB183" s="496"/>
      <c r="CC183" s="496"/>
      <c r="CD183" s="496"/>
      <c r="CE183" s="496"/>
      <c r="CF183" s="496"/>
      <c r="CG183" s="496"/>
      <c r="CH183" s="496"/>
      <c r="CI183" s="496"/>
      <c r="CJ183" s="496"/>
      <c r="CK183" s="496"/>
      <c r="CL183" s="496"/>
      <c r="CM183" s="496"/>
      <c r="CN183" s="496"/>
    </row>
    <row r="184" spans="1:106">
      <c r="A184" s="587"/>
      <c r="B184" s="595"/>
      <c r="C184" s="584"/>
      <c r="D184" s="383"/>
      <c r="E184" s="383"/>
      <c r="F184" s="489"/>
      <c r="G184" s="429"/>
      <c r="H184" s="386"/>
      <c r="I184" s="496"/>
      <c r="J184" s="496"/>
      <c r="K184" s="496"/>
      <c r="L184" s="496"/>
      <c r="M184" s="496"/>
      <c r="N184" s="496"/>
      <c r="O184" s="496"/>
      <c r="P184" s="496"/>
      <c r="Q184" s="496"/>
      <c r="R184" s="496"/>
      <c r="S184" s="496"/>
      <c r="T184" s="496"/>
      <c r="U184" s="496"/>
      <c r="V184" s="6"/>
      <c r="W184" s="6"/>
      <c r="X184" s="496"/>
      <c r="Y184" s="496"/>
      <c r="Z184" s="496"/>
      <c r="AA184" s="496"/>
      <c r="AB184" s="496"/>
      <c r="AC184" s="496"/>
      <c r="AD184" s="496"/>
      <c r="AE184" s="496"/>
      <c r="AF184" s="496"/>
      <c r="AG184" s="496"/>
      <c r="AQ184" s="496"/>
      <c r="AR184" s="496"/>
      <c r="AS184" s="496"/>
      <c r="AT184" s="496"/>
      <c r="AU184" s="496"/>
      <c r="AV184" s="496"/>
      <c r="AW184" s="496"/>
      <c r="AX184" s="496"/>
      <c r="AY184" s="496"/>
      <c r="AZ184" s="496"/>
      <c r="BA184" s="496"/>
      <c r="BB184" s="496"/>
      <c r="BC184" s="496"/>
      <c r="BD184" s="496"/>
      <c r="BE184" s="496"/>
      <c r="BF184" s="496"/>
      <c r="BG184" s="496"/>
      <c r="BH184" s="496"/>
      <c r="BI184" s="496"/>
      <c r="BJ184" s="496"/>
      <c r="BK184" s="496"/>
      <c r="BL184" s="496"/>
      <c r="BM184" s="496"/>
      <c r="BN184" s="496"/>
      <c r="BO184" s="496"/>
      <c r="BP184" s="496"/>
      <c r="BQ184" s="496"/>
      <c r="BR184" s="496"/>
      <c r="BS184" s="496"/>
      <c r="BT184" s="496"/>
      <c r="BU184" s="496"/>
      <c r="BV184" s="496"/>
      <c r="BW184" s="496"/>
      <c r="BX184" s="496"/>
      <c r="BY184" s="496"/>
      <c r="BZ184" s="496"/>
      <c r="CA184" s="496"/>
      <c r="CB184" s="496"/>
      <c r="CC184" s="496"/>
      <c r="CD184" s="496"/>
      <c r="CE184" s="496"/>
      <c r="CF184" s="496"/>
      <c r="CG184" s="496"/>
      <c r="CH184" s="496"/>
      <c r="CI184" s="496"/>
      <c r="CJ184" s="496"/>
      <c r="CK184" s="496"/>
      <c r="CL184" s="496"/>
      <c r="CM184" s="496"/>
      <c r="CN184" s="496"/>
    </row>
    <row r="185" spans="1:106">
      <c r="A185" s="588" t="s">
        <v>1196</v>
      </c>
      <c r="B185" s="595"/>
      <c r="C185" s="584"/>
      <c r="D185" s="383"/>
      <c r="E185" s="383"/>
      <c r="F185" s="489"/>
      <c r="G185" s="429"/>
      <c r="H185" s="386"/>
      <c r="I185" s="496"/>
      <c r="J185" s="496"/>
      <c r="K185" s="496"/>
      <c r="L185" s="496"/>
      <c r="M185" s="496"/>
      <c r="N185" s="496"/>
      <c r="O185" s="496"/>
      <c r="P185" s="496"/>
      <c r="Q185" s="496"/>
      <c r="R185" s="496"/>
      <c r="S185" s="496"/>
      <c r="T185" s="496"/>
      <c r="U185" s="496"/>
      <c r="V185" s="6"/>
      <c r="W185" s="6"/>
      <c r="X185" s="496"/>
      <c r="Y185" s="496"/>
      <c r="Z185" s="496"/>
      <c r="AA185" s="496"/>
      <c r="AB185" s="496"/>
      <c r="AC185" s="496"/>
      <c r="AD185" s="496"/>
      <c r="AE185" s="496"/>
      <c r="AF185" s="496"/>
      <c r="AG185" s="496"/>
      <c r="AQ185" s="496"/>
      <c r="AR185" s="496"/>
      <c r="AS185" s="496"/>
      <c r="AT185" s="496"/>
      <c r="AU185" s="496"/>
      <c r="AV185" s="496"/>
      <c r="AW185" s="496"/>
      <c r="AX185" s="496"/>
      <c r="AY185" s="496"/>
      <c r="AZ185" s="496"/>
      <c r="BA185" s="496"/>
      <c r="BB185" s="496"/>
      <c r="BC185" s="496"/>
      <c r="BD185" s="496"/>
      <c r="BE185" s="496"/>
      <c r="BF185" s="496"/>
      <c r="BG185" s="496"/>
      <c r="BH185" s="496"/>
      <c r="BI185" s="496"/>
      <c r="BJ185" s="496"/>
      <c r="BK185" s="496"/>
      <c r="BL185" s="496"/>
      <c r="BM185" s="496"/>
      <c r="BN185" s="496"/>
      <c r="BO185" s="496"/>
      <c r="BP185" s="496"/>
      <c r="BQ185" s="496"/>
      <c r="BR185" s="496"/>
      <c r="BS185" s="496"/>
      <c r="BT185" s="496"/>
      <c r="BU185" s="496"/>
      <c r="BV185" s="496"/>
      <c r="BW185" s="496"/>
      <c r="BX185" s="496"/>
      <c r="BY185" s="496"/>
      <c r="BZ185" s="496"/>
      <c r="CA185" s="496"/>
      <c r="CB185" s="496"/>
      <c r="CC185" s="496"/>
      <c r="CD185" s="496"/>
      <c r="CE185" s="496"/>
      <c r="CF185" s="496"/>
      <c r="CG185" s="496"/>
      <c r="CH185" s="496"/>
      <c r="CI185" s="496"/>
      <c r="CJ185" s="496"/>
      <c r="CK185" s="496"/>
      <c r="CL185" s="496"/>
      <c r="CM185" s="496"/>
      <c r="CN185" s="496"/>
    </row>
    <row r="186" spans="1:106">
      <c r="A186" s="587"/>
      <c r="B186" s="595"/>
      <c r="C186" s="584"/>
      <c r="D186" s="383"/>
      <c r="E186" s="383"/>
      <c r="F186" s="489"/>
      <c r="G186" s="429"/>
      <c r="H186" s="386"/>
      <c r="I186" s="496"/>
      <c r="J186" s="496"/>
      <c r="K186" s="496"/>
      <c r="L186" s="496"/>
      <c r="M186" s="496"/>
      <c r="N186" s="496"/>
      <c r="O186" s="496"/>
      <c r="P186" s="496"/>
      <c r="Q186" s="496"/>
      <c r="R186" s="496"/>
      <c r="S186" s="496"/>
      <c r="T186" s="496"/>
      <c r="U186" s="496"/>
      <c r="V186" s="6"/>
      <c r="W186" s="6"/>
      <c r="X186" s="496"/>
      <c r="Y186" s="496"/>
      <c r="Z186" s="496"/>
      <c r="AA186" s="496"/>
      <c r="AB186" s="496"/>
      <c r="AC186" s="496"/>
      <c r="AD186" s="496"/>
      <c r="AE186" s="496"/>
      <c r="AF186" s="496"/>
      <c r="AG186" s="496"/>
      <c r="AQ186" s="496"/>
      <c r="AR186" s="496"/>
      <c r="AS186" s="496"/>
      <c r="AT186" s="496"/>
      <c r="AU186" s="496"/>
      <c r="AV186" s="496"/>
      <c r="AW186" s="496"/>
      <c r="AX186" s="496"/>
      <c r="AY186" s="496"/>
      <c r="AZ186" s="496"/>
      <c r="BA186" s="496"/>
      <c r="BB186" s="496"/>
      <c r="BC186" s="496"/>
      <c r="BD186" s="496"/>
      <c r="BE186" s="496"/>
      <c r="BF186" s="496"/>
      <c r="BG186" s="496"/>
      <c r="BH186" s="496"/>
      <c r="BI186" s="496"/>
      <c r="BJ186" s="496"/>
      <c r="BK186" s="496"/>
      <c r="BL186" s="496"/>
      <c r="BM186" s="496"/>
      <c r="BN186" s="496"/>
      <c r="BO186" s="496"/>
      <c r="BP186" s="496"/>
      <c r="BQ186" s="496"/>
      <c r="BR186" s="496"/>
      <c r="BS186" s="496"/>
      <c r="BT186" s="496"/>
      <c r="BU186" s="496"/>
      <c r="BV186" s="496"/>
      <c r="BW186" s="496"/>
      <c r="BX186" s="496"/>
      <c r="BY186" s="496"/>
      <c r="BZ186" s="496"/>
      <c r="CA186" s="496"/>
      <c r="CB186" s="496"/>
      <c r="CC186" s="496"/>
      <c r="CD186" s="496"/>
      <c r="CE186" s="496"/>
      <c r="CF186" s="496"/>
      <c r="CG186" s="496"/>
      <c r="CH186" s="496"/>
      <c r="CI186" s="496"/>
      <c r="CJ186" s="496"/>
      <c r="CK186" s="496"/>
      <c r="CL186" s="496"/>
      <c r="CM186" s="496"/>
      <c r="CN186" s="496"/>
    </row>
    <row r="187" spans="1:106">
      <c r="A187" s="588" t="s">
        <v>1192</v>
      </c>
      <c r="B187" s="595"/>
      <c r="C187" s="584"/>
      <c r="D187" s="383"/>
      <c r="E187" s="383"/>
      <c r="F187" s="489"/>
      <c r="G187" s="429"/>
      <c r="H187" s="386"/>
      <c r="I187" s="496"/>
      <c r="J187" s="496"/>
      <c r="K187" s="496"/>
      <c r="L187" s="496"/>
      <c r="M187" s="496"/>
      <c r="N187" s="496"/>
      <c r="O187" s="496"/>
      <c r="P187" s="496"/>
      <c r="Q187" s="496"/>
      <c r="R187" s="496"/>
      <c r="S187" s="496"/>
      <c r="T187" s="496"/>
      <c r="U187" s="496"/>
      <c r="V187" s="6"/>
      <c r="W187" s="6"/>
      <c r="X187" s="496"/>
      <c r="Y187" s="496"/>
      <c r="Z187" s="496"/>
      <c r="AA187" s="496"/>
      <c r="AB187" s="496"/>
      <c r="AC187" s="496"/>
      <c r="AD187" s="496"/>
      <c r="AE187" s="496"/>
      <c r="AF187" s="496"/>
      <c r="AG187" s="496"/>
      <c r="AQ187" s="496"/>
      <c r="AR187" s="496"/>
      <c r="AS187" s="496"/>
      <c r="AT187" s="496"/>
      <c r="AU187" s="496"/>
      <c r="AV187" s="496"/>
      <c r="AW187" s="496"/>
      <c r="AX187" s="496"/>
      <c r="AY187" s="496"/>
      <c r="AZ187" s="496"/>
      <c r="BA187" s="496"/>
      <c r="BB187" s="496"/>
      <c r="BC187" s="496"/>
      <c r="BD187" s="496"/>
      <c r="BE187" s="496"/>
      <c r="BF187" s="496"/>
      <c r="BG187" s="496"/>
      <c r="BH187" s="496"/>
      <c r="BI187" s="496"/>
      <c r="BJ187" s="496"/>
      <c r="BK187" s="496"/>
      <c r="BL187" s="496"/>
      <c r="BM187" s="496"/>
      <c r="BN187" s="496"/>
      <c r="BO187" s="496"/>
      <c r="BP187" s="496"/>
      <c r="BQ187" s="496"/>
      <c r="BR187" s="496"/>
      <c r="BS187" s="496"/>
      <c r="BT187" s="496"/>
      <c r="BU187" s="496"/>
      <c r="BV187" s="496"/>
      <c r="BW187" s="496"/>
      <c r="BX187" s="496"/>
      <c r="BY187" s="496"/>
      <c r="BZ187" s="496"/>
      <c r="CA187" s="496"/>
      <c r="CB187" s="496"/>
      <c r="CC187" s="496"/>
      <c r="CD187" s="496"/>
      <c r="CE187" s="496"/>
      <c r="CF187" s="496"/>
      <c r="CG187" s="496"/>
      <c r="CH187" s="496"/>
      <c r="CI187" s="496"/>
      <c r="CJ187" s="496"/>
      <c r="CK187" s="496"/>
      <c r="CL187" s="496"/>
      <c r="CM187" s="496"/>
      <c r="CN187" s="496"/>
    </row>
    <row r="188" spans="1:106">
      <c r="A188" s="587"/>
      <c r="B188" s="595"/>
      <c r="C188" s="584"/>
      <c r="D188" s="383"/>
      <c r="E188" s="383"/>
      <c r="F188" s="489"/>
      <c r="G188" s="429"/>
      <c r="H188" s="386"/>
      <c r="I188" s="496"/>
      <c r="J188" s="496"/>
      <c r="K188" s="496"/>
      <c r="L188" s="496"/>
      <c r="M188" s="496"/>
      <c r="N188" s="496"/>
      <c r="O188" s="496"/>
      <c r="P188" s="496"/>
      <c r="Q188" s="496"/>
      <c r="R188" s="496"/>
      <c r="S188" s="496"/>
      <c r="T188" s="496"/>
      <c r="U188" s="496"/>
      <c r="V188" s="6"/>
      <c r="W188" s="6"/>
      <c r="X188" s="496"/>
      <c r="Y188" s="496"/>
      <c r="Z188" s="496"/>
      <c r="AA188" s="496"/>
      <c r="AB188" s="496"/>
      <c r="AC188" s="496"/>
      <c r="AD188" s="496"/>
      <c r="AE188" s="496"/>
      <c r="AF188" s="496"/>
      <c r="AG188" s="496"/>
      <c r="AQ188" s="496"/>
      <c r="AR188" s="496"/>
      <c r="AS188" s="496"/>
      <c r="AT188" s="496"/>
      <c r="AU188" s="496"/>
      <c r="AV188" s="496"/>
      <c r="AW188" s="496"/>
      <c r="AX188" s="496"/>
      <c r="AY188" s="496"/>
      <c r="AZ188" s="496"/>
      <c r="BA188" s="496"/>
      <c r="BB188" s="496"/>
      <c r="BC188" s="496"/>
      <c r="BD188" s="496"/>
      <c r="BE188" s="496"/>
      <c r="BF188" s="496"/>
      <c r="BG188" s="496"/>
      <c r="BH188" s="496"/>
      <c r="BI188" s="496"/>
      <c r="BJ188" s="496"/>
      <c r="BK188" s="496"/>
      <c r="BL188" s="496"/>
      <c r="BM188" s="496"/>
      <c r="BN188" s="496"/>
      <c r="BO188" s="496"/>
      <c r="BP188" s="496"/>
      <c r="BQ188" s="496"/>
      <c r="BR188" s="496"/>
      <c r="BS188" s="496"/>
      <c r="BT188" s="496"/>
      <c r="BU188" s="496"/>
      <c r="BV188" s="496"/>
      <c r="BW188" s="496"/>
      <c r="BX188" s="496"/>
      <c r="BY188" s="496"/>
      <c r="BZ188" s="496"/>
      <c r="CA188" s="496"/>
      <c r="CB188" s="496"/>
      <c r="CC188" s="496"/>
      <c r="CD188" s="496"/>
      <c r="CE188" s="496"/>
      <c r="CF188" s="496"/>
      <c r="CG188" s="496"/>
      <c r="CH188" s="496"/>
      <c r="CI188" s="496"/>
      <c r="CJ188" s="496"/>
      <c r="CK188" s="496"/>
      <c r="CL188" s="496"/>
      <c r="CM188" s="496"/>
      <c r="CN188" s="496"/>
    </row>
    <row r="189" spans="1:106">
      <c r="A189" s="588" t="s">
        <v>1193</v>
      </c>
      <c r="B189" s="595"/>
      <c r="C189" s="584"/>
      <c r="D189" s="383"/>
      <c r="E189" s="383"/>
      <c r="F189" s="489"/>
      <c r="G189" s="429"/>
      <c r="H189" s="386"/>
      <c r="I189" s="496"/>
      <c r="J189" s="496"/>
      <c r="K189" s="496"/>
      <c r="L189" s="496"/>
      <c r="M189" s="496"/>
      <c r="N189" s="496"/>
      <c r="O189" s="496"/>
      <c r="P189" s="496"/>
      <c r="Q189" s="496"/>
      <c r="R189" s="496"/>
      <c r="S189" s="496"/>
      <c r="T189" s="496"/>
      <c r="U189" s="496"/>
      <c r="V189" s="6"/>
      <c r="W189" s="6"/>
      <c r="X189" s="496"/>
      <c r="Y189" s="496"/>
      <c r="Z189" s="496"/>
      <c r="AA189" s="496"/>
      <c r="AB189" s="496"/>
      <c r="AC189" s="496"/>
      <c r="AD189" s="496"/>
      <c r="AE189" s="496"/>
      <c r="AF189" s="496"/>
      <c r="AG189" s="496"/>
      <c r="AQ189" s="496"/>
      <c r="AR189" s="496"/>
      <c r="AS189" s="496"/>
      <c r="AT189" s="496"/>
      <c r="AU189" s="496"/>
      <c r="AV189" s="496"/>
      <c r="AW189" s="496"/>
      <c r="AX189" s="496"/>
      <c r="AY189" s="496"/>
      <c r="AZ189" s="496"/>
      <c r="BA189" s="496"/>
      <c r="BB189" s="496"/>
      <c r="BC189" s="496"/>
      <c r="BD189" s="496"/>
      <c r="BE189" s="496"/>
      <c r="BF189" s="496"/>
      <c r="BG189" s="496"/>
      <c r="BH189" s="496"/>
      <c r="BI189" s="496"/>
      <c r="BJ189" s="496"/>
      <c r="BK189" s="496"/>
      <c r="BL189" s="496"/>
      <c r="BM189" s="496"/>
      <c r="BN189" s="496"/>
      <c r="BO189" s="496"/>
      <c r="BP189" s="496"/>
      <c r="BQ189" s="496"/>
      <c r="BR189" s="496"/>
      <c r="BS189" s="496"/>
      <c r="BT189" s="496"/>
      <c r="BU189" s="496"/>
      <c r="BV189" s="496"/>
      <c r="BW189" s="496"/>
      <c r="BX189" s="496"/>
      <c r="BY189" s="496"/>
      <c r="BZ189" s="496"/>
      <c r="CA189" s="496"/>
      <c r="CB189" s="496"/>
      <c r="CC189" s="496"/>
      <c r="CD189" s="496"/>
      <c r="CE189" s="496"/>
      <c r="CF189" s="496"/>
      <c r="CG189" s="496"/>
      <c r="CH189" s="496"/>
      <c r="CI189" s="496"/>
      <c r="CJ189" s="496"/>
      <c r="CK189" s="496"/>
      <c r="CL189" s="496"/>
      <c r="CM189" s="496"/>
      <c r="CN189" s="496"/>
    </row>
    <row r="190" spans="1:106">
      <c r="A190" s="587"/>
      <c r="B190" s="595"/>
      <c r="C190" s="584"/>
      <c r="D190" s="383"/>
      <c r="E190" s="383"/>
      <c r="F190" s="489"/>
      <c r="G190" s="429"/>
      <c r="H190" s="386"/>
      <c r="I190" s="496"/>
      <c r="J190" s="496"/>
      <c r="K190" s="496"/>
      <c r="L190" s="496"/>
      <c r="M190" s="496"/>
      <c r="N190" s="496"/>
      <c r="O190" s="496"/>
      <c r="P190" s="496"/>
      <c r="Q190" s="496"/>
      <c r="R190" s="496"/>
      <c r="S190" s="496"/>
      <c r="T190" s="496"/>
      <c r="U190" s="496"/>
      <c r="V190" s="6"/>
      <c r="W190" s="6"/>
      <c r="X190" s="496"/>
      <c r="Y190" s="496"/>
      <c r="Z190" s="496"/>
      <c r="AA190" s="496"/>
      <c r="AB190" s="496"/>
      <c r="AC190" s="496"/>
      <c r="AD190" s="496"/>
      <c r="AE190" s="496"/>
      <c r="AF190" s="496"/>
      <c r="AG190" s="496"/>
      <c r="AQ190" s="496"/>
      <c r="AR190" s="496"/>
      <c r="AS190" s="496"/>
      <c r="AT190" s="496"/>
      <c r="AU190" s="496"/>
      <c r="AV190" s="496"/>
      <c r="AW190" s="496"/>
      <c r="AX190" s="496"/>
      <c r="AY190" s="496"/>
      <c r="AZ190" s="496"/>
      <c r="BA190" s="496"/>
      <c r="BB190" s="496"/>
      <c r="BC190" s="496"/>
      <c r="BD190" s="496"/>
      <c r="BE190" s="496"/>
      <c r="BF190" s="496"/>
      <c r="BG190" s="496"/>
      <c r="BH190" s="496"/>
      <c r="BI190" s="496"/>
      <c r="BJ190" s="496"/>
      <c r="BK190" s="496"/>
      <c r="BL190" s="496"/>
      <c r="BM190" s="496"/>
      <c r="BN190" s="496"/>
      <c r="BO190" s="496"/>
      <c r="BP190" s="496"/>
      <c r="BQ190" s="496"/>
      <c r="BR190" s="496"/>
      <c r="BS190" s="496"/>
      <c r="BT190" s="496"/>
      <c r="BU190" s="496"/>
      <c r="BV190" s="496"/>
      <c r="BW190" s="496"/>
      <c r="BX190" s="496"/>
      <c r="BY190" s="496"/>
      <c r="BZ190" s="496"/>
      <c r="CA190" s="496"/>
      <c r="CB190" s="496"/>
      <c r="CC190" s="496"/>
      <c r="CD190" s="496"/>
      <c r="CE190" s="496"/>
      <c r="CF190" s="496"/>
      <c r="CG190" s="496"/>
      <c r="CH190" s="496"/>
      <c r="CI190" s="496"/>
      <c r="CJ190" s="496"/>
      <c r="CK190" s="496"/>
      <c r="CL190" s="496"/>
      <c r="CM190" s="496"/>
      <c r="CN190" s="496"/>
    </row>
    <row r="191" spans="1:106">
      <c r="A191" s="589" t="s">
        <v>1194</v>
      </c>
      <c r="B191" s="595"/>
      <c r="C191" s="584"/>
      <c r="D191" s="383"/>
      <c r="E191" s="383"/>
      <c r="F191" s="489"/>
      <c r="G191" s="429"/>
      <c r="H191" s="386"/>
      <c r="I191" s="496"/>
      <c r="J191" s="496"/>
      <c r="K191" s="496"/>
      <c r="L191" s="496"/>
      <c r="M191" s="496"/>
      <c r="N191" s="496"/>
      <c r="O191" s="496"/>
      <c r="P191" s="496"/>
      <c r="Q191" s="496"/>
      <c r="R191" s="496"/>
      <c r="S191" s="496"/>
      <c r="T191" s="496"/>
      <c r="U191" s="496"/>
      <c r="V191" s="6"/>
      <c r="W191" s="6"/>
      <c r="X191" s="496"/>
      <c r="Y191" s="496"/>
      <c r="Z191" s="496"/>
      <c r="AA191" s="496"/>
      <c r="AB191" s="496"/>
      <c r="AC191" s="496"/>
      <c r="AD191" s="496"/>
      <c r="AE191" s="496"/>
      <c r="AF191" s="496"/>
      <c r="AG191" s="496"/>
      <c r="AQ191" s="496"/>
      <c r="AR191" s="496"/>
      <c r="AS191" s="496"/>
      <c r="AT191" s="496"/>
      <c r="AU191" s="496"/>
      <c r="AV191" s="496"/>
      <c r="AW191" s="496"/>
      <c r="AX191" s="496"/>
      <c r="AY191" s="496"/>
      <c r="AZ191" s="496"/>
      <c r="BA191" s="496"/>
      <c r="BB191" s="496"/>
      <c r="BC191" s="496"/>
      <c r="BD191" s="496"/>
      <c r="BE191" s="496"/>
      <c r="BF191" s="496"/>
      <c r="BG191" s="496"/>
      <c r="BH191" s="496"/>
      <c r="BI191" s="496"/>
      <c r="BJ191" s="496"/>
      <c r="BK191" s="496"/>
      <c r="BL191" s="496"/>
      <c r="BM191" s="496"/>
      <c r="BN191" s="496"/>
      <c r="BO191" s="496"/>
      <c r="BP191" s="496"/>
      <c r="BQ191" s="496"/>
      <c r="BR191" s="496"/>
      <c r="BS191" s="496"/>
      <c r="BT191" s="496"/>
      <c r="BU191" s="496"/>
      <c r="BV191" s="496"/>
      <c r="BW191" s="496"/>
      <c r="BX191" s="496"/>
      <c r="BY191" s="496"/>
      <c r="BZ191" s="496"/>
      <c r="CA191" s="496"/>
      <c r="CB191" s="496"/>
      <c r="CC191" s="496"/>
      <c r="CD191" s="496"/>
      <c r="CE191" s="496"/>
      <c r="CF191" s="496"/>
      <c r="CG191" s="496"/>
      <c r="CH191" s="496"/>
      <c r="CI191" s="496"/>
      <c r="CJ191" s="496"/>
      <c r="CK191" s="496"/>
      <c r="CL191" s="496"/>
      <c r="CM191" s="496"/>
      <c r="CN191" s="496"/>
    </row>
    <row r="192" spans="1:106">
      <c r="A192" s="587"/>
      <c r="B192" s="595"/>
      <c r="C192" s="584"/>
      <c r="D192" s="383"/>
      <c r="E192" s="383"/>
      <c r="F192" s="489"/>
      <c r="G192" s="429"/>
      <c r="H192" s="386"/>
      <c r="I192" s="496"/>
      <c r="J192" s="496"/>
      <c r="K192" s="496"/>
      <c r="L192" s="496"/>
      <c r="M192" s="496"/>
      <c r="N192" s="496"/>
      <c r="O192" s="496"/>
      <c r="P192" s="496"/>
      <c r="Q192" s="496"/>
      <c r="R192" s="496"/>
      <c r="S192" s="496"/>
      <c r="T192" s="496"/>
      <c r="U192" s="496"/>
      <c r="V192" s="6"/>
      <c r="W192" s="6"/>
      <c r="X192" s="496"/>
      <c r="Y192" s="496"/>
      <c r="Z192" s="496"/>
      <c r="AA192" s="496"/>
      <c r="AB192" s="496"/>
      <c r="AC192" s="496"/>
      <c r="AD192" s="496"/>
      <c r="AE192" s="496"/>
      <c r="AF192" s="496"/>
      <c r="AG192" s="496"/>
      <c r="AQ192" s="496"/>
      <c r="AR192" s="496"/>
      <c r="AS192" s="496"/>
      <c r="AT192" s="496"/>
      <c r="AU192" s="496"/>
      <c r="AV192" s="496"/>
      <c r="AW192" s="496"/>
      <c r="AX192" s="496"/>
      <c r="AY192" s="496"/>
      <c r="AZ192" s="496"/>
      <c r="BA192" s="496"/>
      <c r="BB192" s="496"/>
      <c r="BC192" s="496"/>
      <c r="BD192" s="496"/>
      <c r="BE192" s="496"/>
      <c r="BF192" s="496"/>
      <c r="BG192" s="496"/>
      <c r="BH192" s="496"/>
      <c r="BI192" s="496"/>
      <c r="BJ192" s="496"/>
      <c r="BK192" s="496"/>
      <c r="BL192" s="496"/>
      <c r="BM192" s="496"/>
      <c r="BN192" s="496"/>
      <c r="BO192" s="496"/>
      <c r="BP192" s="496"/>
      <c r="BQ192" s="496"/>
      <c r="BR192" s="496"/>
      <c r="BS192" s="496"/>
      <c r="BT192" s="496"/>
      <c r="BU192" s="496"/>
      <c r="BV192" s="496"/>
      <c r="BW192" s="496"/>
      <c r="BX192" s="496"/>
      <c r="BY192" s="496"/>
      <c r="BZ192" s="496"/>
      <c r="CA192" s="496"/>
      <c r="CB192" s="496"/>
      <c r="CC192" s="496"/>
      <c r="CD192" s="496"/>
      <c r="CE192" s="496"/>
      <c r="CF192" s="496"/>
      <c r="CG192" s="496"/>
      <c r="CH192" s="496"/>
      <c r="CI192" s="496"/>
      <c r="CJ192" s="496"/>
      <c r="CK192" s="496"/>
      <c r="CL192" s="496"/>
      <c r="CM192" s="496"/>
      <c r="CN192" s="496"/>
    </row>
    <row r="193" spans="1:106">
      <c r="A193" s="588" t="s">
        <v>1195</v>
      </c>
      <c r="B193" s="595"/>
      <c r="C193" s="584"/>
      <c r="D193" s="383"/>
      <c r="E193" s="383"/>
      <c r="F193" s="489"/>
      <c r="G193" s="429"/>
      <c r="H193" s="386"/>
      <c r="I193" s="496"/>
      <c r="J193" s="496"/>
      <c r="K193" s="496"/>
      <c r="L193" s="496"/>
      <c r="M193" s="496"/>
      <c r="N193" s="496"/>
      <c r="O193" s="496"/>
      <c r="P193" s="496"/>
      <c r="Q193" s="496"/>
      <c r="R193" s="496"/>
      <c r="S193" s="496"/>
      <c r="T193" s="496"/>
      <c r="U193" s="496"/>
      <c r="V193" s="6"/>
      <c r="W193" s="6"/>
      <c r="X193" s="496"/>
      <c r="Y193" s="496"/>
      <c r="Z193" s="496"/>
      <c r="AA193" s="496"/>
      <c r="AB193" s="496"/>
      <c r="AC193" s="496"/>
      <c r="AD193" s="496"/>
      <c r="AE193" s="496"/>
      <c r="AF193" s="496"/>
      <c r="AG193" s="496"/>
      <c r="AQ193" s="496"/>
      <c r="AR193" s="496"/>
      <c r="AS193" s="496"/>
      <c r="AT193" s="496"/>
      <c r="AU193" s="496"/>
      <c r="AV193" s="496"/>
      <c r="AW193" s="496"/>
      <c r="AX193" s="496"/>
      <c r="AY193" s="496"/>
      <c r="AZ193" s="496"/>
      <c r="BA193" s="496"/>
      <c r="BB193" s="496"/>
      <c r="BC193" s="496"/>
      <c r="BD193" s="496"/>
      <c r="BE193" s="496"/>
      <c r="BF193" s="496"/>
      <c r="BG193" s="496"/>
      <c r="BH193" s="496"/>
      <c r="BI193" s="496"/>
      <c r="BJ193" s="496"/>
      <c r="BK193" s="496"/>
      <c r="BL193" s="496"/>
      <c r="BM193" s="496"/>
      <c r="BN193" s="496"/>
      <c r="BO193" s="496"/>
      <c r="BP193" s="496"/>
      <c r="BQ193" s="496"/>
      <c r="BR193" s="496"/>
      <c r="BS193" s="496"/>
      <c r="BT193" s="496"/>
      <c r="BU193" s="496"/>
      <c r="BV193" s="496"/>
      <c r="BW193" s="496"/>
      <c r="BX193" s="496"/>
      <c r="BY193" s="496"/>
      <c r="BZ193" s="496"/>
      <c r="CA193" s="496"/>
      <c r="CB193" s="496"/>
      <c r="CC193" s="496"/>
      <c r="CD193" s="496"/>
      <c r="CE193" s="496"/>
      <c r="CF193" s="496"/>
      <c r="CG193" s="496"/>
      <c r="CH193" s="496"/>
      <c r="CI193" s="496"/>
      <c r="CJ193" s="496"/>
      <c r="CK193" s="496"/>
      <c r="CL193" s="496"/>
      <c r="CM193" s="496"/>
      <c r="CN193" s="496"/>
    </row>
    <row r="194" spans="1:106" s="515" customFormat="1" ht="17" thickBot="1">
      <c r="A194" s="590"/>
      <c r="B194" s="598"/>
      <c r="C194" s="579"/>
      <c r="D194" s="422"/>
      <c r="E194" s="422"/>
      <c r="F194" s="492"/>
      <c r="G194" s="516"/>
      <c r="I194" s="517"/>
      <c r="J194" s="517"/>
      <c r="K194" s="517"/>
      <c r="L194" s="517"/>
      <c r="M194" s="517"/>
      <c r="N194" s="517"/>
      <c r="O194" s="517"/>
      <c r="P194" s="517"/>
      <c r="Q194" s="517"/>
      <c r="R194" s="517"/>
      <c r="S194" s="517"/>
      <c r="T194" s="517"/>
      <c r="U194" s="517"/>
      <c r="V194" s="155"/>
      <c r="W194" s="155"/>
      <c r="X194" s="517"/>
      <c r="Y194" s="517"/>
      <c r="Z194" s="517"/>
      <c r="AA194" s="517"/>
      <c r="AB194" s="517"/>
      <c r="AC194" s="517"/>
      <c r="AD194" s="517"/>
      <c r="AE194" s="517"/>
      <c r="AF194" s="517"/>
      <c r="AG194" s="517"/>
      <c r="AH194" s="518"/>
      <c r="AI194" s="518"/>
      <c r="AJ194" s="518"/>
      <c r="AK194" s="518"/>
      <c r="AL194" s="518"/>
      <c r="AM194" s="518"/>
      <c r="AN194" s="518"/>
      <c r="AO194" s="518"/>
      <c r="AP194" s="518"/>
      <c r="AQ194" s="517"/>
      <c r="AR194" s="517"/>
      <c r="AS194" s="517"/>
      <c r="AT194" s="517"/>
      <c r="AU194" s="517"/>
      <c r="AV194" s="517"/>
      <c r="AW194" s="517"/>
      <c r="AX194" s="517"/>
      <c r="AY194" s="517"/>
      <c r="AZ194" s="517"/>
      <c r="BA194" s="517"/>
      <c r="BB194" s="517"/>
      <c r="BC194" s="517"/>
      <c r="BD194" s="517"/>
      <c r="BE194" s="517"/>
      <c r="BF194" s="517"/>
      <c r="BG194" s="517"/>
      <c r="BH194" s="517"/>
      <c r="BI194" s="517"/>
      <c r="BJ194" s="517"/>
      <c r="BK194" s="517"/>
      <c r="BL194" s="517"/>
      <c r="BM194" s="517"/>
      <c r="BN194" s="517"/>
      <c r="BO194" s="517"/>
      <c r="BP194" s="517"/>
      <c r="BQ194" s="517"/>
      <c r="BR194" s="517"/>
      <c r="BS194" s="517"/>
      <c r="BT194" s="517"/>
      <c r="BU194" s="517"/>
      <c r="BV194" s="517"/>
      <c r="BW194" s="517"/>
      <c r="BX194" s="517"/>
      <c r="BY194" s="517"/>
      <c r="BZ194" s="517"/>
      <c r="CA194" s="517"/>
      <c r="CB194" s="517"/>
      <c r="CC194" s="517"/>
      <c r="CD194" s="517"/>
      <c r="CE194" s="517"/>
      <c r="CF194" s="517"/>
      <c r="CG194" s="517"/>
      <c r="CH194" s="517"/>
      <c r="CI194" s="517"/>
      <c r="CJ194" s="517"/>
      <c r="CK194" s="517"/>
      <c r="CL194" s="517"/>
      <c r="CM194" s="517"/>
      <c r="CN194" s="517"/>
      <c r="CO194" s="518"/>
      <c r="CP194" s="518"/>
      <c r="CQ194" s="518"/>
      <c r="CR194" s="518"/>
      <c r="CS194" s="518"/>
      <c r="CT194" s="518"/>
      <c r="CU194" s="518"/>
      <c r="CV194" s="518"/>
      <c r="CW194" s="518"/>
      <c r="CX194" s="518"/>
      <c r="CY194" s="518"/>
      <c r="CZ194" s="518"/>
      <c r="DA194" s="518"/>
      <c r="DB194" s="518"/>
    </row>
    <row r="195" spans="1:106">
      <c r="C195" s="576"/>
      <c r="D195" s="382"/>
      <c r="F195" s="489"/>
      <c r="G195" s="222"/>
    </row>
    <row r="196" spans="1:106">
      <c r="F196" s="548" t="s">
        <v>1202</v>
      </c>
      <c r="G196" s="222"/>
    </row>
    <row r="197" spans="1:106">
      <c r="F197" s="379"/>
      <c r="G197" s="222"/>
    </row>
    <row r="198" spans="1:106">
      <c r="F198" s="489"/>
      <c r="G198" s="222"/>
      <c r="H198"/>
    </row>
    <row r="199" spans="1:106">
      <c r="D199" s="496"/>
      <c r="E199" s="496"/>
      <c r="F199"/>
      <c r="G199" s="222"/>
      <c r="H199"/>
    </row>
    <row r="200" spans="1:106">
      <c r="C200" s="576"/>
      <c r="D200" s="383"/>
      <c r="E200" s="383"/>
      <c r="F200" s="489"/>
      <c r="G200" s="222"/>
      <c r="H200"/>
    </row>
    <row r="201" spans="1:106">
      <c r="C201" s="577"/>
      <c r="D201" s="383"/>
      <c r="E201" s="383"/>
      <c r="F201" s="489"/>
      <c r="G201" s="222"/>
      <c r="H201"/>
    </row>
    <row r="202" spans="1:106">
      <c r="C202" s="576"/>
      <c r="D202" s="383"/>
      <c r="E202" s="383"/>
      <c r="F202" s="489"/>
      <c r="G202" s="222"/>
      <c r="H202"/>
    </row>
    <row r="203" spans="1:106">
      <c r="C203" s="577"/>
      <c r="D203" s="383"/>
      <c r="E203" s="383"/>
      <c r="F203" s="489"/>
      <c r="G203" s="222"/>
      <c r="H203"/>
    </row>
    <row r="204" spans="1:106">
      <c r="C204" s="576"/>
      <c r="D204" s="383"/>
      <c r="E204" s="383"/>
      <c r="F204" s="489"/>
      <c r="G204" s="222"/>
      <c r="H204"/>
    </row>
    <row r="205" spans="1:106">
      <c r="C205" s="577"/>
      <c r="D205" s="383"/>
      <c r="E205" s="383"/>
      <c r="F205" s="489"/>
      <c r="G205" s="222"/>
      <c r="H205"/>
    </row>
    <row r="206" spans="1:106">
      <c r="C206" s="576"/>
      <c r="D206" s="383"/>
      <c r="E206" s="383"/>
      <c r="F206" s="489"/>
      <c r="G206" s="222"/>
      <c r="H206"/>
    </row>
    <row r="207" spans="1:106">
      <c r="C207" s="577"/>
      <c r="D207" s="383"/>
      <c r="E207" s="383"/>
      <c r="F207" s="489"/>
      <c r="G207" s="222"/>
      <c r="H207"/>
    </row>
    <row r="208" spans="1:106">
      <c r="C208" s="576"/>
      <c r="D208" s="383"/>
      <c r="E208" s="383"/>
      <c r="F208" s="489"/>
      <c r="G208" s="222"/>
      <c r="H208"/>
    </row>
    <row r="209" spans="3:8">
      <c r="C209" s="577"/>
      <c r="D209" s="383"/>
      <c r="E209" s="383"/>
      <c r="F209" s="489"/>
      <c r="G209" s="222"/>
      <c r="H209"/>
    </row>
    <row r="210" spans="3:8">
      <c r="C210" s="576"/>
      <c r="D210" s="383"/>
      <c r="E210" s="383"/>
      <c r="F210" s="489"/>
      <c r="G210" s="222"/>
      <c r="H210"/>
    </row>
    <row r="211" spans="3:8">
      <c r="C211" s="577"/>
      <c r="D211" s="383"/>
      <c r="E211" s="383"/>
      <c r="F211" s="489"/>
      <c r="G211" s="222"/>
      <c r="H211"/>
    </row>
    <row r="212" spans="3:8">
      <c r="C212" s="576"/>
      <c r="D212" s="383"/>
      <c r="E212" s="383"/>
      <c r="F212" s="489"/>
      <c r="G212" s="222"/>
      <c r="H212"/>
    </row>
    <row r="213" spans="3:8">
      <c r="C213" s="577"/>
      <c r="D213" s="383"/>
      <c r="E213" s="383"/>
      <c r="F213" s="489"/>
      <c r="G213" s="222"/>
      <c r="H213"/>
    </row>
    <row r="214" spans="3:8">
      <c r="C214" s="576"/>
      <c r="D214" s="383"/>
      <c r="E214" s="383"/>
      <c r="F214" s="489"/>
      <c r="G214" s="222"/>
      <c r="H214"/>
    </row>
    <row r="215" spans="3:8">
      <c r="C215" s="577"/>
      <c r="D215" s="383"/>
      <c r="E215" s="383"/>
      <c r="F215" s="489"/>
      <c r="G215" s="222"/>
      <c r="H215"/>
    </row>
    <row r="216" spans="3:8">
      <c r="C216" s="576"/>
      <c r="D216" s="383"/>
      <c r="E216" s="383"/>
      <c r="F216" s="489"/>
      <c r="G216" s="222"/>
      <c r="H216"/>
    </row>
    <row r="217" spans="3:8">
      <c r="C217" s="577"/>
      <c r="D217" s="383"/>
      <c r="E217" s="383"/>
      <c r="F217" s="489"/>
      <c r="G217" s="222"/>
      <c r="H217"/>
    </row>
    <row r="218" spans="3:8">
      <c r="C218" s="576"/>
      <c r="D218" s="383"/>
      <c r="E218" s="383"/>
      <c r="F218" s="489"/>
      <c r="G218" s="222"/>
      <c r="H218"/>
    </row>
    <row r="219" spans="3:8">
      <c r="C219" s="577"/>
      <c r="D219" s="383"/>
      <c r="E219" s="383"/>
      <c r="F219" s="489"/>
      <c r="G219" s="222"/>
      <c r="H219"/>
    </row>
    <row r="220" spans="3:8">
      <c r="C220" s="576"/>
      <c r="D220" s="383"/>
      <c r="E220" s="383"/>
      <c r="F220" s="489"/>
      <c r="G220" s="222"/>
      <c r="H220"/>
    </row>
    <row r="221" spans="3:8">
      <c r="C221" s="577"/>
      <c r="D221" s="383"/>
      <c r="E221" s="383"/>
      <c r="F221" s="489"/>
      <c r="G221" s="222"/>
      <c r="H221"/>
    </row>
    <row r="222" spans="3:8">
      <c r="C222" s="576"/>
      <c r="D222" s="383"/>
      <c r="E222" s="383"/>
      <c r="F222" s="489"/>
      <c r="G222" s="222"/>
      <c r="H222"/>
    </row>
    <row r="223" spans="3:8">
      <c r="C223" s="577"/>
      <c r="E223" s="383"/>
      <c r="F223" s="489"/>
      <c r="G223" s="222"/>
      <c r="H223"/>
    </row>
    <row r="224" spans="3:8">
      <c r="C224" s="576"/>
      <c r="D224" s="382"/>
      <c r="E224" s="383"/>
      <c r="F224" s="489"/>
      <c r="G224" s="222"/>
      <c r="H224"/>
    </row>
    <row r="225" spans="3:8">
      <c r="C225" s="577"/>
      <c r="F225" s="489"/>
      <c r="G225" s="222"/>
      <c r="H225"/>
    </row>
    <row r="226" spans="3:8">
      <c r="C226" s="576"/>
      <c r="D226" s="382"/>
      <c r="E226" s="383"/>
      <c r="F226" s="489"/>
      <c r="G226" s="222"/>
      <c r="H226"/>
    </row>
    <row r="227" spans="3:8">
      <c r="C227" s="577"/>
      <c r="F227" s="489"/>
      <c r="G227" s="222"/>
      <c r="H227"/>
    </row>
    <row r="228" spans="3:8">
      <c r="C228" s="576"/>
      <c r="D228" s="382"/>
      <c r="E228" s="383"/>
      <c r="F228" s="489"/>
      <c r="G228" s="222"/>
      <c r="H228"/>
    </row>
    <row r="229" spans="3:8">
      <c r="C229" s="577"/>
      <c r="F229" s="489"/>
      <c r="G229" s="222"/>
      <c r="H229"/>
    </row>
    <row r="230" spans="3:8">
      <c r="C230" s="576"/>
      <c r="D230" s="382"/>
      <c r="E230" s="383"/>
      <c r="F230" s="489"/>
      <c r="G230" s="222"/>
      <c r="H230"/>
    </row>
    <row r="231" spans="3:8">
      <c r="C231" s="577"/>
      <c r="D231" s="379"/>
      <c r="F231" s="489"/>
      <c r="G231" s="222"/>
      <c r="H231"/>
    </row>
    <row r="232" spans="3:8">
      <c r="C232" s="576"/>
      <c r="D232" s="382"/>
      <c r="E232" s="383"/>
      <c r="F232" s="489"/>
      <c r="G232" s="222"/>
      <c r="H232"/>
    </row>
    <row r="233" spans="3:8">
      <c r="C233" s="577"/>
      <c r="F233" s="489"/>
      <c r="G233" s="222"/>
    </row>
    <row r="234" spans="3:8">
      <c r="C234" s="576"/>
      <c r="D234" s="382"/>
      <c r="E234" s="383"/>
      <c r="F234" s="489"/>
      <c r="G234" s="222"/>
    </row>
    <row r="235" spans="3:8">
      <c r="C235" s="577"/>
      <c r="F235" s="489"/>
      <c r="G235" s="222"/>
    </row>
    <row r="236" spans="3:8">
      <c r="C236" s="576"/>
      <c r="D236" s="382"/>
      <c r="E236" s="383"/>
      <c r="F236" s="489"/>
      <c r="G236" s="222"/>
    </row>
    <row r="237" spans="3:8">
      <c r="C237" s="577"/>
      <c r="F237" s="489"/>
      <c r="G237" s="222"/>
    </row>
    <row r="238" spans="3:8">
      <c r="C238" s="576"/>
      <c r="D238" s="382"/>
      <c r="E238" s="578"/>
      <c r="F238" s="489"/>
      <c r="G238" s="222"/>
    </row>
    <row r="239" spans="3:8">
      <c r="C239" s="577"/>
      <c r="F239" s="489"/>
      <c r="G239" s="222"/>
    </row>
    <row r="240" spans="3:8">
      <c r="C240" s="576"/>
      <c r="D240" s="382"/>
      <c r="E240" s="578"/>
      <c r="F240" s="489"/>
      <c r="G240" s="222"/>
    </row>
    <row r="241" spans="3:7">
      <c r="C241" s="577"/>
      <c r="F241" s="489"/>
      <c r="G241" s="222"/>
    </row>
    <row r="242" spans="3:7">
      <c r="C242" s="576"/>
      <c r="D242" s="382"/>
      <c r="E242" s="578"/>
      <c r="F242" s="489"/>
      <c r="G242" s="222"/>
    </row>
    <row r="243" spans="3:7">
      <c r="C243" s="577"/>
      <c r="F243" s="489"/>
      <c r="G243" s="222"/>
    </row>
    <row r="244" spans="3:7">
      <c r="C244" s="576"/>
      <c r="D244" s="382"/>
      <c r="E244" s="383"/>
      <c r="F244" s="489"/>
      <c r="G244" s="222"/>
    </row>
    <row r="245" spans="3:7">
      <c r="C245" s="577"/>
      <c r="F245" s="489"/>
      <c r="G245" s="222"/>
    </row>
    <row r="246" spans="3:7">
      <c r="C246" s="576"/>
      <c r="D246" s="382"/>
      <c r="E246" s="383"/>
      <c r="F246" s="428"/>
      <c r="G246" s="222"/>
    </row>
    <row r="247" spans="3:7">
      <c r="C247" s="577"/>
      <c r="F247" s="489"/>
      <c r="G247" s="222"/>
    </row>
    <row r="248" spans="3:7">
      <c r="C248" s="576"/>
      <c r="D248" s="382"/>
      <c r="E248" s="383"/>
      <c r="F248" s="489"/>
      <c r="G248" s="222"/>
    </row>
    <row r="249" spans="3:7">
      <c r="C249" s="577"/>
      <c r="F249" s="489"/>
      <c r="G249" s="222"/>
    </row>
    <row r="250" spans="3:7">
      <c r="C250" s="576"/>
      <c r="D250" s="382"/>
      <c r="E250" s="383"/>
      <c r="F250" s="489"/>
      <c r="G250" s="222"/>
    </row>
    <row r="251" spans="3:7">
      <c r="C251" s="577"/>
      <c r="D251" s="493"/>
      <c r="F251" s="489"/>
      <c r="G251" s="222"/>
    </row>
    <row r="252" spans="3:7">
      <c r="C252" s="576"/>
      <c r="D252" s="382"/>
      <c r="E252" s="383"/>
      <c r="F252" s="489"/>
      <c r="G252" s="222"/>
    </row>
    <row r="253" spans="3:7">
      <c r="C253" s="577"/>
      <c r="F253" s="489"/>
      <c r="G253" s="222"/>
    </row>
    <row r="254" spans="3:7">
      <c r="C254" s="576"/>
      <c r="D254" s="382"/>
      <c r="E254" s="383"/>
      <c r="F254" s="489"/>
      <c r="G254" s="222"/>
    </row>
    <row r="255" spans="3:7">
      <c r="C255" s="577"/>
      <c r="F255" s="489"/>
      <c r="G255" s="222"/>
    </row>
    <row r="256" spans="3:7">
      <c r="C256" s="576"/>
      <c r="D256" s="382"/>
      <c r="E256" s="383"/>
      <c r="F256" s="489"/>
      <c r="G256" s="222"/>
    </row>
    <row r="257" spans="3:7">
      <c r="C257" s="577"/>
      <c r="F257" s="489"/>
      <c r="G257" s="222"/>
    </row>
    <row r="258" spans="3:7">
      <c r="C258" s="576"/>
      <c r="D258" s="382"/>
      <c r="E258" s="383"/>
      <c r="F258" s="489"/>
      <c r="G258" s="222"/>
    </row>
    <row r="259" spans="3:7">
      <c r="C259" s="577"/>
      <c r="D259" s="493"/>
      <c r="F259" s="489"/>
      <c r="G259" s="222"/>
    </row>
    <row r="260" spans="3:7">
      <c r="C260" s="576"/>
      <c r="D260" s="382"/>
      <c r="E260" s="383"/>
      <c r="F260" s="489"/>
      <c r="G260" s="222"/>
    </row>
    <row r="261" spans="3:7">
      <c r="C261" s="577"/>
      <c r="F261" s="489"/>
      <c r="G261" s="222"/>
    </row>
    <row r="262" spans="3:7">
      <c r="C262" s="576"/>
      <c r="D262" s="382"/>
      <c r="E262" s="383"/>
      <c r="F262" s="489"/>
      <c r="G262" s="222"/>
    </row>
    <row r="263" spans="3:7">
      <c r="C263" s="577"/>
      <c r="F263" s="489"/>
      <c r="G263" s="222"/>
    </row>
    <row r="264" spans="3:7">
      <c r="C264" s="576"/>
      <c r="D264" s="382"/>
      <c r="E264" s="383"/>
      <c r="F264" s="489"/>
      <c r="G264" s="222"/>
    </row>
    <row r="265" spans="3:7">
      <c r="C265" s="577"/>
      <c r="F265" s="489"/>
      <c r="G265" s="222"/>
    </row>
    <row r="266" spans="3:7">
      <c r="C266" s="576"/>
      <c r="D266" s="382"/>
      <c r="E266" s="383"/>
      <c r="F266" s="489"/>
      <c r="G266" s="222"/>
    </row>
    <row r="267" spans="3:7">
      <c r="C267" s="577"/>
      <c r="D267" s="379"/>
      <c r="F267" s="489"/>
      <c r="G267" s="222"/>
    </row>
    <row r="268" spans="3:7">
      <c r="C268" s="576"/>
      <c r="D268" s="382"/>
      <c r="E268" s="383"/>
      <c r="F268" s="489"/>
      <c r="G268" s="222"/>
    </row>
    <row r="269" spans="3:7">
      <c r="C269" s="577"/>
      <c r="F269" s="489"/>
      <c r="G269" s="222"/>
    </row>
    <row r="270" spans="3:7">
      <c r="C270" s="576"/>
      <c r="D270" s="382"/>
      <c r="E270" s="383"/>
      <c r="F270" s="428"/>
      <c r="G270" s="222"/>
    </row>
    <row r="271" spans="3:7">
      <c r="C271" s="577"/>
      <c r="F271" s="489"/>
      <c r="G271" s="222"/>
    </row>
    <row r="272" spans="3:7">
      <c r="C272" s="576"/>
      <c r="D272" s="382"/>
      <c r="E272" s="383"/>
      <c r="F272" s="489"/>
      <c r="G272" s="222"/>
    </row>
    <row r="273" spans="3:7">
      <c r="C273" s="577"/>
      <c r="F273" s="489"/>
      <c r="G273" s="222"/>
    </row>
    <row r="274" spans="3:7">
      <c r="C274" s="576"/>
      <c r="D274" s="382"/>
      <c r="E274" s="383"/>
      <c r="F274" s="489"/>
      <c r="G274" s="222"/>
    </row>
    <row r="275" spans="3:7">
      <c r="C275" s="577"/>
      <c r="D275" s="379"/>
      <c r="F275" s="489"/>
      <c r="G275" s="222"/>
    </row>
    <row r="276" spans="3:7">
      <c r="C276" s="576"/>
      <c r="D276" s="382"/>
      <c r="E276" s="383"/>
      <c r="F276" s="489"/>
      <c r="G276" s="222"/>
    </row>
    <row r="277" spans="3:7">
      <c r="C277" s="577"/>
      <c r="F277" s="489"/>
      <c r="G277" s="222"/>
    </row>
    <row r="278" spans="3:7">
      <c r="C278" s="576"/>
      <c r="D278" s="382"/>
      <c r="E278" s="383"/>
      <c r="F278" s="489"/>
      <c r="G278" s="222"/>
    </row>
    <row r="279" spans="3:7">
      <c r="C279" s="577"/>
      <c r="E279" s="383"/>
      <c r="F279" s="489"/>
      <c r="G279" s="222"/>
    </row>
    <row r="280" spans="3:7">
      <c r="C280" s="576"/>
      <c r="D280" s="382"/>
      <c r="E280" s="383"/>
      <c r="F280" s="489"/>
      <c r="G280" s="222"/>
    </row>
    <row r="281" spans="3:7">
      <c r="C281" s="577"/>
      <c r="F281" s="489"/>
      <c r="G281" s="222"/>
    </row>
    <row r="282" spans="3:7">
      <c r="C282" s="576"/>
      <c r="D282" s="382"/>
      <c r="E282" s="383"/>
      <c r="F282" s="489"/>
      <c r="G282" s="222"/>
    </row>
    <row r="283" spans="3:7">
      <c r="C283" s="577"/>
      <c r="F283" s="489"/>
      <c r="G283" s="222"/>
    </row>
    <row r="284" spans="3:7">
      <c r="C284" s="576"/>
      <c r="D284" s="382"/>
      <c r="E284" s="383"/>
      <c r="F284" s="489"/>
      <c r="G284" s="222"/>
    </row>
    <row r="285" spans="3:7">
      <c r="C285" s="577"/>
      <c r="F285" s="489"/>
      <c r="G285" s="222"/>
    </row>
    <row r="286" spans="3:7">
      <c r="C286" s="576"/>
      <c r="D286" s="382"/>
      <c r="E286" s="383"/>
      <c r="F286" s="489"/>
      <c r="G286" s="222"/>
    </row>
    <row r="287" spans="3:7">
      <c r="C287" s="577"/>
      <c r="F287" s="489"/>
      <c r="G287" s="222"/>
    </row>
    <row r="288" spans="3:7">
      <c r="C288" s="576"/>
      <c r="D288" s="382"/>
      <c r="E288" s="383"/>
      <c r="F288" s="489"/>
      <c r="G288" s="222"/>
    </row>
    <row r="289" spans="3:7">
      <c r="C289" s="577"/>
      <c r="F289" s="489"/>
      <c r="G289" s="222"/>
    </row>
    <row r="290" spans="3:7">
      <c r="C290" s="576"/>
      <c r="D290" s="382"/>
      <c r="E290" s="383"/>
      <c r="F290" s="489"/>
      <c r="G290" s="222"/>
    </row>
    <row r="291" spans="3:7">
      <c r="C291" s="577"/>
      <c r="F291" s="489"/>
      <c r="G291" s="222"/>
    </row>
    <row r="292" spans="3:7">
      <c r="C292" s="576"/>
      <c r="D292" s="382"/>
      <c r="E292" s="383"/>
      <c r="F292" s="489"/>
      <c r="G292" s="222"/>
    </row>
    <row r="293" spans="3:7">
      <c r="C293" s="577"/>
      <c r="F293" s="489"/>
      <c r="G293" s="222"/>
    </row>
    <row r="294" spans="3:7">
      <c r="C294" s="576"/>
      <c r="D294" s="382"/>
      <c r="E294" s="383"/>
      <c r="F294" s="489"/>
      <c r="G294" s="222"/>
    </row>
    <row r="295" spans="3:7">
      <c r="C295" s="577"/>
      <c r="F295" s="489"/>
      <c r="G295" s="222"/>
    </row>
    <row r="296" spans="3:7">
      <c r="C296" s="576"/>
      <c r="D296" s="382"/>
      <c r="E296" s="383"/>
      <c r="F296" s="489"/>
      <c r="G296" s="222"/>
    </row>
    <row r="297" spans="3:7">
      <c r="C297" s="577"/>
      <c r="F297" s="489"/>
      <c r="G297" s="222"/>
    </row>
    <row r="298" spans="3:7">
      <c r="C298" s="576"/>
      <c r="D298" s="382"/>
      <c r="E298" s="383"/>
      <c r="F298" s="489"/>
      <c r="G298" s="222"/>
    </row>
    <row r="299" spans="3:7">
      <c r="C299" s="577"/>
      <c r="F299" s="489"/>
      <c r="G299" s="222"/>
    </row>
    <row r="300" spans="3:7">
      <c r="C300" s="576"/>
      <c r="D300" s="382"/>
      <c r="E300" s="383"/>
      <c r="F300" s="489"/>
      <c r="G300" s="222"/>
    </row>
    <row r="301" spans="3:7">
      <c r="C301" s="577"/>
      <c r="F301" s="489"/>
      <c r="G301" s="222"/>
    </row>
    <row r="302" spans="3:7">
      <c r="C302" s="576"/>
      <c r="D302" s="382"/>
      <c r="E302" s="383"/>
      <c r="F302" s="489"/>
      <c r="G302" s="222"/>
    </row>
    <row r="303" spans="3:7">
      <c r="C303" s="577"/>
      <c r="E303" s="383"/>
      <c r="F303" s="489"/>
      <c r="G303" s="222"/>
    </row>
    <row r="304" spans="3:7">
      <c r="C304" s="576"/>
      <c r="D304" s="382"/>
      <c r="E304" s="383"/>
      <c r="F304" s="489"/>
      <c r="G304" s="222"/>
    </row>
    <row r="305" spans="3:7">
      <c r="C305" s="577"/>
      <c r="F305" s="489"/>
      <c r="G305" s="222"/>
    </row>
    <row r="306" spans="3:7">
      <c r="C306" s="576"/>
      <c r="D306" s="382"/>
      <c r="E306" s="383"/>
      <c r="F306" s="489"/>
      <c r="G306" s="222"/>
    </row>
    <row r="307" spans="3:7">
      <c r="C307" s="577"/>
      <c r="F307" s="489"/>
      <c r="G307" s="222"/>
    </row>
    <row r="308" spans="3:7">
      <c r="C308" s="576"/>
      <c r="D308" s="382"/>
      <c r="E308" s="383"/>
      <c r="F308" s="489"/>
      <c r="G308" s="222"/>
    </row>
    <row r="309" spans="3:7">
      <c r="C309" s="577"/>
      <c r="F309" s="489"/>
      <c r="G309" s="222"/>
    </row>
    <row r="310" spans="3:7">
      <c r="C310" s="576"/>
      <c r="D310" s="382"/>
      <c r="E310" s="383"/>
      <c r="F310" s="489"/>
      <c r="G310" s="222"/>
    </row>
    <row r="311" spans="3:7">
      <c r="C311" s="577"/>
      <c r="F311" s="489"/>
      <c r="G311" s="222"/>
    </row>
    <row r="312" spans="3:7">
      <c r="C312" s="576"/>
      <c r="D312" s="382"/>
      <c r="E312" s="383"/>
      <c r="F312" s="489"/>
      <c r="G312" s="222"/>
    </row>
    <row r="313" spans="3:7">
      <c r="C313" s="577"/>
      <c r="F313" s="489"/>
      <c r="G313" s="222"/>
    </row>
    <row r="314" spans="3:7">
      <c r="C314" s="576"/>
      <c r="D314" s="382"/>
      <c r="E314" s="383"/>
      <c r="F314" s="489"/>
      <c r="G314" s="222"/>
    </row>
    <row r="315" spans="3:7">
      <c r="C315" s="577"/>
      <c r="F315" s="489"/>
      <c r="G315" s="222"/>
    </row>
    <row r="316" spans="3:7">
      <c r="C316" s="576"/>
      <c r="D316" s="382"/>
      <c r="E316" s="383"/>
      <c r="F316" s="489"/>
      <c r="G316" s="222"/>
    </row>
    <row r="317" spans="3:7">
      <c r="C317" s="577"/>
      <c r="F317" s="489"/>
      <c r="G317" s="222"/>
    </row>
    <row r="318" spans="3:7">
      <c r="C318" s="576"/>
      <c r="D318" s="382"/>
      <c r="E318" s="383"/>
      <c r="F318" s="489"/>
      <c r="G318" s="222"/>
    </row>
    <row r="319" spans="3:7">
      <c r="C319" s="577"/>
      <c r="F319" s="489"/>
      <c r="G319" s="222"/>
    </row>
    <row r="320" spans="3:7">
      <c r="C320" s="576"/>
      <c r="D320" s="382"/>
      <c r="E320" s="383"/>
      <c r="F320" s="489"/>
      <c r="G320" s="222"/>
    </row>
    <row r="321" spans="3:7">
      <c r="C321" s="577"/>
      <c r="F321" s="489"/>
      <c r="G321" s="222"/>
    </row>
    <row r="322" spans="3:7">
      <c r="C322" s="576"/>
      <c r="D322" s="382"/>
      <c r="E322" s="383"/>
      <c r="F322" s="489"/>
      <c r="G322" s="222"/>
    </row>
    <row r="323" spans="3:7">
      <c r="C323" s="577"/>
      <c r="F323" s="489"/>
      <c r="G323" s="222"/>
    </row>
    <row r="324" spans="3:7">
      <c r="C324" s="576"/>
      <c r="D324" s="382"/>
      <c r="E324" s="383"/>
      <c r="F324" s="489"/>
      <c r="G324" s="222"/>
    </row>
    <row r="325" spans="3:7">
      <c r="C325" s="577"/>
      <c r="F325" s="489"/>
      <c r="G325" s="222"/>
    </row>
    <row r="326" spans="3:7">
      <c r="C326" s="576"/>
      <c r="D326" s="382"/>
      <c r="E326" s="383"/>
      <c r="F326" s="489"/>
      <c r="G326" s="222"/>
    </row>
    <row r="327" spans="3:7">
      <c r="C327" s="577"/>
      <c r="F327" s="489"/>
      <c r="G327" s="222"/>
    </row>
    <row r="328" spans="3:7">
      <c r="C328" s="576"/>
      <c r="D328" s="382"/>
      <c r="E328" s="383"/>
      <c r="F328" s="489"/>
      <c r="G328" s="222"/>
    </row>
    <row r="329" spans="3:7">
      <c r="C329" s="577"/>
      <c r="F329" s="489"/>
      <c r="G329" s="222"/>
    </row>
    <row r="330" spans="3:7">
      <c r="C330" s="576"/>
      <c r="D330" s="382"/>
      <c r="E330" s="383"/>
      <c r="F330" s="489"/>
      <c r="G330" s="222"/>
    </row>
    <row r="331" spans="3:7">
      <c r="C331" s="577"/>
      <c r="F331" s="489"/>
      <c r="G331" s="222"/>
    </row>
    <row r="332" spans="3:7">
      <c r="C332" s="576"/>
      <c r="D332" s="382"/>
      <c r="E332" s="383"/>
      <c r="F332" s="489"/>
      <c r="G332" s="222"/>
    </row>
    <row r="333" spans="3:7">
      <c r="C333" s="577"/>
      <c r="F333" s="489"/>
      <c r="G333" s="222"/>
    </row>
    <row r="334" spans="3:7">
      <c r="C334" s="576"/>
      <c r="D334" s="382"/>
      <c r="E334" s="383"/>
      <c r="F334" s="489"/>
      <c r="G334" s="222"/>
    </row>
    <row r="335" spans="3:7">
      <c r="C335" s="577"/>
      <c r="F335" s="489"/>
      <c r="G335" s="222"/>
    </row>
    <row r="336" spans="3:7">
      <c r="C336" s="576"/>
      <c r="D336" s="382"/>
      <c r="E336" s="383"/>
      <c r="F336" s="489"/>
      <c r="G336" s="222"/>
    </row>
    <row r="337" spans="3:7">
      <c r="C337" s="577"/>
      <c r="F337" s="489"/>
      <c r="G337" s="222"/>
    </row>
    <row r="338" spans="3:7">
      <c r="C338" s="576"/>
      <c r="D338" s="382"/>
      <c r="E338" s="383"/>
      <c r="F338" s="489"/>
      <c r="G338" s="222"/>
    </row>
    <row r="339" spans="3:7">
      <c r="C339" s="577"/>
      <c r="F339" s="489"/>
      <c r="G339" s="222"/>
    </row>
    <row r="340" spans="3:7">
      <c r="C340" s="576"/>
      <c r="D340" s="382"/>
      <c r="E340" s="383"/>
      <c r="F340" s="489"/>
      <c r="G340" s="222"/>
    </row>
    <row r="341" spans="3:7">
      <c r="C341" s="577"/>
      <c r="F341" s="489"/>
      <c r="G341" s="222"/>
    </row>
    <row r="342" spans="3:7">
      <c r="C342" s="576"/>
      <c r="D342" s="382"/>
      <c r="E342" s="383"/>
      <c r="F342" s="489"/>
      <c r="G342" s="222"/>
    </row>
    <row r="343" spans="3:7">
      <c r="C343" s="577"/>
      <c r="F343" s="489"/>
      <c r="G343" s="222"/>
    </row>
    <row r="344" spans="3:7">
      <c r="C344" s="576"/>
      <c r="D344" s="382"/>
      <c r="E344" s="383"/>
      <c r="F344" s="489"/>
      <c r="G344" s="222"/>
    </row>
    <row r="345" spans="3:7">
      <c r="C345" s="577"/>
      <c r="F345" s="489"/>
      <c r="G345" s="222"/>
    </row>
    <row r="346" spans="3:7">
      <c r="C346" s="576"/>
      <c r="D346" s="382"/>
      <c r="E346" s="383"/>
      <c r="F346" s="489"/>
      <c r="G346" s="222"/>
    </row>
    <row r="347" spans="3:7">
      <c r="C347" s="577"/>
      <c r="F347" s="489"/>
      <c r="G347" s="222"/>
    </row>
    <row r="348" spans="3:7">
      <c r="C348" s="576"/>
      <c r="D348" s="382"/>
      <c r="E348" s="383"/>
      <c r="F348" s="489"/>
      <c r="G348" s="222"/>
    </row>
    <row r="349" spans="3:7">
      <c r="C349" s="577"/>
      <c r="F349" s="489"/>
      <c r="G349" s="222"/>
    </row>
    <row r="350" spans="3:7">
      <c r="C350" s="576"/>
      <c r="D350" s="382"/>
      <c r="E350" s="383"/>
      <c r="F350" s="489"/>
      <c r="G350" s="222"/>
    </row>
    <row r="351" spans="3:7">
      <c r="C351" s="577"/>
      <c r="F351" s="489"/>
      <c r="G351" s="222"/>
    </row>
    <row r="352" spans="3:7">
      <c r="C352" s="576"/>
      <c r="D352" s="382"/>
      <c r="E352" s="383"/>
      <c r="F352" s="489"/>
      <c r="G352" s="222"/>
    </row>
    <row r="353" spans="3:7">
      <c r="C353" s="577"/>
      <c r="F353" s="489"/>
      <c r="G353" s="222"/>
    </row>
    <row r="354" spans="3:7">
      <c r="C354" s="576"/>
      <c r="D354" s="382"/>
      <c r="E354" s="383"/>
      <c r="F354" s="489"/>
      <c r="G354" s="222"/>
    </row>
    <row r="355" spans="3:7">
      <c r="C355" s="577"/>
      <c r="F355" s="489"/>
      <c r="G355" s="222"/>
    </row>
    <row r="356" spans="3:7">
      <c r="C356" s="576"/>
      <c r="D356" s="382"/>
      <c r="E356" s="383"/>
      <c r="F356" s="489"/>
      <c r="G356" s="222"/>
    </row>
    <row r="357" spans="3:7">
      <c r="C357" s="577"/>
      <c r="F357" s="489"/>
      <c r="G357" s="222"/>
    </row>
    <row r="358" spans="3:7">
      <c r="C358" s="576"/>
      <c r="D358" s="382"/>
      <c r="E358" s="383"/>
      <c r="F358" s="489"/>
      <c r="G358" s="222"/>
    </row>
    <row r="359" spans="3:7">
      <c r="C359" s="577"/>
      <c r="F359" s="489"/>
      <c r="G359" s="222"/>
    </row>
    <row r="360" spans="3:7">
      <c r="C360" s="576"/>
      <c r="D360" s="382"/>
      <c r="E360" s="383"/>
      <c r="F360" s="489"/>
      <c r="G360" s="222"/>
    </row>
    <row r="361" spans="3:7">
      <c r="C361" s="577"/>
      <c r="F361" s="489"/>
      <c r="G361" s="222"/>
    </row>
    <row r="362" spans="3:7">
      <c r="C362" s="576"/>
      <c r="D362" s="382"/>
      <c r="E362" s="383"/>
      <c r="F362" s="489"/>
      <c r="G362" s="222"/>
    </row>
    <row r="363" spans="3:7">
      <c r="C363" s="577"/>
      <c r="F363" s="489"/>
      <c r="G363" s="222"/>
    </row>
    <row r="364" spans="3:7">
      <c r="C364" s="576"/>
      <c r="D364" s="382"/>
      <c r="E364" s="383"/>
      <c r="F364" s="489"/>
      <c r="G364" s="222"/>
    </row>
    <row r="365" spans="3:7">
      <c r="C365" s="577"/>
      <c r="F365" s="489"/>
      <c r="G365" s="222"/>
    </row>
    <row r="366" spans="3:7">
      <c r="C366" s="576"/>
      <c r="D366" s="382"/>
      <c r="E366" s="383"/>
      <c r="F366" s="428"/>
      <c r="G366" s="222"/>
    </row>
    <row r="367" spans="3:7">
      <c r="C367" s="577"/>
      <c r="F367" s="489"/>
      <c r="G367" s="222"/>
    </row>
    <row r="368" spans="3:7">
      <c r="C368" s="576"/>
      <c r="D368" s="382"/>
      <c r="E368" s="383"/>
      <c r="F368" s="489"/>
      <c r="G368" s="222"/>
    </row>
    <row r="369" spans="3:7">
      <c r="C369" s="577"/>
      <c r="F369" s="489"/>
      <c r="G369" s="222"/>
    </row>
    <row r="370" spans="3:7">
      <c r="C370" s="576"/>
      <c r="D370" s="382"/>
      <c r="E370" s="383"/>
      <c r="F370" s="489"/>
      <c r="G370" s="222"/>
    </row>
    <row r="371" spans="3:7">
      <c r="C371" s="577"/>
      <c r="F371" s="489"/>
      <c r="G371" s="222"/>
    </row>
    <row r="372" spans="3:7">
      <c r="C372" s="576"/>
      <c r="D372" s="382"/>
      <c r="E372" s="383"/>
      <c r="F372" s="489"/>
      <c r="G372" s="222"/>
    </row>
    <row r="373" spans="3:7">
      <c r="C373" s="577"/>
      <c r="F373" s="489"/>
      <c r="G373" s="222"/>
    </row>
    <row r="374" spans="3:7">
      <c r="C374" s="576"/>
      <c r="D374" s="382"/>
      <c r="E374" s="383"/>
      <c r="F374" s="489"/>
      <c r="G374" s="222"/>
    </row>
    <row r="375" spans="3:7">
      <c r="C375" s="577"/>
      <c r="F375" s="489"/>
      <c r="G375" s="222"/>
    </row>
    <row r="376" spans="3:7">
      <c r="C376" s="576"/>
      <c r="D376" s="382"/>
      <c r="E376" s="383"/>
      <c r="F376" s="489"/>
      <c r="G376" s="222"/>
    </row>
    <row r="377" spans="3:7">
      <c r="C377" s="577"/>
      <c r="F377" s="489"/>
      <c r="G377" s="222"/>
    </row>
    <row r="378" spans="3:7">
      <c r="C378" s="576"/>
      <c r="D378" s="382"/>
      <c r="E378" s="383"/>
      <c r="F378" s="489"/>
      <c r="G378" s="222"/>
    </row>
    <row r="379" spans="3:7">
      <c r="C379" s="577"/>
      <c r="F379" s="489"/>
      <c r="G379" s="222"/>
    </row>
    <row r="380" spans="3:7">
      <c r="C380" s="576"/>
      <c r="D380" s="382"/>
      <c r="E380" s="383"/>
      <c r="F380" s="489"/>
      <c r="G380" s="222"/>
    </row>
    <row r="381" spans="3:7">
      <c r="C381" s="577"/>
      <c r="F381" s="489"/>
      <c r="G381" s="222"/>
    </row>
    <row r="382" spans="3:7">
      <c r="C382" s="576"/>
      <c r="D382" s="382"/>
      <c r="E382" s="383"/>
      <c r="F382" s="489"/>
      <c r="G382" s="222"/>
    </row>
    <row r="383" spans="3:7">
      <c r="C383" s="577"/>
      <c r="F383" s="489"/>
      <c r="G383" s="222"/>
    </row>
    <row r="384" spans="3:7">
      <c r="C384" s="576"/>
      <c r="D384" s="382"/>
      <c r="E384" s="383"/>
      <c r="F384" s="489"/>
      <c r="G384" s="222"/>
    </row>
    <row r="385" spans="3:7">
      <c r="C385" s="577"/>
      <c r="F385" s="489"/>
      <c r="G385" s="222"/>
    </row>
    <row r="386" spans="3:7">
      <c r="C386" s="576"/>
      <c r="D386" s="382"/>
      <c r="E386" s="383"/>
      <c r="F386" s="489"/>
      <c r="G386" s="222"/>
    </row>
    <row r="387" spans="3:7">
      <c r="C387" s="577"/>
      <c r="F387" s="489"/>
      <c r="G387" s="222"/>
    </row>
    <row r="388" spans="3:7">
      <c r="C388" s="576"/>
      <c r="D388" s="382"/>
      <c r="E388" s="383"/>
      <c r="F388" s="489"/>
      <c r="G388" s="222"/>
    </row>
    <row r="389" spans="3:7">
      <c r="C389" s="577"/>
      <c r="F389" s="489"/>
      <c r="G389" s="222"/>
    </row>
    <row r="390" spans="3:7">
      <c r="C390" s="576"/>
      <c r="D390" s="382"/>
      <c r="E390" s="383"/>
      <c r="F390" s="489"/>
      <c r="G390" s="222"/>
    </row>
    <row r="391" spans="3:7">
      <c r="C391" s="577"/>
      <c r="F391" s="489"/>
      <c r="G391" s="222"/>
    </row>
    <row r="392" spans="3:7">
      <c r="C392" s="576"/>
      <c r="D392" s="382"/>
      <c r="E392" s="383"/>
      <c r="F392" s="489"/>
      <c r="G392" s="222"/>
    </row>
    <row r="393" spans="3:7">
      <c r="C393" s="577"/>
      <c r="F393" s="489"/>
      <c r="G393" s="222"/>
    </row>
    <row r="394" spans="3:7">
      <c r="C394" s="576"/>
      <c r="D394" s="382"/>
      <c r="E394" s="383"/>
      <c r="F394" s="489"/>
      <c r="G394" s="222"/>
    </row>
    <row r="395" spans="3:7">
      <c r="C395" s="577"/>
      <c r="F395" s="489"/>
      <c r="G395" s="222"/>
    </row>
    <row r="396" spans="3:7">
      <c r="C396" s="576"/>
      <c r="D396" s="382"/>
      <c r="E396" s="383"/>
      <c r="F396" s="489"/>
      <c r="G396" s="222"/>
    </row>
    <row r="397" spans="3:7">
      <c r="C397" s="577"/>
      <c r="F397" s="489"/>
      <c r="G397" s="222"/>
    </row>
    <row r="398" spans="3:7">
      <c r="C398" s="576"/>
      <c r="D398" s="382"/>
      <c r="E398" s="383"/>
      <c r="F398" s="489"/>
      <c r="G398" s="222"/>
    </row>
    <row r="399" spans="3:7">
      <c r="C399" s="577"/>
      <c r="F399" s="489"/>
      <c r="G399" s="222"/>
    </row>
    <row r="400" spans="3:7">
      <c r="C400" s="576"/>
      <c r="D400" s="382"/>
      <c r="E400" s="578"/>
      <c r="F400" s="489"/>
      <c r="G400" s="222"/>
    </row>
    <row r="401" spans="3:7">
      <c r="C401" s="577"/>
      <c r="F401" s="489"/>
      <c r="G401" s="222"/>
    </row>
    <row r="402" spans="3:7">
      <c r="C402" s="576"/>
      <c r="D402" s="382"/>
      <c r="E402" s="578"/>
      <c r="F402" s="489"/>
      <c r="G402" s="222"/>
    </row>
    <row r="403" spans="3:7">
      <c r="C403" s="577"/>
      <c r="F403" s="489"/>
      <c r="G403" s="222"/>
    </row>
    <row r="404" spans="3:7">
      <c r="C404" s="576"/>
      <c r="D404" s="382"/>
      <c r="E404" s="578"/>
      <c r="F404" s="489"/>
      <c r="G404" s="222"/>
    </row>
    <row r="405" spans="3:7">
      <c r="C405" s="577"/>
      <c r="F405" s="489"/>
      <c r="G405" s="222"/>
    </row>
    <row r="406" spans="3:7">
      <c r="C406" s="576"/>
      <c r="D406" s="382"/>
      <c r="E406" s="578"/>
      <c r="F406" s="489"/>
      <c r="G406" s="222"/>
    </row>
    <row r="407" spans="3:7">
      <c r="C407" s="577"/>
      <c r="F407" s="489"/>
      <c r="G407" s="222"/>
    </row>
    <row r="408" spans="3:7">
      <c r="C408" s="576"/>
      <c r="D408" s="382"/>
      <c r="E408" s="578"/>
      <c r="F408" s="489"/>
      <c r="G408" s="222"/>
    </row>
    <row r="409" spans="3:7">
      <c r="C409" s="577"/>
      <c r="F409" s="489"/>
      <c r="G409" s="222"/>
    </row>
    <row r="410" spans="3:7">
      <c r="C410" s="576"/>
      <c r="D410" s="382"/>
      <c r="E410" s="578"/>
      <c r="F410" s="489"/>
      <c r="G410" s="222"/>
    </row>
    <row r="411" spans="3:7">
      <c r="C411" s="577"/>
      <c r="F411" s="489"/>
      <c r="G411" s="222"/>
    </row>
    <row r="412" spans="3:7">
      <c r="C412" s="576"/>
      <c r="D412" s="382"/>
      <c r="E412" s="578"/>
      <c r="F412" s="489"/>
      <c r="G412" s="222"/>
    </row>
    <row r="413" spans="3:7">
      <c r="C413" s="577"/>
      <c r="F413" s="489"/>
      <c r="G413" s="222"/>
    </row>
    <row r="414" spans="3:7">
      <c r="C414" s="576"/>
      <c r="D414" s="382"/>
      <c r="E414" s="578"/>
      <c r="F414" s="489"/>
      <c r="G414" s="222"/>
    </row>
    <row r="415" spans="3:7">
      <c r="C415" s="577"/>
      <c r="F415" s="489"/>
      <c r="G415" s="222"/>
    </row>
    <row r="416" spans="3:7">
      <c r="C416" s="576"/>
      <c r="D416" s="382"/>
      <c r="E416" s="578"/>
      <c r="F416" s="489"/>
      <c r="G416" s="222"/>
    </row>
    <row r="417" spans="3:7">
      <c r="C417" s="577"/>
      <c r="F417" s="489"/>
      <c r="G417" s="222"/>
    </row>
    <row r="418" spans="3:7">
      <c r="C418" s="576"/>
      <c r="D418" s="382"/>
      <c r="E418" s="578"/>
      <c r="F418" s="489"/>
      <c r="G418" s="222"/>
    </row>
    <row r="419" spans="3:7">
      <c r="C419" s="577"/>
      <c r="F419" s="489"/>
      <c r="G419" s="222"/>
    </row>
    <row r="420" spans="3:7">
      <c r="C420" s="576"/>
      <c r="D420" s="382"/>
      <c r="E420" s="578"/>
      <c r="F420" s="489"/>
      <c r="G420" s="222"/>
    </row>
    <row r="421" spans="3:7">
      <c r="C421" s="577"/>
      <c r="F421" s="489"/>
      <c r="G421" s="222"/>
    </row>
    <row r="422" spans="3:7">
      <c r="C422" s="576"/>
      <c r="D422" s="382"/>
      <c r="E422" s="578"/>
      <c r="F422" s="489"/>
      <c r="G422" s="222"/>
    </row>
    <row r="423" spans="3:7">
      <c r="C423" s="577"/>
      <c r="F423" s="489"/>
      <c r="G423" s="222"/>
    </row>
    <row r="424" spans="3:7">
      <c r="C424" s="576"/>
      <c r="D424" s="382"/>
      <c r="E424" s="578"/>
      <c r="F424" s="489"/>
      <c r="G424" s="222"/>
    </row>
    <row r="425" spans="3:7">
      <c r="C425" s="577"/>
      <c r="F425" s="489"/>
      <c r="G425" s="222"/>
    </row>
    <row r="426" spans="3:7">
      <c r="C426" s="576"/>
      <c r="D426" s="382"/>
      <c r="E426" s="578"/>
      <c r="F426" s="489"/>
      <c r="G426" s="222"/>
    </row>
    <row r="427" spans="3:7">
      <c r="C427" s="577"/>
      <c r="F427" s="489"/>
      <c r="G427" s="222"/>
    </row>
    <row r="428" spans="3:7">
      <c r="C428" s="576"/>
      <c r="D428" s="382"/>
      <c r="E428" s="578"/>
      <c r="F428" s="489"/>
      <c r="G428" s="222"/>
    </row>
    <row r="429" spans="3:7">
      <c r="C429" s="577"/>
      <c r="F429" s="489"/>
      <c r="G429" s="222"/>
    </row>
    <row r="430" spans="3:7">
      <c r="C430" s="576"/>
      <c r="D430" s="382"/>
      <c r="E430" s="578"/>
      <c r="F430" s="428"/>
      <c r="G430" s="222"/>
    </row>
    <row r="431" spans="3:7">
      <c r="C431" s="577"/>
      <c r="F431" s="489"/>
      <c r="G431" s="222"/>
    </row>
    <row r="432" spans="3:7">
      <c r="C432" s="576"/>
      <c r="D432" s="382"/>
      <c r="E432" s="578"/>
      <c r="F432" s="489"/>
      <c r="G432" s="222"/>
    </row>
    <row r="433" spans="3:7">
      <c r="C433" s="577"/>
      <c r="F433" s="489"/>
      <c r="G433" s="222"/>
    </row>
    <row r="434" spans="3:7">
      <c r="C434" s="576"/>
      <c r="D434" s="382"/>
      <c r="E434" s="578"/>
      <c r="F434" s="489"/>
      <c r="G434" s="222"/>
    </row>
    <row r="435" spans="3:7">
      <c r="C435" s="577"/>
      <c r="F435" s="489"/>
      <c r="G435" s="222"/>
    </row>
    <row r="436" spans="3:7">
      <c r="C436" s="576"/>
      <c r="D436" s="382"/>
      <c r="E436" s="578"/>
      <c r="F436" s="489"/>
      <c r="G436" s="222"/>
    </row>
    <row r="437" spans="3:7">
      <c r="C437" s="577"/>
      <c r="F437" s="489"/>
      <c r="G437" s="222"/>
    </row>
    <row r="438" spans="3:7">
      <c r="C438" s="576"/>
      <c r="D438" s="382"/>
      <c r="E438" s="578"/>
      <c r="F438" s="489"/>
      <c r="G438" s="222"/>
    </row>
    <row r="439" spans="3:7">
      <c r="C439" s="577"/>
      <c r="F439" s="489"/>
      <c r="G439" s="222"/>
    </row>
    <row r="440" spans="3:7">
      <c r="C440" s="576"/>
      <c r="D440" s="382"/>
      <c r="E440" s="578"/>
      <c r="F440" s="489"/>
      <c r="G440" s="222"/>
    </row>
    <row r="441" spans="3:7">
      <c r="C441" s="577"/>
      <c r="F441" s="489"/>
      <c r="G441" s="222"/>
    </row>
    <row r="442" spans="3:7">
      <c r="C442" s="576"/>
      <c r="D442" s="382"/>
      <c r="E442" s="578"/>
      <c r="F442" s="489"/>
      <c r="G442" s="222"/>
    </row>
    <row r="443" spans="3:7">
      <c r="C443" s="577"/>
      <c r="F443" s="489"/>
      <c r="G443" s="222"/>
    </row>
    <row r="444" spans="3:7">
      <c r="C444" s="576"/>
      <c r="D444" s="382"/>
      <c r="E444" s="578"/>
      <c r="F444" s="489"/>
      <c r="G444" s="222"/>
    </row>
    <row r="445" spans="3:7">
      <c r="C445" s="577"/>
      <c r="F445" s="489"/>
      <c r="G445" s="222"/>
    </row>
    <row r="446" spans="3:7">
      <c r="C446" s="576"/>
      <c r="D446" s="382"/>
      <c r="E446" s="578"/>
      <c r="F446" s="489"/>
      <c r="G446" s="222"/>
    </row>
    <row r="447" spans="3:7">
      <c r="C447" s="577"/>
      <c r="F447" s="489"/>
      <c r="G447" s="222"/>
    </row>
    <row r="448" spans="3:7">
      <c r="C448" s="576"/>
      <c r="D448" s="382"/>
      <c r="E448" s="578"/>
      <c r="F448" s="489"/>
      <c r="G448" s="222"/>
    </row>
    <row r="449" spans="3:7">
      <c r="C449" s="577"/>
      <c r="F449" s="489"/>
      <c r="G449" s="222"/>
    </row>
    <row r="450" spans="3:7">
      <c r="C450" s="576"/>
      <c r="D450" s="382"/>
      <c r="E450" s="578"/>
      <c r="F450" s="428"/>
      <c r="G450" s="222"/>
    </row>
    <row r="451" spans="3:7">
      <c r="C451" s="577"/>
      <c r="F451" s="489"/>
      <c r="G451" s="222"/>
    </row>
    <row r="452" spans="3:7">
      <c r="C452" s="576"/>
      <c r="D452" s="382"/>
      <c r="E452" s="578"/>
      <c r="F452" s="489"/>
      <c r="G452" s="222"/>
    </row>
    <row r="453" spans="3:7">
      <c r="C453" s="577"/>
      <c r="F453" s="489"/>
      <c r="G453" s="222"/>
    </row>
    <row r="454" spans="3:7">
      <c r="C454" s="576"/>
      <c r="D454" s="382"/>
      <c r="E454" s="578"/>
      <c r="F454" s="489"/>
      <c r="G454" s="222"/>
    </row>
    <row r="455" spans="3:7">
      <c r="C455" s="577"/>
      <c r="F455" s="489"/>
      <c r="G455" s="222"/>
    </row>
    <row r="456" spans="3:7">
      <c r="C456" s="576"/>
      <c r="D456" s="382"/>
      <c r="E456" s="383"/>
      <c r="F456" s="489"/>
      <c r="G456" s="222"/>
    </row>
    <row r="457" spans="3:7">
      <c r="C457" s="577"/>
      <c r="F457" s="489"/>
      <c r="G457" s="222"/>
    </row>
    <row r="458" spans="3:7">
      <c r="C458" s="576"/>
      <c r="D458" s="382"/>
      <c r="E458" s="383"/>
      <c r="F458" s="489"/>
      <c r="G458" s="222"/>
    </row>
    <row r="459" spans="3:7">
      <c r="C459" s="577"/>
      <c r="F459" s="489"/>
      <c r="G459" s="222"/>
    </row>
    <row r="460" spans="3:7">
      <c r="C460" s="576"/>
      <c r="D460" s="382"/>
      <c r="E460" s="383"/>
      <c r="F460" s="489"/>
      <c r="G460" s="222"/>
    </row>
    <row r="461" spans="3:7">
      <c r="C461" s="577"/>
      <c r="F461" s="489"/>
      <c r="G461" s="222"/>
    </row>
    <row r="462" spans="3:7">
      <c r="C462" s="576"/>
      <c r="D462" s="382"/>
      <c r="E462" s="383"/>
      <c r="F462" s="489"/>
      <c r="G462" s="222"/>
    </row>
    <row r="463" spans="3:7">
      <c r="C463" s="577"/>
      <c r="F463" s="489"/>
      <c r="G463" s="222"/>
    </row>
    <row r="464" spans="3:7">
      <c r="C464" s="576"/>
      <c r="D464" s="382"/>
      <c r="E464" s="383"/>
      <c r="F464" s="489"/>
      <c r="G464" s="222"/>
    </row>
    <row r="465" spans="3:7">
      <c r="C465" s="577"/>
      <c r="F465" s="489"/>
      <c r="G465" s="222"/>
    </row>
    <row r="466" spans="3:7">
      <c r="C466" s="576"/>
      <c r="D466" s="382"/>
      <c r="E466" s="383"/>
      <c r="F466" s="489"/>
      <c r="G466" s="222"/>
    </row>
    <row r="467" spans="3:7">
      <c r="C467" s="577"/>
      <c r="F467" s="540"/>
      <c r="G467" s="222"/>
    </row>
    <row r="468" spans="3:7">
      <c r="C468" s="576"/>
      <c r="D468" s="382"/>
      <c r="E468" s="578"/>
      <c r="F468" s="489"/>
      <c r="G468" s="222"/>
    </row>
    <row r="469" spans="3:7">
      <c r="C469" s="577"/>
      <c r="F469" s="489"/>
      <c r="G469" s="222"/>
    </row>
    <row r="470" spans="3:7">
      <c r="C470" s="576"/>
      <c r="D470" s="382"/>
      <c r="E470" s="578"/>
      <c r="F470" s="428"/>
      <c r="G470" s="222"/>
    </row>
    <row r="471" spans="3:7">
      <c r="C471" s="577"/>
      <c r="F471" s="489"/>
      <c r="G471" s="222"/>
    </row>
    <row r="472" spans="3:7">
      <c r="C472" s="576"/>
      <c r="D472" s="382"/>
      <c r="E472" s="578"/>
      <c r="F472" s="489"/>
      <c r="G472" s="222"/>
    </row>
    <row r="473" spans="3:7">
      <c r="C473" s="577"/>
      <c r="F473" s="489"/>
      <c r="G473" s="222"/>
    </row>
    <row r="474" spans="3:7">
      <c r="C474" s="576"/>
      <c r="D474" s="382"/>
      <c r="E474" s="578"/>
      <c r="F474" s="489"/>
      <c r="G474" s="222"/>
    </row>
    <row r="475" spans="3:7">
      <c r="C475" s="577"/>
      <c r="F475" s="489"/>
      <c r="G475" s="222"/>
    </row>
    <row r="476" spans="3:7">
      <c r="C476" s="576"/>
      <c r="D476" s="382"/>
      <c r="E476" s="578"/>
      <c r="F476" s="489"/>
      <c r="G476" s="222"/>
    </row>
    <row r="477" spans="3:7">
      <c r="C477" s="577"/>
      <c r="F477" s="489"/>
      <c r="G477" s="222"/>
    </row>
    <row r="478" spans="3:7">
      <c r="C478" s="576"/>
      <c r="D478" s="382"/>
      <c r="E478" s="578"/>
      <c r="F478" s="489"/>
      <c r="G478" s="222"/>
    </row>
    <row r="479" spans="3:7">
      <c r="C479" s="577"/>
      <c r="F479" s="540"/>
      <c r="G479" s="222"/>
    </row>
    <row r="480" spans="3:7">
      <c r="C480" s="576"/>
      <c r="D480" s="382"/>
      <c r="E480" s="578"/>
      <c r="F480" s="489"/>
      <c r="G480" s="222"/>
    </row>
    <row r="481" spans="1:110">
      <c r="C481" s="577"/>
      <c r="F481" s="489"/>
      <c r="G481" s="222"/>
    </row>
    <row r="482" spans="1:110">
      <c r="C482" s="576"/>
      <c r="D482" s="382"/>
      <c r="E482" s="578"/>
      <c r="F482" s="428"/>
      <c r="G482" s="222"/>
    </row>
    <row r="483" spans="1:110">
      <c r="C483" s="577"/>
      <c r="F483" s="489"/>
      <c r="G483" s="222"/>
    </row>
    <row r="484" spans="1:110">
      <c r="C484" s="576"/>
      <c r="D484" s="382"/>
      <c r="E484" s="578"/>
      <c r="F484" s="489"/>
      <c r="G484" s="222"/>
    </row>
    <row r="485" spans="1:110">
      <c r="C485" s="577"/>
      <c r="F485" s="489"/>
      <c r="G485" s="222"/>
    </row>
    <row r="486" spans="1:110">
      <c r="C486" s="576"/>
      <c r="D486" s="382"/>
      <c r="E486" s="578"/>
      <c r="F486" s="489"/>
    </row>
    <row r="487" spans="1:110">
      <c r="C487" s="577"/>
      <c r="F487" s="489"/>
    </row>
    <row r="488" spans="1:110">
      <c r="C488" s="576"/>
      <c r="D488" s="382"/>
      <c r="E488" s="578"/>
      <c r="F488" s="489"/>
    </row>
    <row r="489" spans="1:110">
      <c r="C489" s="577"/>
      <c r="F489" s="379"/>
    </row>
    <row r="494" spans="1:110" s="216" customFormat="1">
      <c r="A494" s="222"/>
      <c r="B494" s="386"/>
      <c r="C494" s="386"/>
      <c r="D494" s="386"/>
      <c r="E494" s="386"/>
      <c r="F494" s="386"/>
      <c r="H494" s="222"/>
      <c r="I494" s="386"/>
      <c r="J494" s="386"/>
      <c r="K494" s="386"/>
      <c r="L494" s="386"/>
      <c r="M494" s="386"/>
      <c r="N494" s="386"/>
      <c r="O494" s="386"/>
      <c r="P494" s="386"/>
      <c r="Q494" s="386"/>
      <c r="R494" s="386"/>
      <c r="S494" s="386"/>
      <c r="T494" s="386"/>
      <c r="U494" s="386"/>
      <c r="V494" s="188"/>
      <c r="W494" s="190"/>
      <c r="X494" s="386"/>
      <c r="Y494" s="386"/>
      <c r="Z494" s="386"/>
      <c r="AA494" s="386"/>
      <c r="AB494" s="386"/>
      <c r="AC494" s="386"/>
      <c r="AD494" s="386"/>
      <c r="AE494" s="386"/>
      <c r="AF494" s="386"/>
      <c r="AG494" s="386"/>
      <c r="AH494" s="188"/>
      <c r="AI494" s="188"/>
      <c r="AJ494" s="188"/>
      <c r="AK494" s="188"/>
      <c r="AL494" s="188"/>
      <c r="AM494" s="188"/>
      <c r="AN494" s="188"/>
      <c r="AO494" s="188"/>
      <c r="AP494" s="188"/>
      <c r="AQ494" s="386"/>
      <c r="AR494" s="386"/>
      <c r="AS494" s="386"/>
      <c r="AT494" s="386"/>
      <c r="AU494" s="386"/>
      <c r="AV494" s="386"/>
      <c r="AW494" s="386"/>
      <c r="AX494" s="386"/>
      <c r="AY494" s="386"/>
      <c r="AZ494" s="386"/>
      <c r="BA494" s="386"/>
      <c r="BB494" s="386"/>
      <c r="BC494" s="386"/>
      <c r="BD494" s="386"/>
      <c r="BE494" s="386"/>
      <c r="BF494" s="386"/>
      <c r="BG494" s="386"/>
      <c r="BH494" s="386"/>
      <c r="BI494" s="386"/>
      <c r="BJ494" s="386"/>
      <c r="BK494" s="386"/>
      <c r="BL494" s="386"/>
      <c r="BM494" s="386"/>
      <c r="BN494" s="386"/>
      <c r="BO494" s="186"/>
      <c r="BP494" s="386"/>
      <c r="BQ494" s="386"/>
      <c r="BR494" s="386"/>
      <c r="BS494" s="386"/>
      <c r="BT494" s="386"/>
      <c r="BU494" s="386"/>
      <c r="BV494" s="386"/>
      <c r="BW494" s="386"/>
      <c r="BX494" s="386"/>
      <c r="BY494" s="386"/>
      <c r="BZ494" s="386"/>
      <c r="CA494" s="386"/>
      <c r="CB494" s="386"/>
      <c r="CC494" s="386"/>
      <c r="CD494" s="386"/>
      <c r="CE494" s="386"/>
      <c r="CF494" s="386"/>
      <c r="CG494" s="386"/>
      <c r="CH494" s="386"/>
      <c r="CI494" s="386"/>
      <c r="CJ494" s="386"/>
      <c r="CK494" s="386"/>
      <c r="CL494" s="386"/>
      <c r="CM494" s="386"/>
      <c r="CN494" s="386"/>
      <c r="CO494" s="188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386"/>
      <c r="DD494" s="386"/>
      <c r="DE494" s="386"/>
      <c r="DF494" s="386"/>
    </row>
    <row r="495" spans="1:110" s="216" customFormat="1">
      <c r="A495" s="222"/>
      <c r="B495" s="386"/>
      <c r="C495" s="386"/>
      <c r="D495" s="386"/>
      <c r="E495" s="386"/>
      <c r="F495" s="386"/>
      <c r="H495" s="222"/>
      <c r="I495" s="386"/>
      <c r="J495" s="386"/>
      <c r="K495" s="386"/>
      <c r="L495" s="386"/>
      <c r="M495" s="386"/>
      <c r="N495" s="386"/>
      <c r="O495" s="386"/>
      <c r="P495" s="386"/>
      <c r="Q495" s="386"/>
      <c r="R495" s="386"/>
      <c r="S495" s="386"/>
      <c r="T495" s="386"/>
      <c r="U495" s="386"/>
      <c r="V495" s="188"/>
      <c r="W495" s="190"/>
      <c r="X495" s="386"/>
      <c r="Y495" s="386"/>
      <c r="Z495" s="386"/>
      <c r="AA495" s="386"/>
      <c r="AB495" s="386"/>
      <c r="AC495" s="386"/>
      <c r="AD495" s="386"/>
      <c r="AE495" s="386"/>
      <c r="AF495" s="386"/>
      <c r="AG495" s="386"/>
      <c r="AH495" s="188"/>
      <c r="AI495" s="188"/>
      <c r="AJ495" s="188"/>
      <c r="AK495" s="188"/>
      <c r="AL495" s="188"/>
      <c r="AM495" s="188"/>
      <c r="AN495" s="188"/>
      <c r="AO495" s="188"/>
      <c r="AP495" s="188"/>
      <c r="AQ495" s="386"/>
      <c r="AR495" s="386"/>
      <c r="AS495" s="386"/>
      <c r="AT495" s="386"/>
      <c r="AU495" s="386"/>
      <c r="AV495" s="386"/>
      <c r="AW495" s="386"/>
      <c r="AX495" s="386"/>
      <c r="AY495" s="386"/>
      <c r="AZ495" s="386"/>
      <c r="BA495" s="386"/>
      <c r="BB495" s="386"/>
      <c r="BC495" s="386"/>
      <c r="BD495" s="386"/>
      <c r="BE495" s="386"/>
      <c r="BF495" s="386"/>
      <c r="BG495" s="386"/>
      <c r="BH495" s="386"/>
      <c r="BI495" s="386"/>
      <c r="BJ495" s="386"/>
      <c r="BK495" s="386"/>
      <c r="BL495" s="386"/>
      <c r="BM495" s="386"/>
      <c r="BN495" s="386"/>
      <c r="BO495" s="186"/>
      <c r="BP495" s="386"/>
      <c r="BQ495" s="386"/>
      <c r="BR495" s="386"/>
      <c r="BS495" s="386"/>
      <c r="BT495" s="386"/>
      <c r="BU495" s="386"/>
      <c r="BV495" s="386"/>
      <c r="BW495" s="386"/>
      <c r="BX495" s="386"/>
      <c r="BY495" s="386"/>
      <c r="BZ495" s="386"/>
      <c r="CA495" s="386"/>
      <c r="CB495" s="386"/>
      <c r="CC495" s="386"/>
      <c r="CD495" s="386"/>
      <c r="CE495" s="386"/>
      <c r="CF495" s="386"/>
      <c r="CG495" s="386"/>
      <c r="CH495" s="386"/>
      <c r="CI495" s="386"/>
      <c r="CJ495" s="386"/>
      <c r="CK495" s="386"/>
      <c r="CL495" s="386"/>
      <c r="CM495" s="386"/>
      <c r="CN495" s="386"/>
      <c r="CO495" s="188"/>
      <c r="CP495" s="188"/>
      <c r="CQ495" s="188"/>
      <c r="CR495" s="188"/>
      <c r="CS495" s="188"/>
      <c r="CT495" s="188"/>
      <c r="CU495" s="188"/>
      <c r="CV495" s="188"/>
      <c r="CW495" s="188"/>
      <c r="CX495" s="188"/>
      <c r="CY495" s="188"/>
      <c r="CZ495" s="188"/>
      <c r="DA495" s="188"/>
      <c r="DB495" s="188"/>
      <c r="DC495" s="386"/>
      <c r="DD495" s="386"/>
      <c r="DE495" s="386"/>
      <c r="DF495" s="386"/>
    </row>
    <row r="496" spans="1:110" s="216" customFormat="1">
      <c r="A496" s="222"/>
      <c r="B496" s="386"/>
      <c r="C496" s="386"/>
      <c r="D496" s="386"/>
      <c r="E496" s="386"/>
      <c r="F496" s="386"/>
      <c r="H496" s="222"/>
      <c r="I496" s="386"/>
      <c r="J496" s="386"/>
      <c r="K496" s="386"/>
      <c r="L496" s="386"/>
      <c r="M496" s="386"/>
      <c r="N496" s="386"/>
      <c r="O496" s="386"/>
      <c r="P496" s="386"/>
      <c r="Q496" s="386"/>
      <c r="R496" s="386"/>
      <c r="S496" s="386"/>
      <c r="T496" s="386"/>
      <c r="U496" s="386"/>
      <c r="V496" s="188"/>
      <c r="W496" s="190"/>
      <c r="X496" s="386"/>
      <c r="Y496" s="386"/>
      <c r="Z496" s="386"/>
      <c r="AA496" s="386"/>
      <c r="AB496" s="386"/>
      <c r="AC496" s="386"/>
      <c r="AD496" s="386"/>
      <c r="AE496" s="386"/>
      <c r="AF496" s="386"/>
      <c r="AG496" s="386"/>
      <c r="AH496" s="188"/>
      <c r="AI496" s="188"/>
      <c r="AJ496" s="188"/>
      <c r="AK496" s="188"/>
      <c r="AL496" s="188"/>
      <c r="AM496" s="188"/>
      <c r="AN496" s="188"/>
      <c r="AO496" s="188"/>
      <c r="AP496" s="188"/>
      <c r="AQ496" s="386"/>
      <c r="AR496" s="386"/>
      <c r="AS496" s="386"/>
      <c r="AT496" s="386"/>
      <c r="AU496" s="386"/>
      <c r="AV496" s="386"/>
      <c r="AW496" s="386"/>
      <c r="AX496" s="386"/>
      <c r="AY496" s="386"/>
      <c r="AZ496" s="386"/>
      <c r="BA496" s="386"/>
      <c r="BB496" s="386"/>
      <c r="BC496" s="386"/>
      <c r="BD496" s="386"/>
      <c r="BE496" s="386"/>
      <c r="BF496" s="386"/>
      <c r="BG496" s="386"/>
      <c r="BH496" s="386"/>
      <c r="BI496" s="386"/>
      <c r="BJ496" s="386"/>
      <c r="BK496" s="386"/>
      <c r="BL496" s="386"/>
      <c r="BM496" s="386"/>
      <c r="BN496" s="386"/>
      <c r="BO496" s="186"/>
      <c r="BP496" s="386"/>
      <c r="BQ496" s="386"/>
      <c r="BR496" s="386"/>
      <c r="BS496" s="386"/>
      <c r="BT496" s="386"/>
      <c r="BU496" s="386"/>
      <c r="BV496" s="386"/>
      <c r="BW496" s="386"/>
      <c r="BX496" s="386"/>
      <c r="BY496" s="386"/>
      <c r="BZ496" s="386"/>
      <c r="CA496" s="386"/>
      <c r="CB496" s="386"/>
      <c r="CC496" s="386"/>
      <c r="CD496" s="386"/>
      <c r="CE496" s="386"/>
      <c r="CF496" s="386"/>
      <c r="CG496" s="386"/>
      <c r="CH496" s="386"/>
      <c r="CI496" s="386"/>
      <c r="CJ496" s="386"/>
      <c r="CK496" s="386"/>
      <c r="CL496" s="386"/>
      <c r="CM496" s="386"/>
      <c r="CN496" s="386"/>
      <c r="CO496" s="188"/>
      <c r="CP496" s="188"/>
      <c r="CQ496" s="188"/>
      <c r="CR496" s="188"/>
      <c r="CS496" s="188"/>
      <c r="CT496" s="188"/>
      <c r="CU496" s="188"/>
      <c r="CV496" s="188"/>
      <c r="CW496" s="188"/>
      <c r="CX496" s="188"/>
      <c r="CY496" s="188"/>
      <c r="CZ496" s="188"/>
      <c r="DA496" s="188"/>
      <c r="DB496" s="188"/>
      <c r="DC496" s="386"/>
      <c r="DD496" s="386"/>
      <c r="DE496" s="386"/>
      <c r="DF496" s="386"/>
    </row>
    <row r="497" spans="1:110" s="216" customFormat="1">
      <c r="A497" s="222"/>
      <c r="B497" s="386"/>
      <c r="C497" s="386"/>
      <c r="D497" s="386"/>
      <c r="E497" s="386"/>
      <c r="F497" s="386"/>
      <c r="H497" s="222"/>
      <c r="I497" s="386"/>
      <c r="J497" s="386"/>
      <c r="K497" s="386"/>
      <c r="L497" s="386"/>
      <c r="M497" s="386"/>
      <c r="N497" s="386"/>
      <c r="O497" s="386"/>
      <c r="P497" s="386"/>
      <c r="Q497" s="386"/>
      <c r="R497" s="386"/>
      <c r="S497" s="386"/>
      <c r="T497" s="386"/>
      <c r="U497" s="386"/>
      <c r="V497" s="188"/>
      <c r="W497" s="190"/>
      <c r="X497" s="386"/>
      <c r="Y497" s="386"/>
      <c r="Z497" s="386"/>
      <c r="AA497" s="386"/>
      <c r="AB497" s="386"/>
      <c r="AC497" s="386"/>
      <c r="AD497" s="386"/>
      <c r="AE497" s="386"/>
      <c r="AF497" s="386"/>
      <c r="AG497" s="386"/>
      <c r="AH497" s="188"/>
      <c r="AI497" s="188"/>
      <c r="AJ497" s="188"/>
      <c r="AK497" s="188"/>
      <c r="AL497" s="188"/>
      <c r="AM497" s="188"/>
      <c r="AN497" s="188"/>
      <c r="AO497" s="188"/>
      <c r="AP497" s="188"/>
      <c r="AQ497" s="386"/>
      <c r="AR497" s="386"/>
      <c r="AS497" s="386"/>
      <c r="AT497" s="386"/>
      <c r="AU497" s="386"/>
      <c r="AV497" s="386"/>
      <c r="AW497" s="386"/>
      <c r="AX497" s="386"/>
      <c r="AY497" s="386"/>
      <c r="AZ497" s="386"/>
      <c r="BA497" s="386"/>
      <c r="BB497" s="386"/>
      <c r="BC497" s="386"/>
      <c r="BD497" s="386"/>
      <c r="BE497" s="386"/>
      <c r="BF497" s="386"/>
      <c r="BG497" s="386"/>
      <c r="BH497" s="386"/>
      <c r="BI497" s="386"/>
      <c r="BJ497" s="386"/>
      <c r="BK497" s="386"/>
      <c r="BL497" s="386"/>
      <c r="BM497" s="386"/>
      <c r="BN497" s="386"/>
      <c r="BO497" s="186"/>
      <c r="BP497" s="386"/>
      <c r="BQ497" s="386"/>
      <c r="BR497" s="386"/>
      <c r="BS497" s="386"/>
      <c r="BT497" s="386"/>
      <c r="BU497" s="386"/>
      <c r="BV497" s="386"/>
      <c r="BW497" s="386"/>
      <c r="BX497" s="386"/>
      <c r="BY497" s="386"/>
      <c r="BZ497" s="386"/>
      <c r="CA497" s="386"/>
      <c r="CB497" s="386"/>
      <c r="CC497" s="386"/>
      <c r="CD497" s="386"/>
      <c r="CE497" s="386"/>
      <c r="CF497" s="386"/>
      <c r="CG497" s="386"/>
      <c r="CH497" s="386"/>
      <c r="CI497" s="386"/>
      <c r="CJ497" s="386"/>
      <c r="CK497" s="386"/>
      <c r="CL497" s="386"/>
      <c r="CM497" s="386"/>
      <c r="CN497" s="386"/>
      <c r="CO497" s="188"/>
      <c r="CP497" s="188"/>
      <c r="CQ497" s="188"/>
      <c r="CR497" s="188"/>
      <c r="CS497" s="188"/>
      <c r="CT497" s="188"/>
      <c r="CU497" s="188"/>
      <c r="CV497" s="188"/>
      <c r="CW497" s="188"/>
      <c r="CX497" s="188"/>
      <c r="CY497" s="188"/>
      <c r="CZ497" s="188"/>
      <c r="DA497" s="188"/>
      <c r="DB497" s="188"/>
      <c r="DC497" s="386"/>
      <c r="DD497" s="386"/>
      <c r="DE497" s="386"/>
      <c r="DF497" s="386"/>
    </row>
    <row r="498" spans="1:110" s="216" customFormat="1">
      <c r="A498" s="222"/>
      <c r="B498" s="386"/>
      <c r="C498" s="386"/>
      <c r="D498" s="386"/>
      <c r="E498" s="386"/>
      <c r="F498" s="386"/>
      <c r="H498" s="222"/>
      <c r="I498" s="386"/>
      <c r="J498" s="386"/>
      <c r="K498" s="386"/>
      <c r="L498" s="386"/>
      <c r="M498" s="386"/>
      <c r="N498" s="386"/>
      <c r="O498" s="386"/>
      <c r="P498" s="386"/>
      <c r="Q498" s="386"/>
      <c r="R498" s="386"/>
      <c r="S498" s="386"/>
      <c r="T498" s="386"/>
      <c r="U498" s="386"/>
      <c r="V498" s="188"/>
      <c r="W498" s="190"/>
      <c r="X498" s="386"/>
      <c r="Y498" s="386"/>
      <c r="Z498" s="386"/>
      <c r="AA498" s="386"/>
      <c r="AB498" s="386"/>
      <c r="AC498" s="386"/>
      <c r="AD498" s="386"/>
      <c r="AE498" s="386"/>
      <c r="AF498" s="386"/>
      <c r="AG498" s="386"/>
      <c r="AH498" s="188"/>
      <c r="AI498" s="188"/>
      <c r="AJ498" s="188"/>
      <c r="AK498" s="188"/>
      <c r="AL498" s="188"/>
      <c r="AM498" s="188"/>
      <c r="AN498" s="188"/>
      <c r="AO498" s="188"/>
      <c r="AP498" s="188"/>
      <c r="AQ498" s="386"/>
      <c r="AR498" s="386"/>
      <c r="AS498" s="386"/>
      <c r="AT498" s="386"/>
      <c r="AU498" s="386"/>
      <c r="AV498" s="386"/>
      <c r="AW498" s="386"/>
      <c r="AX498" s="386"/>
      <c r="AY498" s="386"/>
      <c r="AZ498" s="386"/>
      <c r="BA498" s="386"/>
      <c r="BB498" s="386"/>
      <c r="BC498" s="386"/>
      <c r="BD498" s="386"/>
      <c r="BE498" s="386"/>
      <c r="BF498" s="386"/>
      <c r="BG498" s="386"/>
      <c r="BH498" s="386"/>
      <c r="BI498" s="386"/>
      <c r="BJ498" s="386"/>
      <c r="BK498" s="386"/>
      <c r="BL498" s="386"/>
      <c r="BM498" s="386"/>
      <c r="BN498" s="386"/>
      <c r="BO498" s="186"/>
      <c r="BP498" s="386"/>
      <c r="BQ498" s="386"/>
      <c r="BR498" s="386"/>
      <c r="BS498" s="386"/>
      <c r="BT498" s="386"/>
      <c r="BU498" s="386"/>
      <c r="BV498" s="386"/>
      <c r="BW498" s="386"/>
      <c r="BX498" s="386"/>
      <c r="BY498" s="386"/>
      <c r="BZ498" s="386"/>
      <c r="CA498" s="386"/>
      <c r="CB498" s="386"/>
      <c r="CC498" s="386"/>
      <c r="CD498" s="386"/>
      <c r="CE498" s="386"/>
      <c r="CF498" s="386"/>
      <c r="CG498" s="386"/>
      <c r="CH498" s="386"/>
      <c r="CI498" s="386"/>
      <c r="CJ498" s="386"/>
      <c r="CK498" s="386"/>
      <c r="CL498" s="386"/>
      <c r="CM498" s="386"/>
      <c r="CN498" s="386"/>
      <c r="CO498" s="188"/>
      <c r="CP498" s="188"/>
      <c r="CQ498" s="188"/>
      <c r="CR498" s="188"/>
      <c r="CS498" s="188"/>
      <c r="CT498" s="188"/>
      <c r="CU498" s="188"/>
      <c r="CV498" s="188"/>
      <c r="CW498" s="188"/>
      <c r="CX498" s="188"/>
      <c r="CY498" s="188"/>
      <c r="CZ498" s="188"/>
      <c r="DA498" s="188"/>
      <c r="DB498" s="188"/>
      <c r="DC498" s="386"/>
      <c r="DD498" s="386"/>
      <c r="DE498" s="386"/>
      <c r="DF498" s="386"/>
    </row>
    <row r="499" spans="1:110" s="216" customFormat="1">
      <c r="A499" s="222"/>
      <c r="B499" s="386"/>
      <c r="C499" s="386"/>
      <c r="D499" s="386"/>
      <c r="E499" s="386"/>
      <c r="F499" s="386"/>
      <c r="H499" s="222"/>
      <c r="I499" s="386"/>
      <c r="J499" s="386"/>
      <c r="K499" s="386"/>
      <c r="L499" s="386"/>
      <c r="M499" s="386"/>
      <c r="N499" s="386"/>
      <c r="O499" s="386"/>
      <c r="P499" s="386"/>
      <c r="Q499" s="386"/>
      <c r="R499" s="386"/>
      <c r="S499" s="386"/>
      <c r="T499" s="386"/>
      <c r="U499" s="386"/>
      <c r="V499" s="188"/>
      <c r="W499" s="190"/>
      <c r="X499" s="386"/>
      <c r="Y499" s="386"/>
      <c r="Z499" s="386"/>
      <c r="AA499" s="386"/>
      <c r="AB499" s="386"/>
      <c r="AC499" s="386"/>
      <c r="AD499" s="386"/>
      <c r="AE499" s="386"/>
      <c r="AF499" s="386"/>
      <c r="AG499" s="386"/>
      <c r="AH499" s="188"/>
      <c r="AI499" s="188"/>
      <c r="AJ499" s="188"/>
      <c r="AK499" s="188"/>
      <c r="AL499" s="188"/>
      <c r="AM499" s="188"/>
      <c r="AN499" s="188"/>
      <c r="AO499" s="188"/>
      <c r="AP499" s="188"/>
      <c r="AQ499" s="386"/>
      <c r="AR499" s="386"/>
      <c r="AS499" s="386"/>
      <c r="AT499" s="386"/>
      <c r="AU499" s="386"/>
      <c r="AV499" s="386"/>
      <c r="AW499" s="386"/>
      <c r="AX499" s="386"/>
      <c r="AY499" s="386"/>
      <c r="AZ499" s="386"/>
      <c r="BA499" s="386"/>
      <c r="BB499" s="386"/>
      <c r="BC499" s="386"/>
      <c r="BD499" s="386"/>
      <c r="BE499" s="386"/>
      <c r="BF499" s="386"/>
      <c r="BG499" s="386"/>
      <c r="BH499" s="386"/>
      <c r="BI499" s="386"/>
      <c r="BJ499" s="386"/>
      <c r="BK499" s="386"/>
      <c r="BL499" s="386"/>
      <c r="BM499" s="386"/>
      <c r="BN499" s="386"/>
      <c r="BO499" s="186"/>
      <c r="BP499" s="386"/>
      <c r="BQ499" s="386"/>
      <c r="BR499" s="386"/>
      <c r="BS499" s="386"/>
      <c r="BT499" s="386"/>
      <c r="BU499" s="386"/>
      <c r="BV499" s="386"/>
      <c r="BW499" s="386"/>
      <c r="BX499" s="386"/>
      <c r="BY499" s="386"/>
      <c r="BZ499" s="386"/>
      <c r="CA499" s="386"/>
      <c r="CB499" s="386"/>
      <c r="CC499" s="386"/>
      <c r="CD499" s="386"/>
      <c r="CE499" s="386"/>
      <c r="CF499" s="386"/>
      <c r="CG499" s="386"/>
      <c r="CH499" s="386"/>
      <c r="CI499" s="386"/>
      <c r="CJ499" s="386"/>
      <c r="CK499" s="386"/>
      <c r="CL499" s="386"/>
      <c r="CM499" s="386"/>
      <c r="CN499" s="386"/>
      <c r="CO499" s="188"/>
      <c r="CP499" s="188"/>
      <c r="CQ499" s="188"/>
      <c r="CR499" s="188"/>
      <c r="CS499" s="188"/>
      <c r="CT499" s="188"/>
      <c r="CU499" s="188"/>
      <c r="CV499" s="188"/>
      <c r="CW499" s="188"/>
      <c r="CX499" s="188"/>
      <c r="CY499" s="188"/>
      <c r="CZ499" s="188"/>
      <c r="DA499" s="188"/>
      <c r="DB499" s="188"/>
      <c r="DC499" s="386"/>
      <c r="DD499" s="386"/>
      <c r="DE499" s="386"/>
      <c r="DF499" s="386"/>
    </row>
    <row r="500" spans="1:110" s="216" customFormat="1">
      <c r="A500" s="222"/>
      <c r="B500" s="386"/>
      <c r="C500" s="386"/>
      <c r="D500" s="386"/>
      <c r="E500" s="386"/>
      <c r="F500" s="386"/>
      <c r="H500" s="222"/>
      <c r="I500" s="386"/>
      <c r="J500" s="386"/>
      <c r="K500" s="386"/>
      <c r="L500" s="386"/>
      <c r="M500" s="386"/>
      <c r="N500" s="386"/>
      <c r="O500" s="386"/>
      <c r="P500" s="386"/>
      <c r="Q500" s="386"/>
      <c r="R500" s="386"/>
      <c r="S500" s="386"/>
      <c r="T500" s="386"/>
      <c r="U500" s="386"/>
      <c r="V500" s="188"/>
      <c r="W500" s="190"/>
      <c r="X500" s="386"/>
      <c r="Y500" s="386"/>
      <c r="Z500" s="386"/>
      <c r="AA500" s="386"/>
      <c r="AB500" s="386"/>
      <c r="AC500" s="386"/>
      <c r="AD500" s="386"/>
      <c r="AE500" s="386"/>
      <c r="AF500" s="386"/>
      <c r="AG500" s="386"/>
      <c r="AH500" s="188"/>
      <c r="AI500" s="188"/>
      <c r="AJ500" s="188"/>
      <c r="AK500" s="188"/>
      <c r="AL500" s="188"/>
      <c r="AM500" s="188"/>
      <c r="AN500" s="188"/>
      <c r="AO500" s="188"/>
      <c r="AP500" s="188"/>
      <c r="AQ500" s="386"/>
      <c r="AR500" s="386"/>
      <c r="AS500" s="386"/>
      <c r="AT500" s="386"/>
      <c r="AU500" s="386"/>
      <c r="AV500" s="386"/>
      <c r="AW500" s="386"/>
      <c r="AX500" s="386"/>
      <c r="AY500" s="386"/>
      <c r="AZ500" s="386"/>
      <c r="BA500" s="386"/>
      <c r="BB500" s="386"/>
      <c r="BC500" s="386"/>
      <c r="BD500" s="386"/>
      <c r="BE500" s="386"/>
      <c r="BF500" s="386"/>
      <c r="BG500" s="386"/>
      <c r="BH500" s="386"/>
      <c r="BI500" s="386"/>
      <c r="BJ500" s="386"/>
      <c r="BK500" s="386"/>
      <c r="BL500" s="386"/>
      <c r="BM500" s="386"/>
      <c r="BN500" s="386"/>
      <c r="BO500" s="186"/>
      <c r="BP500" s="386"/>
      <c r="BQ500" s="386"/>
      <c r="BR500" s="386"/>
      <c r="BS500" s="386"/>
      <c r="BT500" s="386"/>
      <c r="BU500" s="386"/>
      <c r="BV500" s="386"/>
      <c r="BW500" s="386"/>
      <c r="BX500" s="386"/>
      <c r="BY500" s="386"/>
      <c r="BZ500" s="386"/>
      <c r="CA500" s="386"/>
      <c r="CB500" s="386"/>
      <c r="CC500" s="386"/>
      <c r="CD500" s="386"/>
      <c r="CE500" s="386"/>
      <c r="CF500" s="386"/>
      <c r="CG500" s="386"/>
      <c r="CH500" s="386"/>
      <c r="CI500" s="386"/>
      <c r="CJ500" s="386"/>
      <c r="CK500" s="386"/>
      <c r="CL500" s="386"/>
      <c r="CM500" s="386"/>
      <c r="CN500" s="386"/>
      <c r="CO500" s="188"/>
      <c r="CP500" s="188"/>
      <c r="CQ500" s="188"/>
      <c r="CR500" s="188"/>
      <c r="CS500" s="188"/>
      <c r="CT500" s="188"/>
      <c r="CU500" s="188"/>
      <c r="CV500" s="188"/>
      <c r="CW500" s="188"/>
      <c r="CX500" s="188"/>
      <c r="CY500" s="188"/>
      <c r="CZ500" s="188"/>
      <c r="DA500" s="188"/>
      <c r="DB500" s="188"/>
      <c r="DC500" s="386"/>
      <c r="DD500" s="386"/>
      <c r="DE500" s="386"/>
      <c r="DF500" s="386"/>
    </row>
    <row r="501" spans="1:110" s="216" customFormat="1">
      <c r="A501" s="222"/>
      <c r="B501" s="386"/>
      <c r="C501" s="386"/>
      <c r="D501" s="386"/>
      <c r="E501" s="386"/>
      <c r="F501" s="386"/>
      <c r="H501" s="222"/>
      <c r="I501" s="386"/>
      <c r="J501" s="386"/>
      <c r="K501" s="386"/>
      <c r="L501" s="386"/>
      <c r="M501" s="386"/>
      <c r="N501" s="386"/>
      <c r="O501" s="386"/>
      <c r="P501" s="386"/>
      <c r="Q501" s="386"/>
      <c r="R501" s="386"/>
      <c r="S501" s="386"/>
      <c r="T501" s="386"/>
      <c r="U501" s="386"/>
      <c r="V501" s="188"/>
      <c r="W501" s="190"/>
      <c r="X501" s="386"/>
      <c r="Y501" s="386"/>
      <c r="Z501" s="386"/>
      <c r="AA501" s="386"/>
      <c r="AB501" s="386"/>
      <c r="AC501" s="386"/>
      <c r="AD501" s="386"/>
      <c r="AE501" s="386"/>
      <c r="AF501" s="386"/>
      <c r="AG501" s="386"/>
      <c r="AH501" s="188"/>
      <c r="AI501" s="188"/>
      <c r="AJ501" s="188"/>
      <c r="AK501" s="188"/>
      <c r="AL501" s="188"/>
      <c r="AM501" s="188"/>
      <c r="AN501" s="188"/>
      <c r="AO501" s="188"/>
      <c r="AP501" s="188"/>
      <c r="AQ501" s="386"/>
      <c r="AR501" s="386"/>
      <c r="AS501" s="386"/>
      <c r="AT501" s="386"/>
      <c r="AU501" s="386"/>
      <c r="AV501" s="386"/>
      <c r="AW501" s="386"/>
      <c r="AX501" s="386"/>
      <c r="AY501" s="386"/>
      <c r="AZ501" s="386"/>
      <c r="BA501" s="386"/>
      <c r="BB501" s="386"/>
      <c r="BC501" s="386"/>
      <c r="BD501" s="386"/>
      <c r="BE501" s="386"/>
      <c r="BF501" s="386"/>
      <c r="BG501" s="386"/>
      <c r="BH501" s="386"/>
      <c r="BI501" s="386"/>
      <c r="BJ501" s="386"/>
      <c r="BK501" s="386"/>
      <c r="BL501" s="386"/>
      <c r="BM501" s="386"/>
      <c r="BN501" s="386"/>
      <c r="BO501" s="186"/>
      <c r="BP501" s="386"/>
      <c r="BQ501" s="386"/>
      <c r="BR501" s="386"/>
      <c r="BS501" s="386"/>
      <c r="BT501" s="386"/>
      <c r="BU501" s="386"/>
      <c r="BV501" s="386"/>
      <c r="BW501" s="386"/>
      <c r="BX501" s="386"/>
      <c r="BY501" s="386"/>
      <c r="BZ501" s="386"/>
      <c r="CA501" s="386"/>
      <c r="CB501" s="386"/>
      <c r="CC501" s="386"/>
      <c r="CD501" s="386"/>
      <c r="CE501" s="386"/>
      <c r="CF501" s="386"/>
      <c r="CG501" s="386"/>
      <c r="CH501" s="386"/>
      <c r="CI501" s="386"/>
      <c r="CJ501" s="386"/>
      <c r="CK501" s="386"/>
      <c r="CL501" s="386"/>
      <c r="CM501" s="386"/>
      <c r="CN501" s="386"/>
      <c r="CO501" s="188"/>
      <c r="CP501" s="188"/>
      <c r="CQ501" s="188"/>
      <c r="CR501" s="188"/>
      <c r="CS501" s="188"/>
      <c r="CT501" s="188"/>
      <c r="CU501" s="188"/>
      <c r="CV501" s="188"/>
      <c r="CW501" s="188"/>
      <c r="CX501" s="188"/>
      <c r="CY501" s="188"/>
      <c r="CZ501" s="188"/>
      <c r="DA501" s="188"/>
      <c r="DB501" s="188"/>
      <c r="DC501" s="386"/>
      <c r="DD501" s="386"/>
      <c r="DE501" s="386"/>
      <c r="DF501" s="386"/>
    </row>
    <row r="502" spans="1:110" s="216" customFormat="1">
      <c r="A502" s="222"/>
      <c r="B502" s="386"/>
      <c r="C502" s="386"/>
      <c r="D502" s="386"/>
      <c r="E502" s="386"/>
      <c r="F502" s="386"/>
      <c r="H502" s="222"/>
      <c r="I502" s="386"/>
      <c r="J502" s="386"/>
      <c r="K502" s="386"/>
      <c r="L502" s="386"/>
      <c r="M502" s="386"/>
      <c r="N502" s="386"/>
      <c r="O502" s="386"/>
      <c r="P502" s="386"/>
      <c r="Q502" s="386"/>
      <c r="R502" s="386"/>
      <c r="S502" s="386"/>
      <c r="T502" s="386"/>
      <c r="U502" s="386"/>
      <c r="V502" s="188"/>
      <c r="W502" s="190"/>
      <c r="X502" s="386"/>
      <c r="Y502" s="386"/>
      <c r="Z502" s="386"/>
      <c r="AA502" s="386"/>
      <c r="AB502" s="386"/>
      <c r="AC502" s="386"/>
      <c r="AD502" s="386"/>
      <c r="AE502" s="386"/>
      <c r="AF502" s="386"/>
      <c r="AG502" s="386"/>
      <c r="AH502" s="188"/>
      <c r="AI502" s="188"/>
      <c r="AJ502" s="188"/>
      <c r="AK502" s="188"/>
      <c r="AL502" s="188"/>
      <c r="AM502" s="188"/>
      <c r="AN502" s="188"/>
      <c r="AO502" s="188"/>
      <c r="AP502" s="188"/>
      <c r="AQ502" s="386"/>
      <c r="AR502" s="386"/>
      <c r="AS502" s="386"/>
      <c r="AT502" s="386"/>
      <c r="AU502" s="386"/>
      <c r="AV502" s="386"/>
      <c r="AW502" s="386"/>
      <c r="AX502" s="386"/>
      <c r="AY502" s="386"/>
      <c r="AZ502" s="386"/>
      <c r="BA502" s="386"/>
      <c r="BB502" s="386"/>
      <c r="BC502" s="386"/>
      <c r="BD502" s="386"/>
      <c r="BE502" s="386"/>
      <c r="BF502" s="386"/>
      <c r="BG502" s="386"/>
      <c r="BH502" s="386"/>
      <c r="BI502" s="386"/>
      <c r="BJ502" s="386"/>
      <c r="BK502" s="386"/>
      <c r="BL502" s="386"/>
      <c r="BM502" s="386"/>
      <c r="BN502" s="386"/>
      <c r="BO502" s="186"/>
      <c r="BP502" s="386"/>
      <c r="BQ502" s="386"/>
      <c r="BR502" s="386"/>
      <c r="BS502" s="386"/>
      <c r="BT502" s="386"/>
      <c r="BU502" s="386"/>
      <c r="BV502" s="386"/>
      <c r="BW502" s="386"/>
      <c r="BX502" s="386"/>
      <c r="BY502" s="386"/>
      <c r="BZ502" s="386"/>
      <c r="CA502" s="386"/>
      <c r="CB502" s="386"/>
      <c r="CC502" s="386"/>
      <c r="CD502" s="386"/>
      <c r="CE502" s="386"/>
      <c r="CF502" s="386"/>
      <c r="CG502" s="386"/>
      <c r="CH502" s="386"/>
      <c r="CI502" s="386"/>
      <c r="CJ502" s="386"/>
      <c r="CK502" s="386"/>
      <c r="CL502" s="386"/>
      <c r="CM502" s="386"/>
      <c r="CN502" s="386"/>
      <c r="CO502" s="188"/>
      <c r="CP502" s="188"/>
      <c r="CQ502" s="188"/>
      <c r="CR502" s="188"/>
      <c r="CS502" s="188"/>
      <c r="CT502" s="188"/>
      <c r="CU502" s="188"/>
      <c r="CV502" s="188"/>
      <c r="CW502" s="188"/>
      <c r="CX502" s="188"/>
      <c r="CY502" s="188"/>
      <c r="CZ502" s="188"/>
      <c r="DA502" s="188"/>
      <c r="DB502" s="188"/>
      <c r="DC502" s="386"/>
      <c r="DD502" s="386"/>
      <c r="DE502" s="386"/>
      <c r="DF502" s="386"/>
    </row>
    <row r="503" spans="1:110" s="216" customFormat="1">
      <c r="A503" s="222"/>
      <c r="B503" s="386"/>
      <c r="C503" s="386"/>
      <c r="D503" s="386"/>
      <c r="E503" s="386"/>
      <c r="F503" s="386"/>
      <c r="H503" s="222"/>
      <c r="I503" s="386"/>
      <c r="J503" s="386"/>
      <c r="K503" s="386"/>
      <c r="L503" s="386"/>
      <c r="M503" s="386"/>
      <c r="N503" s="386"/>
      <c r="O503" s="386"/>
      <c r="P503" s="386"/>
      <c r="Q503" s="386"/>
      <c r="R503" s="386"/>
      <c r="S503" s="386"/>
      <c r="T503" s="386"/>
      <c r="U503" s="386"/>
      <c r="V503" s="188"/>
      <c r="W503" s="190"/>
      <c r="X503" s="386"/>
      <c r="Y503" s="386"/>
      <c r="Z503" s="386"/>
      <c r="AA503" s="386"/>
      <c r="AB503" s="386"/>
      <c r="AC503" s="386"/>
      <c r="AD503" s="386"/>
      <c r="AE503" s="386"/>
      <c r="AF503" s="386"/>
      <c r="AG503" s="386"/>
      <c r="AH503" s="188"/>
      <c r="AI503" s="188"/>
      <c r="AJ503" s="188"/>
      <c r="AK503" s="188"/>
      <c r="AL503" s="188"/>
      <c r="AM503" s="188"/>
      <c r="AN503" s="188"/>
      <c r="AO503" s="188"/>
      <c r="AP503" s="188"/>
      <c r="AQ503" s="386"/>
      <c r="AR503" s="386"/>
      <c r="AS503" s="386"/>
      <c r="AT503" s="386"/>
      <c r="AU503" s="386"/>
      <c r="AV503" s="386"/>
      <c r="AW503" s="386"/>
      <c r="AX503" s="386"/>
      <c r="AY503" s="386"/>
      <c r="AZ503" s="386"/>
      <c r="BA503" s="386"/>
      <c r="BB503" s="386"/>
      <c r="BC503" s="386"/>
      <c r="BD503" s="386"/>
      <c r="BE503" s="386"/>
      <c r="BF503" s="386"/>
      <c r="BG503" s="386"/>
      <c r="BH503" s="386"/>
      <c r="BI503" s="386"/>
      <c r="BJ503" s="386"/>
      <c r="BK503" s="386"/>
      <c r="BL503" s="386"/>
      <c r="BM503" s="386"/>
      <c r="BN503" s="386"/>
      <c r="BO503" s="186"/>
      <c r="BP503" s="386"/>
      <c r="BQ503" s="386"/>
      <c r="BR503" s="386"/>
      <c r="BS503" s="386"/>
      <c r="BT503" s="386"/>
      <c r="BU503" s="386"/>
      <c r="BV503" s="386"/>
      <c r="BW503" s="386"/>
      <c r="BX503" s="386"/>
      <c r="BY503" s="386"/>
      <c r="BZ503" s="386"/>
      <c r="CA503" s="386"/>
      <c r="CB503" s="386"/>
      <c r="CC503" s="386"/>
      <c r="CD503" s="386"/>
      <c r="CE503" s="386"/>
      <c r="CF503" s="386"/>
      <c r="CG503" s="386"/>
      <c r="CH503" s="386"/>
      <c r="CI503" s="386"/>
      <c r="CJ503" s="386"/>
      <c r="CK503" s="386"/>
      <c r="CL503" s="386"/>
      <c r="CM503" s="386"/>
      <c r="CN503" s="386"/>
      <c r="CO503" s="188"/>
      <c r="CP503" s="188"/>
      <c r="CQ503" s="188"/>
      <c r="CR503" s="188"/>
      <c r="CS503" s="188"/>
      <c r="CT503" s="188"/>
      <c r="CU503" s="188"/>
      <c r="CV503" s="188"/>
      <c r="CW503" s="188"/>
      <c r="CX503" s="188"/>
      <c r="CY503" s="188"/>
      <c r="CZ503" s="188"/>
      <c r="DA503" s="188"/>
      <c r="DB503" s="188"/>
      <c r="DC503" s="386"/>
      <c r="DD503" s="386"/>
      <c r="DE503" s="386"/>
      <c r="DF503" s="386"/>
    </row>
    <row r="504" spans="1:110" s="216" customFormat="1">
      <c r="A504" s="222"/>
      <c r="B504" s="386"/>
      <c r="C504" s="386"/>
      <c r="D504" s="386"/>
      <c r="E504" s="386"/>
      <c r="F504" s="386"/>
      <c r="H504" s="222"/>
      <c r="I504" s="386"/>
      <c r="J504" s="386"/>
      <c r="K504" s="386"/>
      <c r="L504" s="386"/>
      <c r="M504" s="386"/>
      <c r="N504" s="386"/>
      <c r="O504" s="386"/>
      <c r="P504" s="386"/>
      <c r="Q504" s="386"/>
      <c r="R504" s="386"/>
      <c r="S504" s="386"/>
      <c r="T504" s="386"/>
      <c r="U504" s="386"/>
      <c r="V504" s="188"/>
      <c r="W504" s="190"/>
      <c r="X504" s="386"/>
      <c r="Y504" s="386"/>
      <c r="Z504" s="386"/>
      <c r="AA504" s="386"/>
      <c r="AB504" s="386"/>
      <c r="AC504" s="386"/>
      <c r="AD504" s="386"/>
      <c r="AE504" s="386"/>
      <c r="AF504" s="386"/>
      <c r="AG504" s="386"/>
      <c r="AH504" s="188"/>
      <c r="AI504" s="188"/>
      <c r="AJ504" s="188"/>
      <c r="AK504" s="188"/>
      <c r="AL504" s="188"/>
      <c r="AM504" s="188"/>
      <c r="AN504" s="188"/>
      <c r="AO504" s="188"/>
      <c r="AP504" s="188"/>
      <c r="AQ504" s="386"/>
      <c r="AR504" s="386"/>
      <c r="AS504" s="386"/>
      <c r="AT504" s="386"/>
      <c r="AU504" s="386"/>
      <c r="AV504" s="386"/>
      <c r="AW504" s="386"/>
      <c r="AX504" s="386"/>
      <c r="AY504" s="386"/>
      <c r="AZ504" s="386"/>
      <c r="BA504" s="386"/>
      <c r="BB504" s="386"/>
      <c r="BC504" s="386"/>
      <c r="BD504" s="386"/>
      <c r="BE504" s="386"/>
      <c r="BF504" s="386"/>
      <c r="BG504" s="386"/>
      <c r="BH504" s="386"/>
      <c r="BI504" s="386"/>
      <c r="BJ504" s="386"/>
      <c r="BK504" s="386"/>
      <c r="BL504" s="386"/>
      <c r="BM504" s="386"/>
      <c r="BN504" s="386"/>
      <c r="BO504" s="186"/>
      <c r="BP504" s="386"/>
      <c r="BQ504" s="386"/>
      <c r="BR504" s="386"/>
      <c r="BS504" s="386"/>
      <c r="BT504" s="386"/>
      <c r="BU504" s="386"/>
      <c r="BV504" s="386"/>
      <c r="BW504" s="386"/>
      <c r="BX504" s="386"/>
      <c r="BY504" s="386"/>
      <c r="BZ504" s="386"/>
      <c r="CA504" s="386"/>
      <c r="CB504" s="386"/>
      <c r="CC504" s="386"/>
      <c r="CD504" s="386"/>
      <c r="CE504" s="386"/>
      <c r="CF504" s="386"/>
      <c r="CG504" s="386"/>
      <c r="CH504" s="386"/>
      <c r="CI504" s="386"/>
      <c r="CJ504" s="386"/>
      <c r="CK504" s="386"/>
      <c r="CL504" s="386"/>
      <c r="CM504" s="386"/>
      <c r="CN504" s="386"/>
      <c r="CO504" s="188"/>
      <c r="CP504" s="188"/>
      <c r="CQ504" s="188"/>
      <c r="CR504" s="188"/>
      <c r="CS504" s="188"/>
      <c r="CT504" s="188"/>
      <c r="CU504" s="188"/>
      <c r="CV504" s="188"/>
      <c r="CW504" s="188"/>
      <c r="CX504" s="188"/>
      <c r="CY504" s="188"/>
      <c r="CZ504" s="188"/>
      <c r="DA504" s="188"/>
      <c r="DB504" s="188"/>
      <c r="DC504" s="386"/>
      <c r="DD504" s="386"/>
      <c r="DE504" s="386"/>
      <c r="DF504" s="386"/>
    </row>
    <row r="505" spans="1:110" s="216" customFormat="1">
      <c r="A505" s="222"/>
      <c r="B505" s="386"/>
      <c r="C505" s="386"/>
      <c r="D505" s="386"/>
      <c r="E505" s="386"/>
      <c r="F505" s="386"/>
      <c r="H505" s="222"/>
      <c r="I505" s="386"/>
      <c r="J505" s="386"/>
      <c r="K505" s="386"/>
      <c r="L505" s="386"/>
      <c r="M505" s="386"/>
      <c r="N505" s="386"/>
      <c r="O505" s="386"/>
      <c r="P505" s="386"/>
      <c r="Q505" s="386"/>
      <c r="R505" s="386"/>
      <c r="S505" s="386"/>
      <c r="T505" s="386"/>
      <c r="U505" s="386"/>
      <c r="V505" s="188"/>
      <c r="W505" s="190"/>
      <c r="X505" s="386"/>
      <c r="Y505" s="386"/>
      <c r="Z505" s="386"/>
      <c r="AA505" s="386"/>
      <c r="AB505" s="386"/>
      <c r="AC505" s="386"/>
      <c r="AD505" s="386"/>
      <c r="AE505" s="386"/>
      <c r="AF505" s="386"/>
      <c r="AG505" s="386"/>
      <c r="AH505" s="188"/>
      <c r="AI505" s="188"/>
      <c r="AJ505" s="188"/>
      <c r="AK505" s="188"/>
      <c r="AL505" s="188"/>
      <c r="AM505" s="188"/>
      <c r="AN505" s="188"/>
      <c r="AO505" s="188"/>
      <c r="AP505" s="188"/>
      <c r="AQ505" s="386"/>
      <c r="AR505" s="386"/>
      <c r="AS505" s="386"/>
      <c r="AT505" s="386"/>
      <c r="AU505" s="386"/>
      <c r="AV505" s="386"/>
      <c r="AW505" s="386"/>
      <c r="AX505" s="386"/>
      <c r="AY505" s="386"/>
      <c r="AZ505" s="386"/>
      <c r="BA505" s="386"/>
      <c r="BB505" s="386"/>
      <c r="BC505" s="386"/>
      <c r="BD505" s="386"/>
      <c r="BE505" s="386"/>
      <c r="BF505" s="386"/>
      <c r="BG505" s="386"/>
      <c r="BH505" s="386"/>
      <c r="BI505" s="386"/>
      <c r="BJ505" s="386"/>
      <c r="BK505" s="386"/>
      <c r="BL505" s="386"/>
      <c r="BM505" s="386"/>
      <c r="BN505" s="386"/>
      <c r="BO505" s="186"/>
      <c r="BP505" s="386"/>
      <c r="BQ505" s="386"/>
      <c r="BR505" s="386"/>
      <c r="BS505" s="386"/>
      <c r="BT505" s="386"/>
      <c r="BU505" s="386"/>
      <c r="BV505" s="386"/>
      <c r="BW505" s="386"/>
      <c r="BX505" s="386"/>
      <c r="BY505" s="386"/>
      <c r="BZ505" s="386"/>
      <c r="CA505" s="386"/>
      <c r="CB505" s="386"/>
      <c r="CC505" s="386"/>
      <c r="CD505" s="386"/>
      <c r="CE505" s="386"/>
      <c r="CF505" s="386"/>
      <c r="CG505" s="386"/>
      <c r="CH505" s="386"/>
      <c r="CI505" s="386"/>
      <c r="CJ505" s="386"/>
      <c r="CK505" s="386"/>
      <c r="CL505" s="386"/>
      <c r="CM505" s="386"/>
      <c r="CN505" s="386"/>
      <c r="CO505" s="188"/>
      <c r="CP505" s="188"/>
      <c r="CQ505" s="188"/>
      <c r="CR505" s="188"/>
      <c r="CS505" s="188"/>
      <c r="CT505" s="188"/>
      <c r="CU505" s="188"/>
      <c r="CV505" s="188"/>
      <c r="CW505" s="188"/>
      <c r="CX505" s="188"/>
      <c r="CY505" s="188"/>
      <c r="CZ505" s="188"/>
      <c r="DA505" s="188"/>
      <c r="DB505" s="188"/>
      <c r="DC505" s="386"/>
      <c r="DD505" s="386"/>
      <c r="DE505" s="386"/>
      <c r="DF505" s="386"/>
    </row>
    <row r="506" spans="1:110" s="216" customFormat="1">
      <c r="A506" s="222"/>
      <c r="B506" s="386"/>
      <c r="C506" s="386"/>
      <c r="D506" s="386"/>
      <c r="E506" s="386"/>
      <c r="F506" s="386"/>
      <c r="H506" s="222"/>
      <c r="I506" s="386"/>
      <c r="J506" s="386"/>
      <c r="K506" s="386"/>
      <c r="L506" s="386"/>
      <c r="M506" s="386"/>
      <c r="N506" s="386"/>
      <c r="O506" s="386"/>
      <c r="P506" s="386"/>
      <c r="Q506" s="386"/>
      <c r="R506" s="386"/>
      <c r="S506" s="386"/>
      <c r="T506" s="386"/>
      <c r="U506" s="386"/>
      <c r="V506" s="188"/>
      <c r="W506" s="190"/>
      <c r="X506" s="386"/>
      <c r="Y506" s="386"/>
      <c r="Z506" s="386"/>
      <c r="AA506" s="386"/>
      <c r="AB506" s="386"/>
      <c r="AC506" s="386"/>
      <c r="AD506" s="386"/>
      <c r="AE506" s="386"/>
      <c r="AF506" s="386"/>
      <c r="AG506" s="386"/>
      <c r="AH506" s="188"/>
      <c r="AI506" s="188"/>
      <c r="AJ506" s="188"/>
      <c r="AK506" s="188"/>
      <c r="AL506" s="188"/>
      <c r="AM506" s="188"/>
      <c r="AN506" s="188"/>
      <c r="AO506" s="188"/>
      <c r="AP506" s="188"/>
      <c r="AQ506" s="386"/>
      <c r="AR506" s="386"/>
      <c r="AS506" s="386"/>
      <c r="AT506" s="386"/>
      <c r="AU506" s="386"/>
      <c r="AV506" s="386"/>
      <c r="AW506" s="386"/>
      <c r="AX506" s="386"/>
      <c r="AY506" s="386"/>
      <c r="AZ506" s="386"/>
      <c r="BA506" s="386"/>
      <c r="BB506" s="386"/>
      <c r="BC506" s="386"/>
      <c r="BD506" s="386"/>
      <c r="BE506" s="386"/>
      <c r="BF506" s="386"/>
      <c r="BG506" s="386"/>
      <c r="BH506" s="386"/>
      <c r="BI506" s="386"/>
      <c r="BJ506" s="386"/>
      <c r="BK506" s="386"/>
      <c r="BL506" s="386"/>
      <c r="BM506" s="386"/>
      <c r="BN506" s="386"/>
      <c r="BO506" s="186"/>
      <c r="BP506" s="386"/>
      <c r="BQ506" s="386"/>
      <c r="BR506" s="386"/>
      <c r="BS506" s="386"/>
      <c r="BT506" s="386"/>
      <c r="BU506" s="386"/>
      <c r="BV506" s="386"/>
      <c r="BW506" s="386"/>
      <c r="BX506" s="386"/>
      <c r="BY506" s="386"/>
      <c r="BZ506" s="386"/>
      <c r="CA506" s="386"/>
      <c r="CB506" s="386"/>
      <c r="CC506" s="386"/>
      <c r="CD506" s="386"/>
      <c r="CE506" s="386"/>
      <c r="CF506" s="386"/>
      <c r="CG506" s="386"/>
      <c r="CH506" s="386"/>
      <c r="CI506" s="386"/>
      <c r="CJ506" s="386"/>
      <c r="CK506" s="386"/>
      <c r="CL506" s="386"/>
      <c r="CM506" s="386"/>
      <c r="CN506" s="386"/>
      <c r="CO506" s="188"/>
      <c r="CP506" s="188"/>
      <c r="CQ506" s="188"/>
      <c r="CR506" s="188"/>
      <c r="CS506" s="188"/>
      <c r="CT506" s="188"/>
      <c r="CU506" s="188"/>
      <c r="CV506" s="188"/>
      <c r="CW506" s="188"/>
      <c r="CX506" s="188"/>
      <c r="CY506" s="188"/>
      <c r="CZ506" s="188"/>
      <c r="DA506" s="188"/>
      <c r="DB506" s="188"/>
      <c r="DC506" s="386"/>
      <c r="DD506" s="386"/>
      <c r="DE506" s="386"/>
      <c r="DF506" s="386"/>
    </row>
    <row r="507" spans="1:110" s="216" customFormat="1">
      <c r="A507" s="222"/>
      <c r="B507" s="386"/>
      <c r="C507" s="386"/>
      <c r="D507" s="386"/>
      <c r="E507" s="386"/>
      <c r="F507" s="386"/>
      <c r="H507" s="222"/>
      <c r="I507" s="386"/>
      <c r="J507" s="386"/>
      <c r="K507" s="386"/>
      <c r="L507" s="386"/>
      <c r="M507" s="386"/>
      <c r="N507" s="386"/>
      <c r="O507" s="386"/>
      <c r="P507" s="386"/>
      <c r="Q507" s="386"/>
      <c r="R507" s="386"/>
      <c r="S507" s="386"/>
      <c r="T507" s="386"/>
      <c r="U507" s="386"/>
      <c r="V507" s="188"/>
      <c r="W507" s="190"/>
      <c r="X507" s="386"/>
      <c r="Y507" s="386"/>
      <c r="Z507" s="386"/>
      <c r="AA507" s="386"/>
      <c r="AB507" s="386"/>
      <c r="AC507" s="386"/>
      <c r="AD507" s="386"/>
      <c r="AE507" s="386"/>
      <c r="AF507" s="386"/>
      <c r="AG507" s="386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386"/>
      <c r="AR507" s="386"/>
      <c r="AS507" s="386"/>
      <c r="AT507" s="386"/>
      <c r="AU507" s="386"/>
      <c r="AV507" s="386"/>
      <c r="AW507" s="386"/>
      <c r="AX507" s="386"/>
      <c r="AY507" s="386"/>
      <c r="AZ507" s="386"/>
      <c r="BA507" s="386"/>
      <c r="BB507" s="386"/>
      <c r="BC507" s="386"/>
      <c r="BD507" s="386"/>
      <c r="BE507" s="386"/>
      <c r="BF507" s="386"/>
      <c r="BG507" s="386"/>
      <c r="BH507" s="386"/>
      <c r="BI507" s="386"/>
      <c r="BJ507" s="386"/>
      <c r="BK507" s="386"/>
      <c r="BL507" s="386"/>
      <c r="BM507" s="386"/>
      <c r="BN507" s="386"/>
      <c r="BO507" s="186"/>
      <c r="BP507" s="386"/>
      <c r="BQ507" s="386"/>
      <c r="BR507" s="386"/>
      <c r="BS507" s="386"/>
      <c r="BT507" s="386"/>
      <c r="BU507" s="386"/>
      <c r="BV507" s="386"/>
      <c r="BW507" s="386"/>
      <c r="BX507" s="386"/>
      <c r="BY507" s="386"/>
      <c r="BZ507" s="386"/>
      <c r="CA507" s="386"/>
      <c r="CB507" s="386"/>
      <c r="CC507" s="386"/>
      <c r="CD507" s="386"/>
      <c r="CE507" s="386"/>
      <c r="CF507" s="386"/>
      <c r="CG507" s="386"/>
      <c r="CH507" s="386"/>
      <c r="CI507" s="386"/>
      <c r="CJ507" s="386"/>
      <c r="CK507" s="386"/>
      <c r="CL507" s="386"/>
      <c r="CM507" s="386"/>
      <c r="CN507" s="386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386"/>
      <c r="DD507" s="386"/>
      <c r="DE507" s="386"/>
      <c r="DF507" s="386"/>
    </row>
    <row r="508" spans="1:110" s="216" customFormat="1">
      <c r="A508" s="222"/>
      <c r="B508" s="386"/>
      <c r="C508" s="386"/>
      <c r="D508" s="386"/>
      <c r="E508" s="386"/>
      <c r="F508" s="386"/>
      <c r="H508" s="222"/>
      <c r="I508" s="386"/>
      <c r="J508" s="386"/>
      <c r="K508" s="386"/>
      <c r="L508" s="386"/>
      <c r="M508" s="386"/>
      <c r="N508" s="386"/>
      <c r="O508" s="386"/>
      <c r="P508" s="386"/>
      <c r="Q508" s="386"/>
      <c r="R508" s="386"/>
      <c r="S508" s="386"/>
      <c r="T508" s="386"/>
      <c r="U508" s="386"/>
      <c r="V508" s="188"/>
      <c r="W508" s="190"/>
      <c r="X508" s="386"/>
      <c r="Y508" s="386"/>
      <c r="Z508" s="386"/>
      <c r="AA508" s="386"/>
      <c r="AB508" s="386"/>
      <c r="AC508" s="386"/>
      <c r="AD508" s="386"/>
      <c r="AE508" s="386"/>
      <c r="AF508" s="386"/>
      <c r="AG508" s="386"/>
      <c r="AH508" s="188"/>
      <c r="AI508" s="188"/>
      <c r="AJ508" s="188"/>
      <c r="AK508" s="188"/>
      <c r="AL508" s="188"/>
      <c r="AM508" s="188"/>
      <c r="AN508" s="188"/>
      <c r="AO508" s="188"/>
      <c r="AP508" s="188"/>
      <c r="AQ508" s="386"/>
      <c r="AR508" s="386"/>
      <c r="AS508" s="386"/>
      <c r="AT508" s="386"/>
      <c r="AU508" s="386"/>
      <c r="AV508" s="386"/>
      <c r="AW508" s="386"/>
      <c r="AX508" s="386"/>
      <c r="AY508" s="386"/>
      <c r="AZ508" s="386"/>
      <c r="BA508" s="386"/>
      <c r="BB508" s="386"/>
      <c r="BC508" s="386"/>
      <c r="BD508" s="386"/>
      <c r="BE508" s="386"/>
      <c r="BF508" s="386"/>
      <c r="BG508" s="386"/>
      <c r="BH508" s="386"/>
      <c r="BI508" s="386"/>
      <c r="BJ508" s="386"/>
      <c r="BK508" s="386"/>
      <c r="BL508" s="386"/>
      <c r="BM508" s="386"/>
      <c r="BN508" s="386"/>
      <c r="BO508" s="186"/>
      <c r="BP508" s="386"/>
      <c r="BQ508" s="386"/>
      <c r="BR508" s="386"/>
      <c r="BS508" s="386"/>
      <c r="BT508" s="386"/>
      <c r="BU508" s="386"/>
      <c r="BV508" s="386"/>
      <c r="BW508" s="386"/>
      <c r="BX508" s="386"/>
      <c r="BY508" s="386"/>
      <c r="BZ508" s="386"/>
      <c r="CA508" s="386"/>
      <c r="CB508" s="386"/>
      <c r="CC508" s="386"/>
      <c r="CD508" s="386"/>
      <c r="CE508" s="386"/>
      <c r="CF508" s="386"/>
      <c r="CG508" s="386"/>
      <c r="CH508" s="386"/>
      <c r="CI508" s="386"/>
      <c r="CJ508" s="386"/>
      <c r="CK508" s="386"/>
      <c r="CL508" s="386"/>
      <c r="CM508" s="386"/>
      <c r="CN508" s="386"/>
      <c r="CO508" s="188"/>
      <c r="CP508" s="188"/>
      <c r="CQ508" s="188"/>
      <c r="CR508" s="188"/>
      <c r="CS508" s="188"/>
      <c r="CT508" s="188"/>
      <c r="CU508" s="188"/>
      <c r="CV508" s="188"/>
      <c r="CW508" s="188"/>
      <c r="CX508" s="188"/>
      <c r="CY508" s="188"/>
      <c r="CZ508" s="188"/>
      <c r="DA508" s="188"/>
      <c r="DB508" s="188"/>
      <c r="DC508" s="386"/>
      <c r="DD508" s="386"/>
      <c r="DE508" s="386"/>
      <c r="DF508" s="386"/>
    </row>
    <row r="509" spans="1:110" s="216" customFormat="1">
      <c r="A509" s="222"/>
      <c r="B509" s="386"/>
      <c r="C509" s="386"/>
      <c r="D509" s="386"/>
      <c r="E509" s="386"/>
      <c r="F509" s="386"/>
      <c r="H509" s="222"/>
      <c r="I509" s="386"/>
      <c r="J509" s="386"/>
      <c r="K509" s="386"/>
      <c r="L509" s="386"/>
      <c r="M509" s="386"/>
      <c r="N509" s="386"/>
      <c r="O509" s="386"/>
      <c r="P509" s="386"/>
      <c r="Q509" s="386"/>
      <c r="R509" s="386"/>
      <c r="S509" s="386"/>
      <c r="T509" s="386"/>
      <c r="U509" s="386"/>
      <c r="V509" s="188"/>
      <c r="W509" s="190"/>
      <c r="X509" s="386"/>
      <c r="Y509" s="386"/>
      <c r="Z509" s="386"/>
      <c r="AA509" s="386"/>
      <c r="AB509" s="386"/>
      <c r="AC509" s="386"/>
      <c r="AD509" s="386"/>
      <c r="AE509" s="386"/>
      <c r="AF509" s="386"/>
      <c r="AG509" s="386"/>
      <c r="AH509" s="188"/>
      <c r="AI509" s="188"/>
      <c r="AJ509" s="188"/>
      <c r="AK509" s="188"/>
      <c r="AL509" s="188"/>
      <c r="AM509" s="188"/>
      <c r="AN509" s="188"/>
      <c r="AO509" s="188"/>
      <c r="AP509" s="188"/>
      <c r="AQ509" s="386"/>
      <c r="AR509" s="386"/>
      <c r="AS509" s="386"/>
      <c r="AT509" s="386"/>
      <c r="AU509" s="386"/>
      <c r="AV509" s="386"/>
      <c r="AW509" s="386"/>
      <c r="AX509" s="386"/>
      <c r="AY509" s="386"/>
      <c r="AZ509" s="386"/>
      <c r="BA509" s="386"/>
      <c r="BB509" s="386"/>
      <c r="BC509" s="386"/>
      <c r="BD509" s="386"/>
      <c r="BE509" s="386"/>
      <c r="BF509" s="386"/>
      <c r="BG509" s="386"/>
      <c r="BH509" s="386"/>
      <c r="BI509" s="386"/>
      <c r="BJ509" s="386"/>
      <c r="BK509" s="386"/>
      <c r="BL509" s="386"/>
      <c r="BM509" s="386"/>
      <c r="BN509" s="386"/>
      <c r="BO509" s="186"/>
      <c r="BP509" s="386"/>
      <c r="BQ509" s="386"/>
      <c r="BR509" s="386"/>
      <c r="BS509" s="386"/>
      <c r="BT509" s="386"/>
      <c r="BU509" s="386"/>
      <c r="BV509" s="386"/>
      <c r="BW509" s="386"/>
      <c r="BX509" s="386"/>
      <c r="BY509" s="386"/>
      <c r="BZ509" s="386"/>
      <c r="CA509" s="386"/>
      <c r="CB509" s="386"/>
      <c r="CC509" s="386"/>
      <c r="CD509" s="386"/>
      <c r="CE509" s="386"/>
      <c r="CF509" s="386"/>
      <c r="CG509" s="386"/>
      <c r="CH509" s="386"/>
      <c r="CI509" s="386"/>
      <c r="CJ509" s="386"/>
      <c r="CK509" s="386"/>
      <c r="CL509" s="386"/>
      <c r="CM509" s="386"/>
      <c r="CN509" s="386"/>
      <c r="CO509" s="188"/>
      <c r="CP509" s="188"/>
      <c r="CQ509" s="188"/>
      <c r="CR509" s="188"/>
      <c r="CS509" s="188"/>
      <c r="CT509" s="188"/>
      <c r="CU509" s="188"/>
      <c r="CV509" s="188"/>
      <c r="CW509" s="188"/>
      <c r="CX509" s="188"/>
      <c r="CY509" s="188"/>
      <c r="CZ509" s="188"/>
      <c r="DA509" s="188"/>
      <c r="DB509" s="188"/>
      <c r="DC509" s="386"/>
      <c r="DD509" s="386"/>
      <c r="DE509" s="386"/>
      <c r="DF509" s="386"/>
    </row>
    <row r="510" spans="1:110" s="216" customFormat="1">
      <c r="A510" s="222"/>
      <c r="B510" s="386"/>
      <c r="C510" s="386"/>
      <c r="D510" s="386"/>
      <c r="E510" s="386"/>
      <c r="F510" s="386"/>
      <c r="H510" s="222"/>
      <c r="I510" s="386"/>
      <c r="J510" s="386"/>
      <c r="K510" s="386"/>
      <c r="L510" s="386"/>
      <c r="M510" s="386"/>
      <c r="N510" s="386"/>
      <c r="O510" s="386"/>
      <c r="P510" s="386"/>
      <c r="Q510" s="386"/>
      <c r="R510" s="386"/>
      <c r="S510" s="386"/>
      <c r="T510" s="386"/>
      <c r="U510" s="386"/>
      <c r="V510" s="188"/>
      <c r="W510" s="190"/>
      <c r="X510" s="386"/>
      <c r="Y510" s="386"/>
      <c r="Z510" s="386"/>
      <c r="AA510" s="386"/>
      <c r="AB510" s="386"/>
      <c r="AC510" s="386"/>
      <c r="AD510" s="386"/>
      <c r="AE510" s="386"/>
      <c r="AF510" s="386"/>
      <c r="AG510" s="386"/>
      <c r="AH510" s="188"/>
      <c r="AI510" s="188"/>
      <c r="AJ510" s="188"/>
      <c r="AK510" s="188"/>
      <c r="AL510" s="188"/>
      <c r="AM510" s="188"/>
      <c r="AN510" s="188"/>
      <c r="AO510" s="188"/>
      <c r="AP510" s="188"/>
      <c r="AQ510" s="386"/>
      <c r="AR510" s="386"/>
      <c r="AS510" s="386"/>
      <c r="AT510" s="386"/>
      <c r="AU510" s="386"/>
      <c r="AV510" s="386"/>
      <c r="AW510" s="386"/>
      <c r="AX510" s="386"/>
      <c r="AY510" s="386"/>
      <c r="AZ510" s="386"/>
      <c r="BA510" s="386"/>
      <c r="BB510" s="386"/>
      <c r="BC510" s="386"/>
      <c r="BD510" s="386"/>
      <c r="BE510" s="386"/>
      <c r="BF510" s="386"/>
      <c r="BG510" s="386"/>
      <c r="BH510" s="386"/>
      <c r="BI510" s="386"/>
      <c r="BJ510" s="386"/>
      <c r="BK510" s="386"/>
      <c r="BL510" s="386"/>
      <c r="BM510" s="386"/>
      <c r="BN510" s="386"/>
      <c r="BO510" s="186"/>
      <c r="BP510" s="386"/>
      <c r="BQ510" s="386"/>
      <c r="BR510" s="386"/>
      <c r="BS510" s="386"/>
      <c r="BT510" s="386"/>
      <c r="BU510" s="386"/>
      <c r="BV510" s="386"/>
      <c r="BW510" s="386"/>
      <c r="BX510" s="386"/>
      <c r="BY510" s="386"/>
      <c r="BZ510" s="386"/>
      <c r="CA510" s="386"/>
      <c r="CB510" s="386"/>
      <c r="CC510" s="386"/>
      <c r="CD510" s="386"/>
      <c r="CE510" s="386"/>
      <c r="CF510" s="386"/>
      <c r="CG510" s="386"/>
      <c r="CH510" s="386"/>
      <c r="CI510" s="386"/>
      <c r="CJ510" s="386"/>
      <c r="CK510" s="386"/>
      <c r="CL510" s="386"/>
      <c r="CM510" s="386"/>
      <c r="CN510" s="386"/>
      <c r="CO510" s="188"/>
      <c r="CP510" s="188"/>
      <c r="CQ510" s="188"/>
      <c r="CR510" s="188"/>
      <c r="CS510" s="188"/>
      <c r="CT510" s="188"/>
      <c r="CU510" s="188"/>
      <c r="CV510" s="188"/>
      <c r="CW510" s="188"/>
      <c r="CX510" s="188"/>
      <c r="CY510" s="188"/>
      <c r="CZ510" s="188"/>
      <c r="DA510" s="188"/>
      <c r="DB510" s="188"/>
      <c r="DC510" s="386"/>
      <c r="DD510" s="386"/>
      <c r="DE510" s="386"/>
      <c r="DF510" s="386"/>
    </row>
    <row r="511" spans="1:110" s="216" customFormat="1">
      <c r="A511" s="222"/>
      <c r="B511" s="386"/>
      <c r="C511" s="386"/>
      <c r="D511" s="386"/>
      <c r="E511" s="386"/>
      <c r="F511" s="386"/>
      <c r="H511" s="222"/>
      <c r="I511" s="386"/>
      <c r="J511" s="386"/>
      <c r="K511" s="386"/>
      <c r="L511" s="386"/>
      <c r="M511" s="386"/>
      <c r="N511" s="386"/>
      <c r="O511" s="386"/>
      <c r="P511" s="386"/>
      <c r="Q511" s="386"/>
      <c r="R511" s="386"/>
      <c r="S511" s="386"/>
      <c r="T511" s="386"/>
      <c r="U511" s="386"/>
      <c r="V511" s="188"/>
      <c r="W511" s="190"/>
      <c r="X511" s="386"/>
      <c r="Y511" s="386"/>
      <c r="Z511" s="386"/>
      <c r="AA511" s="386"/>
      <c r="AB511" s="386"/>
      <c r="AC511" s="386"/>
      <c r="AD511" s="386"/>
      <c r="AE511" s="386"/>
      <c r="AF511" s="386"/>
      <c r="AG511" s="386"/>
      <c r="AH511" s="188"/>
      <c r="AI511" s="188"/>
      <c r="AJ511" s="188"/>
      <c r="AK511" s="188"/>
      <c r="AL511" s="188"/>
      <c r="AM511" s="188"/>
      <c r="AN511" s="188"/>
      <c r="AO511" s="188"/>
      <c r="AP511" s="188"/>
      <c r="AQ511" s="386"/>
      <c r="AR511" s="386"/>
      <c r="AS511" s="386"/>
      <c r="AT511" s="386"/>
      <c r="AU511" s="386"/>
      <c r="AV511" s="386"/>
      <c r="AW511" s="386"/>
      <c r="AX511" s="386"/>
      <c r="AY511" s="386"/>
      <c r="AZ511" s="386"/>
      <c r="BA511" s="386"/>
      <c r="BB511" s="386"/>
      <c r="BC511" s="386"/>
      <c r="BD511" s="386"/>
      <c r="BE511" s="386"/>
      <c r="BF511" s="386"/>
      <c r="BG511" s="386"/>
      <c r="BH511" s="386"/>
      <c r="BI511" s="386"/>
      <c r="BJ511" s="386"/>
      <c r="BK511" s="386"/>
      <c r="BL511" s="386"/>
      <c r="BM511" s="386"/>
      <c r="BN511" s="386"/>
      <c r="BO511" s="186"/>
      <c r="BP511" s="386"/>
      <c r="BQ511" s="386"/>
      <c r="BR511" s="386"/>
      <c r="BS511" s="386"/>
      <c r="BT511" s="386"/>
      <c r="BU511" s="386"/>
      <c r="BV511" s="386"/>
      <c r="BW511" s="386"/>
      <c r="BX511" s="386"/>
      <c r="BY511" s="386"/>
      <c r="BZ511" s="386"/>
      <c r="CA511" s="386"/>
      <c r="CB511" s="386"/>
      <c r="CC511" s="386"/>
      <c r="CD511" s="386"/>
      <c r="CE511" s="386"/>
      <c r="CF511" s="386"/>
      <c r="CG511" s="386"/>
      <c r="CH511" s="386"/>
      <c r="CI511" s="386"/>
      <c r="CJ511" s="386"/>
      <c r="CK511" s="386"/>
      <c r="CL511" s="386"/>
      <c r="CM511" s="386"/>
      <c r="CN511" s="386"/>
      <c r="CO511" s="188"/>
      <c r="CP511" s="188"/>
      <c r="CQ511" s="188"/>
      <c r="CR511" s="188"/>
      <c r="CS511" s="188"/>
      <c r="CT511" s="188"/>
      <c r="CU511" s="188"/>
      <c r="CV511" s="188"/>
      <c r="CW511" s="188"/>
      <c r="CX511" s="188"/>
      <c r="CY511" s="188"/>
      <c r="CZ511" s="188"/>
      <c r="DA511" s="188"/>
      <c r="DB511" s="188"/>
      <c r="DC511" s="386"/>
      <c r="DD511" s="386"/>
      <c r="DE511" s="386"/>
      <c r="DF511" s="386"/>
    </row>
    <row r="512" spans="1:110" s="216" customFormat="1">
      <c r="A512" s="222"/>
      <c r="B512" s="386"/>
      <c r="C512" s="386"/>
      <c r="D512" s="386"/>
      <c r="E512" s="386"/>
      <c r="F512" s="386"/>
      <c r="H512" s="222"/>
      <c r="I512" s="386"/>
      <c r="J512" s="386"/>
      <c r="K512" s="386"/>
      <c r="L512" s="386"/>
      <c r="M512" s="386"/>
      <c r="N512" s="386"/>
      <c r="O512" s="386"/>
      <c r="P512" s="386"/>
      <c r="Q512" s="386"/>
      <c r="R512" s="386"/>
      <c r="S512" s="386"/>
      <c r="T512" s="386"/>
      <c r="U512" s="386"/>
      <c r="V512" s="188"/>
      <c r="W512" s="190"/>
      <c r="X512" s="386"/>
      <c r="Y512" s="386"/>
      <c r="Z512" s="386"/>
      <c r="AA512" s="386"/>
      <c r="AB512" s="386"/>
      <c r="AC512" s="386"/>
      <c r="AD512" s="386"/>
      <c r="AE512" s="386"/>
      <c r="AF512" s="386"/>
      <c r="AG512" s="386"/>
      <c r="AH512" s="188"/>
      <c r="AI512" s="188"/>
      <c r="AJ512" s="188"/>
      <c r="AK512" s="188"/>
      <c r="AL512" s="188"/>
      <c r="AM512" s="188"/>
      <c r="AN512" s="188"/>
      <c r="AO512" s="188"/>
      <c r="AP512" s="188"/>
      <c r="AQ512" s="386"/>
      <c r="AR512" s="386"/>
      <c r="AS512" s="386"/>
      <c r="AT512" s="386"/>
      <c r="AU512" s="386"/>
      <c r="AV512" s="386"/>
      <c r="AW512" s="386"/>
      <c r="AX512" s="386"/>
      <c r="AY512" s="386"/>
      <c r="AZ512" s="386"/>
      <c r="BA512" s="386"/>
      <c r="BB512" s="386"/>
      <c r="BC512" s="386"/>
      <c r="BD512" s="386"/>
      <c r="BE512" s="386"/>
      <c r="BF512" s="386"/>
      <c r="BG512" s="386"/>
      <c r="BH512" s="386"/>
      <c r="BI512" s="386"/>
      <c r="BJ512" s="386"/>
      <c r="BK512" s="386"/>
      <c r="BL512" s="386"/>
      <c r="BM512" s="386"/>
      <c r="BN512" s="386"/>
      <c r="BO512" s="186"/>
      <c r="BP512" s="386"/>
      <c r="BQ512" s="386"/>
      <c r="BR512" s="386"/>
      <c r="BS512" s="386"/>
      <c r="BT512" s="386"/>
      <c r="BU512" s="386"/>
      <c r="BV512" s="386"/>
      <c r="BW512" s="386"/>
      <c r="BX512" s="386"/>
      <c r="BY512" s="386"/>
      <c r="BZ512" s="386"/>
      <c r="CA512" s="386"/>
      <c r="CB512" s="386"/>
      <c r="CC512" s="386"/>
      <c r="CD512" s="386"/>
      <c r="CE512" s="386"/>
      <c r="CF512" s="386"/>
      <c r="CG512" s="386"/>
      <c r="CH512" s="386"/>
      <c r="CI512" s="386"/>
      <c r="CJ512" s="386"/>
      <c r="CK512" s="386"/>
      <c r="CL512" s="386"/>
      <c r="CM512" s="386"/>
      <c r="CN512" s="386"/>
      <c r="CO512" s="188"/>
      <c r="CP512" s="188"/>
      <c r="CQ512" s="188"/>
      <c r="CR512" s="188"/>
      <c r="CS512" s="188"/>
      <c r="CT512" s="188"/>
      <c r="CU512" s="188"/>
      <c r="CV512" s="188"/>
      <c r="CW512" s="188"/>
      <c r="CX512" s="188"/>
      <c r="CY512" s="188"/>
      <c r="CZ512" s="188"/>
      <c r="DA512" s="188"/>
      <c r="DB512" s="188"/>
      <c r="DC512" s="386"/>
      <c r="DD512" s="386"/>
      <c r="DE512" s="386"/>
      <c r="DF512" s="386"/>
    </row>
    <row r="513" spans="1:110" s="216" customFormat="1">
      <c r="A513" s="222"/>
      <c r="B513" s="386"/>
      <c r="C513" s="386"/>
      <c r="D513" s="386"/>
      <c r="E513" s="386"/>
      <c r="F513" s="386"/>
      <c r="H513" s="222"/>
      <c r="I513" s="386"/>
      <c r="J513" s="386"/>
      <c r="K513" s="386"/>
      <c r="L513" s="386"/>
      <c r="M513" s="386"/>
      <c r="N513" s="386"/>
      <c r="O513" s="386"/>
      <c r="P513" s="386"/>
      <c r="Q513" s="386"/>
      <c r="R513" s="386"/>
      <c r="S513" s="386"/>
      <c r="T513" s="386"/>
      <c r="U513" s="386"/>
      <c r="V513" s="188"/>
      <c r="W513" s="190"/>
      <c r="X513" s="386"/>
      <c r="Y513" s="386"/>
      <c r="Z513" s="386"/>
      <c r="AA513" s="386"/>
      <c r="AB513" s="386"/>
      <c r="AC513" s="386"/>
      <c r="AD513" s="386"/>
      <c r="AE513" s="386"/>
      <c r="AF513" s="386"/>
      <c r="AG513" s="386"/>
      <c r="AH513" s="188"/>
      <c r="AI513" s="188"/>
      <c r="AJ513" s="188"/>
      <c r="AK513" s="188"/>
      <c r="AL513" s="188"/>
      <c r="AM513" s="188"/>
      <c r="AN513" s="188"/>
      <c r="AO513" s="188"/>
      <c r="AP513" s="188"/>
      <c r="AQ513" s="386"/>
      <c r="AR513" s="386"/>
      <c r="AS513" s="386"/>
      <c r="AT513" s="386"/>
      <c r="AU513" s="386"/>
      <c r="AV513" s="386"/>
      <c r="AW513" s="386"/>
      <c r="AX513" s="386"/>
      <c r="AY513" s="386"/>
      <c r="AZ513" s="386"/>
      <c r="BA513" s="386"/>
      <c r="BB513" s="386"/>
      <c r="BC513" s="386"/>
      <c r="BD513" s="386"/>
      <c r="BE513" s="386"/>
      <c r="BF513" s="386"/>
      <c r="BG513" s="386"/>
      <c r="BH513" s="386"/>
      <c r="BI513" s="386"/>
      <c r="BJ513" s="386"/>
      <c r="BK513" s="386"/>
      <c r="BL513" s="386"/>
      <c r="BM513" s="386"/>
      <c r="BN513" s="386"/>
      <c r="BO513" s="186"/>
      <c r="BP513" s="386"/>
      <c r="BQ513" s="386"/>
      <c r="BR513" s="386"/>
      <c r="BS513" s="386"/>
      <c r="BT513" s="386"/>
      <c r="BU513" s="386"/>
      <c r="BV513" s="386"/>
      <c r="BW513" s="386"/>
      <c r="BX513" s="386"/>
      <c r="BY513" s="386"/>
      <c r="BZ513" s="386"/>
      <c r="CA513" s="386"/>
      <c r="CB513" s="386"/>
      <c r="CC513" s="386"/>
      <c r="CD513" s="386"/>
      <c r="CE513" s="386"/>
      <c r="CF513" s="386"/>
      <c r="CG513" s="386"/>
      <c r="CH513" s="386"/>
      <c r="CI513" s="386"/>
      <c r="CJ513" s="386"/>
      <c r="CK513" s="386"/>
      <c r="CL513" s="386"/>
      <c r="CM513" s="386"/>
      <c r="CN513" s="386"/>
      <c r="CO513" s="188"/>
      <c r="CP513" s="188"/>
      <c r="CQ513" s="188"/>
      <c r="CR513" s="188"/>
      <c r="CS513" s="188"/>
      <c r="CT513" s="188"/>
      <c r="CU513" s="188"/>
      <c r="CV513" s="188"/>
      <c r="CW513" s="188"/>
      <c r="CX513" s="188"/>
      <c r="CY513" s="188"/>
      <c r="CZ513" s="188"/>
      <c r="DA513" s="188"/>
      <c r="DB513" s="188"/>
      <c r="DC513" s="386"/>
      <c r="DD513" s="386"/>
      <c r="DE513" s="386"/>
      <c r="DF513" s="386"/>
    </row>
    <row r="514" spans="1:110" s="216" customFormat="1">
      <c r="A514" s="222"/>
      <c r="B514" s="386"/>
      <c r="C514" s="386"/>
      <c r="D514" s="386"/>
      <c r="E514" s="386"/>
      <c r="F514" s="386"/>
      <c r="H514" s="222"/>
      <c r="I514" s="386"/>
      <c r="J514" s="386"/>
      <c r="K514" s="386"/>
      <c r="L514" s="386"/>
      <c r="M514" s="386"/>
      <c r="N514" s="386"/>
      <c r="O514" s="386"/>
      <c r="P514" s="386"/>
      <c r="Q514" s="386"/>
      <c r="R514" s="386"/>
      <c r="S514" s="386"/>
      <c r="T514" s="386"/>
      <c r="U514" s="386"/>
      <c r="V514" s="188"/>
      <c r="W514" s="190"/>
      <c r="X514" s="386"/>
      <c r="Y514" s="386"/>
      <c r="Z514" s="386"/>
      <c r="AA514" s="386"/>
      <c r="AB514" s="386"/>
      <c r="AC514" s="386"/>
      <c r="AD514" s="386"/>
      <c r="AE514" s="386"/>
      <c r="AF514" s="386"/>
      <c r="AG514" s="386"/>
      <c r="AH514" s="188"/>
      <c r="AI514" s="188"/>
      <c r="AJ514" s="188"/>
      <c r="AK514" s="188"/>
      <c r="AL514" s="188"/>
      <c r="AM514" s="188"/>
      <c r="AN514" s="188"/>
      <c r="AO514" s="188"/>
      <c r="AP514" s="188"/>
      <c r="AQ514" s="386"/>
      <c r="AR514" s="386"/>
      <c r="AS514" s="386"/>
      <c r="AT514" s="386"/>
      <c r="AU514" s="386"/>
      <c r="AV514" s="386"/>
      <c r="AW514" s="386"/>
      <c r="AX514" s="386"/>
      <c r="AY514" s="386"/>
      <c r="AZ514" s="386"/>
      <c r="BA514" s="386"/>
      <c r="BB514" s="386"/>
      <c r="BC514" s="386"/>
      <c r="BD514" s="386"/>
      <c r="BE514" s="386"/>
      <c r="BF514" s="386"/>
      <c r="BG514" s="386"/>
      <c r="BH514" s="386"/>
      <c r="BI514" s="386"/>
      <c r="BJ514" s="386"/>
      <c r="BK514" s="386"/>
      <c r="BL514" s="386"/>
      <c r="BM514" s="386"/>
      <c r="BN514" s="386"/>
      <c r="BO514" s="186"/>
      <c r="BP514" s="386"/>
      <c r="BQ514" s="386"/>
      <c r="BR514" s="386"/>
      <c r="BS514" s="386"/>
      <c r="BT514" s="386"/>
      <c r="BU514" s="386"/>
      <c r="BV514" s="386"/>
      <c r="BW514" s="386"/>
      <c r="BX514" s="386"/>
      <c r="BY514" s="386"/>
      <c r="BZ514" s="386"/>
      <c r="CA514" s="386"/>
      <c r="CB514" s="386"/>
      <c r="CC514" s="386"/>
      <c r="CD514" s="386"/>
      <c r="CE514" s="386"/>
      <c r="CF514" s="386"/>
      <c r="CG514" s="386"/>
      <c r="CH514" s="386"/>
      <c r="CI514" s="386"/>
      <c r="CJ514" s="386"/>
      <c r="CK514" s="386"/>
      <c r="CL514" s="386"/>
      <c r="CM514" s="386"/>
      <c r="CN514" s="386"/>
      <c r="CO514" s="188"/>
      <c r="CP514" s="188"/>
      <c r="CQ514" s="188"/>
      <c r="CR514" s="188"/>
      <c r="CS514" s="188"/>
      <c r="CT514" s="188"/>
      <c r="CU514" s="188"/>
      <c r="CV514" s="188"/>
      <c r="CW514" s="188"/>
      <c r="CX514" s="188"/>
      <c r="CY514" s="188"/>
      <c r="CZ514" s="188"/>
      <c r="DA514" s="188"/>
      <c r="DB514" s="188"/>
      <c r="DC514" s="386"/>
      <c r="DD514" s="386"/>
      <c r="DE514" s="386"/>
      <c r="DF514" s="386"/>
    </row>
    <row r="515" spans="1:110" s="216" customFormat="1">
      <c r="A515" s="222"/>
      <c r="B515" s="386"/>
      <c r="C515" s="386"/>
      <c r="D515" s="386"/>
      <c r="E515" s="386"/>
      <c r="F515" s="386"/>
      <c r="H515" s="222"/>
      <c r="I515" s="386"/>
      <c r="J515" s="386"/>
      <c r="K515" s="386"/>
      <c r="L515" s="386"/>
      <c r="M515" s="386"/>
      <c r="N515" s="386"/>
      <c r="O515" s="386"/>
      <c r="P515" s="386"/>
      <c r="Q515" s="386"/>
      <c r="R515" s="386"/>
      <c r="S515" s="386"/>
      <c r="T515" s="386"/>
      <c r="U515" s="386"/>
      <c r="V515" s="188"/>
      <c r="W515" s="190"/>
      <c r="X515" s="386"/>
      <c r="Y515" s="386"/>
      <c r="Z515" s="386"/>
      <c r="AA515" s="386"/>
      <c r="AB515" s="386"/>
      <c r="AC515" s="386"/>
      <c r="AD515" s="386"/>
      <c r="AE515" s="386"/>
      <c r="AF515" s="386"/>
      <c r="AG515" s="386"/>
      <c r="AH515" s="188"/>
      <c r="AI515" s="188"/>
      <c r="AJ515" s="188"/>
      <c r="AK515" s="188"/>
      <c r="AL515" s="188"/>
      <c r="AM515" s="188"/>
      <c r="AN515" s="188"/>
      <c r="AO515" s="188"/>
      <c r="AP515" s="188"/>
      <c r="AQ515" s="386"/>
      <c r="AR515" s="386"/>
      <c r="AS515" s="386"/>
      <c r="AT515" s="386"/>
      <c r="AU515" s="386"/>
      <c r="AV515" s="386"/>
      <c r="AW515" s="386"/>
      <c r="AX515" s="386"/>
      <c r="AY515" s="386"/>
      <c r="AZ515" s="386"/>
      <c r="BA515" s="386"/>
      <c r="BB515" s="386"/>
      <c r="BC515" s="386"/>
      <c r="BD515" s="386"/>
      <c r="BE515" s="386"/>
      <c r="BF515" s="386"/>
      <c r="BG515" s="386"/>
      <c r="BH515" s="386"/>
      <c r="BI515" s="386"/>
      <c r="BJ515" s="386"/>
      <c r="BK515" s="386"/>
      <c r="BL515" s="386"/>
      <c r="BM515" s="386"/>
      <c r="BN515" s="386"/>
      <c r="BO515" s="186"/>
      <c r="BP515" s="386"/>
      <c r="BQ515" s="386"/>
      <c r="BR515" s="386"/>
      <c r="BS515" s="386"/>
      <c r="BT515" s="386"/>
      <c r="BU515" s="386"/>
      <c r="BV515" s="386"/>
      <c r="BW515" s="386"/>
      <c r="BX515" s="386"/>
      <c r="BY515" s="386"/>
      <c r="BZ515" s="386"/>
      <c r="CA515" s="386"/>
      <c r="CB515" s="386"/>
      <c r="CC515" s="386"/>
      <c r="CD515" s="386"/>
      <c r="CE515" s="386"/>
      <c r="CF515" s="386"/>
      <c r="CG515" s="386"/>
      <c r="CH515" s="386"/>
      <c r="CI515" s="386"/>
      <c r="CJ515" s="386"/>
      <c r="CK515" s="386"/>
      <c r="CL515" s="386"/>
      <c r="CM515" s="386"/>
      <c r="CN515" s="386"/>
      <c r="CO515" s="188"/>
      <c r="CP515" s="188"/>
      <c r="CQ515" s="188"/>
      <c r="CR515" s="188"/>
      <c r="CS515" s="188"/>
      <c r="CT515" s="188"/>
      <c r="CU515" s="188"/>
      <c r="CV515" s="188"/>
      <c r="CW515" s="188"/>
      <c r="CX515" s="188"/>
      <c r="CY515" s="188"/>
      <c r="CZ515" s="188"/>
      <c r="DA515" s="188"/>
      <c r="DB515" s="188"/>
      <c r="DC515" s="386"/>
      <c r="DD515" s="386"/>
      <c r="DE515" s="386"/>
      <c r="DF515" s="386"/>
    </row>
    <row r="516" spans="1:110" s="216" customFormat="1">
      <c r="A516" s="222"/>
      <c r="B516" s="386"/>
      <c r="C516" s="386"/>
      <c r="D516" s="386"/>
      <c r="E516" s="386"/>
      <c r="F516" s="386"/>
      <c r="H516" s="222"/>
      <c r="I516" s="386"/>
      <c r="J516" s="386"/>
      <c r="K516" s="386"/>
      <c r="L516" s="386"/>
      <c r="M516" s="386"/>
      <c r="N516" s="386"/>
      <c r="O516" s="386"/>
      <c r="P516" s="386"/>
      <c r="Q516" s="386"/>
      <c r="R516" s="386"/>
      <c r="S516" s="386"/>
      <c r="T516" s="386"/>
      <c r="U516" s="386"/>
      <c r="V516" s="188"/>
      <c r="W516" s="190"/>
      <c r="X516" s="386"/>
      <c r="Y516" s="386"/>
      <c r="Z516" s="386"/>
      <c r="AA516" s="386"/>
      <c r="AB516" s="386"/>
      <c r="AC516" s="386"/>
      <c r="AD516" s="386"/>
      <c r="AE516" s="386"/>
      <c r="AF516" s="386"/>
      <c r="AG516" s="386"/>
      <c r="AH516" s="188"/>
      <c r="AI516" s="188"/>
      <c r="AJ516" s="188"/>
      <c r="AK516" s="188"/>
      <c r="AL516" s="188"/>
      <c r="AM516" s="188"/>
      <c r="AN516" s="188"/>
      <c r="AO516" s="188"/>
      <c r="AP516" s="188"/>
      <c r="AQ516" s="386"/>
      <c r="AR516" s="386"/>
      <c r="AS516" s="386"/>
      <c r="AT516" s="386"/>
      <c r="AU516" s="386"/>
      <c r="AV516" s="386"/>
      <c r="AW516" s="386"/>
      <c r="AX516" s="386"/>
      <c r="AY516" s="386"/>
      <c r="AZ516" s="386"/>
      <c r="BA516" s="386"/>
      <c r="BB516" s="386"/>
      <c r="BC516" s="386"/>
      <c r="BD516" s="386"/>
      <c r="BE516" s="386"/>
      <c r="BF516" s="386"/>
      <c r="BG516" s="386"/>
      <c r="BH516" s="386"/>
      <c r="BI516" s="386"/>
      <c r="BJ516" s="386"/>
      <c r="BK516" s="386"/>
      <c r="BL516" s="386"/>
      <c r="BM516" s="386"/>
      <c r="BN516" s="386"/>
      <c r="BO516" s="186"/>
      <c r="BP516" s="386"/>
      <c r="BQ516" s="386"/>
      <c r="BR516" s="386"/>
      <c r="BS516" s="386"/>
      <c r="BT516" s="386"/>
      <c r="BU516" s="386"/>
      <c r="BV516" s="386"/>
      <c r="BW516" s="386"/>
      <c r="BX516" s="386"/>
      <c r="BY516" s="386"/>
      <c r="BZ516" s="386"/>
      <c r="CA516" s="386"/>
      <c r="CB516" s="386"/>
      <c r="CC516" s="386"/>
      <c r="CD516" s="386"/>
      <c r="CE516" s="386"/>
      <c r="CF516" s="386"/>
      <c r="CG516" s="386"/>
      <c r="CH516" s="386"/>
      <c r="CI516" s="386"/>
      <c r="CJ516" s="386"/>
      <c r="CK516" s="386"/>
      <c r="CL516" s="386"/>
      <c r="CM516" s="386"/>
      <c r="CN516" s="386"/>
      <c r="CO516" s="188"/>
      <c r="CP516" s="188"/>
      <c r="CQ516" s="188"/>
      <c r="CR516" s="188"/>
      <c r="CS516" s="188"/>
      <c r="CT516" s="188"/>
      <c r="CU516" s="188"/>
      <c r="CV516" s="188"/>
      <c r="CW516" s="188"/>
      <c r="CX516" s="188"/>
      <c r="CY516" s="188"/>
      <c r="CZ516" s="188"/>
      <c r="DA516" s="188"/>
      <c r="DB516" s="188"/>
      <c r="DC516" s="386"/>
      <c r="DD516" s="386"/>
      <c r="DE516" s="386"/>
      <c r="DF516" s="386"/>
    </row>
    <row r="517" spans="1:110" s="216" customFormat="1">
      <c r="A517" s="222"/>
      <c r="B517" s="386"/>
      <c r="C517" s="386"/>
      <c r="D517" s="386"/>
      <c r="E517" s="386"/>
      <c r="F517" s="386"/>
      <c r="H517" s="222"/>
      <c r="I517" s="386"/>
      <c r="J517" s="386"/>
      <c r="K517" s="386"/>
      <c r="L517" s="386"/>
      <c r="M517" s="386"/>
      <c r="N517" s="386"/>
      <c r="O517" s="386"/>
      <c r="P517" s="386"/>
      <c r="Q517" s="386"/>
      <c r="R517" s="386"/>
      <c r="S517" s="386"/>
      <c r="T517" s="386"/>
      <c r="U517" s="386"/>
      <c r="V517" s="188"/>
      <c r="W517" s="190"/>
      <c r="X517" s="386"/>
      <c r="Y517" s="386"/>
      <c r="Z517" s="386"/>
      <c r="AA517" s="386"/>
      <c r="AB517" s="386"/>
      <c r="AC517" s="386"/>
      <c r="AD517" s="386"/>
      <c r="AE517" s="386"/>
      <c r="AF517" s="386"/>
      <c r="AG517" s="386"/>
      <c r="AH517" s="188"/>
      <c r="AI517" s="188"/>
      <c r="AJ517" s="188"/>
      <c r="AK517" s="188"/>
      <c r="AL517" s="188"/>
      <c r="AM517" s="188"/>
      <c r="AN517" s="188"/>
      <c r="AO517" s="188"/>
      <c r="AP517" s="188"/>
      <c r="AQ517" s="386"/>
      <c r="AR517" s="386"/>
      <c r="AS517" s="386"/>
      <c r="AT517" s="386"/>
      <c r="AU517" s="386"/>
      <c r="AV517" s="386"/>
      <c r="AW517" s="386"/>
      <c r="AX517" s="386"/>
      <c r="AY517" s="386"/>
      <c r="AZ517" s="386"/>
      <c r="BA517" s="386"/>
      <c r="BB517" s="386"/>
      <c r="BC517" s="386"/>
      <c r="BD517" s="386"/>
      <c r="BE517" s="386"/>
      <c r="BF517" s="386"/>
      <c r="BG517" s="386"/>
      <c r="BH517" s="386"/>
      <c r="BI517" s="386"/>
      <c r="BJ517" s="386"/>
      <c r="BK517" s="386"/>
      <c r="BL517" s="386"/>
      <c r="BM517" s="386"/>
      <c r="BN517" s="386"/>
      <c r="BO517" s="186"/>
      <c r="BP517" s="386"/>
      <c r="BQ517" s="386"/>
      <c r="BR517" s="386"/>
      <c r="BS517" s="386"/>
      <c r="BT517" s="386"/>
      <c r="BU517" s="386"/>
      <c r="BV517" s="386"/>
      <c r="BW517" s="386"/>
      <c r="BX517" s="386"/>
      <c r="BY517" s="386"/>
      <c r="BZ517" s="386"/>
      <c r="CA517" s="386"/>
      <c r="CB517" s="386"/>
      <c r="CC517" s="386"/>
      <c r="CD517" s="386"/>
      <c r="CE517" s="386"/>
      <c r="CF517" s="386"/>
      <c r="CG517" s="386"/>
      <c r="CH517" s="386"/>
      <c r="CI517" s="386"/>
      <c r="CJ517" s="386"/>
      <c r="CK517" s="386"/>
      <c r="CL517" s="386"/>
      <c r="CM517" s="386"/>
      <c r="CN517" s="386"/>
      <c r="CO517" s="188"/>
      <c r="CP517" s="188"/>
      <c r="CQ517" s="188"/>
      <c r="CR517" s="188"/>
      <c r="CS517" s="188"/>
      <c r="CT517" s="188"/>
      <c r="CU517" s="188"/>
      <c r="CV517" s="188"/>
      <c r="CW517" s="188"/>
      <c r="CX517" s="188"/>
      <c r="CY517" s="188"/>
      <c r="CZ517" s="188"/>
      <c r="DA517" s="188"/>
      <c r="DB517" s="188"/>
      <c r="DC517" s="386"/>
      <c r="DD517" s="386"/>
      <c r="DE517" s="386"/>
      <c r="DF517" s="386"/>
    </row>
    <row r="518" spans="1:110" s="216" customFormat="1">
      <c r="A518" s="222"/>
      <c r="B518" s="386"/>
      <c r="C518" s="386"/>
      <c r="D518" s="386"/>
      <c r="E518" s="386"/>
      <c r="F518" s="386"/>
      <c r="H518" s="222"/>
      <c r="I518" s="386"/>
      <c r="J518" s="386"/>
      <c r="K518" s="386"/>
      <c r="L518" s="386"/>
      <c r="M518" s="386"/>
      <c r="N518" s="386"/>
      <c r="O518" s="386"/>
      <c r="P518" s="386"/>
      <c r="Q518" s="386"/>
      <c r="R518" s="386"/>
      <c r="S518" s="386"/>
      <c r="T518" s="386"/>
      <c r="U518" s="386"/>
      <c r="V518" s="188"/>
      <c r="W518" s="190"/>
      <c r="X518" s="386"/>
      <c r="Y518" s="386"/>
      <c r="Z518" s="386"/>
      <c r="AA518" s="386"/>
      <c r="AB518" s="386"/>
      <c r="AC518" s="386"/>
      <c r="AD518" s="386"/>
      <c r="AE518" s="386"/>
      <c r="AF518" s="386"/>
      <c r="AG518" s="386"/>
      <c r="AH518" s="188"/>
      <c r="AI518" s="188"/>
      <c r="AJ518" s="188"/>
      <c r="AK518" s="188"/>
      <c r="AL518" s="188"/>
      <c r="AM518" s="188"/>
      <c r="AN518" s="188"/>
      <c r="AO518" s="188"/>
      <c r="AP518" s="188"/>
      <c r="AQ518" s="386"/>
      <c r="AR518" s="386"/>
      <c r="AS518" s="386"/>
      <c r="AT518" s="386"/>
      <c r="AU518" s="386"/>
      <c r="AV518" s="386"/>
      <c r="AW518" s="386"/>
      <c r="AX518" s="386"/>
      <c r="AY518" s="386"/>
      <c r="AZ518" s="386"/>
      <c r="BA518" s="386"/>
      <c r="BB518" s="386"/>
      <c r="BC518" s="386"/>
      <c r="BD518" s="386"/>
      <c r="BE518" s="386"/>
      <c r="BF518" s="386"/>
      <c r="BG518" s="386"/>
      <c r="BH518" s="386"/>
      <c r="BI518" s="386"/>
      <c r="BJ518" s="386"/>
      <c r="BK518" s="386"/>
      <c r="BL518" s="386"/>
      <c r="BM518" s="386"/>
      <c r="BN518" s="386"/>
      <c r="BO518" s="186"/>
      <c r="BP518" s="386"/>
      <c r="BQ518" s="386"/>
      <c r="BR518" s="386"/>
      <c r="BS518" s="386"/>
      <c r="BT518" s="386"/>
      <c r="BU518" s="386"/>
      <c r="BV518" s="386"/>
      <c r="BW518" s="386"/>
      <c r="BX518" s="386"/>
      <c r="BY518" s="386"/>
      <c r="BZ518" s="386"/>
      <c r="CA518" s="386"/>
      <c r="CB518" s="386"/>
      <c r="CC518" s="386"/>
      <c r="CD518" s="386"/>
      <c r="CE518" s="386"/>
      <c r="CF518" s="386"/>
      <c r="CG518" s="386"/>
      <c r="CH518" s="386"/>
      <c r="CI518" s="386"/>
      <c r="CJ518" s="386"/>
      <c r="CK518" s="386"/>
      <c r="CL518" s="386"/>
      <c r="CM518" s="386"/>
      <c r="CN518" s="386"/>
      <c r="CO518" s="188"/>
      <c r="CP518" s="188"/>
      <c r="CQ518" s="188"/>
      <c r="CR518" s="188"/>
      <c r="CS518" s="188"/>
      <c r="CT518" s="188"/>
      <c r="CU518" s="188"/>
      <c r="CV518" s="188"/>
      <c r="CW518" s="188"/>
      <c r="CX518" s="188"/>
      <c r="CY518" s="188"/>
      <c r="CZ518" s="188"/>
      <c r="DA518" s="188"/>
      <c r="DB518" s="188"/>
      <c r="DC518" s="386"/>
      <c r="DD518" s="386"/>
      <c r="DE518" s="386"/>
      <c r="DF518" s="386"/>
    </row>
    <row r="519" spans="1:110" s="216" customFormat="1">
      <c r="A519" s="222"/>
      <c r="B519" s="386"/>
      <c r="C519" s="386"/>
      <c r="D519" s="386"/>
      <c r="E519" s="386"/>
      <c r="F519" s="386"/>
      <c r="H519" s="222"/>
      <c r="I519" s="386"/>
      <c r="J519" s="386"/>
      <c r="K519" s="386"/>
      <c r="L519" s="386"/>
      <c r="M519" s="386"/>
      <c r="N519" s="386"/>
      <c r="O519" s="386"/>
      <c r="P519" s="386"/>
      <c r="Q519" s="386"/>
      <c r="R519" s="386"/>
      <c r="S519" s="386"/>
      <c r="T519" s="386"/>
      <c r="U519" s="386"/>
      <c r="V519" s="188"/>
      <c r="W519" s="190"/>
      <c r="X519" s="386"/>
      <c r="Y519" s="386"/>
      <c r="Z519" s="386"/>
      <c r="AA519" s="386"/>
      <c r="AB519" s="386"/>
      <c r="AC519" s="386"/>
      <c r="AD519" s="386"/>
      <c r="AE519" s="386"/>
      <c r="AF519" s="386"/>
      <c r="AG519" s="386"/>
      <c r="AH519" s="188"/>
      <c r="AI519" s="188"/>
      <c r="AJ519" s="188"/>
      <c r="AK519" s="188"/>
      <c r="AL519" s="188"/>
      <c r="AM519" s="188"/>
      <c r="AN519" s="188"/>
      <c r="AO519" s="188"/>
      <c r="AP519" s="188"/>
      <c r="AQ519" s="386"/>
      <c r="AR519" s="386"/>
      <c r="AS519" s="386"/>
      <c r="AT519" s="386"/>
      <c r="AU519" s="386"/>
      <c r="AV519" s="386"/>
      <c r="AW519" s="386"/>
      <c r="AX519" s="386"/>
      <c r="AY519" s="386"/>
      <c r="AZ519" s="386"/>
      <c r="BA519" s="386"/>
      <c r="BB519" s="386"/>
      <c r="BC519" s="386"/>
      <c r="BD519" s="386"/>
      <c r="BE519" s="386"/>
      <c r="BF519" s="386"/>
      <c r="BG519" s="386"/>
      <c r="BH519" s="386"/>
      <c r="BI519" s="386"/>
      <c r="BJ519" s="386"/>
      <c r="BK519" s="386"/>
      <c r="BL519" s="386"/>
      <c r="BM519" s="386"/>
      <c r="BN519" s="386"/>
      <c r="BO519" s="186"/>
      <c r="BP519" s="386"/>
      <c r="BQ519" s="386"/>
      <c r="BR519" s="386"/>
      <c r="BS519" s="386"/>
      <c r="BT519" s="386"/>
      <c r="BU519" s="386"/>
      <c r="BV519" s="386"/>
      <c r="BW519" s="386"/>
      <c r="BX519" s="386"/>
      <c r="BY519" s="386"/>
      <c r="BZ519" s="386"/>
      <c r="CA519" s="386"/>
      <c r="CB519" s="386"/>
      <c r="CC519" s="386"/>
      <c r="CD519" s="386"/>
      <c r="CE519" s="386"/>
      <c r="CF519" s="386"/>
      <c r="CG519" s="386"/>
      <c r="CH519" s="386"/>
      <c r="CI519" s="386"/>
      <c r="CJ519" s="386"/>
      <c r="CK519" s="386"/>
      <c r="CL519" s="386"/>
      <c r="CM519" s="386"/>
      <c r="CN519" s="386"/>
      <c r="CO519" s="188"/>
      <c r="CP519" s="188"/>
      <c r="CQ519" s="188"/>
      <c r="CR519" s="188"/>
      <c r="CS519" s="188"/>
      <c r="CT519" s="188"/>
      <c r="CU519" s="188"/>
      <c r="CV519" s="188"/>
      <c r="CW519" s="188"/>
      <c r="CX519" s="188"/>
      <c r="CY519" s="188"/>
      <c r="CZ519" s="188"/>
      <c r="DA519" s="188"/>
      <c r="DB519" s="188"/>
      <c r="DC519" s="386"/>
      <c r="DD519" s="386"/>
      <c r="DE519" s="386"/>
      <c r="DF519" s="386"/>
    </row>
    <row r="520" spans="1:110" s="216" customFormat="1">
      <c r="A520" s="222"/>
      <c r="B520" s="386"/>
      <c r="C520" s="386"/>
      <c r="D520" s="386"/>
      <c r="E520" s="386"/>
      <c r="F520" s="386"/>
      <c r="H520" s="222"/>
      <c r="I520" s="386"/>
      <c r="J520" s="386"/>
      <c r="K520" s="386"/>
      <c r="L520" s="386"/>
      <c r="M520" s="386"/>
      <c r="N520" s="386"/>
      <c r="O520" s="386"/>
      <c r="P520" s="386"/>
      <c r="Q520" s="386"/>
      <c r="R520" s="386"/>
      <c r="S520" s="386"/>
      <c r="T520" s="386"/>
      <c r="U520" s="386"/>
      <c r="V520" s="188"/>
      <c r="W520" s="190"/>
      <c r="X520" s="386"/>
      <c r="Y520" s="386"/>
      <c r="Z520" s="386"/>
      <c r="AA520" s="386"/>
      <c r="AB520" s="386"/>
      <c r="AC520" s="386"/>
      <c r="AD520" s="386"/>
      <c r="AE520" s="386"/>
      <c r="AF520" s="386"/>
      <c r="AG520" s="386"/>
      <c r="AH520" s="188"/>
      <c r="AI520" s="188"/>
      <c r="AJ520" s="188"/>
      <c r="AK520" s="188"/>
      <c r="AL520" s="188"/>
      <c r="AM520" s="188"/>
      <c r="AN520" s="188"/>
      <c r="AO520" s="188"/>
      <c r="AP520" s="188"/>
      <c r="AQ520" s="386"/>
      <c r="AR520" s="386"/>
      <c r="AS520" s="386"/>
      <c r="AT520" s="386"/>
      <c r="AU520" s="386"/>
      <c r="AV520" s="386"/>
      <c r="AW520" s="386"/>
      <c r="AX520" s="386"/>
      <c r="AY520" s="386"/>
      <c r="AZ520" s="386"/>
      <c r="BA520" s="386"/>
      <c r="BB520" s="386"/>
      <c r="BC520" s="386"/>
      <c r="BD520" s="386"/>
      <c r="BE520" s="386"/>
      <c r="BF520" s="386"/>
      <c r="BG520" s="386"/>
      <c r="BH520" s="386"/>
      <c r="BI520" s="386"/>
      <c r="BJ520" s="386"/>
      <c r="BK520" s="386"/>
      <c r="BL520" s="386"/>
      <c r="BM520" s="386"/>
      <c r="BN520" s="386"/>
      <c r="BO520" s="186"/>
      <c r="BP520" s="386"/>
      <c r="BQ520" s="386"/>
      <c r="BR520" s="386"/>
      <c r="BS520" s="386"/>
      <c r="BT520" s="386"/>
      <c r="BU520" s="386"/>
      <c r="BV520" s="386"/>
      <c r="BW520" s="386"/>
      <c r="BX520" s="386"/>
      <c r="BY520" s="386"/>
      <c r="BZ520" s="386"/>
      <c r="CA520" s="386"/>
      <c r="CB520" s="386"/>
      <c r="CC520" s="386"/>
      <c r="CD520" s="386"/>
      <c r="CE520" s="386"/>
      <c r="CF520" s="386"/>
      <c r="CG520" s="386"/>
      <c r="CH520" s="386"/>
      <c r="CI520" s="386"/>
      <c r="CJ520" s="386"/>
      <c r="CK520" s="386"/>
      <c r="CL520" s="386"/>
      <c r="CM520" s="386"/>
      <c r="CN520" s="386"/>
      <c r="CO520" s="188"/>
      <c r="CP520" s="188"/>
      <c r="CQ520" s="188"/>
      <c r="CR520" s="188"/>
      <c r="CS520" s="188"/>
      <c r="CT520" s="188"/>
      <c r="CU520" s="188"/>
      <c r="CV520" s="188"/>
      <c r="CW520" s="188"/>
      <c r="CX520" s="188"/>
      <c r="CY520" s="188"/>
      <c r="CZ520" s="188"/>
      <c r="DA520" s="188"/>
      <c r="DB520" s="188"/>
      <c r="DC520" s="386"/>
      <c r="DD520" s="386"/>
      <c r="DE520" s="386"/>
      <c r="DF520" s="386"/>
    </row>
    <row r="521" spans="1:110" s="216" customFormat="1">
      <c r="A521" s="222"/>
      <c r="B521" s="386"/>
      <c r="C521" s="386"/>
      <c r="D521" s="386"/>
      <c r="E521" s="386"/>
      <c r="F521" s="386"/>
      <c r="H521" s="222"/>
      <c r="I521" s="386"/>
      <c r="J521" s="386"/>
      <c r="K521" s="386"/>
      <c r="L521" s="386"/>
      <c r="M521" s="386"/>
      <c r="N521" s="386"/>
      <c r="O521" s="386"/>
      <c r="P521" s="386"/>
      <c r="Q521" s="386"/>
      <c r="R521" s="386"/>
      <c r="S521" s="386"/>
      <c r="T521" s="386"/>
      <c r="U521" s="386"/>
      <c r="V521" s="188"/>
      <c r="W521" s="190"/>
      <c r="X521" s="386"/>
      <c r="Y521" s="386"/>
      <c r="Z521" s="386"/>
      <c r="AA521" s="386"/>
      <c r="AB521" s="386"/>
      <c r="AC521" s="386"/>
      <c r="AD521" s="386"/>
      <c r="AE521" s="386"/>
      <c r="AF521" s="386"/>
      <c r="AG521" s="386"/>
      <c r="AH521" s="188"/>
      <c r="AI521" s="188"/>
      <c r="AJ521" s="188"/>
      <c r="AK521" s="188"/>
      <c r="AL521" s="188"/>
      <c r="AM521" s="188"/>
      <c r="AN521" s="188"/>
      <c r="AO521" s="188"/>
      <c r="AP521" s="188"/>
      <c r="AQ521" s="386"/>
      <c r="AR521" s="386"/>
      <c r="AS521" s="386"/>
      <c r="AT521" s="386"/>
      <c r="AU521" s="386"/>
      <c r="AV521" s="386"/>
      <c r="AW521" s="386"/>
      <c r="AX521" s="386"/>
      <c r="AY521" s="386"/>
      <c r="AZ521" s="386"/>
      <c r="BA521" s="386"/>
      <c r="BB521" s="386"/>
      <c r="BC521" s="386"/>
      <c r="BD521" s="386"/>
      <c r="BE521" s="386"/>
      <c r="BF521" s="386"/>
      <c r="BG521" s="386"/>
      <c r="BH521" s="386"/>
      <c r="BI521" s="386"/>
      <c r="BJ521" s="386"/>
      <c r="BK521" s="386"/>
      <c r="BL521" s="386"/>
      <c r="BM521" s="386"/>
      <c r="BN521" s="386"/>
      <c r="BO521" s="186"/>
      <c r="BP521" s="386"/>
      <c r="BQ521" s="386"/>
      <c r="BR521" s="386"/>
      <c r="BS521" s="386"/>
      <c r="BT521" s="386"/>
      <c r="BU521" s="386"/>
      <c r="BV521" s="386"/>
      <c r="BW521" s="386"/>
      <c r="BX521" s="386"/>
      <c r="BY521" s="386"/>
      <c r="BZ521" s="386"/>
      <c r="CA521" s="386"/>
      <c r="CB521" s="386"/>
      <c r="CC521" s="386"/>
      <c r="CD521" s="386"/>
      <c r="CE521" s="386"/>
      <c r="CF521" s="386"/>
      <c r="CG521" s="386"/>
      <c r="CH521" s="386"/>
      <c r="CI521" s="386"/>
      <c r="CJ521" s="386"/>
      <c r="CK521" s="386"/>
      <c r="CL521" s="386"/>
      <c r="CM521" s="386"/>
      <c r="CN521" s="386"/>
      <c r="CO521" s="188"/>
      <c r="CP521" s="188"/>
      <c r="CQ521" s="188"/>
      <c r="CR521" s="188"/>
      <c r="CS521" s="188"/>
      <c r="CT521" s="188"/>
      <c r="CU521" s="188"/>
      <c r="CV521" s="188"/>
      <c r="CW521" s="188"/>
      <c r="CX521" s="188"/>
      <c r="CY521" s="188"/>
      <c r="CZ521" s="188"/>
      <c r="DA521" s="188"/>
      <c r="DB521" s="188"/>
      <c r="DC521" s="386"/>
      <c r="DD521" s="386"/>
      <c r="DE521" s="386"/>
      <c r="DF521" s="386"/>
    </row>
    <row r="522" spans="1:110" s="216" customFormat="1">
      <c r="A522" s="222"/>
      <c r="B522" s="386"/>
      <c r="C522" s="386"/>
      <c r="D522" s="386"/>
      <c r="E522" s="386"/>
      <c r="F522" s="386"/>
      <c r="H522" s="222"/>
      <c r="I522" s="386"/>
      <c r="J522" s="386"/>
      <c r="K522" s="386"/>
      <c r="L522" s="386"/>
      <c r="M522" s="386"/>
      <c r="N522" s="386"/>
      <c r="O522" s="386"/>
      <c r="P522" s="386"/>
      <c r="Q522" s="386"/>
      <c r="R522" s="386"/>
      <c r="S522" s="386"/>
      <c r="T522" s="386"/>
      <c r="U522" s="386"/>
      <c r="V522" s="188"/>
      <c r="W522" s="190"/>
      <c r="X522" s="386"/>
      <c r="Y522" s="386"/>
      <c r="Z522" s="386"/>
      <c r="AA522" s="386"/>
      <c r="AB522" s="386"/>
      <c r="AC522" s="386"/>
      <c r="AD522" s="386"/>
      <c r="AE522" s="386"/>
      <c r="AF522" s="386"/>
      <c r="AG522" s="386"/>
      <c r="AH522" s="188"/>
      <c r="AI522" s="188"/>
      <c r="AJ522" s="188"/>
      <c r="AK522" s="188"/>
      <c r="AL522" s="188"/>
      <c r="AM522" s="188"/>
      <c r="AN522" s="188"/>
      <c r="AO522" s="188"/>
      <c r="AP522" s="188"/>
      <c r="AQ522" s="386"/>
      <c r="AR522" s="386"/>
      <c r="AS522" s="386"/>
      <c r="AT522" s="386"/>
      <c r="AU522" s="386"/>
      <c r="AV522" s="386"/>
      <c r="AW522" s="386"/>
      <c r="AX522" s="386"/>
      <c r="AY522" s="386"/>
      <c r="AZ522" s="386"/>
      <c r="BA522" s="386"/>
      <c r="BB522" s="386"/>
      <c r="BC522" s="386"/>
      <c r="BD522" s="386"/>
      <c r="BE522" s="386"/>
      <c r="BF522" s="386"/>
      <c r="BG522" s="386"/>
      <c r="BH522" s="386"/>
      <c r="BI522" s="386"/>
      <c r="BJ522" s="386"/>
      <c r="BK522" s="386"/>
      <c r="BL522" s="386"/>
      <c r="BM522" s="386"/>
      <c r="BN522" s="386"/>
      <c r="BO522" s="186"/>
      <c r="BP522" s="386"/>
      <c r="BQ522" s="386"/>
      <c r="BR522" s="386"/>
      <c r="BS522" s="386"/>
      <c r="BT522" s="386"/>
      <c r="BU522" s="386"/>
      <c r="BV522" s="386"/>
      <c r="BW522" s="386"/>
      <c r="BX522" s="386"/>
      <c r="BY522" s="386"/>
      <c r="BZ522" s="386"/>
      <c r="CA522" s="386"/>
      <c r="CB522" s="386"/>
      <c r="CC522" s="386"/>
      <c r="CD522" s="386"/>
      <c r="CE522" s="386"/>
      <c r="CF522" s="386"/>
      <c r="CG522" s="386"/>
      <c r="CH522" s="386"/>
      <c r="CI522" s="386"/>
      <c r="CJ522" s="386"/>
      <c r="CK522" s="386"/>
      <c r="CL522" s="386"/>
      <c r="CM522" s="386"/>
      <c r="CN522" s="386"/>
      <c r="CO522" s="188"/>
      <c r="CP522" s="188"/>
      <c r="CQ522" s="188"/>
      <c r="CR522" s="188"/>
      <c r="CS522" s="188"/>
      <c r="CT522" s="188"/>
      <c r="CU522" s="188"/>
      <c r="CV522" s="188"/>
      <c r="CW522" s="188"/>
      <c r="CX522" s="188"/>
      <c r="CY522" s="188"/>
      <c r="CZ522" s="188"/>
      <c r="DA522" s="188"/>
      <c r="DB522" s="188"/>
      <c r="DC522" s="386"/>
      <c r="DD522" s="386"/>
      <c r="DE522" s="386"/>
      <c r="DF522" s="386"/>
    </row>
    <row r="523" spans="1:110" s="216" customFormat="1">
      <c r="A523" s="222"/>
      <c r="B523" s="386"/>
      <c r="C523" s="386"/>
      <c r="D523" s="386"/>
      <c r="E523" s="386"/>
      <c r="F523" s="386"/>
      <c r="H523" s="222"/>
      <c r="I523" s="386"/>
      <c r="J523" s="386"/>
      <c r="K523" s="386"/>
      <c r="L523" s="386"/>
      <c r="M523" s="386"/>
      <c r="N523" s="386"/>
      <c r="O523" s="386"/>
      <c r="P523" s="386"/>
      <c r="Q523" s="386"/>
      <c r="R523" s="386"/>
      <c r="S523" s="386"/>
      <c r="T523" s="386"/>
      <c r="U523" s="386"/>
      <c r="V523" s="188"/>
      <c r="W523" s="190"/>
      <c r="X523" s="386"/>
      <c r="Y523" s="386"/>
      <c r="Z523" s="386"/>
      <c r="AA523" s="386"/>
      <c r="AB523" s="386"/>
      <c r="AC523" s="386"/>
      <c r="AD523" s="386"/>
      <c r="AE523" s="386"/>
      <c r="AF523" s="386"/>
      <c r="AG523" s="386"/>
      <c r="AH523" s="188"/>
      <c r="AI523" s="188"/>
      <c r="AJ523" s="188"/>
      <c r="AK523" s="188"/>
      <c r="AL523" s="188"/>
      <c r="AM523" s="188"/>
      <c r="AN523" s="188"/>
      <c r="AO523" s="188"/>
      <c r="AP523" s="188"/>
      <c r="AQ523" s="386"/>
      <c r="AR523" s="386"/>
      <c r="AS523" s="386"/>
      <c r="AT523" s="386"/>
      <c r="AU523" s="386"/>
      <c r="AV523" s="386"/>
      <c r="AW523" s="386"/>
      <c r="AX523" s="386"/>
      <c r="AY523" s="386"/>
      <c r="AZ523" s="386"/>
      <c r="BA523" s="386"/>
      <c r="BB523" s="386"/>
      <c r="BC523" s="386"/>
      <c r="BD523" s="386"/>
      <c r="BE523" s="386"/>
      <c r="BF523" s="386"/>
      <c r="BG523" s="386"/>
      <c r="BH523" s="386"/>
      <c r="BI523" s="386"/>
      <c r="BJ523" s="386"/>
      <c r="BK523" s="386"/>
      <c r="BL523" s="386"/>
      <c r="BM523" s="386"/>
      <c r="BN523" s="386"/>
      <c r="BO523" s="186"/>
      <c r="BP523" s="386"/>
      <c r="BQ523" s="386"/>
      <c r="BR523" s="386"/>
      <c r="BS523" s="386"/>
      <c r="BT523" s="386"/>
      <c r="BU523" s="386"/>
      <c r="BV523" s="386"/>
      <c r="BW523" s="386"/>
      <c r="BX523" s="386"/>
      <c r="BY523" s="386"/>
      <c r="BZ523" s="386"/>
      <c r="CA523" s="386"/>
      <c r="CB523" s="386"/>
      <c r="CC523" s="386"/>
      <c r="CD523" s="386"/>
      <c r="CE523" s="386"/>
      <c r="CF523" s="386"/>
      <c r="CG523" s="386"/>
      <c r="CH523" s="386"/>
      <c r="CI523" s="386"/>
      <c r="CJ523" s="386"/>
      <c r="CK523" s="386"/>
      <c r="CL523" s="386"/>
      <c r="CM523" s="386"/>
      <c r="CN523" s="386"/>
      <c r="CO523" s="188"/>
      <c r="CP523" s="188"/>
      <c r="CQ523" s="188"/>
      <c r="CR523" s="188"/>
      <c r="CS523" s="188"/>
      <c r="CT523" s="188"/>
      <c r="CU523" s="188"/>
      <c r="CV523" s="188"/>
      <c r="CW523" s="188"/>
      <c r="CX523" s="188"/>
      <c r="CY523" s="188"/>
      <c r="CZ523" s="188"/>
      <c r="DA523" s="188"/>
      <c r="DB523" s="188"/>
      <c r="DC523" s="386"/>
      <c r="DD523" s="386"/>
      <c r="DE523" s="386"/>
      <c r="DF523" s="386"/>
    </row>
    <row r="524" spans="1:110" s="216" customFormat="1">
      <c r="A524" s="222"/>
      <c r="B524" s="386"/>
      <c r="C524" s="386"/>
      <c r="D524" s="386"/>
      <c r="E524" s="386"/>
      <c r="F524" s="386"/>
      <c r="H524" s="222"/>
      <c r="I524" s="386"/>
      <c r="J524" s="386"/>
      <c r="K524" s="386"/>
      <c r="L524" s="386"/>
      <c r="M524" s="386"/>
      <c r="N524" s="386"/>
      <c r="O524" s="386"/>
      <c r="P524" s="386"/>
      <c r="Q524" s="386"/>
      <c r="R524" s="386"/>
      <c r="S524" s="386"/>
      <c r="T524" s="386"/>
      <c r="U524" s="386"/>
      <c r="V524" s="188"/>
      <c r="W524" s="190"/>
      <c r="X524" s="386"/>
      <c r="Y524" s="386"/>
      <c r="Z524" s="386"/>
      <c r="AA524" s="386"/>
      <c r="AB524" s="386"/>
      <c r="AC524" s="386"/>
      <c r="AD524" s="386"/>
      <c r="AE524" s="386"/>
      <c r="AF524" s="386"/>
      <c r="AG524" s="386"/>
      <c r="AH524" s="188"/>
      <c r="AI524" s="188"/>
      <c r="AJ524" s="188"/>
      <c r="AK524" s="188"/>
      <c r="AL524" s="188"/>
      <c r="AM524" s="188"/>
      <c r="AN524" s="188"/>
      <c r="AO524" s="188"/>
      <c r="AP524" s="188"/>
      <c r="AQ524" s="386"/>
      <c r="AR524" s="386"/>
      <c r="AS524" s="386"/>
      <c r="AT524" s="386"/>
      <c r="AU524" s="386"/>
      <c r="AV524" s="386"/>
      <c r="AW524" s="386"/>
      <c r="AX524" s="386"/>
      <c r="AY524" s="386"/>
      <c r="AZ524" s="386"/>
      <c r="BA524" s="386"/>
      <c r="BB524" s="386"/>
      <c r="BC524" s="386"/>
      <c r="BD524" s="386"/>
      <c r="BE524" s="386"/>
      <c r="BF524" s="386"/>
      <c r="BG524" s="386"/>
      <c r="BH524" s="386"/>
      <c r="BI524" s="386"/>
      <c r="BJ524" s="386"/>
      <c r="BK524" s="386"/>
      <c r="BL524" s="386"/>
      <c r="BM524" s="386"/>
      <c r="BN524" s="386"/>
      <c r="BO524" s="186"/>
      <c r="BP524" s="386"/>
      <c r="BQ524" s="386"/>
      <c r="BR524" s="386"/>
      <c r="BS524" s="386"/>
      <c r="BT524" s="386"/>
      <c r="BU524" s="386"/>
      <c r="BV524" s="386"/>
      <c r="BW524" s="386"/>
      <c r="BX524" s="386"/>
      <c r="BY524" s="386"/>
      <c r="BZ524" s="386"/>
      <c r="CA524" s="386"/>
      <c r="CB524" s="386"/>
      <c r="CC524" s="386"/>
      <c r="CD524" s="386"/>
      <c r="CE524" s="386"/>
      <c r="CF524" s="386"/>
      <c r="CG524" s="386"/>
      <c r="CH524" s="386"/>
      <c r="CI524" s="386"/>
      <c r="CJ524" s="386"/>
      <c r="CK524" s="386"/>
      <c r="CL524" s="386"/>
      <c r="CM524" s="386"/>
      <c r="CN524" s="386"/>
      <c r="CO524" s="188"/>
      <c r="CP524" s="188"/>
      <c r="CQ524" s="188"/>
      <c r="CR524" s="188"/>
      <c r="CS524" s="188"/>
      <c r="CT524" s="188"/>
      <c r="CU524" s="188"/>
      <c r="CV524" s="188"/>
      <c r="CW524" s="188"/>
      <c r="CX524" s="188"/>
      <c r="CY524" s="188"/>
      <c r="CZ524" s="188"/>
      <c r="DA524" s="188"/>
      <c r="DB524" s="188"/>
      <c r="DC524" s="386"/>
      <c r="DD524" s="386"/>
      <c r="DE524" s="386"/>
      <c r="DF524" s="386"/>
    </row>
    <row r="525" spans="1:110" s="216" customFormat="1">
      <c r="A525" s="222"/>
      <c r="B525" s="386"/>
      <c r="C525" s="386"/>
      <c r="D525" s="386"/>
      <c r="E525" s="386"/>
      <c r="F525" s="386"/>
      <c r="H525" s="222"/>
      <c r="I525" s="386"/>
      <c r="J525" s="386"/>
      <c r="K525" s="386"/>
      <c r="L525" s="386"/>
      <c r="M525" s="386"/>
      <c r="N525" s="386"/>
      <c r="O525" s="386"/>
      <c r="P525" s="386"/>
      <c r="Q525" s="386"/>
      <c r="R525" s="386"/>
      <c r="S525" s="386"/>
      <c r="T525" s="386"/>
      <c r="U525" s="386"/>
      <c r="V525" s="188"/>
      <c r="W525" s="190"/>
      <c r="X525" s="386"/>
      <c r="Y525" s="386"/>
      <c r="Z525" s="386"/>
      <c r="AA525" s="386"/>
      <c r="AB525" s="386"/>
      <c r="AC525" s="386"/>
      <c r="AD525" s="386"/>
      <c r="AE525" s="386"/>
      <c r="AF525" s="386"/>
      <c r="AG525" s="386"/>
      <c r="AH525" s="188"/>
      <c r="AI525" s="188"/>
      <c r="AJ525" s="188"/>
      <c r="AK525" s="188"/>
      <c r="AL525" s="188"/>
      <c r="AM525" s="188"/>
      <c r="AN525" s="188"/>
      <c r="AO525" s="188"/>
      <c r="AP525" s="188"/>
      <c r="AQ525" s="386"/>
      <c r="AR525" s="386"/>
      <c r="AS525" s="386"/>
      <c r="AT525" s="386"/>
      <c r="AU525" s="386"/>
      <c r="AV525" s="386"/>
      <c r="AW525" s="386"/>
      <c r="AX525" s="386"/>
      <c r="AY525" s="386"/>
      <c r="AZ525" s="386"/>
      <c r="BA525" s="386"/>
      <c r="BB525" s="386"/>
      <c r="BC525" s="386"/>
      <c r="BD525" s="386"/>
      <c r="BE525" s="386"/>
      <c r="BF525" s="386"/>
      <c r="BG525" s="386"/>
      <c r="BH525" s="386"/>
      <c r="BI525" s="386"/>
      <c r="BJ525" s="386"/>
      <c r="BK525" s="386"/>
      <c r="BL525" s="386"/>
      <c r="BM525" s="386"/>
      <c r="BN525" s="386"/>
      <c r="BO525" s="186"/>
      <c r="BP525" s="386"/>
      <c r="BQ525" s="386"/>
      <c r="BR525" s="386"/>
      <c r="BS525" s="386"/>
      <c r="BT525" s="386"/>
      <c r="BU525" s="386"/>
      <c r="BV525" s="386"/>
      <c r="BW525" s="386"/>
      <c r="BX525" s="386"/>
      <c r="BY525" s="386"/>
      <c r="BZ525" s="386"/>
      <c r="CA525" s="386"/>
      <c r="CB525" s="386"/>
      <c r="CC525" s="386"/>
      <c r="CD525" s="386"/>
      <c r="CE525" s="386"/>
      <c r="CF525" s="386"/>
      <c r="CG525" s="386"/>
      <c r="CH525" s="386"/>
      <c r="CI525" s="386"/>
      <c r="CJ525" s="386"/>
      <c r="CK525" s="386"/>
      <c r="CL525" s="386"/>
      <c r="CM525" s="386"/>
      <c r="CN525" s="386"/>
      <c r="CO525" s="188"/>
      <c r="CP525" s="188"/>
      <c r="CQ525" s="188"/>
      <c r="CR525" s="188"/>
      <c r="CS525" s="188"/>
      <c r="CT525" s="188"/>
      <c r="CU525" s="188"/>
      <c r="CV525" s="188"/>
      <c r="CW525" s="188"/>
      <c r="CX525" s="188"/>
      <c r="CY525" s="188"/>
      <c r="CZ525" s="188"/>
      <c r="DA525" s="188"/>
      <c r="DB525" s="188"/>
      <c r="DC525" s="386"/>
      <c r="DD525" s="386"/>
      <c r="DE525" s="386"/>
      <c r="DF525" s="386"/>
    </row>
    <row r="526" spans="1:110" s="216" customFormat="1">
      <c r="A526" s="222"/>
      <c r="B526" s="386"/>
      <c r="C526" s="386"/>
      <c r="D526" s="386"/>
      <c r="E526" s="386"/>
      <c r="F526" s="386"/>
      <c r="H526" s="222"/>
      <c r="I526" s="386"/>
      <c r="J526" s="386"/>
      <c r="K526" s="386"/>
      <c r="L526" s="386"/>
      <c r="M526" s="386"/>
      <c r="N526" s="386"/>
      <c r="O526" s="386"/>
      <c r="P526" s="386"/>
      <c r="Q526" s="386"/>
      <c r="R526" s="386"/>
      <c r="S526" s="386"/>
      <c r="T526" s="386"/>
      <c r="U526" s="386"/>
      <c r="V526" s="188"/>
      <c r="W526" s="190"/>
      <c r="X526" s="386"/>
      <c r="Y526" s="386"/>
      <c r="Z526" s="386"/>
      <c r="AA526" s="386"/>
      <c r="AB526" s="386"/>
      <c r="AC526" s="386"/>
      <c r="AD526" s="386"/>
      <c r="AE526" s="386"/>
      <c r="AF526" s="386"/>
      <c r="AG526" s="386"/>
      <c r="AH526" s="188"/>
      <c r="AI526" s="188"/>
      <c r="AJ526" s="188"/>
      <c r="AK526" s="188"/>
      <c r="AL526" s="188"/>
      <c r="AM526" s="188"/>
      <c r="AN526" s="188"/>
      <c r="AO526" s="188"/>
      <c r="AP526" s="188"/>
      <c r="AQ526" s="386"/>
      <c r="AR526" s="386"/>
      <c r="AS526" s="386"/>
      <c r="AT526" s="386"/>
      <c r="AU526" s="386"/>
      <c r="AV526" s="386"/>
      <c r="AW526" s="386"/>
      <c r="AX526" s="386"/>
      <c r="AY526" s="386"/>
      <c r="AZ526" s="386"/>
      <c r="BA526" s="386"/>
      <c r="BB526" s="386"/>
      <c r="BC526" s="386"/>
      <c r="BD526" s="386"/>
      <c r="BE526" s="386"/>
      <c r="BF526" s="386"/>
      <c r="BG526" s="386"/>
      <c r="BH526" s="386"/>
      <c r="BI526" s="386"/>
      <c r="BJ526" s="386"/>
      <c r="BK526" s="386"/>
      <c r="BL526" s="386"/>
      <c r="BM526" s="386"/>
      <c r="BN526" s="386"/>
      <c r="BO526" s="186"/>
      <c r="BP526" s="386"/>
      <c r="BQ526" s="386"/>
      <c r="BR526" s="386"/>
      <c r="BS526" s="386"/>
      <c r="BT526" s="386"/>
      <c r="BU526" s="386"/>
      <c r="BV526" s="386"/>
      <c r="BW526" s="386"/>
      <c r="BX526" s="386"/>
      <c r="BY526" s="386"/>
      <c r="BZ526" s="386"/>
      <c r="CA526" s="386"/>
      <c r="CB526" s="386"/>
      <c r="CC526" s="386"/>
      <c r="CD526" s="386"/>
      <c r="CE526" s="386"/>
      <c r="CF526" s="386"/>
      <c r="CG526" s="386"/>
      <c r="CH526" s="386"/>
      <c r="CI526" s="386"/>
      <c r="CJ526" s="386"/>
      <c r="CK526" s="386"/>
      <c r="CL526" s="386"/>
      <c r="CM526" s="386"/>
      <c r="CN526" s="386"/>
      <c r="CO526" s="188"/>
      <c r="CP526" s="188"/>
      <c r="CQ526" s="188"/>
      <c r="CR526" s="188"/>
      <c r="CS526" s="188"/>
      <c r="CT526" s="188"/>
      <c r="CU526" s="188"/>
      <c r="CV526" s="188"/>
      <c r="CW526" s="188"/>
      <c r="CX526" s="188"/>
      <c r="CY526" s="188"/>
      <c r="CZ526" s="188"/>
      <c r="DA526" s="188"/>
      <c r="DB526" s="188"/>
      <c r="DC526" s="386"/>
      <c r="DD526" s="386"/>
      <c r="DE526" s="386"/>
      <c r="DF526" s="386"/>
    </row>
    <row r="527" spans="1:110" s="216" customFormat="1">
      <c r="A527" s="222"/>
      <c r="B527" s="386"/>
      <c r="C527" s="386"/>
      <c r="D527" s="386"/>
      <c r="E527" s="386"/>
      <c r="F527" s="386"/>
      <c r="H527" s="222"/>
      <c r="I527" s="386"/>
      <c r="J527" s="386"/>
      <c r="K527" s="386"/>
      <c r="L527" s="386"/>
      <c r="M527" s="386"/>
      <c r="N527" s="386"/>
      <c r="O527" s="386"/>
      <c r="P527" s="386"/>
      <c r="Q527" s="386"/>
      <c r="R527" s="386"/>
      <c r="S527" s="386"/>
      <c r="T527" s="386"/>
      <c r="U527" s="386"/>
      <c r="V527" s="188"/>
      <c r="W527" s="190"/>
      <c r="X527" s="386"/>
      <c r="Y527" s="386"/>
      <c r="Z527" s="386"/>
      <c r="AA527" s="386"/>
      <c r="AB527" s="386"/>
      <c r="AC527" s="386"/>
      <c r="AD527" s="386"/>
      <c r="AE527" s="386"/>
      <c r="AF527" s="386"/>
      <c r="AG527" s="386"/>
      <c r="AH527" s="188"/>
      <c r="AI527" s="188"/>
      <c r="AJ527" s="188"/>
      <c r="AK527" s="188"/>
      <c r="AL527" s="188"/>
      <c r="AM527" s="188"/>
      <c r="AN527" s="188"/>
      <c r="AO527" s="188"/>
      <c r="AP527" s="188"/>
      <c r="AQ527" s="386"/>
      <c r="AR527" s="386"/>
      <c r="AS527" s="386"/>
      <c r="AT527" s="386"/>
      <c r="AU527" s="386"/>
      <c r="AV527" s="386"/>
      <c r="AW527" s="386"/>
      <c r="AX527" s="386"/>
      <c r="AY527" s="386"/>
      <c r="AZ527" s="386"/>
      <c r="BA527" s="386"/>
      <c r="BB527" s="386"/>
      <c r="BC527" s="386"/>
      <c r="BD527" s="386"/>
      <c r="BE527" s="386"/>
      <c r="BF527" s="386"/>
      <c r="BG527" s="386"/>
      <c r="BH527" s="386"/>
      <c r="BI527" s="386"/>
      <c r="BJ527" s="386"/>
      <c r="BK527" s="386"/>
      <c r="BL527" s="386"/>
      <c r="BM527" s="386"/>
      <c r="BN527" s="386"/>
      <c r="BO527" s="186"/>
      <c r="BP527" s="386"/>
      <c r="BQ527" s="386"/>
      <c r="BR527" s="386"/>
      <c r="BS527" s="386"/>
      <c r="BT527" s="386"/>
      <c r="BU527" s="386"/>
      <c r="BV527" s="386"/>
      <c r="BW527" s="386"/>
      <c r="BX527" s="386"/>
      <c r="BY527" s="386"/>
      <c r="BZ527" s="386"/>
      <c r="CA527" s="386"/>
      <c r="CB527" s="386"/>
      <c r="CC527" s="386"/>
      <c r="CD527" s="386"/>
      <c r="CE527" s="386"/>
      <c r="CF527" s="386"/>
      <c r="CG527" s="386"/>
      <c r="CH527" s="386"/>
      <c r="CI527" s="386"/>
      <c r="CJ527" s="386"/>
      <c r="CK527" s="386"/>
      <c r="CL527" s="386"/>
      <c r="CM527" s="386"/>
      <c r="CN527" s="386"/>
      <c r="CO527" s="188"/>
      <c r="CP527" s="188"/>
      <c r="CQ527" s="188"/>
      <c r="CR527" s="188"/>
      <c r="CS527" s="188"/>
      <c r="CT527" s="188"/>
      <c r="CU527" s="188"/>
      <c r="CV527" s="188"/>
      <c r="CW527" s="188"/>
      <c r="CX527" s="188"/>
      <c r="CY527" s="188"/>
      <c r="CZ527" s="188"/>
      <c r="DA527" s="188"/>
      <c r="DB527" s="188"/>
      <c r="DC527" s="386"/>
      <c r="DD527" s="386"/>
      <c r="DE527" s="386"/>
      <c r="DF527" s="386"/>
    </row>
    <row r="528" spans="1:110" s="216" customFormat="1">
      <c r="A528" s="222"/>
      <c r="B528" s="386"/>
      <c r="C528" s="386"/>
      <c r="D528" s="386"/>
      <c r="E528" s="386"/>
      <c r="F528" s="386"/>
      <c r="H528" s="222"/>
      <c r="I528" s="386"/>
      <c r="J528" s="386"/>
      <c r="K528" s="386"/>
      <c r="L528" s="386"/>
      <c r="M528" s="386"/>
      <c r="N528" s="386"/>
      <c r="O528" s="386"/>
      <c r="P528" s="386"/>
      <c r="Q528" s="386"/>
      <c r="R528" s="386"/>
      <c r="S528" s="386"/>
      <c r="T528" s="386"/>
      <c r="U528" s="386"/>
      <c r="V528" s="188"/>
      <c r="W528" s="190"/>
      <c r="X528" s="386"/>
      <c r="Y528" s="386"/>
      <c r="Z528" s="386"/>
      <c r="AA528" s="386"/>
      <c r="AB528" s="386"/>
      <c r="AC528" s="386"/>
      <c r="AD528" s="386"/>
      <c r="AE528" s="386"/>
      <c r="AF528" s="386"/>
      <c r="AG528" s="386"/>
      <c r="AH528" s="188"/>
      <c r="AI528" s="188"/>
      <c r="AJ528" s="188"/>
      <c r="AK528" s="188"/>
      <c r="AL528" s="188"/>
      <c r="AM528" s="188"/>
      <c r="AN528" s="188"/>
      <c r="AO528" s="188"/>
      <c r="AP528" s="188"/>
      <c r="AQ528" s="386"/>
      <c r="AR528" s="386"/>
      <c r="AS528" s="386"/>
      <c r="AT528" s="386"/>
      <c r="AU528" s="386"/>
      <c r="AV528" s="386"/>
      <c r="AW528" s="386"/>
      <c r="AX528" s="386"/>
      <c r="AY528" s="386"/>
      <c r="AZ528" s="386"/>
      <c r="BA528" s="386"/>
      <c r="BB528" s="386"/>
      <c r="BC528" s="386"/>
      <c r="BD528" s="386"/>
      <c r="BE528" s="386"/>
      <c r="BF528" s="386"/>
      <c r="BG528" s="386"/>
      <c r="BH528" s="386"/>
      <c r="BI528" s="386"/>
      <c r="BJ528" s="386"/>
      <c r="BK528" s="386"/>
      <c r="BL528" s="386"/>
      <c r="BM528" s="386"/>
      <c r="BN528" s="386"/>
      <c r="BO528" s="186"/>
      <c r="BP528" s="386"/>
      <c r="BQ528" s="386"/>
      <c r="BR528" s="386"/>
      <c r="BS528" s="386"/>
      <c r="BT528" s="386"/>
      <c r="BU528" s="386"/>
      <c r="BV528" s="386"/>
      <c r="BW528" s="386"/>
      <c r="BX528" s="386"/>
      <c r="BY528" s="386"/>
      <c r="BZ528" s="386"/>
      <c r="CA528" s="386"/>
      <c r="CB528" s="386"/>
      <c r="CC528" s="386"/>
      <c r="CD528" s="386"/>
      <c r="CE528" s="386"/>
      <c r="CF528" s="386"/>
      <c r="CG528" s="386"/>
      <c r="CH528" s="386"/>
      <c r="CI528" s="386"/>
      <c r="CJ528" s="386"/>
      <c r="CK528" s="386"/>
      <c r="CL528" s="386"/>
      <c r="CM528" s="386"/>
      <c r="CN528" s="386"/>
      <c r="CO528" s="188"/>
      <c r="CP528" s="188"/>
      <c r="CQ528" s="188"/>
      <c r="CR528" s="188"/>
      <c r="CS528" s="188"/>
      <c r="CT528" s="188"/>
      <c r="CU528" s="188"/>
      <c r="CV528" s="188"/>
      <c r="CW528" s="188"/>
      <c r="CX528" s="188"/>
      <c r="CY528" s="188"/>
      <c r="CZ528" s="188"/>
      <c r="DA528" s="188"/>
      <c r="DB528" s="188"/>
      <c r="DC528" s="386"/>
      <c r="DD528" s="386"/>
      <c r="DE528" s="386"/>
      <c r="DF528" s="386"/>
    </row>
    <row r="529" spans="1:110" s="216" customFormat="1">
      <c r="A529" s="222"/>
      <c r="B529" s="386"/>
      <c r="C529" s="386"/>
      <c r="D529" s="386"/>
      <c r="E529" s="386"/>
      <c r="F529" s="386"/>
      <c r="H529" s="222"/>
      <c r="I529" s="386"/>
      <c r="J529" s="386"/>
      <c r="K529" s="386"/>
      <c r="L529" s="386"/>
      <c r="M529" s="386"/>
      <c r="N529" s="386"/>
      <c r="O529" s="386"/>
      <c r="P529" s="386"/>
      <c r="Q529" s="386"/>
      <c r="R529" s="386"/>
      <c r="S529" s="386"/>
      <c r="T529" s="386"/>
      <c r="U529" s="386"/>
      <c r="V529" s="188"/>
      <c r="W529" s="190"/>
      <c r="X529" s="386"/>
      <c r="Y529" s="386"/>
      <c r="Z529" s="386"/>
      <c r="AA529" s="386"/>
      <c r="AB529" s="386"/>
      <c r="AC529" s="386"/>
      <c r="AD529" s="386"/>
      <c r="AE529" s="386"/>
      <c r="AF529" s="386"/>
      <c r="AG529" s="386"/>
      <c r="AH529" s="188"/>
      <c r="AI529" s="188"/>
      <c r="AJ529" s="188"/>
      <c r="AK529" s="188"/>
      <c r="AL529" s="188"/>
      <c r="AM529" s="188"/>
      <c r="AN529" s="188"/>
      <c r="AO529" s="188"/>
      <c r="AP529" s="188"/>
      <c r="AQ529" s="386"/>
      <c r="AR529" s="386"/>
      <c r="AS529" s="386"/>
      <c r="AT529" s="386"/>
      <c r="AU529" s="386"/>
      <c r="AV529" s="386"/>
      <c r="AW529" s="386"/>
      <c r="AX529" s="386"/>
      <c r="AY529" s="386"/>
      <c r="AZ529" s="386"/>
      <c r="BA529" s="386"/>
      <c r="BB529" s="386"/>
      <c r="BC529" s="386"/>
      <c r="BD529" s="386"/>
      <c r="BE529" s="386"/>
      <c r="BF529" s="386"/>
      <c r="BG529" s="386"/>
      <c r="BH529" s="386"/>
      <c r="BI529" s="386"/>
      <c r="BJ529" s="386"/>
      <c r="BK529" s="386"/>
      <c r="BL529" s="386"/>
      <c r="BM529" s="386"/>
      <c r="BN529" s="386"/>
      <c r="BO529" s="186"/>
      <c r="BP529" s="386"/>
      <c r="BQ529" s="386"/>
      <c r="BR529" s="386"/>
      <c r="BS529" s="386"/>
      <c r="BT529" s="386"/>
      <c r="BU529" s="386"/>
      <c r="BV529" s="386"/>
      <c r="BW529" s="386"/>
      <c r="BX529" s="386"/>
      <c r="BY529" s="386"/>
      <c r="BZ529" s="386"/>
      <c r="CA529" s="386"/>
      <c r="CB529" s="386"/>
      <c r="CC529" s="386"/>
      <c r="CD529" s="386"/>
      <c r="CE529" s="386"/>
      <c r="CF529" s="386"/>
      <c r="CG529" s="386"/>
      <c r="CH529" s="386"/>
      <c r="CI529" s="386"/>
      <c r="CJ529" s="386"/>
      <c r="CK529" s="386"/>
      <c r="CL529" s="386"/>
      <c r="CM529" s="386"/>
      <c r="CN529" s="386"/>
      <c r="CO529" s="188"/>
      <c r="CP529" s="188"/>
      <c r="CQ529" s="188"/>
      <c r="CR529" s="188"/>
      <c r="CS529" s="188"/>
      <c r="CT529" s="188"/>
      <c r="CU529" s="188"/>
      <c r="CV529" s="188"/>
      <c r="CW529" s="188"/>
      <c r="CX529" s="188"/>
      <c r="CY529" s="188"/>
      <c r="CZ529" s="188"/>
      <c r="DA529" s="188"/>
      <c r="DB529" s="188"/>
      <c r="DC529" s="386"/>
      <c r="DD529" s="386"/>
      <c r="DE529" s="386"/>
      <c r="DF529" s="386"/>
    </row>
    <row r="530" spans="1:110" s="216" customFormat="1">
      <c r="A530" s="222"/>
      <c r="B530" s="386"/>
      <c r="C530" s="386"/>
      <c r="D530" s="386"/>
      <c r="E530" s="386"/>
      <c r="F530" s="386"/>
      <c r="H530" s="222"/>
      <c r="I530" s="386"/>
      <c r="J530" s="386"/>
      <c r="K530" s="386"/>
      <c r="L530" s="386"/>
      <c r="M530" s="386"/>
      <c r="N530" s="386"/>
      <c r="O530" s="386"/>
      <c r="P530" s="386"/>
      <c r="Q530" s="386"/>
      <c r="R530" s="386"/>
      <c r="S530" s="386"/>
      <c r="T530" s="386"/>
      <c r="U530" s="386"/>
      <c r="V530" s="188"/>
      <c r="W530" s="190"/>
      <c r="X530" s="386"/>
      <c r="Y530" s="386"/>
      <c r="Z530" s="386"/>
      <c r="AA530" s="386"/>
      <c r="AB530" s="386"/>
      <c r="AC530" s="386"/>
      <c r="AD530" s="386"/>
      <c r="AE530" s="386"/>
      <c r="AF530" s="386"/>
      <c r="AG530" s="386"/>
      <c r="AH530" s="188"/>
      <c r="AI530" s="188"/>
      <c r="AJ530" s="188"/>
      <c r="AK530" s="188"/>
      <c r="AL530" s="188"/>
      <c r="AM530" s="188"/>
      <c r="AN530" s="188"/>
      <c r="AO530" s="188"/>
      <c r="AP530" s="188"/>
      <c r="AQ530" s="386"/>
      <c r="AR530" s="386"/>
      <c r="AS530" s="386"/>
      <c r="AT530" s="386"/>
      <c r="AU530" s="386"/>
      <c r="AV530" s="386"/>
      <c r="AW530" s="386"/>
      <c r="AX530" s="386"/>
      <c r="AY530" s="386"/>
      <c r="AZ530" s="386"/>
      <c r="BA530" s="386"/>
      <c r="BB530" s="386"/>
      <c r="BC530" s="386"/>
      <c r="BD530" s="386"/>
      <c r="BE530" s="386"/>
      <c r="BF530" s="386"/>
      <c r="BG530" s="386"/>
      <c r="BH530" s="386"/>
      <c r="BI530" s="386"/>
      <c r="BJ530" s="386"/>
      <c r="BK530" s="386"/>
      <c r="BL530" s="386"/>
      <c r="BM530" s="386"/>
      <c r="BN530" s="386"/>
      <c r="BO530" s="186"/>
      <c r="BP530" s="386"/>
      <c r="BQ530" s="386"/>
      <c r="BR530" s="386"/>
      <c r="BS530" s="386"/>
      <c r="BT530" s="386"/>
      <c r="BU530" s="386"/>
      <c r="BV530" s="386"/>
      <c r="BW530" s="386"/>
      <c r="BX530" s="386"/>
      <c r="BY530" s="386"/>
      <c r="BZ530" s="386"/>
      <c r="CA530" s="386"/>
      <c r="CB530" s="386"/>
      <c r="CC530" s="386"/>
      <c r="CD530" s="386"/>
      <c r="CE530" s="386"/>
      <c r="CF530" s="386"/>
      <c r="CG530" s="386"/>
      <c r="CH530" s="386"/>
      <c r="CI530" s="386"/>
      <c r="CJ530" s="386"/>
      <c r="CK530" s="386"/>
      <c r="CL530" s="386"/>
      <c r="CM530" s="386"/>
      <c r="CN530" s="386"/>
      <c r="CO530" s="188"/>
      <c r="CP530" s="188"/>
      <c r="CQ530" s="188"/>
      <c r="CR530" s="188"/>
      <c r="CS530" s="188"/>
      <c r="CT530" s="188"/>
      <c r="CU530" s="188"/>
      <c r="CV530" s="188"/>
      <c r="CW530" s="188"/>
      <c r="CX530" s="188"/>
      <c r="CY530" s="188"/>
      <c r="CZ530" s="188"/>
      <c r="DA530" s="188"/>
      <c r="DB530" s="188"/>
      <c r="DC530" s="386"/>
      <c r="DD530" s="386"/>
      <c r="DE530" s="386"/>
      <c r="DF530" s="386"/>
    </row>
    <row r="531" spans="1:110" s="216" customFormat="1">
      <c r="A531" s="222"/>
      <c r="B531" s="386"/>
      <c r="C531" s="386"/>
      <c r="D531" s="386"/>
      <c r="E531" s="386"/>
      <c r="F531" s="386"/>
      <c r="H531" s="222"/>
      <c r="I531" s="386"/>
      <c r="J531" s="386"/>
      <c r="K531" s="386"/>
      <c r="L531" s="386"/>
      <c r="M531" s="386"/>
      <c r="N531" s="386"/>
      <c r="O531" s="386"/>
      <c r="P531" s="386"/>
      <c r="Q531" s="386"/>
      <c r="R531" s="386"/>
      <c r="S531" s="386"/>
      <c r="T531" s="386"/>
      <c r="U531" s="386"/>
      <c r="V531" s="188"/>
      <c r="W531" s="190"/>
      <c r="X531" s="386"/>
      <c r="Y531" s="386"/>
      <c r="Z531" s="386"/>
      <c r="AA531" s="386"/>
      <c r="AB531" s="386"/>
      <c r="AC531" s="386"/>
      <c r="AD531" s="386"/>
      <c r="AE531" s="386"/>
      <c r="AF531" s="386"/>
      <c r="AG531" s="386"/>
      <c r="AH531" s="188"/>
      <c r="AI531" s="188"/>
      <c r="AJ531" s="188"/>
      <c r="AK531" s="188"/>
      <c r="AL531" s="188"/>
      <c r="AM531" s="188"/>
      <c r="AN531" s="188"/>
      <c r="AO531" s="188"/>
      <c r="AP531" s="188"/>
      <c r="AQ531" s="386"/>
      <c r="AR531" s="386"/>
      <c r="AS531" s="386"/>
      <c r="AT531" s="386"/>
      <c r="AU531" s="386"/>
      <c r="AV531" s="386"/>
      <c r="AW531" s="386"/>
      <c r="AX531" s="386"/>
      <c r="AY531" s="386"/>
      <c r="AZ531" s="386"/>
      <c r="BA531" s="386"/>
      <c r="BB531" s="386"/>
      <c r="BC531" s="386"/>
      <c r="BD531" s="386"/>
      <c r="BE531" s="386"/>
      <c r="BF531" s="386"/>
      <c r="BG531" s="386"/>
      <c r="BH531" s="386"/>
      <c r="BI531" s="386"/>
      <c r="BJ531" s="386"/>
      <c r="BK531" s="386"/>
      <c r="BL531" s="386"/>
      <c r="BM531" s="386"/>
      <c r="BN531" s="386"/>
      <c r="BO531" s="186"/>
      <c r="BP531" s="386"/>
      <c r="BQ531" s="386"/>
      <c r="BR531" s="386"/>
      <c r="BS531" s="386"/>
      <c r="BT531" s="386"/>
      <c r="BU531" s="386"/>
      <c r="BV531" s="386"/>
      <c r="BW531" s="386"/>
      <c r="BX531" s="386"/>
      <c r="BY531" s="386"/>
      <c r="BZ531" s="386"/>
      <c r="CA531" s="386"/>
      <c r="CB531" s="386"/>
      <c r="CC531" s="386"/>
      <c r="CD531" s="386"/>
      <c r="CE531" s="386"/>
      <c r="CF531" s="386"/>
      <c r="CG531" s="386"/>
      <c r="CH531" s="386"/>
      <c r="CI531" s="386"/>
      <c r="CJ531" s="386"/>
      <c r="CK531" s="386"/>
      <c r="CL531" s="386"/>
      <c r="CM531" s="386"/>
      <c r="CN531" s="386"/>
      <c r="CO531" s="188"/>
      <c r="CP531" s="188"/>
      <c r="CQ531" s="188"/>
      <c r="CR531" s="188"/>
      <c r="CS531" s="188"/>
      <c r="CT531" s="188"/>
      <c r="CU531" s="188"/>
      <c r="CV531" s="188"/>
      <c r="CW531" s="188"/>
      <c r="CX531" s="188"/>
      <c r="CY531" s="188"/>
      <c r="CZ531" s="188"/>
      <c r="DA531" s="188"/>
      <c r="DB531" s="188"/>
      <c r="DC531" s="386"/>
      <c r="DD531" s="386"/>
      <c r="DE531" s="386"/>
      <c r="DF531" s="386"/>
    </row>
    <row r="532" spans="1:110" s="216" customFormat="1">
      <c r="A532" s="222"/>
      <c r="B532" s="386"/>
      <c r="C532" s="386"/>
      <c r="D532" s="386"/>
      <c r="E532" s="386"/>
      <c r="F532" s="386"/>
      <c r="H532" s="222"/>
      <c r="I532" s="386"/>
      <c r="J532" s="386"/>
      <c r="K532" s="386"/>
      <c r="L532" s="386"/>
      <c r="M532" s="386"/>
      <c r="N532" s="386"/>
      <c r="O532" s="386"/>
      <c r="P532" s="386"/>
      <c r="Q532" s="386"/>
      <c r="R532" s="386"/>
      <c r="S532" s="386"/>
      <c r="T532" s="386"/>
      <c r="U532" s="386"/>
      <c r="V532" s="188"/>
      <c r="W532" s="190"/>
      <c r="X532" s="386"/>
      <c r="Y532" s="386"/>
      <c r="Z532" s="386"/>
      <c r="AA532" s="386"/>
      <c r="AB532" s="386"/>
      <c r="AC532" s="386"/>
      <c r="AD532" s="386"/>
      <c r="AE532" s="386"/>
      <c r="AF532" s="386"/>
      <c r="AG532" s="386"/>
      <c r="AH532" s="188"/>
      <c r="AI532" s="188"/>
      <c r="AJ532" s="188"/>
      <c r="AK532" s="188"/>
      <c r="AL532" s="188"/>
      <c r="AM532" s="188"/>
      <c r="AN532" s="188"/>
      <c r="AO532" s="188"/>
      <c r="AP532" s="188"/>
      <c r="AQ532" s="386"/>
      <c r="AR532" s="386"/>
      <c r="AS532" s="386"/>
      <c r="AT532" s="386"/>
      <c r="AU532" s="386"/>
      <c r="AV532" s="386"/>
      <c r="AW532" s="386"/>
      <c r="AX532" s="386"/>
      <c r="AY532" s="386"/>
      <c r="AZ532" s="386"/>
      <c r="BA532" s="386"/>
      <c r="BB532" s="386"/>
      <c r="BC532" s="386"/>
      <c r="BD532" s="386"/>
      <c r="BE532" s="386"/>
      <c r="BF532" s="386"/>
      <c r="BG532" s="386"/>
      <c r="BH532" s="386"/>
      <c r="BI532" s="386"/>
      <c r="BJ532" s="386"/>
      <c r="BK532" s="386"/>
      <c r="BL532" s="386"/>
      <c r="BM532" s="386"/>
      <c r="BN532" s="386"/>
      <c r="BO532" s="186"/>
      <c r="BP532" s="386"/>
      <c r="BQ532" s="386"/>
      <c r="BR532" s="386"/>
      <c r="BS532" s="386"/>
      <c r="BT532" s="386"/>
      <c r="BU532" s="386"/>
      <c r="BV532" s="386"/>
      <c r="BW532" s="386"/>
      <c r="BX532" s="386"/>
      <c r="BY532" s="386"/>
      <c r="BZ532" s="386"/>
      <c r="CA532" s="386"/>
      <c r="CB532" s="386"/>
      <c r="CC532" s="386"/>
      <c r="CD532" s="386"/>
      <c r="CE532" s="386"/>
      <c r="CF532" s="386"/>
      <c r="CG532" s="386"/>
      <c r="CH532" s="386"/>
      <c r="CI532" s="386"/>
      <c r="CJ532" s="386"/>
      <c r="CK532" s="386"/>
      <c r="CL532" s="386"/>
      <c r="CM532" s="386"/>
      <c r="CN532" s="386"/>
      <c r="CO532" s="188"/>
      <c r="CP532" s="188"/>
      <c r="CQ532" s="188"/>
      <c r="CR532" s="188"/>
      <c r="CS532" s="188"/>
      <c r="CT532" s="188"/>
      <c r="CU532" s="188"/>
      <c r="CV532" s="188"/>
      <c r="CW532" s="188"/>
      <c r="CX532" s="188"/>
      <c r="CY532" s="188"/>
      <c r="CZ532" s="188"/>
      <c r="DA532" s="188"/>
      <c r="DB532" s="188"/>
      <c r="DC532" s="386"/>
      <c r="DD532" s="386"/>
      <c r="DE532" s="386"/>
      <c r="DF532" s="386"/>
    </row>
    <row r="533" spans="1:110" s="216" customFormat="1">
      <c r="A533" s="222"/>
      <c r="B533" s="386"/>
      <c r="C533" s="386"/>
      <c r="D533" s="386"/>
      <c r="E533" s="386"/>
      <c r="F533" s="386"/>
      <c r="H533" s="222"/>
      <c r="I533" s="386"/>
      <c r="J533" s="386"/>
      <c r="K533" s="386"/>
      <c r="L533" s="386"/>
      <c r="M533" s="386"/>
      <c r="N533" s="386"/>
      <c r="O533" s="386"/>
      <c r="P533" s="386"/>
      <c r="Q533" s="386"/>
      <c r="R533" s="386"/>
      <c r="S533" s="386"/>
      <c r="T533" s="386"/>
      <c r="U533" s="386"/>
      <c r="V533" s="188"/>
      <c r="W533" s="190"/>
      <c r="X533" s="386"/>
      <c r="Y533" s="386"/>
      <c r="Z533" s="386"/>
      <c r="AA533" s="386"/>
      <c r="AB533" s="386"/>
      <c r="AC533" s="386"/>
      <c r="AD533" s="386"/>
      <c r="AE533" s="386"/>
      <c r="AF533" s="386"/>
      <c r="AG533" s="386"/>
      <c r="AH533" s="188"/>
      <c r="AI533" s="188"/>
      <c r="AJ533" s="188"/>
      <c r="AK533" s="188"/>
      <c r="AL533" s="188"/>
      <c r="AM533" s="188"/>
      <c r="AN533" s="188"/>
      <c r="AO533" s="188"/>
      <c r="AP533" s="188"/>
      <c r="AQ533" s="386"/>
      <c r="AR533" s="386"/>
      <c r="AS533" s="386"/>
      <c r="AT533" s="386"/>
      <c r="AU533" s="386"/>
      <c r="AV533" s="386"/>
      <c r="AW533" s="386"/>
      <c r="AX533" s="386"/>
      <c r="AY533" s="386"/>
      <c r="AZ533" s="386"/>
      <c r="BA533" s="386"/>
      <c r="BB533" s="386"/>
      <c r="BC533" s="386"/>
      <c r="BD533" s="386"/>
      <c r="BE533" s="386"/>
      <c r="BF533" s="386"/>
      <c r="BG533" s="386"/>
      <c r="BH533" s="386"/>
      <c r="BI533" s="386"/>
      <c r="BJ533" s="386"/>
      <c r="BK533" s="386"/>
      <c r="BL533" s="386"/>
      <c r="BM533" s="386"/>
      <c r="BN533" s="386"/>
      <c r="BO533" s="186"/>
      <c r="BP533" s="386"/>
      <c r="BQ533" s="386"/>
      <c r="BR533" s="386"/>
      <c r="BS533" s="386"/>
      <c r="BT533" s="386"/>
      <c r="BU533" s="386"/>
      <c r="BV533" s="386"/>
      <c r="BW533" s="386"/>
      <c r="BX533" s="386"/>
      <c r="BY533" s="386"/>
      <c r="BZ533" s="386"/>
      <c r="CA533" s="386"/>
      <c r="CB533" s="386"/>
      <c r="CC533" s="386"/>
      <c r="CD533" s="386"/>
      <c r="CE533" s="386"/>
      <c r="CF533" s="386"/>
      <c r="CG533" s="386"/>
      <c r="CH533" s="386"/>
      <c r="CI533" s="386"/>
      <c r="CJ533" s="386"/>
      <c r="CK533" s="386"/>
      <c r="CL533" s="386"/>
      <c r="CM533" s="386"/>
      <c r="CN533" s="386"/>
      <c r="CO533" s="188"/>
      <c r="CP533" s="188"/>
      <c r="CQ533" s="188"/>
      <c r="CR533" s="188"/>
      <c r="CS533" s="188"/>
      <c r="CT533" s="188"/>
      <c r="CU533" s="188"/>
      <c r="CV533" s="188"/>
      <c r="CW533" s="188"/>
      <c r="CX533" s="188"/>
      <c r="CY533" s="188"/>
      <c r="CZ533" s="188"/>
      <c r="DA533" s="188"/>
      <c r="DB533" s="188"/>
      <c r="DC533" s="386"/>
      <c r="DD533" s="386"/>
      <c r="DE533" s="386"/>
      <c r="DF533" s="386"/>
    </row>
    <row r="534" spans="1:110" s="216" customFormat="1">
      <c r="A534" s="222"/>
      <c r="B534" s="386"/>
      <c r="C534" s="386"/>
      <c r="D534" s="386"/>
      <c r="E534" s="386"/>
      <c r="F534" s="386"/>
      <c r="H534" s="222"/>
      <c r="I534" s="386"/>
      <c r="J534" s="386"/>
      <c r="K534" s="386"/>
      <c r="L534" s="386"/>
      <c r="M534" s="386"/>
      <c r="N534" s="386"/>
      <c r="O534" s="386"/>
      <c r="P534" s="386"/>
      <c r="Q534" s="386"/>
      <c r="R534" s="386"/>
      <c r="S534" s="386"/>
      <c r="T534" s="386"/>
      <c r="U534" s="386"/>
      <c r="V534" s="188"/>
      <c r="W534" s="190"/>
      <c r="X534" s="386"/>
      <c r="Y534" s="386"/>
      <c r="Z534" s="386"/>
      <c r="AA534" s="386"/>
      <c r="AB534" s="386"/>
      <c r="AC534" s="386"/>
      <c r="AD534" s="386"/>
      <c r="AE534" s="386"/>
      <c r="AF534" s="386"/>
      <c r="AG534" s="386"/>
      <c r="AH534" s="188"/>
      <c r="AI534" s="188"/>
      <c r="AJ534" s="188"/>
      <c r="AK534" s="188"/>
      <c r="AL534" s="188"/>
      <c r="AM534" s="188"/>
      <c r="AN534" s="188"/>
      <c r="AO534" s="188"/>
      <c r="AP534" s="188"/>
      <c r="AQ534" s="386"/>
      <c r="AR534" s="386"/>
      <c r="AS534" s="386"/>
      <c r="AT534" s="386"/>
      <c r="AU534" s="386"/>
      <c r="AV534" s="386"/>
      <c r="AW534" s="386"/>
      <c r="AX534" s="386"/>
      <c r="AY534" s="386"/>
      <c r="AZ534" s="386"/>
      <c r="BA534" s="386"/>
      <c r="BB534" s="386"/>
      <c r="BC534" s="386"/>
      <c r="BD534" s="386"/>
      <c r="BE534" s="386"/>
      <c r="BF534" s="386"/>
      <c r="BG534" s="386"/>
      <c r="BH534" s="386"/>
      <c r="BI534" s="386"/>
      <c r="BJ534" s="386"/>
      <c r="BK534" s="386"/>
      <c r="BL534" s="386"/>
      <c r="BM534" s="386"/>
      <c r="BN534" s="386"/>
      <c r="BO534" s="186"/>
      <c r="BP534" s="386"/>
      <c r="BQ534" s="386"/>
      <c r="BR534" s="386"/>
      <c r="BS534" s="386"/>
      <c r="BT534" s="386"/>
      <c r="BU534" s="386"/>
      <c r="BV534" s="386"/>
      <c r="BW534" s="386"/>
      <c r="BX534" s="386"/>
      <c r="BY534" s="386"/>
      <c r="BZ534" s="386"/>
      <c r="CA534" s="386"/>
      <c r="CB534" s="386"/>
      <c r="CC534" s="386"/>
      <c r="CD534" s="386"/>
      <c r="CE534" s="386"/>
      <c r="CF534" s="386"/>
      <c r="CG534" s="386"/>
      <c r="CH534" s="386"/>
      <c r="CI534" s="386"/>
      <c r="CJ534" s="386"/>
      <c r="CK534" s="386"/>
      <c r="CL534" s="386"/>
      <c r="CM534" s="386"/>
      <c r="CN534" s="386"/>
      <c r="CO534" s="188"/>
      <c r="CP534" s="188"/>
      <c r="CQ534" s="188"/>
      <c r="CR534" s="188"/>
      <c r="CS534" s="188"/>
      <c r="CT534" s="188"/>
      <c r="CU534" s="188"/>
      <c r="CV534" s="188"/>
      <c r="CW534" s="188"/>
      <c r="CX534" s="188"/>
      <c r="CY534" s="188"/>
      <c r="CZ534" s="188"/>
      <c r="DA534" s="188"/>
      <c r="DB534" s="188"/>
      <c r="DC534" s="386"/>
      <c r="DD534" s="386"/>
      <c r="DE534" s="386"/>
      <c r="DF534" s="386"/>
    </row>
    <row r="535" spans="1:110" s="216" customFormat="1">
      <c r="A535" s="222"/>
      <c r="B535" s="386"/>
      <c r="C535" s="386"/>
      <c r="D535" s="386"/>
      <c r="E535" s="386"/>
      <c r="F535" s="386"/>
      <c r="H535" s="222"/>
      <c r="I535" s="386"/>
      <c r="J535" s="386"/>
      <c r="K535" s="386"/>
      <c r="L535" s="386"/>
      <c r="M535" s="386"/>
      <c r="N535" s="386"/>
      <c r="O535" s="386"/>
      <c r="P535" s="386"/>
      <c r="Q535" s="386"/>
      <c r="R535" s="386"/>
      <c r="S535" s="386"/>
      <c r="T535" s="386"/>
      <c r="U535" s="386"/>
      <c r="V535" s="188"/>
      <c r="W535" s="190"/>
      <c r="X535" s="386"/>
      <c r="Y535" s="386"/>
      <c r="Z535" s="386"/>
      <c r="AA535" s="386"/>
      <c r="AB535" s="386"/>
      <c r="AC535" s="386"/>
      <c r="AD535" s="386"/>
      <c r="AE535" s="386"/>
      <c r="AF535" s="386"/>
      <c r="AG535" s="386"/>
      <c r="AH535" s="188"/>
      <c r="AI535" s="188"/>
      <c r="AJ535" s="188"/>
      <c r="AK535" s="188"/>
      <c r="AL535" s="188"/>
      <c r="AM535" s="188"/>
      <c r="AN535" s="188"/>
      <c r="AO535" s="188"/>
      <c r="AP535" s="188"/>
      <c r="AQ535" s="386"/>
      <c r="AR535" s="386"/>
      <c r="AS535" s="386"/>
      <c r="AT535" s="386"/>
      <c r="AU535" s="386"/>
      <c r="AV535" s="386"/>
      <c r="AW535" s="386"/>
      <c r="AX535" s="386"/>
      <c r="AY535" s="386"/>
      <c r="AZ535" s="386"/>
      <c r="BA535" s="386"/>
      <c r="BB535" s="386"/>
      <c r="BC535" s="386"/>
      <c r="BD535" s="386"/>
      <c r="BE535" s="386"/>
      <c r="BF535" s="386"/>
      <c r="BG535" s="386"/>
      <c r="BH535" s="386"/>
      <c r="BI535" s="386"/>
      <c r="BJ535" s="386"/>
      <c r="BK535" s="386"/>
      <c r="BL535" s="386"/>
      <c r="BM535" s="386"/>
      <c r="BN535" s="386"/>
      <c r="BO535" s="186"/>
      <c r="BP535" s="386"/>
      <c r="BQ535" s="386"/>
      <c r="BR535" s="386"/>
      <c r="BS535" s="386"/>
      <c r="BT535" s="386"/>
      <c r="BU535" s="386"/>
      <c r="BV535" s="386"/>
      <c r="BW535" s="386"/>
      <c r="BX535" s="386"/>
      <c r="BY535" s="386"/>
      <c r="BZ535" s="386"/>
      <c r="CA535" s="386"/>
      <c r="CB535" s="386"/>
      <c r="CC535" s="386"/>
      <c r="CD535" s="386"/>
      <c r="CE535" s="386"/>
      <c r="CF535" s="386"/>
      <c r="CG535" s="386"/>
      <c r="CH535" s="386"/>
      <c r="CI535" s="386"/>
      <c r="CJ535" s="386"/>
      <c r="CK535" s="386"/>
      <c r="CL535" s="386"/>
      <c r="CM535" s="386"/>
      <c r="CN535" s="386"/>
      <c r="CO535" s="188"/>
      <c r="CP535" s="188"/>
      <c r="CQ535" s="188"/>
      <c r="CR535" s="188"/>
      <c r="CS535" s="188"/>
      <c r="CT535" s="188"/>
      <c r="CU535" s="188"/>
      <c r="CV535" s="188"/>
      <c r="CW535" s="188"/>
      <c r="CX535" s="188"/>
      <c r="CY535" s="188"/>
      <c r="CZ535" s="188"/>
      <c r="DA535" s="188"/>
      <c r="DB535" s="188"/>
      <c r="DC535" s="386"/>
      <c r="DD535" s="386"/>
      <c r="DE535" s="386"/>
      <c r="DF535" s="386"/>
    </row>
    <row r="536" spans="1:110" s="216" customFormat="1">
      <c r="A536" s="222"/>
      <c r="B536" s="386"/>
      <c r="C536" s="386"/>
      <c r="D536" s="386"/>
      <c r="E536" s="386"/>
      <c r="F536" s="386"/>
      <c r="H536" s="222"/>
      <c r="I536" s="386"/>
      <c r="J536" s="386"/>
      <c r="K536" s="386"/>
      <c r="L536" s="386"/>
      <c r="M536" s="386"/>
      <c r="N536" s="386"/>
      <c r="O536" s="386"/>
      <c r="P536" s="386"/>
      <c r="Q536" s="386"/>
      <c r="R536" s="386"/>
      <c r="S536" s="386"/>
      <c r="T536" s="386"/>
      <c r="U536" s="386"/>
      <c r="V536" s="188"/>
      <c r="W536" s="190"/>
      <c r="X536" s="386"/>
      <c r="Y536" s="386"/>
      <c r="Z536" s="386"/>
      <c r="AA536" s="386"/>
      <c r="AB536" s="386"/>
      <c r="AC536" s="386"/>
      <c r="AD536" s="386"/>
      <c r="AE536" s="386"/>
      <c r="AF536" s="386"/>
      <c r="AG536" s="386"/>
      <c r="AH536" s="188"/>
      <c r="AI536" s="188"/>
      <c r="AJ536" s="188"/>
      <c r="AK536" s="188"/>
      <c r="AL536" s="188"/>
      <c r="AM536" s="188"/>
      <c r="AN536" s="188"/>
      <c r="AO536" s="188"/>
      <c r="AP536" s="188"/>
      <c r="AQ536" s="386"/>
      <c r="AR536" s="386"/>
      <c r="AS536" s="386"/>
      <c r="AT536" s="386"/>
      <c r="AU536" s="386"/>
      <c r="AV536" s="386"/>
      <c r="AW536" s="386"/>
      <c r="AX536" s="386"/>
      <c r="AY536" s="386"/>
      <c r="AZ536" s="386"/>
      <c r="BA536" s="386"/>
      <c r="BB536" s="386"/>
      <c r="BC536" s="386"/>
      <c r="BD536" s="386"/>
      <c r="BE536" s="386"/>
      <c r="BF536" s="386"/>
      <c r="BG536" s="386"/>
      <c r="BH536" s="386"/>
      <c r="BI536" s="386"/>
      <c r="BJ536" s="386"/>
      <c r="BK536" s="386"/>
      <c r="BL536" s="386"/>
      <c r="BM536" s="386"/>
      <c r="BN536" s="386"/>
      <c r="BO536" s="186"/>
      <c r="BP536" s="386"/>
      <c r="BQ536" s="386"/>
      <c r="BR536" s="386"/>
      <c r="BS536" s="386"/>
      <c r="BT536" s="386"/>
      <c r="BU536" s="386"/>
      <c r="BV536" s="386"/>
      <c r="BW536" s="386"/>
      <c r="BX536" s="386"/>
      <c r="BY536" s="386"/>
      <c r="BZ536" s="386"/>
      <c r="CA536" s="386"/>
      <c r="CB536" s="386"/>
      <c r="CC536" s="386"/>
      <c r="CD536" s="386"/>
      <c r="CE536" s="386"/>
      <c r="CF536" s="386"/>
      <c r="CG536" s="386"/>
      <c r="CH536" s="386"/>
      <c r="CI536" s="386"/>
      <c r="CJ536" s="386"/>
      <c r="CK536" s="386"/>
      <c r="CL536" s="386"/>
      <c r="CM536" s="386"/>
      <c r="CN536" s="386"/>
      <c r="CO536" s="188"/>
      <c r="CP536" s="188"/>
      <c r="CQ536" s="188"/>
      <c r="CR536" s="188"/>
      <c r="CS536" s="188"/>
      <c r="CT536" s="188"/>
      <c r="CU536" s="188"/>
      <c r="CV536" s="188"/>
      <c r="CW536" s="188"/>
      <c r="CX536" s="188"/>
      <c r="CY536" s="188"/>
      <c r="CZ536" s="188"/>
      <c r="DA536" s="188"/>
      <c r="DB536" s="188"/>
      <c r="DC536" s="386"/>
      <c r="DD536" s="386"/>
      <c r="DE536" s="386"/>
      <c r="DF536" s="386"/>
    </row>
    <row r="537" spans="1:110" s="216" customFormat="1">
      <c r="A537" s="222"/>
      <c r="B537" s="386"/>
      <c r="C537" s="386"/>
      <c r="D537" s="386"/>
      <c r="E537" s="386"/>
      <c r="F537" s="386"/>
      <c r="H537" s="222"/>
      <c r="I537" s="386"/>
      <c r="J537" s="386"/>
      <c r="K537" s="386"/>
      <c r="L537" s="386"/>
      <c r="M537" s="386"/>
      <c r="N537" s="386"/>
      <c r="O537" s="386"/>
      <c r="P537" s="386"/>
      <c r="Q537" s="386"/>
      <c r="R537" s="386"/>
      <c r="S537" s="386"/>
      <c r="T537" s="386"/>
      <c r="U537" s="386"/>
      <c r="V537" s="188"/>
      <c r="W537" s="190"/>
      <c r="X537" s="386"/>
      <c r="Y537" s="386"/>
      <c r="Z537" s="386"/>
      <c r="AA537" s="386"/>
      <c r="AB537" s="386"/>
      <c r="AC537" s="386"/>
      <c r="AD537" s="386"/>
      <c r="AE537" s="386"/>
      <c r="AF537" s="386"/>
      <c r="AG537" s="386"/>
      <c r="AH537" s="188"/>
      <c r="AI537" s="188"/>
      <c r="AJ537" s="188"/>
      <c r="AK537" s="188"/>
      <c r="AL537" s="188"/>
      <c r="AM537" s="188"/>
      <c r="AN537" s="188"/>
      <c r="AO537" s="188"/>
      <c r="AP537" s="188"/>
      <c r="AQ537" s="386"/>
      <c r="AR537" s="386"/>
      <c r="AS537" s="386"/>
      <c r="AT537" s="386"/>
      <c r="AU537" s="386"/>
      <c r="AV537" s="386"/>
      <c r="AW537" s="386"/>
      <c r="AX537" s="386"/>
      <c r="AY537" s="386"/>
      <c r="AZ537" s="386"/>
      <c r="BA537" s="386"/>
      <c r="BB537" s="386"/>
      <c r="BC537" s="386"/>
      <c r="BD537" s="386"/>
      <c r="BE537" s="386"/>
      <c r="BF537" s="386"/>
      <c r="BG537" s="386"/>
      <c r="BH537" s="386"/>
      <c r="BI537" s="386"/>
      <c r="BJ537" s="386"/>
      <c r="BK537" s="386"/>
      <c r="BL537" s="386"/>
      <c r="BM537" s="386"/>
      <c r="BN537" s="386"/>
      <c r="BO537" s="186"/>
      <c r="BP537" s="386"/>
      <c r="BQ537" s="386"/>
      <c r="BR537" s="386"/>
      <c r="BS537" s="386"/>
      <c r="BT537" s="386"/>
      <c r="BU537" s="386"/>
      <c r="BV537" s="386"/>
      <c r="BW537" s="386"/>
      <c r="BX537" s="386"/>
      <c r="BY537" s="386"/>
      <c r="BZ537" s="386"/>
      <c r="CA537" s="386"/>
      <c r="CB537" s="386"/>
      <c r="CC537" s="386"/>
      <c r="CD537" s="386"/>
      <c r="CE537" s="386"/>
      <c r="CF537" s="386"/>
      <c r="CG537" s="386"/>
      <c r="CH537" s="386"/>
      <c r="CI537" s="386"/>
      <c r="CJ537" s="386"/>
      <c r="CK537" s="386"/>
      <c r="CL537" s="386"/>
      <c r="CM537" s="386"/>
      <c r="CN537" s="386"/>
      <c r="CO537" s="188"/>
      <c r="CP537" s="188"/>
      <c r="CQ537" s="188"/>
      <c r="CR537" s="188"/>
      <c r="CS537" s="188"/>
      <c r="CT537" s="188"/>
      <c r="CU537" s="188"/>
      <c r="CV537" s="188"/>
      <c r="CW537" s="188"/>
      <c r="CX537" s="188"/>
      <c r="CY537" s="188"/>
      <c r="CZ537" s="188"/>
      <c r="DA537" s="188"/>
      <c r="DB537" s="188"/>
      <c r="DC537" s="386"/>
      <c r="DD537" s="386"/>
      <c r="DE537" s="386"/>
      <c r="DF537" s="386"/>
    </row>
    <row r="538" spans="1:110" s="216" customFormat="1">
      <c r="A538" s="222"/>
      <c r="B538" s="386"/>
      <c r="C538" s="386"/>
      <c r="D538" s="386"/>
      <c r="E538" s="386"/>
      <c r="F538" s="386"/>
      <c r="H538" s="222"/>
      <c r="I538" s="386"/>
      <c r="J538" s="386"/>
      <c r="K538" s="386"/>
      <c r="L538" s="386"/>
      <c r="M538" s="386"/>
      <c r="N538" s="386"/>
      <c r="O538" s="386"/>
      <c r="P538" s="386"/>
      <c r="Q538" s="386"/>
      <c r="R538" s="386"/>
      <c r="S538" s="386"/>
      <c r="T538" s="386"/>
      <c r="U538" s="386"/>
      <c r="V538" s="188"/>
      <c r="W538" s="190"/>
      <c r="X538" s="386"/>
      <c r="Y538" s="386"/>
      <c r="Z538" s="386"/>
      <c r="AA538" s="386"/>
      <c r="AB538" s="386"/>
      <c r="AC538" s="386"/>
      <c r="AD538" s="386"/>
      <c r="AE538" s="386"/>
      <c r="AF538" s="386"/>
      <c r="AG538" s="386"/>
      <c r="AH538" s="188"/>
      <c r="AI538" s="188"/>
      <c r="AJ538" s="188"/>
      <c r="AK538" s="188"/>
      <c r="AL538" s="188"/>
      <c r="AM538" s="188"/>
      <c r="AN538" s="188"/>
      <c r="AO538" s="188"/>
      <c r="AP538" s="188"/>
      <c r="AQ538" s="386"/>
      <c r="AR538" s="386"/>
      <c r="AS538" s="386"/>
      <c r="AT538" s="386"/>
      <c r="AU538" s="386"/>
      <c r="AV538" s="386"/>
      <c r="AW538" s="386"/>
      <c r="AX538" s="386"/>
      <c r="AY538" s="386"/>
      <c r="AZ538" s="386"/>
      <c r="BA538" s="386"/>
      <c r="BB538" s="386"/>
      <c r="BC538" s="386"/>
      <c r="BD538" s="386"/>
      <c r="BE538" s="386"/>
      <c r="BF538" s="386"/>
      <c r="BG538" s="386"/>
      <c r="BH538" s="386"/>
      <c r="BI538" s="386"/>
      <c r="BJ538" s="386"/>
      <c r="BK538" s="386"/>
      <c r="BL538" s="386"/>
      <c r="BM538" s="386"/>
      <c r="BN538" s="386"/>
      <c r="BO538" s="186"/>
      <c r="BP538" s="386"/>
      <c r="BQ538" s="386"/>
      <c r="BR538" s="386"/>
      <c r="BS538" s="386"/>
      <c r="BT538" s="386"/>
      <c r="BU538" s="386"/>
      <c r="BV538" s="386"/>
      <c r="BW538" s="386"/>
      <c r="BX538" s="386"/>
      <c r="BY538" s="386"/>
      <c r="BZ538" s="386"/>
      <c r="CA538" s="386"/>
      <c r="CB538" s="386"/>
      <c r="CC538" s="386"/>
      <c r="CD538" s="386"/>
      <c r="CE538" s="386"/>
      <c r="CF538" s="386"/>
      <c r="CG538" s="386"/>
      <c r="CH538" s="386"/>
      <c r="CI538" s="386"/>
      <c r="CJ538" s="386"/>
      <c r="CK538" s="386"/>
      <c r="CL538" s="386"/>
      <c r="CM538" s="386"/>
      <c r="CN538" s="386"/>
      <c r="CO538" s="188"/>
      <c r="CP538" s="188"/>
      <c r="CQ538" s="188"/>
      <c r="CR538" s="188"/>
      <c r="CS538" s="188"/>
      <c r="CT538" s="188"/>
      <c r="CU538" s="188"/>
      <c r="CV538" s="188"/>
      <c r="CW538" s="188"/>
      <c r="CX538" s="188"/>
      <c r="CY538" s="188"/>
      <c r="CZ538" s="188"/>
      <c r="DA538" s="188"/>
      <c r="DB538" s="188"/>
      <c r="DC538" s="386"/>
      <c r="DD538" s="386"/>
      <c r="DE538" s="386"/>
      <c r="DF538" s="386"/>
    </row>
    <row r="539" spans="1:110" s="216" customFormat="1">
      <c r="A539" s="222"/>
      <c r="B539" s="386"/>
      <c r="C539" s="386"/>
      <c r="D539" s="386"/>
      <c r="E539" s="386"/>
      <c r="F539" s="386"/>
      <c r="H539" s="222"/>
      <c r="I539" s="386"/>
      <c r="J539" s="386"/>
      <c r="K539" s="386"/>
      <c r="L539" s="386"/>
      <c r="M539" s="386"/>
      <c r="N539" s="386"/>
      <c r="O539" s="386"/>
      <c r="P539" s="386"/>
      <c r="Q539" s="386"/>
      <c r="R539" s="386"/>
      <c r="S539" s="386"/>
      <c r="T539" s="386"/>
      <c r="U539" s="386"/>
      <c r="V539" s="188"/>
      <c r="W539" s="190"/>
      <c r="X539" s="386"/>
      <c r="Y539" s="386"/>
      <c r="Z539" s="386"/>
      <c r="AA539" s="386"/>
      <c r="AB539" s="386"/>
      <c r="AC539" s="386"/>
      <c r="AD539" s="386"/>
      <c r="AE539" s="386"/>
      <c r="AF539" s="386"/>
      <c r="AG539" s="386"/>
      <c r="AH539" s="188"/>
      <c r="AI539" s="188"/>
      <c r="AJ539" s="188"/>
      <c r="AK539" s="188"/>
      <c r="AL539" s="188"/>
      <c r="AM539" s="188"/>
      <c r="AN539" s="188"/>
      <c r="AO539" s="188"/>
      <c r="AP539" s="188"/>
      <c r="AQ539" s="386"/>
      <c r="AR539" s="386"/>
      <c r="AS539" s="386"/>
      <c r="AT539" s="386"/>
      <c r="AU539" s="386"/>
      <c r="AV539" s="386"/>
      <c r="AW539" s="386"/>
      <c r="AX539" s="386"/>
      <c r="AY539" s="386"/>
      <c r="AZ539" s="386"/>
      <c r="BA539" s="386"/>
      <c r="BB539" s="386"/>
      <c r="BC539" s="386"/>
      <c r="BD539" s="386"/>
      <c r="BE539" s="386"/>
      <c r="BF539" s="386"/>
      <c r="BG539" s="386"/>
      <c r="BH539" s="386"/>
      <c r="BI539" s="386"/>
      <c r="BJ539" s="386"/>
      <c r="BK539" s="386"/>
      <c r="BL539" s="386"/>
      <c r="BM539" s="386"/>
      <c r="BN539" s="386"/>
      <c r="BO539" s="186"/>
      <c r="BP539" s="386"/>
      <c r="BQ539" s="386"/>
      <c r="BR539" s="386"/>
      <c r="BS539" s="386"/>
      <c r="BT539" s="386"/>
      <c r="BU539" s="386"/>
      <c r="BV539" s="386"/>
      <c r="BW539" s="386"/>
      <c r="BX539" s="386"/>
      <c r="BY539" s="386"/>
      <c r="BZ539" s="386"/>
      <c r="CA539" s="386"/>
      <c r="CB539" s="386"/>
      <c r="CC539" s="386"/>
      <c r="CD539" s="386"/>
      <c r="CE539" s="386"/>
      <c r="CF539" s="386"/>
      <c r="CG539" s="386"/>
      <c r="CH539" s="386"/>
      <c r="CI539" s="386"/>
      <c r="CJ539" s="386"/>
      <c r="CK539" s="386"/>
      <c r="CL539" s="386"/>
      <c r="CM539" s="386"/>
      <c r="CN539" s="386"/>
      <c r="CO539" s="188"/>
      <c r="CP539" s="188"/>
      <c r="CQ539" s="188"/>
      <c r="CR539" s="188"/>
      <c r="CS539" s="188"/>
      <c r="CT539" s="188"/>
      <c r="CU539" s="188"/>
      <c r="CV539" s="188"/>
      <c r="CW539" s="188"/>
      <c r="CX539" s="188"/>
      <c r="CY539" s="188"/>
      <c r="CZ539" s="188"/>
      <c r="DA539" s="188"/>
      <c r="DB539" s="188"/>
      <c r="DC539" s="386"/>
      <c r="DD539" s="386"/>
      <c r="DE539" s="386"/>
      <c r="DF539" s="386"/>
    </row>
    <row r="540" spans="1:110" s="216" customFormat="1">
      <c r="A540" s="222"/>
      <c r="B540" s="386"/>
      <c r="C540" s="386"/>
      <c r="D540" s="386"/>
      <c r="E540" s="386"/>
      <c r="F540" s="386"/>
      <c r="H540" s="222"/>
      <c r="I540" s="386"/>
      <c r="J540" s="386"/>
      <c r="K540" s="386"/>
      <c r="L540" s="386"/>
      <c r="M540" s="386"/>
      <c r="N540" s="386"/>
      <c r="O540" s="386"/>
      <c r="P540" s="386"/>
      <c r="Q540" s="386"/>
      <c r="R540" s="386"/>
      <c r="S540" s="386"/>
      <c r="T540" s="386"/>
      <c r="U540" s="386"/>
      <c r="V540" s="188"/>
      <c r="W540" s="190"/>
      <c r="X540" s="386"/>
      <c r="Y540" s="386"/>
      <c r="Z540" s="386"/>
      <c r="AA540" s="386"/>
      <c r="AB540" s="386"/>
      <c r="AC540" s="386"/>
      <c r="AD540" s="386"/>
      <c r="AE540" s="386"/>
      <c r="AF540" s="386"/>
      <c r="AG540" s="386"/>
      <c r="AH540" s="188"/>
      <c r="AI540" s="188"/>
      <c r="AJ540" s="188"/>
      <c r="AK540" s="188"/>
      <c r="AL540" s="188"/>
      <c r="AM540" s="188"/>
      <c r="AN540" s="188"/>
      <c r="AO540" s="188"/>
      <c r="AP540" s="188"/>
      <c r="AQ540" s="386"/>
      <c r="AR540" s="386"/>
      <c r="AS540" s="386"/>
      <c r="AT540" s="386"/>
      <c r="AU540" s="386"/>
      <c r="AV540" s="386"/>
      <c r="AW540" s="386"/>
      <c r="AX540" s="386"/>
      <c r="AY540" s="386"/>
      <c r="AZ540" s="386"/>
      <c r="BA540" s="386"/>
      <c r="BB540" s="386"/>
      <c r="BC540" s="386"/>
      <c r="BD540" s="386"/>
      <c r="BE540" s="386"/>
      <c r="BF540" s="386"/>
      <c r="BG540" s="386"/>
      <c r="BH540" s="386"/>
      <c r="BI540" s="386"/>
      <c r="BJ540" s="386"/>
      <c r="BK540" s="386"/>
      <c r="BL540" s="386"/>
      <c r="BM540" s="386"/>
      <c r="BN540" s="386"/>
      <c r="BO540" s="186"/>
      <c r="BP540" s="386"/>
      <c r="BQ540" s="386"/>
      <c r="BR540" s="386"/>
      <c r="BS540" s="386"/>
      <c r="BT540" s="386"/>
      <c r="BU540" s="386"/>
      <c r="BV540" s="386"/>
      <c r="BW540" s="386"/>
      <c r="BX540" s="386"/>
      <c r="BY540" s="386"/>
      <c r="BZ540" s="386"/>
      <c r="CA540" s="386"/>
      <c r="CB540" s="386"/>
      <c r="CC540" s="386"/>
      <c r="CD540" s="386"/>
      <c r="CE540" s="386"/>
      <c r="CF540" s="386"/>
      <c r="CG540" s="386"/>
      <c r="CH540" s="386"/>
      <c r="CI540" s="386"/>
      <c r="CJ540" s="386"/>
      <c r="CK540" s="386"/>
      <c r="CL540" s="386"/>
      <c r="CM540" s="386"/>
      <c r="CN540" s="386"/>
      <c r="CO540" s="188"/>
      <c r="CP540" s="188"/>
      <c r="CQ540" s="188"/>
      <c r="CR540" s="188"/>
      <c r="CS540" s="188"/>
      <c r="CT540" s="188"/>
      <c r="CU540" s="188"/>
      <c r="CV540" s="188"/>
      <c r="CW540" s="188"/>
      <c r="CX540" s="188"/>
      <c r="CY540" s="188"/>
      <c r="CZ540" s="188"/>
      <c r="DA540" s="188"/>
      <c r="DB540" s="188"/>
      <c r="DC540" s="386"/>
      <c r="DD540" s="386"/>
      <c r="DE540" s="386"/>
      <c r="DF540" s="386"/>
    </row>
    <row r="541" spans="1:110" s="216" customFormat="1">
      <c r="A541" s="222"/>
      <c r="B541" s="386"/>
      <c r="C541" s="386"/>
      <c r="D541" s="386"/>
      <c r="E541" s="386"/>
      <c r="F541" s="386"/>
      <c r="H541" s="222"/>
      <c r="I541" s="386"/>
      <c r="J541" s="386"/>
      <c r="K541" s="386"/>
      <c r="L541" s="386"/>
      <c r="M541" s="386"/>
      <c r="N541" s="386"/>
      <c r="O541" s="386"/>
      <c r="P541" s="386"/>
      <c r="Q541" s="386"/>
      <c r="R541" s="386"/>
      <c r="S541" s="386"/>
      <c r="T541" s="386"/>
      <c r="U541" s="386"/>
      <c r="V541" s="188"/>
      <c r="W541" s="190"/>
      <c r="X541" s="386"/>
      <c r="Y541" s="386"/>
      <c r="Z541" s="386"/>
      <c r="AA541" s="386"/>
      <c r="AB541" s="386"/>
      <c r="AC541" s="386"/>
      <c r="AD541" s="386"/>
      <c r="AE541" s="386"/>
      <c r="AF541" s="386"/>
      <c r="AG541" s="386"/>
      <c r="AH541" s="188"/>
      <c r="AI541" s="188"/>
      <c r="AJ541" s="188"/>
      <c r="AK541" s="188"/>
      <c r="AL541" s="188"/>
      <c r="AM541" s="188"/>
      <c r="AN541" s="188"/>
      <c r="AO541" s="188"/>
      <c r="AP541" s="188"/>
      <c r="AQ541" s="386"/>
      <c r="AR541" s="386"/>
      <c r="AS541" s="386"/>
      <c r="AT541" s="386"/>
      <c r="AU541" s="386"/>
      <c r="AV541" s="386"/>
      <c r="AW541" s="386"/>
      <c r="AX541" s="386"/>
      <c r="AY541" s="386"/>
      <c r="AZ541" s="386"/>
      <c r="BA541" s="386"/>
      <c r="BB541" s="386"/>
      <c r="BC541" s="386"/>
      <c r="BD541" s="386"/>
      <c r="BE541" s="386"/>
      <c r="BF541" s="386"/>
      <c r="BG541" s="386"/>
      <c r="BH541" s="386"/>
      <c r="BI541" s="386"/>
      <c r="BJ541" s="386"/>
      <c r="BK541" s="386"/>
      <c r="BL541" s="386"/>
      <c r="BM541" s="386"/>
      <c r="BN541" s="386"/>
      <c r="BO541" s="186"/>
      <c r="BP541" s="386"/>
      <c r="BQ541" s="386"/>
      <c r="BR541" s="386"/>
      <c r="BS541" s="386"/>
      <c r="BT541" s="386"/>
      <c r="BU541" s="386"/>
      <c r="BV541" s="386"/>
      <c r="BW541" s="386"/>
      <c r="BX541" s="386"/>
      <c r="BY541" s="386"/>
      <c r="BZ541" s="386"/>
      <c r="CA541" s="386"/>
      <c r="CB541" s="386"/>
      <c r="CC541" s="386"/>
      <c r="CD541" s="386"/>
      <c r="CE541" s="386"/>
      <c r="CF541" s="386"/>
      <c r="CG541" s="386"/>
      <c r="CH541" s="386"/>
      <c r="CI541" s="386"/>
      <c r="CJ541" s="386"/>
      <c r="CK541" s="386"/>
      <c r="CL541" s="386"/>
      <c r="CM541" s="386"/>
      <c r="CN541" s="386"/>
      <c r="CO541" s="188"/>
      <c r="CP541" s="188"/>
      <c r="CQ541" s="188"/>
      <c r="CR541" s="188"/>
      <c r="CS541" s="188"/>
      <c r="CT541" s="188"/>
      <c r="CU541" s="188"/>
      <c r="CV541" s="188"/>
      <c r="CW541" s="188"/>
      <c r="CX541" s="188"/>
      <c r="CY541" s="188"/>
      <c r="CZ541" s="188"/>
      <c r="DA541" s="188"/>
      <c r="DB541" s="188"/>
      <c r="DC541" s="386"/>
      <c r="DD541" s="386"/>
      <c r="DE541" s="386"/>
      <c r="DF541" s="386"/>
    </row>
    <row r="542" spans="1:110" s="216" customFormat="1">
      <c r="A542" s="222"/>
      <c r="B542" s="386"/>
      <c r="C542" s="386"/>
      <c r="D542" s="386"/>
      <c r="E542" s="386"/>
      <c r="F542" s="386"/>
      <c r="H542" s="222"/>
      <c r="I542" s="386"/>
      <c r="J542" s="386"/>
      <c r="K542" s="386"/>
      <c r="L542" s="386"/>
      <c r="M542" s="386"/>
      <c r="N542" s="386"/>
      <c r="O542" s="386"/>
      <c r="P542" s="386"/>
      <c r="Q542" s="386"/>
      <c r="R542" s="386"/>
      <c r="S542" s="386"/>
      <c r="T542" s="386"/>
      <c r="U542" s="386"/>
      <c r="V542" s="188"/>
      <c r="W542" s="190"/>
      <c r="X542" s="386"/>
      <c r="Y542" s="386"/>
      <c r="Z542" s="386"/>
      <c r="AA542" s="386"/>
      <c r="AB542" s="386"/>
      <c r="AC542" s="386"/>
      <c r="AD542" s="386"/>
      <c r="AE542" s="386"/>
      <c r="AF542" s="386"/>
      <c r="AG542" s="386"/>
      <c r="AH542" s="188"/>
      <c r="AI542" s="188"/>
      <c r="AJ542" s="188"/>
      <c r="AK542" s="188"/>
      <c r="AL542" s="188"/>
      <c r="AM542" s="188"/>
      <c r="AN542" s="188"/>
      <c r="AO542" s="188"/>
      <c r="AP542" s="188"/>
      <c r="AQ542" s="386"/>
      <c r="AR542" s="386"/>
      <c r="AS542" s="386"/>
      <c r="AT542" s="386"/>
      <c r="AU542" s="386"/>
      <c r="AV542" s="386"/>
      <c r="AW542" s="386"/>
      <c r="AX542" s="386"/>
      <c r="AY542" s="386"/>
      <c r="AZ542" s="386"/>
      <c r="BA542" s="386"/>
      <c r="BB542" s="386"/>
      <c r="BC542" s="386"/>
      <c r="BD542" s="386"/>
      <c r="BE542" s="386"/>
      <c r="BF542" s="386"/>
      <c r="BG542" s="386"/>
      <c r="BH542" s="386"/>
      <c r="BI542" s="386"/>
      <c r="BJ542" s="386"/>
      <c r="BK542" s="386"/>
      <c r="BL542" s="386"/>
      <c r="BM542" s="386"/>
      <c r="BN542" s="386"/>
      <c r="BO542" s="186"/>
      <c r="BP542" s="386"/>
      <c r="BQ542" s="386"/>
      <c r="BR542" s="386"/>
      <c r="BS542" s="386"/>
      <c r="BT542" s="386"/>
      <c r="BU542" s="386"/>
      <c r="BV542" s="386"/>
      <c r="BW542" s="386"/>
      <c r="BX542" s="386"/>
      <c r="BY542" s="386"/>
      <c r="BZ542" s="386"/>
      <c r="CA542" s="386"/>
      <c r="CB542" s="386"/>
      <c r="CC542" s="386"/>
      <c r="CD542" s="386"/>
      <c r="CE542" s="386"/>
      <c r="CF542" s="386"/>
      <c r="CG542" s="386"/>
      <c r="CH542" s="386"/>
      <c r="CI542" s="386"/>
      <c r="CJ542" s="386"/>
      <c r="CK542" s="386"/>
      <c r="CL542" s="386"/>
      <c r="CM542" s="386"/>
      <c r="CN542" s="386"/>
      <c r="CO542" s="188"/>
      <c r="CP542" s="188"/>
      <c r="CQ542" s="188"/>
      <c r="CR542" s="188"/>
      <c r="CS542" s="188"/>
      <c r="CT542" s="188"/>
      <c r="CU542" s="188"/>
      <c r="CV542" s="188"/>
      <c r="CW542" s="188"/>
      <c r="CX542" s="188"/>
      <c r="CY542" s="188"/>
      <c r="CZ542" s="188"/>
      <c r="DA542" s="188"/>
      <c r="DB542" s="188"/>
      <c r="DC542" s="386"/>
      <c r="DD542" s="386"/>
      <c r="DE542" s="386"/>
      <c r="DF542" s="386"/>
    </row>
    <row r="543" spans="1:110" s="216" customFormat="1">
      <c r="A543" s="222"/>
      <c r="B543" s="386"/>
      <c r="C543" s="386"/>
      <c r="D543" s="386"/>
      <c r="E543" s="386"/>
      <c r="F543" s="386"/>
      <c r="H543" s="222"/>
      <c r="I543" s="386"/>
      <c r="J543" s="386"/>
      <c r="K543" s="386"/>
      <c r="L543" s="386"/>
      <c r="M543" s="386"/>
      <c r="N543" s="386"/>
      <c r="O543" s="386"/>
      <c r="P543" s="386"/>
      <c r="Q543" s="386"/>
      <c r="R543" s="386"/>
      <c r="S543" s="386"/>
      <c r="T543" s="386"/>
      <c r="U543" s="386"/>
      <c r="V543" s="188"/>
      <c r="W543" s="190"/>
      <c r="X543" s="386"/>
      <c r="Y543" s="386"/>
      <c r="Z543" s="386"/>
      <c r="AA543" s="386"/>
      <c r="AB543" s="386"/>
      <c r="AC543" s="386"/>
      <c r="AD543" s="386"/>
      <c r="AE543" s="386"/>
      <c r="AF543" s="386"/>
      <c r="AG543" s="386"/>
      <c r="AH543" s="188"/>
      <c r="AI543" s="188"/>
      <c r="AJ543" s="188"/>
      <c r="AK543" s="188"/>
      <c r="AL543" s="188"/>
      <c r="AM543" s="188"/>
      <c r="AN543" s="188"/>
      <c r="AO543" s="188"/>
      <c r="AP543" s="188"/>
      <c r="AQ543" s="386"/>
      <c r="AR543" s="386"/>
      <c r="AS543" s="386"/>
      <c r="AT543" s="386"/>
      <c r="AU543" s="386"/>
      <c r="AV543" s="386"/>
      <c r="AW543" s="386"/>
      <c r="AX543" s="386"/>
      <c r="AY543" s="386"/>
      <c r="AZ543" s="386"/>
      <c r="BA543" s="386"/>
      <c r="BB543" s="386"/>
      <c r="BC543" s="386"/>
      <c r="BD543" s="386"/>
      <c r="BE543" s="386"/>
      <c r="BF543" s="386"/>
      <c r="BG543" s="386"/>
      <c r="BH543" s="386"/>
      <c r="BI543" s="386"/>
      <c r="BJ543" s="386"/>
      <c r="BK543" s="386"/>
      <c r="BL543" s="386"/>
      <c r="BM543" s="386"/>
      <c r="BN543" s="386"/>
      <c r="BO543" s="186"/>
      <c r="BP543" s="386"/>
      <c r="BQ543" s="386"/>
      <c r="BR543" s="386"/>
      <c r="BS543" s="386"/>
      <c r="BT543" s="386"/>
      <c r="BU543" s="386"/>
      <c r="BV543" s="386"/>
      <c r="BW543" s="386"/>
      <c r="BX543" s="386"/>
      <c r="BY543" s="386"/>
      <c r="BZ543" s="386"/>
      <c r="CA543" s="386"/>
      <c r="CB543" s="386"/>
      <c r="CC543" s="386"/>
      <c r="CD543" s="386"/>
      <c r="CE543" s="386"/>
      <c r="CF543" s="386"/>
      <c r="CG543" s="386"/>
      <c r="CH543" s="386"/>
      <c r="CI543" s="386"/>
      <c r="CJ543" s="386"/>
      <c r="CK543" s="386"/>
      <c r="CL543" s="386"/>
      <c r="CM543" s="386"/>
      <c r="CN543" s="386"/>
      <c r="CO543" s="188"/>
      <c r="CP543" s="188"/>
      <c r="CQ543" s="188"/>
      <c r="CR543" s="188"/>
      <c r="CS543" s="188"/>
      <c r="CT543" s="188"/>
      <c r="CU543" s="188"/>
      <c r="CV543" s="188"/>
      <c r="CW543" s="188"/>
      <c r="CX543" s="188"/>
      <c r="CY543" s="188"/>
      <c r="CZ543" s="188"/>
      <c r="DA543" s="188"/>
      <c r="DB543" s="188"/>
      <c r="DC543" s="386"/>
      <c r="DD543" s="386"/>
      <c r="DE543" s="386"/>
      <c r="DF543" s="386"/>
    </row>
    <row r="544" spans="1:110" s="216" customFormat="1">
      <c r="A544" s="222"/>
      <c r="B544" s="386"/>
      <c r="C544" s="386"/>
      <c r="D544" s="386"/>
      <c r="E544" s="386"/>
      <c r="F544" s="386"/>
      <c r="H544" s="222"/>
      <c r="I544" s="386"/>
      <c r="J544" s="386"/>
      <c r="K544" s="386"/>
      <c r="L544" s="386"/>
      <c r="M544" s="386"/>
      <c r="N544" s="386"/>
      <c r="O544" s="386"/>
      <c r="P544" s="386"/>
      <c r="Q544" s="386"/>
      <c r="R544" s="386"/>
      <c r="S544" s="386"/>
      <c r="T544" s="386"/>
      <c r="U544" s="386"/>
      <c r="V544" s="188"/>
      <c r="W544" s="190"/>
      <c r="X544" s="386"/>
      <c r="Y544" s="386"/>
      <c r="Z544" s="386"/>
      <c r="AA544" s="386"/>
      <c r="AB544" s="386"/>
      <c r="AC544" s="386"/>
      <c r="AD544" s="386"/>
      <c r="AE544" s="386"/>
      <c r="AF544" s="386"/>
      <c r="AG544" s="386"/>
      <c r="AH544" s="188"/>
      <c r="AI544" s="188"/>
      <c r="AJ544" s="188"/>
      <c r="AK544" s="188"/>
      <c r="AL544" s="188"/>
      <c r="AM544" s="188"/>
      <c r="AN544" s="188"/>
      <c r="AO544" s="188"/>
      <c r="AP544" s="188"/>
      <c r="AQ544" s="386"/>
      <c r="AR544" s="386"/>
      <c r="AS544" s="386"/>
      <c r="AT544" s="386"/>
      <c r="AU544" s="386"/>
      <c r="AV544" s="386"/>
      <c r="AW544" s="386"/>
      <c r="AX544" s="386"/>
      <c r="AY544" s="386"/>
      <c r="AZ544" s="386"/>
      <c r="BA544" s="386"/>
      <c r="BB544" s="386"/>
      <c r="BC544" s="386"/>
      <c r="BD544" s="386"/>
      <c r="BE544" s="386"/>
      <c r="BF544" s="386"/>
      <c r="BG544" s="386"/>
      <c r="BH544" s="386"/>
      <c r="BI544" s="386"/>
      <c r="BJ544" s="386"/>
      <c r="BK544" s="386"/>
      <c r="BL544" s="386"/>
      <c r="BM544" s="386"/>
      <c r="BN544" s="386"/>
      <c r="BO544" s="186"/>
      <c r="BP544" s="386"/>
      <c r="BQ544" s="386"/>
      <c r="BR544" s="386"/>
      <c r="BS544" s="386"/>
      <c r="BT544" s="386"/>
      <c r="BU544" s="386"/>
      <c r="BV544" s="386"/>
      <c r="BW544" s="386"/>
      <c r="BX544" s="386"/>
      <c r="BY544" s="386"/>
      <c r="BZ544" s="386"/>
      <c r="CA544" s="386"/>
      <c r="CB544" s="386"/>
      <c r="CC544" s="386"/>
      <c r="CD544" s="386"/>
      <c r="CE544" s="386"/>
      <c r="CF544" s="386"/>
      <c r="CG544" s="386"/>
      <c r="CH544" s="386"/>
      <c r="CI544" s="386"/>
      <c r="CJ544" s="386"/>
      <c r="CK544" s="386"/>
      <c r="CL544" s="386"/>
      <c r="CM544" s="386"/>
      <c r="CN544" s="386"/>
      <c r="CO544" s="188"/>
      <c r="CP544" s="188"/>
      <c r="CQ544" s="188"/>
      <c r="CR544" s="188"/>
      <c r="CS544" s="188"/>
      <c r="CT544" s="188"/>
      <c r="CU544" s="188"/>
      <c r="CV544" s="188"/>
      <c r="CW544" s="188"/>
      <c r="CX544" s="188"/>
      <c r="CY544" s="188"/>
      <c r="CZ544" s="188"/>
      <c r="DA544" s="188"/>
      <c r="DB544" s="188"/>
      <c r="DC544" s="386"/>
      <c r="DD544" s="386"/>
      <c r="DE544" s="386"/>
      <c r="DF544" s="386"/>
    </row>
    <row r="545" spans="1:110" s="216" customFormat="1">
      <c r="A545" s="222"/>
      <c r="B545" s="386"/>
      <c r="C545" s="386"/>
      <c r="D545" s="386"/>
      <c r="E545" s="386"/>
      <c r="F545" s="386"/>
      <c r="H545" s="222"/>
      <c r="I545" s="386"/>
      <c r="J545" s="386"/>
      <c r="K545" s="386"/>
      <c r="L545" s="386"/>
      <c r="M545" s="386"/>
      <c r="N545" s="386"/>
      <c r="O545" s="386"/>
      <c r="P545" s="386"/>
      <c r="Q545" s="386"/>
      <c r="R545" s="386"/>
      <c r="S545" s="386"/>
      <c r="T545" s="386"/>
      <c r="U545" s="386"/>
      <c r="V545" s="188"/>
      <c r="W545" s="190"/>
      <c r="X545" s="386"/>
      <c r="Y545" s="386"/>
      <c r="Z545" s="386"/>
      <c r="AA545" s="386"/>
      <c r="AB545" s="386"/>
      <c r="AC545" s="386"/>
      <c r="AD545" s="386"/>
      <c r="AE545" s="386"/>
      <c r="AF545" s="386"/>
      <c r="AG545" s="386"/>
      <c r="AH545" s="188"/>
      <c r="AI545" s="188"/>
      <c r="AJ545" s="188"/>
      <c r="AK545" s="188"/>
      <c r="AL545" s="188"/>
      <c r="AM545" s="188"/>
      <c r="AN545" s="188"/>
      <c r="AO545" s="188"/>
      <c r="AP545" s="188"/>
      <c r="AQ545" s="386"/>
      <c r="AR545" s="386"/>
      <c r="AS545" s="386"/>
      <c r="AT545" s="386"/>
      <c r="AU545" s="386"/>
      <c r="AV545" s="386"/>
      <c r="AW545" s="386"/>
      <c r="AX545" s="386"/>
      <c r="AY545" s="386"/>
      <c r="AZ545" s="386"/>
      <c r="BA545" s="386"/>
      <c r="BB545" s="386"/>
      <c r="BC545" s="386"/>
      <c r="BD545" s="386"/>
      <c r="BE545" s="386"/>
      <c r="BF545" s="386"/>
      <c r="BG545" s="386"/>
      <c r="BH545" s="386"/>
      <c r="BI545" s="386"/>
      <c r="BJ545" s="386"/>
      <c r="BK545" s="386"/>
      <c r="BL545" s="386"/>
      <c r="BM545" s="386"/>
      <c r="BN545" s="386"/>
      <c r="BO545" s="186"/>
      <c r="BP545" s="386"/>
      <c r="BQ545" s="386"/>
      <c r="BR545" s="386"/>
      <c r="BS545" s="386"/>
      <c r="BT545" s="386"/>
      <c r="BU545" s="386"/>
      <c r="BV545" s="386"/>
      <c r="BW545" s="386"/>
      <c r="BX545" s="386"/>
      <c r="BY545" s="386"/>
      <c r="BZ545" s="386"/>
      <c r="CA545" s="386"/>
      <c r="CB545" s="386"/>
      <c r="CC545" s="386"/>
      <c r="CD545" s="386"/>
      <c r="CE545" s="386"/>
      <c r="CF545" s="386"/>
      <c r="CG545" s="386"/>
      <c r="CH545" s="386"/>
      <c r="CI545" s="386"/>
      <c r="CJ545" s="386"/>
      <c r="CK545" s="386"/>
      <c r="CL545" s="386"/>
      <c r="CM545" s="386"/>
      <c r="CN545" s="386"/>
      <c r="CO545" s="188"/>
      <c r="CP545" s="188"/>
      <c r="CQ545" s="188"/>
      <c r="CR545" s="188"/>
      <c r="CS545" s="188"/>
      <c r="CT545" s="188"/>
      <c r="CU545" s="188"/>
      <c r="CV545" s="188"/>
      <c r="CW545" s="188"/>
      <c r="CX545" s="188"/>
      <c r="CY545" s="188"/>
      <c r="CZ545" s="188"/>
      <c r="DA545" s="188"/>
      <c r="DB545" s="188"/>
      <c r="DC545" s="386"/>
      <c r="DD545" s="386"/>
      <c r="DE545" s="386"/>
      <c r="DF545" s="386"/>
    </row>
    <row r="546" spans="1:110" s="216" customFormat="1">
      <c r="A546" s="222"/>
      <c r="B546" s="386"/>
      <c r="C546" s="386"/>
      <c r="D546" s="386"/>
      <c r="E546" s="386"/>
      <c r="F546" s="386"/>
      <c r="H546" s="222"/>
      <c r="I546" s="386"/>
      <c r="J546" s="386"/>
      <c r="K546" s="386"/>
      <c r="L546" s="386"/>
      <c r="M546" s="386"/>
      <c r="N546" s="386"/>
      <c r="O546" s="386"/>
      <c r="P546" s="386"/>
      <c r="Q546" s="386"/>
      <c r="R546" s="386"/>
      <c r="S546" s="386"/>
      <c r="T546" s="386"/>
      <c r="U546" s="386"/>
      <c r="V546" s="188"/>
      <c r="W546" s="190"/>
      <c r="X546" s="386"/>
      <c r="Y546" s="386"/>
      <c r="Z546" s="386"/>
      <c r="AA546" s="386"/>
      <c r="AB546" s="386"/>
      <c r="AC546" s="386"/>
      <c r="AD546" s="386"/>
      <c r="AE546" s="386"/>
      <c r="AF546" s="386"/>
      <c r="AG546" s="386"/>
      <c r="AH546" s="188"/>
      <c r="AI546" s="188"/>
      <c r="AJ546" s="188"/>
      <c r="AK546" s="188"/>
      <c r="AL546" s="188"/>
      <c r="AM546" s="188"/>
      <c r="AN546" s="188"/>
      <c r="AO546" s="188"/>
      <c r="AP546" s="188"/>
      <c r="AQ546" s="386"/>
      <c r="AR546" s="386"/>
      <c r="AS546" s="386"/>
      <c r="AT546" s="386"/>
      <c r="AU546" s="386"/>
      <c r="AV546" s="386"/>
      <c r="AW546" s="386"/>
      <c r="AX546" s="386"/>
      <c r="AY546" s="386"/>
      <c r="AZ546" s="386"/>
      <c r="BA546" s="386"/>
      <c r="BB546" s="386"/>
      <c r="BC546" s="386"/>
      <c r="BD546" s="386"/>
      <c r="BE546" s="386"/>
      <c r="BF546" s="386"/>
      <c r="BG546" s="386"/>
      <c r="BH546" s="386"/>
      <c r="BI546" s="386"/>
      <c r="BJ546" s="386"/>
      <c r="BK546" s="386"/>
      <c r="BL546" s="386"/>
      <c r="BM546" s="386"/>
      <c r="BN546" s="386"/>
      <c r="BO546" s="186"/>
      <c r="BP546" s="386"/>
      <c r="BQ546" s="386"/>
      <c r="BR546" s="386"/>
      <c r="BS546" s="386"/>
      <c r="BT546" s="386"/>
      <c r="BU546" s="386"/>
      <c r="BV546" s="386"/>
      <c r="BW546" s="386"/>
      <c r="BX546" s="386"/>
      <c r="BY546" s="386"/>
      <c r="BZ546" s="386"/>
      <c r="CA546" s="386"/>
      <c r="CB546" s="386"/>
      <c r="CC546" s="386"/>
      <c r="CD546" s="386"/>
      <c r="CE546" s="386"/>
      <c r="CF546" s="386"/>
      <c r="CG546" s="386"/>
      <c r="CH546" s="386"/>
      <c r="CI546" s="386"/>
      <c r="CJ546" s="386"/>
      <c r="CK546" s="386"/>
      <c r="CL546" s="386"/>
      <c r="CM546" s="386"/>
      <c r="CN546" s="386"/>
      <c r="CO546" s="188"/>
      <c r="CP546" s="188"/>
      <c r="CQ546" s="188"/>
      <c r="CR546" s="188"/>
      <c r="CS546" s="188"/>
      <c r="CT546" s="188"/>
      <c r="CU546" s="188"/>
      <c r="CV546" s="188"/>
      <c r="CW546" s="188"/>
      <c r="CX546" s="188"/>
      <c r="CY546" s="188"/>
      <c r="CZ546" s="188"/>
      <c r="DA546" s="188"/>
      <c r="DB546" s="188"/>
      <c r="DC546" s="386"/>
      <c r="DD546" s="386"/>
      <c r="DE546" s="386"/>
      <c r="DF546" s="386"/>
    </row>
    <row r="547" spans="1:110" s="216" customFormat="1">
      <c r="A547" s="222"/>
      <c r="B547" s="386"/>
      <c r="C547" s="386"/>
      <c r="D547" s="386"/>
      <c r="E547" s="386"/>
      <c r="F547" s="386"/>
      <c r="H547" s="222"/>
      <c r="I547" s="386"/>
      <c r="J547" s="386"/>
      <c r="K547" s="386"/>
      <c r="L547" s="386"/>
      <c r="M547" s="386"/>
      <c r="N547" s="386"/>
      <c r="O547" s="386"/>
      <c r="P547" s="386"/>
      <c r="Q547" s="386"/>
      <c r="R547" s="386"/>
      <c r="S547" s="386"/>
      <c r="T547" s="386"/>
      <c r="U547" s="386"/>
      <c r="V547" s="188"/>
      <c r="W547" s="190"/>
      <c r="X547" s="386"/>
      <c r="Y547" s="386"/>
      <c r="Z547" s="386"/>
      <c r="AA547" s="386"/>
      <c r="AB547" s="386"/>
      <c r="AC547" s="386"/>
      <c r="AD547" s="386"/>
      <c r="AE547" s="386"/>
      <c r="AF547" s="386"/>
      <c r="AG547" s="386"/>
      <c r="AH547" s="188"/>
      <c r="AI547" s="188"/>
      <c r="AJ547" s="188"/>
      <c r="AK547" s="188"/>
      <c r="AL547" s="188"/>
      <c r="AM547" s="188"/>
      <c r="AN547" s="188"/>
      <c r="AO547" s="188"/>
      <c r="AP547" s="188"/>
      <c r="AQ547" s="386"/>
      <c r="AR547" s="386"/>
      <c r="AS547" s="386"/>
      <c r="AT547" s="386"/>
      <c r="AU547" s="386"/>
      <c r="AV547" s="386"/>
      <c r="AW547" s="386"/>
      <c r="AX547" s="386"/>
      <c r="AY547" s="386"/>
      <c r="AZ547" s="386"/>
      <c r="BA547" s="386"/>
      <c r="BB547" s="386"/>
      <c r="BC547" s="386"/>
      <c r="BD547" s="386"/>
      <c r="BE547" s="386"/>
      <c r="BF547" s="386"/>
      <c r="BG547" s="386"/>
      <c r="BH547" s="386"/>
      <c r="BI547" s="386"/>
      <c r="BJ547" s="386"/>
      <c r="BK547" s="386"/>
      <c r="BL547" s="386"/>
      <c r="BM547" s="386"/>
      <c r="BN547" s="386"/>
      <c r="BO547" s="186"/>
      <c r="BP547" s="386"/>
      <c r="BQ547" s="386"/>
      <c r="BR547" s="386"/>
      <c r="BS547" s="386"/>
      <c r="BT547" s="386"/>
      <c r="BU547" s="386"/>
      <c r="BV547" s="386"/>
      <c r="BW547" s="386"/>
      <c r="BX547" s="386"/>
      <c r="BY547" s="386"/>
      <c r="BZ547" s="386"/>
      <c r="CA547" s="386"/>
      <c r="CB547" s="386"/>
      <c r="CC547" s="386"/>
      <c r="CD547" s="386"/>
      <c r="CE547" s="386"/>
      <c r="CF547" s="386"/>
      <c r="CG547" s="386"/>
      <c r="CH547" s="386"/>
      <c r="CI547" s="386"/>
      <c r="CJ547" s="386"/>
      <c r="CK547" s="386"/>
      <c r="CL547" s="386"/>
      <c r="CM547" s="386"/>
      <c r="CN547" s="386"/>
      <c r="CO547" s="188"/>
      <c r="CP547" s="188"/>
      <c r="CQ547" s="188"/>
      <c r="CR547" s="188"/>
      <c r="CS547" s="188"/>
      <c r="CT547" s="188"/>
      <c r="CU547" s="188"/>
      <c r="CV547" s="188"/>
      <c r="CW547" s="188"/>
      <c r="CX547" s="188"/>
      <c r="CY547" s="188"/>
      <c r="CZ547" s="188"/>
      <c r="DA547" s="188"/>
      <c r="DB547" s="188"/>
      <c r="DC547" s="386"/>
      <c r="DD547" s="386"/>
      <c r="DE547" s="386"/>
      <c r="DF547" s="386"/>
    </row>
    <row r="548" spans="1:110" s="216" customFormat="1">
      <c r="A548" s="222"/>
      <c r="B548" s="386"/>
      <c r="C548" s="386"/>
      <c r="D548" s="386"/>
      <c r="E548" s="386"/>
      <c r="F548" s="386"/>
      <c r="H548" s="222"/>
      <c r="I548" s="386"/>
      <c r="J548" s="386"/>
      <c r="K548" s="386"/>
      <c r="L548" s="386"/>
      <c r="M548" s="386"/>
      <c r="N548" s="386"/>
      <c r="O548" s="386"/>
      <c r="P548" s="386"/>
      <c r="Q548" s="386"/>
      <c r="R548" s="386"/>
      <c r="S548" s="386"/>
      <c r="T548" s="386"/>
      <c r="U548" s="386"/>
      <c r="V548" s="188"/>
      <c r="W548" s="190"/>
      <c r="X548" s="386"/>
      <c r="Y548" s="386"/>
      <c r="Z548" s="386"/>
      <c r="AA548" s="386"/>
      <c r="AB548" s="386"/>
      <c r="AC548" s="386"/>
      <c r="AD548" s="386"/>
      <c r="AE548" s="386"/>
      <c r="AF548" s="386"/>
      <c r="AG548" s="386"/>
      <c r="AH548" s="188"/>
      <c r="AI548" s="188"/>
      <c r="AJ548" s="188"/>
      <c r="AK548" s="188"/>
      <c r="AL548" s="188"/>
      <c r="AM548" s="188"/>
      <c r="AN548" s="188"/>
      <c r="AO548" s="188"/>
      <c r="AP548" s="188"/>
      <c r="AQ548" s="386"/>
      <c r="AR548" s="386"/>
      <c r="AS548" s="386"/>
      <c r="AT548" s="386"/>
      <c r="AU548" s="386"/>
      <c r="AV548" s="386"/>
      <c r="AW548" s="386"/>
      <c r="AX548" s="386"/>
      <c r="AY548" s="386"/>
      <c r="AZ548" s="386"/>
      <c r="BA548" s="386"/>
      <c r="BB548" s="386"/>
      <c r="BC548" s="386"/>
      <c r="BD548" s="386"/>
      <c r="BE548" s="386"/>
      <c r="BF548" s="386"/>
      <c r="BG548" s="386"/>
      <c r="BH548" s="386"/>
      <c r="BI548" s="386"/>
      <c r="BJ548" s="386"/>
      <c r="BK548" s="386"/>
      <c r="BL548" s="386"/>
      <c r="BM548" s="386"/>
      <c r="BN548" s="386"/>
      <c r="BO548" s="186"/>
      <c r="BP548" s="386"/>
      <c r="BQ548" s="386"/>
      <c r="BR548" s="386"/>
      <c r="BS548" s="386"/>
      <c r="BT548" s="386"/>
      <c r="BU548" s="386"/>
      <c r="BV548" s="386"/>
      <c r="BW548" s="386"/>
      <c r="BX548" s="386"/>
      <c r="BY548" s="386"/>
      <c r="BZ548" s="386"/>
      <c r="CA548" s="386"/>
      <c r="CB548" s="386"/>
      <c r="CC548" s="386"/>
      <c r="CD548" s="386"/>
      <c r="CE548" s="386"/>
      <c r="CF548" s="386"/>
      <c r="CG548" s="386"/>
      <c r="CH548" s="386"/>
      <c r="CI548" s="386"/>
      <c r="CJ548" s="386"/>
      <c r="CK548" s="386"/>
      <c r="CL548" s="386"/>
      <c r="CM548" s="386"/>
      <c r="CN548" s="386"/>
      <c r="CO548" s="188"/>
      <c r="CP548" s="188"/>
      <c r="CQ548" s="188"/>
      <c r="CR548" s="188"/>
      <c r="CS548" s="188"/>
      <c r="CT548" s="188"/>
      <c r="CU548" s="188"/>
      <c r="CV548" s="188"/>
      <c r="CW548" s="188"/>
      <c r="CX548" s="188"/>
      <c r="CY548" s="188"/>
      <c r="CZ548" s="188"/>
      <c r="DA548" s="188"/>
      <c r="DB548" s="188"/>
      <c r="DC548" s="386"/>
      <c r="DD548" s="386"/>
      <c r="DE548" s="386"/>
      <c r="DF548" s="386"/>
    </row>
    <row r="549" spans="1:110" s="216" customFormat="1">
      <c r="A549" s="222"/>
      <c r="B549" s="386"/>
      <c r="C549" s="386"/>
      <c r="D549" s="386"/>
      <c r="E549" s="386"/>
      <c r="F549" s="386"/>
      <c r="H549" s="222"/>
      <c r="I549" s="386"/>
      <c r="J549" s="386"/>
      <c r="K549" s="386"/>
      <c r="L549" s="386"/>
      <c r="M549" s="386"/>
      <c r="N549" s="386"/>
      <c r="O549" s="386"/>
      <c r="P549" s="386"/>
      <c r="Q549" s="386"/>
      <c r="R549" s="386"/>
      <c r="S549" s="386"/>
      <c r="T549" s="386"/>
      <c r="U549" s="386"/>
      <c r="V549" s="188"/>
      <c r="W549" s="190"/>
      <c r="X549" s="386"/>
      <c r="Y549" s="386"/>
      <c r="Z549" s="386"/>
      <c r="AA549" s="386"/>
      <c r="AB549" s="386"/>
      <c r="AC549" s="386"/>
      <c r="AD549" s="386"/>
      <c r="AE549" s="386"/>
      <c r="AF549" s="386"/>
      <c r="AG549" s="386"/>
      <c r="AH549" s="188"/>
      <c r="AI549" s="188"/>
      <c r="AJ549" s="188"/>
      <c r="AK549" s="188"/>
      <c r="AL549" s="188"/>
      <c r="AM549" s="188"/>
      <c r="AN549" s="188"/>
      <c r="AO549" s="188"/>
      <c r="AP549" s="188"/>
      <c r="AQ549" s="386"/>
      <c r="AR549" s="386"/>
      <c r="AS549" s="386"/>
      <c r="AT549" s="386"/>
      <c r="AU549" s="386"/>
      <c r="AV549" s="386"/>
      <c r="AW549" s="386"/>
      <c r="AX549" s="386"/>
      <c r="AY549" s="386"/>
      <c r="AZ549" s="386"/>
      <c r="BA549" s="386"/>
      <c r="BB549" s="386"/>
      <c r="BC549" s="386"/>
      <c r="BD549" s="386"/>
      <c r="BE549" s="386"/>
      <c r="BF549" s="386"/>
      <c r="BG549" s="386"/>
      <c r="BH549" s="386"/>
      <c r="BI549" s="386"/>
      <c r="BJ549" s="386"/>
      <c r="BK549" s="386"/>
      <c r="BL549" s="386"/>
      <c r="BM549" s="386"/>
      <c r="BN549" s="386"/>
      <c r="BO549" s="186"/>
      <c r="BP549" s="386"/>
      <c r="BQ549" s="386"/>
      <c r="BR549" s="386"/>
      <c r="BS549" s="386"/>
      <c r="BT549" s="386"/>
      <c r="BU549" s="386"/>
      <c r="BV549" s="386"/>
      <c r="BW549" s="386"/>
      <c r="BX549" s="386"/>
      <c r="BY549" s="386"/>
      <c r="BZ549" s="386"/>
      <c r="CA549" s="386"/>
      <c r="CB549" s="386"/>
      <c r="CC549" s="386"/>
      <c r="CD549" s="386"/>
      <c r="CE549" s="386"/>
      <c r="CF549" s="386"/>
      <c r="CG549" s="386"/>
      <c r="CH549" s="386"/>
      <c r="CI549" s="386"/>
      <c r="CJ549" s="386"/>
      <c r="CK549" s="386"/>
      <c r="CL549" s="386"/>
      <c r="CM549" s="386"/>
      <c r="CN549" s="386"/>
      <c r="CO549" s="188"/>
      <c r="CP549" s="188"/>
      <c r="CQ549" s="188"/>
      <c r="CR549" s="188"/>
      <c r="CS549" s="188"/>
      <c r="CT549" s="188"/>
      <c r="CU549" s="188"/>
      <c r="CV549" s="188"/>
      <c r="CW549" s="188"/>
      <c r="CX549" s="188"/>
      <c r="CY549" s="188"/>
      <c r="CZ549" s="188"/>
      <c r="DA549" s="188"/>
      <c r="DB549" s="188"/>
      <c r="DC549" s="386"/>
      <c r="DD549" s="386"/>
      <c r="DE549" s="386"/>
      <c r="DF549" s="386"/>
    </row>
    <row r="550" spans="1:110" s="216" customFormat="1">
      <c r="A550" s="222"/>
      <c r="B550" s="386"/>
      <c r="C550" s="386"/>
      <c r="D550" s="386"/>
      <c r="E550" s="386"/>
      <c r="F550" s="386"/>
      <c r="H550" s="222"/>
      <c r="I550" s="386"/>
      <c r="J550" s="386"/>
      <c r="K550" s="386"/>
      <c r="L550" s="386"/>
      <c r="M550" s="386"/>
      <c r="N550" s="386"/>
      <c r="O550" s="386"/>
      <c r="P550" s="386"/>
      <c r="Q550" s="386"/>
      <c r="R550" s="386"/>
      <c r="S550" s="386"/>
      <c r="T550" s="386"/>
      <c r="U550" s="386"/>
      <c r="V550" s="188"/>
      <c r="W550" s="190"/>
      <c r="X550" s="386"/>
      <c r="Y550" s="386"/>
      <c r="Z550" s="386"/>
      <c r="AA550" s="386"/>
      <c r="AB550" s="386"/>
      <c r="AC550" s="386"/>
      <c r="AD550" s="386"/>
      <c r="AE550" s="386"/>
      <c r="AF550" s="386"/>
      <c r="AG550" s="386"/>
      <c r="AH550" s="188"/>
      <c r="AI550" s="188"/>
      <c r="AJ550" s="188"/>
      <c r="AK550" s="188"/>
      <c r="AL550" s="188"/>
      <c r="AM550" s="188"/>
      <c r="AN550" s="188"/>
      <c r="AO550" s="188"/>
      <c r="AP550" s="188"/>
      <c r="AQ550" s="386"/>
      <c r="AR550" s="386"/>
      <c r="AS550" s="386"/>
      <c r="AT550" s="386"/>
      <c r="AU550" s="386"/>
      <c r="AV550" s="386"/>
      <c r="AW550" s="386"/>
      <c r="AX550" s="386"/>
      <c r="AY550" s="386"/>
      <c r="AZ550" s="386"/>
      <c r="BA550" s="386"/>
      <c r="BB550" s="386"/>
      <c r="BC550" s="386"/>
      <c r="BD550" s="386"/>
      <c r="BE550" s="386"/>
      <c r="BF550" s="386"/>
      <c r="BG550" s="386"/>
      <c r="BH550" s="386"/>
      <c r="BI550" s="386"/>
      <c r="BJ550" s="386"/>
      <c r="BK550" s="386"/>
      <c r="BL550" s="386"/>
      <c r="BM550" s="386"/>
      <c r="BN550" s="386"/>
      <c r="BO550" s="186"/>
      <c r="BP550" s="386"/>
      <c r="BQ550" s="386"/>
      <c r="BR550" s="386"/>
      <c r="BS550" s="386"/>
      <c r="BT550" s="386"/>
      <c r="BU550" s="386"/>
      <c r="BV550" s="386"/>
      <c r="BW550" s="386"/>
      <c r="BX550" s="386"/>
      <c r="BY550" s="386"/>
      <c r="BZ550" s="386"/>
      <c r="CA550" s="386"/>
      <c r="CB550" s="386"/>
      <c r="CC550" s="386"/>
      <c r="CD550" s="386"/>
      <c r="CE550" s="386"/>
      <c r="CF550" s="386"/>
      <c r="CG550" s="386"/>
      <c r="CH550" s="386"/>
      <c r="CI550" s="386"/>
      <c r="CJ550" s="386"/>
      <c r="CK550" s="386"/>
      <c r="CL550" s="386"/>
      <c r="CM550" s="386"/>
      <c r="CN550" s="386"/>
      <c r="CO550" s="188"/>
      <c r="CP550" s="188"/>
      <c r="CQ550" s="188"/>
      <c r="CR550" s="188"/>
      <c r="CS550" s="188"/>
      <c r="CT550" s="188"/>
      <c r="CU550" s="188"/>
      <c r="CV550" s="188"/>
      <c r="CW550" s="188"/>
      <c r="CX550" s="188"/>
      <c r="CY550" s="188"/>
      <c r="CZ550" s="188"/>
      <c r="DA550" s="188"/>
      <c r="DB550" s="188"/>
      <c r="DC550" s="386"/>
      <c r="DD550" s="386"/>
      <c r="DE550" s="386"/>
      <c r="DF550" s="386"/>
    </row>
    <row r="551" spans="1:110" s="216" customFormat="1">
      <c r="A551" s="222"/>
      <c r="B551" s="386"/>
      <c r="C551" s="386"/>
      <c r="D551" s="386"/>
      <c r="E551" s="386"/>
      <c r="F551" s="386"/>
      <c r="H551" s="222"/>
      <c r="I551" s="386"/>
      <c r="J551" s="386"/>
      <c r="K551" s="386"/>
      <c r="L551" s="386"/>
      <c r="M551" s="386"/>
      <c r="N551" s="386"/>
      <c r="O551" s="386"/>
      <c r="P551" s="386"/>
      <c r="Q551" s="386"/>
      <c r="R551" s="386"/>
      <c r="S551" s="386"/>
      <c r="T551" s="386"/>
      <c r="U551" s="386"/>
      <c r="V551" s="188"/>
      <c r="W551" s="190"/>
      <c r="X551" s="386"/>
      <c r="Y551" s="386"/>
      <c r="Z551" s="386"/>
      <c r="AA551" s="386"/>
      <c r="AB551" s="386"/>
      <c r="AC551" s="386"/>
      <c r="AD551" s="386"/>
      <c r="AE551" s="386"/>
      <c r="AF551" s="386"/>
      <c r="AG551" s="386"/>
      <c r="AH551" s="188"/>
      <c r="AI551" s="188"/>
      <c r="AJ551" s="188"/>
      <c r="AK551" s="188"/>
      <c r="AL551" s="188"/>
      <c r="AM551" s="188"/>
      <c r="AN551" s="188"/>
      <c r="AO551" s="188"/>
      <c r="AP551" s="188"/>
      <c r="AQ551" s="386"/>
      <c r="AR551" s="386"/>
      <c r="AS551" s="386"/>
      <c r="AT551" s="386"/>
      <c r="AU551" s="386"/>
      <c r="AV551" s="386"/>
      <c r="AW551" s="386"/>
      <c r="AX551" s="386"/>
      <c r="AY551" s="386"/>
      <c r="AZ551" s="386"/>
      <c r="BA551" s="386"/>
      <c r="BB551" s="386"/>
      <c r="BC551" s="386"/>
      <c r="BD551" s="386"/>
      <c r="BE551" s="386"/>
      <c r="BF551" s="386"/>
      <c r="BG551" s="386"/>
      <c r="BH551" s="386"/>
      <c r="BI551" s="386"/>
      <c r="BJ551" s="386"/>
      <c r="BK551" s="386"/>
      <c r="BL551" s="386"/>
      <c r="BM551" s="386"/>
      <c r="BN551" s="386"/>
      <c r="BO551" s="186"/>
      <c r="BP551" s="386"/>
      <c r="BQ551" s="386"/>
      <c r="BR551" s="386"/>
      <c r="BS551" s="386"/>
      <c r="BT551" s="386"/>
      <c r="BU551" s="386"/>
      <c r="BV551" s="386"/>
      <c r="BW551" s="386"/>
      <c r="BX551" s="386"/>
      <c r="BY551" s="386"/>
      <c r="BZ551" s="386"/>
      <c r="CA551" s="386"/>
      <c r="CB551" s="386"/>
      <c r="CC551" s="386"/>
      <c r="CD551" s="386"/>
      <c r="CE551" s="386"/>
      <c r="CF551" s="386"/>
      <c r="CG551" s="386"/>
      <c r="CH551" s="386"/>
      <c r="CI551" s="386"/>
      <c r="CJ551" s="386"/>
      <c r="CK551" s="386"/>
      <c r="CL551" s="386"/>
      <c r="CM551" s="386"/>
      <c r="CN551" s="386"/>
      <c r="CO551" s="188"/>
      <c r="CP551" s="188"/>
      <c r="CQ551" s="188"/>
      <c r="CR551" s="188"/>
      <c r="CS551" s="188"/>
      <c r="CT551" s="188"/>
      <c r="CU551" s="188"/>
      <c r="CV551" s="188"/>
      <c r="CW551" s="188"/>
      <c r="CX551" s="188"/>
      <c r="CY551" s="188"/>
      <c r="CZ551" s="188"/>
      <c r="DA551" s="188"/>
      <c r="DB551" s="188"/>
      <c r="DC551" s="386"/>
      <c r="DD551" s="386"/>
      <c r="DE551" s="386"/>
      <c r="DF551" s="386"/>
    </row>
    <row r="552" spans="1:110" s="216" customFormat="1">
      <c r="A552" s="222"/>
      <c r="B552" s="386"/>
      <c r="C552" s="386"/>
      <c r="D552" s="386"/>
      <c r="E552" s="386"/>
      <c r="F552" s="386"/>
      <c r="H552" s="222"/>
      <c r="I552" s="386"/>
      <c r="J552" s="386"/>
      <c r="K552" s="386"/>
      <c r="L552" s="386"/>
      <c r="M552" s="386"/>
      <c r="N552" s="386"/>
      <c r="O552" s="386"/>
      <c r="P552" s="386"/>
      <c r="Q552" s="386"/>
      <c r="R552" s="386"/>
      <c r="S552" s="386"/>
      <c r="T552" s="386"/>
      <c r="U552" s="386"/>
      <c r="V552" s="188"/>
      <c r="W552" s="190"/>
      <c r="X552" s="386"/>
      <c r="Y552" s="386"/>
      <c r="Z552" s="386"/>
      <c r="AA552" s="386"/>
      <c r="AB552" s="386"/>
      <c r="AC552" s="386"/>
      <c r="AD552" s="386"/>
      <c r="AE552" s="386"/>
      <c r="AF552" s="386"/>
      <c r="AG552" s="386"/>
      <c r="AH552" s="188"/>
      <c r="AI552" s="188"/>
      <c r="AJ552" s="188"/>
      <c r="AK552" s="188"/>
      <c r="AL552" s="188"/>
      <c r="AM552" s="188"/>
      <c r="AN552" s="188"/>
      <c r="AO552" s="188"/>
      <c r="AP552" s="188"/>
      <c r="AQ552" s="386"/>
      <c r="AR552" s="386"/>
      <c r="AS552" s="386"/>
      <c r="AT552" s="386"/>
      <c r="AU552" s="386"/>
      <c r="AV552" s="386"/>
      <c r="AW552" s="386"/>
      <c r="AX552" s="386"/>
      <c r="AY552" s="386"/>
      <c r="AZ552" s="386"/>
      <c r="BA552" s="386"/>
      <c r="BB552" s="386"/>
      <c r="BC552" s="386"/>
      <c r="BD552" s="386"/>
      <c r="BE552" s="386"/>
      <c r="BF552" s="386"/>
      <c r="BG552" s="386"/>
      <c r="BH552" s="386"/>
      <c r="BI552" s="386"/>
      <c r="BJ552" s="386"/>
      <c r="BK552" s="386"/>
      <c r="BL552" s="386"/>
      <c r="BM552" s="386"/>
      <c r="BN552" s="386"/>
      <c r="BO552" s="186"/>
      <c r="BP552" s="386"/>
      <c r="BQ552" s="386"/>
      <c r="BR552" s="386"/>
      <c r="BS552" s="386"/>
      <c r="BT552" s="386"/>
      <c r="BU552" s="386"/>
      <c r="BV552" s="386"/>
      <c r="BW552" s="386"/>
      <c r="BX552" s="386"/>
      <c r="BY552" s="386"/>
      <c r="BZ552" s="386"/>
      <c r="CA552" s="386"/>
      <c r="CB552" s="386"/>
      <c r="CC552" s="386"/>
      <c r="CD552" s="386"/>
      <c r="CE552" s="386"/>
      <c r="CF552" s="386"/>
      <c r="CG552" s="386"/>
      <c r="CH552" s="386"/>
      <c r="CI552" s="386"/>
      <c r="CJ552" s="386"/>
      <c r="CK552" s="386"/>
      <c r="CL552" s="386"/>
      <c r="CM552" s="386"/>
      <c r="CN552" s="386"/>
      <c r="CO552" s="188"/>
      <c r="CP552" s="188"/>
      <c r="CQ552" s="188"/>
      <c r="CR552" s="188"/>
      <c r="CS552" s="188"/>
      <c r="CT552" s="188"/>
      <c r="CU552" s="188"/>
      <c r="CV552" s="188"/>
      <c r="CW552" s="188"/>
      <c r="CX552" s="188"/>
      <c r="CY552" s="188"/>
      <c r="CZ552" s="188"/>
      <c r="DA552" s="188"/>
      <c r="DB552" s="188"/>
      <c r="DC552" s="386"/>
      <c r="DD552" s="386"/>
      <c r="DE552" s="386"/>
      <c r="DF552" s="386"/>
    </row>
    <row r="553" spans="1:110" s="216" customFormat="1">
      <c r="A553" s="222"/>
      <c r="B553" s="386"/>
      <c r="C553" s="386"/>
      <c r="D553" s="386"/>
      <c r="E553" s="386"/>
      <c r="F553" s="386"/>
      <c r="H553" s="222"/>
      <c r="I553" s="386"/>
      <c r="J553" s="386"/>
      <c r="K553" s="386"/>
      <c r="L553" s="386"/>
      <c r="M553" s="386"/>
      <c r="N553" s="386"/>
      <c r="O553" s="386"/>
      <c r="P553" s="386"/>
      <c r="Q553" s="386"/>
      <c r="R553" s="386"/>
      <c r="S553" s="386"/>
      <c r="T553" s="386"/>
      <c r="U553" s="386"/>
      <c r="V553" s="188"/>
      <c r="W553" s="190"/>
      <c r="X553" s="386"/>
      <c r="Y553" s="386"/>
      <c r="Z553" s="386"/>
      <c r="AA553" s="386"/>
      <c r="AB553" s="386"/>
      <c r="AC553" s="386"/>
      <c r="AD553" s="386"/>
      <c r="AE553" s="386"/>
      <c r="AF553" s="386"/>
      <c r="AG553" s="386"/>
      <c r="AH553" s="188"/>
      <c r="AI553" s="188"/>
      <c r="AJ553" s="188"/>
      <c r="AK553" s="188"/>
      <c r="AL553" s="188"/>
      <c r="AM553" s="188"/>
      <c r="AN553" s="188"/>
      <c r="AO553" s="188"/>
      <c r="AP553" s="188"/>
      <c r="AQ553" s="386"/>
      <c r="AR553" s="386"/>
      <c r="AS553" s="386"/>
      <c r="AT553" s="386"/>
      <c r="AU553" s="386"/>
      <c r="AV553" s="386"/>
      <c r="AW553" s="386"/>
      <c r="AX553" s="386"/>
      <c r="AY553" s="386"/>
      <c r="AZ553" s="386"/>
      <c r="BA553" s="386"/>
      <c r="BB553" s="386"/>
      <c r="BC553" s="386"/>
      <c r="BD553" s="386"/>
      <c r="BE553" s="386"/>
      <c r="BF553" s="386"/>
      <c r="BG553" s="386"/>
      <c r="BH553" s="386"/>
      <c r="BI553" s="386"/>
      <c r="BJ553" s="386"/>
      <c r="BK553" s="386"/>
      <c r="BL553" s="386"/>
      <c r="BM553" s="386"/>
      <c r="BN553" s="386"/>
      <c r="BO553" s="186"/>
      <c r="BP553" s="386"/>
      <c r="BQ553" s="386"/>
      <c r="BR553" s="386"/>
      <c r="BS553" s="386"/>
      <c r="BT553" s="386"/>
      <c r="BU553" s="386"/>
      <c r="BV553" s="386"/>
      <c r="BW553" s="386"/>
      <c r="BX553" s="386"/>
      <c r="BY553" s="386"/>
      <c r="BZ553" s="386"/>
      <c r="CA553" s="386"/>
      <c r="CB553" s="386"/>
      <c r="CC553" s="386"/>
      <c r="CD553" s="386"/>
      <c r="CE553" s="386"/>
      <c r="CF553" s="386"/>
      <c r="CG553" s="386"/>
      <c r="CH553" s="386"/>
      <c r="CI553" s="386"/>
      <c r="CJ553" s="386"/>
      <c r="CK553" s="386"/>
      <c r="CL553" s="386"/>
      <c r="CM553" s="386"/>
      <c r="CN553" s="386"/>
      <c r="CO553" s="188"/>
      <c r="CP553" s="188"/>
      <c r="CQ553" s="188"/>
      <c r="CR553" s="188"/>
      <c r="CS553" s="188"/>
      <c r="CT553" s="188"/>
      <c r="CU553" s="188"/>
      <c r="CV553" s="188"/>
      <c r="CW553" s="188"/>
      <c r="CX553" s="188"/>
      <c r="CY553" s="188"/>
      <c r="CZ553" s="188"/>
      <c r="DA553" s="188"/>
      <c r="DB553" s="188"/>
      <c r="DC553" s="386"/>
      <c r="DD553" s="386"/>
      <c r="DE553" s="386"/>
      <c r="DF553" s="386"/>
    </row>
    <row r="554" spans="1:110" s="216" customFormat="1">
      <c r="A554" s="222"/>
      <c r="B554" s="386"/>
      <c r="C554" s="386"/>
      <c r="D554" s="386"/>
      <c r="E554" s="386"/>
      <c r="F554" s="386"/>
      <c r="H554" s="222"/>
      <c r="I554" s="386"/>
      <c r="J554" s="386"/>
      <c r="K554" s="386"/>
      <c r="L554" s="386"/>
      <c r="M554" s="386"/>
      <c r="N554" s="386"/>
      <c r="O554" s="386"/>
      <c r="P554" s="386"/>
      <c r="Q554" s="386"/>
      <c r="R554" s="386"/>
      <c r="S554" s="386"/>
      <c r="T554" s="386"/>
      <c r="U554" s="386"/>
      <c r="V554" s="188"/>
      <c r="W554" s="190"/>
      <c r="X554" s="386"/>
      <c r="Y554" s="386"/>
      <c r="Z554" s="386"/>
      <c r="AA554" s="386"/>
      <c r="AB554" s="386"/>
      <c r="AC554" s="386"/>
      <c r="AD554" s="386"/>
      <c r="AE554" s="386"/>
      <c r="AF554" s="386"/>
      <c r="AG554" s="386"/>
      <c r="AH554" s="188"/>
      <c r="AI554" s="188"/>
      <c r="AJ554" s="188"/>
      <c r="AK554" s="188"/>
      <c r="AL554" s="188"/>
      <c r="AM554" s="188"/>
      <c r="AN554" s="188"/>
      <c r="AO554" s="188"/>
      <c r="AP554" s="188"/>
      <c r="AQ554" s="386"/>
      <c r="AR554" s="386"/>
      <c r="AS554" s="386"/>
      <c r="AT554" s="386"/>
      <c r="AU554" s="386"/>
      <c r="AV554" s="386"/>
      <c r="AW554" s="386"/>
      <c r="AX554" s="386"/>
      <c r="AY554" s="386"/>
      <c r="AZ554" s="386"/>
      <c r="BA554" s="386"/>
      <c r="BB554" s="386"/>
      <c r="BC554" s="386"/>
      <c r="BD554" s="386"/>
      <c r="BE554" s="386"/>
      <c r="BF554" s="386"/>
      <c r="BG554" s="386"/>
      <c r="BH554" s="386"/>
      <c r="BI554" s="386"/>
      <c r="BJ554" s="386"/>
      <c r="BK554" s="386"/>
      <c r="BL554" s="386"/>
      <c r="BM554" s="386"/>
      <c r="BN554" s="386"/>
      <c r="BO554" s="186"/>
      <c r="BP554" s="386"/>
      <c r="BQ554" s="386"/>
      <c r="BR554" s="386"/>
      <c r="BS554" s="386"/>
      <c r="BT554" s="386"/>
      <c r="BU554" s="386"/>
      <c r="BV554" s="386"/>
      <c r="BW554" s="386"/>
      <c r="BX554" s="386"/>
      <c r="BY554" s="386"/>
      <c r="BZ554" s="386"/>
      <c r="CA554" s="386"/>
      <c r="CB554" s="386"/>
      <c r="CC554" s="386"/>
      <c r="CD554" s="386"/>
      <c r="CE554" s="386"/>
      <c r="CF554" s="386"/>
      <c r="CG554" s="386"/>
      <c r="CH554" s="386"/>
      <c r="CI554" s="386"/>
      <c r="CJ554" s="386"/>
      <c r="CK554" s="386"/>
      <c r="CL554" s="386"/>
      <c r="CM554" s="386"/>
      <c r="CN554" s="386"/>
      <c r="CO554" s="188"/>
      <c r="CP554" s="188"/>
      <c r="CQ554" s="188"/>
      <c r="CR554" s="188"/>
      <c r="CS554" s="188"/>
      <c r="CT554" s="188"/>
      <c r="CU554" s="188"/>
      <c r="CV554" s="188"/>
      <c r="CW554" s="188"/>
      <c r="CX554" s="188"/>
      <c r="CY554" s="188"/>
      <c r="CZ554" s="188"/>
      <c r="DA554" s="188"/>
      <c r="DB554" s="188"/>
      <c r="DC554" s="386"/>
      <c r="DD554" s="386"/>
      <c r="DE554" s="386"/>
      <c r="DF554" s="386"/>
    </row>
    <row r="555" spans="1:110" s="216" customFormat="1">
      <c r="A555" s="222"/>
      <c r="B555" s="386"/>
      <c r="C555" s="386"/>
      <c r="D555" s="386"/>
      <c r="E555" s="386"/>
      <c r="F555" s="386"/>
      <c r="H555" s="222"/>
      <c r="I555" s="386"/>
      <c r="J555" s="386"/>
      <c r="K555" s="386"/>
      <c r="L555" s="386"/>
      <c r="M555" s="386"/>
      <c r="N555" s="386"/>
      <c r="O555" s="386"/>
      <c r="P555" s="386"/>
      <c r="Q555" s="386"/>
      <c r="R555" s="386"/>
      <c r="S555" s="386"/>
      <c r="T555" s="386"/>
      <c r="U555" s="386"/>
      <c r="V555" s="188"/>
      <c r="W555" s="190"/>
      <c r="X555" s="386"/>
      <c r="Y555" s="386"/>
      <c r="Z555" s="386"/>
      <c r="AA555" s="386"/>
      <c r="AB555" s="386"/>
      <c r="AC555" s="386"/>
      <c r="AD555" s="386"/>
      <c r="AE555" s="386"/>
      <c r="AF555" s="386"/>
      <c r="AG555" s="386"/>
      <c r="AH555" s="188"/>
      <c r="AI555" s="188"/>
      <c r="AJ555" s="188"/>
      <c r="AK555" s="188"/>
      <c r="AL555" s="188"/>
      <c r="AM555" s="188"/>
      <c r="AN555" s="188"/>
      <c r="AO555" s="188"/>
      <c r="AP555" s="188"/>
      <c r="AQ555" s="386"/>
      <c r="AR555" s="386"/>
      <c r="AS555" s="386"/>
      <c r="AT555" s="386"/>
      <c r="AU555" s="386"/>
      <c r="AV555" s="386"/>
      <c r="AW555" s="386"/>
      <c r="AX555" s="386"/>
      <c r="AY555" s="386"/>
      <c r="AZ555" s="386"/>
      <c r="BA555" s="386"/>
      <c r="BB555" s="386"/>
      <c r="BC555" s="386"/>
      <c r="BD555" s="386"/>
      <c r="BE555" s="386"/>
      <c r="BF555" s="386"/>
      <c r="BG555" s="386"/>
      <c r="BH555" s="386"/>
      <c r="BI555" s="386"/>
      <c r="BJ555" s="386"/>
      <c r="BK555" s="386"/>
      <c r="BL555" s="386"/>
      <c r="BM555" s="386"/>
      <c r="BN555" s="386"/>
      <c r="BO555" s="186"/>
      <c r="BP555" s="386"/>
      <c r="BQ555" s="386"/>
      <c r="BR555" s="386"/>
      <c r="BS555" s="386"/>
      <c r="BT555" s="386"/>
      <c r="BU555" s="386"/>
      <c r="BV555" s="386"/>
      <c r="BW555" s="386"/>
      <c r="BX555" s="386"/>
      <c r="BY555" s="386"/>
      <c r="BZ555" s="386"/>
      <c r="CA555" s="386"/>
      <c r="CB555" s="386"/>
      <c r="CC555" s="386"/>
      <c r="CD555" s="386"/>
      <c r="CE555" s="386"/>
      <c r="CF555" s="386"/>
      <c r="CG555" s="386"/>
      <c r="CH555" s="386"/>
      <c r="CI555" s="386"/>
      <c r="CJ555" s="386"/>
      <c r="CK555" s="386"/>
      <c r="CL555" s="386"/>
      <c r="CM555" s="386"/>
      <c r="CN555" s="386"/>
      <c r="CO555" s="188"/>
      <c r="CP555" s="188"/>
      <c r="CQ555" s="188"/>
      <c r="CR555" s="188"/>
      <c r="CS555" s="188"/>
      <c r="CT555" s="188"/>
      <c r="CU555" s="188"/>
      <c r="CV555" s="188"/>
      <c r="CW555" s="188"/>
      <c r="CX555" s="188"/>
      <c r="CY555" s="188"/>
      <c r="CZ555" s="188"/>
      <c r="DA555" s="188"/>
      <c r="DB555" s="188"/>
      <c r="DC555" s="386"/>
      <c r="DD555" s="386"/>
      <c r="DE555" s="386"/>
      <c r="DF555" s="386"/>
    </row>
    <row r="556" spans="1:110" s="216" customFormat="1">
      <c r="A556" s="222"/>
      <c r="B556" s="386"/>
      <c r="C556" s="386"/>
      <c r="D556" s="386"/>
      <c r="E556" s="386"/>
      <c r="F556" s="386"/>
      <c r="H556" s="222"/>
      <c r="I556" s="386"/>
      <c r="J556" s="386"/>
      <c r="K556" s="386"/>
      <c r="L556" s="386"/>
      <c r="M556" s="386"/>
      <c r="N556" s="386"/>
      <c r="O556" s="386"/>
      <c r="P556" s="386"/>
      <c r="Q556" s="386"/>
      <c r="R556" s="386"/>
      <c r="S556" s="386"/>
      <c r="T556" s="386"/>
      <c r="U556" s="386"/>
      <c r="V556" s="188"/>
      <c r="W556" s="190"/>
      <c r="X556" s="386"/>
      <c r="Y556" s="386"/>
      <c r="Z556" s="386"/>
      <c r="AA556" s="386"/>
      <c r="AB556" s="386"/>
      <c r="AC556" s="386"/>
      <c r="AD556" s="386"/>
      <c r="AE556" s="386"/>
      <c r="AF556" s="386"/>
      <c r="AG556" s="386"/>
      <c r="AH556" s="188"/>
      <c r="AI556" s="188"/>
      <c r="AJ556" s="188"/>
      <c r="AK556" s="188"/>
      <c r="AL556" s="188"/>
      <c r="AM556" s="188"/>
      <c r="AN556" s="188"/>
      <c r="AO556" s="188"/>
      <c r="AP556" s="188"/>
      <c r="AQ556" s="386"/>
      <c r="AR556" s="386"/>
      <c r="AS556" s="386"/>
      <c r="AT556" s="386"/>
      <c r="AU556" s="386"/>
      <c r="AV556" s="386"/>
      <c r="AW556" s="386"/>
      <c r="AX556" s="386"/>
      <c r="AY556" s="386"/>
      <c r="AZ556" s="386"/>
      <c r="BA556" s="386"/>
      <c r="BB556" s="386"/>
      <c r="BC556" s="386"/>
      <c r="BD556" s="386"/>
      <c r="BE556" s="386"/>
      <c r="BF556" s="386"/>
      <c r="BG556" s="386"/>
      <c r="BH556" s="386"/>
      <c r="BI556" s="386"/>
      <c r="BJ556" s="386"/>
      <c r="BK556" s="386"/>
      <c r="BL556" s="386"/>
      <c r="BM556" s="386"/>
      <c r="BN556" s="386"/>
      <c r="BO556" s="186"/>
      <c r="BP556" s="386"/>
      <c r="BQ556" s="386"/>
      <c r="BR556" s="386"/>
      <c r="BS556" s="386"/>
      <c r="BT556" s="386"/>
      <c r="BU556" s="386"/>
      <c r="BV556" s="386"/>
      <c r="BW556" s="386"/>
      <c r="BX556" s="386"/>
      <c r="BY556" s="386"/>
      <c r="BZ556" s="386"/>
      <c r="CA556" s="386"/>
      <c r="CB556" s="386"/>
      <c r="CC556" s="386"/>
      <c r="CD556" s="386"/>
      <c r="CE556" s="386"/>
      <c r="CF556" s="386"/>
      <c r="CG556" s="386"/>
      <c r="CH556" s="386"/>
      <c r="CI556" s="386"/>
      <c r="CJ556" s="386"/>
      <c r="CK556" s="386"/>
      <c r="CL556" s="386"/>
      <c r="CM556" s="386"/>
      <c r="CN556" s="386"/>
      <c r="CO556" s="188"/>
      <c r="CP556" s="188"/>
      <c r="CQ556" s="188"/>
      <c r="CR556" s="188"/>
      <c r="CS556" s="188"/>
      <c r="CT556" s="188"/>
      <c r="CU556" s="188"/>
      <c r="CV556" s="188"/>
      <c r="CW556" s="188"/>
      <c r="CX556" s="188"/>
      <c r="CY556" s="188"/>
      <c r="CZ556" s="188"/>
      <c r="DA556" s="188"/>
      <c r="DB556" s="188"/>
      <c r="DC556" s="386"/>
      <c r="DD556" s="386"/>
      <c r="DE556" s="386"/>
      <c r="DF556" s="386"/>
    </row>
    <row r="557" spans="1:110" s="216" customFormat="1">
      <c r="A557" s="222"/>
      <c r="B557" s="386"/>
      <c r="C557" s="386"/>
      <c r="D557" s="386"/>
      <c r="E557" s="386"/>
      <c r="F557" s="386"/>
      <c r="H557" s="222"/>
      <c r="I557" s="386"/>
      <c r="J557" s="386"/>
      <c r="K557" s="386"/>
      <c r="L557" s="386"/>
      <c r="M557" s="386"/>
      <c r="N557" s="386"/>
      <c r="O557" s="386"/>
      <c r="P557" s="386"/>
      <c r="Q557" s="386"/>
      <c r="R557" s="386"/>
      <c r="S557" s="386"/>
      <c r="T557" s="386"/>
      <c r="U557" s="386"/>
      <c r="V557" s="188"/>
      <c r="W557" s="190"/>
      <c r="X557" s="386"/>
      <c r="Y557" s="386"/>
      <c r="Z557" s="386"/>
      <c r="AA557" s="386"/>
      <c r="AB557" s="386"/>
      <c r="AC557" s="386"/>
      <c r="AD557" s="386"/>
      <c r="AE557" s="386"/>
      <c r="AF557" s="386"/>
      <c r="AG557" s="386"/>
      <c r="AH557" s="188"/>
      <c r="AI557" s="188"/>
      <c r="AJ557" s="188"/>
      <c r="AK557" s="188"/>
      <c r="AL557" s="188"/>
      <c r="AM557" s="188"/>
      <c r="AN557" s="188"/>
      <c r="AO557" s="188"/>
      <c r="AP557" s="188"/>
      <c r="AQ557" s="386"/>
      <c r="AR557" s="386"/>
      <c r="AS557" s="386"/>
      <c r="AT557" s="386"/>
      <c r="AU557" s="386"/>
      <c r="AV557" s="386"/>
      <c r="AW557" s="386"/>
      <c r="AX557" s="386"/>
      <c r="AY557" s="386"/>
      <c r="AZ557" s="386"/>
      <c r="BA557" s="386"/>
      <c r="BB557" s="386"/>
      <c r="BC557" s="386"/>
      <c r="BD557" s="386"/>
      <c r="BE557" s="386"/>
      <c r="BF557" s="386"/>
      <c r="BG557" s="386"/>
      <c r="BH557" s="386"/>
      <c r="BI557" s="386"/>
      <c r="BJ557" s="386"/>
      <c r="BK557" s="386"/>
      <c r="BL557" s="386"/>
      <c r="BM557" s="386"/>
      <c r="BN557" s="386"/>
      <c r="BO557" s="186"/>
      <c r="BP557" s="386"/>
      <c r="BQ557" s="386"/>
      <c r="BR557" s="386"/>
      <c r="BS557" s="386"/>
      <c r="BT557" s="386"/>
      <c r="BU557" s="386"/>
      <c r="BV557" s="386"/>
      <c r="BW557" s="386"/>
      <c r="BX557" s="386"/>
      <c r="BY557" s="386"/>
      <c r="BZ557" s="386"/>
      <c r="CA557" s="386"/>
      <c r="CB557" s="386"/>
      <c r="CC557" s="386"/>
      <c r="CD557" s="386"/>
      <c r="CE557" s="386"/>
      <c r="CF557" s="386"/>
      <c r="CG557" s="386"/>
      <c r="CH557" s="386"/>
      <c r="CI557" s="386"/>
      <c r="CJ557" s="386"/>
      <c r="CK557" s="386"/>
      <c r="CL557" s="386"/>
      <c r="CM557" s="386"/>
      <c r="CN557" s="386"/>
      <c r="CO557" s="188"/>
      <c r="CP557" s="188"/>
      <c r="CQ557" s="188"/>
      <c r="CR557" s="188"/>
      <c r="CS557" s="188"/>
      <c r="CT557" s="188"/>
      <c r="CU557" s="188"/>
      <c r="CV557" s="188"/>
      <c r="CW557" s="188"/>
      <c r="CX557" s="188"/>
      <c r="CY557" s="188"/>
      <c r="CZ557" s="188"/>
      <c r="DA557" s="188"/>
      <c r="DB557" s="188"/>
      <c r="DC557" s="386"/>
      <c r="DD557" s="386"/>
      <c r="DE557" s="386"/>
      <c r="DF557" s="386"/>
    </row>
    <row r="558" spans="1:110" s="216" customFormat="1">
      <c r="A558" s="222"/>
      <c r="B558" s="386"/>
      <c r="C558" s="386"/>
      <c r="D558" s="386"/>
      <c r="E558" s="386"/>
      <c r="F558" s="386"/>
      <c r="H558" s="222"/>
      <c r="I558" s="386"/>
      <c r="J558" s="386"/>
      <c r="K558" s="386"/>
      <c r="L558" s="386"/>
      <c r="M558" s="386"/>
      <c r="N558" s="386"/>
      <c r="O558" s="386"/>
      <c r="P558" s="386"/>
      <c r="Q558" s="386"/>
      <c r="R558" s="386"/>
      <c r="S558" s="386"/>
      <c r="T558" s="386"/>
      <c r="U558" s="386"/>
      <c r="V558" s="188"/>
      <c r="W558" s="190"/>
      <c r="X558" s="386"/>
      <c r="Y558" s="386"/>
      <c r="Z558" s="386"/>
      <c r="AA558" s="386"/>
      <c r="AB558" s="386"/>
      <c r="AC558" s="386"/>
      <c r="AD558" s="386"/>
      <c r="AE558" s="386"/>
      <c r="AF558" s="386"/>
      <c r="AG558" s="386"/>
      <c r="AH558" s="188"/>
      <c r="AI558" s="188"/>
      <c r="AJ558" s="188"/>
      <c r="AK558" s="188"/>
      <c r="AL558" s="188"/>
      <c r="AM558" s="188"/>
      <c r="AN558" s="188"/>
      <c r="AO558" s="188"/>
      <c r="AP558" s="188"/>
      <c r="AQ558" s="386"/>
      <c r="AR558" s="386"/>
      <c r="AS558" s="386"/>
      <c r="AT558" s="386"/>
      <c r="AU558" s="386"/>
      <c r="AV558" s="386"/>
      <c r="AW558" s="386"/>
      <c r="AX558" s="386"/>
      <c r="AY558" s="386"/>
      <c r="AZ558" s="386"/>
      <c r="BA558" s="386"/>
      <c r="BB558" s="386"/>
      <c r="BC558" s="386"/>
      <c r="BD558" s="386"/>
      <c r="BE558" s="386"/>
      <c r="BF558" s="386"/>
      <c r="BG558" s="386"/>
      <c r="BH558" s="386"/>
      <c r="BI558" s="386"/>
      <c r="BJ558" s="386"/>
      <c r="BK558" s="386"/>
      <c r="BL558" s="386"/>
      <c r="BM558" s="386"/>
      <c r="BN558" s="386"/>
      <c r="BO558" s="186"/>
      <c r="BP558" s="386"/>
      <c r="BQ558" s="386"/>
      <c r="BR558" s="386"/>
      <c r="BS558" s="386"/>
      <c r="BT558" s="386"/>
      <c r="BU558" s="386"/>
      <c r="BV558" s="386"/>
      <c r="BW558" s="386"/>
      <c r="BX558" s="386"/>
      <c r="BY558" s="386"/>
      <c r="BZ558" s="386"/>
      <c r="CA558" s="386"/>
      <c r="CB558" s="386"/>
      <c r="CC558" s="386"/>
      <c r="CD558" s="386"/>
      <c r="CE558" s="386"/>
      <c r="CF558" s="386"/>
      <c r="CG558" s="386"/>
      <c r="CH558" s="386"/>
      <c r="CI558" s="386"/>
      <c r="CJ558" s="386"/>
      <c r="CK558" s="386"/>
      <c r="CL558" s="386"/>
      <c r="CM558" s="386"/>
      <c r="CN558" s="386"/>
      <c r="CO558" s="188"/>
      <c r="CP558" s="188"/>
      <c r="CQ558" s="188"/>
      <c r="CR558" s="188"/>
      <c r="CS558" s="188"/>
      <c r="CT558" s="188"/>
      <c r="CU558" s="188"/>
      <c r="CV558" s="188"/>
      <c r="CW558" s="188"/>
      <c r="CX558" s="188"/>
      <c r="CY558" s="188"/>
      <c r="CZ558" s="188"/>
      <c r="DA558" s="188"/>
      <c r="DB558" s="188"/>
      <c r="DC558" s="386"/>
      <c r="DD558" s="386"/>
      <c r="DE558" s="386"/>
      <c r="DF558" s="386"/>
    </row>
    <row r="559" spans="1:110" s="216" customFormat="1">
      <c r="A559" s="222"/>
      <c r="B559" s="386"/>
      <c r="C559" s="386"/>
      <c r="D559" s="386"/>
      <c r="E559" s="386"/>
      <c r="F559" s="386"/>
      <c r="H559" s="222"/>
      <c r="I559" s="386"/>
      <c r="J559" s="386"/>
      <c r="K559" s="386"/>
      <c r="L559" s="386"/>
      <c r="M559" s="386"/>
      <c r="N559" s="386"/>
      <c r="O559" s="386"/>
      <c r="P559" s="386"/>
      <c r="Q559" s="386"/>
      <c r="R559" s="386"/>
      <c r="S559" s="386"/>
      <c r="T559" s="386"/>
      <c r="U559" s="386"/>
      <c r="V559" s="188"/>
      <c r="W559" s="190"/>
      <c r="X559" s="386"/>
      <c r="Y559" s="386"/>
      <c r="Z559" s="386"/>
      <c r="AA559" s="386"/>
      <c r="AB559" s="386"/>
      <c r="AC559" s="386"/>
      <c r="AD559" s="386"/>
      <c r="AE559" s="386"/>
      <c r="AF559" s="386"/>
      <c r="AG559" s="386"/>
      <c r="AH559" s="188"/>
      <c r="AI559" s="188"/>
      <c r="AJ559" s="188"/>
      <c r="AK559" s="188"/>
      <c r="AL559" s="188"/>
      <c r="AM559" s="188"/>
      <c r="AN559" s="188"/>
      <c r="AO559" s="188"/>
      <c r="AP559" s="188"/>
      <c r="AQ559" s="386"/>
      <c r="AR559" s="386"/>
      <c r="AS559" s="386"/>
      <c r="AT559" s="386"/>
      <c r="AU559" s="386"/>
      <c r="AV559" s="386"/>
      <c r="AW559" s="386"/>
      <c r="AX559" s="386"/>
      <c r="AY559" s="386"/>
      <c r="AZ559" s="386"/>
      <c r="BA559" s="386"/>
      <c r="BB559" s="386"/>
      <c r="BC559" s="386"/>
      <c r="BD559" s="386"/>
      <c r="BE559" s="386"/>
      <c r="BF559" s="386"/>
      <c r="BG559" s="386"/>
      <c r="BH559" s="386"/>
      <c r="BI559" s="386"/>
      <c r="BJ559" s="386"/>
      <c r="BK559" s="386"/>
      <c r="BL559" s="386"/>
      <c r="BM559" s="386"/>
      <c r="BN559" s="386"/>
      <c r="BO559" s="186"/>
      <c r="BP559" s="386"/>
      <c r="BQ559" s="386"/>
      <c r="BR559" s="386"/>
      <c r="BS559" s="386"/>
      <c r="BT559" s="386"/>
      <c r="BU559" s="386"/>
      <c r="BV559" s="386"/>
      <c r="BW559" s="386"/>
      <c r="BX559" s="386"/>
      <c r="BY559" s="386"/>
      <c r="BZ559" s="386"/>
      <c r="CA559" s="386"/>
      <c r="CB559" s="386"/>
      <c r="CC559" s="386"/>
      <c r="CD559" s="386"/>
      <c r="CE559" s="386"/>
      <c r="CF559" s="386"/>
      <c r="CG559" s="386"/>
      <c r="CH559" s="386"/>
      <c r="CI559" s="386"/>
      <c r="CJ559" s="386"/>
      <c r="CK559" s="386"/>
      <c r="CL559" s="386"/>
      <c r="CM559" s="386"/>
      <c r="CN559" s="386"/>
      <c r="CO559" s="188"/>
      <c r="CP559" s="188"/>
      <c r="CQ559" s="188"/>
      <c r="CR559" s="188"/>
      <c r="CS559" s="188"/>
      <c r="CT559" s="188"/>
      <c r="CU559" s="188"/>
      <c r="CV559" s="188"/>
      <c r="CW559" s="188"/>
      <c r="CX559" s="188"/>
      <c r="CY559" s="188"/>
      <c r="CZ559" s="188"/>
      <c r="DA559" s="188"/>
      <c r="DB559" s="188"/>
      <c r="DC559" s="386"/>
      <c r="DD559" s="386"/>
      <c r="DE559" s="386"/>
      <c r="DF559" s="386"/>
    </row>
    <row r="560" spans="1:110" s="216" customFormat="1">
      <c r="A560" s="222"/>
      <c r="B560" s="386"/>
      <c r="C560" s="386"/>
      <c r="D560" s="386"/>
      <c r="E560" s="386"/>
      <c r="F560" s="386"/>
      <c r="H560" s="222"/>
      <c r="I560" s="386"/>
      <c r="J560" s="386"/>
      <c r="K560" s="386"/>
      <c r="L560" s="386"/>
      <c r="M560" s="386"/>
      <c r="N560" s="386"/>
      <c r="O560" s="386"/>
      <c r="P560" s="386"/>
      <c r="Q560" s="386"/>
      <c r="R560" s="386"/>
      <c r="S560" s="386"/>
      <c r="T560" s="386"/>
      <c r="U560" s="386"/>
      <c r="V560" s="188"/>
      <c r="W560" s="190"/>
      <c r="X560" s="386"/>
      <c r="Y560" s="386"/>
      <c r="Z560" s="386"/>
      <c r="AA560" s="386"/>
      <c r="AB560" s="386"/>
      <c r="AC560" s="386"/>
      <c r="AD560" s="386"/>
      <c r="AE560" s="386"/>
      <c r="AF560" s="386"/>
      <c r="AG560" s="386"/>
      <c r="AH560" s="188"/>
      <c r="AI560" s="188"/>
      <c r="AJ560" s="188"/>
      <c r="AK560" s="188"/>
      <c r="AL560" s="188"/>
      <c r="AM560" s="188"/>
      <c r="AN560" s="188"/>
      <c r="AO560" s="188"/>
      <c r="AP560" s="188"/>
      <c r="AQ560" s="386"/>
      <c r="AR560" s="386"/>
      <c r="AS560" s="386"/>
      <c r="AT560" s="386"/>
      <c r="AU560" s="386"/>
      <c r="AV560" s="386"/>
      <c r="AW560" s="386"/>
      <c r="AX560" s="386"/>
      <c r="AY560" s="386"/>
      <c r="AZ560" s="386"/>
      <c r="BA560" s="386"/>
      <c r="BB560" s="386"/>
      <c r="BC560" s="386"/>
      <c r="BD560" s="386"/>
      <c r="BE560" s="386"/>
      <c r="BF560" s="386"/>
      <c r="BG560" s="386"/>
      <c r="BH560" s="386"/>
      <c r="BI560" s="386"/>
      <c r="BJ560" s="386"/>
      <c r="BK560" s="386"/>
      <c r="BL560" s="386"/>
      <c r="BM560" s="386"/>
      <c r="BN560" s="386"/>
      <c r="BO560" s="186"/>
      <c r="BP560" s="386"/>
      <c r="BQ560" s="386"/>
      <c r="BR560" s="386"/>
      <c r="BS560" s="386"/>
      <c r="BT560" s="386"/>
      <c r="BU560" s="386"/>
      <c r="BV560" s="386"/>
      <c r="BW560" s="386"/>
      <c r="BX560" s="386"/>
      <c r="BY560" s="386"/>
      <c r="BZ560" s="386"/>
      <c r="CA560" s="386"/>
      <c r="CB560" s="386"/>
      <c r="CC560" s="386"/>
      <c r="CD560" s="386"/>
      <c r="CE560" s="386"/>
      <c r="CF560" s="386"/>
      <c r="CG560" s="386"/>
      <c r="CH560" s="386"/>
      <c r="CI560" s="386"/>
      <c r="CJ560" s="386"/>
      <c r="CK560" s="386"/>
      <c r="CL560" s="386"/>
      <c r="CM560" s="386"/>
      <c r="CN560" s="386"/>
      <c r="CO560" s="188"/>
      <c r="CP560" s="188"/>
      <c r="CQ560" s="188"/>
      <c r="CR560" s="188"/>
      <c r="CS560" s="188"/>
      <c r="CT560" s="188"/>
      <c r="CU560" s="188"/>
      <c r="CV560" s="188"/>
      <c r="CW560" s="188"/>
      <c r="CX560" s="188"/>
      <c r="CY560" s="188"/>
      <c r="CZ560" s="188"/>
      <c r="DA560" s="188"/>
      <c r="DB560" s="188"/>
      <c r="DC560" s="386"/>
      <c r="DD560" s="386"/>
      <c r="DE560" s="386"/>
      <c r="DF560" s="386"/>
    </row>
    <row r="561" spans="1:110" s="216" customFormat="1">
      <c r="A561" s="222"/>
      <c r="B561" s="386"/>
      <c r="C561" s="386"/>
      <c r="D561" s="386"/>
      <c r="E561" s="386"/>
      <c r="F561" s="386"/>
      <c r="H561" s="222"/>
      <c r="I561" s="386"/>
      <c r="J561" s="386"/>
      <c r="K561" s="386"/>
      <c r="L561" s="386"/>
      <c r="M561" s="386"/>
      <c r="N561" s="386"/>
      <c r="O561" s="386"/>
      <c r="P561" s="386"/>
      <c r="Q561" s="386"/>
      <c r="R561" s="386"/>
      <c r="S561" s="386"/>
      <c r="T561" s="386"/>
      <c r="U561" s="386"/>
      <c r="V561" s="188"/>
      <c r="W561" s="190"/>
      <c r="X561" s="386"/>
      <c r="Y561" s="386"/>
      <c r="Z561" s="386"/>
      <c r="AA561" s="386"/>
      <c r="AB561" s="386"/>
      <c r="AC561" s="386"/>
      <c r="AD561" s="386"/>
      <c r="AE561" s="386"/>
      <c r="AF561" s="386"/>
      <c r="AG561" s="386"/>
      <c r="AH561" s="188"/>
      <c r="AI561" s="188"/>
      <c r="AJ561" s="188"/>
      <c r="AK561" s="188"/>
      <c r="AL561" s="188"/>
      <c r="AM561" s="188"/>
      <c r="AN561" s="188"/>
      <c r="AO561" s="188"/>
      <c r="AP561" s="188"/>
      <c r="AQ561" s="386"/>
      <c r="AR561" s="386"/>
      <c r="AS561" s="386"/>
      <c r="AT561" s="386"/>
      <c r="AU561" s="386"/>
      <c r="AV561" s="386"/>
      <c r="AW561" s="386"/>
      <c r="AX561" s="386"/>
      <c r="AY561" s="386"/>
      <c r="AZ561" s="386"/>
      <c r="BA561" s="386"/>
      <c r="BB561" s="386"/>
      <c r="BC561" s="386"/>
      <c r="BD561" s="386"/>
      <c r="BE561" s="386"/>
      <c r="BF561" s="386"/>
      <c r="BG561" s="386"/>
      <c r="BH561" s="386"/>
      <c r="BI561" s="386"/>
      <c r="BJ561" s="386"/>
      <c r="BK561" s="386"/>
      <c r="BL561" s="386"/>
      <c r="BM561" s="386"/>
      <c r="BN561" s="386"/>
      <c r="BO561" s="186"/>
      <c r="BP561" s="386"/>
      <c r="BQ561" s="386"/>
      <c r="BR561" s="386"/>
      <c r="BS561" s="386"/>
      <c r="BT561" s="386"/>
      <c r="BU561" s="386"/>
      <c r="BV561" s="386"/>
      <c r="BW561" s="386"/>
      <c r="BX561" s="386"/>
      <c r="BY561" s="386"/>
      <c r="BZ561" s="386"/>
      <c r="CA561" s="386"/>
      <c r="CB561" s="386"/>
      <c r="CC561" s="386"/>
      <c r="CD561" s="386"/>
      <c r="CE561" s="386"/>
      <c r="CF561" s="386"/>
      <c r="CG561" s="386"/>
      <c r="CH561" s="386"/>
      <c r="CI561" s="386"/>
      <c r="CJ561" s="386"/>
      <c r="CK561" s="386"/>
      <c r="CL561" s="386"/>
      <c r="CM561" s="386"/>
      <c r="CN561" s="386"/>
      <c r="CO561" s="188"/>
      <c r="CP561" s="188"/>
      <c r="CQ561" s="188"/>
      <c r="CR561" s="188"/>
      <c r="CS561" s="188"/>
      <c r="CT561" s="188"/>
      <c r="CU561" s="188"/>
      <c r="CV561" s="188"/>
      <c r="CW561" s="188"/>
      <c r="CX561" s="188"/>
      <c r="CY561" s="188"/>
      <c r="CZ561" s="188"/>
      <c r="DA561" s="188"/>
      <c r="DB561" s="188"/>
      <c r="DC561" s="386"/>
      <c r="DD561" s="386"/>
      <c r="DE561" s="386"/>
      <c r="DF561" s="386"/>
    </row>
    <row r="562" spans="1:110" s="216" customFormat="1">
      <c r="A562" s="222"/>
      <c r="B562" s="386"/>
      <c r="C562" s="386"/>
      <c r="D562" s="386"/>
      <c r="E562" s="386"/>
      <c r="F562" s="386"/>
      <c r="H562" s="222"/>
      <c r="I562" s="386"/>
      <c r="J562" s="386"/>
      <c r="K562" s="386"/>
      <c r="L562" s="386"/>
      <c r="M562" s="386"/>
      <c r="N562" s="386"/>
      <c r="O562" s="386"/>
      <c r="P562" s="386"/>
      <c r="Q562" s="386"/>
      <c r="R562" s="386"/>
      <c r="S562" s="386"/>
      <c r="T562" s="386"/>
      <c r="U562" s="386"/>
      <c r="V562" s="188"/>
      <c r="W562" s="190"/>
      <c r="X562" s="386"/>
      <c r="Y562" s="386"/>
      <c r="Z562" s="386"/>
      <c r="AA562" s="386"/>
      <c r="AB562" s="386"/>
      <c r="AC562" s="386"/>
      <c r="AD562" s="386"/>
      <c r="AE562" s="386"/>
      <c r="AF562" s="386"/>
      <c r="AG562" s="386"/>
      <c r="AH562" s="188"/>
      <c r="AI562" s="188"/>
      <c r="AJ562" s="188"/>
      <c r="AK562" s="188"/>
      <c r="AL562" s="188"/>
      <c r="AM562" s="188"/>
      <c r="AN562" s="188"/>
      <c r="AO562" s="188"/>
      <c r="AP562" s="188"/>
      <c r="AQ562" s="386"/>
      <c r="AR562" s="386"/>
      <c r="AS562" s="386"/>
      <c r="AT562" s="386"/>
      <c r="AU562" s="386"/>
      <c r="AV562" s="386"/>
      <c r="AW562" s="386"/>
      <c r="AX562" s="386"/>
      <c r="AY562" s="386"/>
      <c r="AZ562" s="386"/>
      <c r="BA562" s="386"/>
      <c r="BB562" s="386"/>
      <c r="BC562" s="386"/>
      <c r="BD562" s="386"/>
      <c r="BE562" s="386"/>
      <c r="BF562" s="386"/>
      <c r="BG562" s="386"/>
      <c r="BH562" s="386"/>
      <c r="BI562" s="386"/>
      <c r="BJ562" s="386"/>
      <c r="BK562" s="386"/>
      <c r="BL562" s="386"/>
      <c r="BM562" s="386"/>
      <c r="BN562" s="386"/>
      <c r="BO562" s="186"/>
      <c r="BP562" s="386"/>
      <c r="BQ562" s="386"/>
      <c r="BR562" s="386"/>
      <c r="BS562" s="386"/>
      <c r="BT562" s="386"/>
      <c r="BU562" s="386"/>
      <c r="BV562" s="386"/>
      <c r="BW562" s="386"/>
      <c r="BX562" s="386"/>
      <c r="BY562" s="386"/>
      <c r="BZ562" s="386"/>
      <c r="CA562" s="386"/>
      <c r="CB562" s="386"/>
      <c r="CC562" s="386"/>
      <c r="CD562" s="386"/>
      <c r="CE562" s="386"/>
      <c r="CF562" s="386"/>
      <c r="CG562" s="386"/>
      <c r="CH562" s="386"/>
      <c r="CI562" s="386"/>
      <c r="CJ562" s="386"/>
      <c r="CK562" s="386"/>
      <c r="CL562" s="386"/>
      <c r="CM562" s="386"/>
      <c r="CN562" s="386"/>
      <c r="CO562" s="188"/>
      <c r="CP562" s="188"/>
      <c r="CQ562" s="188"/>
      <c r="CR562" s="188"/>
      <c r="CS562" s="188"/>
      <c r="CT562" s="188"/>
      <c r="CU562" s="188"/>
      <c r="CV562" s="188"/>
      <c r="CW562" s="188"/>
      <c r="CX562" s="188"/>
      <c r="CY562" s="188"/>
      <c r="CZ562" s="188"/>
      <c r="DA562" s="188"/>
      <c r="DB562" s="188"/>
      <c r="DC562" s="386"/>
      <c r="DD562" s="386"/>
      <c r="DE562" s="386"/>
      <c r="DF562" s="386"/>
    </row>
    <row r="563" spans="1:110" s="216" customFormat="1">
      <c r="A563" s="222"/>
      <c r="B563" s="386"/>
      <c r="C563" s="386"/>
      <c r="D563" s="386"/>
      <c r="E563" s="386"/>
      <c r="F563" s="386"/>
      <c r="H563" s="222"/>
      <c r="I563" s="386"/>
      <c r="J563" s="386"/>
      <c r="K563" s="386"/>
      <c r="L563" s="386"/>
      <c r="M563" s="386"/>
      <c r="N563" s="386"/>
      <c r="O563" s="386"/>
      <c r="P563" s="386"/>
      <c r="Q563" s="386"/>
      <c r="R563" s="386"/>
      <c r="S563" s="386"/>
      <c r="T563" s="386"/>
      <c r="U563" s="386"/>
      <c r="V563" s="188"/>
      <c r="W563" s="190"/>
      <c r="X563" s="386"/>
      <c r="Y563" s="386"/>
      <c r="Z563" s="386"/>
      <c r="AA563" s="386"/>
      <c r="AB563" s="386"/>
      <c r="AC563" s="386"/>
      <c r="AD563" s="386"/>
      <c r="AE563" s="386"/>
      <c r="AF563" s="386"/>
      <c r="AG563" s="386"/>
      <c r="AH563" s="188"/>
      <c r="AI563" s="188"/>
      <c r="AJ563" s="188"/>
      <c r="AK563" s="188"/>
      <c r="AL563" s="188"/>
      <c r="AM563" s="188"/>
      <c r="AN563" s="188"/>
      <c r="AO563" s="188"/>
      <c r="AP563" s="188"/>
      <c r="AQ563" s="386"/>
      <c r="AR563" s="386"/>
      <c r="AS563" s="386"/>
      <c r="AT563" s="386"/>
      <c r="AU563" s="386"/>
      <c r="AV563" s="386"/>
      <c r="AW563" s="386"/>
      <c r="AX563" s="386"/>
      <c r="AY563" s="386"/>
      <c r="AZ563" s="386"/>
      <c r="BA563" s="386"/>
      <c r="BB563" s="386"/>
      <c r="BC563" s="386"/>
      <c r="BD563" s="386"/>
      <c r="BE563" s="386"/>
      <c r="BF563" s="386"/>
      <c r="BG563" s="386"/>
      <c r="BH563" s="386"/>
      <c r="BI563" s="386"/>
      <c r="BJ563" s="386"/>
      <c r="BK563" s="386"/>
      <c r="BL563" s="386"/>
      <c r="BM563" s="386"/>
      <c r="BN563" s="386"/>
      <c r="BO563" s="186"/>
      <c r="BP563" s="386"/>
      <c r="BQ563" s="386"/>
      <c r="BR563" s="386"/>
      <c r="BS563" s="386"/>
      <c r="BT563" s="386"/>
      <c r="BU563" s="386"/>
      <c r="BV563" s="386"/>
      <c r="BW563" s="386"/>
      <c r="BX563" s="386"/>
      <c r="BY563" s="386"/>
      <c r="BZ563" s="386"/>
      <c r="CA563" s="386"/>
      <c r="CB563" s="386"/>
      <c r="CC563" s="386"/>
      <c r="CD563" s="386"/>
      <c r="CE563" s="386"/>
      <c r="CF563" s="386"/>
      <c r="CG563" s="386"/>
      <c r="CH563" s="386"/>
      <c r="CI563" s="386"/>
      <c r="CJ563" s="386"/>
      <c r="CK563" s="386"/>
      <c r="CL563" s="386"/>
      <c r="CM563" s="386"/>
      <c r="CN563" s="386"/>
      <c r="CO563" s="188"/>
      <c r="CP563" s="188"/>
      <c r="CQ563" s="188"/>
      <c r="CR563" s="188"/>
      <c r="CS563" s="188"/>
      <c r="CT563" s="188"/>
      <c r="CU563" s="188"/>
      <c r="CV563" s="188"/>
      <c r="CW563" s="188"/>
      <c r="CX563" s="188"/>
      <c r="CY563" s="188"/>
      <c r="CZ563" s="188"/>
      <c r="DA563" s="188"/>
      <c r="DB563" s="188"/>
      <c r="DC563" s="386"/>
      <c r="DD563" s="386"/>
      <c r="DE563" s="386"/>
      <c r="DF563" s="386"/>
    </row>
    <row r="564" spans="1:110" s="216" customFormat="1">
      <c r="A564" s="222"/>
      <c r="B564" s="386"/>
      <c r="C564" s="386"/>
      <c r="D564" s="386"/>
      <c r="E564" s="386"/>
      <c r="F564" s="386"/>
      <c r="H564" s="222"/>
      <c r="I564" s="386"/>
      <c r="J564" s="386"/>
      <c r="K564" s="386"/>
      <c r="L564" s="386"/>
      <c r="M564" s="386"/>
      <c r="N564" s="386"/>
      <c r="O564" s="386"/>
      <c r="P564" s="386"/>
      <c r="Q564" s="386"/>
      <c r="R564" s="386"/>
      <c r="S564" s="386"/>
      <c r="T564" s="386"/>
      <c r="U564" s="386"/>
      <c r="V564" s="188"/>
      <c r="W564" s="190"/>
      <c r="X564" s="386"/>
      <c r="Y564" s="386"/>
      <c r="Z564" s="386"/>
      <c r="AA564" s="386"/>
      <c r="AB564" s="386"/>
      <c r="AC564" s="386"/>
      <c r="AD564" s="386"/>
      <c r="AE564" s="386"/>
      <c r="AF564" s="386"/>
      <c r="AG564" s="386"/>
      <c r="AH564" s="188"/>
      <c r="AI564" s="188"/>
      <c r="AJ564" s="188"/>
      <c r="AK564" s="188"/>
      <c r="AL564" s="188"/>
      <c r="AM564" s="188"/>
      <c r="AN564" s="188"/>
      <c r="AO564" s="188"/>
      <c r="AP564" s="188"/>
      <c r="AQ564" s="386"/>
      <c r="AR564" s="386"/>
      <c r="AS564" s="386"/>
      <c r="AT564" s="386"/>
      <c r="AU564" s="386"/>
      <c r="AV564" s="386"/>
      <c r="AW564" s="386"/>
      <c r="AX564" s="386"/>
      <c r="AY564" s="386"/>
      <c r="AZ564" s="386"/>
      <c r="BA564" s="386"/>
      <c r="BB564" s="386"/>
      <c r="BC564" s="386"/>
      <c r="BD564" s="386"/>
      <c r="BE564" s="386"/>
      <c r="BF564" s="386"/>
      <c r="BG564" s="386"/>
      <c r="BH564" s="386"/>
      <c r="BI564" s="386"/>
      <c r="BJ564" s="386"/>
      <c r="BK564" s="386"/>
      <c r="BL564" s="386"/>
      <c r="BM564" s="386"/>
      <c r="BN564" s="386"/>
      <c r="BO564" s="186"/>
      <c r="BP564" s="386"/>
      <c r="BQ564" s="386"/>
      <c r="BR564" s="386"/>
      <c r="BS564" s="386"/>
      <c r="BT564" s="386"/>
      <c r="BU564" s="386"/>
      <c r="BV564" s="386"/>
      <c r="BW564" s="386"/>
      <c r="BX564" s="386"/>
      <c r="BY564" s="386"/>
      <c r="BZ564" s="386"/>
      <c r="CA564" s="386"/>
      <c r="CB564" s="386"/>
      <c r="CC564" s="386"/>
      <c r="CD564" s="386"/>
      <c r="CE564" s="386"/>
      <c r="CF564" s="386"/>
      <c r="CG564" s="386"/>
      <c r="CH564" s="386"/>
      <c r="CI564" s="386"/>
      <c r="CJ564" s="386"/>
      <c r="CK564" s="386"/>
      <c r="CL564" s="386"/>
      <c r="CM564" s="386"/>
      <c r="CN564" s="386"/>
      <c r="CO564" s="188"/>
      <c r="CP564" s="188"/>
      <c r="CQ564" s="188"/>
      <c r="CR564" s="188"/>
      <c r="CS564" s="188"/>
      <c r="CT564" s="188"/>
      <c r="CU564" s="188"/>
      <c r="CV564" s="188"/>
      <c r="CW564" s="188"/>
      <c r="CX564" s="188"/>
      <c r="CY564" s="188"/>
      <c r="CZ564" s="188"/>
      <c r="DA564" s="188"/>
      <c r="DB564" s="188"/>
      <c r="DC564" s="386"/>
      <c r="DD564" s="386"/>
      <c r="DE564" s="386"/>
      <c r="DF564" s="386"/>
    </row>
    <row r="565" spans="1:110" s="216" customFormat="1">
      <c r="A565" s="222"/>
      <c r="B565" s="386"/>
      <c r="C565" s="386"/>
      <c r="D565" s="386"/>
      <c r="E565" s="386"/>
      <c r="F565" s="386"/>
      <c r="H565" s="222"/>
      <c r="I565" s="386"/>
      <c r="J565" s="386"/>
      <c r="K565" s="386"/>
      <c r="L565" s="386"/>
      <c r="M565" s="386"/>
      <c r="N565" s="386"/>
      <c r="O565" s="386"/>
      <c r="P565" s="386"/>
      <c r="Q565" s="386"/>
      <c r="R565" s="386"/>
      <c r="S565" s="386"/>
      <c r="T565" s="386"/>
      <c r="U565" s="386"/>
      <c r="V565" s="188"/>
      <c r="W565" s="190"/>
      <c r="X565" s="386"/>
      <c r="Y565" s="386"/>
      <c r="Z565" s="386"/>
      <c r="AA565" s="386"/>
      <c r="AB565" s="386"/>
      <c r="AC565" s="386"/>
      <c r="AD565" s="386"/>
      <c r="AE565" s="386"/>
      <c r="AF565" s="386"/>
      <c r="AG565" s="386"/>
      <c r="AH565" s="188"/>
      <c r="AI565" s="188"/>
      <c r="AJ565" s="188"/>
      <c r="AK565" s="188"/>
      <c r="AL565" s="188"/>
      <c r="AM565" s="188"/>
      <c r="AN565" s="188"/>
      <c r="AO565" s="188"/>
      <c r="AP565" s="188"/>
      <c r="AQ565" s="386"/>
      <c r="AR565" s="386"/>
      <c r="AS565" s="386"/>
      <c r="AT565" s="386"/>
      <c r="AU565" s="386"/>
      <c r="AV565" s="386"/>
      <c r="AW565" s="386"/>
      <c r="AX565" s="386"/>
      <c r="AY565" s="386"/>
      <c r="AZ565" s="386"/>
      <c r="BA565" s="386"/>
      <c r="BB565" s="386"/>
      <c r="BC565" s="386"/>
      <c r="BD565" s="386"/>
      <c r="BE565" s="386"/>
      <c r="BF565" s="386"/>
      <c r="BG565" s="386"/>
      <c r="BH565" s="386"/>
      <c r="BI565" s="386"/>
      <c r="BJ565" s="386"/>
      <c r="BK565" s="386"/>
      <c r="BL565" s="386"/>
      <c r="BM565" s="386"/>
      <c r="BN565" s="386"/>
      <c r="BO565" s="186"/>
      <c r="BP565" s="386"/>
      <c r="BQ565" s="386"/>
      <c r="BR565" s="386"/>
      <c r="BS565" s="386"/>
      <c r="BT565" s="386"/>
      <c r="BU565" s="386"/>
      <c r="BV565" s="386"/>
      <c r="BW565" s="386"/>
      <c r="BX565" s="386"/>
      <c r="BY565" s="386"/>
      <c r="BZ565" s="386"/>
      <c r="CA565" s="386"/>
      <c r="CB565" s="386"/>
      <c r="CC565" s="386"/>
      <c r="CD565" s="386"/>
      <c r="CE565" s="386"/>
      <c r="CF565" s="386"/>
      <c r="CG565" s="386"/>
      <c r="CH565" s="386"/>
      <c r="CI565" s="386"/>
      <c r="CJ565" s="386"/>
      <c r="CK565" s="386"/>
      <c r="CL565" s="386"/>
      <c r="CM565" s="386"/>
      <c r="CN565" s="386"/>
      <c r="CO565" s="188"/>
      <c r="CP565" s="188"/>
      <c r="CQ565" s="188"/>
      <c r="CR565" s="188"/>
      <c r="CS565" s="188"/>
      <c r="CT565" s="188"/>
      <c r="CU565" s="188"/>
      <c r="CV565" s="188"/>
      <c r="CW565" s="188"/>
      <c r="CX565" s="188"/>
      <c r="CY565" s="188"/>
      <c r="CZ565" s="188"/>
      <c r="DA565" s="188"/>
      <c r="DB565" s="188"/>
      <c r="DC565" s="386"/>
      <c r="DD565" s="386"/>
      <c r="DE565" s="386"/>
      <c r="DF565" s="386"/>
    </row>
    <row r="566" spans="1:110" s="216" customFormat="1">
      <c r="A566" s="222"/>
      <c r="B566" s="386"/>
      <c r="C566" s="386"/>
      <c r="D566" s="386"/>
      <c r="E566" s="386"/>
      <c r="F566" s="386"/>
      <c r="H566" s="222"/>
      <c r="I566" s="386"/>
      <c r="J566" s="386"/>
      <c r="K566" s="386"/>
      <c r="L566" s="386"/>
      <c r="M566" s="386"/>
      <c r="N566" s="386"/>
      <c r="O566" s="386"/>
      <c r="P566" s="386"/>
      <c r="Q566" s="386"/>
      <c r="R566" s="386"/>
      <c r="S566" s="386"/>
      <c r="T566" s="386"/>
      <c r="U566" s="386"/>
      <c r="V566" s="188"/>
      <c r="W566" s="190"/>
      <c r="X566" s="386"/>
      <c r="Y566" s="386"/>
      <c r="Z566" s="386"/>
      <c r="AA566" s="386"/>
      <c r="AB566" s="386"/>
      <c r="AC566" s="386"/>
      <c r="AD566" s="386"/>
      <c r="AE566" s="386"/>
      <c r="AF566" s="386"/>
      <c r="AG566" s="386"/>
      <c r="AH566" s="188"/>
      <c r="AI566" s="188"/>
      <c r="AJ566" s="188"/>
      <c r="AK566" s="188"/>
      <c r="AL566" s="188"/>
      <c r="AM566" s="188"/>
      <c r="AN566" s="188"/>
      <c r="AO566" s="188"/>
      <c r="AP566" s="188"/>
      <c r="AQ566" s="386"/>
      <c r="AR566" s="386"/>
      <c r="AS566" s="386"/>
      <c r="AT566" s="386"/>
      <c r="AU566" s="386"/>
      <c r="AV566" s="386"/>
      <c r="AW566" s="386"/>
      <c r="AX566" s="386"/>
      <c r="AY566" s="386"/>
      <c r="AZ566" s="386"/>
      <c r="BA566" s="386"/>
      <c r="BB566" s="386"/>
      <c r="BC566" s="386"/>
      <c r="BD566" s="386"/>
      <c r="BE566" s="386"/>
      <c r="BF566" s="386"/>
      <c r="BG566" s="386"/>
      <c r="BH566" s="386"/>
      <c r="BI566" s="386"/>
      <c r="BJ566" s="386"/>
      <c r="BK566" s="386"/>
      <c r="BL566" s="386"/>
      <c r="BM566" s="386"/>
      <c r="BN566" s="386"/>
      <c r="BO566" s="186"/>
      <c r="BP566" s="386"/>
      <c r="BQ566" s="386"/>
      <c r="BR566" s="386"/>
      <c r="BS566" s="386"/>
      <c r="BT566" s="386"/>
      <c r="BU566" s="386"/>
      <c r="BV566" s="386"/>
      <c r="BW566" s="386"/>
      <c r="BX566" s="386"/>
      <c r="BY566" s="386"/>
      <c r="BZ566" s="386"/>
      <c r="CA566" s="386"/>
      <c r="CB566" s="386"/>
      <c r="CC566" s="386"/>
      <c r="CD566" s="386"/>
      <c r="CE566" s="386"/>
      <c r="CF566" s="386"/>
      <c r="CG566" s="386"/>
      <c r="CH566" s="386"/>
      <c r="CI566" s="386"/>
      <c r="CJ566" s="386"/>
      <c r="CK566" s="386"/>
      <c r="CL566" s="386"/>
      <c r="CM566" s="386"/>
      <c r="CN566" s="386"/>
      <c r="CO566" s="188"/>
      <c r="CP566" s="188"/>
      <c r="CQ566" s="188"/>
      <c r="CR566" s="188"/>
      <c r="CS566" s="188"/>
      <c r="CT566" s="188"/>
      <c r="CU566" s="188"/>
      <c r="CV566" s="188"/>
      <c r="CW566" s="188"/>
      <c r="CX566" s="188"/>
      <c r="CY566" s="188"/>
      <c r="CZ566" s="188"/>
      <c r="DA566" s="188"/>
      <c r="DB566" s="188"/>
      <c r="DC566" s="386"/>
      <c r="DD566" s="386"/>
      <c r="DE566" s="386"/>
      <c r="DF566" s="386"/>
    </row>
    <row r="567" spans="1:110" s="216" customFormat="1">
      <c r="A567" s="222"/>
      <c r="B567" s="386"/>
      <c r="C567" s="386"/>
      <c r="D567" s="386"/>
      <c r="E567" s="386"/>
      <c r="F567" s="386"/>
      <c r="H567" s="222"/>
      <c r="I567" s="386"/>
      <c r="J567" s="386"/>
      <c r="K567" s="386"/>
      <c r="L567" s="386"/>
      <c r="M567" s="386"/>
      <c r="N567" s="386"/>
      <c r="O567" s="386"/>
      <c r="P567" s="386"/>
      <c r="Q567" s="386"/>
      <c r="R567" s="386"/>
      <c r="S567" s="386"/>
      <c r="T567" s="386"/>
      <c r="U567" s="386"/>
      <c r="V567" s="188"/>
      <c r="W567" s="190"/>
      <c r="X567" s="386"/>
      <c r="Y567" s="386"/>
      <c r="Z567" s="386"/>
      <c r="AA567" s="386"/>
      <c r="AB567" s="386"/>
      <c r="AC567" s="386"/>
      <c r="AD567" s="386"/>
      <c r="AE567" s="386"/>
      <c r="AF567" s="386"/>
      <c r="AG567" s="386"/>
      <c r="AH567" s="188"/>
      <c r="AI567" s="188"/>
      <c r="AJ567" s="188"/>
      <c r="AK567" s="188"/>
      <c r="AL567" s="188"/>
      <c r="AM567" s="188"/>
      <c r="AN567" s="188"/>
      <c r="AO567" s="188"/>
      <c r="AP567" s="188"/>
      <c r="AQ567" s="386"/>
      <c r="AR567" s="386"/>
      <c r="AS567" s="386"/>
      <c r="AT567" s="386"/>
      <c r="AU567" s="386"/>
      <c r="AV567" s="386"/>
      <c r="AW567" s="386"/>
      <c r="AX567" s="386"/>
      <c r="AY567" s="386"/>
      <c r="AZ567" s="386"/>
      <c r="BA567" s="386"/>
      <c r="BB567" s="386"/>
      <c r="BC567" s="386"/>
      <c r="BD567" s="386"/>
      <c r="BE567" s="386"/>
      <c r="BF567" s="386"/>
      <c r="BG567" s="386"/>
      <c r="BH567" s="386"/>
      <c r="BI567" s="386"/>
      <c r="BJ567" s="386"/>
      <c r="BK567" s="386"/>
      <c r="BL567" s="386"/>
      <c r="BM567" s="386"/>
      <c r="BN567" s="386"/>
      <c r="BO567" s="186"/>
      <c r="BP567" s="386"/>
      <c r="BQ567" s="386"/>
      <c r="BR567" s="386"/>
      <c r="BS567" s="386"/>
      <c r="BT567" s="386"/>
      <c r="BU567" s="386"/>
      <c r="BV567" s="386"/>
      <c r="BW567" s="386"/>
      <c r="BX567" s="386"/>
      <c r="BY567" s="386"/>
      <c r="BZ567" s="386"/>
      <c r="CA567" s="386"/>
      <c r="CB567" s="386"/>
      <c r="CC567" s="386"/>
      <c r="CD567" s="386"/>
      <c r="CE567" s="386"/>
      <c r="CF567" s="386"/>
      <c r="CG567" s="386"/>
      <c r="CH567" s="386"/>
      <c r="CI567" s="386"/>
      <c r="CJ567" s="386"/>
      <c r="CK567" s="386"/>
      <c r="CL567" s="386"/>
      <c r="CM567" s="386"/>
      <c r="CN567" s="386"/>
      <c r="CO567" s="188"/>
      <c r="CP567" s="188"/>
      <c r="CQ567" s="188"/>
      <c r="CR567" s="188"/>
      <c r="CS567" s="188"/>
      <c r="CT567" s="188"/>
      <c r="CU567" s="188"/>
      <c r="CV567" s="188"/>
      <c r="CW567" s="188"/>
      <c r="CX567" s="188"/>
      <c r="CY567" s="188"/>
      <c r="CZ567" s="188"/>
      <c r="DA567" s="188"/>
      <c r="DB567" s="188"/>
      <c r="DC567" s="386"/>
      <c r="DD567" s="386"/>
      <c r="DE567" s="386"/>
      <c r="DF567" s="386"/>
    </row>
    <row r="568" spans="1:110" s="216" customFormat="1">
      <c r="A568" s="222"/>
      <c r="B568" s="386"/>
      <c r="C568" s="386"/>
      <c r="D568" s="386"/>
      <c r="E568" s="386"/>
      <c r="F568" s="386"/>
      <c r="H568" s="222"/>
      <c r="I568" s="386"/>
      <c r="J568" s="386"/>
      <c r="K568" s="386"/>
      <c r="L568" s="386"/>
      <c r="M568" s="386"/>
      <c r="N568" s="386"/>
      <c r="O568" s="386"/>
      <c r="P568" s="386"/>
      <c r="Q568" s="386"/>
      <c r="R568" s="386"/>
      <c r="S568" s="386"/>
      <c r="T568" s="386"/>
      <c r="U568" s="386"/>
      <c r="V568" s="188"/>
      <c r="W568" s="190"/>
      <c r="X568" s="386"/>
      <c r="Y568" s="386"/>
      <c r="Z568" s="386"/>
      <c r="AA568" s="386"/>
      <c r="AB568" s="386"/>
      <c r="AC568" s="386"/>
      <c r="AD568" s="386"/>
      <c r="AE568" s="386"/>
      <c r="AF568" s="386"/>
      <c r="AG568" s="386"/>
      <c r="AH568" s="188"/>
      <c r="AI568" s="188"/>
      <c r="AJ568" s="188"/>
      <c r="AK568" s="188"/>
      <c r="AL568" s="188"/>
      <c r="AM568" s="188"/>
      <c r="AN568" s="188"/>
      <c r="AO568" s="188"/>
      <c r="AP568" s="188"/>
      <c r="AQ568" s="386"/>
      <c r="AR568" s="386"/>
      <c r="AS568" s="386"/>
      <c r="AT568" s="386"/>
      <c r="AU568" s="386"/>
      <c r="AV568" s="386"/>
      <c r="AW568" s="386"/>
      <c r="AX568" s="386"/>
      <c r="AY568" s="386"/>
      <c r="AZ568" s="386"/>
      <c r="BA568" s="386"/>
      <c r="BB568" s="386"/>
      <c r="BC568" s="386"/>
      <c r="BD568" s="386"/>
      <c r="BE568" s="386"/>
      <c r="BF568" s="386"/>
      <c r="BG568" s="386"/>
      <c r="BH568" s="386"/>
      <c r="BI568" s="386"/>
      <c r="BJ568" s="386"/>
      <c r="BK568" s="386"/>
      <c r="BL568" s="386"/>
      <c r="BM568" s="386"/>
      <c r="BN568" s="386"/>
      <c r="BO568" s="186"/>
      <c r="BP568" s="386"/>
      <c r="BQ568" s="386"/>
      <c r="BR568" s="386"/>
      <c r="BS568" s="386"/>
      <c r="BT568" s="386"/>
      <c r="BU568" s="386"/>
      <c r="BV568" s="386"/>
      <c r="BW568" s="386"/>
      <c r="BX568" s="386"/>
      <c r="BY568" s="386"/>
      <c r="BZ568" s="386"/>
      <c r="CA568" s="386"/>
      <c r="CB568" s="386"/>
      <c r="CC568" s="386"/>
      <c r="CD568" s="386"/>
      <c r="CE568" s="386"/>
      <c r="CF568" s="386"/>
      <c r="CG568" s="386"/>
      <c r="CH568" s="386"/>
      <c r="CI568" s="386"/>
      <c r="CJ568" s="386"/>
      <c r="CK568" s="386"/>
      <c r="CL568" s="386"/>
      <c r="CM568" s="386"/>
      <c r="CN568" s="386"/>
      <c r="CO568" s="188"/>
      <c r="CP568" s="188"/>
      <c r="CQ568" s="188"/>
      <c r="CR568" s="188"/>
      <c r="CS568" s="188"/>
      <c r="CT568" s="188"/>
      <c r="CU568" s="188"/>
      <c r="CV568" s="188"/>
      <c r="CW568" s="188"/>
      <c r="CX568" s="188"/>
      <c r="CY568" s="188"/>
      <c r="CZ568" s="188"/>
      <c r="DA568" s="188"/>
      <c r="DB568" s="188"/>
      <c r="DC568" s="386"/>
      <c r="DD568" s="386"/>
      <c r="DE568" s="386"/>
      <c r="DF568" s="386"/>
    </row>
    <row r="569" spans="1:110" s="216" customFormat="1">
      <c r="A569" s="222"/>
      <c r="B569" s="386"/>
      <c r="C569" s="386"/>
      <c r="D569" s="386"/>
      <c r="E569" s="386"/>
      <c r="F569" s="386"/>
      <c r="H569" s="222"/>
      <c r="I569" s="386"/>
      <c r="J569" s="386"/>
      <c r="K569" s="386"/>
      <c r="L569" s="386"/>
      <c r="M569" s="386"/>
      <c r="N569" s="386"/>
      <c r="O569" s="386"/>
      <c r="P569" s="386"/>
      <c r="Q569" s="386"/>
      <c r="R569" s="386"/>
      <c r="S569" s="386"/>
      <c r="T569" s="386"/>
      <c r="U569" s="386"/>
      <c r="V569" s="188"/>
      <c r="W569" s="190"/>
      <c r="X569" s="386"/>
      <c r="Y569" s="386"/>
      <c r="Z569" s="386"/>
      <c r="AA569" s="386"/>
      <c r="AB569" s="386"/>
      <c r="AC569" s="386"/>
      <c r="AD569" s="386"/>
      <c r="AE569" s="386"/>
      <c r="AF569" s="386"/>
      <c r="AG569" s="386"/>
      <c r="AH569" s="188"/>
      <c r="AI569" s="188"/>
      <c r="AJ569" s="188"/>
      <c r="AK569" s="188"/>
      <c r="AL569" s="188"/>
      <c r="AM569" s="188"/>
      <c r="AN569" s="188"/>
      <c r="AO569" s="188"/>
      <c r="AP569" s="188"/>
      <c r="AQ569" s="386"/>
      <c r="AR569" s="386"/>
      <c r="AS569" s="386"/>
      <c r="AT569" s="386"/>
      <c r="AU569" s="386"/>
      <c r="AV569" s="386"/>
      <c r="AW569" s="386"/>
      <c r="AX569" s="386"/>
      <c r="AY569" s="386"/>
      <c r="AZ569" s="386"/>
      <c r="BA569" s="386"/>
      <c r="BB569" s="386"/>
      <c r="BC569" s="386"/>
      <c r="BD569" s="386"/>
      <c r="BE569" s="386"/>
      <c r="BF569" s="386"/>
      <c r="BG569" s="386"/>
      <c r="BH569" s="386"/>
      <c r="BI569" s="386"/>
      <c r="BJ569" s="386"/>
      <c r="BK569" s="386"/>
      <c r="BL569" s="386"/>
      <c r="BM569" s="386"/>
      <c r="BN569" s="386"/>
      <c r="BO569" s="186"/>
      <c r="BP569" s="386"/>
      <c r="BQ569" s="386"/>
      <c r="BR569" s="386"/>
      <c r="BS569" s="386"/>
      <c r="BT569" s="386"/>
      <c r="BU569" s="386"/>
      <c r="BV569" s="386"/>
      <c r="BW569" s="386"/>
      <c r="BX569" s="386"/>
      <c r="BY569" s="386"/>
      <c r="BZ569" s="386"/>
      <c r="CA569" s="386"/>
      <c r="CB569" s="386"/>
      <c r="CC569" s="386"/>
      <c r="CD569" s="386"/>
      <c r="CE569" s="386"/>
      <c r="CF569" s="386"/>
      <c r="CG569" s="386"/>
      <c r="CH569" s="386"/>
      <c r="CI569" s="386"/>
      <c r="CJ569" s="386"/>
      <c r="CK569" s="386"/>
      <c r="CL569" s="386"/>
      <c r="CM569" s="386"/>
      <c r="CN569" s="386"/>
      <c r="CO569" s="188"/>
      <c r="CP569" s="188"/>
      <c r="CQ569" s="188"/>
      <c r="CR569" s="188"/>
      <c r="CS569" s="188"/>
      <c r="CT569" s="188"/>
      <c r="CU569" s="188"/>
      <c r="CV569" s="188"/>
      <c r="CW569" s="188"/>
      <c r="CX569" s="188"/>
      <c r="CY569" s="188"/>
      <c r="CZ569" s="188"/>
      <c r="DA569" s="188"/>
      <c r="DB569" s="188"/>
      <c r="DC569" s="386"/>
      <c r="DD569" s="386"/>
      <c r="DE569" s="386"/>
      <c r="DF569" s="386"/>
    </row>
    <row r="570" spans="1:110" s="216" customFormat="1">
      <c r="A570" s="222"/>
      <c r="B570" s="386"/>
      <c r="C570" s="386"/>
      <c r="D570" s="386"/>
      <c r="E570" s="386"/>
      <c r="F570" s="386"/>
      <c r="H570" s="222"/>
      <c r="I570" s="386"/>
      <c r="J570" s="386"/>
      <c r="K570" s="386"/>
      <c r="L570" s="386"/>
      <c r="M570" s="386"/>
      <c r="N570" s="386"/>
      <c r="O570" s="386"/>
      <c r="P570" s="386"/>
      <c r="Q570" s="386"/>
      <c r="R570" s="386"/>
      <c r="S570" s="386"/>
      <c r="T570" s="386"/>
      <c r="U570" s="386"/>
      <c r="V570" s="188"/>
      <c r="W570" s="190"/>
      <c r="X570" s="386"/>
      <c r="Y570" s="386"/>
      <c r="Z570" s="386"/>
      <c r="AA570" s="386"/>
      <c r="AB570" s="386"/>
      <c r="AC570" s="386"/>
      <c r="AD570" s="386"/>
      <c r="AE570" s="386"/>
      <c r="AF570" s="386"/>
      <c r="AG570" s="386"/>
      <c r="AH570" s="188"/>
      <c r="AI570" s="188"/>
      <c r="AJ570" s="188"/>
      <c r="AK570" s="188"/>
      <c r="AL570" s="188"/>
      <c r="AM570" s="188"/>
      <c r="AN570" s="188"/>
      <c r="AO570" s="188"/>
      <c r="AP570" s="188"/>
      <c r="AQ570" s="386"/>
      <c r="AR570" s="386"/>
      <c r="AS570" s="386"/>
      <c r="AT570" s="386"/>
      <c r="AU570" s="386"/>
      <c r="AV570" s="386"/>
      <c r="AW570" s="386"/>
      <c r="AX570" s="386"/>
      <c r="AY570" s="386"/>
      <c r="AZ570" s="386"/>
      <c r="BA570" s="386"/>
      <c r="BB570" s="386"/>
      <c r="BC570" s="386"/>
      <c r="BD570" s="386"/>
      <c r="BE570" s="386"/>
      <c r="BF570" s="386"/>
      <c r="BG570" s="386"/>
      <c r="BH570" s="386"/>
      <c r="BI570" s="386"/>
      <c r="BJ570" s="386"/>
      <c r="BK570" s="386"/>
      <c r="BL570" s="386"/>
      <c r="BM570" s="386"/>
      <c r="BN570" s="386"/>
      <c r="BO570" s="186"/>
      <c r="BP570" s="386"/>
      <c r="BQ570" s="386"/>
      <c r="BR570" s="386"/>
      <c r="BS570" s="386"/>
      <c r="BT570" s="386"/>
      <c r="BU570" s="386"/>
      <c r="BV570" s="386"/>
      <c r="BW570" s="386"/>
      <c r="BX570" s="386"/>
      <c r="BY570" s="386"/>
      <c r="BZ570" s="386"/>
      <c r="CA570" s="386"/>
      <c r="CB570" s="386"/>
      <c r="CC570" s="386"/>
      <c r="CD570" s="386"/>
      <c r="CE570" s="386"/>
      <c r="CF570" s="386"/>
      <c r="CG570" s="386"/>
      <c r="CH570" s="386"/>
      <c r="CI570" s="386"/>
      <c r="CJ570" s="386"/>
      <c r="CK570" s="386"/>
      <c r="CL570" s="386"/>
      <c r="CM570" s="386"/>
      <c r="CN570" s="386"/>
      <c r="CO570" s="188"/>
      <c r="CP570" s="188"/>
      <c r="CQ570" s="188"/>
      <c r="CR570" s="188"/>
      <c r="CS570" s="188"/>
      <c r="CT570" s="188"/>
      <c r="CU570" s="188"/>
      <c r="CV570" s="188"/>
      <c r="CW570" s="188"/>
      <c r="CX570" s="188"/>
      <c r="CY570" s="188"/>
      <c r="CZ570" s="188"/>
      <c r="DA570" s="188"/>
      <c r="DB570" s="188"/>
      <c r="DC570" s="386"/>
      <c r="DD570" s="386"/>
      <c r="DE570" s="386"/>
      <c r="DF570" s="386"/>
    </row>
    <row r="571" spans="1:110" s="216" customFormat="1">
      <c r="A571" s="222"/>
      <c r="B571" s="386"/>
      <c r="C571" s="386"/>
      <c r="D571" s="386"/>
      <c r="E571" s="386"/>
      <c r="F571" s="386"/>
      <c r="H571" s="222"/>
      <c r="I571" s="386"/>
      <c r="J571" s="386"/>
      <c r="K571" s="386"/>
      <c r="L571" s="386"/>
      <c r="M571" s="386"/>
      <c r="N571" s="386"/>
      <c r="O571" s="386"/>
      <c r="P571" s="386"/>
      <c r="Q571" s="386"/>
      <c r="R571" s="386"/>
      <c r="S571" s="386"/>
      <c r="T571" s="386"/>
      <c r="U571" s="386"/>
      <c r="V571" s="188"/>
      <c r="W571" s="190"/>
      <c r="X571" s="386"/>
      <c r="Y571" s="386"/>
      <c r="Z571" s="386"/>
      <c r="AA571" s="386"/>
      <c r="AB571" s="386"/>
      <c r="AC571" s="386"/>
      <c r="AD571" s="386"/>
      <c r="AE571" s="386"/>
      <c r="AF571" s="386"/>
      <c r="AG571" s="386"/>
      <c r="AH571" s="188"/>
      <c r="AI571" s="188"/>
      <c r="AJ571" s="188"/>
      <c r="AK571" s="188"/>
      <c r="AL571" s="188"/>
      <c r="AM571" s="188"/>
      <c r="AN571" s="188"/>
      <c r="AO571" s="188"/>
      <c r="AP571" s="188"/>
      <c r="AQ571" s="386"/>
      <c r="AR571" s="386"/>
      <c r="AS571" s="386"/>
      <c r="AT571" s="386"/>
      <c r="AU571" s="386"/>
      <c r="AV571" s="386"/>
      <c r="AW571" s="386"/>
      <c r="AX571" s="386"/>
      <c r="AY571" s="386"/>
      <c r="AZ571" s="386"/>
      <c r="BA571" s="386"/>
      <c r="BB571" s="386"/>
      <c r="BC571" s="386"/>
      <c r="BD571" s="386"/>
      <c r="BE571" s="386"/>
      <c r="BF571" s="386"/>
      <c r="BG571" s="386"/>
      <c r="BH571" s="386"/>
      <c r="BI571" s="386"/>
      <c r="BJ571" s="386"/>
      <c r="BK571" s="386"/>
      <c r="BL571" s="386"/>
      <c r="BM571" s="386"/>
      <c r="BN571" s="386"/>
      <c r="BO571" s="186"/>
      <c r="BP571" s="386"/>
      <c r="BQ571" s="386"/>
      <c r="BR571" s="386"/>
      <c r="BS571" s="386"/>
      <c r="BT571" s="386"/>
      <c r="BU571" s="386"/>
      <c r="BV571" s="386"/>
      <c r="BW571" s="386"/>
      <c r="BX571" s="386"/>
      <c r="BY571" s="386"/>
      <c r="BZ571" s="386"/>
      <c r="CA571" s="386"/>
      <c r="CB571" s="386"/>
      <c r="CC571" s="386"/>
      <c r="CD571" s="386"/>
      <c r="CE571" s="386"/>
      <c r="CF571" s="386"/>
      <c r="CG571" s="386"/>
      <c r="CH571" s="386"/>
      <c r="CI571" s="386"/>
      <c r="CJ571" s="386"/>
      <c r="CK571" s="386"/>
      <c r="CL571" s="386"/>
      <c r="CM571" s="386"/>
      <c r="CN571" s="386"/>
      <c r="CO571" s="188"/>
      <c r="CP571" s="188"/>
      <c r="CQ571" s="188"/>
      <c r="CR571" s="188"/>
      <c r="CS571" s="188"/>
      <c r="CT571" s="188"/>
      <c r="CU571" s="188"/>
      <c r="CV571" s="188"/>
      <c r="CW571" s="188"/>
      <c r="CX571" s="188"/>
      <c r="CY571" s="188"/>
      <c r="CZ571" s="188"/>
      <c r="DA571" s="188"/>
      <c r="DB571" s="188"/>
      <c r="DC571" s="386"/>
      <c r="DD571" s="386"/>
      <c r="DE571" s="386"/>
      <c r="DF571" s="386"/>
    </row>
    <row r="572" spans="1:110" s="216" customFormat="1">
      <c r="A572" s="222"/>
      <c r="B572" s="386"/>
      <c r="C572" s="386"/>
      <c r="D572" s="386"/>
      <c r="E572" s="386"/>
      <c r="F572" s="386"/>
      <c r="H572" s="222"/>
      <c r="I572" s="386"/>
      <c r="J572" s="386"/>
      <c r="K572" s="386"/>
      <c r="L572" s="386"/>
      <c r="M572" s="386"/>
      <c r="N572" s="386"/>
      <c r="O572" s="386"/>
      <c r="P572" s="386"/>
      <c r="Q572" s="386"/>
      <c r="R572" s="386"/>
      <c r="S572" s="386"/>
      <c r="T572" s="386"/>
      <c r="U572" s="386"/>
      <c r="V572" s="188"/>
      <c r="W572" s="190"/>
      <c r="X572" s="386"/>
      <c r="Y572" s="386"/>
      <c r="Z572" s="386"/>
      <c r="AA572" s="386"/>
      <c r="AB572" s="386"/>
      <c r="AC572" s="386"/>
      <c r="AD572" s="386"/>
      <c r="AE572" s="386"/>
      <c r="AF572" s="386"/>
      <c r="AG572" s="386"/>
      <c r="AH572" s="188"/>
      <c r="AI572" s="188"/>
      <c r="AJ572" s="188"/>
      <c r="AK572" s="188"/>
      <c r="AL572" s="188"/>
      <c r="AM572" s="188"/>
      <c r="AN572" s="188"/>
      <c r="AO572" s="188"/>
      <c r="AP572" s="188"/>
      <c r="AQ572" s="386"/>
      <c r="AR572" s="386"/>
      <c r="AS572" s="386"/>
      <c r="AT572" s="386"/>
      <c r="AU572" s="386"/>
      <c r="AV572" s="386"/>
      <c r="AW572" s="386"/>
      <c r="AX572" s="386"/>
      <c r="AY572" s="386"/>
      <c r="AZ572" s="386"/>
      <c r="BA572" s="386"/>
      <c r="BB572" s="386"/>
      <c r="BC572" s="386"/>
      <c r="BD572" s="386"/>
      <c r="BE572" s="386"/>
      <c r="BF572" s="386"/>
      <c r="BG572" s="386"/>
      <c r="BH572" s="386"/>
      <c r="BI572" s="386"/>
      <c r="BJ572" s="386"/>
      <c r="BK572" s="386"/>
      <c r="BL572" s="386"/>
      <c r="BM572" s="386"/>
      <c r="BN572" s="386"/>
      <c r="BO572" s="186"/>
      <c r="BP572" s="386"/>
      <c r="BQ572" s="386"/>
      <c r="BR572" s="386"/>
      <c r="BS572" s="386"/>
      <c r="BT572" s="386"/>
      <c r="BU572" s="386"/>
      <c r="BV572" s="386"/>
      <c r="BW572" s="386"/>
      <c r="BX572" s="386"/>
      <c r="BY572" s="386"/>
      <c r="BZ572" s="386"/>
      <c r="CA572" s="386"/>
      <c r="CB572" s="386"/>
      <c r="CC572" s="386"/>
      <c r="CD572" s="386"/>
      <c r="CE572" s="386"/>
      <c r="CF572" s="386"/>
      <c r="CG572" s="386"/>
      <c r="CH572" s="386"/>
      <c r="CI572" s="386"/>
      <c r="CJ572" s="386"/>
      <c r="CK572" s="386"/>
      <c r="CL572" s="386"/>
      <c r="CM572" s="386"/>
      <c r="CN572" s="386"/>
      <c r="CO572" s="188"/>
      <c r="CP572" s="188"/>
      <c r="CQ572" s="188"/>
      <c r="CR572" s="188"/>
      <c r="CS572" s="188"/>
      <c r="CT572" s="188"/>
      <c r="CU572" s="188"/>
      <c r="CV572" s="188"/>
      <c r="CW572" s="188"/>
      <c r="CX572" s="188"/>
      <c r="CY572" s="188"/>
      <c r="CZ572" s="188"/>
      <c r="DA572" s="188"/>
      <c r="DB572" s="188"/>
      <c r="DC572" s="386"/>
      <c r="DD572" s="386"/>
      <c r="DE572" s="386"/>
      <c r="DF572" s="386"/>
    </row>
    <row r="573" spans="1:110" s="216" customFormat="1">
      <c r="A573" s="222"/>
      <c r="B573" s="386"/>
      <c r="C573" s="386"/>
      <c r="D573" s="386"/>
      <c r="E573" s="386"/>
      <c r="F573" s="386"/>
      <c r="H573" s="222"/>
      <c r="I573" s="386"/>
      <c r="J573" s="386"/>
      <c r="K573" s="386"/>
      <c r="L573" s="386"/>
      <c r="M573" s="386"/>
      <c r="N573" s="386"/>
      <c r="O573" s="386"/>
      <c r="P573" s="386"/>
      <c r="Q573" s="386"/>
      <c r="R573" s="386"/>
      <c r="S573" s="386"/>
      <c r="T573" s="386"/>
      <c r="U573" s="386"/>
      <c r="V573" s="188"/>
      <c r="W573" s="190"/>
      <c r="X573" s="386"/>
      <c r="Y573" s="386"/>
      <c r="Z573" s="386"/>
      <c r="AA573" s="386"/>
      <c r="AB573" s="386"/>
      <c r="AC573" s="386"/>
      <c r="AD573" s="386"/>
      <c r="AE573" s="386"/>
      <c r="AF573" s="386"/>
      <c r="AG573" s="386"/>
      <c r="AH573" s="188"/>
      <c r="AI573" s="188"/>
      <c r="AJ573" s="188"/>
      <c r="AK573" s="188"/>
      <c r="AL573" s="188"/>
      <c r="AM573" s="188"/>
      <c r="AN573" s="188"/>
      <c r="AO573" s="188"/>
      <c r="AP573" s="188"/>
      <c r="AQ573" s="386"/>
      <c r="AR573" s="386"/>
      <c r="AS573" s="386"/>
      <c r="AT573" s="386"/>
      <c r="AU573" s="386"/>
      <c r="AV573" s="386"/>
      <c r="AW573" s="386"/>
      <c r="AX573" s="386"/>
      <c r="AY573" s="386"/>
      <c r="AZ573" s="386"/>
      <c r="BA573" s="386"/>
      <c r="BB573" s="386"/>
      <c r="BC573" s="386"/>
      <c r="BD573" s="386"/>
      <c r="BE573" s="386"/>
      <c r="BF573" s="386"/>
      <c r="BG573" s="386"/>
      <c r="BH573" s="386"/>
      <c r="BI573" s="386"/>
      <c r="BJ573" s="386"/>
      <c r="BK573" s="386"/>
      <c r="BL573" s="386"/>
      <c r="BM573" s="386"/>
      <c r="BN573" s="386"/>
      <c r="BO573" s="186"/>
      <c r="BP573" s="386"/>
      <c r="BQ573" s="386"/>
      <c r="BR573" s="386"/>
      <c r="BS573" s="386"/>
      <c r="BT573" s="386"/>
      <c r="BU573" s="386"/>
      <c r="BV573" s="386"/>
      <c r="BW573" s="386"/>
      <c r="BX573" s="386"/>
      <c r="BY573" s="386"/>
      <c r="BZ573" s="386"/>
      <c r="CA573" s="386"/>
      <c r="CB573" s="386"/>
      <c r="CC573" s="386"/>
      <c r="CD573" s="386"/>
      <c r="CE573" s="386"/>
      <c r="CF573" s="386"/>
      <c r="CG573" s="386"/>
      <c r="CH573" s="386"/>
      <c r="CI573" s="386"/>
      <c r="CJ573" s="386"/>
      <c r="CK573" s="386"/>
      <c r="CL573" s="386"/>
      <c r="CM573" s="386"/>
      <c r="CN573" s="386"/>
      <c r="CO573" s="188"/>
      <c r="CP573" s="188"/>
      <c r="CQ573" s="188"/>
      <c r="CR573" s="188"/>
      <c r="CS573" s="188"/>
      <c r="CT573" s="188"/>
      <c r="CU573" s="188"/>
      <c r="CV573" s="188"/>
      <c r="CW573" s="188"/>
      <c r="CX573" s="188"/>
      <c r="CY573" s="188"/>
      <c r="CZ573" s="188"/>
      <c r="DA573" s="188"/>
      <c r="DB573" s="188"/>
      <c r="DC573" s="386"/>
      <c r="DD573" s="386"/>
      <c r="DE573" s="386"/>
      <c r="DF573" s="386"/>
    </row>
    <row r="574" spans="1:110" s="216" customFormat="1">
      <c r="A574" s="222"/>
      <c r="B574" s="386"/>
      <c r="C574" s="386"/>
      <c r="D574" s="386"/>
      <c r="E574" s="386"/>
      <c r="F574" s="386"/>
      <c r="H574" s="222"/>
      <c r="I574" s="386"/>
      <c r="J574" s="386"/>
      <c r="K574" s="386"/>
      <c r="L574" s="386"/>
      <c r="M574" s="386"/>
      <c r="N574" s="386"/>
      <c r="O574" s="386"/>
      <c r="P574" s="386"/>
      <c r="Q574" s="386"/>
      <c r="R574" s="386"/>
      <c r="S574" s="386"/>
      <c r="T574" s="386"/>
      <c r="U574" s="386"/>
      <c r="V574" s="188"/>
      <c r="W574" s="190"/>
      <c r="X574" s="386"/>
      <c r="Y574" s="386"/>
      <c r="Z574" s="386"/>
      <c r="AA574" s="386"/>
      <c r="AB574" s="386"/>
      <c r="AC574" s="386"/>
      <c r="AD574" s="386"/>
      <c r="AE574" s="386"/>
      <c r="AF574" s="386"/>
      <c r="AG574" s="386"/>
      <c r="AH574" s="188"/>
      <c r="AI574" s="188"/>
      <c r="AJ574" s="188"/>
      <c r="AK574" s="188"/>
      <c r="AL574" s="188"/>
      <c r="AM574" s="188"/>
      <c r="AN574" s="188"/>
      <c r="AO574" s="188"/>
      <c r="AP574" s="188"/>
      <c r="AQ574" s="386"/>
      <c r="AR574" s="386"/>
      <c r="AS574" s="386"/>
      <c r="AT574" s="386"/>
      <c r="AU574" s="386"/>
      <c r="AV574" s="386"/>
      <c r="AW574" s="386"/>
      <c r="AX574" s="386"/>
      <c r="AY574" s="386"/>
      <c r="AZ574" s="386"/>
      <c r="BA574" s="386"/>
      <c r="BB574" s="386"/>
      <c r="BC574" s="386"/>
      <c r="BD574" s="386"/>
      <c r="BE574" s="386"/>
      <c r="BF574" s="386"/>
      <c r="BG574" s="386"/>
      <c r="BH574" s="386"/>
      <c r="BI574" s="386"/>
      <c r="BJ574" s="386"/>
      <c r="BK574" s="386"/>
      <c r="BL574" s="386"/>
      <c r="BM574" s="386"/>
      <c r="BN574" s="386"/>
      <c r="BO574" s="186"/>
      <c r="BP574" s="386"/>
      <c r="BQ574" s="386"/>
      <c r="BR574" s="386"/>
      <c r="BS574" s="386"/>
      <c r="BT574" s="386"/>
      <c r="BU574" s="386"/>
      <c r="BV574" s="386"/>
      <c r="BW574" s="386"/>
      <c r="BX574" s="386"/>
      <c r="BY574" s="386"/>
      <c r="BZ574" s="386"/>
      <c r="CA574" s="386"/>
      <c r="CB574" s="386"/>
      <c r="CC574" s="386"/>
      <c r="CD574" s="386"/>
      <c r="CE574" s="386"/>
      <c r="CF574" s="386"/>
      <c r="CG574" s="386"/>
      <c r="CH574" s="386"/>
      <c r="CI574" s="386"/>
      <c r="CJ574" s="386"/>
      <c r="CK574" s="386"/>
      <c r="CL574" s="386"/>
      <c r="CM574" s="386"/>
      <c r="CN574" s="386"/>
      <c r="CO574" s="188"/>
      <c r="CP574" s="188"/>
      <c r="CQ574" s="188"/>
      <c r="CR574" s="188"/>
      <c r="CS574" s="188"/>
      <c r="CT574" s="188"/>
      <c r="CU574" s="188"/>
      <c r="CV574" s="188"/>
      <c r="CW574" s="188"/>
      <c r="CX574" s="188"/>
      <c r="CY574" s="188"/>
      <c r="CZ574" s="188"/>
      <c r="DA574" s="188"/>
      <c r="DB574" s="188"/>
      <c r="DC574" s="386"/>
      <c r="DD574" s="386"/>
      <c r="DE574" s="386"/>
      <c r="DF574" s="386"/>
    </row>
    <row r="575" spans="1:110" s="216" customFormat="1">
      <c r="A575" s="222"/>
      <c r="B575" s="386"/>
      <c r="C575" s="386"/>
      <c r="D575" s="386"/>
      <c r="E575" s="386"/>
      <c r="F575" s="386"/>
      <c r="H575" s="222"/>
      <c r="I575" s="386"/>
      <c r="J575" s="386"/>
      <c r="K575" s="386"/>
      <c r="L575" s="386"/>
      <c r="M575" s="386"/>
      <c r="N575" s="386"/>
      <c r="O575" s="386"/>
      <c r="P575" s="386"/>
      <c r="Q575" s="386"/>
      <c r="R575" s="386"/>
      <c r="S575" s="386"/>
      <c r="T575" s="386"/>
      <c r="U575" s="386"/>
      <c r="V575" s="188"/>
      <c r="W575" s="190"/>
      <c r="X575" s="386"/>
      <c r="Y575" s="386"/>
      <c r="Z575" s="386"/>
      <c r="AA575" s="386"/>
      <c r="AB575" s="386"/>
      <c r="AC575" s="386"/>
      <c r="AD575" s="386"/>
      <c r="AE575" s="386"/>
      <c r="AF575" s="386"/>
      <c r="AG575" s="386"/>
      <c r="AH575" s="188"/>
      <c r="AI575" s="188"/>
      <c r="AJ575" s="188"/>
      <c r="AK575" s="188"/>
      <c r="AL575" s="188"/>
      <c r="AM575" s="188"/>
      <c r="AN575" s="188"/>
      <c r="AO575" s="188"/>
      <c r="AP575" s="188"/>
      <c r="AQ575" s="386"/>
      <c r="AR575" s="386"/>
      <c r="AS575" s="386"/>
      <c r="AT575" s="386"/>
      <c r="AU575" s="386"/>
      <c r="AV575" s="386"/>
      <c r="AW575" s="386"/>
      <c r="AX575" s="386"/>
      <c r="AY575" s="386"/>
      <c r="AZ575" s="386"/>
      <c r="BA575" s="386"/>
      <c r="BB575" s="386"/>
      <c r="BC575" s="386"/>
      <c r="BD575" s="386"/>
      <c r="BE575" s="386"/>
      <c r="BF575" s="386"/>
      <c r="BG575" s="386"/>
      <c r="BH575" s="386"/>
      <c r="BI575" s="386"/>
      <c r="BJ575" s="386"/>
      <c r="BK575" s="386"/>
      <c r="BL575" s="386"/>
      <c r="BM575" s="386"/>
      <c r="BN575" s="386"/>
      <c r="BO575" s="186"/>
      <c r="BP575" s="386"/>
      <c r="BQ575" s="386"/>
      <c r="BR575" s="386"/>
      <c r="BS575" s="386"/>
      <c r="BT575" s="386"/>
      <c r="BU575" s="386"/>
      <c r="BV575" s="386"/>
      <c r="BW575" s="386"/>
      <c r="BX575" s="386"/>
      <c r="BY575" s="386"/>
      <c r="BZ575" s="386"/>
      <c r="CA575" s="386"/>
      <c r="CB575" s="386"/>
      <c r="CC575" s="386"/>
      <c r="CD575" s="386"/>
      <c r="CE575" s="386"/>
      <c r="CF575" s="386"/>
      <c r="CG575" s="386"/>
      <c r="CH575" s="386"/>
      <c r="CI575" s="386"/>
      <c r="CJ575" s="386"/>
      <c r="CK575" s="386"/>
      <c r="CL575" s="386"/>
      <c r="CM575" s="386"/>
      <c r="CN575" s="386"/>
      <c r="CO575" s="188"/>
      <c r="CP575" s="188"/>
      <c r="CQ575" s="188"/>
      <c r="CR575" s="188"/>
      <c r="CS575" s="188"/>
      <c r="CT575" s="188"/>
      <c r="CU575" s="188"/>
      <c r="CV575" s="188"/>
      <c r="CW575" s="188"/>
      <c r="CX575" s="188"/>
      <c r="CY575" s="188"/>
      <c r="CZ575" s="188"/>
      <c r="DA575" s="188"/>
      <c r="DB575" s="188"/>
      <c r="DC575" s="386"/>
      <c r="DD575" s="386"/>
      <c r="DE575" s="386"/>
      <c r="DF575" s="386"/>
    </row>
    <row r="576" spans="1:110" s="216" customFormat="1">
      <c r="A576" s="222"/>
      <c r="B576" s="386"/>
      <c r="C576" s="386"/>
      <c r="D576" s="386"/>
      <c r="E576" s="386"/>
      <c r="F576" s="386"/>
      <c r="H576" s="222"/>
      <c r="I576" s="386"/>
      <c r="J576" s="386"/>
      <c r="K576" s="386"/>
      <c r="L576" s="386"/>
      <c r="M576" s="386"/>
      <c r="N576" s="386"/>
      <c r="O576" s="386"/>
      <c r="P576" s="386"/>
      <c r="Q576" s="386"/>
      <c r="R576" s="386"/>
      <c r="S576" s="386"/>
      <c r="T576" s="386"/>
      <c r="U576" s="386"/>
      <c r="V576" s="188"/>
      <c r="W576" s="190"/>
      <c r="X576" s="386"/>
      <c r="Y576" s="386"/>
      <c r="Z576" s="386"/>
      <c r="AA576" s="386"/>
      <c r="AB576" s="386"/>
      <c r="AC576" s="386"/>
      <c r="AD576" s="386"/>
      <c r="AE576" s="386"/>
      <c r="AF576" s="386"/>
      <c r="AG576" s="386"/>
      <c r="AH576" s="188"/>
      <c r="AI576" s="188"/>
      <c r="AJ576" s="188"/>
      <c r="AK576" s="188"/>
      <c r="AL576" s="188"/>
      <c r="AM576" s="188"/>
      <c r="AN576" s="188"/>
      <c r="AO576" s="188"/>
      <c r="AP576" s="188"/>
      <c r="AQ576" s="386"/>
      <c r="AR576" s="386"/>
      <c r="AS576" s="386"/>
      <c r="AT576" s="386"/>
      <c r="AU576" s="386"/>
      <c r="AV576" s="386"/>
      <c r="AW576" s="386"/>
      <c r="AX576" s="386"/>
      <c r="AY576" s="386"/>
      <c r="AZ576" s="386"/>
      <c r="BA576" s="386"/>
      <c r="BB576" s="386"/>
      <c r="BC576" s="386"/>
      <c r="BD576" s="386"/>
      <c r="BE576" s="386"/>
      <c r="BF576" s="386"/>
      <c r="BG576" s="386"/>
      <c r="BH576" s="386"/>
      <c r="BI576" s="386"/>
      <c r="BJ576" s="386"/>
      <c r="BK576" s="386"/>
      <c r="BL576" s="386"/>
      <c r="BM576" s="386"/>
      <c r="BN576" s="386"/>
      <c r="BO576" s="186"/>
      <c r="BP576" s="386"/>
      <c r="BQ576" s="386"/>
      <c r="BR576" s="386"/>
      <c r="BS576" s="386"/>
      <c r="BT576" s="386"/>
      <c r="BU576" s="386"/>
      <c r="BV576" s="386"/>
      <c r="BW576" s="386"/>
      <c r="BX576" s="386"/>
      <c r="BY576" s="386"/>
      <c r="BZ576" s="386"/>
      <c r="CA576" s="386"/>
      <c r="CB576" s="386"/>
      <c r="CC576" s="386"/>
      <c r="CD576" s="386"/>
      <c r="CE576" s="386"/>
      <c r="CF576" s="386"/>
      <c r="CG576" s="386"/>
      <c r="CH576" s="386"/>
      <c r="CI576" s="386"/>
      <c r="CJ576" s="386"/>
      <c r="CK576" s="386"/>
      <c r="CL576" s="386"/>
      <c r="CM576" s="386"/>
      <c r="CN576" s="386"/>
      <c r="CO576" s="188"/>
      <c r="CP576" s="188"/>
      <c r="CQ576" s="188"/>
      <c r="CR576" s="188"/>
      <c r="CS576" s="188"/>
      <c r="CT576" s="188"/>
      <c r="CU576" s="188"/>
      <c r="CV576" s="188"/>
      <c r="CW576" s="188"/>
      <c r="CX576" s="188"/>
      <c r="CY576" s="188"/>
      <c r="CZ576" s="188"/>
      <c r="DA576" s="188"/>
      <c r="DB576" s="188"/>
      <c r="DC576" s="386"/>
      <c r="DD576" s="386"/>
      <c r="DE576" s="386"/>
      <c r="DF576" s="386"/>
    </row>
    <row r="577" spans="1:110" s="216" customFormat="1">
      <c r="A577" s="222"/>
      <c r="B577" s="386"/>
      <c r="C577" s="386"/>
      <c r="D577" s="386"/>
      <c r="E577" s="386"/>
      <c r="F577" s="386"/>
      <c r="H577" s="222"/>
      <c r="I577" s="386"/>
      <c r="J577" s="386"/>
      <c r="K577" s="386"/>
      <c r="L577" s="386"/>
      <c r="M577" s="386"/>
      <c r="N577" s="386"/>
      <c r="O577" s="386"/>
      <c r="P577" s="386"/>
      <c r="Q577" s="386"/>
      <c r="R577" s="386"/>
      <c r="S577" s="386"/>
      <c r="T577" s="386"/>
      <c r="U577" s="386"/>
      <c r="V577" s="188"/>
      <c r="W577" s="190"/>
      <c r="X577" s="386"/>
      <c r="Y577" s="386"/>
      <c r="Z577" s="386"/>
      <c r="AA577" s="386"/>
      <c r="AB577" s="386"/>
      <c r="AC577" s="386"/>
      <c r="AD577" s="386"/>
      <c r="AE577" s="386"/>
      <c r="AF577" s="386"/>
      <c r="AG577" s="386"/>
      <c r="AH577" s="188"/>
      <c r="AI577" s="188"/>
      <c r="AJ577" s="188"/>
      <c r="AK577" s="188"/>
      <c r="AL577" s="188"/>
      <c r="AM577" s="188"/>
      <c r="AN577" s="188"/>
      <c r="AO577" s="188"/>
      <c r="AP577" s="188"/>
      <c r="AQ577" s="386"/>
      <c r="AR577" s="386"/>
      <c r="AS577" s="386"/>
      <c r="AT577" s="386"/>
      <c r="AU577" s="386"/>
      <c r="AV577" s="386"/>
      <c r="AW577" s="386"/>
      <c r="AX577" s="386"/>
      <c r="AY577" s="386"/>
      <c r="AZ577" s="386"/>
      <c r="BA577" s="386"/>
      <c r="BB577" s="386"/>
      <c r="BC577" s="386"/>
      <c r="BD577" s="386"/>
      <c r="BE577" s="386"/>
      <c r="BF577" s="386"/>
      <c r="BG577" s="386"/>
      <c r="BH577" s="386"/>
      <c r="BI577" s="386"/>
      <c r="BJ577" s="386"/>
      <c r="BK577" s="386"/>
      <c r="BL577" s="386"/>
      <c r="BM577" s="386"/>
      <c r="BN577" s="386"/>
      <c r="BO577" s="186"/>
      <c r="BP577" s="386"/>
      <c r="BQ577" s="386"/>
      <c r="BR577" s="386"/>
      <c r="BS577" s="386"/>
      <c r="BT577" s="386"/>
      <c r="BU577" s="386"/>
      <c r="BV577" s="386"/>
      <c r="BW577" s="386"/>
      <c r="BX577" s="386"/>
      <c r="BY577" s="386"/>
      <c r="BZ577" s="386"/>
      <c r="CA577" s="386"/>
      <c r="CB577" s="386"/>
      <c r="CC577" s="386"/>
      <c r="CD577" s="386"/>
      <c r="CE577" s="386"/>
      <c r="CF577" s="386"/>
      <c r="CG577" s="386"/>
      <c r="CH577" s="386"/>
      <c r="CI577" s="386"/>
      <c r="CJ577" s="386"/>
      <c r="CK577" s="386"/>
      <c r="CL577" s="386"/>
      <c r="CM577" s="386"/>
      <c r="CN577" s="386"/>
      <c r="CO577" s="188"/>
      <c r="CP577" s="188"/>
      <c r="CQ577" s="188"/>
      <c r="CR577" s="188"/>
      <c r="CS577" s="188"/>
      <c r="CT577" s="188"/>
      <c r="CU577" s="188"/>
      <c r="CV577" s="188"/>
      <c r="CW577" s="188"/>
      <c r="CX577" s="188"/>
      <c r="CY577" s="188"/>
      <c r="CZ577" s="188"/>
      <c r="DA577" s="188"/>
      <c r="DB577" s="188"/>
      <c r="DC577" s="386"/>
      <c r="DD577" s="386"/>
      <c r="DE577" s="386"/>
      <c r="DF577" s="386"/>
    </row>
    <row r="578" spans="1:110" s="216" customFormat="1">
      <c r="A578" s="222"/>
      <c r="B578" s="386"/>
      <c r="C578" s="386"/>
      <c r="D578" s="386"/>
      <c r="E578" s="386"/>
      <c r="F578" s="386"/>
      <c r="H578" s="222"/>
      <c r="I578" s="386"/>
      <c r="J578" s="386"/>
      <c r="K578" s="386"/>
      <c r="L578" s="386"/>
      <c r="M578" s="386"/>
      <c r="N578" s="386"/>
      <c r="O578" s="386"/>
      <c r="P578" s="386"/>
      <c r="Q578" s="386"/>
      <c r="R578" s="386"/>
      <c r="S578" s="386"/>
      <c r="T578" s="386"/>
      <c r="U578" s="386"/>
      <c r="V578" s="188"/>
      <c r="W578" s="190"/>
      <c r="X578" s="386"/>
      <c r="Y578" s="386"/>
      <c r="Z578" s="386"/>
      <c r="AA578" s="386"/>
      <c r="AB578" s="386"/>
      <c r="AC578" s="386"/>
      <c r="AD578" s="386"/>
      <c r="AE578" s="386"/>
      <c r="AF578" s="386"/>
      <c r="AG578" s="386"/>
      <c r="AH578" s="188"/>
      <c r="AI578" s="188"/>
      <c r="AJ578" s="188"/>
      <c r="AK578" s="188"/>
      <c r="AL578" s="188"/>
      <c r="AM578" s="188"/>
      <c r="AN578" s="188"/>
      <c r="AO578" s="188"/>
      <c r="AP578" s="188"/>
      <c r="AQ578" s="386"/>
      <c r="AR578" s="386"/>
      <c r="AS578" s="386"/>
      <c r="AT578" s="386"/>
      <c r="AU578" s="386"/>
      <c r="AV578" s="386"/>
      <c r="AW578" s="386"/>
      <c r="AX578" s="386"/>
      <c r="AY578" s="386"/>
      <c r="AZ578" s="386"/>
      <c r="BA578" s="386"/>
      <c r="BB578" s="386"/>
      <c r="BC578" s="386"/>
      <c r="BD578" s="386"/>
      <c r="BE578" s="386"/>
      <c r="BF578" s="386"/>
      <c r="BG578" s="386"/>
      <c r="BH578" s="386"/>
      <c r="BI578" s="386"/>
      <c r="BJ578" s="386"/>
      <c r="BK578" s="386"/>
      <c r="BL578" s="386"/>
      <c r="BM578" s="386"/>
      <c r="BN578" s="386"/>
      <c r="BO578" s="186"/>
      <c r="BP578" s="386"/>
      <c r="BQ578" s="386"/>
      <c r="BR578" s="386"/>
      <c r="BS578" s="386"/>
      <c r="BT578" s="386"/>
      <c r="BU578" s="386"/>
      <c r="BV578" s="386"/>
      <c r="BW578" s="386"/>
      <c r="BX578" s="386"/>
      <c r="BY578" s="386"/>
      <c r="BZ578" s="386"/>
      <c r="CA578" s="386"/>
      <c r="CB578" s="386"/>
      <c r="CC578" s="386"/>
      <c r="CD578" s="386"/>
      <c r="CE578" s="386"/>
      <c r="CF578" s="386"/>
      <c r="CG578" s="386"/>
      <c r="CH578" s="386"/>
      <c r="CI578" s="386"/>
      <c r="CJ578" s="386"/>
      <c r="CK578" s="386"/>
      <c r="CL578" s="386"/>
      <c r="CM578" s="386"/>
      <c r="CN578" s="386"/>
      <c r="CO578" s="188"/>
      <c r="CP578" s="188"/>
      <c r="CQ578" s="188"/>
      <c r="CR578" s="188"/>
      <c r="CS578" s="188"/>
      <c r="CT578" s="188"/>
      <c r="CU578" s="188"/>
      <c r="CV578" s="188"/>
      <c r="CW578" s="188"/>
      <c r="CX578" s="188"/>
      <c r="CY578" s="188"/>
      <c r="CZ578" s="188"/>
      <c r="DA578" s="188"/>
      <c r="DB578" s="188"/>
      <c r="DC578" s="386"/>
      <c r="DD578" s="386"/>
      <c r="DE578" s="386"/>
      <c r="DF578" s="386"/>
    </row>
    <row r="579" spans="1:110" s="216" customFormat="1">
      <c r="A579" s="222"/>
      <c r="B579" s="386"/>
      <c r="C579" s="386"/>
      <c r="D579" s="386"/>
      <c r="E579" s="386"/>
      <c r="F579" s="386"/>
      <c r="H579" s="222"/>
      <c r="I579" s="386"/>
      <c r="J579" s="386"/>
      <c r="K579" s="386"/>
      <c r="L579" s="386"/>
      <c r="M579" s="386"/>
      <c r="N579" s="386"/>
      <c r="O579" s="386"/>
      <c r="P579" s="386"/>
      <c r="Q579" s="386"/>
      <c r="R579" s="386"/>
      <c r="S579" s="386"/>
      <c r="T579" s="386"/>
      <c r="U579" s="386"/>
      <c r="V579" s="188"/>
      <c r="W579" s="190"/>
      <c r="X579" s="386"/>
      <c r="Y579" s="386"/>
      <c r="Z579" s="386"/>
      <c r="AA579" s="386"/>
      <c r="AB579" s="386"/>
      <c r="AC579" s="386"/>
      <c r="AD579" s="386"/>
      <c r="AE579" s="386"/>
      <c r="AF579" s="386"/>
      <c r="AG579" s="386"/>
      <c r="AH579" s="188"/>
      <c r="AI579" s="188"/>
      <c r="AJ579" s="188"/>
      <c r="AK579" s="188"/>
      <c r="AL579" s="188"/>
      <c r="AM579" s="188"/>
      <c r="AN579" s="188"/>
      <c r="AO579" s="188"/>
      <c r="AP579" s="188"/>
      <c r="AQ579" s="386"/>
      <c r="AR579" s="386"/>
      <c r="AS579" s="386"/>
      <c r="AT579" s="386"/>
      <c r="AU579" s="386"/>
      <c r="AV579" s="386"/>
      <c r="AW579" s="386"/>
      <c r="AX579" s="386"/>
      <c r="AY579" s="386"/>
      <c r="AZ579" s="386"/>
      <c r="BA579" s="386"/>
      <c r="BB579" s="386"/>
      <c r="BC579" s="386"/>
      <c r="BD579" s="386"/>
      <c r="BE579" s="386"/>
      <c r="BF579" s="386"/>
      <c r="BG579" s="386"/>
      <c r="BH579" s="386"/>
      <c r="BI579" s="386"/>
      <c r="BJ579" s="386"/>
      <c r="BK579" s="386"/>
      <c r="BL579" s="386"/>
      <c r="BM579" s="386"/>
      <c r="BN579" s="386"/>
      <c r="BO579" s="186"/>
      <c r="BP579" s="386"/>
      <c r="BQ579" s="386"/>
      <c r="BR579" s="386"/>
      <c r="BS579" s="386"/>
      <c r="BT579" s="386"/>
      <c r="BU579" s="386"/>
      <c r="BV579" s="386"/>
      <c r="BW579" s="386"/>
      <c r="BX579" s="386"/>
      <c r="BY579" s="386"/>
      <c r="BZ579" s="386"/>
      <c r="CA579" s="386"/>
      <c r="CB579" s="386"/>
      <c r="CC579" s="386"/>
      <c r="CD579" s="386"/>
      <c r="CE579" s="386"/>
      <c r="CF579" s="386"/>
      <c r="CG579" s="386"/>
      <c r="CH579" s="386"/>
      <c r="CI579" s="386"/>
      <c r="CJ579" s="386"/>
      <c r="CK579" s="386"/>
      <c r="CL579" s="386"/>
      <c r="CM579" s="386"/>
      <c r="CN579" s="386"/>
      <c r="CO579" s="188"/>
      <c r="CP579" s="188"/>
      <c r="CQ579" s="188"/>
      <c r="CR579" s="188"/>
      <c r="CS579" s="188"/>
      <c r="CT579" s="188"/>
      <c r="CU579" s="188"/>
      <c r="CV579" s="188"/>
      <c r="CW579" s="188"/>
      <c r="CX579" s="188"/>
      <c r="CY579" s="188"/>
      <c r="CZ579" s="188"/>
      <c r="DA579" s="188"/>
      <c r="DB579" s="188"/>
      <c r="DC579" s="386"/>
      <c r="DD579" s="386"/>
      <c r="DE579" s="386"/>
      <c r="DF579" s="386"/>
    </row>
    <row r="580" spans="1:110" s="216" customFormat="1">
      <c r="A580" s="222"/>
      <c r="B580" s="386"/>
      <c r="C580" s="386"/>
      <c r="D580" s="386"/>
      <c r="E580" s="386"/>
      <c r="F580" s="386"/>
      <c r="H580" s="222"/>
      <c r="I580" s="386"/>
      <c r="J580" s="386"/>
      <c r="K580" s="386"/>
      <c r="L580" s="386"/>
      <c r="M580" s="386"/>
      <c r="N580" s="386"/>
      <c r="O580" s="386"/>
      <c r="P580" s="386"/>
      <c r="Q580" s="386"/>
      <c r="R580" s="386"/>
      <c r="S580" s="386"/>
      <c r="T580" s="386"/>
      <c r="U580" s="386"/>
      <c r="V580" s="188"/>
      <c r="W580" s="190"/>
      <c r="X580" s="386"/>
      <c r="Y580" s="386"/>
      <c r="Z580" s="386"/>
      <c r="AA580" s="386"/>
      <c r="AB580" s="386"/>
      <c r="AC580" s="386"/>
      <c r="AD580" s="386"/>
      <c r="AE580" s="386"/>
      <c r="AF580" s="386"/>
      <c r="AG580" s="386"/>
      <c r="AH580" s="188"/>
      <c r="AI580" s="188"/>
      <c r="AJ580" s="188"/>
      <c r="AK580" s="188"/>
      <c r="AL580" s="188"/>
      <c r="AM580" s="188"/>
      <c r="AN580" s="188"/>
      <c r="AO580" s="188"/>
      <c r="AP580" s="188"/>
      <c r="AQ580" s="386"/>
      <c r="AR580" s="386"/>
      <c r="AS580" s="386"/>
      <c r="AT580" s="386"/>
      <c r="AU580" s="386"/>
      <c r="AV580" s="386"/>
      <c r="AW580" s="386"/>
      <c r="AX580" s="386"/>
      <c r="AY580" s="386"/>
      <c r="AZ580" s="386"/>
      <c r="BA580" s="386"/>
      <c r="BB580" s="386"/>
      <c r="BC580" s="386"/>
      <c r="BD580" s="386"/>
      <c r="BE580" s="386"/>
      <c r="BF580" s="386"/>
      <c r="BG580" s="386"/>
      <c r="BH580" s="386"/>
      <c r="BI580" s="386"/>
      <c r="BJ580" s="386"/>
      <c r="BK580" s="386"/>
      <c r="BL580" s="386"/>
      <c r="BM580" s="386"/>
      <c r="BN580" s="386"/>
      <c r="BO580" s="186"/>
      <c r="BP580" s="386"/>
      <c r="BQ580" s="386"/>
      <c r="BR580" s="386"/>
      <c r="BS580" s="386"/>
      <c r="BT580" s="386"/>
      <c r="BU580" s="386"/>
      <c r="BV580" s="386"/>
      <c r="BW580" s="386"/>
      <c r="BX580" s="386"/>
      <c r="BY580" s="386"/>
      <c r="BZ580" s="386"/>
      <c r="CA580" s="386"/>
      <c r="CB580" s="386"/>
      <c r="CC580" s="386"/>
      <c r="CD580" s="386"/>
      <c r="CE580" s="386"/>
      <c r="CF580" s="386"/>
      <c r="CG580" s="386"/>
      <c r="CH580" s="386"/>
      <c r="CI580" s="386"/>
      <c r="CJ580" s="386"/>
      <c r="CK580" s="386"/>
      <c r="CL580" s="386"/>
      <c r="CM580" s="386"/>
      <c r="CN580" s="386"/>
      <c r="CO580" s="188"/>
      <c r="CP580" s="188"/>
      <c r="CQ580" s="188"/>
      <c r="CR580" s="188"/>
      <c r="CS580" s="188"/>
      <c r="CT580" s="188"/>
      <c r="CU580" s="188"/>
      <c r="CV580" s="188"/>
      <c r="CW580" s="188"/>
      <c r="CX580" s="188"/>
      <c r="CY580" s="188"/>
      <c r="CZ580" s="188"/>
      <c r="DA580" s="188"/>
      <c r="DB580" s="188"/>
      <c r="DC580" s="386"/>
      <c r="DD580" s="386"/>
      <c r="DE580" s="386"/>
      <c r="DF580" s="386"/>
    </row>
    <row r="581" spans="1:110" s="216" customFormat="1">
      <c r="A581" s="222"/>
      <c r="B581" s="386"/>
      <c r="C581" s="386"/>
      <c r="D581" s="386"/>
      <c r="E581" s="386"/>
      <c r="F581" s="386"/>
      <c r="H581" s="222"/>
      <c r="I581" s="386"/>
      <c r="J581" s="386"/>
      <c r="K581" s="386"/>
      <c r="L581" s="386"/>
      <c r="M581" s="386"/>
      <c r="N581" s="386"/>
      <c r="O581" s="386"/>
      <c r="P581" s="386"/>
      <c r="Q581" s="386"/>
      <c r="R581" s="386"/>
      <c r="S581" s="386"/>
      <c r="T581" s="386"/>
      <c r="U581" s="386"/>
      <c r="V581" s="188"/>
      <c r="W581" s="190"/>
      <c r="X581" s="386"/>
      <c r="Y581" s="386"/>
      <c r="Z581" s="386"/>
      <c r="AA581" s="386"/>
      <c r="AB581" s="386"/>
      <c r="AC581" s="386"/>
      <c r="AD581" s="386"/>
      <c r="AE581" s="386"/>
      <c r="AF581" s="386"/>
      <c r="AG581" s="386"/>
      <c r="AH581" s="188"/>
      <c r="AI581" s="188"/>
      <c r="AJ581" s="188"/>
      <c r="AK581" s="188"/>
      <c r="AL581" s="188"/>
      <c r="AM581" s="188"/>
      <c r="AN581" s="188"/>
      <c r="AO581" s="188"/>
      <c r="AP581" s="188"/>
      <c r="AQ581" s="386"/>
      <c r="AR581" s="386"/>
      <c r="AS581" s="386"/>
      <c r="AT581" s="386"/>
      <c r="AU581" s="386"/>
      <c r="AV581" s="386"/>
      <c r="AW581" s="386"/>
      <c r="AX581" s="386"/>
      <c r="AY581" s="386"/>
      <c r="AZ581" s="386"/>
      <c r="BA581" s="386"/>
      <c r="BB581" s="386"/>
      <c r="BC581" s="386"/>
      <c r="BD581" s="386"/>
      <c r="BE581" s="386"/>
      <c r="BF581" s="386"/>
      <c r="BG581" s="386"/>
      <c r="BH581" s="386"/>
      <c r="BI581" s="386"/>
      <c r="BJ581" s="386"/>
      <c r="BK581" s="386"/>
      <c r="BL581" s="386"/>
      <c r="BM581" s="386"/>
      <c r="BN581" s="386"/>
      <c r="BO581" s="186"/>
      <c r="BP581" s="386"/>
      <c r="BQ581" s="386"/>
      <c r="BR581" s="386"/>
      <c r="BS581" s="386"/>
      <c r="BT581" s="386"/>
      <c r="BU581" s="386"/>
      <c r="BV581" s="386"/>
      <c r="BW581" s="386"/>
      <c r="BX581" s="386"/>
      <c r="BY581" s="386"/>
      <c r="BZ581" s="386"/>
      <c r="CA581" s="386"/>
      <c r="CB581" s="386"/>
      <c r="CC581" s="386"/>
      <c r="CD581" s="386"/>
      <c r="CE581" s="386"/>
      <c r="CF581" s="386"/>
      <c r="CG581" s="386"/>
      <c r="CH581" s="386"/>
      <c r="CI581" s="386"/>
      <c r="CJ581" s="386"/>
      <c r="CK581" s="386"/>
      <c r="CL581" s="386"/>
      <c r="CM581" s="386"/>
      <c r="CN581" s="386"/>
      <c r="CO581" s="188"/>
      <c r="CP581" s="188"/>
      <c r="CQ581" s="188"/>
      <c r="CR581" s="188"/>
      <c r="CS581" s="188"/>
      <c r="CT581" s="188"/>
      <c r="CU581" s="188"/>
      <c r="CV581" s="188"/>
      <c r="CW581" s="188"/>
      <c r="CX581" s="188"/>
      <c r="CY581" s="188"/>
      <c r="CZ581" s="188"/>
      <c r="DA581" s="188"/>
      <c r="DB581" s="188"/>
      <c r="DC581" s="386"/>
      <c r="DD581" s="386"/>
      <c r="DE581" s="386"/>
      <c r="DF581" s="386"/>
    </row>
    <row r="582" spans="1:110" s="216" customFormat="1">
      <c r="A582" s="222"/>
      <c r="B582" s="386"/>
      <c r="C582" s="386"/>
      <c r="D582" s="386"/>
      <c r="E582" s="386"/>
      <c r="F582" s="386"/>
      <c r="H582" s="222"/>
      <c r="I582" s="386"/>
      <c r="J582" s="386"/>
      <c r="K582" s="386"/>
      <c r="L582" s="386"/>
      <c r="M582" s="386"/>
      <c r="N582" s="386"/>
      <c r="O582" s="386"/>
      <c r="P582" s="386"/>
      <c r="Q582" s="386"/>
      <c r="R582" s="386"/>
      <c r="S582" s="386"/>
      <c r="T582" s="386"/>
      <c r="U582" s="386"/>
      <c r="V582" s="188"/>
      <c r="W582" s="190"/>
      <c r="X582" s="386"/>
      <c r="Y582" s="386"/>
      <c r="Z582" s="386"/>
      <c r="AA582" s="386"/>
      <c r="AB582" s="386"/>
      <c r="AC582" s="386"/>
      <c r="AD582" s="386"/>
      <c r="AE582" s="386"/>
      <c r="AF582" s="386"/>
      <c r="AG582" s="386"/>
      <c r="AH582" s="188"/>
      <c r="AI582" s="188"/>
      <c r="AJ582" s="188"/>
      <c r="AK582" s="188"/>
      <c r="AL582" s="188"/>
      <c r="AM582" s="188"/>
      <c r="AN582" s="188"/>
      <c r="AO582" s="188"/>
      <c r="AP582" s="188"/>
      <c r="AQ582" s="386"/>
      <c r="AR582" s="386"/>
      <c r="AS582" s="386"/>
      <c r="AT582" s="386"/>
      <c r="AU582" s="386"/>
      <c r="AV582" s="386"/>
      <c r="AW582" s="386"/>
      <c r="AX582" s="386"/>
      <c r="AY582" s="386"/>
      <c r="AZ582" s="386"/>
      <c r="BA582" s="386"/>
      <c r="BB582" s="386"/>
      <c r="BC582" s="386"/>
      <c r="BD582" s="386"/>
      <c r="BE582" s="386"/>
      <c r="BF582" s="386"/>
      <c r="BG582" s="386"/>
      <c r="BH582" s="386"/>
      <c r="BI582" s="386"/>
      <c r="BJ582" s="386"/>
      <c r="BK582" s="386"/>
      <c r="BL582" s="386"/>
      <c r="BM582" s="386"/>
      <c r="BN582" s="386"/>
      <c r="BO582" s="186"/>
      <c r="BP582" s="386"/>
      <c r="BQ582" s="386"/>
      <c r="BR582" s="386"/>
      <c r="BS582" s="386"/>
      <c r="BT582" s="386"/>
      <c r="BU582" s="386"/>
      <c r="BV582" s="386"/>
      <c r="BW582" s="386"/>
      <c r="BX582" s="386"/>
      <c r="BY582" s="386"/>
      <c r="BZ582" s="386"/>
      <c r="CA582" s="386"/>
      <c r="CB582" s="386"/>
      <c r="CC582" s="386"/>
      <c r="CD582" s="386"/>
      <c r="CE582" s="386"/>
      <c r="CF582" s="386"/>
      <c r="CG582" s="386"/>
      <c r="CH582" s="386"/>
      <c r="CI582" s="386"/>
      <c r="CJ582" s="386"/>
      <c r="CK582" s="386"/>
      <c r="CL582" s="386"/>
      <c r="CM582" s="386"/>
      <c r="CN582" s="386"/>
      <c r="CO582" s="188"/>
      <c r="CP582" s="188"/>
      <c r="CQ582" s="188"/>
      <c r="CR582" s="188"/>
      <c r="CS582" s="188"/>
      <c r="CT582" s="188"/>
      <c r="CU582" s="188"/>
      <c r="CV582" s="188"/>
      <c r="CW582" s="188"/>
      <c r="CX582" s="188"/>
      <c r="CY582" s="188"/>
      <c r="CZ582" s="188"/>
      <c r="DA582" s="188"/>
      <c r="DB582" s="188"/>
      <c r="DC582" s="386"/>
      <c r="DD582" s="386"/>
      <c r="DE582" s="386"/>
      <c r="DF582" s="386"/>
    </row>
    <row r="583" spans="1:110" s="216" customFormat="1">
      <c r="A583" s="222"/>
      <c r="B583" s="386"/>
      <c r="C583" s="386"/>
      <c r="D583" s="386"/>
      <c r="E583" s="386"/>
      <c r="F583" s="386"/>
      <c r="H583" s="222"/>
      <c r="I583" s="386"/>
      <c r="J583" s="386"/>
      <c r="K583" s="386"/>
      <c r="L583" s="386"/>
      <c r="M583" s="386"/>
      <c r="N583" s="386"/>
      <c r="O583" s="386"/>
      <c r="P583" s="386"/>
      <c r="Q583" s="386"/>
      <c r="R583" s="386"/>
      <c r="S583" s="386"/>
      <c r="T583" s="386"/>
      <c r="U583" s="386"/>
      <c r="V583" s="188"/>
      <c r="W583" s="190"/>
      <c r="X583" s="386"/>
      <c r="Y583" s="386"/>
      <c r="Z583" s="386"/>
      <c r="AA583" s="386"/>
      <c r="AB583" s="386"/>
      <c r="AC583" s="386"/>
      <c r="AD583" s="386"/>
      <c r="AE583" s="386"/>
      <c r="AF583" s="386"/>
      <c r="AG583" s="386"/>
      <c r="AH583" s="188"/>
      <c r="AI583" s="188"/>
      <c r="AJ583" s="188"/>
      <c r="AK583" s="188"/>
      <c r="AL583" s="188"/>
      <c r="AM583" s="188"/>
      <c r="AN583" s="188"/>
      <c r="AO583" s="188"/>
      <c r="AP583" s="188"/>
      <c r="AQ583" s="386"/>
      <c r="AR583" s="386"/>
      <c r="AS583" s="386"/>
      <c r="AT583" s="386"/>
      <c r="AU583" s="386"/>
      <c r="AV583" s="386"/>
      <c r="AW583" s="386"/>
      <c r="AX583" s="386"/>
      <c r="AY583" s="386"/>
      <c r="AZ583" s="386"/>
      <c r="BA583" s="386"/>
      <c r="BB583" s="386"/>
      <c r="BC583" s="386"/>
      <c r="BD583" s="386"/>
      <c r="BE583" s="386"/>
      <c r="BF583" s="386"/>
      <c r="BG583" s="386"/>
      <c r="BH583" s="386"/>
      <c r="BI583" s="386"/>
      <c r="BJ583" s="386"/>
      <c r="BK583" s="386"/>
      <c r="BL583" s="386"/>
      <c r="BM583" s="386"/>
      <c r="BN583" s="386"/>
      <c r="BO583" s="186"/>
      <c r="BP583" s="386"/>
      <c r="BQ583" s="386"/>
      <c r="BR583" s="386"/>
      <c r="BS583" s="386"/>
      <c r="BT583" s="386"/>
      <c r="BU583" s="386"/>
      <c r="BV583" s="386"/>
      <c r="BW583" s="386"/>
      <c r="BX583" s="386"/>
      <c r="BY583" s="386"/>
      <c r="BZ583" s="386"/>
      <c r="CA583" s="386"/>
      <c r="CB583" s="386"/>
      <c r="CC583" s="386"/>
      <c r="CD583" s="386"/>
      <c r="CE583" s="386"/>
      <c r="CF583" s="386"/>
      <c r="CG583" s="386"/>
      <c r="CH583" s="386"/>
      <c r="CI583" s="386"/>
      <c r="CJ583" s="386"/>
      <c r="CK583" s="386"/>
      <c r="CL583" s="386"/>
      <c r="CM583" s="386"/>
      <c r="CN583" s="386"/>
      <c r="CO583" s="188"/>
      <c r="CP583" s="188"/>
      <c r="CQ583" s="188"/>
      <c r="CR583" s="188"/>
      <c r="CS583" s="188"/>
      <c r="CT583" s="188"/>
      <c r="CU583" s="188"/>
      <c r="CV583" s="188"/>
      <c r="CW583" s="188"/>
      <c r="CX583" s="188"/>
      <c r="CY583" s="188"/>
      <c r="CZ583" s="188"/>
      <c r="DA583" s="188"/>
      <c r="DB583" s="188"/>
      <c r="DC583" s="386"/>
      <c r="DD583" s="386"/>
      <c r="DE583" s="386"/>
      <c r="DF583" s="386"/>
    </row>
    <row r="584" spans="1:110" s="216" customFormat="1">
      <c r="A584" s="222"/>
      <c r="B584" s="386"/>
      <c r="C584" s="386"/>
      <c r="D584" s="386"/>
      <c r="E584" s="386"/>
      <c r="F584" s="386"/>
      <c r="H584" s="222"/>
      <c r="I584" s="386"/>
      <c r="J584" s="386"/>
      <c r="K584" s="386"/>
      <c r="L584" s="386"/>
      <c r="M584" s="386"/>
      <c r="N584" s="386"/>
      <c r="O584" s="386"/>
      <c r="P584" s="386"/>
      <c r="Q584" s="386"/>
      <c r="R584" s="386"/>
      <c r="S584" s="386"/>
      <c r="T584" s="386"/>
      <c r="U584" s="386"/>
      <c r="V584" s="188"/>
      <c r="W584" s="190"/>
      <c r="X584" s="386"/>
      <c r="Y584" s="386"/>
      <c r="Z584" s="386"/>
      <c r="AA584" s="386"/>
      <c r="AB584" s="386"/>
      <c r="AC584" s="386"/>
      <c r="AD584" s="386"/>
      <c r="AE584" s="386"/>
      <c r="AF584" s="386"/>
      <c r="AG584" s="386"/>
      <c r="AH584" s="188"/>
      <c r="AI584" s="188"/>
      <c r="AJ584" s="188"/>
      <c r="AK584" s="188"/>
      <c r="AL584" s="188"/>
      <c r="AM584" s="188"/>
      <c r="AN584" s="188"/>
      <c r="AO584" s="188"/>
      <c r="AP584" s="188"/>
      <c r="AQ584" s="386"/>
      <c r="AR584" s="386"/>
      <c r="AS584" s="386"/>
      <c r="AT584" s="386"/>
      <c r="AU584" s="386"/>
      <c r="AV584" s="386"/>
      <c r="AW584" s="386"/>
      <c r="AX584" s="386"/>
      <c r="AY584" s="386"/>
      <c r="AZ584" s="386"/>
      <c r="BA584" s="386"/>
      <c r="BB584" s="386"/>
      <c r="BC584" s="386"/>
      <c r="BD584" s="386"/>
      <c r="BE584" s="386"/>
      <c r="BF584" s="386"/>
      <c r="BG584" s="386"/>
      <c r="BH584" s="386"/>
      <c r="BI584" s="386"/>
      <c r="BJ584" s="386"/>
      <c r="BK584" s="386"/>
      <c r="BL584" s="386"/>
      <c r="BM584" s="386"/>
      <c r="BN584" s="386"/>
      <c r="BO584" s="186"/>
      <c r="BP584" s="386"/>
      <c r="BQ584" s="386"/>
      <c r="BR584" s="386"/>
      <c r="BS584" s="386"/>
      <c r="BT584" s="386"/>
      <c r="BU584" s="386"/>
      <c r="BV584" s="386"/>
      <c r="BW584" s="386"/>
      <c r="BX584" s="386"/>
      <c r="BY584" s="386"/>
      <c r="BZ584" s="386"/>
      <c r="CA584" s="386"/>
      <c r="CB584" s="386"/>
      <c r="CC584" s="386"/>
      <c r="CD584" s="386"/>
      <c r="CE584" s="386"/>
      <c r="CF584" s="386"/>
      <c r="CG584" s="386"/>
      <c r="CH584" s="386"/>
      <c r="CI584" s="386"/>
      <c r="CJ584" s="386"/>
      <c r="CK584" s="386"/>
      <c r="CL584" s="386"/>
      <c r="CM584" s="386"/>
      <c r="CN584" s="386"/>
      <c r="CO584" s="188"/>
      <c r="CP584" s="188"/>
      <c r="CQ584" s="188"/>
      <c r="CR584" s="188"/>
      <c r="CS584" s="188"/>
      <c r="CT584" s="188"/>
      <c r="CU584" s="188"/>
      <c r="CV584" s="188"/>
      <c r="CW584" s="188"/>
      <c r="CX584" s="188"/>
      <c r="CY584" s="188"/>
      <c r="CZ584" s="188"/>
      <c r="DA584" s="188"/>
      <c r="DB584" s="188"/>
      <c r="DC584" s="386"/>
      <c r="DD584" s="386"/>
      <c r="DE584" s="386"/>
      <c r="DF584" s="386"/>
    </row>
    <row r="585" spans="1:110" s="216" customFormat="1">
      <c r="A585" s="222"/>
      <c r="B585" s="386"/>
      <c r="C585" s="386"/>
      <c r="D585" s="386"/>
      <c r="E585" s="386"/>
      <c r="F585" s="386"/>
      <c r="H585" s="222"/>
      <c r="I585" s="386"/>
      <c r="J585" s="386"/>
      <c r="K585" s="386"/>
      <c r="L585" s="386"/>
      <c r="M585" s="386"/>
      <c r="N585" s="386"/>
      <c r="O585" s="386"/>
      <c r="P585" s="386"/>
      <c r="Q585" s="386"/>
      <c r="R585" s="386"/>
      <c r="S585" s="386"/>
      <c r="T585" s="386"/>
      <c r="U585" s="386"/>
      <c r="V585" s="188"/>
      <c r="W585" s="190"/>
      <c r="X585" s="386"/>
      <c r="Y585" s="386"/>
      <c r="Z585" s="386"/>
      <c r="AA585" s="386"/>
      <c r="AB585" s="386"/>
      <c r="AC585" s="386"/>
      <c r="AD585" s="386"/>
      <c r="AE585" s="386"/>
      <c r="AF585" s="386"/>
      <c r="AG585" s="386"/>
      <c r="AH585" s="188"/>
      <c r="AI585" s="188"/>
      <c r="AJ585" s="188"/>
      <c r="AK585" s="188"/>
      <c r="AL585" s="188"/>
      <c r="AM585" s="188"/>
      <c r="AN585" s="188"/>
      <c r="AO585" s="188"/>
      <c r="AP585" s="188"/>
      <c r="AQ585" s="386"/>
      <c r="AR585" s="386"/>
      <c r="AS585" s="386"/>
      <c r="AT585" s="386"/>
      <c r="AU585" s="386"/>
      <c r="AV585" s="386"/>
      <c r="AW585" s="386"/>
      <c r="AX585" s="386"/>
      <c r="AY585" s="386"/>
      <c r="AZ585" s="386"/>
      <c r="BA585" s="386"/>
      <c r="BB585" s="386"/>
      <c r="BC585" s="386"/>
      <c r="BD585" s="386"/>
      <c r="BE585" s="386"/>
      <c r="BF585" s="386"/>
      <c r="BG585" s="386"/>
      <c r="BH585" s="386"/>
      <c r="BI585" s="386"/>
      <c r="BJ585" s="386"/>
      <c r="BK585" s="386"/>
      <c r="BL585" s="386"/>
      <c r="BM585" s="386"/>
      <c r="BN585" s="386"/>
      <c r="BO585" s="186"/>
      <c r="BP585" s="386"/>
      <c r="BQ585" s="386"/>
      <c r="BR585" s="386"/>
      <c r="BS585" s="386"/>
      <c r="BT585" s="386"/>
      <c r="BU585" s="386"/>
      <c r="BV585" s="386"/>
      <c r="BW585" s="386"/>
      <c r="BX585" s="386"/>
      <c r="BY585" s="386"/>
      <c r="BZ585" s="386"/>
      <c r="CA585" s="386"/>
      <c r="CB585" s="386"/>
      <c r="CC585" s="386"/>
      <c r="CD585" s="386"/>
      <c r="CE585" s="386"/>
      <c r="CF585" s="386"/>
      <c r="CG585" s="386"/>
      <c r="CH585" s="386"/>
      <c r="CI585" s="386"/>
      <c r="CJ585" s="386"/>
      <c r="CK585" s="386"/>
      <c r="CL585" s="386"/>
      <c r="CM585" s="386"/>
      <c r="CN585" s="386"/>
      <c r="CO585" s="188"/>
      <c r="CP585" s="188"/>
      <c r="CQ585" s="188"/>
      <c r="CR585" s="188"/>
      <c r="CS585" s="188"/>
      <c r="CT585" s="188"/>
      <c r="CU585" s="188"/>
      <c r="CV585" s="188"/>
      <c r="CW585" s="188"/>
      <c r="CX585" s="188"/>
      <c r="CY585" s="188"/>
      <c r="CZ585" s="188"/>
      <c r="DA585" s="188"/>
      <c r="DB585" s="188"/>
      <c r="DC585" s="386"/>
      <c r="DD585" s="386"/>
      <c r="DE585" s="386"/>
      <c r="DF585" s="386"/>
    </row>
    <row r="586" spans="1:110" s="216" customFormat="1">
      <c r="A586" s="222"/>
      <c r="B586" s="386"/>
      <c r="C586" s="386"/>
      <c r="D586" s="386"/>
      <c r="E586" s="386"/>
      <c r="F586" s="386"/>
      <c r="H586" s="222"/>
      <c r="I586" s="386"/>
      <c r="J586" s="386"/>
      <c r="K586" s="386"/>
      <c r="L586" s="386"/>
      <c r="M586" s="386"/>
      <c r="N586" s="386"/>
      <c r="O586" s="386"/>
      <c r="P586" s="386"/>
      <c r="Q586" s="386"/>
      <c r="R586" s="386"/>
      <c r="S586" s="386"/>
      <c r="T586" s="386"/>
      <c r="U586" s="386"/>
      <c r="V586" s="188"/>
      <c r="W586" s="190"/>
      <c r="X586" s="386"/>
      <c r="Y586" s="386"/>
      <c r="Z586" s="386"/>
      <c r="AA586" s="386"/>
      <c r="AB586" s="386"/>
      <c r="AC586" s="386"/>
      <c r="AD586" s="386"/>
      <c r="AE586" s="386"/>
      <c r="AF586" s="386"/>
      <c r="AG586" s="386"/>
      <c r="AH586" s="188"/>
      <c r="AI586" s="188"/>
      <c r="AJ586" s="188"/>
      <c r="AK586" s="188"/>
      <c r="AL586" s="188"/>
      <c r="AM586" s="188"/>
      <c r="AN586" s="188"/>
      <c r="AO586" s="188"/>
      <c r="AP586" s="188"/>
      <c r="AQ586" s="386"/>
      <c r="AR586" s="386"/>
      <c r="AS586" s="386"/>
      <c r="AT586" s="386"/>
      <c r="AU586" s="386"/>
      <c r="AV586" s="386"/>
      <c r="AW586" s="386"/>
      <c r="AX586" s="386"/>
      <c r="AY586" s="386"/>
      <c r="AZ586" s="386"/>
      <c r="BA586" s="386"/>
      <c r="BB586" s="386"/>
      <c r="BC586" s="386"/>
      <c r="BD586" s="386"/>
      <c r="BE586" s="386"/>
      <c r="BF586" s="386"/>
      <c r="BG586" s="386"/>
      <c r="BH586" s="386"/>
      <c r="BI586" s="386"/>
      <c r="BJ586" s="386"/>
      <c r="BK586" s="386"/>
      <c r="BL586" s="386"/>
      <c r="BM586" s="386"/>
      <c r="BN586" s="386"/>
      <c r="BO586" s="186"/>
      <c r="BP586" s="386"/>
      <c r="BQ586" s="386"/>
      <c r="BR586" s="386"/>
      <c r="BS586" s="386"/>
      <c r="BT586" s="386"/>
      <c r="BU586" s="386"/>
      <c r="BV586" s="386"/>
      <c r="BW586" s="386"/>
      <c r="BX586" s="386"/>
      <c r="BY586" s="386"/>
      <c r="BZ586" s="386"/>
      <c r="CA586" s="386"/>
      <c r="CB586" s="386"/>
      <c r="CC586" s="386"/>
      <c r="CD586" s="386"/>
      <c r="CE586" s="386"/>
      <c r="CF586" s="386"/>
      <c r="CG586" s="386"/>
      <c r="CH586" s="386"/>
      <c r="CI586" s="386"/>
      <c r="CJ586" s="386"/>
      <c r="CK586" s="386"/>
      <c r="CL586" s="386"/>
      <c r="CM586" s="386"/>
      <c r="CN586" s="386"/>
      <c r="CO586" s="188"/>
      <c r="CP586" s="188"/>
      <c r="CQ586" s="188"/>
      <c r="CR586" s="188"/>
      <c r="CS586" s="188"/>
      <c r="CT586" s="188"/>
      <c r="CU586" s="188"/>
      <c r="CV586" s="188"/>
      <c r="CW586" s="188"/>
      <c r="CX586" s="188"/>
      <c r="CY586" s="188"/>
      <c r="CZ586" s="188"/>
      <c r="DA586" s="188"/>
      <c r="DB586" s="188"/>
      <c r="DC586" s="386"/>
      <c r="DD586" s="386"/>
      <c r="DE586" s="386"/>
      <c r="DF586" s="386"/>
    </row>
    <row r="587" spans="1:110" s="216" customFormat="1">
      <c r="A587" s="222"/>
      <c r="B587" s="386"/>
      <c r="C587" s="386"/>
      <c r="D587" s="386"/>
      <c r="E587" s="386"/>
      <c r="F587" s="386"/>
      <c r="H587" s="222"/>
      <c r="I587" s="386"/>
      <c r="J587" s="386"/>
      <c r="K587" s="386"/>
      <c r="L587" s="386"/>
      <c r="M587" s="386"/>
      <c r="N587" s="386"/>
      <c r="O587" s="386"/>
      <c r="P587" s="386"/>
      <c r="Q587" s="386"/>
      <c r="R587" s="386"/>
      <c r="S587" s="386"/>
      <c r="T587" s="386"/>
      <c r="U587" s="386"/>
      <c r="V587" s="188"/>
      <c r="W587" s="190"/>
      <c r="X587" s="386"/>
      <c r="Y587" s="386"/>
      <c r="Z587" s="386"/>
      <c r="AA587" s="386"/>
      <c r="AB587" s="386"/>
      <c r="AC587" s="386"/>
      <c r="AD587" s="386"/>
      <c r="AE587" s="386"/>
      <c r="AF587" s="386"/>
      <c r="AG587" s="386"/>
      <c r="AH587" s="188"/>
      <c r="AI587" s="188"/>
      <c r="AJ587" s="188"/>
      <c r="AK587" s="188"/>
      <c r="AL587" s="188"/>
      <c r="AM587" s="188"/>
      <c r="AN587" s="188"/>
      <c r="AO587" s="188"/>
      <c r="AP587" s="188"/>
      <c r="AQ587" s="386"/>
      <c r="AR587" s="386"/>
      <c r="AS587" s="386"/>
      <c r="AT587" s="386"/>
      <c r="AU587" s="386"/>
      <c r="AV587" s="386"/>
      <c r="AW587" s="386"/>
      <c r="AX587" s="386"/>
      <c r="AY587" s="386"/>
      <c r="AZ587" s="386"/>
      <c r="BA587" s="386"/>
      <c r="BB587" s="386"/>
      <c r="BC587" s="386"/>
      <c r="BD587" s="386"/>
      <c r="BE587" s="386"/>
      <c r="BF587" s="386"/>
      <c r="BG587" s="386"/>
      <c r="BH587" s="386"/>
      <c r="BI587" s="386"/>
      <c r="BJ587" s="386"/>
      <c r="BK587" s="386"/>
      <c r="BL587" s="386"/>
      <c r="BM587" s="386"/>
      <c r="BN587" s="386"/>
      <c r="BO587" s="186"/>
      <c r="BP587" s="386"/>
      <c r="BQ587" s="386"/>
      <c r="BR587" s="386"/>
      <c r="BS587" s="386"/>
      <c r="BT587" s="386"/>
      <c r="BU587" s="386"/>
      <c r="BV587" s="386"/>
      <c r="BW587" s="386"/>
      <c r="BX587" s="386"/>
      <c r="BY587" s="386"/>
      <c r="BZ587" s="386"/>
      <c r="CA587" s="386"/>
      <c r="CB587" s="386"/>
      <c r="CC587" s="386"/>
      <c r="CD587" s="386"/>
      <c r="CE587" s="386"/>
      <c r="CF587" s="386"/>
      <c r="CG587" s="386"/>
      <c r="CH587" s="386"/>
      <c r="CI587" s="386"/>
      <c r="CJ587" s="386"/>
      <c r="CK587" s="386"/>
      <c r="CL587" s="386"/>
      <c r="CM587" s="386"/>
      <c r="CN587" s="386"/>
      <c r="CO587" s="188"/>
      <c r="CP587" s="188"/>
      <c r="CQ587" s="188"/>
      <c r="CR587" s="188"/>
      <c r="CS587" s="188"/>
      <c r="CT587" s="188"/>
      <c r="CU587" s="188"/>
      <c r="CV587" s="188"/>
      <c r="CW587" s="188"/>
      <c r="CX587" s="188"/>
      <c r="CY587" s="188"/>
      <c r="CZ587" s="188"/>
      <c r="DA587" s="188"/>
      <c r="DB587" s="188"/>
      <c r="DC587" s="386"/>
      <c r="DD587" s="386"/>
      <c r="DE587" s="386"/>
      <c r="DF587" s="386"/>
    </row>
    <row r="588" spans="1:110" s="216" customFormat="1">
      <c r="A588" s="222"/>
      <c r="B588" s="386"/>
      <c r="C588" s="386"/>
      <c r="D588" s="386"/>
      <c r="E588" s="386"/>
      <c r="F588" s="386"/>
      <c r="H588" s="222"/>
      <c r="I588" s="386"/>
      <c r="J588" s="386"/>
      <c r="K588" s="386"/>
      <c r="L588" s="386"/>
      <c r="M588" s="386"/>
      <c r="N588" s="386"/>
      <c r="O588" s="386"/>
      <c r="P588" s="386"/>
      <c r="Q588" s="386"/>
      <c r="R588" s="386"/>
      <c r="S588" s="386"/>
      <c r="T588" s="386"/>
      <c r="U588" s="386"/>
      <c r="V588" s="188"/>
      <c r="W588" s="190"/>
      <c r="X588" s="386"/>
      <c r="Y588" s="386"/>
      <c r="Z588" s="386"/>
      <c r="AA588" s="386"/>
      <c r="AB588" s="386"/>
      <c r="AC588" s="386"/>
      <c r="AD588" s="386"/>
      <c r="AE588" s="386"/>
      <c r="AF588" s="386"/>
      <c r="AG588" s="386"/>
      <c r="AH588" s="188"/>
      <c r="AI588" s="188"/>
      <c r="AJ588" s="188"/>
      <c r="AK588" s="188"/>
      <c r="AL588" s="188"/>
      <c r="AM588" s="188"/>
      <c r="AN588" s="188"/>
      <c r="AO588" s="188"/>
      <c r="AP588" s="188"/>
      <c r="AQ588" s="386"/>
      <c r="AR588" s="386"/>
      <c r="AS588" s="386"/>
      <c r="AT588" s="386"/>
      <c r="AU588" s="386"/>
      <c r="AV588" s="386"/>
      <c r="AW588" s="386"/>
      <c r="AX588" s="386"/>
      <c r="AY588" s="386"/>
      <c r="AZ588" s="386"/>
      <c r="BA588" s="386"/>
      <c r="BB588" s="386"/>
      <c r="BC588" s="386"/>
      <c r="BD588" s="386"/>
      <c r="BE588" s="386"/>
      <c r="BF588" s="386"/>
      <c r="BG588" s="386"/>
      <c r="BH588" s="386"/>
      <c r="BI588" s="386"/>
      <c r="BJ588" s="386"/>
      <c r="BK588" s="386"/>
      <c r="BL588" s="386"/>
      <c r="BM588" s="386"/>
      <c r="BN588" s="386"/>
      <c r="BO588" s="186"/>
      <c r="BP588" s="386"/>
      <c r="BQ588" s="386"/>
      <c r="BR588" s="386"/>
      <c r="BS588" s="386"/>
      <c r="BT588" s="386"/>
      <c r="BU588" s="386"/>
      <c r="BV588" s="386"/>
      <c r="BW588" s="386"/>
      <c r="BX588" s="386"/>
      <c r="BY588" s="386"/>
      <c r="BZ588" s="386"/>
      <c r="CA588" s="386"/>
      <c r="CB588" s="386"/>
      <c r="CC588" s="386"/>
      <c r="CD588" s="386"/>
      <c r="CE588" s="386"/>
      <c r="CF588" s="386"/>
      <c r="CG588" s="386"/>
      <c r="CH588" s="386"/>
      <c r="CI588" s="386"/>
      <c r="CJ588" s="386"/>
      <c r="CK588" s="386"/>
      <c r="CL588" s="386"/>
      <c r="CM588" s="386"/>
      <c r="CN588" s="386"/>
      <c r="CO588" s="188"/>
      <c r="CP588" s="188"/>
      <c r="CQ588" s="188"/>
      <c r="CR588" s="188"/>
      <c r="CS588" s="188"/>
      <c r="CT588" s="188"/>
      <c r="CU588" s="188"/>
      <c r="CV588" s="188"/>
      <c r="CW588" s="188"/>
      <c r="CX588" s="188"/>
      <c r="CY588" s="188"/>
      <c r="CZ588" s="188"/>
      <c r="DA588" s="188"/>
      <c r="DB588" s="188"/>
      <c r="DC588" s="386"/>
      <c r="DD588" s="386"/>
      <c r="DE588" s="386"/>
      <c r="DF588" s="386"/>
    </row>
    <row r="589" spans="1:110" s="216" customFormat="1">
      <c r="A589" s="222"/>
      <c r="B589" s="386"/>
      <c r="C589" s="386"/>
      <c r="D589" s="386"/>
      <c r="E589" s="386"/>
      <c r="F589" s="386"/>
      <c r="H589" s="222"/>
      <c r="I589" s="386"/>
      <c r="J589" s="386"/>
      <c r="K589" s="386"/>
      <c r="L589" s="386"/>
      <c r="M589" s="386"/>
      <c r="N589" s="386"/>
      <c r="O589" s="386"/>
      <c r="P589" s="386"/>
      <c r="Q589" s="386"/>
      <c r="R589" s="386"/>
      <c r="S589" s="386"/>
      <c r="T589" s="386"/>
      <c r="U589" s="386"/>
      <c r="V589" s="188"/>
      <c r="W589" s="190"/>
      <c r="X589" s="386"/>
      <c r="Y589" s="386"/>
      <c r="Z589" s="386"/>
      <c r="AA589" s="386"/>
      <c r="AB589" s="386"/>
      <c r="AC589" s="386"/>
      <c r="AD589" s="386"/>
      <c r="AE589" s="386"/>
      <c r="AF589" s="386"/>
      <c r="AG589" s="386"/>
      <c r="AH589" s="188"/>
      <c r="AI589" s="188"/>
      <c r="AJ589" s="188"/>
      <c r="AK589" s="188"/>
      <c r="AL589" s="188"/>
      <c r="AM589" s="188"/>
      <c r="AN589" s="188"/>
      <c r="AO589" s="188"/>
      <c r="AP589" s="188"/>
      <c r="AQ589" s="386"/>
      <c r="AR589" s="386"/>
      <c r="AS589" s="386"/>
      <c r="AT589" s="386"/>
      <c r="AU589" s="386"/>
      <c r="AV589" s="386"/>
      <c r="AW589" s="386"/>
      <c r="AX589" s="386"/>
      <c r="AY589" s="386"/>
      <c r="AZ589" s="386"/>
      <c r="BA589" s="386"/>
      <c r="BB589" s="386"/>
      <c r="BC589" s="386"/>
      <c r="BD589" s="386"/>
      <c r="BE589" s="386"/>
      <c r="BF589" s="386"/>
      <c r="BG589" s="386"/>
      <c r="BH589" s="386"/>
      <c r="BI589" s="386"/>
      <c r="BJ589" s="386"/>
      <c r="BK589" s="386"/>
      <c r="BL589" s="386"/>
      <c r="BM589" s="386"/>
      <c r="BN589" s="386"/>
      <c r="BO589" s="186"/>
      <c r="BP589" s="386"/>
      <c r="BQ589" s="386"/>
      <c r="BR589" s="386"/>
      <c r="BS589" s="386"/>
      <c r="BT589" s="386"/>
      <c r="BU589" s="386"/>
      <c r="BV589" s="386"/>
      <c r="BW589" s="386"/>
      <c r="BX589" s="386"/>
      <c r="BY589" s="386"/>
      <c r="BZ589" s="386"/>
      <c r="CA589" s="386"/>
      <c r="CB589" s="386"/>
      <c r="CC589" s="386"/>
      <c r="CD589" s="386"/>
      <c r="CE589" s="386"/>
      <c r="CF589" s="386"/>
      <c r="CG589" s="386"/>
      <c r="CH589" s="386"/>
      <c r="CI589" s="386"/>
      <c r="CJ589" s="386"/>
      <c r="CK589" s="386"/>
      <c r="CL589" s="386"/>
      <c r="CM589" s="386"/>
      <c r="CN589" s="386"/>
      <c r="CO589" s="188"/>
      <c r="CP589" s="188"/>
      <c r="CQ589" s="188"/>
      <c r="CR589" s="188"/>
      <c r="CS589" s="188"/>
      <c r="CT589" s="188"/>
      <c r="CU589" s="188"/>
      <c r="CV589" s="188"/>
      <c r="CW589" s="188"/>
      <c r="CX589" s="188"/>
      <c r="CY589" s="188"/>
      <c r="CZ589" s="188"/>
      <c r="DA589" s="188"/>
      <c r="DB589" s="188"/>
      <c r="DC589" s="386"/>
      <c r="DD589" s="386"/>
      <c r="DE589" s="386"/>
      <c r="DF589" s="386"/>
    </row>
    <row r="590" spans="1:110" s="216" customFormat="1">
      <c r="A590" s="222"/>
      <c r="B590" s="386"/>
      <c r="C590" s="386"/>
      <c r="D590" s="386"/>
      <c r="E590" s="386"/>
      <c r="F590" s="386"/>
      <c r="H590" s="222"/>
      <c r="I590" s="386"/>
      <c r="J590" s="386"/>
      <c r="K590" s="386"/>
      <c r="L590" s="386"/>
      <c r="M590" s="386"/>
      <c r="N590" s="386"/>
      <c r="O590" s="386"/>
      <c r="P590" s="386"/>
      <c r="Q590" s="386"/>
      <c r="R590" s="386"/>
      <c r="S590" s="386"/>
      <c r="T590" s="386"/>
      <c r="U590" s="386"/>
      <c r="V590" s="188"/>
      <c r="W590" s="190"/>
      <c r="X590" s="386"/>
      <c r="Y590" s="386"/>
      <c r="Z590" s="386"/>
      <c r="AA590" s="386"/>
      <c r="AB590" s="386"/>
      <c r="AC590" s="386"/>
      <c r="AD590" s="386"/>
      <c r="AE590" s="386"/>
      <c r="AF590" s="386"/>
      <c r="AG590" s="386"/>
      <c r="AH590" s="188"/>
      <c r="AI590" s="188"/>
      <c r="AJ590" s="188"/>
      <c r="AK590" s="188"/>
      <c r="AL590" s="188"/>
      <c r="AM590" s="188"/>
      <c r="AN590" s="188"/>
      <c r="AO590" s="188"/>
      <c r="AP590" s="188"/>
      <c r="AQ590" s="386"/>
      <c r="AR590" s="386"/>
      <c r="AS590" s="386"/>
      <c r="AT590" s="386"/>
      <c r="AU590" s="386"/>
      <c r="AV590" s="386"/>
      <c r="AW590" s="386"/>
      <c r="AX590" s="386"/>
      <c r="AY590" s="386"/>
      <c r="AZ590" s="386"/>
      <c r="BA590" s="386"/>
      <c r="BB590" s="386"/>
      <c r="BC590" s="386"/>
      <c r="BD590" s="386"/>
      <c r="BE590" s="386"/>
      <c r="BF590" s="386"/>
      <c r="BG590" s="386"/>
      <c r="BH590" s="386"/>
      <c r="BI590" s="386"/>
      <c r="BJ590" s="386"/>
      <c r="BK590" s="386"/>
      <c r="BL590" s="386"/>
      <c r="BM590" s="386"/>
      <c r="BN590" s="386"/>
      <c r="BO590" s="186"/>
      <c r="BP590" s="386"/>
      <c r="BQ590" s="386"/>
      <c r="BR590" s="386"/>
      <c r="BS590" s="386"/>
      <c r="BT590" s="386"/>
      <c r="BU590" s="386"/>
      <c r="BV590" s="386"/>
      <c r="BW590" s="386"/>
      <c r="BX590" s="386"/>
      <c r="BY590" s="386"/>
      <c r="BZ590" s="386"/>
      <c r="CA590" s="386"/>
      <c r="CB590" s="386"/>
      <c r="CC590" s="386"/>
      <c r="CD590" s="386"/>
      <c r="CE590" s="386"/>
      <c r="CF590" s="386"/>
      <c r="CG590" s="386"/>
      <c r="CH590" s="386"/>
      <c r="CI590" s="386"/>
      <c r="CJ590" s="386"/>
      <c r="CK590" s="386"/>
      <c r="CL590" s="386"/>
      <c r="CM590" s="386"/>
      <c r="CN590" s="386"/>
      <c r="CO590" s="188"/>
      <c r="CP590" s="188"/>
      <c r="CQ590" s="188"/>
      <c r="CR590" s="188"/>
      <c r="CS590" s="188"/>
      <c r="CT590" s="188"/>
      <c r="CU590" s="188"/>
      <c r="CV590" s="188"/>
      <c r="CW590" s="188"/>
      <c r="CX590" s="188"/>
      <c r="CY590" s="188"/>
      <c r="CZ590" s="188"/>
      <c r="DA590" s="188"/>
      <c r="DB590" s="188"/>
      <c r="DC590" s="386"/>
      <c r="DD590" s="386"/>
      <c r="DE590" s="386"/>
      <c r="DF590" s="386"/>
    </row>
    <row r="591" spans="1:110" s="216" customFormat="1">
      <c r="A591" s="222"/>
      <c r="B591" s="386"/>
      <c r="C591" s="386"/>
      <c r="D591" s="386"/>
      <c r="E591" s="386"/>
      <c r="F591" s="386"/>
      <c r="H591" s="222"/>
      <c r="I591" s="386"/>
      <c r="J591" s="386"/>
      <c r="K591" s="386"/>
      <c r="L591" s="386"/>
      <c r="M591" s="386"/>
      <c r="N591" s="386"/>
      <c r="O591" s="386"/>
      <c r="P591" s="386"/>
      <c r="Q591" s="386"/>
      <c r="R591" s="386"/>
      <c r="S591" s="386"/>
      <c r="T591" s="386"/>
      <c r="U591" s="386"/>
      <c r="V591" s="188"/>
      <c r="W591" s="190"/>
      <c r="X591" s="386"/>
      <c r="Y591" s="386"/>
      <c r="Z591" s="386"/>
      <c r="AA591" s="386"/>
      <c r="AB591" s="386"/>
      <c r="AC591" s="386"/>
      <c r="AD591" s="386"/>
      <c r="AE591" s="386"/>
      <c r="AF591" s="386"/>
      <c r="AG591" s="386"/>
      <c r="AH591" s="188"/>
      <c r="AI591" s="188"/>
      <c r="AJ591" s="188"/>
      <c r="AK591" s="188"/>
      <c r="AL591" s="188"/>
      <c r="AM591" s="188"/>
      <c r="AN591" s="188"/>
      <c r="AO591" s="188"/>
      <c r="AP591" s="188"/>
      <c r="AQ591" s="386"/>
      <c r="AR591" s="386"/>
      <c r="AS591" s="386"/>
      <c r="AT591" s="386"/>
      <c r="AU591" s="386"/>
      <c r="AV591" s="386"/>
      <c r="AW591" s="386"/>
      <c r="AX591" s="386"/>
      <c r="AY591" s="386"/>
      <c r="AZ591" s="386"/>
      <c r="BA591" s="386"/>
      <c r="BB591" s="386"/>
      <c r="BC591" s="386"/>
      <c r="BD591" s="386"/>
      <c r="BE591" s="386"/>
      <c r="BF591" s="386"/>
      <c r="BG591" s="386"/>
      <c r="BH591" s="386"/>
      <c r="BI591" s="386"/>
      <c r="BJ591" s="386"/>
      <c r="BK591" s="386"/>
      <c r="BL591" s="386"/>
      <c r="BM591" s="386"/>
      <c r="BN591" s="386"/>
      <c r="BO591" s="186"/>
      <c r="BP591" s="386"/>
      <c r="BQ591" s="386"/>
      <c r="BR591" s="386"/>
      <c r="BS591" s="386"/>
      <c r="BT591" s="386"/>
      <c r="BU591" s="386"/>
      <c r="BV591" s="386"/>
      <c r="BW591" s="386"/>
      <c r="BX591" s="386"/>
      <c r="BY591" s="386"/>
      <c r="BZ591" s="386"/>
      <c r="CA591" s="386"/>
      <c r="CB591" s="386"/>
      <c r="CC591" s="386"/>
      <c r="CD591" s="386"/>
      <c r="CE591" s="386"/>
      <c r="CF591" s="386"/>
      <c r="CG591" s="386"/>
      <c r="CH591" s="386"/>
      <c r="CI591" s="386"/>
      <c r="CJ591" s="386"/>
      <c r="CK591" s="386"/>
      <c r="CL591" s="386"/>
      <c r="CM591" s="386"/>
      <c r="CN591" s="386"/>
      <c r="CO591" s="188"/>
      <c r="CP591" s="188"/>
      <c r="CQ591" s="188"/>
      <c r="CR591" s="188"/>
      <c r="CS591" s="188"/>
      <c r="CT591" s="188"/>
      <c r="CU591" s="188"/>
      <c r="CV591" s="188"/>
      <c r="CW591" s="188"/>
      <c r="CX591" s="188"/>
      <c r="CY591" s="188"/>
      <c r="CZ591" s="188"/>
      <c r="DA591" s="188"/>
      <c r="DB591" s="188"/>
      <c r="DC591" s="386"/>
      <c r="DD591" s="386"/>
      <c r="DE591" s="386"/>
      <c r="DF591" s="386"/>
    </row>
    <row r="592" spans="1:110" s="216" customFormat="1">
      <c r="A592" s="222"/>
      <c r="B592" s="386"/>
      <c r="C592" s="386"/>
      <c r="D592" s="386"/>
      <c r="E592" s="386"/>
      <c r="F592" s="386"/>
      <c r="H592" s="222"/>
      <c r="I592" s="386"/>
      <c r="J592" s="386"/>
      <c r="K592" s="386"/>
      <c r="L592" s="386"/>
      <c r="M592" s="386"/>
      <c r="N592" s="386"/>
      <c r="O592" s="386"/>
      <c r="P592" s="386"/>
      <c r="Q592" s="386"/>
      <c r="R592" s="386"/>
      <c r="S592" s="386"/>
      <c r="T592" s="386"/>
      <c r="U592" s="386"/>
      <c r="V592" s="188"/>
      <c r="W592" s="190"/>
      <c r="X592" s="386"/>
      <c r="Y592" s="386"/>
      <c r="Z592" s="386"/>
      <c r="AA592" s="386"/>
      <c r="AB592" s="386"/>
      <c r="AC592" s="386"/>
      <c r="AD592" s="386"/>
      <c r="AE592" s="386"/>
      <c r="AF592" s="386"/>
      <c r="AG592" s="386"/>
      <c r="AH592" s="188"/>
      <c r="AI592" s="188"/>
      <c r="AJ592" s="188"/>
      <c r="AK592" s="188"/>
      <c r="AL592" s="188"/>
      <c r="AM592" s="188"/>
      <c r="AN592" s="188"/>
      <c r="AO592" s="188"/>
      <c r="AP592" s="188"/>
      <c r="AQ592" s="386"/>
      <c r="AR592" s="386"/>
      <c r="AS592" s="386"/>
      <c r="AT592" s="386"/>
      <c r="AU592" s="386"/>
      <c r="AV592" s="386"/>
      <c r="AW592" s="386"/>
      <c r="AX592" s="386"/>
      <c r="AY592" s="386"/>
      <c r="AZ592" s="386"/>
      <c r="BA592" s="386"/>
      <c r="BB592" s="386"/>
      <c r="BC592" s="386"/>
      <c r="BD592" s="386"/>
      <c r="BE592" s="386"/>
      <c r="BF592" s="386"/>
      <c r="BG592" s="386"/>
      <c r="BH592" s="386"/>
      <c r="BI592" s="386"/>
      <c r="BJ592" s="386"/>
      <c r="BK592" s="386"/>
      <c r="BL592" s="386"/>
      <c r="BM592" s="386"/>
      <c r="BN592" s="386"/>
      <c r="BO592" s="186"/>
      <c r="BP592" s="386"/>
      <c r="BQ592" s="386"/>
      <c r="BR592" s="386"/>
      <c r="BS592" s="386"/>
      <c r="BT592" s="386"/>
      <c r="BU592" s="386"/>
      <c r="BV592" s="386"/>
      <c r="BW592" s="386"/>
      <c r="BX592" s="386"/>
      <c r="BY592" s="386"/>
      <c r="BZ592" s="386"/>
      <c r="CA592" s="386"/>
      <c r="CB592" s="386"/>
      <c r="CC592" s="386"/>
      <c r="CD592" s="386"/>
      <c r="CE592" s="386"/>
      <c r="CF592" s="386"/>
      <c r="CG592" s="386"/>
      <c r="CH592" s="386"/>
      <c r="CI592" s="386"/>
      <c r="CJ592" s="386"/>
      <c r="CK592" s="386"/>
      <c r="CL592" s="386"/>
      <c r="CM592" s="386"/>
      <c r="CN592" s="386"/>
      <c r="CO592" s="188"/>
      <c r="CP592" s="188"/>
      <c r="CQ592" s="188"/>
      <c r="CR592" s="188"/>
      <c r="CS592" s="188"/>
      <c r="CT592" s="188"/>
      <c r="CU592" s="188"/>
      <c r="CV592" s="188"/>
      <c r="CW592" s="188"/>
      <c r="CX592" s="188"/>
      <c r="CY592" s="188"/>
      <c r="CZ592" s="188"/>
      <c r="DA592" s="188"/>
      <c r="DB592" s="188"/>
      <c r="DC592" s="386"/>
      <c r="DD592" s="386"/>
      <c r="DE592" s="386"/>
      <c r="DF592" s="386"/>
    </row>
    <row r="593" spans="1:110" s="216" customFormat="1">
      <c r="A593" s="222"/>
      <c r="B593" s="386"/>
      <c r="C593" s="386"/>
      <c r="D593" s="386"/>
      <c r="E593" s="386"/>
      <c r="F593" s="386"/>
      <c r="H593" s="222"/>
      <c r="I593" s="386"/>
      <c r="J593" s="386"/>
      <c r="K593" s="386"/>
      <c r="L593" s="386"/>
      <c r="M593" s="386"/>
      <c r="N593" s="386"/>
      <c r="O593" s="386"/>
      <c r="P593" s="386"/>
      <c r="Q593" s="386"/>
      <c r="R593" s="386"/>
      <c r="S593" s="386"/>
      <c r="T593" s="386"/>
      <c r="U593" s="386"/>
      <c r="V593" s="188"/>
      <c r="W593" s="190"/>
      <c r="X593" s="386"/>
      <c r="Y593" s="386"/>
      <c r="Z593" s="386"/>
      <c r="AA593" s="386"/>
      <c r="AB593" s="386"/>
      <c r="AC593" s="386"/>
      <c r="AD593" s="386"/>
      <c r="AE593" s="386"/>
      <c r="AF593" s="386"/>
      <c r="AG593" s="386"/>
      <c r="AH593" s="188"/>
      <c r="AI593" s="188"/>
      <c r="AJ593" s="188"/>
      <c r="AK593" s="188"/>
      <c r="AL593" s="188"/>
      <c r="AM593" s="188"/>
      <c r="AN593" s="188"/>
      <c r="AO593" s="188"/>
      <c r="AP593" s="188"/>
      <c r="AQ593" s="386"/>
      <c r="AR593" s="386"/>
      <c r="AS593" s="386"/>
      <c r="AT593" s="386"/>
      <c r="AU593" s="386"/>
      <c r="AV593" s="386"/>
      <c r="AW593" s="386"/>
      <c r="AX593" s="386"/>
      <c r="AY593" s="386"/>
      <c r="AZ593" s="386"/>
      <c r="BA593" s="386"/>
      <c r="BB593" s="386"/>
      <c r="BC593" s="386"/>
      <c r="BD593" s="386"/>
      <c r="BE593" s="386"/>
      <c r="BF593" s="386"/>
      <c r="BG593" s="386"/>
      <c r="BH593" s="386"/>
      <c r="BI593" s="386"/>
      <c r="BJ593" s="386"/>
      <c r="BK593" s="386"/>
      <c r="BL593" s="386"/>
      <c r="BM593" s="386"/>
      <c r="BN593" s="386"/>
      <c r="BO593" s="186"/>
      <c r="BP593" s="386"/>
      <c r="BQ593" s="386"/>
      <c r="BR593" s="386"/>
      <c r="BS593" s="386"/>
      <c r="BT593" s="386"/>
      <c r="BU593" s="386"/>
      <c r="BV593" s="386"/>
      <c r="BW593" s="386"/>
      <c r="BX593" s="386"/>
      <c r="BY593" s="386"/>
      <c r="BZ593" s="386"/>
      <c r="CA593" s="386"/>
      <c r="CB593" s="386"/>
      <c r="CC593" s="386"/>
      <c r="CD593" s="386"/>
      <c r="CE593" s="386"/>
      <c r="CF593" s="386"/>
      <c r="CG593" s="386"/>
      <c r="CH593" s="386"/>
      <c r="CI593" s="386"/>
      <c r="CJ593" s="386"/>
      <c r="CK593" s="386"/>
      <c r="CL593" s="386"/>
      <c r="CM593" s="386"/>
      <c r="CN593" s="386"/>
      <c r="CO593" s="188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386"/>
      <c r="DD593" s="386"/>
      <c r="DE593" s="386"/>
      <c r="DF593" s="386"/>
    </row>
    <row r="594" spans="1:110" s="216" customFormat="1">
      <c r="A594" s="222"/>
      <c r="B594" s="386"/>
      <c r="C594" s="386"/>
      <c r="D594" s="386"/>
      <c r="E594" s="386"/>
      <c r="F594" s="386"/>
      <c r="H594" s="222"/>
      <c r="I594" s="386"/>
      <c r="J594" s="386"/>
      <c r="K594" s="386"/>
      <c r="L594" s="386"/>
      <c r="M594" s="386"/>
      <c r="N594" s="386"/>
      <c r="O594" s="386"/>
      <c r="P594" s="386"/>
      <c r="Q594" s="386"/>
      <c r="R594" s="386"/>
      <c r="S594" s="386"/>
      <c r="T594" s="386"/>
      <c r="U594" s="386"/>
      <c r="V594" s="188"/>
      <c r="W594" s="190"/>
      <c r="X594" s="386"/>
      <c r="Y594" s="386"/>
      <c r="Z594" s="386"/>
      <c r="AA594" s="386"/>
      <c r="AB594" s="386"/>
      <c r="AC594" s="386"/>
      <c r="AD594" s="386"/>
      <c r="AE594" s="386"/>
      <c r="AF594" s="386"/>
      <c r="AG594" s="386"/>
      <c r="AH594" s="188"/>
      <c r="AI594" s="188"/>
      <c r="AJ594" s="188"/>
      <c r="AK594" s="188"/>
      <c r="AL594" s="188"/>
      <c r="AM594" s="188"/>
      <c r="AN594" s="188"/>
      <c r="AO594" s="188"/>
      <c r="AP594" s="188"/>
      <c r="AQ594" s="386"/>
      <c r="AR594" s="386"/>
      <c r="AS594" s="386"/>
      <c r="AT594" s="386"/>
      <c r="AU594" s="386"/>
      <c r="AV594" s="386"/>
      <c r="AW594" s="386"/>
      <c r="AX594" s="386"/>
      <c r="AY594" s="386"/>
      <c r="AZ594" s="386"/>
      <c r="BA594" s="386"/>
      <c r="BB594" s="386"/>
      <c r="BC594" s="386"/>
      <c r="BD594" s="386"/>
      <c r="BE594" s="386"/>
      <c r="BF594" s="386"/>
      <c r="BG594" s="386"/>
      <c r="BH594" s="386"/>
      <c r="BI594" s="386"/>
      <c r="BJ594" s="386"/>
      <c r="BK594" s="386"/>
      <c r="BL594" s="386"/>
      <c r="BM594" s="386"/>
      <c r="BN594" s="386"/>
      <c r="BO594" s="186"/>
      <c r="BP594" s="386"/>
      <c r="BQ594" s="386"/>
      <c r="BR594" s="386"/>
      <c r="BS594" s="386"/>
      <c r="BT594" s="386"/>
      <c r="BU594" s="386"/>
      <c r="BV594" s="386"/>
      <c r="BW594" s="386"/>
      <c r="BX594" s="386"/>
      <c r="BY594" s="386"/>
      <c r="BZ594" s="386"/>
      <c r="CA594" s="386"/>
      <c r="CB594" s="386"/>
      <c r="CC594" s="386"/>
      <c r="CD594" s="386"/>
      <c r="CE594" s="386"/>
      <c r="CF594" s="386"/>
      <c r="CG594" s="386"/>
      <c r="CH594" s="386"/>
      <c r="CI594" s="386"/>
      <c r="CJ594" s="386"/>
      <c r="CK594" s="386"/>
      <c r="CL594" s="386"/>
      <c r="CM594" s="386"/>
      <c r="CN594" s="386"/>
      <c r="CO594" s="188"/>
      <c r="CP594" s="188"/>
      <c r="CQ594" s="188"/>
      <c r="CR594" s="188"/>
      <c r="CS594" s="188"/>
      <c r="CT594" s="188"/>
      <c r="CU594" s="188"/>
      <c r="CV594" s="188"/>
      <c r="CW594" s="188"/>
      <c r="CX594" s="188"/>
      <c r="CY594" s="188"/>
      <c r="CZ594" s="188"/>
      <c r="DA594" s="188"/>
      <c r="DB594" s="188"/>
      <c r="DC594" s="386"/>
      <c r="DD594" s="386"/>
      <c r="DE594" s="386"/>
      <c r="DF594" s="386"/>
    </row>
    <row r="595" spans="1:110" s="216" customFormat="1">
      <c r="A595" s="222"/>
      <c r="B595" s="386"/>
      <c r="C595" s="386"/>
      <c r="D595" s="386"/>
      <c r="E595" s="386"/>
      <c r="F595" s="386"/>
      <c r="H595" s="222"/>
      <c r="I595" s="386"/>
      <c r="J595" s="386"/>
      <c r="K595" s="386"/>
      <c r="L595" s="386"/>
      <c r="M595" s="386"/>
      <c r="N595" s="386"/>
      <c r="O595" s="386"/>
      <c r="P595" s="386"/>
      <c r="Q595" s="386"/>
      <c r="R595" s="386"/>
      <c r="S595" s="386"/>
      <c r="T595" s="386"/>
      <c r="U595" s="386"/>
      <c r="V595" s="188"/>
      <c r="W595" s="190"/>
      <c r="X595" s="386"/>
      <c r="Y595" s="386"/>
      <c r="Z595" s="386"/>
      <c r="AA595" s="386"/>
      <c r="AB595" s="386"/>
      <c r="AC595" s="386"/>
      <c r="AD595" s="386"/>
      <c r="AE595" s="386"/>
      <c r="AF595" s="386"/>
      <c r="AG595" s="386"/>
      <c r="AH595" s="188"/>
      <c r="AI595" s="188"/>
      <c r="AJ595" s="188"/>
      <c r="AK595" s="188"/>
      <c r="AL595" s="188"/>
      <c r="AM595" s="188"/>
      <c r="AN595" s="188"/>
      <c r="AO595" s="188"/>
      <c r="AP595" s="188"/>
      <c r="AQ595" s="386"/>
      <c r="AR595" s="386"/>
      <c r="AS595" s="386"/>
      <c r="AT595" s="386"/>
      <c r="AU595" s="386"/>
      <c r="AV595" s="386"/>
      <c r="AW595" s="386"/>
      <c r="AX595" s="386"/>
      <c r="AY595" s="386"/>
      <c r="AZ595" s="386"/>
      <c r="BA595" s="386"/>
      <c r="BB595" s="386"/>
      <c r="BC595" s="386"/>
      <c r="BD595" s="386"/>
      <c r="BE595" s="386"/>
      <c r="BF595" s="386"/>
      <c r="BG595" s="386"/>
      <c r="BH595" s="386"/>
      <c r="BI595" s="386"/>
      <c r="BJ595" s="386"/>
      <c r="BK595" s="386"/>
      <c r="BL595" s="386"/>
      <c r="BM595" s="386"/>
      <c r="BN595" s="386"/>
      <c r="BO595" s="186"/>
      <c r="BP595" s="386"/>
      <c r="BQ595" s="386"/>
      <c r="BR595" s="386"/>
      <c r="BS595" s="386"/>
      <c r="BT595" s="386"/>
      <c r="BU595" s="386"/>
      <c r="BV595" s="386"/>
      <c r="BW595" s="386"/>
      <c r="BX595" s="386"/>
      <c r="BY595" s="386"/>
      <c r="BZ595" s="386"/>
      <c r="CA595" s="386"/>
      <c r="CB595" s="386"/>
      <c r="CC595" s="386"/>
      <c r="CD595" s="386"/>
      <c r="CE595" s="386"/>
      <c r="CF595" s="386"/>
      <c r="CG595" s="386"/>
      <c r="CH595" s="386"/>
      <c r="CI595" s="386"/>
      <c r="CJ595" s="386"/>
      <c r="CK595" s="386"/>
      <c r="CL595" s="386"/>
      <c r="CM595" s="386"/>
      <c r="CN595" s="386"/>
      <c r="CO595" s="188"/>
      <c r="CP595" s="188"/>
      <c r="CQ595" s="188"/>
      <c r="CR595" s="188"/>
      <c r="CS595" s="188"/>
      <c r="CT595" s="188"/>
      <c r="CU595" s="188"/>
      <c r="CV595" s="188"/>
      <c r="CW595" s="188"/>
      <c r="CX595" s="188"/>
      <c r="CY595" s="188"/>
      <c r="CZ595" s="188"/>
      <c r="DA595" s="188"/>
      <c r="DB595" s="188"/>
      <c r="DC595" s="386"/>
      <c r="DD595" s="386"/>
      <c r="DE595" s="386"/>
      <c r="DF595" s="386"/>
    </row>
    <row r="596" spans="1:110" s="216" customFormat="1">
      <c r="A596" s="222"/>
      <c r="B596" s="386"/>
      <c r="C596" s="386"/>
      <c r="D596" s="386"/>
      <c r="E596" s="386"/>
      <c r="F596" s="386"/>
      <c r="H596" s="222"/>
      <c r="I596" s="386"/>
      <c r="J596" s="386"/>
      <c r="K596" s="386"/>
      <c r="L596" s="386"/>
      <c r="M596" s="386"/>
      <c r="N596" s="386"/>
      <c r="O596" s="386"/>
      <c r="P596" s="386"/>
      <c r="Q596" s="386"/>
      <c r="R596" s="386"/>
      <c r="S596" s="386"/>
      <c r="T596" s="386"/>
      <c r="U596" s="386"/>
      <c r="V596" s="188"/>
      <c r="W596" s="190"/>
      <c r="X596" s="386"/>
      <c r="Y596" s="386"/>
      <c r="Z596" s="386"/>
      <c r="AA596" s="386"/>
      <c r="AB596" s="386"/>
      <c r="AC596" s="386"/>
      <c r="AD596" s="386"/>
      <c r="AE596" s="386"/>
      <c r="AF596" s="386"/>
      <c r="AG596" s="386"/>
      <c r="AH596" s="188"/>
      <c r="AI596" s="188"/>
      <c r="AJ596" s="188"/>
      <c r="AK596" s="188"/>
      <c r="AL596" s="188"/>
      <c r="AM596" s="188"/>
      <c r="AN596" s="188"/>
      <c r="AO596" s="188"/>
      <c r="AP596" s="188"/>
      <c r="AQ596" s="386"/>
      <c r="AR596" s="386"/>
      <c r="AS596" s="386"/>
      <c r="AT596" s="386"/>
      <c r="AU596" s="386"/>
      <c r="AV596" s="386"/>
      <c r="AW596" s="386"/>
      <c r="AX596" s="386"/>
      <c r="AY596" s="386"/>
      <c r="AZ596" s="386"/>
      <c r="BA596" s="386"/>
      <c r="BB596" s="386"/>
      <c r="BC596" s="386"/>
      <c r="BD596" s="386"/>
      <c r="BE596" s="386"/>
      <c r="BF596" s="386"/>
      <c r="BG596" s="386"/>
      <c r="BH596" s="386"/>
      <c r="BI596" s="386"/>
      <c r="BJ596" s="386"/>
      <c r="BK596" s="386"/>
      <c r="BL596" s="386"/>
      <c r="BM596" s="386"/>
      <c r="BN596" s="386"/>
      <c r="BO596" s="186"/>
      <c r="BP596" s="386"/>
      <c r="BQ596" s="386"/>
      <c r="BR596" s="386"/>
      <c r="BS596" s="386"/>
      <c r="BT596" s="386"/>
      <c r="BU596" s="386"/>
      <c r="BV596" s="386"/>
      <c r="BW596" s="386"/>
      <c r="BX596" s="386"/>
      <c r="BY596" s="386"/>
      <c r="BZ596" s="386"/>
      <c r="CA596" s="386"/>
      <c r="CB596" s="386"/>
      <c r="CC596" s="386"/>
      <c r="CD596" s="386"/>
      <c r="CE596" s="386"/>
      <c r="CF596" s="386"/>
      <c r="CG596" s="386"/>
      <c r="CH596" s="386"/>
      <c r="CI596" s="386"/>
      <c r="CJ596" s="386"/>
      <c r="CK596" s="386"/>
      <c r="CL596" s="386"/>
      <c r="CM596" s="386"/>
      <c r="CN596" s="386"/>
      <c r="CO596" s="188"/>
      <c r="CP596" s="188"/>
      <c r="CQ596" s="188"/>
      <c r="CR596" s="188"/>
      <c r="CS596" s="188"/>
      <c r="CT596" s="188"/>
      <c r="CU596" s="188"/>
      <c r="CV596" s="188"/>
      <c r="CW596" s="188"/>
      <c r="CX596" s="188"/>
      <c r="CY596" s="188"/>
      <c r="CZ596" s="188"/>
      <c r="DA596" s="188"/>
      <c r="DB596" s="188"/>
      <c r="DC596" s="386"/>
      <c r="DD596" s="386"/>
      <c r="DE596" s="386"/>
      <c r="DF596" s="386"/>
    </row>
    <row r="597" spans="1:110" s="216" customFormat="1">
      <c r="A597" s="222"/>
      <c r="B597" s="386"/>
      <c r="C597" s="386"/>
      <c r="D597" s="386"/>
      <c r="E597" s="386"/>
      <c r="F597" s="386"/>
      <c r="H597" s="222"/>
      <c r="I597" s="386"/>
      <c r="J597" s="386"/>
      <c r="K597" s="386"/>
      <c r="L597" s="386"/>
      <c r="M597" s="386"/>
      <c r="N597" s="386"/>
      <c r="O597" s="386"/>
      <c r="P597" s="386"/>
      <c r="Q597" s="386"/>
      <c r="R597" s="386"/>
      <c r="S597" s="386"/>
      <c r="T597" s="386"/>
      <c r="U597" s="386"/>
      <c r="V597" s="188"/>
      <c r="W597" s="190"/>
      <c r="X597" s="386"/>
      <c r="Y597" s="386"/>
      <c r="Z597" s="386"/>
      <c r="AA597" s="386"/>
      <c r="AB597" s="386"/>
      <c r="AC597" s="386"/>
      <c r="AD597" s="386"/>
      <c r="AE597" s="386"/>
      <c r="AF597" s="386"/>
      <c r="AG597" s="386"/>
      <c r="AH597" s="188"/>
      <c r="AI597" s="188"/>
      <c r="AJ597" s="188"/>
      <c r="AK597" s="188"/>
      <c r="AL597" s="188"/>
      <c r="AM597" s="188"/>
      <c r="AN597" s="188"/>
      <c r="AO597" s="188"/>
      <c r="AP597" s="188"/>
      <c r="AQ597" s="386"/>
      <c r="AR597" s="386"/>
      <c r="AS597" s="386"/>
      <c r="AT597" s="386"/>
      <c r="AU597" s="386"/>
      <c r="AV597" s="386"/>
      <c r="AW597" s="386"/>
      <c r="AX597" s="386"/>
      <c r="AY597" s="386"/>
      <c r="AZ597" s="386"/>
      <c r="BA597" s="386"/>
      <c r="BB597" s="386"/>
      <c r="BC597" s="386"/>
      <c r="BD597" s="386"/>
      <c r="BE597" s="386"/>
      <c r="BF597" s="386"/>
      <c r="BG597" s="386"/>
      <c r="BH597" s="386"/>
      <c r="BI597" s="386"/>
      <c r="BJ597" s="386"/>
      <c r="BK597" s="386"/>
      <c r="BL597" s="386"/>
      <c r="BM597" s="386"/>
      <c r="BN597" s="386"/>
      <c r="BO597" s="186"/>
      <c r="BP597" s="386"/>
      <c r="BQ597" s="386"/>
      <c r="BR597" s="386"/>
      <c r="BS597" s="386"/>
      <c r="BT597" s="386"/>
      <c r="BU597" s="386"/>
      <c r="BV597" s="386"/>
      <c r="BW597" s="386"/>
      <c r="BX597" s="386"/>
      <c r="BY597" s="386"/>
      <c r="BZ597" s="386"/>
      <c r="CA597" s="386"/>
      <c r="CB597" s="386"/>
      <c r="CC597" s="386"/>
      <c r="CD597" s="386"/>
      <c r="CE597" s="386"/>
      <c r="CF597" s="386"/>
      <c r="CG597" s="386"/>
      <c r="CH597" s="386"/>
      <c r="CI597" s="386"/>
      <c r="CJ597" s="386"/>
      <c r="CK597" s="386"/>
      <c r="CL597" s="386"/>
      <c r="CM597" s="386"/>
      <c r="CN597" s="386"/>
      <c r="CO597" s="188"/>
      <c r="CP597" s="188"/>
      <c r="CQ597" s="188"/>
      <c r="CR597" s="188"/>
      <c r="CS597" s="188"/>
      <c r="CT597" s="188"/>
      <c r="CU597" s="188"/>
      <c r="CV597" s="188"/>
      <c r="CW597" s="188"/>
      <c r="CX597" s="188"/>
      <c r="CY597" s="188"/>
      <c r="CZ597" s="188"/>
      <c r="DA597" s="188"/>
      <c r="DB597" s="188"/>
      <c r="DC597" s="386"/>
      <c r="DD597" s="386"/>
      <c r="DE597" s="386"/>
      <c r="DF597" s="386"/>
    </row>
    <row r="598" spans="1:110" s="216" customFormat="1">
      <c r="A598" s="222"/>
      <c r="B598" s="386"/>
      <c r="C598" s="386"/>
      <c r="D598" s="386"/>
      <c r="E598" s="386"/>
      <c r="F598" s="386"/>
      <c r="H598" s="222"/>
      <c r="I598" s="386"/>
      <c r="J598" s="386"/>
      <c r="K598" s="386"/>
      <c r="L598" s="386"/>
      <c r="M598" s="386"/>
      <c r="N598" s="386"/>
      <c r="O598" s="386"/>
      <c r="P598" s="386"/>
      <c r="Q598" s="386"/>
      <c r="R598" s="386"/>
      <c r="S598" s="386"/>
      <c r="T598" s="386"/>
      <c r="U598" s="386"/>
      <c r="V598" s="188"/>
      <c r="W598" s="190"/>
      <c r="X598" s="386"/>
      <c r="Y598" s="386"/>
      <c r="Z598" s="386"/>
      <c r="AA598" s="386"/>
      <c r="AB598" s="386"/>
      <c r="AC598" s="386"/>
      <c r="AD598" s="386"/>
      <c r="AE598" s="386"/>
      <c r="AF598" s="386"/>
      <c r="AG598" s="386"/>
      <c r="AH598" s="188"/>
      <c r="AI598" s="188"/>
      <c r="AJ598" s="188"/>
      <c r="AK598" s="188"/>
      <c r="AL598" s="188"/>
      <c r="AM598" s="188"/>
      <c r="AN598" s="188"/>
      <c r="AO598" s="188"/>
      <c r="AP598" s="188"/>
      <c r="AQ598" s="386"/>
      <c r="AR598" s="386"/>
      <c r="AS598" s="386"/>
      <c r="AT598" s="386"/>
      <c r="AU598" s="386"/>
      <c r="AV598" s="386"/>
      <c r="AW598" s="386"/>
      <c r="AX598" s="386"/>
      <c r="AY598" s="386"/>
      <c r="AZ598" s="386"/>
      <c r="BA598" s="386"/>
      <c r="BB598" s="386"/>
      <c r="BC598" s="386"/>
      <c r="BD598" s="386"/>
      <c r="BE598" s="386"/>
      <c r="BF598" s="386"/>
      <c r="BG598" s="386"/>
      <c r="BH598" s="386"/>
      <c r="BI598" s="386"/>
      <c r="BJ598" s="386"/>
      <c r="BK598" s="386"/>
      <c r="BL598" s="386"/>
      <c r="BM598" s="386"/>
      <c r="BN598" s="386"/>
      <c r="BO598" s="186"/>
      <c r="BP598" s="386"/>
      <c r="BQ598" s="386"/>
      <c r="BR598" s="386"/>
      <c r="BS598" s="386"/>
      <c r="BT598" s="386"/>
      <c r="BU598" s="386"/>
      <c r="BV598" s="386"/>
      <c r="BW598" s="386"/>
      <c r="BX598" s="386"/>
      <c r="BY598" s="386"/>
      <c r="BZ598" s="386"/>
      <c r="CA598" s="386"/>
      <c r="CB598" s="386"/>
      <c r="CC598" s="386"/>
      <c r="CD598" s="386"/>
      <c r="CE598" s="386"/>
      <c r="CF598" s="386"/>
      <c r="CG598" s="386"/>
      <c r="CH598" s="386"/>
      <c r="CI598" s="386"/>
      <c r="CJ598" s="386"/>
      <c r="CK598" s="386"/>
      <c r="CL598" s="386"/>
      <c r="CM598" s="386"/>
      <c r="CN598" s="386"/>
      <c r="CO598" s="188"/>
      <c r="CP598" s="188"/>
      <c r="CQ598" s="188"/>
      <c r="CR598" s="188"/>
      <c r="CS598" s="188"/>
      <c r="CT598" s="188"/>
      <c r="CU598" s="188"/>
      <c r="CV598" s="188"/>
      <c r="CW598" s="188"/>
      <c r="CX598" s="188"/>
      <c r="CY598" s="188"/>
      <c r="CZ598" s="188"/>
      <c r="DA598" s="188"/>
      <c r="DB598" s="188"/>
      <c r="DC598" s="386"/>
      <c r="DD598" s="386"/>
      <c r="DE598" s="386"/>
      <c r="DF598" s="386"/>
    </row>
    <row r="599" spans="1:110" s="216" customFormat="1">
      <c r="A599" s="222"/>
      <c r="B599" s="386"/>
      <c r="C599" s="386"/>
      <c r="D599" s="386"/>
      <c r="E599" s="386"/>
      <c r="F599" s="386"/>
      <c r="H599" s="222"/>
      <c r="I599" s="386"/>
      <c r="J599" s="386"/>
      <c r="K599" s="386"/>
      <c r="L599" s="386"/>
      <c r="M599" s="386"/>
      <c r="N599" s="386"/>
      <c r="O599" s="386"/>
      <c r="P599" s="386"/>
      <c r="Q599" s="386"/>
      <c r="R599" s="386"/>
      <c r="S599" s="386"/>
      <c r="T599" s="386"/>
      <c r="U599" s="386"/>
      <c r="V599" s="188"/>
      <c r="W599" s="190"/>
      <c r="X599" s="386"/>
      <c r="Y599" s="386"/>
      <c r="Z599" s="386"/>
      <c r="AA599" s="386"/>
      <c r="AB599" s="386"/>
      <c r="AC599" s="386"/>
      <c r="AD599" s="386"/>
      <c r="AE599" s="386"/>
      <c r="AF599" s="386"/>
      <c r="AG599" s="386"/>
      <c r="AH599" s="188"/>
      <c r="AI599" s="188"/>
      <c r="AJ599" s="188"/>
      <c r="AK599" s="188"/>
      <c r="AL599" s="188"/>
      <c r="AM599" s="188"/>
      <c r="AN599" s="188"/>
      <c r="AO599" s="188"/>
      <c r="AP599" s="188"/>
      <c r="AQ599" s="386"/>
      <c r="AR599" s="386"/>
      <c r="AS599" s="386"/>
      <c r="AT599" s="386"/>
      <c r="AU599" s="386"/>
      <c r="AV599" s="386"/>
      <c r="AW599" s="386"/>
      <c r="AX599" s="386"/>
      <c r="AY599" s="386"/>
      <c r="AZ599" s="386"/>
      <c r="BA599" s="386"/>
      <c r="BB599" s="386"/>
      <c r="BC599" s="386"/>
      <c r="BD599" s="386"/>
      <c r="BE599" s="386"/>
      <c r="BF599" s="386"/>
      <c r="BG599" s="386"/>
      <c r="BH599" s="386"/>
      <c r="BI599" s="386"/>
      <c r="BJ599" s="386"/>
      <c r="BK599" s="386"/>
      <c r="BL599" s="386"/>
      <c r="BM599" s="386"/>
      <c r="BN599" s="386"/>
      <c r="BO599" s="186"/>
      <c r="BP599" s="386"/>
      <c r="BQ599" s="386"/>
      <c r="BR599" s="386"/>
      <c r="BS599" s="386"/>
      <c r="BT599" s="386"/>
      <c r="BU599" s="386"/>
      <c r="BV599" s="386"/>
      <c r="BW599" s="386"/>
      <c r="BX599" s="386"/>
      <c r="BY599" s="386"/>
      <c r="BZ599" s="386"/>
      <c r="CA599" s="386"/>
      <c r="CB599" s="386"/>
      <c r="CC599" s="386"/>
      <c r="CD599" s="386"/>
      <c r="CE599" s="386"/>
      <c r="CF599" s="386"/>
      <c r="CG599" s="386"/>
      <c r="CH599" s="386"/>
      <c r="CI599" s="386"/>
      <c r="CJ599" s="386"/>
      <c r="CK599" s="386"/>
      <c r="CL599" s="386"/>
      <c r="CM599" s="386"/>
      <c r="CN599" s="386"/>
      <c r="CO599" s="188"/>
      <c r="CP599" s="188"/>
      <c r="CQ599" s="188"/>
      <c r="CR599" s="188"/>
      <c r="CS599" s="188"/>
      <c r="CT599" s="188"/>
      <c r="CU599" s="188"/>
      <c r="CV599" s="188"/>
      <c r="CW599" s="188"/>
      <c r="CX599" s="188"/>
      <c r="CY599" s="188"/>
      <c r="CZ599" s="188"/>
      <c r="DA599" s="188"/>
      <c r="DB599" s="188"/>
      <c r="DC599" s="386"/>
      <c r="DD599" s="386"/>
      <c r="DE599" s="386"/>
      <c r="DF599" s="386"/>
    </row>
    <row r="600" spans="1:110" s="216" customFormat="1">
      <c r="A600" s="222"/>
      <c r="B600" s="386"/>
      <c r="C600" s="386"/>
      <c r="D600" s="386"/>
      <c r="E600" s="386"/>
      <c r="F600" s="386"/>
      <c r="H600" s="222"/>
      <c r="I600" s="386"/>
      <c r="J600" s="386"/>
      <c r="K600" s="386"/>
      <c r="L600" s="386"/>
      <c r="M600" s="386"/>
      <c r="N600" s="386"/>
      <c r="O600" s="386"/>
      <c r="P600" s="386"/>
      <c r="Q600" s="386"/>
      <c r="R600" s="386"/>
      <c r="S600" s="386"/>
      <c r="T600" s="386"/>
      <c r="U600" s="386"/>
      <c r="V600" s="188"/>
      <c r="W600" s="190"/>
      <c r="X600" s="386"/>
      <c r="Y600" s="386"/>
      <c r="Z600" s="386"/>
      <c r="AA600" s="386"/>
      <c r="AB600" s="386"/>
      <c r="AC600" s="386"/>
      <c r="AD600" s="386"/>
      <c r="AE600" s="386"/>
      <c r="AF600" s="386"/>
      <c r="AG600" s="386"/>
      <c r="AH600" s="188"/>
      <c r="AI600" s="188"/>
      <c r="AJ600" s="188"/>
      <c r="AK600" s="188"/>
      <c r="AL600" s="188"/>
      <c r="AM600" s="188"/>
      <c r="AN600" s="188"/>
      <c r="AO600" s="188"/>
      <c r="AP600" s="188"/>
      <c r="AQ600" s="386"/>
      <c r="AR600" s="386"/>
      <c r="AS600" s="386"/>
      <c r="AT600" s="386"/>
      <c r="AU600" s="386"/>
      <c r="AV600" s="386"/>
      <c r="AW600" s="386"/>
      <c r="AX600" s="386"/>
      <c r="AY600" s="386"/>
      <c r="AZ600" s="386"/>
      <c r="BA600" s="386"/>
      <c r="BB600" s="386"/>
      <c r="BC600" s="386"/>
      <c r="BD600" s="386"/>
      <c r="BE600" s="386"/>
      <c r="BF600" s="386"/>
      <c r="BG600" s="386"/>
      <c r="BH600" s="386"/>
      <c r="BI600" s="386"/>
      <c r="BJ600" s="386"/>
      <c r="BK600" s="386"/>
      <c r="BL600" s="386"/>
      <c r="BM600" s="386"/>
      <c r="BN600" s="386"/>
      <c r="BO600" s="186"/>
      <c r="BP600" s="386"/>
      <c r="BQ600" s="386"/>
      <c r="BR600" s="386"/>
      <c r="BS600" s="386"/>
      <c r="BT600" s="386"/>
      <c r="BU600" s="386"/>
      <c r="BV600" s="386"/>
      <c r="BW600" s="386"/>
      <c r="BX600" s="386"/>
      <c r="BY600" s="386"/>
      <c r="BZ600" s="386"/>
      <c r="CA600" s="386"/>
      <c r="CB600" s="386"/>
      <c r="CC600" s="386"/>
      <c r="CD600" s="386"/>
      <c r="CE600" s="386"/>
      <c r="CF600" s="386"/>
      <c r="CG600" s="386"/>
      <c r="CH600" s="386"/>
      <c r="CI600" s="386"/>
      <c r="CJ600" s="386"/>
      <c r="CK600" s="386"/>
      <c r="CL600" s="386"/>
      <c r="CM600" s="386"/>
      <c r="CN600" s="386"/>
      <c r="CO600" s="188"/>
      <c r="CP600" s="188"/>
      <c r="CQ600" s="188"/>
      <c r="CR600" s="188"/>
      <c r="CS600" s="188"/>
      <c r="CT600" s="188"/>
      <c r="CU600" s="188"/>
      <c r="CV600" s="188"/>
      <c r="CW600" s="188"/>
      <c r="CX600" s="188"/>
      <c r="CY600" s="188"/>
      <c r="CZ600" s="188"/>
      <c r="DA600" s="188"/>
      <c r="DB600" s="188"/>
      <c r="DC600" s="386"/>
      <c r="DD600" s="386"/>
      <c r="DE600" s="386"/>
      <c r="DF600" s="386"/>
    </row>
    <row r="601" spans="1:110" s="216" customFormat="1">
      <c r="A601" s="222"/>
      <c r="B601" s="386"/>
      <c r="C601" s="386"/>
      <c r="D601" s="386"/>
      <c r="E601" s="386"/>
      <c r="F601" s="386"/>
      <c r="H601" s="222"/>
      <c r="I601" s="386"/>
      <c r="J601" s="386"/>
      <c r="K601" s="386"/>
      <c r="L601" s="386"/>
      <c r="M601" s="386"/>
      <c r="N601" s="386"/>
      <c r="O601" s="386"/>
      <c r="P601" s="386"/>
      <c r="Q601" s="386"/>
      <c r="R601" s="386"/>
      <c r="S601" s="386"/>
      <c r="T601" s="386"/>
      <c r="U601" s="386"/>
      <c r="V601" s="188"/>
      <c r="W601" s="190"/>
      <c r="X601" s="386"/>
      <c r="Y601" s="386"/>
      <c r="Z601" s="386"/>
      <c r="AA601" s="386"/>
      <c r="AB601" s="386"/>
      <c r="AC601" s="386"/>
      <c r="AD601" s="386"/>
      <c r="AE601" s="386"/>
      <c r="AF601" s="386"/>
      <c r="AG601" s="386"/>
      <c r="AH601" s="188"/>
      <c r="AI601" s="188"/>
      <c r="AJ601" s="188"/>
      <c r="AK601" s="188"/>
      <c r="AL601" s="188"/>
      <c r="AM601" s="188"/>
      <c r="AN601" s="188"/>
      <c r="AO601" s="188"/>
      <c r="AP601" s="188"/>
      <c r="AQ601" s="386"/>
      <c r="AR601" s="386"/>
      <c r="AS601" s="386"/>
      <c r="AT601" s="386"/>
      <c r="AU601" s="386"/>
      <c r="AV601" s="386"/>
      <c r="AW601" s="386"/>
      <c r="AX601" s="386"/>
      <c r="AY601" s="386"/>
      <c r="AZ601" s="386"/>
      <c r="BA601" s="386"/>
      <c r="BB601" s="386"/>
      <c r="BC601" s="386"/>
      <c r="BD601" s="386"/>
      <c r="BE601" s="386"/>
      <c r="BF601" s="386"/>
      <c r="BG601" s="386"/>
      <c r="BH601" s="386"/>
      <c r="BI601" s="386"/>
      <c r="BJ601" s="386"/>
      <c r="BK601" s="386"/>
      <c r="BL601" s="386"/>
      <c r="BM601" s="386"/>
      <c r="BN601" s="386"/>
      <c r="BO601" s="186"/>
      <c r="BP601" s="386"/>
      <c r="BQ601" s="386"/>
      <c r="BR601" s="386"/>
      <c r="BS601" s="386"/>
      <c r="BT601" s="386"/>
      <c r="BU601" s="386"/>
      <c r="BV601" s="386"/>
      <c r="BW601" s="386"/>
      <c r="BX601" s="386"/>
      <c r="BY601" s="386"/>
      <c r="BZ601" s="386"/>
      <c r="CA601" s="386"/>
      <c r="CB601" s="386"/>
      <c r="CC601" s="386"/>
      <c r="CD601" s="386"/>
      <c r="CE601" s="386"/>
      <c r="CF601" s="386"/>
      <c r="CG601" s="386"/>
      <c r="CH601" s="386"/>
      <c r="CI601" s="386"/>
      <c r="CJ601" s="386"/>
      <c r="CK601" s="386"/>
      <c r="CL601" s="386"/>
      <c r="CM601" s="386"/>
      <c r="CN601" s="386"/>
      <c r="CO601" s="188"/>
      <c r="CP601" s="188"/>
      <c r="CQ601" s="188"/>
      <c r="CR601" s="188"/>
      <c r="CS601" s="188"/>
      <c r="CT601" s="188"/>
      <c r="CU601" s="188"/>
      <c r="CV601" s="188"/>
      <c r="CW601" s="188"/>
      <c r="CX601" s="188"/>
      <c r="CY601" s="188"/>
      <c r="CZ601" s="188"/>
      <c r="DA601" s="188"/>
      <c r="DB601" s="188"/>
      <c r="DC601" s="386"/>
      <c r="DD601" s="386"/>
      <c r="DE601" s="386"/>
      <c r="DF601" s="386"/>
    </row>
    <row r="602" spans="1:110" s="216" customFormat="1">
      <c r="A602" s="222"/>
      <c r="B602" s="386"/>
      <c r="C602" s="386"/>
      <c r="D602" s="386"/>
      <c r="E602" s="386"/>
      <c r="F602" s="386"/>
      <c r="H602" s="222"/>
      <c r="I602" s="386"/>
      <c r="J602" s="386"/>
      <c r="K602" s="386"/>
      <c r="L602" s="386"/>
      <c r="M602" s="386"/>
      <c r="N602" s="386"/>
      <c r="O602" s="386"/>
      <c r="P602" s="386"/>
      <c r="Q602" s="386"/>
      <c r="R602" s="386"/>
      <c r="S602" s="386"/>
      <c r="T602" s="386"/>
      <c r="U602" s="386"/>
      <c r="V602" s="188"/>
      <c r="W602" s="190"/>
      <c r="X602" s="386"/>
      <c r="Y602" s="386"/>
      <c r="Z602" s="386"/>
      <c r="AA602" s="386"/>
      <c r="AB602" s="386"/>
      <c r="AC602" s="386"/>
      <c r="AD602" s="386"/>
      <c r="AE602" s="386"/>
      <c r="AF602" s="386"/>
      <c r="AG602" s="386"/>
      <c r="AH602" s="188"/>
      <c r="AI602" s="188"/>
      <c r="AJ602" s="188"/>
      <c r="AK602" s="188"/>
      <c r="AL602" s="188"/>
      <c r="AM602" s="188"/>
      <c r="AN602" s="188"/>
      <c r="AO602" s="188"/>
      <c r="AP602" s="188"/>
      <c r="AQ602" s="386"/>
      <c r="AR602" s="386"/>
      <c r="AS602" s="386"/>
      <c r="AT602" s="386"/>
      <c r="AU602" s="386"/>
      <c r="AV602" s="386"/>
      <c r="AW602" s="386"/>
      <c r="AX602" s="386"/>
      <c r="AY602" s="386"/>
      <c r="AZ602" s="386"/>
      <c r="BA602" s="386"/>
      <c r="BB602" s="386"/>
      <c r="BC602" s="386"/>
      <c r="BD602" s="386"/>
      <c r="BE602" s="386"/>
      <c r="BF602" s="386"/>
      <c r="BG602" s="386"/>
      <c r="BH602" s="386"/>
      <c r="BI602" s="386"/>
      <c r="BJ602" s="386"/>
      <c r="BK602" s="386"/>
      <c r="BL602" s="386"/>
      <c r="BM602" s="386"/>
      <c r="BN602" s="386"/>
      <c r="BO602" s="186"/>
      <c r="BP602" s="386"/>
      <c r="BQ602" s="386"/>
      <c r="BR602" s="386"/>
      <c r="BS602" s="386"/>
      <c r="BT602" s="386"/>
      <c r="BU602" s="386"/>
      <c r="BV602" s="386"/>
      <c r="BW602" s="386"/>
      <c r="BX602" s="386"/>
      <c r="BY602" s="386"/>
      <c r="BZ602" s="386"/>
      <c r="CA602" s="386"/>
      <c r="CB602" s="386"/>
      <c r="CC602" s="386"/>
      <c r="CD602" s="386"/>
      <c r="CE602" s="386"/>
      <c r="CF602" s="386"/>
      <c r="CG602" s="386"/>
      <c r="CH602" s="386"/>
      <c r="CI602" s="386"/>
      <c r="CJ602" s="386"/>
      <c r="CK602" s="386"/>
      <c r="CL602" s="386"/>
      <c r="CM602" s="386"/>
      <c r="CN602" s="386"/>
      <c r="CO602" s="188"/>
      <c r="CP602" s="188"/>
      <c r="CQ602" s="188"/>
      <c r="CR602" s="188"/>
      <c r="CS602" s="188"/>
      <c r="CT602" s="188"/>
      <c r="CU602" s="188"/>
      <c r="CV602" s="188"/>
      <c r="CW602" s="188"/>
      <c r="CX602" s="188"/>
      <c r="CY602" s="188"/>
      <c r="CZ602" s="188"/>
      <c r="DA602" s="188"/>
      <c r="DB602" s="188"/>
      <c r="DC602" s="386"/>
      <c r="DD602" s="386"/>
      <c r="DE602" s="386"/>
      <c r="DF602" s="386"/>
    </row>
    <row r="603" spans="1:110" s="216" customFormat="1">
      <c r="A603" s="222"/>
      <c r="B603" s="386"/>
      <c r="C603" s="386"/>
      <c r="D603" s="386"/>
      <c r="E603" s="386"/>
      <c r="F603" s="386"/>
      <c r="H603" s="222"/>
      <c r="I603" s="386"/>
      <c r="J603" s="386"/>
      <c r="K603" s="386"/>
      <c r="L603" s="386"/>
      <c r="M603" s="386"/>
      <c r="N603" s="386"/>
      <c r="O603" s="386"/>
      <c r="P603" s="386"/>
      <c r="Q603" s="386"/>
      <c r="R603" s="386"/>
      <c r="S603" s="386"/>
      <c r="T603" s="386"/>
      <c r="U603" s="386"/>
      <c r="V603" s="188"/>
      <c r="W603" s="190"/>
      <c r="X603" s="386"/>
      <c r="Y603" s="386"/>
      <c r="Z603" s="386"/>
      <c r="AA603" s="386"/>
      <c r="AB603" s="386"/>
      <c r="AC603" s="386"/>
      <c r="AD603" s="386"/>
      <c r="AE603" s="386"/>
      <c r="AF603" s="386"/>
      <c r="AG603" s="386"/>
      <c r="AH603" s="188"/>
      <c r="AI603" s="188"/>
      <c r="AJ603" s="188"/>
      <c r="AK603" s="188"/>
      <c r="AL603" s="188"/>
      <c r="AM603" s="188"/>
      <c r="AN603" s="188"/>
      <c r="AO603" s="188"/>
      <c r="AP603" s="188"/>
      <c r="AQ603" s="386"/>
      <c r="AR603" s="386"/>
      <c r="AS603" s="386"/>
      <c r="AT603" s="386"/>
      <c r="AU603" s="386"/>
      <c r="AV603" s="386"/>
      <c r="AW603" s="386"/>
      <c r="AX603" s="386"/>
      <c r="AY603" s="386"/>
      <c r="AZ603" s="386"/>
      <c r="BA603" s="386"/>
      <c r="BB603" s="386"/>
      <c r="BC603" s="386"/>
      <c r="BD603" s="386"/>
      <c r="BE603" s="386"/>
      <c r="BF603" s="386"/>
      <c r="BG603" s="386"/>
      <c r="BH603" s="386"/>
      <c r="BI603" s="386"/>
      <c r="BJ603" s="386"/>
      <c r="BK603" s="386"/>
      <c r="BL603" s="386"/>
      <c r="BM603" s="386"/>
      <c r="BN603" s="386"/>
      <c r="BO603" s="186"/>
      <c r="BP603" s="386"/>
      <c r="BQ603" s="386"/>
      <c r="BR603" s="386"/>
      <c r="BS603" s="386"/>
      <c r="BT603" s="386"/>
      <c r="BU603" s="386"/>
      <c r="BV603" s="386"/>
      <c r="BW603" s="386"/>
      <c r="BX603" s="386"/>
      <c r="BY603" s="386"/>
      <c r="BZ603" s="386"/>
      <c r="CA603" s="386"/>
      <c r="CB603" s="386"/>
      <c r="CC603" s="386"/>
      <c r="CD603" s="386"/>
      <c r="CE603" s="386"/>
      <c r="CF603" s="386"/>
      <c r="CG603" s="386"/>
      <c r="CH603" s="386"/>
      <c r="CI603" s="386"/>
      <c r="CJ603" s="386"/>
      <c r="CK603" s="386"/>
      <c r="CL603" s="386"/>
      <c r="CM603" s="386"/>
      <c r="CN603" s="386"/>
      <c r="CO603" s="188"/>
      <c r="CP603" s="188"/>
      <c r="CQ603" s="188"/>
      <c r="CR603" s="188"/>
      <c r="CS603" s="188"/>
      <c r="CT603" s="188"/>
      <c r="CU603" s="188"/>
      <c r="CV603" s="188"/>
      <c r="CW603" s="188"/>
      <c r="CX603" s="188"/>
      <c r="CY603" s="188"/>
      <c r="CZ603" s="188"/>
      <c r="DA603" s="188"/>
      <c r="DB603" s="188"/>
      <c r="DC603" s="386"/>
      <c r="DD603" s="386"/>
      <c r="DE603" s="386"/>
      <c r="DF603" s="386"/>
    </row>
    <row r="604" spans="1:110" s="216" customFormat="1">
      <c r="A604" s="222"/>
      <c r="B604" s="386"/>
      <c r="C604" s="386"/>
      <c r="D604" s="386"/>
      <c r="E604" s="386"/>
      <c r="F604" s="386"/>
      <c r="H604" s="222"/>
      <c r="I604" s="386"/>
      <c r="J604" s="386"/>
      <c r="K604" s="386"/>
      <c r="L604" s="386"/>
      <c r="M604" s="386"/>
      <c r="N604" s="386"/>
      <c r="O604" s="386"/>
      <c r="P604" s="386"/>
      <c r="Q604" s="386"/>
      <c r="R604" s="386"/>
      <c r="S604" s="386"/>
      <c r="T604" s="386"/>
      <c r="U604" s="386"/>
      <c r="V604" s="188"/>
      <c r="W604" s="190"/>
      <c r="X604" s="386"/>
      <c r="Y604" s="386"/>
      <c r="Z604" s="386"/>
      <c r="AA604" s="386"/>
      <c r="AB604" s="386"/>
      <c r="AC604" s="386"/>
      <c r="AD604" s="386"/>
      <c r="AE604" s="386"/>
      <c r="AF604" s="386"/>
      <c r="AG604" s="386"/>
      <c r="AH604" s="188"/>
      <c r="AI604" s="188"/>
      <c r="AJ604" s="188"/>
      <c r="AK604" s="188"/>
      <c r="AL604" s="188"/>
      <c r="AM604" s="188"/>
      <c r="AN604" s="188"/>
      <c r="AO604" s="188"/>
      <c r="AP604" s="188"/>
      <c r="AQ604" s="386"/>
      <c r="AR604" s="386"/>
      <c r="AS604" s="386"/>
      <c r="AT604" s="386"/>
      <c r="AU604" s="386"/>
      <c r="AV604" s="386"/>
      <c r="AW604" s="386"/>
      <c r="AX604" s="386"/>
      <c r="AY604" s="386"/>
      <c r="AZ604" s="386"/>
      <c r="BA604" s="386"/>
      <c r="BB604" s="386"/>
      <c r="BC604" s="386"/>
      <c r="BD604" s="386"/>
      <c r="BE604" s="386"/>
      <c r="BF604" s="386"/>
      <c r="BG604" s="386"/>
      <c r="BH604" s="386"/>
      <c r="BI604" s="386"/>
      <c r="BJ604" s="386"/>
      <c r="BK604" s="386"/>
      <c r="BL604" s="386"/>
      <c r="BM604" s="386"/>
      <c r="BN604" s="386"/>
      <c r="BO604" s="186"/>
      <c r="BP604" s="386"/>
      <c r="BQ604" s="386"/>
      <c r="BR604" s="386"/>
      <c r="BS604" s="386"/>
      <c r="BT604" s="386"/>
      <c r="BU604" s="386"/>
      <c r="BV604" s="386"/>
      <c r="BW604" s="386"/>
      <c r="BX604" s="386"/>
      <c r="BY604" s="386"/>
      <c r="BZ604" s="386"/>
      <c r="CA604" s="386"/>
      <c r="CB604" s="386"/>
      <c r="CC604" s="386"/>
      <c r="CD604" s="386"/>
      <c r="CE604" s="386"/>
      <c r="CF604" s="386"/>
      <c r="CG604" s="386"/>
      <c r="CH604" s="386"/>
      <c r="CI604" s="386"/>
      <c r="CJ604" s="386"/>
      <c r="CK604" s="386"/>
      <c r="CL604" s="386"/>
      <c r="CM604" s="386"/>
      <c r="CN604" s="386"/>
      <c r="CO604" s="188"/>
      <c r="CP604" s="188"/>
      <c r="CQ604" s="188"/>
      <c r="CR604" s="188"/>
      <c r="CS604" s="188"/>
      <c r="CT604" s="188"/>
      <c r="CU604" s="188"/>
      <c r="CV604" s="188"/>
      <c r="CW604" s="188"/>
      <c r="CX604" s="188"/>
      <c r="CY604" s="188"/>
      <c r="CZ604" s="188"/>
      <c r="DA604" s="188"/>
      <c r="DB604" s="188"/>
      <c r="DC604" s="386"/>
      <c r="DD604" s="386"/>
      <c r="DE604" s="386"/>
      <c r="DF604" s="386"/>
    </row>
    <row r="605" spans="1:110" s="216" customFormat="1">
      <c r="A605" s="222"/>
      <c r="B605" s="386"/>
      <c r="C605" s="386"/>
      <c r="D605" s="386"/>
      <c r="E605" s="386"/>
      <c r="F605" s="386"/>
      <c r="H605" s="222"/>
      <c r="I605" s="386"/>
      <c r="J605" s="386"/>
      <c r="K605" s="386"/>
      <c r="L605" s="386"/>
      <c r="M605" s="386"/>
      <c r="N605" s="386"/>
      <c r="O605" s="386"/>
      <c r="P605" s="386"/>
      <c r="Q605" s="386"/>
      <c r="R605" s="386"/>
      <c r="S605" s="386"/>
      <c r="T605" s="386"/>
      <c r="U605" s="386"/>
      <c r="V605" s="188"/>
      <c r="W605" s="190"/>
      <c r="X605" s="386"/>
      <c r="Y605" s="386"/>
      <c r="Z605" s="386"/>
      <c r="AA605" s="386"/>
      <c r="AB605" s="386"/>
      <c r="AC605" s="386"/>
      <c r="AD605" s="386"/>
      <c r="AE605" s="386"/>
      <c r="AF605" s="386"/>
      <c r="AG605" s="386"/>
      <c r="AH605" s="188"/>
      <c r="AI605" s="188"/>
      <c r="AJ605" s="188"/>
      <c r="AK605" s="188"/>
      <c r="AL605" s="188"/>
      <c r="AM605" s="188"/>
      <c r="AN605" s="188"/>
      <c r="AO605" s="188"/>
      <c r="AP605" s="188"/>
      <c r="AQ605" s="386"/>
      <c r="AR605" s="386"/>
      <c r="AS605" s="386"/>
      <c r="AT605" s="386"/>
      <c r="AU605" s="386"/>
      <c r="AV605" s="386"/>
      <c r="AW605" s="386"/>
      <c r="AX605" s="386"/>
      <c r="AY605" s="386"/>
      <c r="AZ605" s="386"/>
      <c r="BA605" s="386"/>
      <c r="BB605" s="386"/>
      <c r="BC605" s="386"/>
      <c r="BD605" s="386"/>
      <c r="BE605" s="386"/>
      <c r="BF605" s="386"/>
      <c r="BG605" s="386"/>
      <c r="BH605" s="386"/>
      <c r="BI605" s="386"/>
      <c r="BJ605" s="386"/>
      <c r="BK605" s="386"/>
      <c r="BL605" s="386"/>
      <c r="BM605" s="386"/>
      <c r="BN605" s="386"/>
      <c r="BO605" s="186"/>
      <c r="BP605" s="386"/>
      <c r="BQ605" s="386"/>
      <c r="BR605" s="386"/>
      <c r="BS605" s="386"/>
      <c r="BT605" s="386"/>
      <c r="BU605" s="386"/>
      <c r="BV605" s="386"/>
      <c r="BW605" s="386"/>
      <c r="BX605" s="386"/>
      <c r="BY605" s="386"/>
      <c r="BZ605" s="386"/>
      <c r="CA605" s="386"/>
      <c r="CB605" s="386"/>
      <c r="CC605" s="386"/>
      <c r="CD605" s="386"/>
      <c r="CE605" s="386"/>
      <c r="CF605" s="386"/>
      <c r="CG605" s="386"/>
      <c r="CH605" s="386"/>
      <c r="CI605" s="386"/>
      <c r="CJ605" s="386"/>
      <c r="CK605" s="386"/>
      <c r="CL605" s="386"/>
      <c r="CM605" s="386"/>
      <c r="CN605" s="386"/>
      <c r="CO605" s="188"/>
      <c r="CP605" s="188"/>
      <c r="CQ605" s="188"/>
      <c r="CR605" s="188"/>
      <c r="CS605" s="188"/>
      <c r="CT605" s="188"/>
      <c r="CU605" s="188"/>
      <c r="CV605" s="188"/>
      <c r="CW605" s="188"/>
      <c r="CX605" s="188"/>
      <c r="CY605" s="188"/>
      <c r="CZ605" s="188"/>
      <c r="DA605" s="188"/>
      <c r="DB605" s="188"/>
      <c r="DC605" s="386"/>
      <c r="DD605" s="386"/>
      <c r="DE605" s="386"/>
      <c r="DF605" s="386"/>
    </row>
    <row r="606" spans="1:110" s="216" customFormat="1">
      <c r="A606" s="222"/>
      <c r="B606" s="386"/>
      <c r="C606" s="386"/>
      <c r="D606" s="386"/>
      <c r="E606" s="386"/>
      <c r="F606" s="386"/>
      <c r="H606" s="222"/>
      <c r="I606" s="386"/>
      <c r="J606" s="386"/>
      <c r="K606" s="386"/>
      <c r="L606" s="386"/>
      <c r="M606" s="386"/>
      <c r="N606" s="386"/>
      <c r="O606" s="386"/>
      <c r="P606" s="386"/>
      <c r="Q606" s="386"/>
      <c r="R606" s="386"/>
      <c r="S606" s="386"/>
      <c r="T606" s="386"/>
      <c r="U606" s="386"/>
      <c r="V606" s="188"/>
      <c r="W606" s="190"/>
      <c r="X606" s="386"/>
      <c r="Y606" s="386"/>
      <c r="Z606" s="386"/>
      <c r="AA606" s="386"/>
      <c r="AB606" s="386"/>
      <c r="AC606" s="386"/>
      <c r="AD606" s="386"/>
      <c r="AE606" s="386"/>
      <c r="AF606" s="386"/>
      <c r="AG606" s="386"/>
      <c r="AH606" s="188"/>
      <c r="AI606" s="188"/>
      <c r="AJ606" s="188"/>
      <c r="AK606" s="188"/>
      <c r="AL606" s="188"/>
      <c r="AM606" s="188"/>
      <c r="AN606" s="188"/>
      <c r="AO606" s="188"/>
      <c r="AP606" s="188"/>
      <c r="AQ606" s="386"/>
      <c r="AR606" s="386"/>
      <c r="AS606" s="386"/>
      <c r="AT606" s="386"/>
      <c r="AU606" s="386"/>
      <c r="AV606" s="386"/>
      <c r="AW606" s="386"/>
      <c r="AX606" s="386"/>
      <c r="AY606" s="386"/>
      <c r="AZ606" s="386"/>
      <c r="BA606" s="386"/>
      <c r="BB606" s="386"/>
      <c r="BC606" s="386"/>
      <c r="BD606" s="386"/>
      <c r="BE606" s="386"/>
      <c r="BF606" s="386"/>
      <c r="BG606" s="386"/>
      <c r="BH606" s="386"/>
      <c r="BI606" s="386"/>
      <c r="BJ606" s="386"/>
      <c r="BK606" s="386"/>
      <c r="BL606" s="386"/>
      <c r="BM606" s="386"/>
      <c r="BN606" s="386"/>
      <c r="BO606" s="186"/>
      <c r="BP606" s="386"/>
      <c r="BQ606" s="386"/>
      <c r="BR606" s="386"/>
      <c r="BS606" s="386"/>
      <c r="BT606" s="386"/>
      <c r="BU606" s="386"/>
      <c r="BV606" s="386"/>
      <c r="BW606" s="386"/>
      <c r="BX606" s="386"/>
      <c r="BY606" s="386"/>
      <c r="BZ606" s="386"/>
      <c r="CA606" s="386"/>
      <c r="CB606" s="386"/>
      <c r="CC606" s="386"/>
      <c r="CD606" s="386"/>
      <c r="CE606" s="386"/>
      <c r="CF606" s="386"/>
      <c r="CG606" s="386"/>
      <c r="CH606" s="386"/>
      <c r="CI606" s="386"/>
      <c r="CJ606" s="386"/>
      <c r="CK606" s="386"/>
      <c r="CL606" s="386"/>
      <c r="CM606" s="386"/>
      <c r="CN606" s="386"/>
      <c r="CO606" s="188"/>
      <c r="CP606" s="188"/>
      <c r="CQ606" s="188"/>
      <c r="CR606" s="188"/>
      <c r="CS606" s="188"/>
      <c r="CT606" s="188"/>
      <c r="CU606" s="188"/>
      <c r="CV606" s="188"/>
      <c r="CW606" s="188"/>
      <c r="CX606" s="188"/>
      <c r="CY606" s="188"/>
      <c r="CZ606" s="188"/>
      <c r="DA606" s="188"/>
      <c r="DB606" s="188"/>
      <c r="DC606" s="386"/>
      <c r="DD606" s="386"/>
      <c r="DE606" s="386"/>
      <c r="DF606" s="386"/>
    </row>
    <row r="607" spans="1:110" s="216" customFormat="1">
      <c r="A607" s="222"/>
      <c r="B607" s="386"/>
      <c r="C607" s="386"/>
      <c r="D607" s="386"/>
      <c r="E607" s="386"/>
      <c r="F607" s="386"/>
      <c r="H607" s="222"/>
      <c r="I607" s="386"/>
      <c r="J607" s="386"/>
      <c r="K607" s="386"/>
      <c r="L607" s="386"/>
      <c r="M607" s="386"/>
      <c r="N607" s="386"/>
      <c r="O607" s="386"/>
      <c r="P607" s="386"/>
      <c r="Q607" s="386"/>
      <c r="R607" s="386"/>
      <c r="S607" s="386"/>
      <c r="T607" s="386"/>
      <c r="U607" s="386"/>
      <c r="V607" s="188"/>
      <c r="W607" s="190"/>
      <c r="X607" s="386"/>
      <c r="Y607" s="386"/>
      <c r="Z607" s="386"/>
      <c r="AA607" s="386"/>
      <c r="AB607" s="386"/>
      <c r="AC607" s="386"/>
      <c r="AD607" s="386"/>
      <c r="AE607" s="386"/>
      <c r="AF607" s="386"/>
      <c r="AG607" s="386"/>
      <c r="AH607" s="188"/>
      <c r="AI607" s="188"/>
      <c r="AJ607" s="188"/>
      <c r="AK607" s="188"/>
      <c r="AL607" s="188"/>
      <c r="AM607" s="188"/>
      <c r="AN607" s="188"/>
      <c r="AO607" s="188"/>
      <c r="AP607" s="188"/>
      <c r="AQ607" s="386"/>
      <c r="AR607" s="386"/>
      <c r="AS607" s="386"/>
      <c r="AT607" s="386"/>
      <c r="AU607" s="386"/>
      <c r="AV607" s="386"/>
      <c r="AW607" s="386"/>
      <c r="AX607" s="386"/>
      <c r="AY607" s="386"/>
      <c r="AZ607" s="386"/>
      <c r="BA607" s="386"/>
      <c r="BB607" s="386"/>
      <c r="BC607" s="386"/>
      <c r="BD607" s="386"/>
      <c r="BE607" s="386"/>
      <c r="BF607" s="386"/>
      <c r="BG607" s="386"/>
      <c r="BH607" s="386"/>
      <c r="BI607" s="386"/>
      <c r="BJ607" s="386"/>
      <c r="BK607" s="386"/>
      <c r="BL607" s="386"/>
      <c r="BM607" s="386"/>
      <c r="BN607" s="386"/>
      <c r="BO607" s="186"/>
      <c r="BP607" s="386"/>
      <c r="BQ607" s="386"/>
      <c r="BR607" s="386"/>
      <c r="BS607" s="386"/>
      <c r="BT607" s="386"/>
      <c r="BU607" s="386"/>
      <c r="BV607" s="386"/>
      <c r="BW607" s="386"/>
      <c r="BX607" s="386"/>
      <c r="BY607" s="386"/>
      <c r="BZ607" s="386"/>
      <c r="CA607" s="386"/>
      <c r="CB607" s="386"/>
      <c r="CC607" s="386"/>
      <c r="CD607" s="386"/>
      <c r="CE607" s="386"/>
      <c r="CF607" s="386"/>
      <c r="CG607" s="386"/>
      <c r="CH607" s="386"/>
      <c r="CI607" s="386"/>
      <c r="CJ607" s="386"/>
      <c r="CK607" s="386"/>
      <c r="CL607" s="386"/>
      <c r="CM607" s="386"/>
      <c r="CN607" s="386"/>
      <c r="CO607" s="188"/>
      <c r="CP607" s="188"/>
      <c r="CQ607" s="188"/>
      <c r="CR607" s="188"/>
      <c r="CS607" s="188"/>
      <c r="CT607" s="188"/>
      <c r="CU607" s="188"/>
      <c r="CV607" s="188"/>
      <c r="CW607" s="188"/>
      <c r="CX607" s="188"/>
      <c r="CY607" s="188"/>
      <c r="CZ607" s="188"/>
      <c r="DA607" s="188"/>
      <c r="DB607" s="188"/>
      <c r="DC607" s="386"/>
      <c r="DD607" s="386"/>
      <c r="DE607" s="386"/>
      <c r="DF607" s="386"/>
    </row>
    <row r="608" spans="1:110" s="216" customFormat="1">
      <c r="A608" s="222"/>
      <c r="B608" s="386"/>
      <c r="C608" s="386"/>
      <c r="D608" s="386"/>
      <c r="E608" s="386"/>
      <c r="F608" s="386"/>
      <c r="H608" s="222"/>
      <c r="I608" s="386"/>
      <c r="J608" s="386"/>
      <c r="K608" s="386"/>
      <c r="L608" s="386"/>
      <c r="M608" s="386"/>
      <c r="N608" s="386"/>
      <c r="O608" s="386"/>
      <c r="P608" s="386"/>
      <c r="Q608" s="386"/>
      <c r="R608" s="386"/>
      <c r="S608" s="386"/>
      <c r="T608" s="386"/>
      <c r="U608" s="386"/>
      <c r="V608" s="188"/>
      <c r="W608" s="190"/>
      <c r="X608" s="386"/>
      <c r="Y608" s="386"/>
      <c r="Z608" s="386"/>
      <c r="AA608" s="386"/>
      <c r="AB608" s="386"/>
      <c r="AC608" s="386"/>
      <c r="AD608" s="386"/>
      <c r="AE608" s="386"/>
      <c r="AF608" s="386"/>
      <c r="AG608" s="386"/>
      <c r="AH608" s="188"/>
      <c r="AI608" s="188"/>
      <c r="AJ608" s="188"/>
      <c r="AK608" s="188"/>
      <c r="AL608" s="188"/>
      <c r="AM608" s="188"/>
      <c r="AN608" s="188"/>
      <c r="AO608" s="188"/>
      <c r="AP608" s="188"/>
      <c r="AQ608" s="386"/>
      <c r="AR608" s="386"/>
      <c r="AS608" s="386"/>
      <c r="AT608" s="386"/>
      <c r="AU608" s="386"/>
      <c r="AV608" s="386"/>
      <c r="AW608" s="386"/>
      <c r="AX608" s="386"/>
      <c r="AY608" s="386"/>
      <c r="AZ608" s="386"/>
      <c r="BA608" s="386"/>
      <c r="BB608" s="386"/>
      <c r="BC608" s="386"/>
      <c r="BD608" s="386"/>
      <c r="BE608" s="386"/>
      <c r="BF608" s="386"/>
      <c r="BG608" s="386"/>
      <c r="BH608" s="386"/>
      <c r="BI608" s="386"/>
      <c r="BJ608" s="386"/>
      <c r="BK608" s="386"/>
      <c r="BL608" s="386"/>
      <c r="BM608" s="386"/>
      <c r="BN608" s="386"/>
      <c r="BO608" s="186"/>
      <c r="BP608" s="386"/>
      <c r="BQ608" s="386"/>
      <c r="BR608" s="386"/>
      <c r="BS608" s="386"/>
      <c r="BT608" s="386"/>
      <c r="BU608" s="386"/>
      <c r="BV608" s="386"/>
      <c r="BW608" s="386"/>
      <c r="BX608" s="386"/>
      <c r="BY608" s="386"/>
      <c r="BZ608" s="386"/>
      <c r="CA608" s="386"/>
      <c r="CB608" s="386"/>
      <c r="CC608" s="386"/>
      <c r="CD608" s="386"/>
      <c r="CE608" s="386"/>
      <c r="CF608" s="386"/>
      <c r="CG608" s="386"/>
      <c r="CH608" s="386"/>
      <c r="CI608" s="386"/>
      <c r="CJ608" s="386"/>
      <c r="CK608" s="386"/>
      <c r="CL608" s="386"/>
      <c r="CM608" s="386"/>
      <c r="CN608" s="386"/>
      <c r="CO608" s="188"/>
      <c r="CP608" s="188"/>
      <c r="CQ608" s="188"/>
      <c r="CR608" s="188"/>
      <c r="CS608" s="188"/>
      <c r="CT608" s="188"/>
      <c r="CU608" s="188"/>
      <c r="CV608" s="188"/>
      <c r="CW608" s="188"/>
      <c r="CX608" s="188"/>
      <c r="CY608" s="188"/>
      <c r="CZ608" s="188"/>
      <c r="DA608" s="188"/>
      <c r="DB608" s="188"/>
      <c r="DC608" s="386"/>
      <c r="DD608" s="386"/>
      <c r="DE608" s="386"/>
      <c r="DF608" s="386"/>
    </row>
    <row r="609" spans="1:110" s="216" customFormat="1">
      <c r="A609" s="222"/>
      <c r="B609" s="386"/>
      <c r="C609" s="386"/>
      <c r="D609" s="386"/>
      <c r="E609" s="386"/>
      <c r="F609" s="386"/>
      <c r="H609" s="222"/>
      <c r="I609" s="386"/>
      <c r="J609" s="386"/>
      <c r="K609" s="386"/>
      <c r="L609" s="386"/>
      <c r="M609" s="386"/>
      <c r="N609" s="386"/>
      <c r="O609" s="386"/>
      <c r="P609" s="386"/>
      <c r="Q609" s="386"/>
      <c r="R609" s="386"/>
      <c r="S609" s="386"/>
      <c r="T609" s="386"/>
      <c r="U609" s="386"/>
      <c r="V609" s="188"/>
      <c r="W609" s="190"/>
      <c r="X609" s="386"/>
      <c r="Y609" s="386"/>
      <c r="Z609" s="386"/>
      <c r="AA609" s="386"/>
      <c r="AB609" s="386"/>
      <c r="AC609" s="386"/>
      <c r="AD609" s="386"/>
      <c r="AE609" s="386"/>
      <c r="AF609" s="386"/>
      <c r="AG609" s="386"/>
      <c r="AH609" s="188"/>
      <c r="AI609" s="188"/>
      <c r="AJ609" s="188"/>
      <c r="AK609" s="188"/>
      <c r="AL609" s="188"/>
      <c r="AM609" s="188"/>
      <c r="AN609" s="188"/>
      <c r="AO609" s="188"/>
      <c r="AP609" s="188"/>
      <c r="AQ609" s="386"/>
      <c r="AR609" s="386"/>
      <c r="AS609" s="386"/>
      <c r="AT609" s="386"/>
      <c r="AU609" s="386"/>
      <c r="AV609" s="386"/>
      <c r="AW609" s="386"/>
      <c r="AX609" s="386"/>
      <c r="AY609" s="386"/>
      <c r="AZ609" s="386"/>
      <c r="BA609" s="386"/>
      <c r="BB609" s="386"/>
      <c r="BC609" s="386"/>
      <c r="BD609" s="386"/>
      <c r="BE609" s="386"/>
      <c r="BF609" s="386"/>
      <c r="BG609" s="386"/>
      <c r="BH609" s="386"/>
      <c r="BI609" s="386"/>
      <c r="BJ609" s="386"/>
      <c r="BK609" s="386"/>
      <c r="BL609" s="386"/>
      <c r="BM609" s="386"/>
      <c r="BN609" s="386"/>
      <c r="BO609" s="186"/>
      <c r="BP609" s="386"/>
      <c r="BQ609" s="386"/>
      <c r="BR609" s="386"/>
      <c r="BS609" s="386"/>
      <c r="BT609" s="386"/>
      <c r="BU609" s="386"/>
      <c r="BV609" s="386"/>
      <c r="BW609" s="386"/>
      <c r="BX609" s="386"/>
      <c r="BY609" s="386"/>
      <c r="BZ609" s="386"/>
      <c r="CA609" s="386"/>
      <c r="CB609" s="386"/>
      <c r="CC609" s="386"/>
      <c r="CD609" s="386"/>
      <c r="CE609" s="386"/>
      <c r="CF609" s="386"/>
      <c r="CG609" s="386"/>
      <c r="CH609" s="386"/>
      <c r="CI609" s="386"/>
      <c r="CJ609" s="386"/>
      <c r="CK609" s="386"/>
      <c r="CL609" s="386"/>
      <c r="CM609" s="386"/>
      <c r="CN609" s="386"/>
      <c r="CO609" s="188"/>
      <c r="CP609" s="188"/>
      <c r="CQ609" s="188"/>
      <c r="CR609" s="188"/>
      <c r="CS609" s="188"/>
      <c r="CT609" s="188"/>
      <c r="CU609" s="188"/>
      <c r="CV609" s="188"/>
      <c r="CW609" s="188"/>
      <c r="CX609" s="188"/>
      <c r="CY609" s="188"/>
      <c r="CZ609" s="188"/>
      <c r="DA609" s="188"/>
      <c r="DB609" s="188"/>
      <c r="DC609" s="386"/>
      <c r="DD609" s="386"/>
      <c r="DE609" s="386"/>
      <c r="DF609" s="386"/>
    </row>
    <row r="610" spans="1:110" s="216" customFormat="1">
      <c r="A610" s="222"/>
      <c r="B610" s="386"/>
      <c r="C610" s="386"/>
      <c r="D610" s="386"/>
      <c r="E610" s="386"/>
      <c r="F610" s="386"/>
      <c r="H610" s="222"/>
      <c r="I610" s="386"/>
      <c r="J610" s="386"/>
      <c r="K610" s="386"/>
      <c r="L610" s="386"/>
      <c r="M610" s="386"/>
      <c r="N610" s="386"/>
      <c r="O610" s="386"/>
      <c r="P610" s="386"/>
      <c r="Q610" s="386"/>
      <c r="R610" s="386"/>
      <c r="S610" s="386"/>
      <c r="T610" s="386"/>
      <c r="U610" s="386"/>
      <c r="V610" s="188"/>
      <c r="W610" s="190"/>
      <c r="X610" s="386"/>
      <c r="Y610" s="386"/>
      <c r="Z610" s="386"/>
      <c r="AA610" s="386"/>
      <c r="AB610" s="386"/>
      <c r="AC610" s="386"/>
      <c r="AD610" s="386"/>
      <c r="AE610" s="386"/>
      <c r="AF610" s="386"/>
      <c r="AG610" s="386"/>
      <c r="AH610" s="188"/>
      <c r="AI610" s="188"/>
      <c r="AJ610" s="188"/>
      <c r="AK610" s="188"/>
      <c r="AL610" s="188"/>
      <c r="AM610" s="188"/>
      <c r="AN610" s="188"/>
      <c r="AO610" s="188"/>
      <c r="AP610" s="188"/>
      <c r="AQ610" s="386"/>
      <c r="AR610" s="386"/>
      <c r="AS610" s="386"/>
      <c r="AT610" s="386"/>
      <c r="AU610" s="386"/>
      <c r="AV610" s="386"/>
      <c r="AW610" s="386"/>
      <c r="AX610" s="386"/>
      <c r="AY610" s="386"/>
      <c r="AZ610" s="386"/>
      <c r="BA610" s="386"/>
      <c r="BB610" s="386"/>
      <c r="BC610" s="386"/>
      <c r="BD610" s="386"/>
      <c r="BE610" s="386"/>
      <c r="BF610" s="386"/>
      <c r="BG610" s="386"/>
      <c r="BH610" s="386"/>
      <c r="BI610" s="386"/>
      <c r="BJ610" s="386"/>
      <c r="BK610" s="386"/>
      <c r="BL610" s="386"/>
      <c r="BM610" s="386"/>
      <c r="BN610" s="386"/>
      <c r="BO610" s="186"/>
      <c r="BP610" s="386"/>
      <c r="BQ610" s="386"/>
      <c r="BR610" s="386"/>
      <c r="BS610" s="386"/>
      <c r="BT610" s="386"/>
      <c r="BU610" s="386"/>
      <c r="BV610" s="386"/>
      <c r="BW610" s="386"/>
      <c r="BX610" s="386"/>
      <c r="BY610" s="386"/>
      <c r="BZ610" s="386"/>
      <c r="CA610" s="386"/>
      <c r="CB610" s="386"/>
      <c r="CC610" s="386"/>
      <c r="CD610" s="386"/>
      <c r="CE610" s="386"/>
      <c r="CF610" s="386"/>
      <c r="CG610" s="386"/>
      <c r="CH610" s="386"/>
      <c r="CI610" s="386"/>
      <c r="CJ610" s="386"/>
      <c r="CK610" s="386"/>
      <c r="CL610" s="386"/>
      <c r="CM610" s="386"/>
      <c r="CN610" s="386"/>
      <c r="CO610" s="188"/>
      <c r="CP610" s="188"/>
      <c r="CQ610" s="188"/>
      <c r="CR610" s="188"/>
      <c r="CS610" s="188"/>
      <c r="CT610" s="188"/>
      <c r="CU610" s="188"/>
      <c r="CV610" s="188"/>
      <c r="CW610" s="188"/>
      <c r="CX610" s="188"/>
      <c r="CY610" s="188"/>
      <c r="CZ610" s="188"/>
      <c r="DA610" s="188"/>
      <c r="DB610" s="188"/>
      <c r="DC610" s="386"/>
      <c r="DD610" s="386"/>
      <c r="DE610" s="386"/>
      <c r="DF610" s="386"/>
    </row>
    <row r="611" spans="1:110" s="216" customFormat="1">
      <c r="A611" s="222"/>
      <c r="B611" s="386"/>
      <c r="C611" s="386"/>
      <c r="D611" s="386"/>
      <c r="E611" s="386"/>
      <c r="F611" s="386"/>
      <c r="H611" s="222"/>
      <c r="I611" s="386"/>
      <c r="J611" s="386"/>
      <c r="K611" s="386"/>
      <c r="L611" s="386"/>
      <c r="M611" s="386"/>
      <c r="N611" s="386"/>
      <c r="O611" s="386"/>
      <c r="P611" s="386"/>
      <c r="Q611" s="386"/>
      <c r="R611" s="386"/>
      <c r="S611" s="386"/>
      <c r="T611" s="386"/>
      <c r="U611" s="386"/>
      <c r="V611" s="188"/>
      <c r="W611" s="190"/>
      <c r="X611" s="386"/>
      <c r="Y611" s="386"/>
      <c r="Z611" s="386"/>
      <c r="AA611" s="386"/>
      <c r="AB611" s="386"/>
      <c r="AC611" s="386"/>
      <c r="AD611" s="386"/>
      <c r="AE611" s="386"/>
      <c r="AF611" s="386"/>
      <c r="AG611" s="386"/>
      <c r="AH611" s="188"/>
      <c r="AI611" s="188"/>
      <c r="AJ611" s="188"/>
      <c r="AK611" s="188"/>
      <c r="AL611" s="188"/>
      <c r="AM611" s="188"/>
      <c r="AN611" s="188"/>
      <c r="AO611" s="188"/>
      <c r="AP611" s="188"/>
      <c r="AQ611" s="386"/>
      <c r="AR611" s="386"/>
      <c r="AS611" s="386"/>
      <c r="AT611" s="386"/>
      <c r="AU611" s="386"/>
      <c r="AV611" s="386"/>
      <c r="AW611" s="386"/>
      <c r="AX611" s="386"/>
      <c r="AY611" s="386"/>
      <c r="AZ611" s="386"/>
      <c r="BA611" s="386"/>
      <c r="BB611" s="386"/>
      <c r="BC611" s="386"/>
      <c r="BD611" s="386"/>
      <c r="BE611" s="386"/>
      <c r="BF611" s="386"/>
      <c r="BG611" s="386"/>
      <c r="BH611" s="386"/>
      <c r="BI611" s="386"/>
      <c r="BJ611" s="386"/>
      <c r="BK611" s="386"/>
      <c r="BL611" s="386"/>
      <c r="BM611" s="386"/>
      <c r="BN611" s="386"/>
      <c r="BO611" s="186"/>
      <c r="BP611" s="386"/>
      <c r="BQ611" s="386"/>
      <c r="BR611" s="386"/>
      <c r="BS611" s="386"/>
      <c r="BT611" s="386"/>
      <c r="BU611" s="386"/>
      <c r="BV611" s="386"/>
      <c r="BW611" s="386"/>
      <c r="BX611" s="386"/>
      <c r="BY611" s="386"/>
      <c r="BZ611" s="386"/>
      <c r="CA611" s="386"/>
      <c r="CB611" s="386"/>
      <c r="CC611" s="386"/>
      <c r="CD611" s="386"/>
      <c r="CE611" s="386"/>
      <c r="CF611" s="386"/>
      <c r="CG611" s="386"/>
      <c r="CH611" s="386"/>
      <c r="CI611" s="386"/>
      <c r="CJ611" s="386"/>
      <c r="CK611" s="386"/>
      <c r="CL611" s="386"/>
      <c r="CM611" s="386"/>
      <c r="CN611" s="386"/>
      <c r="CO611" s="188"/>
      <c r="CP611" s="188"/>
      <c r="CQ611" s="188"/>
      <c r="CR611" s="188"/>
      <c r="CS611" s="188"/>
      <c r="CT611" s="188"/>
      <c r="CU611" s="188"/>
      <c r="CV611" s="188"/>
      <c r="CW611" s="188"/>
      <c r="CX611" s="188"/>
      <c r="CY611" s="188"/>
      <c r="CZ611" s="188"/>
      <c r="DA611" s="188"/>
      <c r="DB611" s="188"/>
      <c r="DC611" s="386"/>
      <c r="DD611" s="386"/>
      <c r="DE611" s="386"/>
      <c r="DF611" s="386"/>
    </row>
    <row r="612" spans="1:110" s="216" customFormat="1">
      <c r="A612" s="222"/>
      <c r="B612" s="386"/>
      <c r="C612" s="386"/>
      <c r="D612" s="386"/>
      <c r="E612" s="386"/>
      <c r="F612" s="386"/>
      <c r="H612" s="222"/>
      <c r="I612" s="386"/>
      <c r="J612" s="386"/>
      <c r="K612" s="386"/>
      <c r="L612" s="386"/>
      <c r="M612" s="386"/>
      <c r="N612" s="386"/>
      <c r="O612" s="386"/>
      <c r="P612" s="386"/>
      <c r="Q612" s="386"/>
      <c r="R612" s="386"/>
      <c r="S612" s="386"/>
      <c r="T612" s="386"/>
      <c r="U612" s="386"/>
      <c r="V612" s="188"/>
      <c r="W612" s="190"/>
      <c r="X612" s="386"/>
      <c r="Y612" s="386"/>
      <c r="Z612" s="386"/>
      <c r="AA612" s="386"/>
      <c r="AB612" s="386"/>
      <c r="AC612" s="386"/>
      <c r="AD612" s="386"/>
      <c r="AE612" s="386"/>
      <c r="AF612" s="386"/>
      <c r="AG612" s="386"/>
      <c r="AH612" s="188"/>
      <c r="AI612" s="188"/>
      <c r="AJ612" s="188"/>
      <c r="AK612" s="188"/>
      <c r="AL612" s="188"/>
      <c r="AM612" s="188"/>
      <c r="AN612" s="188"/>
      <c r="AO612" s="188"/>
      <c r="AP612" s="188"/>
      <c r="AQ612" s="386"/>
      <c r="AR612" s="386"/>
      <c r="AS612" s="386"/>
      <c r="AT612" s="386"/>
      <c r="AU612" s="386"/>
      <c r="AV612" s="386"/>
      <c r="AW612" s="386"/>
      <c r="AX612" s="386"/>
      <c r="AY612" s="386"/>
      <c r="AZ612" s="386"/>
      <c r="BA612" s="386"/>
      <c r="BB612" s="386"/>
      <c r="BC612" s="386"/>
      <c r="BD612" s="386"/>
      <c r="BE612" s="386"/>
      <c r="BF612" s="386"/>
      <c r="BG612" s="386"/>
      <c r="BH612" s="386"/>
      <c r="BI612" s="386"/>
      <c r="BJ612" s="386"/>
      <c r="BK612" s="386"/>
      <c r="BL612" s="386"/>
      <c r="BM612" s="386"/>
      <c r="BN612" s="386"/>
      <c r="BO612" s="186"/>
      <c r="BP612" s="386"/>
      <c r="BQ612" s="386"/>
      <c r="BR612" s="386"/>
      <c r="BS612" s="386"/>
      <c r="BT612" s="386"/>
      <c r="BU612" s="386"/>
      <c r="BV612" s="386"/>
      <c r="BW612" s="386"/>
      <c r="BX612" s="386"/>
      <c r="BY612" s="386"/>
      <c r="BZ612" s="386"/>
      <c r="CA612" s="386"/>
      <c r="CB612" s="386"/>
      <c r="CC612" s="386"/>
      <c r="CD612" s="386"/>
      <c r="CE612" s="386"/>
      <c r="CF612" s="386"/>
      <c r="CG612" s="386"/>
      <c r="CH612" s="386"/>
      <c r="CI612" s="386"/>
      <c r="CJ612" s="386"/>
      <c r="CK612" s="386"/>
      <c r="CL612" s="386"/>
      <c r="CM612" s="386"/>
      <c r="CN612" s="386"/>
      <c r="CO612" s="188"/>
      <c r="CP612" s="188"/>
      <c r="CQ612" s="188"/>
      <c r="CR612" s="188"/>
      <c r="CS612" s="188"/>
      <c r="CT612" s="188"/>
      <c r="CU612" s="188"/>
      <c r="CV612" s="188"/>
      <c r="CW612" s="188"/>
      <c r="CX612" s="188"/>
      <c r="CY612" s="188"/>
      <c r="CZ612" s="188"/>
      <c r="DA612" s="188"/>
      <c r="DB612" s="188"/>
      <c r="DC612" s="386"/>
      <c r="DD612" s="386"/>
      <c r="DE612" s="386"/>
      <c r="DF612" s="386"/>
    </row>
    <row r="613" spans="1:110" s="216" customFormat="1">
      <c r="A613" s="222"/>
      <c r="B613" s="386"/>
      <c r="C613" s="386"/>
      <c r="D613" s="386"/>
      <c r="E613" s="386"/>
      <c r="F613" s="386"/>
      <c r="H613" s="222"/>
      <c r="I613" s="386"/>
      <c r="J613" s="386"/>
      <c r="K613" s="386"/>
      <c r="L613" s="386"/>
      <c r="M613" s="386"/>
      <c r="N613" s="386"/>
      <c r="O613" s="386"/>
      <c r="P613" s="386"/>
      <c r="Q613" s="386"/>
      <c r="R613" s="386"/>
      <c r="S613" s="386"/>
      <c r="T613" s="386"/>
      <c r="U613" s="386"/>
      <c r="V613" s="188"/>
      <c r="W613" s="190"/>
      <c r="X613" s="386"/>
      <c r="Y613" s="386"/>
      <c r="Z613" s="386"/>
      <c r="AA613" s="386"/>
      <c r="AB613" s="386"/>
      <c r="AC613" s="386"/>
      <c r="AD613" s="386"/>
      <c r="AE613" s="386"/>
      <c r="AF613" s="386"/>
      <c r="AG613" s="386"/>
      <c r="AH613" s="188"/>
      <c r="AI613" s="188"/>
      <c r="AJ613" s="188"/>
      <c r="AK613" s="188"/>
      <c r="AL613" s="188"/>
      <c r="AM613" s="188"/>
      <c r="AN613" s="188"/>
      <c r="AO613" s="188"/>
      <c r="AP613" s="188"/>
      <c r="AQ613" s="386"/>
      <c r="AR613" s="386"/>
      <c r="AS613" s="386"/>
      <c r="AT613" s="386"/>
      <c r="AU613" s="386"/>
      <c r="AV613" s="386"/>
      <c r="AW613" s="386"/>
      <c r="AX613" s="386"/>
      <c r="AY613" s="386"/>
      <c r="AZ613" s="386"/>
      <c r="BA613" s="386"/>
      <c r="BB613" s="386"/>
      <c r="BC613" s="386"/>
      <c r="BD613" s="386"/>
      <c r="BE613" s="386"/>
      <c r="BF613" s="386"/>
      <c r="BG613" s="386"/>
      <c r="BH613" s="386"/>
      <c r="BI613" s="386"/>
      <c r="BJ613" s="386"/>
      <c r="BK613" s="386"/>
      <c r="BL613" s="386"/>
      <c r="BM613" s="386"/>
      <c r="BN613" s="386"/>
      <c r="BO613" s="186"/>
      <c r="BP613" s="386"/>
      <c r="BQ613" s="386"/>
      <c r="BR613" s="386"/>
      <c r="BS613" s="386"/>
      <c r="BT613" s="386"/>
      <c r="BU613" s="386"/>
      <c r="BV613" s="386"/>
      <c r="BW613" s="386"/>
      <c r="BX613" s="386"/>
      <c r="BY613" s="386"/>
      <c r="BZ613" s="386"/>
      <c r="CA613" s="386"/>
      <c r="CB613" s="386"/>
      <c r="CC613" s="386"/>
      <c r="CD613" s="386"/>
      <c r="CE613" s="386"/>
      <c r="CF613" s="386"/>
      <c r="CG613" s="386"/>
      <c r="CH613" s="386"/>
      <c r="CI613" s="386"/>
      <c r="CJ613" s="386"/>
      <c r="CK613" s="386"/>
      <c r="CL613" s="386"/>
      <c r="CM613" s="386"/>
      <c r="CN613" s="386"/>
      <c r="CO613" s="188"/>
      <c r="CP613" s="188"/>
      <c r="CQ613" s="188"/>
      <c r="CR613" s="188"/>
      <c r="CS613" s="188"/>
      <c r="CT613" s="188"/>
      <c r="CU613" s="188"/>
      <c r="CV613" s="188"/>
      <c r="CW613" s="188"/>
      <c r="CX613" s="188"/>
      <c r="CY613" s="188"/>
      <c r="CZ613" s="188"/>
      <c r="DA613" s="188"/>
      <c r="DB613" s="188"/>
      <c r="DC613" s="386"/>
      <c r="DD613" s="386"/>
      <c r="DE613" s="386"/>
      <c r="DF613" s="386"/>
    </row>
    <row r="614" spans="1:110" s="216" customFormat="1">
      <c r="A614" s="222"/>
      <c r="B614" s="386"/>
      <c r="C614" s="386"/>
      <c r="D614" s="386"/>
      <c r="E614" s="386"/>
      <c r="F614" s="386"/>
      <c r="H614" s="222"/>
      <c r="I614" s="386"/>
      <c r="J614" s="386"/>
      <c r="K614" s="386"/>
      <c r="L614" s="386"/>
      <c r="M614" s="386"/>
      <c r="N614" s="386"/>
      <c r="O614" s="386"/>
      <c r="P614" s="386"/>
      <c r="Q614" s="386"/>
      <c r="R614" s="386"/>
      <c r="S614" s="386"/>
      <c r="T614" s="386"/>
      <c r="U614" s="386"/>
      <c r="V614" s="188"/>
      <c r="W614" s="190"/>
      <c r="X614" s="386"/>
      <c r="Y614" s="386"/>
      <c r="Z614" s="386"/>
      <c r="AA614" s="386"/>
      <c r="AB614" s="386"/>
      <c r="AC614" s="386"/>
      <c r="AD614" s="386"/>
      <c r="AE614" s="386"/>
      <c r="AF614" s="386"/>
      <c r="AG614" s="386"/>
      <c r="AH614" s="188"/>
      <c r="AI614" s="188"/>
      <c r="AJ614" s="188"/>
      <c r="AK614" s="188"/>
      <c r="AL614" s="188"/>
      <c r="AM614" s="188"/>
      <c r="AN614" s="188"/>
      <c r="AO614" s="188"/>
      <c r="AP614" s="188"/>
      <c r="AQ614" s="386"/>
      <c r="AR614" s="386"/>
      <c r="AS614" s="386"/>
      <c r="AT614" s="386"/>
      <c r="AU614" s="386"/>
      <c r="AV614" s="386"/>
      <c r="AW614" s="386"/>
      <c r="AX614" s="386"/>
      <c r="AY614" s="386"/>
      <c r="AZ614" s="386"/>
      <c r="BA614" s="386"/>
      <c r="BB614" s="386"/>
      <c r="BC614" s="386"/>
      <c r="BD614" s="386"/>
      <c r="BE614" s="386"/>
      <c r="BF614" s="386"/>
      <c r="BG614" s="386"/>
      <c r="BH614" s="386"/>
      <c r="BI614" s="386"/>
      <c r="BJ614" s="386"/>
      <c r="BK614" s="386"/>
      <c r="BL614" s="386"/>
      <c r="BM614" s="386"/>
      <c r="BN614" s="386"/>
      <c r="BO614" s="186"/>
      <c r="BP614" s="386"/>
      <c r="BQ614" s="386"/>
      <c r="BR614" s="386"/>
      <c r="BS614" s="386"/>
      <c r="BT614" s="386"/>
      <c r="BU614" s="386"/>
      <c r="BV614" s="386"/>
      <c r="BW614" s="386"/>
      <c r="BX614" s="386"/>
      <c r="BY614" s="386"/>
      <c r="BZ614" s="386"/>
      <c r="CA614" s="386"/>
      <c r="CB614" s="386"/>
      <c r="CC614" s="386"/>
      <c r="CD614" s="386"/>
      <c r="CE614" s="386"/>
      <c r="CF614" s="386"/>
      <c r="CG614" s="386"/>
      <c r="CH614" s="386"/>
      <c r="CI614" s="386"/>
      <c r="CJ614" s="386"/>
      <c r="CK614" s="386"/>
      <c r="CL614" s="386"/>
      <c r="CM614" s="386"/>
      <c r="CN614" s="386"/>
      <c r="CO614" s="188"/>
      <c r="CP614" s="188"/>
      <c r="CQ614" s="188"/>
      <c r="CR614" s="188"/>
      <c r="CS614" s="188"/>
      <c r="CT614" s="188"/>
      <c r="CU614" s="188"/>
      <c r="CV614" s="188"/>
      <c r="CW614" s="188"/>
      <c r="CX614" s="188"/>
      <c r="CY614" s="188"/>
      <c r="CZ614" s="188"/>
      <c r="DA614" s="188"/>
      <c r="DB614" s="188"/>
      <c r="DC614" s="386"/>
      <c r="DD614" s="386"/>
      <c r="DE614" s="386"/>
      <c r="DF614" s="386"/>
    </row>
    <row r="615" spans="1:110" s="216" customFormat="1">
      <c r="A615" s="222"/>
      <c r="B615" s="386"/>
      <c r="C615" s="386"/>
      <c r="D615" s="386"/>
      <c r="E615" s="386"/>
      <c r="F615" s="386"/>
      <c r="H615" s="222"/>
      <c r="I615" s="386"/>
      <c r="J615" s="386"/>
      <c r="K615" s="386"/>
      <c r="L615" s="386"/>
      <c r="M615" s="386"/>
      <c r="N615" s="386"/>
      <c r="O615" s="386"/>
      <c r="P615" s="386"/>
      <c r="Q615" s="386"/>
      <c r="R615" s="386"/>
      <c r="S615" s="386"/>
      <c r="T615" s="386"/>
      <c r="U615" s="386"/>
      <c r="V615" s="188"/>
      <c r="W615" s="190"/>
      <c r="X615" s="386"/>
      <c r="Y615" s="386"/>
      <c r="Z615" s="386"/>
      <c r="AA615" s="386"/>
      <c r="AB615" s="386"/>
      <c r="AC615" s="386"/>
      <c r="AD615" s="386"/>
      <c r="AE615" s="386"/>
      <c r="AF615" s="386"/>
      <c r="AG615" s="386"/>
      <c r="AH615" s="188"/>
      <c r="AI615" s="188"/>
      <c r="AJ615" s="188"/>
      <c r="AK615" s="188"/>
      <c r="AL615" s="188"/>
      <c r="AM615" s="188"/>
      <c r="AN615" s="188"/>
      <c r="AO615" s="188"/>
      <c r="AP615" s="188"/>
      <c r="AQ615" s="386"/>
      <c r="AR615" s="386"/>
      <c r="AS615" s="386"/>
      <c r="AT615" s="386"/>
      <c r="AU615" s="386"/>
      <c r="AV615" s="386"/>
      <c r="AW615" s="386"/>
      <c r="AX615" s="386"/>
      <c r="AY615" s="386"/>
      <c r="AZ615" s="386"/>
      <c r="BA615" s="386"/>
      <c r="BB615" s="386"/>
      <c r="BC615" s="386"/>
      <c r="BD615" s="386"/>
      <c r="BE615" s="386"/>
      <c r="BF615" s="386"/>
      <c r="BG615" s="386"/>
      <c r="BH615" s="386"/>
      <c r="BI615" s="386"/>
      <c r="BJ615" s="386"/>
      <c r="BK615" s="386"/>
      <c r="BL615" s="386"/>
      <c r="BM615" s="386"/>
      <c r="BN615" s="386"/>
      <c r="BO615" s="186"/>
      <c r="BP615" s="386"/>
      <c r="BQ615" s="386"/>
      <c r="BR615" s="386"/>
      <c r="BS615" s="386"/>
      <c r="BT615" s="386"/>
      <c r="BU615" s="386"/>
      <c r="BV615" s="386"/>
      <c r="BW615" s="386"/>
      <c r="BX615" s="386"/>
      <c r="BY615" s="386"/>
      <c r="BZ615" s="386"/>
      <c r="CA615" s="386"/>
      <c r="CB615" s="386"/>
      <c r="CC615" s="386"/>
      <c r="CD615" s="386"/>
      <c r="CE615" s="386"/>
      <c r="CF615" s="386"/>
      <c r="CG615" s="386"/>
      <c r="CH615" s="386"/>
      <c r="CI615" s="386"/>
      <c r="CJ615" s="386"/>
      <c r="CK615" s="386"/>
      <c r="CL615" s="386"/>
      <c r="CM615" s="386"/>
      <c r="CN615" s="386"/>
      <c r="CO615" s="188"/>
      <c r="CP615" s="188"/>
      <c r="CQ615" s="188"/>
      <c r="CR615" s="188"/>
      <c r="CS615" s="188"/>
      <c r="CT615" s="188"/>
      <c r="CU615" s="188"/>
      <c r="CV615" s="188"/>
      <c r="CW615" s="188"/>
      <c r="CX615" s="188"/>
      <c r="CY615" s="188"/>
      <c r="CZ615" s="188"/>
      <c r="DA615" s="188"/>
      <c r="DB615" s="188"/>
      <c r="DC615" s="386"/>
      <c r="DD615" s="386"/>
      <c r="DE615" s="386"/>
      <c r="DF615" s="386"/>
    </row>
    <row r="616" spans="1:110" s="216" customFormat="1">
      <c r="A616" s="222"/>
      <c r="B616" s="386"/>
      <c r="C616" s="386"/>
      <c r="D616" s="386"/>
      <c r="E616" s="386"/>
      <c r="F616" s="386"/>
      <c r="H616" s="222"/>
      <c r="I616" s="386"/>
      <c r="J616" s="386"/>
      <c r="K616" s="386"/>
      <c r="L616" s="386"/>
      <c r="M616" s="386"/>
      <c r="N616" s="386"/>
      <c r="O616" s="386"/>
      <c r="P616" s="386"/>
      <c r="Q616" s="386"/>
      <c r="R616" s="386"/>
      <c r="S616" s="386"/>
      <c r="T616" s="386"/>
      <c r="U616" s="386"/>
      <c r="V616" s="188"/>
      <c r="W616" s="190"/>
      <c r="X616" s="386"/>
      <c r="Y616" s="386"/>
      <c r="Z616" s="386"/>
      <c r="AA616" s="386"/>
      <c r="AB616" s="386"/>
      <c r="AC616" s="386"/>
      <c r="AD616" s="386"/>
      <c r="AE616" s="386"/>
      <c r="AF616" s="386"/>
      <c r="AG616" s="386"/>
      <c r="AH616" s="188"/>
      <c r="AI616" s="188"/>
      <c r="AJ616" s="188"/>
      <c r="AK616" s="188"/>
      <c r="AL616" s="188"/>
      <c r="AM616" s="188"/>
      <c r="AN616" s="188"/>
      <c r="AO616" s="188"/>
      <c r="AP616" s="188"/>
      <c r="AQ616" s="386"/>
      <c r="AR616" s="386"/>
      <c r="AS616" s="386"/>
      <c r="AT616" s="386"/>
      <c r="AU616" s="386"/>
      <c r="AV616" s="386"/>
      <c r="AW616" s="386"/>
      <c r="AX616" s="386"/>
      <c r="AY616" s="386"/>
      <c r="AZ616" s="386"/>
      <c r="BA616" s="386"/>
      <c r="BB616" s="386"/>
      <c r="BC616" s="386"/>
      <c r="BD616" s="386"/>
      <c r="BE616" s="386"/>
      <c r="BF616" s="386"/>
      <c r="BG616" s="386"/>
      <c r="BH616" s="386"/>
      <c r="BI616" s="386"/>
      <c r="BJ616" s="386"/>
      <c r="BK616" s="386"/>
      <c r="BL616" s="386"/>
      <c r="BM616" s="386"/>
      <c r="BN616" s="386"/>
      <c r="BO616" s="186"/>
      <c r="BP616" s="386"/>
      <c r="BQ616" s="386"/>
      <c r="BR616" s="386"/>
      <c r="BS616" s="386"/>
      <c r="BT616" s="386"/>
      <c r="BU616" s="386"/>
      <c r="BV616" s="386"/>
      <c r="BW616" s="386"/>
      <c r="BX616" s="386"/>
      <c r="BY616" s="386"/>
      <c r="BZ616" s="386"/>
      <c r="CA616" s="386"/>
      <c r="CB616" s="386"/>
      <c r="CC616" s="386"/>
      <c r="CD616" s="386"/>
      <c r="CE616" s="386"/>
      <c r="CF616" s="386"/>
      <c r="CG616" s="386"/>
      <c r="CH616" s="386"/>
      <c r="CI616" s="386"/>
      <c r="CJ616" s="386"/>
      <c r="CK616" s="386"/>
      <c r="CL616" s="386"/>
      <c r="CM616" s="386"/>
      <c r="CN616" s="386"/>
      <c r="CO616" s="188"/>
      <c r="CP616" s="188"/>
      <c r="CQ616" s="188"/>
      <c r="CR616" s="188"/>
      <c r="CS616" s="188"/>
      <c r="CT616" s="188"/>
      <c r="CU616" s="188"/>
      <c r="CV616" s="188"/>
      <c r="CW616" s="188"/>
      <c r="CX616" s="188"/>
      <c r="CY616" s="188"/>
      <c r="CZ616" s="188"/>
      <c r="DA616" s="188"/>
      <c r="DB616" s="188"/>
      <c r="DC616" s="386"/>
      <c r="DD616" s="386"/>
      <c r="DE616" s="386"/>
      <c r="DF616" s="386"/>
    </row>
    <row r="617" spans="1:110" s="216" customFormat="1">
      <c r="A617" s="222"/>
      <c r="B617" s="386"/>
      <c r="C617" s="386"/>
      <c r="D617" s="386"/>
      <c r="E617" s="386"/>
      <c r="F617" s="386"/>
      <c r="H617" s="222"/>
      <c r="I617" s="386"/>
      <c r="J617" s="386"/>
      <c r="K617" s="386"/>
      <c r="L617" s="386"/>
      <c r="M617" s="386"/>
      <c r="N617" s="386"/>
      <c r="O617" s="386"/>
      <c r="P617" s="386"/>
      <c r="Q617" s="386"/>
      <c r="R617" s="386"/>
      <c r="S617" s="386"/>
      <c r="T617" s="386"/>
      <c r="U617" s="386"/>
      <c r="V617" s="188"/>
      <c r="W617" s="190"/>
      <c r="X617" s="386"/>
      <c r="Y617" s="386"/>
      <c r="Z617" s="386"/>
      <c r="AA617" s="386"/>
      <c r="AB617" s="386"/>
      <c r="AC617" s="386"/>
      <c r="AD617" s="386"/>
      <c r="AE617" s="386"/>
      <c r="AF617" s="386"/>
      <c r="AG617" s="386"/>
      <c r="AH617" s="188"/>
      <c r="AI617" s="188"/>
      <c r="AJ617" s="188"/>
      <c r="AK617" s="188"/>
      <c r="AL617" s="188"/>
      <c r="AM617" s="188"/>
      <c r="AN617" s="188"/>
      <c r="AO617" s="188"/>
      <c r="AP617" s="188"/>
      <c r="AQ617" s="386"/>
      <c r="AR617" s="386"/>
      <c r="AS617" s="386"/>
      <c r="AT617" s="386"/>
      <c r="AU617" s="386"/>
      <c r="AV617" s="386"/>
      <c r="AW617" s="386"/>
      <c r="AX617" s="386"/>
      <c r="AY617" s="386"/>
      <c r="AZ617" s="386"/>
      <c r="BA617" s="386"/>
      <c r="BB617" s="386"/>
      <c r="BC617" s="386"/>
      <c r="BD617" s="386"/>
      <c r="BE617" s="386"/>
      <c r="BF617" s="386"/>
      <c r="BG617" s="386"/>
      <c r="BH617" s="386"/>
      <c r="BI617" s="386"/>
      <c r="BJ617" s="386"/>
      <c r="BK617" s="386"/>
      <c r="BL617" s="386"/>
      <c r="BM617" s="386"/>
      <c r="BN617" s="386"/>
      <c r="BO617" s="186"/>
      <c r="BP617" s="386"/>
      <c r="BQ617" s="386"/>
      <c r="BR617" s="386"/>
      <c r="BS617" s="386"/>
      <c r="BT617" s="386"/>
      <c r="BU617" s="386"/>
      <c r="BV617" s="386"/>
      <c r="BW617" s="386"/>
      <c r="BX617" s="386"/>
      <c r="BY617" s="386"/>
      <c r="BZ617" s="386"/>
      <c r="CA617" s="386"/>
      <c r="CB617" s="386"/>
      <c r="CC617" s="386"/>
      <c r="CD617" s="386"/>
      <c r="CE617" s="386"/>
      <c r="CF617" s="386"/>
      <c r="CG617" s="386"/>
      <c r="CH617" s="386"/>
      <c r="CI617" s="386"/>
      <c r="CJ617" s="386"/>
      <c r="CK617" s="386"/>
      <c r="CL617" s="386"/>
      <c r="CM617" s="386"/>
      <c r="CN617" s="386"/>
      <c r="CO617" s="188"/>
      <c r="CP617" s="188"/>
      <c r="CQ617" s="188"/>
      <c r="CR617" s="188"/>
      <c r="CS617" s="188"/>
      <c r="CT617" s="188"/>
      <c r="CU617" s="188"/>
      <c r="CV617" s="188"/>
      <c r="CW617" s="188"/>
      <c r="CX617" s="188"/>
      <c r="CY617" s="188"/>
      <c r="CZ617" s="188"/>
      <c r="DA617" s="188"/>
      <c r="DB617" s="188"/>
      <c r="DC617" s="386"/>
      <c r="DD617" s="386"/>
      <c r="DE617" s="386"/>
      <c r="DF617" s="386"/>
    </row>
    <row r="618" spans="1:110" s="216" customFormat="1">
      <c r="A618" s="222"/>
      <c r="B618" s="386"/>
      <c r="C618" s="386"/>
      <c r="D618" s="386"/>
      <c r="E618" s="386"/>
      <c r="F618" s="386"/>
      <c r="H618" s="222"/>
      <c r="I618" s="386"/>
      <c r="J618" s="386"/>
      <c r="K618" s="386"/>
      <c r="L618" s="386"/>
      <c r="M618" s="386"/>
      <c r="N618" s="386"/>
      <c r="O618" s="386"/>
      <c r="P618" s="386"/>
      <c r="Q618" s="386"/>
      <c r="R618" s="386"/>
      <c r="S618" s="386"/>
      <c r="T618" s="386"/>
      <c r="U618" s="386"/>
      <c r="V618" s="188"/>
      <c r="W618" s="190"/>
      <c r="X618" s="386"/>
      <c r="Y618" s="386"/>
      <c r="Z618" s="386"/>
      <c r="AA618" s="386"/>
      <c r="AB618" s="386"/>
      <c r="AC618" s="386"/>
      <c r="AD618" s="386"/>
      <c r="AE618" s="386"/>
      <c r="AF618" s="386"/>
      <c r="AG618" s="386"/>
      <c r="AH618" s="188"/>
      <c r="AI618" s="188"/>
      <c r="AJ618" s="188"/>
      <c r="AK618" s="188"/>
      <c r="AL618" s="188"/>
      <c r="AM618" s="188"/>
      <c r="AN618" s="188"/>
      <c r="AO618" s="188"/>
      <c r="AP618" s="188"/>
      <c r="AQ618" s="386"/>
      <c r="AR618" s="386"/>
      <c r="AS618" s="386"/>
      <c r="AT618" s="386"/>
      <c r="AU618" s="386"/>
      <c r="AV618" s="386"/>
      <c r="AW618" s="386"/>
      <c r="AX618" s="386"/>
      <c r="AY618" s="386"/>
      <c r="AZ618" s="386"/>
      <c r="BA618" s="386"/>
      <c r="BB618" s="386"/>
      <c r="BC618" s="386"/>
      <c r="BD618" s="386"/>
      <c r="BE618" s="386"/>
      <c r="BF618" s="386"/>
      <c r="BG618" s="386"/>
      <c r="BH618" s="386"/>
      <c r="BI618" s="386"/>
      <c r="BJ618" s="386"/>
      <c r="BK618" s="386"/>
      <c r="BL618" s="386"/>
      <c r="BM618" s="386"/>
      <c r="BN618" s="386"/>
      <c r="BO618" s="186"/>
      <c r="BP618" s="386"/>
      <c r="BQ618" s="386"/>
      <c r="BR618" s="386"/>
      <c r="BS618" s="386"/>
      <c r="BT618" s="386"/>
      <c r="BU618" s="386"/>
      <c r="BV618" s="386"/>
      <c r="BW618" s="386"/>
      <c r="BX618" s="386"/>
      <c r="BY618" s="386"/>
      <c r="BZ618" s="386"/>
      <c r="CA618" s="386"/>
      <c r="CB618" s="386"/>
      <c r="CC618" s="386"/>
      <c r="CD618" s="386"/>
      <c r="CE618" s="386"/>
      <c r="CF618" s="386"/>
      <c r="CG618" s="386"/>
      <c r="CH618" s="386"/>
      <c r="CI618" s="386"/>
      <c r="CJ618" s="386"/>
      <c r="CK618" s="386"/>
      <c r="CL618" s="386"/>
      <c r="CM618" s="386"/>
      <c r="CN618" s="386"/>
      <c r="CO618" s="188"/>
      <c r="CP618" s="188"/>
      <c r="CQ618" s="188"/>
      <c r="CR618" s="188"/>
      <c r="CS618" s="188"/>
      <c r="CT618" s="188"/>
      <c r="CU618" s="188"/>
      <c r="CV618" s="188"/>
      <c r="CW618" s="188"/>
      <c r="CX618" s="188"/>
      <c r="CY618" s="188"/>
      <c r="CZ618" s="188"/>
      <c r="DA618" s="188"/>
      <c r="DB618" s="188"/>
      <c r="DC618" s="386"/>
      <c r="DD618" s="386"/>
      <c r="DE618" s="386"/>
      <c r="DF618" s="386"/>
    </row>
    <row r="619" spans="1:110" s="216" customFormat="1">
      <c r="A619" s="222"/>
      <c r="B619" s="386"/>
      <c r="C619" s="386"/>
      <c r="D619" s="386"/>
      <c r="E619" s="386"/>
      <c r="F619" s="386"/>
      <c r="H619" s="222"/>
      <c r="I619" s="386"/>
      <c r="J619" s="386"/>
      <c r="K619" s="386"/>
      <c r="L619" s="386"/>
      <c r="M619" s="386"/>
      <c r="N619" s="386"/>
      <c r="O619" s="386"/>
      <c r="P619" s="386"/>
      <c r="Q619" s="386"/>
      <c r="R619" s="386"/>
      <c r="S619" s="386"/>
      <c r="T619" s="386"/>
      <c r="U619" s="386"/>
      <c r="V619" s="188"/>
      <c r="W619" s="190"/>
      <c r="X619" s="386"/>
      <c r="Y619" s="386"/>
      <c r="Z619" s="386"/>
      <c r="AA619" s="386"/>
      <c r="AB619" s="386"/>
      <c r="AC619" s="386"/>
      <c r="AD619" s="386"/>
      <c r="AE619" s="386"/>
      <c r="AF619" s="386"/>
      <c r="AG619" s="386"/>
      <c r="AH619" s="188"/>
      <c r="AI619" s="188"/>
      <c r="AJ619" s="188"/>
      <c r="AK619" s="188"/>
      <c r="AL619" s="188"/>
      <c r="AM619" s="188"/>
      <c r="AN619" s="188"/>
      <c r="AO619" s="188"/>
      <c r="AP619" s="188"/>
      <c r="AQ619" s="386"/>
      <c r="AR619" s="386"/>
      <c r="AS619" s="386"/>
      <c r="AT619" s="386"/>
      <c r="AU619" s="386"/>
      <c r="AV619" s="386"/>
      <c r="AW619" s="386"/>
      <c r="AX619" s="386"/>
      <c r="AY619" s="386"/>
      <c r="AZ619" s="386"/>
      <c r="BA619" s="386"/>
      <c r="BB619" s="386"/>
      <c r="BC619" s="386"/>
      <c r="BD619" s="386"/>
      <c r="BE619" s="386"/>
      <c r="BF619" s="386"/>
      <c r="BG619" s="386"/>
      <c r="BH619" s="386"/>
      <c r="BI619" s="386"/>
      <c r="BJ619" s="386"/>
      <c r="BK619" s="386"/>
      <c r="BL619" s="386"/>
      <c r="BM619" s="386"/>
      <c r="BN619" s="386"/>
      <c r="BO619" s="186"/>
      <c r="BP619" s="386"/>
      <c r="BQ619" s="386"/>
      <c r="BR619" s="386"/>
      <c r="BS619" s="386"/>
      <c r="BT619" s="386"/>
      <c r="BU619" s="386"/>
      <c r="BV619" s="386"/>
      <c r="BW619" s="386"/>
      <c r="BX619" s="386"/>
      <c r="BY619" s="386"/>
      <c r="BZ619" s="386"/>
      <c r="CA619" s="386"/>
      <c r="CB619" s="386"/>
      <c r="CC619" s="386"/>
      <c r="CD619" s="386"/>
      <c r="CE619" s="386"/>
      <c r="CF619" s="386"/>
      <c r="CG619" s="386"/>
      <c r="CH619" s="386"/>
      <c r="CI619" s="386"/>
      <c r="CJ619" s="386"/>
      <c r="CK619" s="386"/>
      <c r="CL619" s="386"/>
      <c r="CM619" s="386"/>
      <c r="CN619" s="386"/>
      <c r="CO619" s="188"/>
      <c r="CP619" s="188"/>
      <c r="CQ619" s="188"/>
      <c r="CR619" s="188"/>
      <c r="CS619" s="188"/>
      <c r="CT619" s="188"/>
      <c r="CU619" s="188"/>
      <c r="CV619" s="188"/>
      <c r="CW619" s="188"/>
      <c r="CX619" s="188"/>
      <c r="CY619" s="188"/>
      <c r="CZ619" s="188"/>
      <c r="DA619" s="188"/>
      <c r="DB619" s="188"/>
      <c r="DC619" s="386"/>
      <c r="DD619" s="386"/>
      <c r="DE619" s="386"/>
      <c r="DF619" s="386"/>
    </row>
    <row r="620" spans="1:110" s="216" customFormat="1">
      <c r="A620" s="222"/>
      <c r="B620" s="386"/>
      <c r="C620" s="386"/>
      <c r="D620" s="386"/>
      <c r="E620" s="386"/>
      <c r="F620" s="386"/>
      <c r="H620" s="222"/>
      <c r="I620" s="386"/>
      <c r="J620" s="386"/>
      <c r="K620" s="386"/>
      <c r="L620" s="386"/>
      <c r="M620" s="386"/>
      <c r="N620" s="386"/>
      <c r="O620" s="386"/>
      <c r="P620" s="386"/>
      <c r="Q620" s="386"/>
      <c r="R620" s="386"/>
      <c r="S620" s="386"/>
      <c r="T620" s="386"/>
      <c r="U620" s="386"/>
      <c r="V620" s="188"/>
      <c r="W620" s="190"/>
      <c r="X620" s="386"/>
      <c r="Y620" s="386"/>
      <c r="Z620" s="386"/>
      <c r="AA620" s="386"/>
      <c r="AB620" s="386"/>
      <c r="AC620" s="386"/>
      <c r="AD620" s="386"/>
      <c r="AE620" s="386"/>
      <c r="AF620" s="386"/>
      <c r="AG620" s="386"/>
      <c r="AH620" s="188"/>
      <c r="AI620" s="188"/>
      <c r="AJ620" s="188"/>
      <c r="AK620" s="188"/>
      <c r="AL620" s="188"/>
      <c r="AM620" s="188"/>
      <c r="AN620" s="188"/>
      <c r="AO620" s="188"/>
      <c r="AP620" s="188"/>
      <c r="AQ620" s="386"/>
      <c r="AR620" s="386"/>
      <c r="AS620" s="386"/>
      <c r="AT620" s="386"/>
      <c r="AU620" s="386"/>
      <c r="AV620" s="386"/>
      <c r="AW620" s="386"/>
      <c r="AX620" s="386"/>
      <c r="AY620" s="386"/>
      <c r="AZ620" s="386"/>
      <c r="BA620" s="386"/>
      <c r="BB620" s="386"/>
      <c r="BC620" s="386"/>
      <c r="BD620" s="386"/>
      <c r="BE620" s="386"/>
      <c r="BF620" s="386"/>
      <c r="BG620" s="386"/>
      <c r="BH620" s="386"/>
      <c r="BI620" s="386"/>
      <c r="BJ620" s="386"/>
      <c r="BK620" s="386"/>
      <c r="BL620" s="386"/>
      <c r="BM620" s="386"/>
      <c r="BN620" s="386"/>
      <c r="BO620" s="186"/>
      <c r="BP620" s="386"/>
      <c r="BQ620" s="386"/>
      <c r="BR620" s="386"/>
      <c r="BS620" s="386"/>
      <c r="BT620" s="386"/>
      <c r="BU620" s="386"/>
      <c r="BV620" s="386"/>
      <c r="BW620" s="386"/>
      <c r="BX620" s="386"/>
      <c r="BY620" s="386"/>
      <c r="BZ620" s="386"/>
      <c r="CA620" s="386"/>
      <c r="CB620" s="386"/>
      <c r="CC620" s="386"/>
      <c r="CD620" s="386"/>
      <c r="CE620" s="386"/>
      <c r="CF620" s="386"/>
      <c r="CG620" s="386"/>
      <c r="CH620" s="386"/>
      <c r="CI620" s="386"/>
      <c r="CJ620" s="386"/>
      <c r="CK620" s="386"/>
      <c r="CL620" s="386"/>
      <c r="CM620" s="386"/>
      <c r="CN620" s="386"/>
      <c r="CO620" s="188"/>
      <c r="CP620" s="188"/>
      <c r="CQ620" s="188"/>
      <c r="CR620" s="188"/>
      <c r="CS620" s="188"/>
      <c r="CT620" s="188"/>
      <c r="CU620" s="188"/>
      <c r="CV620" s="188"/>
      <c r="CW620" s="188"/>
      <c r="CX620" s="188"/>
      <c r="CY620" s="188"/>
      <c r="CZ620" s="188"/>
      <c r="DA620" s="188"/>
      <c r="DB620" s="188"/>
      <c r="DC620" s="386"/>
      <c r="DD620" s="386"/>
      <c r="DE620" s="386"/>
      <c r="DF620" s="386"/>
    </row>
    <row r="621" spans="1:110" s="216" customFormat="1">
      <c r="A621" s="222"/>
      <c r="B621" s="386"/>
      <c r="C621" s="386"/>
      <c r="D621" s="386"/>
      <c r="E621" s="386"/>
      <c r="F621" s="386"/>
      <c r="H621" s="222"/>
      <c r="I621" s="386"/>
      <c r="J621" s="386"/>
      <c r="K621" s="386"/>
      <c r="L621" s="386"/>
      <c r="M621" s="386"/>
      <c r="N621" s="386"/>
      <c r="O621" s="386"/>
      <c r="P621" s="386"/>
      <c r="Q621" s="386"/>
      <c r="R621" s="386"/>
      <c r="S621" s="386"/>
      <c r="T621" s="386"/>
      <c r="U621" s="386"/>
      <c r="V621" s="188"/>
      <c r="W621" s="190"/>
      <c r="X621" s="386"/>
      <c r="Y621" s="386"/>
      <c r="Z621" s="386"/>
      <c r="AA621" s="386"/>
      <c r="AB621" s="386"/>
      <c r="AC621" s="386"/>
      <c r="AD621" s="386"/>
      <c r="AE621" s="386"/>
      <c r="AF621" s="386"/>
      <c r="AG621" s="386"/>
      <c r="AH621" s="188"/>
      <c r="AI621" s="188"/>
      <c r="AJ621" s="188"/>
      <c r="AK621" s="188"/>
      <c r="AL621" s="188"/>
      <c r="AM621" s="188"/>
      <c r="AN621" s="188"/>
      <c r="AO621" s="188"/>
      <c r="AP621" s="188"/>
      <c r="AQ621" s="386"/>
      <c r="AR621" s="386"/>
      <c r="AS621" s="386"/>
      <c r="AT621" s="386"/>
      <c r="AU621" s="386"/>
      <c r="AV621" s="386"/>
      <c r="AW621" s="386"/>
      <c r="AX621" s="386"/>
      <c r="AY621" s="386"/>
      <c r="AZ621" s="386"/>
      <c r="BA621" s="386"/>
      <c r="BB621" s="386"/>
      <c r="BC621" s="386"/>
      <c r="BD621" s="386"/>
      <c r="BE621" s="386"/>
      <c r="BF621" s="386"/>
      <c r="BG621" s="386"/>
      <c r="BH621" s="386"/>
      <c r="BI621" s="386"/>
      <c r="BJ621" s="386"/>
      <c r="BK621" s="386"/>
      <c r="BL621" s="386"/>
      <c r="BM621" s="386"/>
      <c r="BN621" s="386"/>
      <c r="BO621" s="186"/>
      <c r="BP621" s="386"/>
      <c r="BQ621" s="386"/>
      <c r="BR621" s="386"/>
      <c r="BS621" s="386"/>
      <c r="BT621" s="386"/>
      <c r="BU621" s="386"/>
      <c r="BV621" s="386"/>
      <c r="BW621" s="386"/>
      <c r="BX621" s="386"/>
      <c r="BY621" s="386"/>
      <c r="BZ621" s="386"/>
      <c r="CA621" s="386"/>
      <c r="CB621" s="386"/>
      <c r="CC621" s="386"/>
      <c r="CD621" s="386"/>
      <c r="CE621" s="386"/>
      <c r="CF621" s="386"/>
      <c r="CG621" s="386"/>
      <c r="CH621" s="386"/>
      <c r="CI621" s="386"/>
      <c r="CJ621" s="386"/>
      <c r="CK621" s="386"/>
      <c r="CL621" s="386"/>
      <c r="CM621" s="386"/>
      <c r="CN621" s="386"/>
      <c r="CO621" s="188"/>
      <c r="CP621" s="188"/>
      <c r="CQ621" s="188"/>
      <c r="CR621" s="188"/>
      <c r="CS621" s="188"/>
      <c r="CT621" s="188"/>
      <c r="CU621" s="188"/>
      <c r="CV621" s="188"/>
      <c r="CW621" s="188"/>
      <c r="CX621" s="188"/>
      <c r="CY621" s="188"/>
      <c r="CZ621" s="188"/>
      <c r="DA621" s="188"/>
      <c r="DB621" s="188"/>
      <c r="DC621" s="386"/>
      <c r="DD621" s="386"/>
      <c r="DE621" s="386"/>
      <c r="DF621" s="386"/>
    </row>
    <row r="622" spans="1:110" s="216" customFormat="1">
      <c r="A622" s="222"/>
      <c r="B622" s="386"/>
      <c r="C622" s="386"/>
      <c r="D622" s="386"/>
      <c r="E622" s="386"/>
      <c r="F622" s="386"/>
      <c r="H622" s="222"/>
      <c r="I622" s="386"/>
      <c r="J622" s="386"/>
      <c r="K622" s="386"/>
      <c r="L622" s="386"/>
      <c r="M622" s="386"/>
      <c r="N622" s="386"/>
      <c r="O622" s="386"/>
      <c r="P622" s="386"/>
      <c r="Q622" s="386"/>
      <c r="R622" s="386"/>
      <c r="S622" s="386"/>
      <c r="T622" s="386"/>
      <c r="U622" s="386"/>
      <c r="V622" s="188"/>
      <c r="W622" s="190"/>
      <c r="X622" s="386"/>
      <c r="Y622" s="386"/>
      <c r="Z622" s="386"/>
      <c r="AA622" s="386"/>
      <c r="AB622" s="386"/>
      <c r="AC622" s="386"/>
      <c r="AD622" s="386"/>
      <c r="AE622" s="386"/>
      <c r="AF622" s="386"/>
      <c r="AG622" s="386"/>
      <c r="AH622" s="188"/>
      <c r="AI622" s="188"/>
      <c r="AJ622" s="188"/>
      <c r="AK622" s="188"/>
      <c r="AL622" s="188"/>
      <c r="AM622" s="188"/>
      <c r="AN622" s="188"/>
      <c r="AO622" s="188"/>
      <c r="AP622" s="188"/>
      <c r="AQ622" s="386"/>
      <c r="AR622" s="386"/>
      <c r="AS622" s="386"/>
      <c r="AT622" s="386"/>
      <c r="AU622" s="386"/>
      <c r="AV622" s="386"/>
      <c r="AW622" s="386"/>
      <c r="AX622" s="386"/>
      <c r="AY622" s="386"/>
      <c r="AZ622" s="386"/>
      <c r="BA622" s="386"/>
      <c r="BB622" s="386"/>
      <c r="BC622" s="386"/>
      <c r="BD622" s="386"/>
      <c r="BE622" s="386"/>
      <c r="BF622" s="386"/>
      <c r="BG622" s="386"/>
      <c r="BH622" s="386"/>
      <c r="BI622" s="386"/>
      <c r="BJ622" s="386"/>
      <c r="BK622" s="386"/>
      <c r="BL622" s="386"/>
      <c r="BM622" s="386"/>
      <c r="BN622" s="386"/>
      <c r="BO622" s="186"/>
      <c r="BP622" s="386"/>
      <c r="BQ622" s="386"/>
      <c r="BR622" s="386"/>
      <c r="BS622" s="386"/>
      <c r="BT622" s="386"/>
      <c r="BU622" s="386"/>
      <c r="BV622" s="386"/>
      <c r="BW622" s="386"/>
      <c r="BX622" s="386"/>
      <c r="BY622" s="386"/>
      <c r="BZ622" s="386"/>
      <c r="CA622" s="386"/>
      <c r="CB622" s="386"/>
      <c r="CC622" s="386"/>
      <c r="CD622" s="386"/>
      <c r="CE622" s="386"/>
      <c r="CF622" s="386"/>
      <c r="CG622" s="386"/>
      <c r="CH622" s="386"/>
      <c r="CI622" s="386"/>
      <c r="CJ622" s="386"/>
      <c r="CK622" s="386"/>
      <c r="CL622" s="386"/>
      <c r="CM622" s="386"/>
      <c r="CN622" s="386"/>
      <c r="CO622" s="188"/>
      <c r="CP622" s="188"/>
      <c r="CQ622" s="188"/>
      <c r="CR622" s="188"/>
      <c r="CS622" s="188"/>
      <c r="CT622" s="188"/>
      <c r="CU622" s="188"/>
      <c r="CV622" s="188"/>
      <c r="CW622" s="188"/>
      <c r="CX622" s="188"/>
      <c r="CY622" s="188"/>
      <c r="CZ622" s="188"/>
      <c r="DA622" s="188"/>
      <c r="DB622" s="188"/>
      <c r="DC622" s="386"/>
      <c r="DD622" s="386"/>
      <c r="DE622" s="386"/>
      <c r="DF622" s="386"/>
    </row>
    <row r="623" spans="1:110" s="216" customFormat="1">
      <c r="A623" s="222"/>
      <c r="B623" s="386"/>
      <c r="C623" s="386"/>
      <c r="D623" s="386"/>
      <c r="E623" s="386"/>
      <c r="F623" s="386"/>
      <c r="H623" s="222"/>
      <c r="I623" s="386"/>
      <c r="J623" s="386"/>
      <c r="K623" s="386"/>
      <c r="L623" s="386"/>
      <c r="M623" s="386"/>
      <c r="N623" s="386"/>
      <c r="O623" s="386"/>
      <c r="P623" s="386"/>
      <c r="Q623" s="386"/>
      <c r="R623" s="386"/>
      <c r="S623" s="386"/>
      <c r="T623" s="386"/>
      <c r="U623" s="386"/>
      <c r="V623" s="188"/>
      <c r="W623" s="190"/>
      <c r="X623" s="386"/>
      <c r="Y623" s="386"/>
      <c r="Z623" s="386"/>
      <c r="AA623" s="386"/>
      <c r="AB623" s="386"/>
      <c r="AC623" s="386"/>
      <c r="AD623" s="386"/>
      <c r="AE623" s="386"/>
      <c r="AF623" s="386"/>
      <c r="AG623" s="386"/>
      <c r="AH623" s="188"/>
      <c r="AI623" s="188"/>
      <c r="AJ623" s="188"/>
      <c r="AK623" s="188"/>
      <c r="AL623" s="188"/>
      <c r="AM623" s="188"/>
      <c r="AN623" s="188"/>
      <c r="AO623" s="188"/>
      <c r="AP623" s="188"/>
      <c r="AQ623" s="386"/>
      <c r="AR623" s="386"/>
      <c r="AS623" s="386"/>
      <c r="AT623" s="386"/>
      <c r="AU623" s="386"/>
      <c r="AV623" s="386"/>
      <c r="AW623" s="386"/>
      <c r="AX623" s="386"/>
      <c r="AY623" s="386"/>
      <c r="AZ623" s="386"/>
      <c r="BA623" s="386"/>
      <c r="BB623" s="386"/>
      <c r="BC623" s="386"/>
      <c r="BD623" s="386"/>
      <c r="BE623" s="386"/>
      <c r="BF623" s="386"/>
      <c r="BG623" s="386"/>
      <c r="BH623" s="386"/>
      <c r="BI623" s="386"/>
      <c r="BJ623" s="386"/>
      <c r="BK623" s="386"/>
      <c r="BL623" s="386"/>
      <c r="BM623" s="386"/>
      <c r="BN623" s="386"/>
      <c r="BO623" s="186"/>
      <c r="BP623" s="386"/>
      <c r="BQ623" s="386"/>
      <c r="BR623" s="386"/>
      <c r="BS623" s="386"/>
      <c r="BT623" s="386"/>
      <c r="BU623" s="386"/>
      <c r="BV623" s="386"/>
      <c r="BW623" s="386"/>
      <c r="BX623" s="386"/>
      <c r="BY623" s="386"/>
      <c r="BZ623" s="386"/>
      <c r="CA623" s="386"/>
      <c r="CB623" s="386"/>
      <c r="CC623" s="386"/>
      <c r="CD623" s="386"/>
      <c r="CE623" s="386"/>
      <c r="CF623" s="386"/>
      <c r="CG623" s="386"/>
      <c r="CH623" s="386"/>
      <c r="CI623" s="386"/>
      <c r="CJ623" s="386"/>
      <c r="CK623" s="386"/>
      <c r="CL623" s="386"/>
      <c r="CM623" s="386"/>
      <c r="CN623" s="386"/>
      <c r="CO623" s="188"/>
      <c r="CP623" s="188"/>
      <c r="CQ623" s="188"/>
      <c r="CR623" s="188"/>
      <c r="CS623" s="188"/>
      <c r="CT623" s="188"/>
      <c r="CU623" s="188"/>
      <c r="CV623" s="188"/>
      <c r="CW623" s="188"/>
      <c r="CX623" s="188"/>
      <c r="CY623" s="188"/>
      <c r="CZ623" s="188"/>
      <c r="DA623" s="188"/>
      <c r="DB623" s="188"/>
      <c r="DC623" s="386"/>
      <c r="DD623" s="386"/>
      <c r="DE623" s="386"/>
      <c r="DF623" s="386"/>
    </row>
    <row r="624" spans="1:110" s="216" customFormat="1">
      <c r="A624" s="222"/>
      <c r="B624" s="386"/>
      <c r="C624" s="386"/>
      <c r="D624" s="386"/>
      <c r="E624" s="386"/>
      <c r="F624" s="386"/>
      <c r="H624" s="222"/>
      <c r="I624" s="386"/>
      <c r="J624" s="386"/>
      <c r="K624" s="386"/>
      <c r="L624" s="386"/>
      <c r="M624" s="386"/>
      <c r="N624" s="386"/>
      <c r="O624" s="386"/>
      <c r="P624" s="386"/>
      <c r="Q624" s="386"/>
      <c r="R624" s="386"/>
      <c r="S624" s="386"/>
      <c r="T624" s="386"/>
      <c r="U624" s="386"/>
      <c r="V624" s="188"/>
      <c r="W624" s="190"/>
      <c r="X624" s="386"/>
      <c r="Y624" s="386"/>
      <c r="Z624" s="386"/>
      <c r="AA624" s="386"/>
      <c r="AB624" s="386"/>
      <c r="AC624" s="386"/>
      <c r="AD624" s="386"/>
      <c r="AE624" s="386"/>
      <c r="AF624" s="386"/>
      <c r="AG624" s="386"/>
      <c r="AH624" s="188"/>
      <c r="AI624" s="188"/>
      <c r="AJ624" s="188"/>
      <c r="AK624" s="188"/>
      <c r="AL624" s="188"/>
      <c r="AM624" s="188"/>
      <c r="AN624" s="188"/>
      <c r="AO624" s="188"/>
      <c r="AP624" s="188"/>
      <c r="AQ624" s="386"/>
      <c r="AR624" s="386"/>
      <c r="AS624" s="386"/>
      <c r="AT624" s="386"/>
      <c r="AU624" s="386"/>
      <c r="AV624" s="386"/>
      <c r="AW624" s="386"/>
      <c r="AX624" s="386"/>
      <c r="AY624" s="386"/>
      <c r="AZ624" s="386"/>
      <c r="BA624" s="386"/>
      <c r="BB624" s="386"/>
      <c r="BC624" s="386"/>
      <c r="BD624" s="386"/>
      <c r="BE624" s="386"/>
      <c r="BF624" s="386"/>
      <c r="BG624" s="386"/>
      <c r="BH624" s="386"/>
      <c r="BI624" s="386"/>
      <c r="BJ624" s="386"/>
      <c r="BK624" s="386"/>
      <c r="BL624" s="386"/>
      <c r="BM624" s="386"/>
      <c r="BN624" s="386"/>
      <c r="BO624" s="186"/>
      <c r="BP624" s="386"/>
      <c r="BQ624" s="386"/>
      <c r="BR624" s="386"/>
      <c r="BS624" s="386"/>
      <c r="BT624" s="386"/>
      <c r="BU624" s="386"/>
      <c r="BV624" s="386"/>
      <c r="BW624" s="386"/>
      <c r="BX624" s="386"/>
      <c r="BY624" s="386"/>
      <c r="BZ624" s="386"/>
      <c r="CA624" s="386"/>
      <c r="CB624" s="386"/>
      <c r="CC624" s="386"/>
      <c r="CD624" s="386"/>
      <c r="CE624" s="386"/>
      <c r="CF624" s="386"/>
      <c r="CG624" s="386"/>
      <c r="CH624" s="386"/>
      <c r="CI624" s="386"/>
      <c r="CJ624" s="386"/>
      <c r="CK624" s="386"/>
      <c r="CL624" s="386"/>
      <c r="CM624" s="386"/>
      <c r="CN624" s="386"/>
      <c r="CO624" s="188"/>
      <c r="CP624" s="188"/>
      <c r="CQ624" s="188"/>
      <c r="CR624" s="188"/>
      <c r="CS624" s="188"/>
      <c r="CT624" s="188"/>
      <c r="CU624" s="188"/>
      <c r="CV624" s="188"/>
      <c r="CW624" s="188"/>
      <c r="CX624" s="188"/>
      <c r="CY624" s="188"/>
      <c r="CZ624" s="188"/>
      <c r="DA624" s="188"/>
      <c r="DB624" s="188"/>
      <c r="DC624" s="386"/>
      <c r="DD624" s="386"/>
      <c r="DE624" s="386"/>
      <c r="DF624" s="386"/>
    </row>
    <row r="625" spans="1:110" s="216" customFormat="1">
      <c r="A625" s="222"/>
      <c r="B625" s="386"/>
      <c r="C625" s="386"/>
      <c r="D625" s="386"/>
      <c r="E625" s="386"/>
      <c r="F625" s="386"/>
      <c r="H625" s="222"/>
      <c r="I625" s="386"/>
      <c r="J625" s="386"/>
      <c r="K625" s="386"/>
      <c r="L625" s="386"/>
      <c r="M625" s="386"/>
      <c r="N625" s="386"/>
      <c r="O625" s="386"/>
      <c r="P625" s="386"/>
      <c r="Q625" s="386"/>
      <c r="R625" s="386"/>
      <c r="S625" s="386"/>
      <c r="T625" s="386"/>
      <c r="U625" s="386"/>
      <c r="V625" s="188"/>
      <c r="W625" s="190"/>
      <c r="X625" s="386"/>
      <c r="Y625" s="386"/>
      <c r="Z625" s="386"/>
      <c r="AA625" s="386"/>
      <c r="AB625" s="386"/>
      <c r="AC625" s="386"/>
      <c r="AD625" s="386"/>
      <c r="AE625" s="386"/>
      <c r="AF625" s="386"/>
      <c r="AG625" s="386"/>
      <c r="AH625" s="188"/>
      <c r="AI625" s="188"/>
      <c r="AJ625" s="188"/>
      <c r="AK625" s="188"/>
      <c r="AL625" s="188"/>
      <c r="AM625" s="188"/>
      <c r="AN625" s="188"/>
      <c r="AO625" s="188"/>
      <c r="AP625" s="188"/>
      <c r="AQ625" s="386"/>
      <c r="AR625" s="386"/>
      <c r="AS625" s="386"/>
      <c r="AT625" s="386"/>
      <c r="AU625" s="386"/>
      <c r="AV625" s="386"/>
      <c r="AW625" s="386"/>
      <c r="AX625" s="386"/>
      <c r="AY625" s="386"/>
      <c r="AZ625" s="386"/>
      <c r="BA625" s="386"/>
      <c r="BB625" s="386"/>
      <c r="BC625" s="386"/>
      <c r="BD625" s="386"/>
      <c r="BE625" s="386"/>
      <c r="BF625" s="386"/>
      <c r="BG625" s="386"/>
      <c r="BH625" s="386"/>
      <c r="BI625" s="386"/>
      <c r="BJ625" s="386"/>
      <c r="BK625" s="386"/>
      <c r="BL625" s="386"/>
      <c r="BM625" s="386"/>
      <c r="BN625" s="386"/>
      <c r="BO625" s="186"/>
      <c r="BP625" s="386"/>
      <c r="BQ625" s="386"/>
      <c r="BR625" s="386"/>
      <c r="BS625" s="386"/>
      <c r="BT625" s="386"/>
      <c r="BU625" s="386"/>
      <c r="BV625" s="386"/>
      <c r="BW625" s="386"/>
      <c r="BX625" s="386"/>
      <c r="BY625" s="386"/>
      <c r="BZ625" s="386"/>
      <c r="CA625" s="386"/>
      <c r="CB625" s="386"/>
      <c r="CC625" s="386"/>
      <c r="CD625" s="386"/>
      <c r="CE625" s="386"/>
      <c r="CF625" s="386"/>
      <c r="CG625" s="386"/>
      <c r="CH625" s="386"/>
      <c r="CI625" s="386"/>
      <c r="CJ625" s="386"/>
      <c r="CK625" s="386"/>
      <c r="CL625" s="386"/>
      <c r="CM625" s="386"/>
      <c r="CN625" s="386"/>
      <c r="CO625" s="188"/>
      <c r="CP625" s="188"/>
      <c r="CQ625" s="188"/>
      <c r="CR625" s="188"/>
      <c r="CS625" s="188"/>
      <c r="CT625" s="188"/>
      <c r="CU625" s="188"/>
      <c r="CV625" s="188"/>
      <c r="CW625" s="188"/>
      <c r="CX625" s="188"/>
      <c r="CY625" s="188"/>
      <c r="CZ625" s="188"/>
      <c r="DA625" s="188"/>
      <c r="DB625" s="188"/>
      <c r="DC625" s="386"/>
      <c r="DD625" s="386"/>
      <c r="DE625" s="386"/>
      <c r="DF625" s="386"/>
    </row>
    <row r="626" spans="1:110" s="216" customFormat="1">
      <c r="A626" s="222"/>
      <c r="B626" s="386"/>
      <c r="C626" s="386"/>
      <c r="D626" s="386"/>
      <c r="E626" s="386"/>
      <c r="F626" s="386"/>
      <c r="H626" s="222"/>
      <c r="I626" s="386"/>
      <c r="J626" s="386"/>
      <c r="K626" s="386"/>
      <c r="L626" s="386"/>
      <c r="M626" s="386"/>
      <c r="N626" s="386"/>
      <c r="O626" s="386"/>
      <c r="P626" s="386"/>
      <c r="Q626" s="386"/>
      <c r="R626" s="386"/>
      <c r="S626" s="386"/>
      <c r="T626" s="386"/>
      <c r="U626" s="386"/>
      <c r="V626" s="188"/>
      <c r="W626" s="190"/>
      <c r="X626" s="386"/>
      <c r="Y626" s="386"/>
      <c r="Z626" s="386"/>
      <c r="AA626" s="386"/>
      <c r="AB626" s="386"/>
      <c r="AC626" s="386"/>
      <c r="AD626" s="386"/>
      <c r="AE626" s="386"/>
      <c r="AF626" s="386"/>
      <c r="AG626" s="386"/>
      <c r="AH626" s="188"/>
      <c r="AI626" s="188"/>
      <c r="AJ626" s="188"/>
      <c r="AK626" s="188"/>
      <c r="AL626" s="188"/>
      <c r="AM626" s="188"/>
      <c r="AN626" s="188"/>
      <c r="AO626" s="188"/>
      <c r="AP626" s="188"/>
      <c r="AQ626" s="386"/>
      <c r="AR626" s="386"/>
      <c r="AS626" s="386"/>
      <c r="AT626" s="386"/>
      <c r="AU626" s="386"/>
      <c r="AV626" s="386"/>
      <c r="AW626" s="386"/>
      <c r="AX626" s="386"/>
      <c r="AY626" s="386"/>
      <c r="AZ626" s="386"/>
      <c r="BA626" s="386"/>
      <c r="BB626" s="386"/>
      <c r="BC626" s="386"/>
      <c r="BD626" s="386"/>
      <c r="BE626" s="386"/>
      <c r="BF626" s="386"/>
      <c r="BG626" s="386"/>
      <c r="BH626" s="386"/>
      <c r="BI626" s="386"/>
      <c r="BJ626" s="386"/>
      <c r="BK626" s="386"/>
      <c r="BL626" s="386"/>
      <c r="BM626" s="386"/>
      <c r="BN626" s="386"/>
      <c r="BO626" s="186"/>
      <c r="BP626" s="386"/>
      <c r="BQ626" s="386"/>
      <c r="BR626" s="386"/>
      <c r="BS626" s="386"/>
      <c r="BT626" s="386"/>
      <c r="BU626" s="386"/>
      <c r="BV626" s="386"/>
      <c r="BW626" s="386"/>
      <c r="BX626" s="386"/>
      <c r="BY626" s="386"/>
      <c r="BZ626" s="386"/>
      <c r="CA626" s="386"/>
      <c r="CB626" s="386"/>
      <c r="CC626" s="386"/>
      <c r="CD626" s="386"/>
      <c r="CE626" s="386"/>
      <c r="CF626" s="386"/>
      <c r="CG626" s="386"/>
      <c r="CH626" s="386"/>
      <c r="CI626" s="386"/>
      <c r="CJ626" s="386"/>
      <c r="CK626" s="386"/>
      <c r="CL626" s="386"/>
      <c r="CM626" s="386"/>
      <c r="CN626" s="386"/>
      <c r="CO626" s="188"/>
      <c r="CP626" s="188"/>
      <c r="CQ626" s="188"/>
      <c r="CR626" s="188"/>
      <c r="CS626" s="188"/>
      <c r="CT626" s="188"/>
      <c r="CU626" s="188"/>
      <c r="CV626" s="188"/>
      <c r="CW626" s="188"/>
      <c r="CX626" s="188"/>
      <c r="CY626" s="188"/>
      <c r="CZ626" s="188"/>
      <c r="DA626" s="188"/>
      <c r="DB626" s="188"/>
      <c r="DC626" s="386"/>
      <c r="DD626" s="386"/>
      <c r="DE626" s="386"/>
      <c r="DF626" s="386"/>
    </row>
    <row r="627" spans="1:110" s="216" customFormat="1">
      <c r="A627" s="222"/>
      <c r="B627" s="386"/>
      <c r="C627" s="386"/>
      <c r="D627" s="386"/>
      <c r="E627" s="386"/>
      <c r="F627" s="386"/>
      <c r="H627" s="222"/>
      <c r="I627" s="386"/>
      <c r="J627" s="386"/>
      <c r="K627" s="386"/>
      <c r="L627" s="386"/>
      <c r="M627" s="386"/>
      <c r="N627" s="386"/>
      <c r="O627" s="386"/>
      <c r="P627" s="386"/>
      <c r="Q627" s="386"/>
      <c r="R627" s="386"/>
      <c r="S627" s="386"/>
      <c r="T627" s="386"/>
      <c r="U627" s="386"/>
      <c r="V627" s="188"/>
      <c r="W627" s="190"/>
      <c r="X627" s="386"/>
      <c r="Y627" s="386"/>
      <c r="Z627" s="386"/>
      <c r="AA627" s="386"/>
      <c r="AB627" s="386"/>
      <c r="AC627" s="386"/>
      <c r="AD627" s="386"/>
      <c r="AE627" s="386"/>
      <c r="AF627" s="386"/>
      <c r="AG627" s="386"/>
      <c r="AH627" s="188"/>
      <c r="AI627" s="188"/>
      <c r="AJ627" s="188"/>
      <c r="AK627" s="188"/>
      <c r="AL627" s="188"/>
      <c r="AM627" s="188"/>
      <c r="AN627" s="188"/>
      <c r="AO627" s="188"/>
      <c r="AP627" s="188"/>
      <c r="AQ627" s="386"/>
      <c r="AR627" s="386"/>
      <c r="AS627" s="386"/>
      <c r="AT627" s="386"/>
      <c r="AU627" s="386"/>
      <c r="AV627" s="386"/>
      <c r="AW627" s="386"/>
      <c r="AX627" s="386"/>
      <c r="AY627" s="386"/>
      <c r="AZ627" s="386"/>
      <c r="BA627" s="386"/>
      <c r="BB627" s="386"/>
      <c r="BC627" s="386"/>
      <c r="BD627" s="386"/>
      <c r="BE627" s="386"/>
      <c r="BF627" s="386"/>
      <c r="BG627" s="386"/>
      <c r="BH627" s="386"/>
      <c r="BI627" s="386"/>
      <c r="BJ627" s="386"/>
      <c r="BK627" s="386"/>
      <c r="BL627" s="386"/>
      <c r="BM627" s="386"/>
      <c r="BN627" s="386"/>
      <c r="BO627" s="186"/>
      <c r="BP627" s="386"/>
      <c r="BQ627" s="386"/>
      <c r="BR627" s="386"/>
      <c r="BS627" s="386"/>
      <c r="BT627" s="386"/>
      <c r="BU627" s="386"/>
      <c r="BV627" s="386"/>
      <c r="BW627" s="386"/>
      <c r="BX627" s="386"/>
      <c r="BY627" s="386"/>
      <c r="BZ627" s="386"/>
      <c r="CA627" s="386"/>
      <c r="CB627" s="386"/>
      <c r="CC627" s="386"/>
      <c r="CD627" s="386"/>
      <c r="CE627" s="386"/>
      <c r="CF627" s="386"/>
      <c r="CG627" s="386"/>
      <c r="CH627" s="386"/>
      <c r="CI627" s="386"/>
      <c r="CJ627" s="386"/>
      <c r="CK627" s="386"/>
      <c r="CL627" s="386"/>
      <c r="CM627" s="386"/>
      <c r="CN627" s="386"/>
      <c r="CO627" s="188"/>
      <c r="CP627" s="188"/>
      <c r="CQ627" s="188"/>
      <c r="CR627" s="188"/>
      <c r="CS627" s="188"/>
      <c r="CT627" s="188"/>
      <c r="CU627" s="188"/>
      <c r="CV627" s="188"/>
      <c r="CW627" s="188"/>
      <c r="CX627" s="188"/>
      <c r="CY627" s="188"/>
      <c r="CZ627" s="188"/>
      <c r="DA627" s="188"/>
      <c r="DB627" s="188"/>
      <c r="DC627" s="386"/>
      <c r="DD627" s="386"/>
      <c r="DE627" s="386"/>
      <c r="DF627" s="386"/>
    </row>
    <row r="628" spans="1:110" s="216" customFormat="1">
      <c r="A628" s="222"/>
      <c r="B628" s="386"/>
      <c r="C628" s="386"/>
      <c r="D628" s="386"/>
      <c r="E628" s="386"/>
      <c r="F628" s="386"/>
      <c r="H628" s="222"/>
      <c r="I628" s="386"/>
      <c r="J628" s="386"/>
      <c r="K628" s="386"/>
      <c r="L628" s="386"/>
      <c r="M628" s="386"/>
      <c r="N628" s="386"/>
      <c r="O628" s="386"/>
      <c r="P628" s="386"/>
      <c r="Q628" s="386"/>
      <c r="R628" s="386"/>
      <c r="S628" s="386"/>
      <c r="T628" s="386"/>
      <c r="U628" s="386"/>
      <c r="V628" s="188"/>
      <c r="W628" s="190"/>
      <c r="X628" s="386"/>
      <c r="Y628" s="386"/>
      <c r="Z628" s="386"/>
      <c r="AA628" s="386"/>
      <c r="AB628" s="386"/>
      <c r="AC628" s="386"/>
      <c r="AD628" s="386"/>
      <c r="AE628" s="386"/>
      <c r="AF628" s="386"/>
      <c r="AG628" s="386"/>
      <c r="AH628" s="188"/>
      <c r="AI628" s="188"/>
      <c r="AJ628" s="188"/>
      <c r="AK628" s="188"/>
      <c r="AL628" s="188"/>
      <c r="AM628" s="188"/>
      <c r="AN628" s="188"/>
      <c r="AO628" s="188"/>
      <c r="AP628" s="188"/>
      <c r="AQ628" s="386"/>
      <c r="AR628" s="386"/>
      <c r="AS628" s="386"/>
      <c r="AT628" s="386"/>
      <c r="AU628" s="386"/>
      <c r="AV628" s="386"/>
      <c r="AW628" s="386"/>
      <c r="AX628" s="386"/>
      <c r="AY628" s="386"/>
      <c r="AZ628" s="386"/>
      <c r="BA628" s="386"/>
      <c r="BB628" s="386"/>
      <c r="BC628" s="386"/>
      <c r="BD628" s="386"/>
      <c r="BE628" s="386"/>
      <c r="BF628" s="386"/>
      <c r="BG628" s="386"/>
      <c r="BH628" s="386"/>
      <c r="BI628" s="386"/>
      <c r="BJ628" s="386"/>
      <c r="BK628" s="386"/>
      <c r="BL628" s="386"/>
      <c r="BM628" s="386"/>
      <c r="BN628" s="386"/>
      <c r="BO628" s="186"/>
      <c r="BP628" s="386"/>
      <c r="BQ628" s="386"/>
      <c r="BR628" s="386"/>
      <c r="BS628" s="386"/>
      <c r="BT628" s="386"/>
      <c r="BU628" s="386"/>
      <c r="BV628" s="386"/>
      <c r="BW628" s="386"/>
      <c r="BX628" s="386"/>
      <c r="BY628" s="386"/>
      <c r="BZ628" s="386"/>
      <c r="CA628" s="386"/>
      <c r="CB628" s="386"/>
      <c r="CC628" s="386"/>
      <c r="CD628" s="386"/>
      <c r="CE628" s="386"/>
      <c r="CF628" s="386"/>
      <c r="CG628" s="386"/>
      <c r="CH628" s="386"/>
      <c r="CI628" s="386"/>
      <c r="CJ628" s="386"/>
      <c r="CK628" s="386"/>
      <c r="CL628" s="386"/>
      <c r="CM628" s="386"/>
      <c r="CN628" s="386"/>
      <c r="CO628" s="188"/>
      <c r="CP628" s="188"/>
      <c r="CQ628" s="188"/>
      <c r="CR628" s="188"/>
      <c r="CS628" s="188"/>
      <c r="CT628" s="188"/>
      <c r="CU628" s="188"/>
      <c r="CV628" s="188"/>
      <c r="CW628" s="188"/>
      <c r="CX628" s="188"/>
      <c r="CY628" s="188"/>
      <c r="CZ628" s="188"/>
      <c r="DA628" s="188"/>
      <c r="DB628" s="188"/>
      <c r="DC628" s="386"/>
      <c r="DD628" s="386"/>
      <c r="DE628" s="386"/>
      <c r="DF628" s="386"/>
    </row>
    <row r="629" spans="1:110" s="216" customFormat="1">
      <c r="A629" s="222"/>
      <c r="B629" s="386"/>
      <c r="C629" s="386"/>
      <c r="D629" s="386"/>
      <c r="E629" s="386"/>
      <c r="F629" s="386"/>
      <c r="H629" s="222"/>
      <c r="I629" s="386"/>
      <c r="J629" s="386"/>
      <c r="K629" s="386"/>
      <c r="L629" s="386"/>
      <c r="M629" s="386"/>
      <c r="N629" s="386"/>
      <c r="O629" s="386"/>
      <c r="P629" s="386"/>
      <c r="Q629" s="386"/>
      <c r="R629" s="386"/>
      <c r="S629" s="386"/>
      <c r="T629" s="386"/>
      <c r="U629" s="386"/>
      <c r="V629" s="188"/>
      <c r="W629" s="190"/>
      <c r="X629" s="386"/>
      <c r="Y629" s="386"/>
      <c r="Z629" s="386"/>
      <c r="AA629" s="386"/>
      <c r="AB629" s="386"/>
      <c r="AC629" s="386"/>
      <c r="AD629" s="386"/>
      <c r="AE629" s="386"/>
      <c r="AF629" s="386"/>
      <c r="AG629" s="386"/>
      <c r="AH629" s="188"/>
      <c r="AI629" s="188"/>
      <c r="AJ629" s="188"/>
      <c r="AK629" s="188"/>
      <c r="AL629" s="188"/>
      <c r="AM629" s="188"/>
      <c r="AN629" s="188"/>
      <c r="AO629" s="188"/>
      <c r="AP629" s="188"/>
      <c r="AQ629" s="386"/>
      <c r="AR629" s="386"/>
      <c r="AS629" s="386"/>
      <c r="AT629" s="386"/>
      <c r="AU629" s="386"/>
      <c r="AV629" s="386"/>
      <c r="AW629" s="386"/>
      <c r="AX629" s="386"/>
      <c r="AY629" s="386"/>
      <c r="AZ629" s="386"/>
      <c r="BA629" s="386"/>
      <c r="BB629" s="386"/>
      <c r="BC629" s="386"/>
      <c r="BD629" s="386"/>
      <c r="BE629" s="386"/>
      <c r="BF629" s="386"/>
      <c r="BG629" s="386"/>
      <c r="BH629" s="386"/>
      <c r="BI629" s="386"/>
      <c r="BJ629" s="386"/>
      <c r="BK629" s="386"/>
      <c r="BL629" s="386"/>
      <c r="BM629" s="386"/>
      <c r="BN629" s="386"/>
      <c r="BO629" s="186"/>
      <c r="BP629" s="386"/>
      <c r="BQ629" s="386"/>
      <c r="BR629" s="386"/>
      <c r="BS629" s="386"/>
      <c r="BT629" s="386"/>
      <c r="BU629" s="386"/>
      <c r="BV629" s="386"/>
      <c r="BW629" s="386"/>
      <c r="BX629" s="386"/>
      <c r="BY629" s="386"/>
      <c r="BZ629" s="386"/>
      <c r="CA629" s="386"/>
      <c r="CB629" s="386"/>
      <c r="CC629" s="386"/>
      <c r="CD629" s="386"/>
      <c r="CE629" s="386"/>
      <c r="CF629" s="386"/>
      <c r="CG629" s="386"/>
      <c r="CH629" s="386"/>
      <c r="CI629" s="386"/>
      <c r="CJ629" s="386"/>
      <c r="CK629" s="386"/>
      <c r="CL629" s="386"/>
      <c r="CM629" s="386"/>
      <c r="CN629" s="386"/>
      <c r="CO629" s="188"/>
      <c r="CP629" s="188"/>
      <c r="CQ629" s="188"/>
      <c r="CR629" s="188"/>
      <c r="CS629" s="188"/>
      <c r="CT629" s="188"/>
      <c r="CU629" s="188"/>
      <c r="CV629" s="188"/>
      <c r="CW629" s="188"/>
      <c r="CX629" s="188"/>
      <c r="CY629" s="188"/>
      <c r="CZ629" s="188"/>
      <c r="DA629" s="188"/>
      <c r="DB629" s="188"/>
      <c r="DC629" s="386"/>
      <c r="DD629" s="386"/>
      <c r="DE629" s="386"/>
      <c r="DF629" s="386"/>
    </row>
    <row r="630" spans="1:110" s="216" customFormat="1">
      <c r="A630" s="222"/>
      <c r="B630" s="386"/>
      <c r="C630" s="386"/>
      <c r="D630" s="386"/>
      <c r="E630" s="386"/>
      <c r="F630" s="386"/>
      <c r="H630" s="222"/>
      <c r="I630" s="386"/>
      <c r="J630" s="386"/>
      <c r="K630" s="386"/>
      <c r="L630" s="386"/>
      <c r="M630" s="386"/>
      <c r="N630" s="386"/>
      <c r="O630" s="386"/>
      <c r="P630" s="386"/>
      <c r="Q630" s="386"/>
      <c r="R630" s="386"/>
      <c r="S630" s="386"/>
      <c r="T630" s="386"/>
      <c r="U630" s="386"/>
      <c r="V630" s="188"/>
      <c r="W630" s="190"/>
      <c r="X630" s="386"/>
      <c r="Y630" s="386"/>
      <c r="Z630" s="386"/>
      <c r="AA630" s="386"/>
      <c r="AB630" s="386"/>
      <c r="AC630" s="386"/>
      <c r="AD630" s="386"/>
      <c r="AE630" s="386"/>
      <c r="AF630" s="386"/>
      <c r="AG630" s="386"/>
      <c r="AH630" s="188"/>
      <c r="AI630" s="188"/>
      <c r="AJ630" s="188"/>
      <c r="AK630" s="188"/>
      <c r="AL630" s="188"/>
      <c r="AM630" s="188"/>
      <c r="AN630" s="188"/>
      <c r="AO630" s="188"/>
      <c r="AP630" s="188"/>
      <c r="AQ630" s="386"/>
      <c r="AR630" s="386"/>
      <c r="AS630" s="386"/>
      <c r="AT630" s="386"/>
      <c r="AU630" s="386"/>
      <c r="AV630" s="386"/>
      <c r="AW630" s="386"/>
      <c r="AX630" s="386"/>
      <c r="AY630" s="386"/>
      <c r="AZ630" s="386"/>
      <c r="BA630" s="386"/>
      <c r="BB630" s="386"/>
      <c r="BC630" s="386"/>
      <c r="BD630" s="386"/>
      <c r="BE630" s="386"/>
      <c r="BF630" s="386"/>
      <c r="BG630" s="386"/>
      <c r="BH630" s="386"/>
      <c r="BI630" s="386"/>
      <c r="BJ630" s="386"/>
      <c r="BK630" s="386"/>
      <c r="BL630" s="386"/>
      <c r="BM630" s="386"/>
      <c r="BN630" s="386"/>
      <c r="BO630" s="186"/>
      <c r="BP630" s="386"/>
      <c r="BQ630" s="386"/>
      <c r="BR630" s="386"/>
      <c r="BS630" s="386"/>
      <c r="BT630" s="386"/>
      <c r="BU630" s="386"/>
      <c r="BV630" s="386"/>
      <c r="BW630" s="386"/>
      <c r="BX630" s="386"/>
      <c r="BY630" s="386"/>
      <c r="BZ630" s="386"/>
      <c r="CA630" s="386"/>
      <c r="CB630" s="386"/>
      <c r="CC630" s="386"/>
      <c r="CD630" s="386"/>
      <c r="CE630" s="386"/>
      <c r="CF630" s="386"/>
      <c r="CG630" s="386"/>
      <c r="CH630" s="386"/>
      <c r="CI630" s="386"/>
      <c r="CJ630" s="386"/>
      <c r="CK630" s="386"/>
      <c r="CL630" s="386"/>
      <c r="CM630" s="386"/>
      <c r="CN630" s="386"/>
      <c r="CO630" s="188"/>
      <c r="CP630" s="188"/>
      <c r="CQ630" s="188"/>
      <c r="CR630" s="188"/>
      <c r="CS630" s="188"/>
      <c r="CT630" s="188"/>
      <c r="CU630" s="188"/>
      <c r="CV630" s="188"/>
      <c r="CW630" s="188"/>
      <c r="CX630" s="188"/>
      <c r="CY630" s="188"/>
      <c r="CZ630" s="188"/>
      <c r="DA630" s="188"/>
      <c r="DB630" s="188"/>
      <c r="DC630" s="386"/>
      <c r="DD630" s="386"/>
      <c r="DE630" s="386"/>
      <c r="DF630" s="386"/>
    </row>
    <row r="631" spans="1:110" s="216" customFormat="1">
      <c r="A631" s="222"/>
      <c r="B631" s="386"/>
      <c r="C631" s="386"/>
      <c r="D631" s="386"/>
      <c r="E631" s="386"/>
      <c r="F631" s="386"/>
      <c r="H631" s="222"/>
      <c r="I631" s="386"/>
      <c r="J631" s="386"/>
      <c r="K631" s="386"/>
      <c r="L631" s="386"/>
      <c r="M631" s="386"/>
      <c r="N631" s="386"/>
      <c r="O631" s="386"/>
      <c r="P631" s="386"/>
      <c r="Q631" s="386"/>
      <c r="R631" s="386"/>
      <c r="S631" s="386"/>
      <c r="T631" s="386"/>
      <c r="U631" s="386"/>
      <c r="V631" s="188"/>
      <c r="W631" s="190"/>
      <c r="X631" s="386"/>
      <c r="Y631" s="386"/>
      <c r="Z631" s="386"/>
      <c r="AA631" s="386"/>
      <c r="AB631" s="386"/>
      <c r="AC631" s="386"/>
      <c r="AD631" s="386"/>
      <c r="AE631" s="386"/>
      <c r="AF631" s="386"/>
      <c r="AG631" s="386"/>
      <c r="AH631" s="188"/>
      <c r="AI631" s="188"/>
      <c r="AJ631" s="188"/>
      <c r="AK631" s="188"/>
      <c r="AL631" s="188"/>
      <c r="AM631" s="188"/>
      <c r="AN631" s="188"/>
      <c r="AO631" s="188"/>
      <c r="AP631" s="188"/>
      <c r="AQ631" s="386"/>
      <c r="AR631" s="386"/>
      <c r="AS631" s="386"/>
      <c r="AT631" s="386"/>
      <c r="AU631" s="386"/>
      <c r="AV631" s="386"/>
      <c r="AW631" s="386"/>
      <c r="AX631" s="386"/>
      <c r="AY631" s="386"/>
      <c r="AZ631" s="386"/>
      <c r="BA631" s="386"/>
      <c r="BB631" s="386"/>
      <c r="BC631" s="386"/>
      <c r="BD631" s="386"/>
      <c r="BE631" s="386"/>
      <c r="BF631" s="386"/>
      <c r="BG631" s="386"/>
      <c r="BH631" s="386"/>
      <c r="BI631" s="386"/>
      <c r="BJ631" s="386"/>
      <c r="BK631" s="386"/>
      <c r="BL631" s="386"/>
      <c r="BM631" s="386"/>
      <c r="BN631" s="386"/>
      <c r="BO631" s="186"/>
      <c r="BP631" s="386"/>
      <c r="BQ631" s="386"/>
      <c r="BR631" s="386"/>
      <c r="BS631" s="386"/>
      <c r="BT631" s="386"/>
      <c r="BU631" s="386"/>
      <c r="BV631" s="386"/>
      <c r="BW631" s="386"/>
      <c r="BX631" s="386"/>
      <c r="BY631" s="386"/>
      <c r="BZ631" s="386"/>
      <c r="CA631" s="386"/>
      <c r="CB631" s="386"/>
      <c r="CC631" s="386"/>
      <c r="CD631" s="386"/>
      <c r="CE631" s="386"/>
      <c r="CF631" s="386"/>
      <c r="CG631" s="386"/>
      <c r="CH631" s="386"/>
      <c r="CI631" s="386"/>
      <c r="CJ631" s="386"/>
      <c r="CK631" s="386"/>
      <c r="CL631" s="386"/>
      <c r="CM631" s="386"/>
      <c r="CN631" s="386"/>
      <c r="CO631" s="188"/>
      <c r="CP631" s="188"/>
      <c r="CQ631" s="188"/>
      <c r="CR631" s="188"/>
      <c r="CS631" s="188"/>
      <c r="CT631" s="188"/>
      <c r="CU631" s="188"/>
      <c r="CV631" s="188"/>
      <c r="CW631" s="188"/>
      <c r="CX631" s="188"/>
      <c r="CY631" s="188"/>
      <c r="CZ631" s="188"/>
      <c r="DA631" s="188"/>
      <c r="DB631" s="188"/>
      <c r="DC631" s="386"/>
      <c r="DD631" s="386"/>
      <c r="DE631" s="386"/>
      <c r="DF631" s="386"/>
    </row>
    <row r="632" spans="1:110" s="216" customFormat="1">
      <c r="A632" s="222"/>
      <c r="B632" s="386"/>
      <c r="C632" s="386"/>
      <c r="D632" s="386"/>
      <c r="E632" s="386"/>
      <c r="F632" s="386"/>
      <c r="H632" s="222"/>
      <c r="I632" s="386"/>
      <c r="J632" s="386"/>
      <c r="K632" s="386"/>
      <c r="L632" s="386"/>
      <c r="M632" s="386"/>
      <c r="N632" s="386"/>
      <c r="O632" s="386"/>
      <c r="P632" s="386"/>
      <c r="Q632" s="386"/>
      <c r="R632" s="386"/>
      <c r="S632" s="386"/>
      <c r="T632" s="386"/>
      <c r="U632" s="386"/>
      <c r="V632" s="188"/>
      <c r="W632" s="190"/>
      <c r="X632" s="386"/>
      <c r="Y632" s="386"/>
      <c r="Z632" s="386"/>
      <c r="AA632" s="386"/>
      <c r="AB632" s="386"/>
      <c r="AC632" s="386"/>
      <c r="AD632" s="386"/>
      <c r="AE632" s="386"/>
      <c r="AF632" s="386"/>
      <c r="AG632" s="386"/>
      <c r="AH632" s="188"/>
      <c r="AI632" s="188"/>
      <c r="AJ632" s="188"/>
      <c r="AK632" s="188"/>
      <c r="AL632" s="188"/>
      <c r="AM632" s="188"/>
      <c r="AN632" s="188"/>
      <c r="AO632" s="188"/>
      <c r="AP632" s="188"/>
      <c r="AQ632" s="386"/>
      <c r="AR632" s="386"/>
      <c r="AS632" s="386"/>
      <c r="AT632" s="386"/>
      <c r="AU632" s="386"/>
      <c r="AV632" s="386"/>
      <c r="AW632" s="386"/>
      <c r="AX632" s="386"/>
      <c r="AY632" s="386"/>
      <c r="AZ632" s="386"/>
      <c r="BA632" s="386"/>
      <c r="BB632" s="386"/>
      <c r="BC632" s="386"/>
      <c r="BD632" s="386"/>
      <c r="BE632" s="386"/>
      <c r="BF632" s="386"/>
      <c r="BG632" s="386"/>
      <c r="BH632" s="386"/>
      <c r="BI632" s="386"/>
      <c r="BJ632" s="386"/>
      <c r="BK632" s="386"/>
      <c r="BL632" s="386"/>
      <c r="BM632" s="386"/>
      <c r="BN632" s="386"/>
      <c r="BO632" s="186"/>
      <c r="BP632" s="386"/>
      <c r="BQ632" s="386"/>
      <c r="BR632" s="386"/>
      <c r="BS632" s="386"/>
      <c r="BT632" s="386"/>
      <c r="BU632" s="386"/>
      <c r="BV632" s="386"/>
      <c r="BW632" s="386"/>
      <c r="BX632" s="386"/>
      <c r="BY632" s="386"/>
      <c r="BZ632" s="386"/>
      <c r="CA632" s="386"/>
      <c r="CB632" s="386"/>
      <c r="CC632" s="386"/>
      <c r="CD632" s="386"/>
      <c r="CE632" s="386"/>
      <c r="CF632" s="386"/>
      <c r="CG632" s="386"/>
      <c r="CH632" s="386"/>
      <c r="CI632" s="386"/>
      <c r="CJ632" s="386"/>
      <c r="CK632" s="386"/>
      <c r="CL632" s="386"/>
      <c r="CM632" s="386"/>
      <c r="CN632" s="386"/>
      <c r="CO632" s="188"/>
      <c r="CP632" s="188"/>
      <c r="CQ632" s="188"/>
      <c r="CR632" s="188"/>
      <c r="CS632" s="188"/>
      <c r="CT632" s="188"/>
      <c r="CU632" s="188"/>
      <c r="CV632" s="188"/>
      <c r="CW632" s="188"/>
      <c r="CX632" s="188"/>
      <c r="CY632" s="188"/>
      <c r="CZ632" s="188"/>
      <c r="DA632" s="188"/>
      <c r="DB632" s="188"/>
      <c r="DC632" s="386"/>
      <c r="DD632" s="386"/>
      <c r="DE632" s="386"/>
      <c r="DF632" s="386"/>
    </row>
    <row r="633" spans="1:110" s="216" customFormat="1">
      <c r="A633" s="222"/>
      <c r="B633" s="386"/>
      <c r="C633" s="386"/>
      <c r="D633" s="386"/>
      <c r="E633" s="386"/>
      <c r="F633" s="386"/>
      <c r="H633" s="222"/>
      <c r="I633" s="386"/>
      <c r="J633" s="386"/>
      <c r="K633" s="386"/>
      <c r="L633" s="386"/>
      <c r="M633" s="386"/>
      <c r="N633" s="386"/>
      <c r="O633" s="386"/>
      <c r="P633" s="386"/>
      <c r="Q633" s="386"/>
      <c r="R633" s="386"/>
      <c r="S633" s="386"/>
      <c r="T633" s="386"/>
      <c r="U633" s="386"/>
      <c r="V633" s="188"/>
      <c r="W633" s="190"/>
      <c r="X633" s="386"/>
      <c r="Y633" s="386"/>
      <c r="Z633" s="386"/>
      <c r="AA633" s="386"/>
      <c r="AB633" s="386"/>
      <c r="AC633" s="386"/>
      <c r="AD633" s="386"/>
      <c r="AE633" s="386"/>
      <c r="AF633" s="386"/>
      <c r="AG633" s="386"/>
      <c r="AH633" s="188"/>
      <c r="AI633" s="188"/>
      <c r="AJ633" s="188"/>
      <c r="AK633" s="188"/>
      <c r="AL633" s="188"/>
      <c r="AM633" s="188"/>
      <c r="AN633" s="188"/>
      <c r="AO633" s="188"/>
      <c r="AP633" s="188"/>
      <c r="AQ633" s="386"/>
      <c r="AR633" s="386"/>
      <c r="AS633" s="386"/>
      <c r="AT633" s="386"/>
      <c r="AU633" s="386"/>
      <c r="AV633" s="386"/>
      <c r="AW633" s="386"/>
      <c r="AX633" s="386"/>
      <c r="AY633" s="386"/>
      <c r="AZ633" s="386"/>
      <c r="BA633" s="386"/>
      <c r="BB633" s="386"/>
      <c r="BC633" s="386"/>
      <c r="BD633" s="386"/>
      <c r="BE633" s="386"/>
      <c r="BF633" s="386"/>
      <c r="BG633" s="386"/>
      <c r="BH633" s="386"/>
      <c r="BI633" s="386"/>
      <c r="BJ633" s="386"/>
      <c r="BK633" s="386"/>
      <c r="BL633" s="386"/>
      <c r="BM633" s="386"/>
      <c r="BN633" s="386"/>
      <c r="BO633" s="186"/>
      <c r="BP633" s="386"/>
      <c r="BQ633" s="386"/>
      <c r="BR633" s="386"/>
      <c r="BS633" s="386"/>
      <c r="BT633" s="386"/>
      <c r="BU633" s="386"/>
      <c r="BV633" s="386"/>
      <c r="BW633" s="386"/>
      <c r="BX633" s="386"/>
      <c r="BY633" s="386"/>
      <c r="BZ633" s="386"/>
      <c r="CA633" s="386"/>
      <c r="CB633" s="386"/>
      <c r="CC633" s="386"/>
      <c r="CD633" s="386"/>
      <c r="CE633" s="386"/>
      <c r="CF633" s="386"/>
      <c r="CG633" s="386"/>
      <c r="CH633" s="386"/>
      <c r="CI633" s="386"/>
      <c r="CJ633" s="386"/>
      <c r="CK633" s="386"/>
      <c r="CL633" s="386"/>
      <c r="CM633" s="386"/>
      <c r="CN633" s="386"/>
      <c r="CO633" s="188"/>
      <c r="CP633" s="188"/>
      <c r="CQ633" s="188"/>
      <c r="CR633" s="188"/>
      <c r="CS633" s="188"/>
      <c r="CT633" s="188"/>
      <c r="CU633" s="188"/>
      <c r="CV633" s="188"/>
      <c r="CW633" s="188"/>
      <c r="CX633" s="188"/>
      <c r="CY633" s="188"/>
      <c r="CZ633" s="188"/>
      <c r="DA633" s="188"/>
      <c r="DB633" s="188"/>
      <c r="DC633" s="386"/>
      <c r="DD633" s="386"/>
      <c r="DE633" s="386"/>
      <c r="DF633" s="386"/>
    </row>
    <row r="634" spans="1:110" s="216" customFormat="1">
      <c r="A634" s="222"/>
      <c r="B634" s="386"/>
      <c r="C634" s="386"/>
      <c r="D634" s="386"/>
      <c r="E634" s="386"/>
      <c r="F634" s="386"/>
      <c r="H634" s="222"/>
      <c r="I634" s="386"/>
      <c r="J634" s="386"/>
      <c r="K634" s="386"/>
      <c r="L634" s="386"/>
      <c r="M634" s="386"/>
      <c r="N634" s="386"/>
      <c r="O634" s="386"/>
      <c r="P634" s="386"/>
      <c r="Q634" s="386"/>
      <c r="R634" s="386"/>
      <c r="S634" s="386"/>
      <c r="T634" s="386"/>
      <c r="U634" s="386"/>
      <c r="V634" s="188"/>
      <c r="W634" s="190"/>
      <c r="X634" s="386"/>
      <c r="Y634" s="386"/>
      <c r="Z634" s="386"/>
      <c r="AA634" s="386"/>
      <c r="AB634" s="386"/>
      <c r="AC634" s="386"/>
      <c r="AD634" s="386"/>
      <c r="AE634" s="386"/>
      <c r="AF634" s="386"/>
      <c r="AG634" s="386"/>
      <c r="AH634" s="188"/>
      <c r="AI634" s="188"/>
      <c r="AJ634" s="188"/>
      <c r="AK634" s="188"/>
      <c r="AL634" s="188"/>
      <c r="AM634" s="188"/>
      <c r="AN634" s="188"/>
      <c r="AO634" s="188"/>
      <c r="AP634" s="188"/>
      <c r="AQ634" s="386"/>
      <c r="AR634" s="386"/>
      <c r="AS634" s="386"/>
      <c r="AT634" s="386"/>
      <c r="AU634" s="386"/>
      <c r="AV634" s="386"/>
      <c r="AW634" s="386"/>
      <c r="AX634" s="386"/>
      <c r="AY634" s="386"/>
      <c r="AZ634" s="386"/>
      <c r="BA634" s="386"/>
      <c r="BB634" s="386"/>
      <c r="BC634" s="386"/>
      <c r="BD634" s="386"/>
      <c r="BE634" s="386"/>
      <c r="BF634" s="386"/>
      <c r="BG634" s="386"/>
      <c r="BH634" s="386"/>
      <c r="BI634" s="386"/>
      <c r="BJ634" s="386"/>
      <c r="BK634" s="386"/>
      <c r="BL634" s="386"/>
      <c r="BM634" s="386"/>
      <c r="BN634" s="386"/>
      <c r="BO634" s="186"/>
      <c r="BP634" s="386"/>
      <c r="BQ634" s="386"/>
      <c r="BR634" s="386"/>
      <c r="BS634" s="386"/>
      <c r="BT634" s="386"/>
      <c r="BU634" s="386"/>
      <c r="BV634" s="386"/>
      <c r="BW634" s="386"/>
      <c r="BX634" s="386"/>
      <c r="BY634" s="386"/>
      <c r="BZ634" s="386"/>
      <c r="CA634" s="386"/>
      <c r="CB634" s="386"/>
      <c r="CC634" s="386"/>
      <c r="CD634" s="386"/>
      <c r="CE634" s="386"/>
      <c r="CF634" s="386"/>
      <c r="CG634" s="386"/>
      <c r="CH634" s="386"/>
      <c r="CI634" s="386"/>
      <c r="CJ634" s="386"/>
      <c r="CK634" s="386"/>
      <c r="CL634" s="386"/>
      <c r="CM634" s="386"/>
      <c r="CN634" s="386"/>
      <c r="CO634" s="188"/>
      <c r="CP634" s="188"/>
      <c r="CQ634" s="188"/>
      <c r="CR634" s="188"/>
      <c r="CS634" s="188"/>
      <c r="CT634" s="188"/>
      <c r="CU634" s="188"/>
      <c r="CV634" s="188"/>
      <c r="CW634" s="188"/>
      <c r="CX634" s="188"/>
      <c r="CY634" s="188"/>
      <c r="CZ634" s="188"/>
      <c r="DA634" s="188"/>
      <c r="DB634" s="188"/>
      <c r="DC634" s="386"/>
      <c r="DD634" s="386"/>
      <c r="DE634" s="386"/>
      <c r="DF634" s="386"/>
    </row>
    <row r="635" spans="1:110" s="216" customFormat="1">
      <c r="A635" s="222"/>
      <c r="B635" s="386"/>
      <c r="C635" s="386"/>
      <c r="D635" s="386"/>
      <c r="E635" s="386"/>
      <c r="F635" s="386"/>
      <c r="H635" s="222"/>
      <c r="I635" s="386"/>
      <c r="J635" s="386"/>
      <c r="K635" s="386"/>
      <c r="L635" s="386"/>
      <c r="M635" s="386"/>
      <c r="N635" s="386"/>
      <c r="O635" s="386"/>
      <c r="P635" s="386"/>
      <c r="Q635" s="386"/>
      <c r="R635" s="386"/>
      <c r="S635" s="386"/>
      <c r="T635" s="386"/>
      <c r="U635" s="386"/>
      <c r="V635" s="188"/>
      <c r="W635" s="190"/>
      <c r="X635" s="386"/>
      <c r="Y635" s="386"/>
      <c r="Z635" s="386"/>
      <c r="AA635" s="386"/>
      <c r="AB635" s="386"/>
      <c r="AC635" s="386"/>
      <c r="AD635" s="386"/>
      <c r="AE635" s="386"/>
      <c r="AF635" s="386"/>
      <c r="AG635" s="386"/>
      <c r="AH635" s="188"/>
      <c r="AI635" s="188"/>
      <c r="AJ635" s="188"/>
      <c r="AK635" s="188"/>
      <c r="AL635" s="188"/>
      <c r="AM635" s="188"/>
      <c r="AN635" s="188"/>
      <c r="AO635" s="188"/>
      <c r="AP635" s="188"/>
      <c r="AQ635" s="386"/>
      <c r="AR635" s="386"/>
      <c r="AS635" s="386"/>
      <c r="AT635" s="386"/>
      <c r="AU635" s="386"/>
      <c r="AV635" s="386"/>
      <c r="AW635" s="386"/>
      <c r="AX635" s="386"/>
      <c r="AY635" s="386"/>
      <c r="AZ635" s="386"/>
      <c r="BA635" s="386"/>
      <c r="BB635" s="386"/>
      <c r="BC635" s="386"/>
      <c r="BD635" s="386"/>
      <c r="BE635" s="386"/>
      <c r="BF635" s="386"/>
      <c r="BG635" s="386"/>
      <c r="BH635" s="386"/>
      <c r="BI635" s="386"/>
      <c r="BJ635" s="386"/>
      <c r="BK635" s="386"/>
      <c r="BL635" s="386"/>
      <c r="BM635" s="386"/>
      <c r="BN635" s="386"/>
      <c r="BO635" s="186"/>
      <c r="BP635" s="386"/>
      <c r="BQ635" s="386"/>
      <c r="BR635" s="386"/>
      <c r="BS635" s="386"/>
      <c r="BT635" s="386"/>
      <c r="BU635" s="386"/>
      <c r="BV635" s="386"/>
      <c r="BW635" s="386"/>
      <c r="BX635" s="386"/>
      <c r="BY635" s="386"/>
      <c r="BZ635" s="386"/>
      <c r="CA635" s="386"/>
      <c r="CB635" s="386"/>
      <c r="CC635" s="386"/>
      <c r="CD635" s="386"/>
      <c r="CE635" s="386"/>
      <c r="CF635" s="386"/>
      <c r="CG635" s="386"/>
      <c r="CH635" s="386"/>
      <c r="CI635" s="386"/>
      <c r="CJ635" s="386"/>
      <c r="CK635" s="386"/>
      <c r="CL635" s="386"/>
      <c r="CM635" s="386"/>
      <c r="CN635" s="386"/>
      <c r="CO635" s="188"/>
      <c r="CP635" s="188"/>
      <c r="CQ635" s="188"/>
      <c r="CR635" s="188"/>
      <c r="CS635" s="188"/>
      <c r="CT635" s="188"/>
      <c r="CU635" s="188"/>
      <c r="CV635" s="188"/>
      <c r="CW635" s="188"/>
      <c r="CX635" s="188"/>
      <c r="CY635" s="188"/>
      <c r="CZ635" s="188"/>
      <c r="DA635" s="188"/>
      <c r="DB635" s="188"/>
      <c r="DC635" s="386"/>
      <c r="DD635" s="386"/>
      <c r="DE635" s="386"/>
      <c r="DF635" s="386"/>
    </row>
    <row r="636" spans="1:110" s="216" customFormat="1">
      <c r="A636" s="222"/>
      <c r="B636" s="386"/>
      <c r="C636" s="386"/>
      <c r="D636" s="386"/>
      <c r="E636" s="386"/>
      <c r="F636" s="386"/>
      <c r="H636" s="222"/>
      <c r="I636" s="386"/>
      <c r="J636" s="386"/>
      <c r="K636" s="386"/>
      <c r="L636" s="386"/>
      <c r="M636" s="386"/>
      <c r="N636" s="386"/>
      <c r="O636" s="386"/>
      <c r="P636" s="386"/>
      <c r="Q636" s="386"/>
      <c r="R636" s="386"/>
      <c r="S636" s="386"/>
      <c r="T636" s="386"/>
      <c r="U636" s="386"/>
      <c r="V636" s="188"/>
      <c r="W636" s="190"/>
      <c r="X636" s="386"/>
      <c r="Y636" s="386"/>
      <c r="Z636" s="386"/>
      <c r="AA636" s="386"/>
      <c r="AB636" s="386"/>
      <c r="AC636" s="386"/>
      <c r="AD636" s="386"/>
      <c r="AE636" s="386"/>
      <c r="AF636" s="386"/>
      <c r="AG636" s="386"/>
      <c r="AH636" s="188"/>
      <c r="AI636" s="188"/>
      <c r="AJ636" s="188"/>
      <c r="AK636" s="188"/>
      <c r="AL636" s="188"/>
      <c r="AM636" s="188"/>
      <c r="AN636" s="188"/>
      <c r="AO636" s="188"/>
      <c r="AP636" s="188"/>
      <c r="AQ636" s="386"/>
      <c r="AR636" s="386"/>
      <c r="AS636" s="386"/>
      <c r="AT636" s="386"/>
      <c r="AU636" s="386"/>
      <c r="AV636" s="386"/>
      <c r="AW636" s="386"/>
      <c r="AX636" s="386"/>
      <c r="AY636" s="386"/>
      <c r="AZ636" s="386"/>
      <c r="BA636" s="386"/>
      <c r="BB636" s="386"/>
      <c r="BC636" s="386"/>
      <c r="BD636" s="386"/>
      <c r="BE636" s="386"/>
      <c r="BF636" s="386"/>
      <c r="BG636" s="386"/>
      <c r="BH636" s="386"/>
      <c r="BI636" s="386"/>
      <c r="BJ636" s="386"/>
      <c r="BK636" s="386"/>
      <c r="BL636" s="386"/>
      <c r="BM636" s="386"/>
      <c r="BN636" s="386"/>
      <c r="BO636" s="186"/>
      <c r="BP636" s="386"/>
      <c r="BQ636" s="386"/>
      <c r="BR636" s="386"/>
      <c r="BS636" s="386"/>
      <c r="BT636" s="386"/>
      <c r="BU636" s="386"/>
      <c r="BV636" s="386"/>
      <c r="BW636" s="386"/>
      <c r="BX636" s="386"/>
      <c r="BY636" s="386"/>
      <c r="BZ636" s="386"/>
      <c r="CA636" s="386"/>
      <c r="CB636" s="386"/>
      <c r="CC636" s="386"/>
      <c r="CD636" s="386"/>
      <c r="CE636" s="386"/>
      <c r="CF636" s="386"/>
      <c r="CG636" s="386"/>
      <c r="CH636" s="386"/>
      <c r="CI636" s="386"/>
      <c r="CJ636" s="386"/>
      <c r="CK636" s="386"/>
      <c r="CL636" s="386"/>
      <c r="CM636" s="386"/>
      <c r="CN636" s="386"/>
      <c r="CO636" s="188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386"/>
      <c r="DD636" s="386"/>
      <c r="DE636" s="386"/>
      <c r="DF636" s="386"/>
    </row>
    <row r="637" spans="1:110" s="216" customFormat="1">
      <c r="A637" s="222"/>
      <c r="B637" s="386"/>
      <c r="C637" s="386"/>
      <c r="D637" s="386"/>
      <c r="E637" s="386"/>
      <c r="F637" s="386"/>
      <c r="H637" s="222"/>
      <c r="I637" s="386"/>
      <c r="J637" s="386"/>
      <c r="K637" s="386"/>
      <c r="L637" s="386"/>
      <c r="M637" s="386"/>
      <c r="N637" s="386"/>
      <c r="O637" s="386"/>
      <c r="P637" s="386"/>
      <c r="Q637" s="386"/>
      <c r="R637" s="386"/>
      <c r="S637" s="386"/>
      <c r="T637" s="386"/>
      <c r="U637" s="386"/>
      <c r="V637" s="188"/>
      <c r="W637" s="190"/>
      <c r="X637" s="386"/>
      <c r="Y637" s="386"/>
      <c r="Z637" s="386"/>
      <c r="AA637" s="386"/>
      <c r="AB637" s="386"/>
      <c r="AC637" s="386"/>
      <c r="AD637" s="386"/>
      <c r="AE637" s="386"/>
      <c r="AF637" s="386"/>
      <c r="AG637" s="386"/>
      <c r="AH637" s="188"/>
      <c r="AI637" s="188"/>
      <c r="AJ637" s="188"/>
      <c r="AK637" s="188"/>
      <c r="AL637" s="188"/>
      <c r="AM637" s="188"/>
      <c r="AN637" s="188"/>
      <c r="AO637" s="188"/>
      <c r="AP637" s="188"/>
      <c r="AQ637" s="386"/>
      <c r="AR637" s="386"/>
      <c r="AS637" s="386"/>
      <c r="AT637" s="386"/>
      <c r="AU637" s="386"/>
      <c r="AV637" s="386"/>
      <c r="AW637" s="386"/>
      <c r="AX637" s="386"/>
      <c r="AY637" s="386"/>
      <c r="AZ637" s="386"/>
      <c r="BA637" s="386"/>
      <c r="BB637" s="386"/>
      <c r="BC637" s="386"/>
      <c r="BD637" s="386"/>
      <c r="BE637" s="386"/>
      <c r="BF637" s="386"/>
      <c r="BG637" s="386"/>
      <c r="BH637" s="386"/>
      <c r="BI637" s="386"/>
      <c r="BJ637" s="386"/>
      <c r="BK637" s="386"/>
      <c r="BL637" s="386"/>
      <c r="BM637" s="386"/>
      <c r="BN637" s="386"/>
      <c r="BO637" s="186"/>
      <c r="BP637" s="386"/>
      <c r="BQ637" s="386"/>
      <c r="BR637" s="386"/>
      <c r="BS637" s="386"/>
      <c r="BT637" s="386"/>
      <c r="BU637" s="386"/>
      <c r="BV637" s="386"/>
      <c r="BW637" s="386"/>
      <c r="BX637" s="386"/>
      <c r="BY637" s="386"/>
      <c r="BZ637" s="386"/>
      <c r="CA637" s="386"/>
      <c r="CB637" s="386"/>
      <c r="CC637" s="386"/>
      <c r="CD637" s="386"/>
      <c r="CE637" s="386"/>
      <c r="CF637" s="386"/>
      <c r="CG637" s="386"/>
      <c r="CH637" s="386"/>
      <c r="CI637" s="386"/>
      <c r="CJ637" s="386"/>
      <c r="CK637" s="386"/>
      <c r="CL637" s="386"/>
      <c r="CM637" s="386"/>
      <c r="CN637" s="386"/>
      <c r="CO637" s="188"/>
      <c r="CP637" s="188"/>
      <c r="CQ637" s="188"/>
      <c r="CR637" s="188"/>
      <c r="CS637" s="188"/>
      <c r="CT637" s="188"/>
      <c r="CU637" s="188"/>
      <c r="CV637" s="188"/>
      <c r="CW637" s="188"/>
      <c r="CX637" s="188"/>
      <c r="CY637" s="188"/>
      <c r="CZ637" s="188"/>
      <c r="DA637" s="188"/>
      <c r="DB637" s="188"/>
      <c r="DC637" s="386"/>
      <c r="DD637" s="386"/>
      <c r="DE637" s="386"/>
      <c r="DF637" s="386"/>
    </row>
    <row r="638" spans="1:110" s="216" customFormat="1">
      <c r="A638" s="222"/>
      <c r="B638" s="386"/>
      <c r="C638" s="386"/>
      <c r="D638" s="386"/>
      <c r="E638" s="386"/>
      <c r="F638" s="386"/>
      <c r="H638" s="222"/>
      <c r="I638" s="386"/>
      <c r="J638" s="386"/>
      <c r="K638" s="386"/>
      <c r="L638" s="386"/>
      <c r="M638" s="386"/>
      <c r="N638" s="386"/>
      <c r="O638" s="386"/>
      <c r="P638" s="386"/>
      <c r="Q638" s="386"/>
      <c r="R638" s="386"/>
      <c r="S638" s="386"/>
      <c r="T638" s="386"/>
      <c r="U638" s="386"/>
      <c r="V638" s="188"/>
      <c r="W638" s="190"/>
      <c r="X638" s="386"/>
      <c r="Y638" s="386"/>
      <c r="Z638" s="386"/>
      <c r="AA638" s="386"/>
      <c r="AB638" s="386"/>
      <c r="AC638" s="386"/>
      <c r="AD638" s="386"/>
      <c r="AE638" s="386"/>
      <c r="AF638" s="386"/>
      <c r="AG638" s="386"/>
      <c r="AH638" s="188"/>
      <c r="AI638" s="188"/>
      <c r="AJ638" s="188"/>
      <c r="AK638" s="188"/>
      <c r="AL638" s="188"/>
      <c r="AM638" s="188"/>
      <c r="AN638" s="188"/>
      <c r="AO638" s="188"/>
      <c r="AP638" s="188"/>
      <c r="AQ638" s="386"/>
      <c r="AR638" s="386"/>
      <c r="AS638" s="386"/>
      <c r="AT638" s="386"/>
      <c r="AU638" s="386"/>
      <c r="AV638" s="386"/>
      <c r="AW638" s="386"/>
      <c r="AX638" s="386"/>
      <c r="AY638" s="386"/>
      <c r="AZ638" s="386"/>
      <c r="BA638" s="386"/>
      <c r="BB638" s="386"/>
      <c r="BC638" s="386"/>
      <c r="BD638" s="386"/>
      <c r="BE638" s="386"/>
      <c r="BF638" s="386"/>
      <c r="BG638" s="386"/>
      <c r="BH638" s="386"/>
      <c r="BI638" s="386"/>
      <c r="BJ638" s="386"/>
      <c r="BK638" s="386"/>
      <c r="BL638" s="386"/>
      <c r="BM638" s="386"/>
      <c r="BN638" s="386"/>
      <c r="BO638" s="186"/>
      <c r="BP638" s="386"/>
      <c r="BQ638" s="386"/>
      <c r="BR638" s="386"/>
      <c r="BS638" s="386"/>
      <c r="BT638" s="386"/>
      <c r="BU638" s="386"/>
      <c r="BV638" s="386"/>
      <c r="BW638" s="386"/>
      <c r="BX638" s="386"/>
      <c r="BY638" s="386"/>
      <c r="BZ638" s="386"/>
      <c r="CA638" s="386"/>
      <c r="CB638" s="386"/>
      <c r="CC638" s="386"/>
      <c r="CD638" s="386"/>
      <c r="CE638" s="386"/>
      <c r="CF638" s="386"/>
      <c r="CG638" s="386"/>
      <c r="CH638" s="386"/>
      <c r="CI638" s="386"/>
      <c r="CJ638" s="386"/>
      <c r="CK638" s="386"/>
      <c r="CL638" s="386"/>
      <c r="CM638" s="386"/>
      <c r="CN638" s="386"/>
      <c r="CO638" s="188"/>
      <c r="CP638" s="188"/>
      <c r="CQ638" s="188"/>
      <c r="CR638" s="188"/>
      <c r="CS638" s="188"/>
      <c r="CT638" s="188"/>
      <c r="CU638" s="188"/>
      <c r="CV638" s="188"/>
      <c r="CW638" s="188"/>
      <c r="CX638" s="188"/>
      <c r="CY638" s="188"/>
      <c r="CZ638" s="188"/>
      <c r="DA638" s="188"/>
      <c r="DB638" s="188"/>
      <c r="DC638" s="386"/>
      <c r="DD638" s="386"/>
      <c r="DE638" s="386"/>
      <c r="DF638" s="386"/>
    </row>
    <row r="639" spans="1:110" s="216" customFormat="1">
      <c r="A639" s="222"/>
      <c r="B639" s="386"/>
      <c r="C639" s="386"/>
      <c r="D639" s="386"/>
      <c r="E639" s="386"/>
      <c r="F639" s="386"/>
      <c r="H639" s="222"/>
      <c r="I639" s="386"/>
      <c r="J639" s="386"/>
      <c r="K639" s="386"/>
      <c r="L639" s="386"/>
      <c r="M639" s="386"/>
      <c r="N639" s="386"/>
      <c r="O639" s="386"/>
      <c r="P639" s="386"/>
      <c r="Q639" s="386"/>
      <c r="R639" s="386"/>
      <c r="S639" s="386"/>
      <c r="T639" s="386"/>
      <c r="U639" s="386"/>
      <c r="V639" s="188"/>
      <c r="W639" s="190"/>
      <c r="X639" s="386"/>
      <c r="Y639" s="386"/>
      <c r="Z639" s="386"/>
      <c r="AA639" s="386"/>
      <c r="AB639" s="386"/>
      <c r="AC639" s="386"/>
      <c r="AD639" s="386"/>
      <c r="AE639" s="386"/>
      <c r="AF639" s="386"/>
      <c r="AG639" s="386"/>
      <c r="AH639" s="188"/>
      <c r="AI639" s="188"/>
      <c r="AJ639" s="188"/>
      <c r="AK639" s="188"/>
      <c r="AL639" s="188"/>
      <c r="AM639" s="188"/>
      <c r="AN639" s="188"/>
      <c r="AO639" s="188"/>
      <c r="AP639" s="188"/>
      <c r="AQ639" s="386"/>
      <c r="AR639" s="386"/>
      <c r="AS639" s="386"/>
      <c r="AT639" s="386"/>
      <c r="AU639" s="386"/>
      <c r="AV639" s="386"/>
      <c r="AW639" s="386"/>
      <c r="AX639" s="386"/>
      <c r="AY639" s="386"/>
      <c r="AZ639" s="386"/>
      <c r="BA639" s="386"/>
      <c r="BB639" s="386"/>
      <c r="BC639" s="386"/>
      <c r="BD639" s="386"/>
      <c r="BE639" s="386"/>
      <c r="BF639" s="386"/>
      <c r="BG639" s="386"/>
      <c r="BH639" s="386"/>
      <c r="BI639" s="386"/>
      <c r="BJ639" s="386"/>
      <c r="BK639" s="386"/>
      <c r="BL639" s="386"/>
      <c r="BM639" s="386"/>
      <c r="BN639" s="386"/>
      <c r="BO639" s="186"/>
      <c r="BP639" s="386"/>
      <c r="BQ639" s="386"/>
      <c r="BR639" s="386"/>
      <c r="BS639" s="386"/>
      <c r="BT639" s="386"/>
      <c r="BU639" s="386"/>
      <c r="BV639" s="386"/>
      <c r="BW639" s="386"/>
      <c r="BX639" s="386"/>
      <c r="BY639" s="386"/>
      <c r="BZ639" s="386"/>
      <c r="CA639" s="386"/>
      <c r="CB639" s="386"/>
      <c r="CC639" s="386"/>
      <c r="CD639" s="386"/>
      <c r="CE639" s="386"/>
      <c r="CF639" s="386"/>
      <c r="CG639" s="386"/>
      <c r="CH639" s="386"/>
      <c r="CI639" s="386"/>
      <c r="CJ639" s="386"/>
      <c r="CK639" s="386"/>
      <c r="CL639" s="386"/>
      <c r="CM639" s="386"/>
      <c r="CN639" s="386"/>
      <c r="CO639" s="188"/>
      <c r="CP639" s="188"/>
      <c r="CQ639" s="188"/>
      <c r="CR639" s="188"/>
      <c r="CS639" s="188"/>
      <c r="CT639" s="188"/>
      <c r="CU639" s="188"/>
      <c r="CV639" s="188"/>
      <c r="CW639" s="188"/>
      <c r="CX639" s="188"/>
      <c r="CY639" s="188"/>
      <c r="CZ639" s="188"/>
      <c r="DA639" s="188"/>
      <c r="DB639" s="188"/>
      <c r="DC639" s="386"/>
      <c r="DD639" s="386"/>
      <c r="DE639" s="386"/>
      <c r="DF639" s="386"/>
    </row>
    <row r="640" spans="1:110" s="216" customFormat="1">
      <c r="A640" s="222"/>
      <c r="B640" s="386"/>
      <c r="C640" s="386"/>
      <c r="D640" s="386"/>
      <c r="E640" s="386"/>
      <c r="F640" s="386"/>
      <c r="H640" s="222"/>
      <c r="I640" s="386"/>
      <c r="J640" s="386"/>
      <c r="K640" s="386"/>
      <c r="L640" s="386"/>
      <c r="M640" s="386"/>
      <c r="N640" s="386"/>
      <c r="O640" s="386"/>
      <c r="P640" s="386"/>
      <c r="Q640" s="386"/>
      <c r="R640" s="386"/>
      <c r="S640" s="386"/>
      <c r="T640" s="386"/>
      <c r="U640" s="386"/>
      <c r="V640" s="188"/>
      <c r="W640" s="190"/>
      <c r="X640" s="386"/>
      <c r="Y640" s="386"/>
      <c r="Z640" s="386"/>
      <c r="AA640" s="386"/>
      <c r="AB640" s="386"/>
      <c r="AC640" s="386"/>
      <c r="AD640" s="386"/>
      <c r="AE640" s="386"/>
      <c r="AF640" s="386"/>
      <c r="AG640" s="386"/>
      <c r="AH640" s="188"/>
      <c r="AI640" s="188"/>
      <c r="AJ640" s="188"/>
      <c r="AK640" s="188"/>
      <c r="AL640" s="188"/>
      <c r="AM640" s="188"/>
      <c r="AN640" s="188"/>
      <c r="AO640" s="188"/>
      <c r="AP640" s="188"/>
      <c r="AQ640" s="386"/>
      <c r="AR640" s="386"/>
      <c r="AS640" s="386"/>
      <c r="AT640" s="386"/>
      <c r="AU640" s="386"/>
      <c r="AV640" s="386"/>
      <c r="AW640" s="386"/>
      <c r="AX640" s="386"/>
      <c r="AY640" s="386"/>
      <c r="AZ640" s="386"/>
      <c r="BA640" s="386"/>
      <c r="BB640" s="386"/>
      <c r="BC640" s="386"/>
      <c r="BD640" s="386"/>
      <c r="BE640" s="386"/>
      <c r="BF640" s="386"/>
      <c r="BG640" s="386"/>
      <c r="BH640" s="386"/>
      <c r="BI640" s="386"/>
      <c r="BJ640" s="386"/>
      <c r="BK640" s="386"/>
      <c r="BL640" s="386"/>
      <c r="BM640" s="386"/>
      <c r="BN640" s="386"/>
      <c r="BO640" s="186"/>
      <c r="BP640" s="386"/>
      <c r="BQ640" s="386"/>
      <c r="BR640" s="386"/>
      <c r="BS640" s="386"/>
      <c r="BT640" s="386"/>
      <c r="BU640" s="386"/>
      <c r="BV640" s="386"/>
      <c r="BW640" s="386"/>
      <c r="BX640" s="386"/>
      <c r="BY640" s="386"/>
      <c r="BZ640" s="386"/>
      <c r="CA640" s="386"/>
      <c r="CB640" s="386"/>
      <c r="CC640" s="386"/>
      <c r="CD640" s="386"/>
      <c r="CE640" s="386"/>
      <c r="CF640" s="386"/>
      <c r="CG640" s="386"/>
      <c r="CH640" s="386"/>
      <c r="CI640" s="386"/>
      <c r="CJ640" s="386"/>
      <c r="CK640" s="386"/>
      <c r="CL640" s="386"/>
      <c r="CM640" s="386"/>
      <c r="CN640" s="386"/>
      <c r="CO640" s="188"/>
      <c r="CP640" s="188"/>
      <c r="CQ640" s="188"/>
      <c r="CR640" s="188"/>
      <c r="CS640" s="188"/>
      <c r="CT640" s="188"/>
      <c r="CU640" s="188"/>
      <c r="CV640" s="188"/>
      <c r="CW640" s="188"/>
      <c r="CX640" s="188"/>
      <c r="CY640" s="188"/>
      <c r="CZ640" s="188"/>
      <c r="DA640" s="188"/>
      <c r="DB640" s="188"/>
      <c r="DC640" s="386"/>
      <c r="DD640" s="386"/>
      <c r="DE640" s="386"/>
      <c r="DF640" s="386"/>
    </row>
    <row r="641" spans="1:110" s="216" customFormat="1">
      <c r="A641" s="222"/>
      <c r="B641" s="386"/>
      <c r="C641" s="386"/>
      <c r="D641" s="386"/>
      <c r="E641" s="386"/>
      <c r="F641" s="386"/>
      <c r="H641" s="222"/>
      <c r="I641" s="386"/>
      <c r="J641" s="386"/>
      <c r="K641" s="386"/>
      <c r="L641" s="386"/>
      <c r="M641" s="386"/>
      <c r="N641" s="386"/>
      <c r="O641" s="386"/>
      <c r="P641" s="386"/>
      <c r="Q641" s="386"/>
      <c r="R641" s="386"/>
      <c r="S641" s="386"/>
      <c r="T641" s="386"/>
      <c r="U641" s="386"/>
      <c r="V641" s="188"/>
      <c r="W641" s="190"/>
      <c r="X641" s="386"/>
      <c r="Y641" s="386"/>
      <c r="Z641" s="386"/>
      <c r="AA641" s="386"/>
      <c r="AB641" s="386"/>
      <c r="AC641" s="386"/>
      <c r="AD641" s="386"/>
      <c r="AE641" s="386"/>
      <c r="AF641" s="386"/>
      <c r="AG641" s="386"/>
      <c r="AH641" s="188"/>
      <c r="AI641" s="188"/>
      <c r="AJ641" s="188"/>
      <c r="AK641" s="188"/>
      <c r="AL641" s="188"/>
      <c r="AM641" s="188"/>
      <c r="AN641" s="188"/>
      <c r="AO641" s="188"/>
      <c r="AP641" s="188"/>
      <c r="AQ641" s="386"/>
      <c r="AR641" s="386"/>
      <c r="AS641" s="386"/>
      <c r="AT641" s="386"/>
      <c r="AU641" s="386"/>
      <c r="AV641" s="386"/>
      <c r="AW641" s="386"/>
      <c r="AX641" s="386"/>
      <c r="AY641" s="386"/>
      <c r="AZ641" s="386"/>
      <c r="BA641" s="386"/>
      <c r="BB641" s="386"/>
      <c r="BC641" s="386"/>
      <c r="BD641" s="386"/>
      <c r="BE641" s="386"/>
      <c r="BF641" s="386"/>
      <c r="BG641" s="386"/>
      <c r="BH641" s="386"/>
      <c r="BI641" s="386"/>
      <c r="BJ641" s="386"/>
      <c r="BK641" s="386"/>
      <c r="BL641" s="386"/>
      <c r="BM641" s="386"/>
      <c r="BN641" s="386"/>
      <c r="BO641" s="186"/>
      <c r="BP641" s="386"/>
      <c r="BQ641" s="386"/>
      <c r="BR641" s="386"/>
      <c r="BS641" s="386"/>
      <c r="BT641" s="386"/>
      <c r="BU641" s="386"/>
      <c r="BV641" s="386"/>
      <c r="BW641" s="386"/>
      <c r="BX641" s="386"/>
      <c r="BY641" s="386"/>
      <c r="BZ641" s="386"/>
      <c r="CA641" s="386"/>
      <c r="CB641" s="386"/>
      <c r="CC641" s="386"/>
      <c r="CD641" s="386"/>
      <c r="CE641" s="386"/>
      <c r="CF641" s="386"/>
      <c r="CG641" s="386"/>
      <c r="CH641" s="386"/>
      <c r="CI641" s="386"/>
      <c r="CJ641" s="386"/>
      <c r="CK641" s="386"/>
      <c r="CL641" s="386"/>
      <c r="CM641" s="386"/>
      <c r="CN641" s="386"/>
      <c r="CO641" s="188"/>
      <c r="CP641" s="188"/>
      <c r="CQ641" s="188"/>
      <c r="CR641" s="188"/>
      <c r="CS641" s="188"/>
      <c r="CT641" s="188"/>
      <c r="CU641" s="188"/>
      <c r="CV641" s="188"/>
      <c r="CW641" s="188"/>
      <c r="CX641" s="188"/>
      <c r="CY641" s="188"/>
      <c r="CZ641" s="188"/>
      <c r="DA641" s="188"/>
      <c r="DB641" s="188"/>
      <c r="DC641" s="386"/>
      <c r="DD641" s="386"/>
      <c r="DE641" s="386"/>
      <c r="DF641" s="386"/>
    </row>
    <row r="642" spans="1:110" s="216" customFormat="1">
      <c r="A642" s="222"/>
      <c r="B642" s="386"/>
      <c r="C642" s="386"/>
      <c r="D642" s="386"/>
      <c r="E642" s="386"/>
      <c r="F642" s="386"/>
      <c r="H642" s="222"/>
      <c r="I642" s="386"/>
      <c r="J642" s="386"/>
      <c r="K642" s="386"/>
      <c r="L642" s="386"/>
      <c r="M642" s="386"/>
      <c r="N642" s="386"/>
      <c r="O642" s="386"/>
      <c r="P642" s="386"/>
      <c r="Q642" s="386"/>
      <c r="R642" s="386"/>
      <c r="S642" s="386"/>
      <c r="T642" s="386"/>
      <c r="U642" s="386"/>
      <c r="V642" s="188"/>
      <c r="W642" s="190"/>
      <c r="X642" s="386"/>
      <c r="Y642" s="386"/>
      <c r="Z642" s="386"/>
      <c r="AA642" s="386"/>
      <c r="AB642" s="386"/>
      <c r="AC642" s="386"/>
      <c r="AD642" s="386"/>
      <c r="AE642" s="386"/>
      <c r="AF642" s="386"/>
      <c r="AG642" s="386"/>
      <c r="AH642" s="188"/>
      <c r="AI642" s="188"/>
      <c r="AJ642" s="188"/>
      <c r="AK642" s="188"/>
      <c r="AL642" s="188"/>
      <c r="AM642" s="188"/>
      <c r="AN642" s="188"/>
      <c r="AO642" s="188"/>
      <c r="AP642" s="188"/>
      <c r="AQ642" s="386"/>
      <c r="AR642" s="386"/>
      <c r="AS642" s="386"/>
      <c r="AT642" s="386"/>
      <c r="AU642" s="386"/>
      <c r="AV642" s="386"/>
      <c r="AW642" s="386"/>
      <c r="AX642" s="386"/>
      <c r="AY642" s="386"/>
      <c r="AZ642" s="386"/>
      <c r="BA642" s="386"/>
      <c r="BB642" s="386"/>
      <c r="BC642" s="386"/>
      <c r="BD642" s="386"/>
      <c r="BE642" s="386"/>
      <c r="BF642" s="386"/>
      <c r="BG642" s="386"/>
      <c r="BH642" s="386"/>
      <c r="BI642" s="386"/>
      <c r="BJ642" s="386"/>
      <c r="BK642" s="386"/>
      <c r="BL642" s="386"/>
      <c r="BM642" s="386"/>
      <c r="BN642" s="386"/>
      <c r="BO642" s="186"/>
      <c r="BP642" s="386"/>
      <c r="BQ642" s="386"/>
      <c r="BR642" s="386"/>
      <c r="BS642" s="386"/>
      <c r="BT642" s="386"/>
      <c r="BU642" s="386"/>
      <c r="BV642" s="386"/>
      <c r="BW642" s="386"/>
      <c r="BX642" s="386"/>
      <c r="BY642" s="386"/>
      <c r="BZ642" s="386"/>
      <c r="CA642" s="386"/>
      <c r="CB642" s="386"/>
      <c r="CC642" s="386"/>
      <c r="CD642" s="386"/>
      <c r="CE642" s="386"/>
      <c r="CF642" s="386"/>
      <c r="CG642" s="386"/>
      <c r="CH642" s="386"/>
      <c r="CI642" s="386"/>
      <c r="CJ642" s="386"/>
      <c r="CK642" s="386"/>
      <c r="CL642" s="386"/>
      <c r="CM642" s="386"/>
      <c r="CN642" s="386"/>
      <c r="CO642" s="188"/>
      <c r="CP642" s="188"/>
      <c r="CQ642" s="188"/>
      <c r="CR642" s="188"/>
      <c r="CS642" s="188"/>
      <c r="CT642" s="188"/>
      <c r="CU642" s="188"/>
      <c r="CV642" s="188"/>
      <c r="CW642" s="188"/>
      <c r="CX642" s="188"/>
      <c r="CY642" s="188"/>
      <c r="CZ642" s="188"/>
      <c r="DA642" s="188"/>
      <c r="DB642" s="188"/>
      <c r="DC642" s="386"/>
      <c r="DD642" s="386"/>
      <c r="DE642" s="386"/>
      <c r="DF642" s="386"/>
    </row>
    <row r="643" spans="1:110" s="216" customFormat="1">
      <c r="A643" s="222"/>
      <c r="B643" s="386"/>
      <c r="C643" s="386"/>
      <c r="D643" s="386"/>
      <c r="E643" s="386"/>
      <c r="F643" s="386"/>
      <c r="H643" s="222"/>
      <c r="I643" s="386"/>
      <c r="J643" s="386"/>
      <c r="K643" s="386"/>
      <c r="L643" s="386"/>
      <c r="M643" s="386"/>
      <c r="N643" s="386"/>
      <c r="O643" s="386"/>
      <c r="P643" s="386"/>
      <c r="Q643" s="386"/>
      <c r="R643" s="386"/>
      <c r="S643" s="386"/>
      <c r="T643" s="386"/>
      <c r="U643" s="386"/>
      <c r="V643" s="188"/>
      <c r="W643" s="190"/>
      <c r="X643" s="386"/>
      <c r="Y643" s="386"/>
      <c r="Z643" s="386"/>
      <c r="AA643" s="386"/>
      <c r="AB643" s="386"/>
      <c r="AC643" s="386"/>
      <c r="AD643" s="386"/>
      <c r="AE643" s="386"/>
      <c r="AF643" s="386"/>
      <c r="AG643" s="386"/>
      <c r="AH643" s="188"/>
      <c r="AI643" s="188"/>
      <c r="AJ643" s="188"/>
      <c r="AK643" s="188"/>
      <c r="AL643" s="188"/>
      <c r="AM643" s="188"/>
      <c r="AN643" s="188"/>
      <c r="AO643" s="188"/>
      <c r="AP643" s="188"/>
      <c r="AQ643" s="386"/>
      <c r="AR643" s="386"/>
      <c r="AS643" s="386"/>
      <c r="AT643" s="386"/>
      <c r="AU643" s="386"/>
      <c r="AV643" s="386"/>
      <c r="AW643" s="386"/>
      <c r="AX643" s="386"/>
      <c r="AY643" s="386"/>
      <c r="AZ643" s="386"/>
      <c r="BA643" s="386"/>
      <c r="BB643" s="386"/>
      <c r="BC643" s="386"/>
      <c r="BD643" s="386"/>
      <c r="BE643" s="386"/>
      <c r="BF643" s="386"/>
      <c r="BG643" s="386"/>
      <c r="BH643" s="386"/>
      <c r="BI643" s="386"/>
      <c r="BJ643" s="386"/>
      <c r="BK643" s="386"/>
      <c r="BL643" s="386"/>
      <c r="BM643" s="386"/>
      <c r="BN643" s="386"/>
      <c r="BO643" s="186"/>
      <c r="BP643" s="386"/>
      <c r="BQ643" s="386"/>
      <c r="BR643" s="386"/>
      <c r="BS643" s="386"/>
      <c r="BT643" s="386"/>
      <c r="BU643" s="386"/>
      <c r="BV643" s="386"/>
      <c r="BW643" s="386"/>
      <c r="BX643" s="386"/>
      <c r="BY643" s="386"/>
      <c r="BZ643" s="386"/>
      <c r="CA643" s="386"/>
      <c r="CB643" s="386"/>
      <c r="CC643" s="386"/>
      <c r="CD643" s="386"/>
      <c r="CE643" s="386"/>
      <c r="CF643" s="386"/>
      <c r="CG643" s="386"/>
      <c r="CH643" s="386"/>
      <c r="CI643" s="386"/>
      <c r="CJ643" s="386"/>
      <c r="CK643" s="386"/>
      <c r="CL643" s="386"/>
      <c r="CM643" s="386"/>
      <c r="CN643" s="386"/>
      <c r="CO643" s="188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386"/>
      <c r="DD643" s="386"/>
      <c r="DE643" s="386"/>
      <c r="DF643" s="386"/>
    </row>
    <row r="644" spans="1:110" s="216" customFormat="1">
      <c r="A644" s="222"/>
      <c r="B644" s="386"/>
      <c r="C644" s="386"/>
      <c r="D644" s="386"/>
      <c r="E644" s="386"/>
      <c r="F644" s="386"/>
      <c r="H644" s="222"/>
      <c r="I644" s="386"/>
      <c r="J644" s="386"/>
      <c r="K644" s="386"/>
      <c r="L644" s="386"/>
      <c r="M644" s="386"/>
      <c r="N644" s="386"/>
      <c r="O644" s="386"/>
      <c r="P644" s="386"/>
      <c r="Q644" s="386"/>
      <c r="R644" s="386"/>
      <c r="S644" s="386"/>
      <c r="T644" s="386"/>
      <c r="U644" s="386"/>
      <c r="V644" s="188"/>
      <c r="W644" s="190"/>
      <c r="X644" s="386"/>
      <c r="Y644" s="386"/>
      <c r="Z644" s="386"/>
      <c r="AA644" s="386"/>
      <c r="AB644" s="386"/>
      <c r="AC644" s="386"/>
      <c r="AD644" s="386"/>
      <c r="AE644" s="386"/>
      <c r="AF644" s="386"/>
      <c r="AG644" s="386"/>
      <c r="AH644" s="188"/>
      <c r="AI644" s="188"/>
      <c r="AJ644" s="188"/>
      <c r="AK644" s="188"/>
      <c r="AL644" s="188"/>
      <c r="AM644" s="188"/>
      <c r="AN644" s="188"/>
      <c r="AO644" s="188"/>
      <c r="AP644" s="188"/>
      <c r="AQ644" s="386"/>
      <c r="AR644" s="386"/>
      <c r="AS644" s="386"/>
      <c r="AT644" s="386"/>
      <c r="AU644" s="386"/>
      <c r="AV644" s="386"/>
      <c r="AW644" s="386"/>
      <c r="AX644" s="386"/>
      <c r="AY644" s="386"/>
      <c r="AZ644" s="386"/>
      <c r="BA644" s="386"/>
      <c r="BB644" s="386"/>
      <c r="BC644" s="386"/>
      <c r="BD644" s="386"/>
      <c r="BE644" s="386"/>
      <c r="BF644" s="386"/>
      <c r="BG644" s="386"/>
      <c r="BH644" s="386"/>
      <c r="BI644" s="386"/>
      <c r="BJ644" s="386"/>
      <c r="BK644" s="386"/>
      <c r="BL644" s="386"/>
      <c r="BM644" s="386"/>
      <c r="BN644" s="386"/>
      <c r="BO644" s="186"/>
      <c r="BP644" s="386"/>
      <c r="BQ644" s="386"/>
      <c r="BR644" s="386"/>
      <c r="BS644" s="386"/>
      <c r="BT644" s="386"/>
      <c r="BU644" s="386"/>
      <c r="BV644" s="386"/>
      <c r="BW644" s="386"/>
      <c r="BX644" s="386"/>
      <c r="BY644" s="386"/>
      <c r="BZ644" s="386"/>
      <c r="CA644" s="386"/>
      <c r="CB644" s="386"/>
      <c r="CC644" s="386"/>
      <c r="CD644" s="386"/>
      <c r="CE644" s="386"/>
      <c r="CF644" s="386"/>
      <c r="CG644" s="386"/>
      <c r="CH644" s="386"/>
      <c r="CI644" s="386"/>
      <c r="CJ644" s="386"/>
      <c r="CK644" s="386"/>
      <c r="CL644" s="386"/>
      <c r="CM644" s="386"/>
      <c r="CN644" s="386"/>
      <c r="CO644" s="188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386"/>
      <c r="DD644" s="386"/>
      <c r="DE644" s="386"/>
      <c r="DF644" s="386"/>
    </row>
    <row r="645" spans="1:110" s="216" customFormat="1">
      <c r="A645" s="222"/>
      <c r="B645" s="386"/>
      <c r="C645" s="386"/>
      <c r="D645" s="386"/>
      <c r="E645" s="386"/>
      <c r="F645" s="386"/>
      <c r="H645" s="222"/>
      <c r="I645" s="386"/>
      <c r="J645" s="386"/>
      <c r="K645" s="386"/>
      <c r="L645" s="386"/>
      <c r="M645" s="386"/>
      <c r="N645" s="386"/>
      <c r="O645" s="386"/>
      <c r="P645" s="386"/>
      <c r="Q645" s="386"/>
      <c r="R645" s="386"/>
      <c r="S645" s="386"/>
      <c r="T645" s="386"/>
      <c r="U645" s="386"/>
      <c r="V645" s="188"/>
      <c r="W645" s="190"/>
      <c r="X645" s="386"/>
      <c r="Y645" s="386"/>
      <c r="Z645" s="386"/>
      <c r="AA645" s="386"/>
      <c r="AB645" s="386"/>
      <c r="AC645" s="386"/>
      <c r="AD645" s="386"/>
      <c r="AE645" s="386"/>
      <c r="AF645" s="386"/>
      <c r="AG645" s="386"/>
      <c r="AH645" s="188"/>
      <c r="AI645" s="188"/>
      <c r="AJ645" s="188"/>
      <c r="AK645" s="188"/>
      <c r="AL645" s="188"/>
      <c r="AM645" s="188"/>
      <c r="AN645" s="188"/>
      <c r="AO645" s="188"/>
      <c r="AP645" s="188"/>
      <c r="AQ645" s="386"/>
      <c r="AR645" s="386"/>
      <c r="AS645" s="386"/>
      <c r="AT645" s="386"/>
      <c r="AU645" s="386"/>
      <c r="AV645" s="386"/>
      <c r="AW645" s="386"/>
      <c r="AX645" s="386"/>
      <c r="AY645" s="386"/>
      <c r="AZ645" s="386"/>
      <c r="BA645" s="386"/>
      <c r="BB645" s="386"/>
      <c r="BC645" s="386"/>
      <c r="BD645" s="386"/>
      <c r="BE645" s="386"/>
      <c r="BF645" s="386"/>
      <c r="BG645" s="386"/>
      <c r="BH645" s="386"/>
      <c r="BI645" s="386"/>
      <c r="BJ645" s="386"/>
      <c r="BK645" s="386"/>
      <c r="BL645" s="386"/>
      <c r="BM645" s="386"/>
      <c r="BN645" s="386"/>
      <c r="BO645" s="186"/>
      <c r="BP645" s="386"/>
      <c r="BQ645" s="386"/>
      <c r="BR645" s="386"/>
      <c r="BS645" s="386"/>
      <c r="BT645" s="386"/>
      <c r="BU645" s="386"/>
      <c r="BV645" s="386"/>
      <c r="BW645" s="386"/>
      <c r="BX645" s="386"/>
      <c r="BY645" s="386"/>
      <c r="BZ645" s="386"/>
      <c r="CA645" s="386"/>
      <c r="CB645" s="386"/>
      <c r="CC645" s="386"/>
      <c r="CD645" s="386"/>
      <c r="CE645" s="386"/>
      <c r="CF645" s="386"/>
      <c r="CG645" s="386"/>
      <c r="CH645" s="386"/>
      <c r="CI645" s="386"/>
      <c r="CJ645" s="386"/>
      <c r="CK645" s="386"/>
      <c r="CL645" s="386"/>
      <c r="CM645" s="386"/>
      <c r="CN645" s="386"/>
      <c r="CO645" s="188"/>
      <c r="CP645" s="188"/>
      <c r="CQ645" s="188"/>
      <c r="CR645" s="188"/>
      <c r="CS645" s="188"/>
      <c r="CT645" s="188"/>
      <c r="CU645" s="188"/>
      <c r="CV645" s="188"/>
      <c r="CW645" s="188"/>
      <c r="CX645" s="188"/>
      <c r="CY645" s="188"/>
      <c r="CZ645" s="188"/>
      <c r="DA645" s="188"/>
      <c r="DB645" s="188"/>
      <c r="DC645" s="386"/>
      <c r="DD645" s="386"/>
      <c r="DE645" s="386"/>
      <c r="DF645" s="386"/>
    </row>
    <row r="646" spans="1:110" s="216" customFormat="1">
      <c r="A646" s="222"/>
      <c r="B646" s="386"/>
      <c r="C646" s="386"/>
      <c r="D646" s="386"/>
      <c r="E646" s="386"/>
      <c r="F646" s="386"/>
      <c r="H646" s="222"/>
      <c r="I646" s="386"/>
      <c r="J646" s="386"/>
      <c r="K646" s="386"/>
      <c r="L646" s="386"/>
      <c r="M646" s="386"/>
      <c r="N646" s="386"/>
      <c r="O646" s="386"/>
      <c r="P646" s="386"/>
      <c r="Q646" s="386"/>
      <c r="R646" s="386"/>
      <c r="S646" s="386"/>
      <c r="T646" s="386"/>
      <c r="U646" s="386"/>
      <c r="V646" s="188"/>
      <c r="W646" s="190"/>
      <c r="X646" s="386"/>
      <c r="Y646" s="386"/>
      <c r="Z646" s="386"/>
      <c r="AA646" s="386"/>
      <c r="AB646" s="386"/>
      <c r="AC646" s="386"/>
      <c r="AD646" s="386"/>
      <c r="AE646" s="386"/>
      <c r="AF646" s="386"/>
      <c r="AG646" s="386"/>
      <c r="AH646" s="188"/>
      <c r="AI646" s="188"/>
      <c r="AJ646" s="188"/>
      <c r="AK646" s="188"/>
      <c r="AL646" s="188"/>
      <c r="AM646" s="188"/>
      <c r="AN646" s="188"/>
      <c r="AO646" s="188"/>
      <c r="AP646" s="188"/>
      <c r="AQ646" s="386"/>
      <c r="AR646" s="386"/>
      <c r="AS646" s="386"/>
      <c r="AT646" s="386"/>
      <c r="AU646" s="386"/>
      <c r="AV646" s="386"/>
      <c r="AW646" s="386"/>
      <c r="AX646" s="386"/>
      <c r="AY646" s="386"/>
      <c r="AZ646" s="386"/>
      <c r="BA646" s="386"/>
      <c r="BB646" s="386"/>
      <c r="BC646" s="386"/>
      <c r="BD646" s="386"/>
      <c r="BE646" s="386"/>
      <c r="BF646" s="386"/>
      <c r="BG646" s="386"/>
      <c r="BH646" s="386"/>
      <c r="BI646" s="386"/>
      <c r="BJ646" s="386"/>
      <c r="BK646" s="386"/>
      <c r="BL646" s="386"/>
      <c r="BM646" s="386"/>
      <c r="BN646" s="386"/>
      <c r="BO646" s="186"/>
      <c r="BP646" s="386"/>
      <c r="BQ646" s="386"/>
      <c r="BR646" s="386"/>
      <c r="BS646" s="386"/>
      <c r="BT646" s="386"/>
      <c r="BU646" s="386"/>
      <c r="BV646" s="386"/>
      <c r="BW646" s="386"/>
      <c r="BX646" s="386"/>
      <c r="BY646" s="386"/>
      <c r="BZ646" s="386"/>
      <c r="CA646" s="386"/>
      <c r="CB646" s="386"/>
      <c r="CC646" s="386"/>
      <c r="CD646" s="386"/>
      <c r="CE646" s="386"/>
      <c r="CF646" s="386"/>
      <c r="CG646" s="386"/>
      <c r="CH646" s="386"/>
      <c r="CI646" s="386"/>
      <c r="CJ646" s="386"/>
      <c r="CK646" s="386"/>
      <c r="CL646" s="386"/>
      <c r="CM646" s="386"/>
      <c r="CN646" s="386"/>
      <c r="CO646" s="188"/>
      <c r="CP646" s="188"/>
      <c r="CQ646" s="188"/>
      <c r="CR646" s="188"/>
      <c r="CS646" s="188"/>
      <c r="CT646" s="188"/>
      <c r="CU646" s="188"/>
      <c r="CV646" s="188"/>
      <c r="CW646" s="188"/>
      <c r="CX646" s="188"/>
      <c r="CY646" s="188"/>
      <c r="CZ646" s="188"/>
      <c r="DA646" s="188"/>
      <c r="DB646" s="188"/>
      <c r="DC646" s="386"/>
      <c r="DD646" s="386"/>
      <c r="DE646" s="386"/>
      <c r="DF646" s="386"/>
    </row>
    <row r="647" spans="1:110" s="216" customFormat="1">
      <c r="A647" s="222"/>
      <c r="B647" s="386"/>
      <c r="C647" s="386"/>
      <c r="D647" s="386"/>
      <c r="E647" s="386"/>
      <c r="F647" s="386"/>
      <c r="H647" s="222"/>
      <c r="I647" s="386"/>
      <c r="J647" s="386"/>
      <c r="K647" s="386"/>
      <c r="L647" s="386"/>
      <c r="M647" s="386"/>
      <c r="N647" s="386"/>
      <c r="O647" s="386"/>
      <c r="P647" s="386"/>
      <c r="Q647" s="386"/>
      <c r="R647" s="386"/>
      <c r="S647" s="386"/>
      <c r="T647" s="386"/>
      <c r="U647" s="386"/>
      <c r="V647" s="188"/>
      <c r="W647" s="190"/>
      <c r="X647" s="386"/>
      <c r="Y647" s="386"/>
      <c r="Z647" s="386"/>
      <c r="AA647" s="386"/>
      <c r="AB647" s="386"/>
      <c r="AC647" s="386"/>
      <c r="AD647" s="386"/>
      <c r="AE647" s="386"/>
      <c r="AF647" s="386"/>
      <c r="AG647" s="386"/>
      <c r="AH647" s="188"/>
      <c r="AI647" s="188"/>
      <c r="AJ647" s="188"/>
      <c r="AK647" s="188"/>
      <c r="AL647" s="188"/>
      <c r="AM647" s="188"/>
      <c r="AN647" s="188"/>
      <c r="AO647" s="188"/>
      <c r="AP647" s="188"/>
      <c r="AQ647" s="386"/>
      <c r="AR647" s="386"/>
      <c r="AS647" s="386"/>
      <c r="AT647" s="386"/>
      <c r="AU647" s="386"/>
      <c r="AV647" s="386"/>
      <c r="AW647" s="386"/>
      <c r="AX647" s="386"/>
      <c r="AY647" s="386"/>
      <c r="AZ647" s="386"/>
      <c r="BA647" s="386"/>
      <c r="BB647" s="386"/>
      <c r="BC647" s="386"/>
      <c r="BD647" s="386"/>
      <c r="BE647" s="386"/>
      <c r="BF647" s="386"/>
      <c r="BG647" s="386"/>
      <c r="BH647" s="386"/>
      <c r="BI647" s="386"/>
      <c r="BJ647" s="386"/>
      <c r="BK647" s="386"/>
      <c r="BL647" s="386"/>
      <c r="BM647" s="386"/>
      <c r="BN647" s="386"/>
      <c r="BO647" s="186"/>
      <c r="BP647" s="386"/>
      <c r="BQ647" s="386"/>
      <c r="BR647" s="386"/>
      <c r="BS647" s="386"/>
      <c r="BT647" s="386"/>
      <c r="BU647" s="386"/>
      <c r="BV647" s="386"/>
      <c r="BW647" s="386"/>
      <c r="BX647" s="386"/>
      <c r="BY647" s="386"/>
      <c r="BZ647" s="386"/>
      <c r="CA647" s="386"/>
      <c r="CB647" s="386"/>
      <c r="CC647" s="386"/>
      <c r="CD647" s="386"/>
      <c r="CE647" s="386"/>
      <c r="CF647" s="386"/>
      <c r="CG647" s="386"/>
      <c r="CH647" s="386"/>
      <c r="CI647" s="386"/>
      <c r="CJ647" s="386"/>
      <c r="CK647" s="386"/>
      <c r="CL647" s="386"/>
      <c r="CM647" s="386"/>
      <c r="CN647" s="386"/>
      <c r="CO647" s="188"/>
      <c r="CP647" s="188"/>
      <c r="CQ647" s="188"/>
      <c r="CR647" s="188"/>
      <c r="CS647" s="188"/>
      <c r="CT647" s="188"/>
      <c r="CU647" s="188"/>
      <c r="CV647" s="188"/>
      <c r="CW647" s="188"/>
      <c r="CX647" s="188"/>
      <c r="CY647" s="188"/>
      <c r="CZ647" s="188"/>
      <c r="DA647" s="188"/>
      <c r="DB647" s="188"/>
      <c r="DC647" s="386"/>
      <c r="DD647" s="386"/>
      <c r="DE647" s="386"/>
      <c r="DF647" s="386"/>
    </row>
    <row r="648" spans="1:110" s="216" customFormat="1">
      <c r="A648" s="222"/>
      <c r="B648" s="386"/>
      <c r="C648" s="386"/>
      <c r="D648" s="386"/>
      <c r="E648" s="386"/>
      <c r="F648" s="386"/>
      <c r="H648" s="222"/>
      <c r="I648" s="386"/>
      <c r="J648" s="386"/>
      <c r="K648" s="386"/>
      <c r="L648" s="386"/>
      <c r="M648" s="386"/>
      <c r="N648" s="386"/>
      <c r="O648" s="386"/>
      <c r="P648" s="386"/>
      <c r="Q648" s="386"/>
      <c r="R648" s="386"/>
      <c r="S648" s="386"/>
      <c r="T648" s="386"/>
      <c r="U648" s="386"/>
      <c r="V648" s="188"/>
      <c r="W648" s="190"/>
      <c r="X648" s="386"/>
      <c r="Y648" s="386"/>
      <c r="Z648" s="386"/>
      <c r="AA648" s="386"/>
      <c r="AB648" s="386"/>
      <c r="AC648" s="386"/>
      <c r="AD648" s="386"/>
      <c r="AE648" s="386"/>
      <c r="AF648" s="386"/>
      <c r="AG648" s="386"/>
      <c r="AH648" s="188"/>
      <c r="AI648" s="188"/>
      <c r="AJ648" s="188"/>
      <c r="AK648" s="188"/>
      <c r="AL648" s="188"/>
      <c r="AM648" s="188"/>
      <c r="AN648" s="188"/>
      <c r="AO648" s="188"/>
      <c r="AP648" s="188"/>
      <c r="AQ648" s="386"/>
      <c r="AR648" s="386"/>
      <c r="AS648" s="386"/>
      <c r="AT648" s="386"/>
      <c r="AU648" s="386"/>
      <c r="AV648" s="386"/>
      <c r="AW648" s="386"/>
      <c r="AX648" s="386"/>
      <c r="AY648" s="386"/>
      <c r="AZ648" s="386"/>
      <c r="BA648" s="386"/>
      <c r="BB648" s="386"/>
      <c r="BC648" s="386"/>
      <c r="BD648" s="386"/>
      <c r="BE648" s="386"/>
      <c r="BF648" s="386"/>
      <c r="BG648" s="386"/>
      <c r="BH648" s="386"/>
      <c r="BI648" s="386"/>
      <c r="BJ648" s="386"/>
      <c r="BK648" s="386"/>
      <c r="BL648" s="386"/>
      <c r="BM648" s="386"/>
      <c r="BN648" s="386"/>
      <c r="BO648" s="186"/>
      <c r="BP648" s="386"/>
      <c r="BQ648" s="386"/>
      <c r="BR648" s="386"/>
      <c r="BS648" s="386"/>
      <c r="BT648" s="386"/>
      <c r="BU648" s="386"/>
      <c r="BV648" s="386"/>
      <c r="BW648" s="386"/>
      <c r="BX648" s="386"/>
      <c r="BY648" s="386"/>
      <c r="BZ648" s="386"/>
      <c r="CA648" s="386"/>
      <c r="CB648" s="386"/>
      <c r="CC648" s="386"/>
      <c r="CD648" s="386"/>
      <c r="CE648" s="386"/>
      <c r="CF648" s="386"/>
      <c r="CG648" s="386"/>
      <c r="CH648" s="386"/>
      <c r="CI648" s="386"/>
      <c r="CJ648" s="386"/>
      <c r="CK648" s="386"/>
      <c r="CL648" s="386"/>
      <c r="CM648" s="386"/>
      <c r="CN648" s="386"/>
      <c r="CO648" s="188"/>
      <c r="CP648" s="188"/>
      <c r="CQ648" s="188"/>
      <c r="CR648" s="188"/>
      <c r="CS648" s="188"/>
      <c r="CT648" s="188"/>
      <c r="CU648" s="188"/>
      <c r="CV648" s="188"/>
      <c r="CW648" s="188"/>
      <c r="CX648" s="188"/>
      <c r="CY648" s="188"/>
      <c r="CZ648" s="188"/>
      <c r="DA648" s="188"/>
      <c r="DB648" s="188"/>
      <c r="DC648" s="386"/>
      <c r="DD648" s="386"/>
      <c r="DE648" s="386"/>
      <c r="DF648" s="386"/>
    </row>
    <row r="649" spans="1:110" s="216" customFormat="1">
      <c r="A649" s="222"/>
      <c r="B649" s="386"/>
      <c r="C649" s="386"/>
      <c r="D649" s="386"/>
      <c r="E649" s="386"/>
      <c r="F649" s="386"/>
      <c r="H649" s="222"/>
      <c r="I649" s="386"/>
      <c r="J649" s="386"/>
      <c r="K649" s="386"/>
      <c r="L649" s="386"/>
      <c r="M649" s="386"/>
      <c r="N649" s="386"/>
      <c r="O649" s="386"/>
      <c r="P649" s="386"/>
      <c r="Q649" s="386"/>
      <c r="R649" s="386"/>
      <c r="S649" s="386"/>
      <c r="T649" s="386"/>
      <c r="U649" s="386"/>
      <c r="V649" s="188"/>
      <c r="W649" s="190"/>
      <c r="X649" s="386"/>
      <c r="Y649" s="386"/>
      <c r="Z649" s="386"/>
      <c r="AA649" s="386"/>
      <c r="AB649" s="386"/>
      <c r="AC649" s="386"/>
      <c r="AD649" s="386"/>
      <c r="AE649" s="386"/>
      <c r="AF649" s="386"/>
      <c r="AG649" s="386"/>
      <c r="AH649" s="188"/>
      <c r="AI649" s="188"/>
      <c r="AJ649" s="188"/>
      <c r="AK649" s="188"/>
      <c r="AL649" s="188"/>
      <c r="AM649" s="188"/>
      <c r="AN649" s="188"/>
      <c r="AO649" s="188"/>
      <c r="AP649" s="188"/>
      <c r="AQ649" s="386"/>
      <c r="AR649" s="386"/>
      <c r="AS649" s="386"/>
      <c r="AT649" s="386"/>
      <c r="AU649" s="386"/>
      <c r="AV649" s="386"/>
      <c r="AW649" s="386"/>
      <c r="AX649" s="386"/>
      <c r="AY649" s="386"/>
      <c r="AZ649" s="386"/>
      <c r="BA649" s="386"/>
      <c r="BB649" s="386"/>
      <c r="BC649" s="386"/>
      <c r="BD649" s="386"/>
      <c r="BE649" s="386"/>
      <c r="BF649" s="386"/>
      <c r="BG649" s="386"/>
      <c r="BH649" s="386"/>
      <c r="BI649" s="386"/>
      <c r="BJ649" s="386"/>
      <c r="BK649" s="386"/>
      <c r="BL649" s="386"/>
      <c r="BM649" s="386"/>
      <c r="BN649" s="386"/>
      <c r="BO649" s="186"/>
      <c r="BP649" s="386"/>
      <c r="BQ649" s="386"/>
      <c r="BR649" s="386"/>
      <c r="BS649" s="386"/>
      <c r="BT649" s="386"/>
      <c r="BU649" s="386"/>
      <c r="BV649" s="386"/>
      <c r="BW649" s="386"/>
      <c r="BX649" s="386"/>
      <c r="BY649" s="386"/>
      <c r="BZ649" s="386"/>
      <c r="CA649" s="386"/>
      <c r="CB649" s="386"/>
      <c r="CC649" s="386"/>
      <c r="CD649" s="386"/>
      <c r="CE649" s="386"/>
      <c r="CF649" s="386"/>
      <c r="CG649" s="386"/>
      <c r="CH649" s="386"/>
      <c r="CI649" s="386"/>
      <c r="CJ649" s="386"/>
      <c r="CK649" s="386"/>
      <c r="CL649" s="386"/>
      <c r="CM649" s="386"/>
      <c r="CN649" s="386"/>
      <c r="CO649" s="188"/>
      <c r="CP649" s="188"/>
      <c r="CQ649" s="188"/>
      <c r="CR649" s="188"/>
      <c r="CS649" s="188"/>
      <c r="CT649" s="188"/>
      <c r="CU649" s="188"/>
      <c r="CV649" s="188"/>
      <c r="CW649" s="188"/>
      <c r="CX649" s="188"/>
      <c r="CY649" s="188"/>
      <c r="CZ649" s="188"/>
      <c r="DA649" s="188"/>
      <c r="DB649" s="188"/>
      <c r="DC649" s="386"/>
      <c r="DD649" s="386"/>
      <c r="DE649" s="386"/>
      <c r="DF649" s="386"/>
    </row>
    <row r="650" spans="1:110" s="216" customFormat="1">
      <c r="A650" s="222"/>
      <c r="B650" s="386"/>
      <c r="C650" s="386"/>
      <c r="D650" s="386"/>
      <c r="E650" s="386"/>
      <c r="F650" s="386"/>
      <c r="H650" s="222"/>
      <c r="I650" s="386"/>
      <c r="J650" s="386"/>
      <c r="K650" s="386"/>
      <c r="L650" s="386"/>
      <c r="M650" s="386"/>
      <c r="N650" s="386"/>
      <c r="O650" s="386"/>
      <c r="P650" s="386"/>
      <c r="Q650" s="386"/>
      <c r="R650" s="386"/>
      <c r="S650" s="386"/>
      <c r="T650" s="386"/>
      <c r="U650" s="386"/>
      <c r="V650" s="188"/>
      <c r="W650" s="190"/>
      <c r="X650" s="386"/>
      <c r="Y650" s="386"/>
      <c r="Z650" s="386"/>
      <c r="AA650" s="386"/>
      <c r="AB650" s="386"/>
      <c r="AC650" s="386"/>
      <c r="AD650" s="386"/>
      <c r="AE650" s="386"/>
      <c r="AF650" s="386"/>
      <c r="AG650" s="386"/>
      <c r="AH650" s="188"/>
      <c r="AI650" s="188"/>
      <c r="AJ650" s="188"/>
      <c r="AK650" s="188"/>
      <c r="AL650" s="188"/>
      <c r="AM650" s="188"/>
      <c r="AN650" s="188"/>
      <c r="AO650" s="188"/>
      <c r="AP650" s="188"/>
      <c r="AQ650" s="386"/>
      <c r="AR650" s="386"/>
      <c r="AS650" s="386"/>
      <c r="AT650" s="386"/>
      <c r="AU650" s="386"/>
      <c r="AV650" s="386"/>
      <c r="AW650" s="386"/>
      <c r="AX650" s="386"/>
      <c r="AY650" s="386"/>
      <c r="AZ650" s="386"/>
      <c r="BA650" s="386"/>
      <c r="BB650" s="386"/>
      <c r="BC650" s="386"/>
      <c r="BD650" s="386"/>
      <c r="BE650" s="386"/>
      <c r="BF650" s="386"/>
      <c r="BG650" s="386"/>
      <c r="BH650" s="386"/>
      <c r="BI650" s="386"/>
      <c r="BJ650" s="386"/>
      <c r="BK650" s="386"/>
      <c r="BL650" s="386"/>
      <c r="BM650" s="386"/>
      <c r="BN650" s="386"/>
      <c r="BO650" s="186"/>
      <c r="BP650" s="386"/>
      <c r="BQ650" s="386"/>
      <c r="BR650" s="386"/>
      <c r="BS650" s="386"/>
      <c r="BT650" s="386"/>
      <c r="BU650" s="386"/>
      <c r="BV650" s="386"/>
      <c r="BW650" s="386"/>
      <c r="BX650" s="386"/>
      <c r="BY650" s="386"/>
      <c r="BZ650" s="386"/>
      <c r="CA650" s="386"/>
      <c r="CB650" s="386"/>
      <c r="CC650" s="386"/>
      <c r="CD650" s="386"/>
      <c r="CE650" s="386"/>
      <c r="CF650" s="386"/>
      <c r="CG650" s="386"/>
      <c r="CH650" s="386"/>
      <c r="CI650" s="386"/>
      <c r="CJ650" s="386"/>
      <c r="CK650" s="386"/>
      <c r="CL650" s="386"/>
      <c r="CM650" s="386"/>
      <c r="CN650" s="386"/>
      <c r="CO650" s="188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386"/>
      <c r="DD650" s="386"/>
      <c r="DE650" s="386"/>
      <c r="DF650" s="386"/>
    </row>
    <row r="651" spans="1:110" s="216" customFormat="1">
      <c r="A651" s="222"/>
      <c r="B651" s="386"/>
      <c r="C651" s="386"/>
      <c r="D651" s="386"/>
      <c r="E651" s="386"/>
      <c r="F651" s="386"/>
      <c r="H651" s="222"/>
      <c r="I651" s="386"/>
      <c r="J651" s="386"/>
      <c r="K651" s="386"/>
      <c r="L651" s="386"/>
      <c r="M651" s="386"/>
      <c r="N651" s="386"/>
      <c r="O651" s="386"/>
      <c r="P651" s="386"/>
      <c r="Q651" s="386"/>
      <c r="R651" s="386"/>
      <c r="S651" s="386"/>
      <c r="T651" s="386"/>
      <c r="U651" s="386"/>
      <c r="V651" s="188"/>
      <c r="W651" s="190"/>
      <c r="X651" s="386"/>
      <c r="Y651" s="386"/>
      <c r="Z651" s="386"/>
      <c r="AA651" s="386"/>
      <c r="AB651" s="386"/>
      <c r="AC651" s="386"/>
      <c r="AD651" s="386"/>
      <c r="AE651" s="386"/>
      <c r="AF651" s="386"/>
      <c r="AG651" s="386"/>
      <c r="AH651" s="188"/>
      <c r="AI651" s="188"/>
      <c r="AJ651" s="188"/>
      <c r="AK651" s="188"/>
      <c r="AL651" s="188"/>
      <c r="AM651" s="188"/>
      <c r="AN651" s="188"/>
      <c r="AO651" s="188"/>
      <c r="AP651" s="188"/>
      <c r="AQ651" s="386"/>
      <c r="AR651" s="386"/>
      <c r="AS651" s="386"/>
      <c r="AT651" s="386"/>
      <c r="AU651" s="386"/>
      <c r="AV651" s="386"/>
      <c r="AW651" s="386"/>
      <c r="AX651" s="386"/>
      <c r="AY651" s="386"/>
      <c r="AZ651" s="386"/>
      <c r="BA651" s="386"/>
      <c r="BB651" s="386"/>
      <c r="BC651" s="386"/>
      <c r="BD651" s="386"/>
      <c r="BE651" s="386"/>
      <c r="BF651" s="386"/>
      <c r="BG651" s="386"/>
      <c r="BH651" s="386"/>
      <c r="BI651" s="386"/>
      <c r="BJ651" s="386"/>
      <c r="BK651" s="386"/>
      <c r="BL651" s="386"/>
      <c r="BM651" s="386"/>
      <c r="BN651" s="386"/>
      <c r="BO651" s="186"/>
      <c r="BP651" s="386"/>
      <c r="BQ651" s="386"/>
      <c r="BR651" s="386"/>
      <c r="BS651" s="386"/>
      <c r="BT651" s="386"/>
      <c r="BU651" s="386"/>
      <c r="BV651" s="386"/>
      <c r="BW651" s="386"/>
      <c r="BX651" s="386"/>
      <c r="BY651" s="386"/>
      <c r="BZ651" s="386"/>
      <c r="CA651" s="386"/>
      <c r="CB651" s="386"/>
      <c r="CC651" s="386"/>
      <c r="CD651" s="386"/>
      <c r="CE651" s="386"/>
      <c r="CF651" s="386"/>
      <c r="CG651" s="386"/>
      <c r="CH651" s="386"/>
      <c r="CI651" s="386"/>
      <c r="CJ651" s="386"/>
      <c r="CK651" s="386"/>
      <c r="CL651" s="386"/>
      <c r="CM651" s="386"/>
      <c r="CN651" s="386"/>
      <c r="CO651" s="188"/>
      <c r="CP651" s="188"/>
      <c r="CQ651" s="188"/>
      <c r="CR651" s="188"/>
      <c r="CS651" s="188"/>
      <c r="CT651" s="188"/>
      <c r="CU651" s="188"/>
      <c r="CV651" s="188"/>
      <c r="CW651" s="188"/>
      <c r="CX651" s="188"/>
      <c r="CY651" s="188"/>
      <c r="CZ651" s="188"/>
      <c r="DA651" s="188"/>
      <c r="DB651" s="188"/>
      <c r="DC651" s="386"/>
      <c r="DD651" s="386"/>
      <c r="DE651" s="386"/>
      <c r="DF651" s="386"/>
    </row>
    <row r="652" spans="1:110" s="216" customFormat="1">
      <c r="A652" s="222"/>
      <c r="B652" s="386"/>
      <c r="C652" s="386"/>
      <c r="D652" s="386"/>
      <c r="E652" s="386"/>
      <c r="F652" s="386"/>
      <c r="H652" s="222"/>
      <c r="I652" s="386"/>
      <c r="J652" s="386"/>
      <c r="K652" s="386"/>
      <c r="L652" s="386"/>
      <c r="M652" s="386"/>
      <c r="N652" s="386"/>
      <c r="O652" s="386"/>
      <c r="P652" s="386"/>
      <c r="Q652" s="386"/>
      <c r="R652" s="386"/>
      <c r="S652" s="386"/>
      <c r="T652" s="386"/>
      <c r="U652" s="386"/>
      <c r="V652" s="188"/>
      <c r="W652" s="190"/>
      <c r="X652" s="386"/>
      <c r="Y652" s="386"/>
      <c r="Z652" s="386"/>
      <c r="AA652" s="386"/>
      <c r="AB652" s="386"/>
      <c r="AC652" s="386"/>
      <c r="AD652" s="386"/>
      <c r="AE652" s="386"/>
      <c r="AF652" s="386"/>
      <c r="AG652" s="386"/>
      <c r="AH652" s="188"/>
      <c r="AI652" s="188"/>
      <c r="AJ652" s="188"/>
      <c r="AK652" s="188"/>
      <c r="AL652" s="188"/>
      <c r="AM652" s="188"/>
      <c r="AN652" s="188"/>
      <c r="AO652" s="188"/>
      <c r="AP652" s="188"/>
      <c r="AQ652" s="386"/>
      <c r="AR652" s="386"/>
      <c r="AS652" s="386"/>
      <c r="AT652" s="386"/>
      <c r="AU652" s="386"/>
      <c r="AV652" s="386"/>
      <c r="AW652" s="386"/>
      <c r="AX652" s="386"/>
      <c r="AY652" s="386"/>
      <c r="AZ652" s="386"/>
      <c r="BA652" s="386"/>
      <c r="BB652" s="386"/>
      <c r="BC652" s="386"/>
      <c r="BD652" s="386"/>
      <c r="BE652" s="386"/>
      <c r="BF652" s="386"/>
      <c r="BG652" s="386"/>
      <c r="BH652" s="386"/>
      <c r="BI652" s="386"/>
      <c r="BJ652" s="386"/>
      <c r="BK652" s="386"/>
      <c r="BL652" s="386"/>
      <c r="BM652" s="386"/>
      <c r="BN652" s="386"/>
      <c r="BO652" s="186"/>
      <c r="BP652" s="386"/>
      <c r="BQ652" s="386"/>
      <c r="BR652" s="386"/>
      <c r="BS652" s="386"/>
      <c r="BT652" s="386"/>
      <c r="BU652" s="386"/>
      <c r="BV652" s="386"/>
      <c r="BW652" s="386"/>
      <c r="BX652" s="386"/>
      <c r="BY652" s="386"/>
      <c r="BZ652" s="386"/>
      <c r="CA652" s="386"/>
      <c r="CB652" s="386"/>
      <c r="CC652" s="386"/>
      <c r="CD652" s="386"/>
      <c r="CE652" s="386"/>
      <c r="CF652" s="386"/>
      <c r="CG652" s="386"/>
      <c r="CH652" s="386"/>
      <c r="CI652" s="386"/>
      <c r="CJ652" s="386"/>
      <c r="CK652" s="386"/>
      <c r="CL652" s="386"/>
      <c r="CM652" s="386"/>
      <c r="CN652" s="386"/>
      <c r="CO652" s="188"/>
      <c r="CP652" s="188"/>
      <c r="CQ652" s="188"/>
      <c r="CR652" s="188"/>
      <c r="CS652" s="188"/>
      <c r="CT652" s="188"/>
      <c r="CU652" s="188"/>
      <c r="CV652" s="188"/>
      <c r="CW652" s="188"/>
      <c r="CX652" s="188"/>
      <c r="CY652" s="188"/>
      <c r="CZ652" s="188"/>
      <c r="DA652" s="188"/>
      <c r="DB652" s="188"/>
      <c r="DC652" s="386"/>
      <c r="DD652" s="386"/>
      <c r="DE652" s="386"/>
      <c r="DF652" s="386"/>
    </row>
    <row r="653" spans="1:110" s="216" customFormat="1">
      <c r="A653" s="222"/>
      <c r="B653" s="386"/>
      <c r="C653" s="386"/>
      <c r="D653" s="386"/>
      <c r="E653" s="386"/>
      <c r="F653" s="386"/>
      <c r="H653" s="222"/>
      <c r="I653" s="386"/>
      <c r="J653" s="386"/>
      <c r="K653" s="386"/>
      <c r="L653" s="386"/>
      <c r="M653" s="386"/>
      <c r="N653" s="386"/>
      <c r="O653" s="386"/>
      <c r="P653" s="386"/>
      <c r="Q653" s="386"/>
      <c r="R653" s="386"/>
      <c r="S653" s="386"/>
      <c r="T653" s="386"/>
      <c r="U653" s="386"/>
      <c r="V653" s="188"/>
      <c r="W653" s="190"/>
      <c r="X653" s="386"/>
      <c r="Y653" s="386"/>
      <c r="Z653" s="386"/>
      <c r="AA653" s="386"/>
      <c r="AB653" s="386"/>
      <c r="AC653" s="386"/>
      <c r="AD653" s="386"/>
      <c r="AE653" s="386"/>
      <c r="AF653" s="386"/>
      <c r="AG653" s="386"/>
      <c r="AH653" s="188"/>
      <c r="AI653" s="188"/>
      <c r="AJ653" s="188"/>
      <c r="AK653" s="188"/>
      <c r="AL653" s="188"/>
      <c r="AM653" s="188"/>
      <c r="AN653" s="188"/>
      <c r="AO653" s="188"/>
      <c r="AP653" s="188"/>
      <c r="AQ653" s="386"/>
      <c r="AR653" s="386"/>
      <c r="AS653" s="386"/>
      <c r="AT653" s="386"/>
      <c r="AU653" s="386"/>
      <c r="AV653" s="386"/>
      <c r="AW653" s="386"/>
      <c r="AX653" s="386"/>
      <c r="AY653" s="386"/>
      <c r="AZ653" s="386"/>
      <c r="BA653" s="386"/>
      <c r="BB653" s="386"/>
      <c r="BC653" s="386"/>
      <c r="BD653" s="386"/>
      <c r="BE653" s="386"/>
      <c r="BF653" s="386"/>
      <c r="BG653" s="386"/>
      <c r="BH653" s="386"/>
      <c r="BI653" s="386"/>
      <c r="BJ653" s="386"/>
      <c r="BK653" s="386"/>
      <c r="BL653" s="386"/>
      <c r="BM653" s="386"/>
      <c r="BN653" s="386"/>
      <c r="BO653" s="186"/>
      <c r="BP653" s="386"/>
      <c r="BQ653" s="386"/>
      <c r="BR653" s="386"/>
      <c r="BS653" s="386"/>
      <c r="BT653" s="386"/>
      <c r="BU653" s="386"/>
      <c r="BV653" s="386"/>
      <c r="BW653" s="386"/>
      <c r="BX653" s="386"/>
      <c r="BY653" s="386"/>
      <c r="BZ653" s="386"/>
      <c r="CA653" s="386"/>
      <c r="CB653" s="386"/>
      <c r="CC653" s="386"/>
      <c r="CD653" s="386"/>
      <c r="CE653" s="386"/>
      <c r="CF653" s="386"/>
      <c r="CG653" s="386"/>
      <c r="CH653" s="386"/>
      <c r="CI653" s="386"/>
      <c r="CJ653" s="386"/>
      <c r="CK653" s="386"/>
      <c r="CL653" s="386"/>
      <c r="CM653" s="386"/>
      <c r="CN653" s="386"/>
      <c r="CO653" s="188"/>
      <c r="CP653" s="188"/>
      <c r="CQ653" s="188"/>
      <c r="CR653" s="188"/>
      <c r="CS653" s="188"/>
      <c r="CT653" s="188"/>
      <c r="CU653" s="188"/>
      <c r="CV653" s="188"/>
      <c r="CW653" s="188"/>
      <c r="CX653" s="188"/>
      <c r="CY653" s="188"/>
      <c r="CZ653" s="188"/>
      <c r="DA653" s="188"/>
      <c r="DB653" s="188"/>
      <c r="DC653" s="386"/>
      <c r="DD653" s="386"/>
      <c r="DE653" s="386"/>
      <c r="DF653" s="386"/>
    </row>
    <row r="654" spans="1:110" s="216" customFormat="1">
      <c r="A654" s="222"/>
      <c r="B654" s="386"/>
      <c r="C654" s="386"/>
      <c r="D654" s="386"/>
      <c r="E654" s="386"/>
      <c r="F654" s="386"/>
      <c r="H654" s="222"/>
      <c r="I654" s="386"/>
      <c r="J654" s="386"/>
      <c r="K654" s="386"/>
      <c r="L654" s="386"/>
      <c r="M654" s="386"/>
      <c r="N654" s="386"/>
      <c r="O654" s="386"/>
      <c r="P654" s="386"/>
      <c r="Q654" s="386"/>
      <c r="R654" s="386"/>
      <c r="S654" s="386"/>
      <c r="T654" s="386"/>
      <c r="U654" s="386"/>
      <c r="V654" s="188"/>
      <c r="W654" s="190"/>
      <c r="X654" s="386"/>
      <c r="Y654" s="386"/>
      <c r="Z654" s="386"/>
      <c r="AA654" s="386"/>
      <c r="AB654" s="386"/>
      <c r="AC654" s="386"/>
      <c r="AD654" s="386"/>
      <c r="AE654" s="386"/>
      <c r="AF654" s="386"/>
      <c r="AG654" s="386"/>
      <c r="AH654" s="188"/>
      <c r="AI654" s="188"/>
      <c r="AJ654" s="188"/>
      <c r="AK654" s="188"/>
      <c r="AL654" s="188"/>
      <c r="AM654" s="188"/>
      <c r="AN654" s="188"/>
      <c r="AO654" s="188"/>
      <c r="AP654" s="188"/>
      <c r="AQ654" s="386"/>
      <c r="AR654" s="386"/>
      <c r="AS654" s="386"/>
      <c r="AT654" s="386"/>
      <c r="AU654" s="386"/>
      <c r="AV654" s="386"/>
      <c r="AW654" s="386"/>
      <c r="AX654" s="386"/>
      <c r="AY654" s="386"/>
      <c r="AZ654" s="386"/>
      <c r="BA654" s="386"/>
      <c r="BB654" s="386"/>
      <c r="BC654" s="386"/>
      <c r="BD654" s="386"/>
      <c r="BE654" s="386"/>
      <c r="BF654" s="386"/>
      <c r="BG654" s="386"/>
      <c r="BH654" s="386"/>
      <c r="BI654" s="386"/>
      <c r="BJ654" s="386"/>
      <c r="BK654" s="386"/>
      <c r="BL654" s="386"/>
      <c r="BM654" s="386"/>
      <c r="BN654" s="386"/>
      <c r="BO654" s="186"/>
      <c r="BP654" s="386"/>
      <c r="BQ654" s="386"/>
      <c r="BR654" s="386"/>
      <c r="BS654" s="386"/>
      <c r="BT654" s="386"/>
      <c r="BU654" s="386"/>
      <c r="BV654" s="386"/>
      <c r="BW654" s="386"/>
      <c r="BX654" s="386"/>
      <c r="BY654" s="386"/>
      <c r="BZ654" s="386"/>
      <c r="CA654" s="386"/>
      <c r="CB654" s="386"/>
      <c r="CC654" s="386"/>
      <c r="CD654" s="386"/>
      <c r="CE654" s="386"/>
      <c r="CF654" s="386"/>
      <c r="CG654" s="386"/>
      <c r="CH654" s="386"/>
      <c r="CI654" s="386"/>
      <c r="CJ654" s="386"/>
      <c r="CK654" s="386"/>
      <c r="CL654" s="386"/>
      <c r="CM654" s="386"/>
      <c r="CN654" s="386"/>
      <c r="CO654" s="188"/>
      <c r="CP654" s="188"/>
      <c r="CQ654" s="188"/>
      <c r="CR654" s="188"/>
      <c r="CS654" s="188"/>
      <c r="CT654" s="188"/>
      <c r="CU654" s="188"/>
      <c r="CV654" s="188"/>
      <c r="CW654" s="188"/>
      <c r="CX654" s="188"/>
      <c r="CY654" s="188"/>
      <c r="CZ654" s="188"/>
      <c r="DA654" s="188"/>
      <c r="DB654" s="188"/>
      <c r="DC654" s="386"/>
      <c r="DD654" s="386"/>
      <c r="DE654" s="386"/>
      <c r="DF654" s="386"/>
    </row>
    <row r="655" spans="1:110" s="216" customFormat="1">
      <c r="A655" s="222"/>
      <c r="B655" s="386"/>
      <c r="C655" s="386"/>
      <c r="D655" s="386"/>
      <c r="E655" s="386"/>
      <c r="F655" s="386"/>
      <c r="H655" s="222"/>
      <c r="I655" s="386"/>
      <c r="J655" s="386"/>
      <c r="K655" s="386"/>
      <c r="L655" s="386"/>
      <c r="M655" s="386"/>
      <c r="N655" s="386"/>
      <c r="O655" s="386"/>
      <c r="P655" s="386"/>
      <c r="Q655" s="386"/>
      <c r="R655" s="386"/>
      <c r="S655" s="386"/>
      <c r="T655" s="386"/>
      <c r="U655" s="386"/>
      <c r="V655" s="188"/>
      <c r="W655" s="190"/>
      <c r="X655" s="386"/>
      <c r="Y655" s="386"/>
      <c r="Z655" s="386"/>
      <c r="AA655" s="386"/>
      <c r="AB655" s="386"/>
      <c r="AC655" s="386"/>
      <c r="AD655" s="386"/>
      <c r="AE655" s="386"/>
      <c r="AF655" s="386"/>
      <c r="AG655" s="386"/>
      <c r="AH655" s="188"/>
      <c r="AI655" s="188"/>
      <c r="AJ655" s="188"/>
      <c r="AK655" s="188"/>
      <c r="AL655" s="188"/>
      <c r="AM655" s="188"/>
      <c r="AN655" s="188"/>
      <c r="AO655" s="188"/>
      <c r="AP655" s="188"/>
      <c r="AQ655" s="386"/>
      <c r="AR655" s="386"/>
      <c r="AS655" s="386"/>
      <c r="AT655" s="386"/>
      <c r="AU655" s="386"/>
      <c r="AV655" s="386"/>
      <c r="AW655" s="386"/>
      <c r="AX655" s="386"/>
      <c r="AY655" s="386"/>
      <c r="AZ655" s="386"/>
      <c r="BA655" s="386"/>
      <c r="BB655" s="386"/>
      <c r="BC655" s="386"/>
      <c r="BD655" s="386"/>
      <c r="BE655" s="386"/>
      <c r="BF655" s="386"/>
      <c r="BG655" s="386"/>
      <c r="BH655" s="386"/>
      <c r="BI655" s="386"/>
      <c r="BJ655" s="386"/>
      <c r="BK655" s="386"/>
      <c r="BL655" s="386"/>
      <c r="BM655" s="386"/>
      <c r="BN655" s="386"/>
      <c r="BO655" s="186"/>
      <c r="BP655" s="386"/>
      <c r="BQ655" s="386"/>
      <c r="BR655" s="386"/>
      <c r="BS655" s="386"/>
      <c r="BT655" s="386"/>
      <c r="BU655" s="386"/>
      <c r="BV655" s="386"/>
      <c r="BW655" s="386"/>
      <c r="BX655" s="386"/>
      <c r="BY655" s="386"/>
      <c r="BZ655" s="386"/>
      <c r="CA655" s="386"/>
      <c r="CB655" s="386"/>
      <c r="CC655" s="386"/>
      <c r="CD655" s="386"/>
      <c r="CE655" s="386"/>
      <c r="CF655" s="386"/>
      <c r="CG655" s="386"/>
      <c r="CH655" s="386"/>
      <c r="CI655" s="386"/>
      <c r="CJ655" s="386"/>
      <c r="CK655" s="386"/>
      <c r="CL655" s="386"/>
      <c r="CM655" s="386"/>
      <c r="CN655" s="386"/>
      <c r="CO655" s="188"/>
      <c r="CP655" s="188"/>
      <c r="CQ655" s="188"/>
      <c r="CR655" s="188"/>
      <c r="CS655" s="188"/>
      <c r="CT655" s="188"/>
      <c r="CU655" s="188"/>
      <c r="CV655" s="188"/>
      <c r="CW655" s="188"/>
      <c r="CX655" s="188"/>
      <c r="CY655" s="188"/>
      <c r="CZ655" s="188"/>
      <c r="DA655" s="188"/>
      <c r="DB655" s="188"/>
      <c r="DC655" s="386"/>
      <c r="DD655" s="386"/>
      <c r="DE655" s="386"/>
      <c r="DF655" s="386"/>
    </row>
    <row r="656" spans="1:110" s="216" customFormat="1">
      <c r="A656" s="222"/>
      <c r="B656" s="386"/>
      <c r="C656" s="386"/>
      <c r="D656" s="386"/>
      <c r="E656" s="386"/>
      <c r="F656" s="386"/>
      <c r="H656" s="222"/>
      <c r="I656" s="386"/>
      <c r="J656" s="386"/>
      <c r="K656" s="386"/>
      <c r="L656" s="386"/>
      <c r="M656" s="386"/>
      <c r="N656" s="386"/>
      <c r="O656" s="386"/>
      <c r="P656" s="386"/>
      <c r="Q656" s="386"/>
      <c r="R656" s="386"/>
      <c r="S656" s="386"/>
      <c r="T656" s="386"/>
      <c r="U656" s="386"/>
      <c r="V656" s="188"/>
      <c r="W656" s="190"/>
      <c r="X656" s="386"/>
      <c r="Y656" s="386"/>
      <c r="Z656" s="386"/>
      <c r="AA656" s="386"/>
      <c r="AB656" s="386"/>
      <c r="AC656" s="386"/>
      <c r="AD656" s="386"/>
      <c r="AE656" s="386"/>
      <c r="AF656" s="386"/>
      <c r="AG656" s="386"/>
      <c r="AH656" s="188"/>
      <c r="AI656" s="188"/>
      <c r="AJ656" s="188"/>
      <c r="AK656" s="188"/>
      <c r="AL656" s="188"/>
      <c r="AM656" s="188"/>
      <c r="AN656" s="188"/>
      <c r="AO656" s="188"/>
      <c r="AP656" s="188"/>
      <c r="AQ656" s="386"/>
      <c r="AR656" s="386"/>
      <c r="AS656" s="386"/>
      <c r="AT656" s="386"/>
      <c r="AU656" s="386"/>
      <c r="AV656" s="386"/>
      <c r="AW656" s="386"/>
      <c r="AX656" s="386"/>
      <c r="AY656" s="386"/>
      <c r="AZ656" s="386"/>
      <c r="BA656" s="386"/>
      <c r="BB656" s="386"/>
      <c r="BC656" s="386"/>
      <c r="BD656" s="386"/>
      <c r="BE656" s="386"/>
      <c r="BF656" s="386"/>
      <c r="BG656" s="386"/>
      <c r="BH656" s="386"/>
      <c r="BI656" s="386"/>
      <c r="BJ656" s="386"/>
      <c r="BK656" s="386"/>
      <c r="BL656" s="386"/>
      <c r="BM656" s="386"/>
      <c r="BN656" s="386"/>
      <c r="BO656" s="186"/>
      <c r="BP656" s="386"/>
      <c r="BQ656" s="386"/>
      <c r="BR656" s="386"/>
      <c r="BS656" s="386"/>
      <c r="BT656" s="386"/>
      <c r="BU656" s="386"/>
      <c r="BV656" s="386"/>
      <c r="BW656" s="386"/>
      <c r="BX656" s="386"/>
      <c r="BY656" s="386"/>
      <c r="BZ656" s="386"/>
      <c r="CA656" s="386"/>
      <c r="CB656" s="386"/>
      <c r="CC656" s="386"/>
      <c r="CD656" s="386"/>
      <c r="CE656" s="386"/>
      <c r="CF656" s="386"/>
      <c r="CG656" s="386"/>
      <c r="CH656" s="386"/>
      <c r="CI656" s="386"/>
      <c r="CJ656" s="386"/>
      <c r="CK656" s="386"/>
      <c r="CL656" s="386"/>
      <c r="CM656" s="386"/>
      <c r="CN656" s="386"/>
      <c r="CO656" s="188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386"/>
      <c r="DD656" s="386"/>
      <c r="DE656" s="386"/>
      <c r="DF656" s="386"/>
    </row>
    <row r="657" spans="1:110" s="216" customFormat="1">
      <c r="A657" s="222"/>
      <c r="B657" s="386"/>
      <c r="C657" s="386"/>
      <c r="D657" s="386"/>
      <c r="E657" s="386"/>
      <c r="F657" s="386"/>
      <c r="H657" s="222"/>
      <c r="I657" s="386"/>
      <c r="J657" s="386"/>
      <c r="K657" s="386"/>
      <c r="L657" s="386"/>
      <c r="M657" s="386"/>
      <c r="N657" s="386"/>
      <c r="O657" s="386"/>
      <c r="P657" s="386"/>
      <c r="Q657" s="386"/>
      <c r="R657" s="386"/>
      <c r="S657" s="386"/>
      <c r="T657" s="386"/>
      <c r="U657" s="386"/>
      <c r="V657" s="188"/>
      <c r="W657" s="190"/>
      <c r="X657" s="386"/>
      <c r="Y657" s="386"/>
      <c r="Z657" s="386"/>
      <c r="AA657" s="386"/>
      <c r="AB657" s="386"/>
      <c r="AC657" s="386"/>
      <c r="AD657" s="386"/>
      <c r="AE657" s="386"/>
      <c r="AF657" s="386"/>
      <c r="AG657" s="386"/>
      <c r="AH657" s="188"/>
      <c r="AI657" s="188"/>
      <c r="AJ657" s="188"/>
      <c r="AK657" s="188"/>
      <c r="AL657" s="188"/>
      <c r="AM657" s="188"/>
      <c r="AN657" s="188"/>
      <c r="AO657" s="188"/>
      <c r="AP657" s="188"/>
      <c r="AQ657" s="386"/>
      <c r="AR657" s="386"/>
      <c r="AS657" s="386"/>
      <c r="AT657" s="386"/>
      <c r="AU657" s="386"/>
      <c r="AV657" s="386"/>
      <c r="AW657" s="386"/>
      <c r="AX657" s="386"/>
      <c r="AY657" s="386"/>
      <c r="AZ657" s="386"/>
      <c r="BA657" s="386"/>
      <c r="BB657" s="386"/>
      <c r="BC657" s="386"/>
      <c r="BD657" s="386"/>
      <c r="BE657" s="386"/>
      <c r="BF657" s="386"/>
      <c r="BG657" s="386"/>
      <c r="BH657" s="386"/>
      <c r="BI657" s="386"/>
      <c r="BJ657" s="386"/>
      <c r="BK657" s="386"/>
      <c r="BL657" s="386"/>
      <c r="BM657" s="386"/>
      <c r="BN657" s="386"/>
      <c r="BO657" s="186"/>
      <c r="BP657" s="386"/>
      <c r="BQ657" s="386"/>
      <c r="BR657" s="386"/>
      <c r="BS657" s="386"/>
      <c r="BT657" s="386"/>
      <c r="BU657" s="386"/>
      <c r="BV657" s="386"/>
      <c r="BW657" s="386"/>
      <c r="BX657" s="386"/>
      <c r="BY657" s="386"/>
      <c r="BZ657" s="386"/>
      <c r="CA657" s="386"/>
      <c r="CB657" s="386"/>
      <c r="CC657" s="386"/>
      <c r="CD657" s="386"/>
      <c r="CE657" s="386"/>
      <c r="CF657" s="386"/>
      <c r="CG657" s="386"/>
      <c r="CH657" s="386"/>
      <c r="CI657" s="386"/>
      <c r="CJ657" s="386"/>
      <c r="CK657" s="386"/>
      <c r="CL657" s="386"/>
      <c r="CM657" s="386"/>
      <c r="CN657" s="386"/>
      <c r="CO657" s="188"/>
      <c r="CP657" s="188"/>
      <c r="CQ657" s="188"/>
      <c r="CR657" s="188"/>
      <c r="CS657" s="188"/>
      <c r="CT657" s="188"/>
      <c r="CU657" s="188"/>
      <c r="CV657" s="188"/>
      <c r="CW657" s="188"/>
      <c r="CX657" s="188"/>
      <c r="CY657" s="188"/>
      <c r="CZ657" s="188"/>
      <c r="DA657" s="188"/>
      <c r="DB657" s="188"/>
      <c r="DC657" s="386"/>
      <c r="DD657" s="386"/>
      <c r="DE657" s="386"/>
      <c r="DF657" s="386"/>
    </row>
    <row r="658" spans="1:110" s="216" customFormat="1">
      <c r="A658" s="222"/>
      <c r="B658" s="386"/>
      <c r="C658" s="386"/>
      <c r="D658" s="386"/>
      <c r="E658" s="386"/>
      <c r="F658" s="386"/>
      <c r="H658" s="222"/>
      <c r="I658" s="386"/>
      <c r="J658" s="386"/>
      <c r="K658" s="386"/>
      <c r="L658" s="386"/>
      <c r="M658" s="386"/>
      <c r="N658" s="386"/>
      <c r="O658" s="386"/>
      <c r="P658" s="386"/>
      <c r="Q658" s="386"/>
      <c r="R658" s="386"/>
      <c r="S658" s="386"/>
      <c r="T658" s="386"/>
      <c r="U658" s="386"/>
      <c r="V658" s="188"/>
      <c r="W658" s="190"/>
      <c r="X658" s="386"/>
      <c r="Y658" s="386"/>
      <c r="Z658" s="386"/>
      <c r="AA658" s="386"/>
      <c r="AB658" s="386"/>
      <c r="AC658" s="386"/>
      <c r="AD658" s="386"/>
      <c r="AE658" s="386"/>
      <c r="AF658" s="386"/>
      <c r="AG658" s="386"/>
      <c r="AH658" s="188"/>
      <c r="AI658" s="188"/>
      <c r="AJ658" s="188"/>
      <c r="AK658" s="188"/>
      <c r="AL658" s="188"/>
      <c r="AM658" s="188"/>
      <c r="AN658" s="188"/>
      <c r="AO658" s="188"/>
      <c r="AP658" s="188"/>
      <c r="AQ658" s="386"/>
      <c r="AR658" s="386"/>
      <c r="AS658" s="386"/>
      <c r="AT658" s="386"/>
      <c r="AU658" s="386"/>
      <c r="AV658" s="386"/>
      <c r="AW658" s="386"/>
      <c r="AX658" s="386"/>
      <c r="AY658" s="386"/>
      <c r="AZ658" s="386"/>
      <c r="BA658" s="386"/>
      <c r="BB658" s="386"/>
      <c r="BC658" s="386"/>
      <c r="BD658" s="386"/>
      <c r="BE658" s="386"/>
      <c r="BF658" s="386"/>
      <c r="BG658" s="386"/>
      <c r="BH658" s="386"/>
      <c r="BI658" s="386"/>
      <c r="BJ658" s="386"/>
      <c r="BK658" s="386"/>
      <c r="BL658" s="386"/>
      <c r="BM658" s="386"/>
      <c r="BN658" s="386"/>
      <c r="BO658" s="186"/>
      <c r="BP658" s="386"/>
      <c r="BQ658" s="386"/>
      <c r="BR658" s="386"/>
      <c r="BS658" s="386"/>
      <c r="BT658" s="386"/>
      <c r="BU658" s="386"/>
      <c r="BV658" s="386"/>
      <c r="BW658" s="386"/>
      <c r="BX658" s="386"/>
      <c r="BY658" s="386"/>
      <c r="BZ658" s="386"/>
      <c r="CA658" s="386"/>
      <c r="CB658" s="386"/>
      <c r="CC658" s="386"/>
      <c r="CD658" s="386"/>
      <c r="CE658" s="386"/>
      <c r="CF658" s="386"/>
      <c r="CG658" s="386"/>
      <c r="CH658" s="386"/>
      <c r="CI658" s="386"/>
      <c r="CJ658" s="386"/>
      <c r="CK658" s="386"/>
      <c r="CL658" s="386"/>
      <c r="CM658" s="386"/>
      <c r="CN658" s="386"/>
      <c r="CO658" s="188"/>
      <c r="CP658" s="188"/>
      <c r="CQ658" s="188"/>
      <c r="CR658" s="188"/>
      <c r="CS658" s="188"/>
      <c r="CT658" s="188"/>
      <c r="CU658" s="188"/>
      <c r="CV658" s="188"/>
      <c r="CW658" s="188"/>
      <c r="CX658" s="188"/>
      <c r="CY658" s="188"/>
      <c r="CZ658" s="188"/>
      <c r="DA658" s="188"/>
      <c r="DB658" s="188"/>
      <c r="DC658" s="386"/>
      <c r="DD658" s="386"/>
      <c r="DE658" s="386"/>
      <c r="DF658" s="386"/>
    </row>
    <row r="659" spans="1:110" s="216" customFormat="1">
      <c r="A659" s="222"/>
      <c r="B659" s="386"/>
      <c r="C659" s="386"/>
      <c r="D659" s="386"/>
      <c r="E659" s="386"/>
      <c r="F659" s="386"/>
      <c r="H659" s="222"/>
      <c r="I659" s="386"/>
      <c r="J659" s="386"/>
      <c r="K659" s="386"/>
      <c r="L659" s="386"/>
      <c r="M659" s="386"/>
      <c r="N659" s="386"/>
      <c r="O659" s="386"/>
      <c r="P659" s="386"/>
      <c r="Q659" s="386"/>
      <c r="R659" s="386"/>
      <c r="S659" s="386"/>
      <c r="T659" s="386"/>
      <c r="U659" s="386"/>
      <c r="V659" s="188"/>
      <c r="W659" s="190"/>
      <c r="X659" s="386"/>
      <c r="Y659" s="386"/>
      <c r="Z659" s="386"/>
      <c r="AA659" s="386"/>
      <c r="AB659" s="386"/>
      <c r="AC659" s="386"/>
      <c r="AD659" s="386"/>
      <c r="AE659" s="386"/>
      <c r="AF659" s="386"/>
      <c r="AG659" s="386"/>
      <c r="AH659" s="188"/>
      <c r="AI659" s="188"/>
      <c r="AJ659" s="188"/>
      <c r="AK659" s="188"/>
      <c r="AL659" s="188"/>
      <c r="AM659" s="188"/>
      <c r="AN659" s="188"/>
      <c r="AO659" s="188"/>
      <c r="AP659" s="188"/>
      <c r="AQ659" s="386"/>
      <c r="AR659" s="386"/>
      <c r="AS659" s="386"/>
      <c r="AT659" s="386"/>
      <c r="AU659" s="386"/>
      <c r="AV659" s="386"/>
      <c r="AW659" s="386"/>
      <c r="AX659" s="386"/>
      <c r="AY659" s="386"/>
      <c r="AZ659" s="386"/>
      <c r="BA659" s="386"/>
      <c r="BB659" s="386"/>
      <c r="BC659" s="386"/>
      <c r="BD659" s="386"/>
      <c r="BE659" s="386"/>
      <c r="BF659" s="386"/>
      <c r="BG659" s="386"/>
      <c r="BH659" s="386"/>
      <c r="BI659" s="386"/>
      <c r="BJ659" s="386"/>
      <c r="BK659" s="386"/>
      <c r="BL659" s="386"/>
      <c r="BM659" s="386"/>
      <c r="BN659" s="386"/>
      <c r="BO659" s="186"/>
      <c r="BP659" s="386"/>
      <c r="BQ659" s="386"/>
      <c r="BR659" s="386"/>
      <c r="BS659" s="386"/>
      <c r="BT659" s="386"/>
      <c r="BU659" s="386"/>
      <c r="BV659" s="386"/>
      <c r="BW659" s="386"/>
      <c r="BX659" s="386"/>
      <c r="BY659" s="386"/>
      <c r="BZ659" s="386"/>
      <c r="CA659" s="386"/>
      <c r="CB659" s="386"/>
      <c r="CC659" s="386"/>
      <c r="CD659" s="386"/>
      <c r="CE659" s="386"/>
      <c r="CF659" s="386"/>
      <c r="CG659" s="386"/>
      <c r="CH659" s="386"/>
      <c r="CI659" s="386"/>
      <c r="CJ659" s="386"/>
      <c r="CK659" s="386"/>
      <c r="CL659" s="386"/>
      <c r="CM659" s="386"/>
      <c r="CN659" s="386"/>
      <c r="CO659" s="188"/>
      <c r="CP659" s="188"/>
      <c r="CQ659" s="188"/>
      <c r="CR659" s="188"/>
      <c r="CS659" s="188"/>
      <c r="CT659" s="188"/>
      <c r="CU659" s="188"/>
      <c r="CV659" s="188"/>
      <c r="CW659" s="188"/>
      <c r="CX659" s="188"/>
      <c r="CY659" s="188"/>
      <c r="CZ659" s="188"/>
      <c r="DA659" s="188"/>
      <c r="DB659" s="188"/>
      <c r="DC659" s="386"/>
      <c r="DD659" s="386"/>
      <c r="DE659" s="386"/>
      <c r="DF659" s="386"/>
    </row>
    <row r="660" spans="1:110" s="216" customFormat="1">
      <c r="A660" s="222"/>
      <c r="B660" s="386"/>
      <c r="C660" s="386"/>
      <c r="D660" s="386"/>
      <c r="E660" s="386"/>
      <c r="F660" s="386"/>
      <c r="H660" s="222"/>
      <c r="I660" s="386"/>
      <c r="J660" s="386"/>
      <c r="K660" s="386"/>
      <c r="L660" s="386"/>
      <c r="M660" s="386"/>
      <c r="N660" s="386"/>
      <c r="O660" s="386"/>
      <c r="P660" s="386"/>
      <c r="Q660" s="386"/>
      <c r="R660" s="386"/>
      <c r="S660" s="386"/>
      <c r="T660" s="386"/>
      <c r="U660" s="386"/>
      <c r="V660" s="188"/>
      <c r="W660" s="190"/>
      <c r="X660" s="386"/>
      <c r="Y660" s="386"/>
      <c r="Z660" s="386"/>
      <c r="AA660" s="386"/>
      <c r="AB660" s="386"/>
      <c r="AC660" s="386"/>
      <c r="AD660" s="386"/>
      <c r="AE660" s="386"/>
      <c r="AF660" s="386"/>
      <c r="AG660" s="386"/>
      <c r="AH660" s="188"/>
      <c r="AI660" s="188"/>
      <c r="AJ660" s="188"/>
      <c r="AK660" s="188"/>
      <c r="AL660" s="188"/>
      <c r="AM660" s="188"/>
      <c r="AN660" s="188"/>
      <c r="AO660" s="188"/>
      <c r="AP660" s="188"/>
      <c r="AQ660" s="386"/>
      <c r="AR660" s="386"/>
      <c r="AS660" s="386"/>
      <c r="AT660" s="386"/>
      <c r="AU660" s="386"/>
      <c r="AV660" s="386"/>
      <c r="AW660" s="386"/>
      <c r="AX660" s="386"/>
      <c r="AY660" s="386"/>
      <c r="AZ660" s="386"/>
      <c r="BA660" s="386"/>
      <c r="BB660" s="386"/>
      <c r="BC660" s="386"/>
      <c r="BD660" s="386"/>
      <c r="BE660" s="386"/>
      <c r="BF660" s="386"/>
      <c r="BG660" s="386"/>
      <c r="BH660" s="386"/>
      <c r="BI660" s="386"/>
      <c r="BJ660" s="386"/>
      <c r="BK660" s="386"/>
      <c r="BL660" s="386"/>
      <c r="BM660" s="386"/>
      <c r="BN660" s="386"/>
      <c r="BO660" s="186"/>
      <c r="BP660" s="386"/>
      <c r="BQ660" s="386"/>
      <c r="BR660" s="386"/>
      <c r="BS660" s="386"/>
      <c r="BT660" s="386"/>
      <c r="BU660" s="386"/>
      <c r="BV660" s="386"/>
      <c r="BW660" s="386"/>
      <c r="BX660" s="386"/>
      <c r="BY660" s="386"/>
      <c r="BZ660" s="386"/>
      <c r="CA660" s="386"/>
      <c r="CB660" s="386"/>
      <c r="CC660" s="386"/>
      <c r="CD660" s="386"/>
      <c r="CE660" s="386"/>
      <c r="CF660" s="386"/>
      <c r="CG660" s="386"/>
      <c r="CH660" s="386"/>
      <c r="CI660" s="386"/>
      <c r="CJ660" s="386"/>
      <c r="CK660" s="386"/>
      <c r="CL660" s="386"/>
      <c r="CM660" s="386"/>
      <c r="CN660" s="386"/>
      <c r="CO660" s="188"/>
      <c r="CP660" s="188"/>
      <c r="CQ660" s="188"/>
      <c r="CR660" s="188"/>
      <c r="CS660" s="188"/>
      <c r="CT660" s="188"/>
      <c r="CU660" s="188"/>
      <c r="CV660" s="188"/>
      <c r="CW660" s="188"/>
      <c r="CX660" s="188"/>
      <c r="CY660" s="188"/>
      <c r="CZ660" s="188"/>
      <c r="DA660" s="188"/>
      <c r="DB660" s="188"/>
      <c r="DC660" s="386"/>
      <c r="DD660" s="386"/>
      <c r="DE660" s="386"/>
      <c r="DF660" s="386"/>
    </row>
    <row r="661" spans="1:110" s="216" customFormat="1">
      <c r="A661" s="222"/>
      <c r="B661" s="386"/>
      <c r="C661" s="386"/>
      <c r="D661" s="386"/>
      <c r="E661" s="386"/>
      <c r="F661" s="386"/>
      <c r="H661" s="222"/>
      <c r="I661" s="386"/>
      <c r="J661" s="386"/>
      <c r="K661" s="386"/>
      <c r="L661" s="386"/>
      <c r="M661" s="386"/>
      <c r="N661" s="386"/>
      <c r="O661" s="386"/>
      <c r="P661" s="386"/>
      <c r="Q661" s="386"/>
      <c r="R661" s="386"/>
      <c r="S661" s="386"/>
      <c r="T661" s="386"/>
      <c r="U661" s="386"/>
      <c r="V661" s="188"/>
      <c r="W661" s="190"/>
      <c r="X661" s="386"/>
      <c r="Y661" s="386"/>
      <c r="Z661" s="386"/>
      <c r="AA661" s="386"/>
      <c r="AB661" s="386"/>
      <c r="AC661" s="386"/>
      <c r="AD661" s="386"/>
      <c r="AE661" s="386"/>
      <c r="AF661" s="386"/>
      <c r="AG661" s="386"/>
      <c r="AH661" s="188"/>
      <c r="AI661" s="188"/>
      <c r="AJ661" s="188"/>
      <c r="AK661" s="188"/>
      <c r="AL661" s="188"/>
      <c r="AM661" s="188"/>
      <c r="AN661" s="188"/>
      <c r="AO661" s="188"/>
      <c r="AP661" s="188"/>
      <c r="AQ661" s="386"/>
      <c r="AR661" s="386"/>
      <c r="AS661" s="386"/>
      <c r="AT661" s="386"/>
      <c r="AU661" s="386"/>
      <c r="AV661" s="386"/>
      <c r="AW661" s="386"/>
      <c r="AX661" s="386"/>
      <c r="AY661" s="386"/>
      <c r="AZ661" s="386"/>
      <c r="BA661" s="386"/>
      <c r="BB661" s="386"/>
      <c r="BC661" s="386"/>
      <c r="BD661" s="386"/>
      <c r="BE661" s="386"/>
      <c r="BF661" s="386"/>
      <c r="BG661" s="386"/>
      <c r="BH661" s="386"/>
      <c r="BI661" s="386"/>
      <c r="BJ661" s="386"/>
      <c r="BK661" s="386"/>
      <c r="BL661" s="386"/>
      <c r="BM661" s="386"/>
      <c r="BN661" s="386"/>
      <c r="BO661" s="186"/>
      <c r="BP661" s="386"/>
      <c r="BQ661" s="386"/>
      <c r="BR661" s="386"/>
      <c r="BS661" s="386"/>
      <c r="BT661" s="386"/>
      <c r="BU661" s="386"/>
      <c r="BV661" s="386"/>
      <c r="BW661" s="386"/>
      <c r="BX661" s="386"/>
      <c r="BY661" s="386"/>
      <c r="BZ661" s="386"/>
      <c r="CA661" s="386"/>
      <c r="CB661" s="386"/>
      <c r="CC661" s="386"/>
      <c r="CD661" s="386"/>
      <c r="CE661" s="386"/>
      <c r="CF661" s="386"/>
      <c r="CG661" s="386"/>
      <c r="CH661" s="386"/>
      <c r="CI661" s="386"/>
      <c r="CJ661" s="386"/>
      <c r="CK661" s="386"/>
      <c r="CL661" s="386"/>
      <c r="CM661" s="386"/>
      <c r="CN661" s="386"/>
      <c r="CO661" s="188"/>
      <c r="CP661" s="188"/>
      <c r="CQ661" s="188"/>
      <c r="CR661" s="188"/>
      <c r="CS661" s="188"/>
      <c r="CT661" s="188"/>
      <c r="CU661" s="188"/>
      <c r="CV661" s="188"/>
      <c r="CW661" s="188"/>
      <c r="CX661" s="188"/>
      <c r="CY661" s="188"/>
      <c r="CZ661" s="188"/>
      <c r="DA661" s="188"/>
      <c r="DB661" s="188"/>
      <c r="DC661" s="386"/>
      <c r="DD661" s="386"/>
      <c r="DE661" s="386"/>
      <c r="DF661" s="386"/>
    </row>
    <row r="662" spans="1:110" s="216" customFormat="1">
      <c r="A662" s="222"/>
      <c r="B662" s="386"/>
      <c r="C662" s="386"/>
      <c r="D662" s="386"/>
      <c r="E662" s="386"/>
      <c r="F662" s="386"/>
      <c r="H662" s="222"/>
      <c r="I662" s="386"/>
      <c r="J662" s="386"/>
      <c r="K662" s="386"/>
      <c r="L662" s="386"/>
      <c r="M662" s="386"/>
      <c r="N662" s="386"/>
      <c r="O662" s="386"/>
      <c r="P662" s="386"/>
      <c r="Q662" s="386"/>
      <c r="R662" s="386"/>
      <c r="S662" s="386"/>
      <c r="T662" s="386"/>
      <c r="U662" s="386"/>
      <c r="V662" s="188"/>
      <c r="W662" s="190"/>
      <c r="X662" s="386"/>
      <c r="Y662" s="386"/>
      <c r="Z662" s="386"/>
      <c r="AA662" s="386"/>
      <c r="AB662" s="386"/>
      <c r="AC662" s="386"/>
      <c r="AD662" s="386"/>
      <c r="AE662" s="386"/>
      <c r="AF662" s="386"/>
      <c r="AG662" s="386"/>
      <c r="AH662" s="188"/>
      <c r="AI662" s="188"/>
      <c r="AJ662" s="188"/>
      <c r="AK662" s="188"/>
      <c r="AL662" s="188"/>
      <c r="AM662" s="188"/>
      <c r="AN662" s="188"/>
      <c r="AO662" s="188"/>
      <c r="AP662" s="188"/>
      <c r="AQ662" s="386"/>
      <c r="AR662" s="386"/>
      <c r="AS662" s="386"/>
      <c r="AT662" s="386"/>
      <c r="AU662" s="386"/>
      <c r="AV662" s="386"/>
      <c r="AW662" s="386"/>
      <c r="AX662" s="386"/>
      <c r="AY662" s="386"/>
      <c r="AZ662" s="386"/>
      <c r="BA662" s="386"/>
      <c r="BB662" s="386"/>
      <c r="BC662" s="386"/>
      <c r="BD662" s="386"/>
      <c r="BE662" s="386"/>
      <c r="BF662" s="386"/>
      <c r="BG662" s="386"/>
      <c r="BH662" s="386"/>
      <c r="BI662" s="386"/>
      <c r="BJ662" s="386"/>
      <c r="BK662" s="386"/>
      <c r="BL662" s="386"/>
      <c r="BM662" s="386"/>
      <c r="BN662" s="386"/>
      <c r="BO662" s="186"/>
      <c r="BP662" s="386"/>
      <c r="BQ662" s="386"/>
      <c r="BR662" s="386"/>
      <c r="BS662" s="386"/>
      <c r="BT662" s="386"/>
      <c r="BU662" s="386"/>
      <c r="BV662" s="386"/>
      <c r="BW662" s="386"/>
      <c r="BX662" s="386"/>
      <c r="BY662" s="386"/>
      <c r="BZ662" s="386"/>
      <c r="CA662" s="386"/>
      <c r="CB662" s="386"/>
      <c r="CC662" s="386"/>
      <c r="CD662" s="386"/>
      <c r="CE662" s="386"/>
      <c r="CF662" s="386"/>
      <c r="CG662" s="386"/>
      <c r="CH662" s="386"/>
      <c r="CI662" s="386"/>
      <c r="CJ662" s="386"/>
      <c r="CK662" s="386"/>
      <c r="CL662" s="386"/>
      <c r="CM662" s="386"/>
      <c r="CN662" s="386"/>
      <c r="CO662" s="188"/>
      <c r="CP662" s="188"/>
      <c r="CQ662" s="188"/>
      <c r="CR662" s="188"/>
      <c r="CS662" s="188"/>
      <c r="CT662" s="188"/>
      <c r="CU662" s="188"/>
      <c r="CV662" s="188"/>
      <c r="CW662" s="188"/>
      <c r="CX662" s="188"/>
      <c r="CY662" s="188"/>
      <c r="CZ662" s="188"/>
      <c r="DA662" s="188"/>
      <c r="DB662" s="188"/>
      <c r="DC662" s="386"/>
      <c r="DD662" s="386"/>
      <c r="DE662" s="386"/>
      <c r="DF662" s="386"/>
    </row>
    <row r="663" spans="1:110" s="216" customFormat="1">
      <c r="A663" s="222"/>
      <c r="B663" s="386"/>
      <c r="C663" s="386"/>
      <c r="D663" s="386"/>
      <c r="E663" s="386"/>
      <c r="F663" s="386"/>
      <c r="H663" s="222"/>
      <c r="I663" s="386"/>
      <c r="J663" s="386"/>
      <c r="K663" s="386"/>
      <c r="L663" s="386"/>
      <c r="M663" s="386"/>
      <c r="N663" s="386"/>
      <c r="O663" s="386"/>
      <c r="P663" s="386"/>
      <c r="Q663" s="386"/>
      <c r="R663" s="386"/>
      <c r="S663" s="386"/>
      <c r="T663" s="386"/>
      <c r="U663" s="386"/>
      <c r="V663" s="188"/>
      <c r="W663" s="190"/>
      <c r="X663" s="386"/>
      <c r="Y663" s="386"/>
      <c r="Z663" s="386"/>
      <c r="AA663" s="386"/>
      <c r="AB663" s="386"/>
      <c r="AC663" s="386"/>
      <c r="AD663" s="386"/>
      <c r="AE663" s="386"/>
      <c r="AF663" s="386"/>
      <c r="AG663" s="386"/>
      <c r="AH663" s="188"/>
      <c r="AI663" s="188"/>
      <c r="AJ663" s="188"/>
      <c r="AK663" s="188"/>
      <c r="AL663" s="188"/>
      <c r="AM663" s="188"/>
      <c r="AN663" s="188"/>
      <c r="AO663" s="188"/>
      <c r="AP663" s="188"/>
      <c r="AQ663" s="386"/>
      <c r="AR663" s="386"/>
      <c r="AS663" s="386"/>
      <c r="AT663" s="386"/>
      <c r="AU663" s="386"/>
      <c r="AV663" s="386"/>
      <c r="AW663" s="386"/>
      <c r="AX663" s="386"/>
      <c r="AY663" s="386"/>
      <c r="AZ663" s="386"/>
      <c r="BA663" s="386"/>
      <c r="BB663" s="386"/>
      <c r="BC663" s="386"/>
      <c r="BD663" s="386"/>
      <c r="BE663" s="386"/>
      <c r="BF663" s="386"/>
      <c r="BG663" s="386"/>
      <c r="BH663" s="386"/>
      <c r="BI663" s="386"/>
      <c r="BJ663" s="386"/>
      <c r="BK663" s="386"/>
      <c r="BL663" s="386"/>
      <c r="BM663" s="386"/>
      <c r="BN663" s="386"/>
      <c r="BO663" s="186"/>
      <c r="BP663" s="386"/>
      <c r="BQ663" s="386"/>
      <c r="BR663" s="386"/>
      <c r="BS663" s="386"/>
      <c r="BT663" s="386"/>
      <c r="BU663" s="386"/>
      <c r="BV663" s="386"/>
      <c r="BW663" s="386"/>
      <c r="BX663" s="386"/>
      <c r="BY663" s="386"/>
      <c r="BZ663" s="386"/>
      <c r="CA663" s="386"/>
      <c r="CB663" s="386"/>
      <c r="CC663" s="386"/>
      <c r="CD663" s="386"/>
      <c r="CE663" s="386"/>
      <c r="CF663" s="386"/>
      <c r="CG663" s="386"/>
      <c r="CH663" s="386"/>
      <c r="CI663" s="386"/>
      <c r="CJ663" s="386"/>
      <c r="CK663" s="386"/>
      <c r="CL663" s="386"/>
      <c r="CM663" s="386"/>
      <c r="CN663" s="386"/>
      <c r="CO663" s="188"/>
      <c r="CP663" s="188"/>
      <c r="CQ663" s="188"/>
      <c r="CR663" s="188"/>
      <c r="CS663" s="188"/>
      <c r="CT663" s="188"/>
      <c r="CU663" s="188"/>
      <c r="CV663" s="188"/>
      <c r="CW663" s="188"/>
      <c r="CX663" s="188"/>
      <c r="CY663" s="188"/>
      <c r="CZ663" s="188"/>
      <c r="DA663" s="188"/>
      <c r="DB663" s="188"/>
      <c r="DC663" s="386"/>
      <c r="DD663" s="386"/>
      <c r="DE663" s="386"/>
      <c r="DF663" s="386"/>
    </row>
    <row r="664" spans="1:110" s="216" customFormat="1">
      <c r="A664" s="222"/>
      <c r="B664" s="386"/>
      <c r="C664" s="386"/>
      <c r="D664" s="386"/>
      <c r="E664" s="386"/>
      <c r="F664" s="386"/>
      <c r="H664" s="222"/>
      <c r="I664" s="386"/>
      <c r="J664" s="386"/>
      <c r="K664" s="386"/>
      <c r="L664" s="386"/>
      <c r="M664" s="386"/>
      <c r="N664" s="386"/>
      <c r="O664" s="386"/>
      <c r="P664" s="386"/>
      <c r="Q664" s="386"/>
      <c r="R664" s="386"/>
      <c r="S664" s="386"/>
      <c r="T664" s="386"/>
      <c r="U664" s="386"/>
      <c r="V664" s="188"/>
      <c r="W664" s="190"/>
      <c r="X664" s="386"/>
      <c r="Y664" s="386"/>
      <c r="Z664" s="386"/>
      <c r="AA664" s="386"/>
      <c r="AB664" s="386"/>
      <c r="AC664" s="386"/>
      <c r="AD664" s="386"/>
      <c r="AE664" s="386"/>
      <c r="AF664" s="386"/>
      <c r="AG664" s="386"/>
      <c r="AH664" s="188"/>
      <c r="AI664" s="188"/>
      <c r="AJ664" s="188"/>
      <c r="AK664" s="188"/>
      <c r="AL664" s="188"/>
      <c r="AM664" s="188"/>
      <c r="AN664" s="188"/>
      <c r="AO664" s="188"/>
      <c r="AP664" s="188"/>
      <c r="AQ664" s="386"/>
      <c r="AR664" s="386"/>
      <c r="AS664" s="386"/>
      <c r="AT664" s="386"/>
      <c r="AU664" s="386"/>
      <c r="AV664" s="386"/>
      <c r="AW664" s="386"/>
      <c r="AX664" s="386"/>
      <c r="AY664" s="386"/>
      <c r="AZ664" s="386"/>
      <c r="BA664" s="386"/>
      <c r="BB664" s="386"/>
      <c r="BC664" s="386"/>
      <c r="BD664" s="386"/>
      <c r="BE664" s="386"/>
      <c r="BF664" s="386"/>
      <c r="BG664" s="386"/>
      <c r="BH664" s="386"/>
      <c r="BI664" s="386"/>
      <c r="BJ664" s="386"/>
      <c r="BK664" s="386"/>
      <c r="BL664" s="386"/>
      <c r="BM664" s="386"/>
      <c r="BN664" s="386"/>
      <c r="BO664" s="186"/>
      <c r="BP664" s="386"/>
      <c r="BQ664" s="386"/>
      <c r="BR664" s="386"/>
      <c r="BS664" s="386"/>
      <c r="BT664" s="386"/>
      <c r="BU664" s="386"/>
      <c r="BV664" s="386"/>
      <c r="BW664" s="386"/>
      <c r="BX664" s="386"/>
      <c r="BY664" s="386"/>
      <c r="BZ664" s="386"/>
      <c r="CA664" s="386"/>
      <c r="CB664" s="386"/>
      <c r="CC664" s="386"/>
      <c r="CD664" s="386"/>
      <c r="CE664" s="386"/>
      <c r="CF664" s="386"/>
      <c r="CG664" s="386"/>
      <c r="CH664" s="386"/>
      <c r="CI664" s="386"/>
      <c r="CJ664" s="386"/>
      <c r="CK664" s="386"/>
      <c r="CL664" s="386"/>
      <c r="CM664" s="386"/>
      <c r="CN664" s="386"/>
      <c r="CO664" s="188"/>
      <c r="CP664" s="188"/>
      <c r="CQ664" s="188"/>
      <c r="CR664" s="188"/>
      <c r="CS664" s="188"/>
      <c r="CT664" s="188"/>
      <c r="CU664" s="188"/>
      <c r="CV664" s="188"/>
      <c r="CW664" s="188"/>
      <c r="CX664" s="188"/>
      <c r="CY664" s="188"/>
      <c r="CZ664" s="188"/>
      <c r="DA664" s="188"/>
      <c r="DB664" s="188"/>
      <c r="DC664" s="386"/>
      <c r="DD664" s="386"/>
      <c r="DE664" s="386"/>
      <c r="DF664" s="386"/>
    </row>
    <row r="665" spans="1:110" s="216" customFormat="1">
      <c r="A665" s="222"/>
      <c r="B665" s="386"/>
      <c r="C665" s="386"/>
      <c r="D665" s="386"/>
      <c r="E665" s="386"/>
      <c r="F665" s="386"/>
      <c r="H665" s="222"/>
      <c r="I665" s="386"/>
      <c r="J665" s="386"/>
      <c r="K665" s="386"/>
      <c r="L665" s="386"/>
      <c r="M665" s="386"/>
      <c r="N665" s="386"/>
      <c r="O665" s="386"/>
      <c r="P665" s="386"/>
      <c r="Q665" s="386"/>
      <c r="R665" s="386"/>
      <c r="S665" s="386"/>
      <c r="T665" s="386"/>
      <c r="U665" s="386"/>
      <c r="V665" s="188"/>
      <c r="W665" s="190"/>
      <c r="X665" s="386"/>
      <c r="Y665" s="386"/>
      <c r="Z665" s="386"/>
      <c r="AA665" s="386"/>
      <c r="AB665" s="386"/>
      <c r="AC665" s="386"/>
      <c r="AD665" s="386"/>
      <c r="AE665" s="386"/>
      <c r="AF665" s="386"/>
      <c r="AG665" s="386"/>
      <c r="AH665" s="188"/>
      <c r="AI665" s="188"/>
      <c r="AJ665" s="188"/>
      <c r="AK665" s="188"/>
      <c r="AL665" s="188"/>
      <c r="AM665" s="188"/>
      <c r="AN665" s="188"/>
      <c r="AO665" s="188"/>
      <c r="AP665" s="188"/>
      <c r="AQ665" s="386"/>
      <c r="AR665" s="386"/>
      <c r="AS665" s="386"/>
      <c r="AT665" s="386"/>
      <c r="AU665" s="386"/>
      <c r="AV665" s="386"/>
      <c r="AW665" s="386"/>
      <c r="AX665" s="386"/>
      <c r="AY665" s="386"/>
      <c r="AZ665" s="386"/>
      <c r="BA665" s="386"/>
      <c r="BB665" s="386"/>
      <c r="BC665" s="386"/>
      <c r="BD665" s="386"/>
      <c r="BE665" s="386"/>
      <c r="BF665" s="386"/>
      <c r="BG665" s="386"/>
      <c r="BH665" s="386"/>
      <c r="BI665" s="386"/>
      <c r="BJ665" s="386"/>
      <c r="BK665" s="386"/>
      <c r="BL665" s="386"/>
      <c r="BM665" s="386"/>
      <c r="BN665" s="386"/>
      <c r="BO665" s="186"/>
      <c r="BP665" s="386"/>
      <c r="BQ665" s="386"/>
      <c r="BR665" s="386"/>
      <c r="BS665" s="386"/>
      <c r="BT665" s="386"/>
      <c r="BU665" s="386"/>
      <c r="BV665" s="386"/>
      <c r="BW665" s="386"/>
      <c r="BX665" s="386"/>
      <c r="BY665" s="386"/>
      <c r="BZ665" s="386"/>
      <c r="CA665" s="386"/>
      <c r="CB665" s="386"/>
      <c r="CC665" s="386"/>
      <c r="CD665" s="386"/>
      <c r="CE665" s="386"/>
      <c r="CF665" s="386"/>
      <c r="CG665" s="386"/>
      <c r="CH665" s="386"/>
      <c r="CI665" s="386"/>
      <c r="CJ665" s="386"/>
      <c r="CK665" s="386"/>
      <c r="CL665" s="386"/>
      <c r="CM665" s="386"/>
      <c r="CN665" s="386"/>
      <c r="CO665" s="188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386"/>
      <c r="DD665" s="386"/>
      <c r="DE665" s="386"/>
      <c r="DF665" s="386"/>
    </row>
    <row r="666" spans="1:110" s="216" customFormat="1">
      <c r="A666" s="222"/>
      <c r="B666" s="386"/>
      <c r="C666" s="386"/>
      <c r="D666" s="386"/>
      <c r="E666" s="386"/>
      <c r="F666" s="386"/>
      <c r="H666" s="222"/>
      <c r="I666" s="386"/>
      <c r="J666" s="386"/>
      <c r="K666" s="386"/>
      <c r="L666" s="386"/>
      <c r="M666" s="386"/>
      <c r="N666" s="386"/>
      <c r="O666" s="386"/>
      <c r="P666" s="386"/>
      <c r="Q666" s="386"/>
      <c r="R666" s="386"/>
      <c r="S666" s="386"/>
      <c r="T666" s="386"/>
      <c r="U666" s="386"/>
      <c r="V666" s="188"/>
      <c r="W666" s="190"/>
      <c r="X666" s="386"/>
      <c r="Y666" s="386"/>
      <c r="Z666" s="386"/>
      <c r="AA666" s="386"/>
      <c r="AB666" s="386"/>
      <c r="AC666" s="386"/>
      <c r="AD666" s="386"/>
      <c r="AE666" s="386"/>
      <c r="AF666" s="386"/>
      <c r="AG666" s="386"/>
      <c r="AH666" s="188"/>
      <c r="AI666" s="188"/>
      <c r="AJ666" s="188"/>
      <c r="AK666" s="188"/>
      <c r="AL666" s="188"/>
      <c r="AM666" s="188"/>
      <c r="AN666" s="188"/>
      <c r="AO666" s="188"/>
      <c r="AP666" s="188"/>
      <c r="AQ666" s="386"/>
      <c r="AR666" s="386"/>
      <c r="AS666" s="386"/>
      <c r="AT666" s="386"/>
      <c r="AU666" s="386"/>
      <c r="AV666" s="386"/>
      <c r="AW666" s="386"/>
      <c r="AX666" s="386"/>
      <c r="AY666" s="386"/>
      <c r="AZ666" s="386"/>
      <c r="BA666" s="386"/>
      <c r="BB666" s="386"/>
      <c r="BC666" s="386"/>
      <c r="BD666" s="386"/>
      <c r="BE666" s="386"/>
      <c r="BF666" s="386"/>
      <c r="BG666" s="386"/>
      <c r="BH666" s="386"/>
      <c r="BI666" s="386"/>
      <c r="BJ666" s="386"/>
      <c r="BK666" s="386"/>
      <c r="BL666" s="386"/>
      <c r="BM666" s="386"/>
      <c r="BN666" s="386"/>
      <c r="BO666" s="186"/>
      <c r="BP666" s="386"/>
      <c r="BQ666" s="386"/>
      <c r="BR666" s="386"/>
      <c r="BS666" s="386"/>
      <c r="BT666" s="386"/>
      <c r="BU666" s="386"/>
      <c r="BV666" s="386"/>
      <c r="BW666" s="386"/>
      <c r="BX666" s="386"/>
      <c r="BY666" s="386"/>
      <c r="BZ666" s="386"/>
      <c r="CA666" s="386"/>
      <c r="CB666" s="386"/>
      <c r="CC666" s="386"/>
      <c r="CD666" s="386"/>
      <c r="CE666" s="386"/>
      <c r="CF666" s="386"/>
      <c r="CG666" s="386"/>
      <c r="CH666" s="386"/>
      <c r="CI666" s="386"/>
      <c r="CJ666" s="386"/>
      <c r="CK666" s="386"/>
      <c r="CL666" s="386"/>
      <c r="CM666" s="386"/>
      <c r="CN666" s="386"/>
      <c r="CO666" s="188"/>
      <c r="CP666" s="188"/>
      <c r="CQ666" s="188"/>
      <c r="CR666" s="188"/>
      <c r="CS666" s="188"/>
      <c r="CT666" s="188"/>
      <c r="CU666" s="188"/>
      <c r="CV666" s="188"/>
      <c r="CW666" s="188"/>
      <c r="CX666" s="188"/>
      <c r="CY666" s="188"/>
      <c r="CZ666" s="188"/>
      <c r="DA666" s="188"/>
      <c r="DB666" s="188"/>
      <c r="DC666" s="386"/>
      <c r="DD666" s="386"/>
      <c r="DE666" s="386"/>
      <c r="DF666" s="386"/>
    </row>
    <row r="667" spans="1:110" s="216" customFormat="1">
      <c r="A667" s="222"/>
      <c r="B667" s="386"/>
      <c r="C667" s="386"/>
      <c r="D667" s="386"/>
      <c r="E667" s="386"/>
      <c r="F667" s="386"/>
      <c r="H667" s="222"/>
      <c r="I667" s="386"/>
      <c r="J667" s="386"/>
      <c r="K667" s="386"/>
      <c r="L667" s="386"/>
      <c r="M667" s="386"/>
      <c r="N667" s="386"/>
      <c r="O667" s="386"/>
      <c r="P667" s="386"/>
      <c r="Q667" s="386"/>
      <c r="R667" s="386"/>
      <c r="S667" s="386"/>
      <c r="T667" s="386"/>
      <c r="U667" s="386"/>
      <c r="V667" s="188"/>
      <c r="W667" s="190"/>
      <c r="X667" s="386"/>
      <c r="Y667" s="386"/>
      <c r="Z667" s="386"/>
      <c r="AA667" s="386"/>
      <c r="AB667" s="386"/>
      <c r="AC667" s="386"/>
      <c r="AD667" s="386"/>
      <c r="AE667" s="386"/>
      <c r="AF667" s="386"/>
      <c r="AG667" s="386"/>
      <c r="AH667" s="188"/>
      <c r="AI667" s="188"/>
      <c r="AJ667" s="188"/>
      <c r="AK667" s="188"/>
      <c r="AL667" s="188"/>
      <c r="AM667" s="188"/>
      <c r="AN667" s="188"/>
      <c r="AO667" s="188"/>
      <c r="AP667" s="188"/>
      <c r="AQ667" s="386"/>
      <c r="AR667" s="386"/>
      <c r="AS667" s="386"/>
      <c r="AT667" s="386"/>
      <c r="AU667" s="386"/>
      <c r="AV667" s="386"/>
      <c r="AW667" s="386"/>
      <c r="AX667" s="386"/>
      <c r="AY667" s="386"/>
      <c r="AZ667" s="386"/>
      <c r="BA667" s="386"/>
      <c r="BB667" s="386"/>
      <c r="BC667" s="386"/>
      <c r="BD667" s="386"/>
      <c r="BE667" s="386"/>
      <c r="BF667" s="386"/>
      <c r="BG667" s="386"/>
      <c r="BH667" s="386"/>
      <c r="BI667" s="386"/>
      <c r="BJ667" s="386"/>
      <c r="BK667" s="386"/>
      <c r="BL667" s="386"/>
      <c r="BM667" s="386"/>
      <c r="BN667" s="386"/>
      <c r="BO667" s="186"/>
      <c r="BP667" s="386"/>
      <c r="BQ667" s="386"/>
      <c r="BR667" s="386"/>
      <c r="BS667" s="386"/>
      <c r="BT667" s="386"/>
      <c r="BU667" s="386"/>
      <c r="BV667" s="386"/>
      <c r="BW667" s="386"/>
      <c r="BX667" s="386"/>
      <c r="BY667" s="386"/>
      <c r="BZ667" s="386"/>
      <c r="CA667" s="386"/>
      <c r="CB667" s="386"/>
      <c r="CC667" s="386"/>
      <c r="CD667" s="386"/>
      <c r="CE667" s="386"/>
      <c r="CF667" s="386"/>
      <c r="CG667" s="386"/>
      <c r="CH667" s="386"/>
      <c r="CI667" s="386"/>
      <c r="CJ667" s="386"/>
      <c r="CK667" s="386"/>
      <c r="CL667" s="386"/>
      <c r="CM667" s="386"/>
      <c r="CN667" s="386"/>
      <c r="CO667" s="188"/>
      <c r="CP667" s="188"/>
      <c r="CQ667" s="188"/>
      <c r="CR667" s="188"/>
      <c r="CS667" s="188"/>
      <c r="CT667" s="188"/>
      <c r="CU667" s="188"/>
      <c r="CV667" s="188"/>
      <c r="CW667" s="188"/>
      <c r="CX667" s="188"/>
      <c r="CY667" s="188"/>
      <c r="CZ667" s="188"/>
      <c r="DA667" s="188"/>
      <c r="DB667" s="188"/>
      <c r="DC667" s="386"/>
      <c r="DD667" s="386"/>
      <c r="DE667" s="386"/>
      <c r="DF667" s="386"/>
    </row>
    <row r="668" spans="1:110" s="216" customFormat="1">
      <c r="A668" s="222"/>
      <c r="B668" s="386"/>
      <c r="C668" s="386"/>
      <c r="D668" s="386"/>
      <c r="E668" s="386"/>
      <c r="F668" s="386"/>
      <c r="H668" s="222"/>
      <c r="I668" s="386"/>
      <c r="J668" s="386"/>
      <c r="K668" s="386"/>
      <c r="L668" s="386"/>
      <c r="M668" s="386"/>
      <c r="N668" s="386"/>
      <c r="O668" s="386"/>
      <c r="P668" s="386"/>
      <c r="Q668" s="386"/>
      <c r="R668" s="386"/>
      <c r="S668" s="386"/>
      <c r="T668" s="386"/>
      <c r="U668" s="386"/>
      <c r="V668" s="188"/>
      <c r="W668" s="190"/>
      <c r="X668" s="386"/>
      <c r="Y668" s="386"/>
      <c r="Z668" s="386"/>
      <c r="AA668" s="386"/>
      <c r="AB668" s="386"/>
      <c r="AC668" s="386"/>
      <c r="AD668" s="386"/>
      <c r="AE668" s="386"/>
      <c r="AF668" s="386"/>
      <c r="AG668" s="386"/>
      <c r="AH668" s="188"/>
      <c r="AI668" s="188"/>
      <c r="AJ668" s="188"/>
      <c r="AK668" s="188"/>
      <c r="AL668" s="188"/>
      <c r="AM668" s="188"/>
      <c r="AN668" s="188"/>
      <c r="AO668" s="188"/>
      <c r="AP668" s="188"/>
      <c r="AQ668" s="386"/>
      <c r="AR668" s="386"/>
      <c r="AS668" s="386"/>
      <c r="AT668" s="386"/>
      <c r="AU668" s="386"/>
      <c r="AV668" s="386"/>
      <c r="AW668" s="386"/>
      <c r="AX668" s="386"/>
      <c r="AY668" s="386"/>
      <c r="AZ668" s="386"/>
      <c r="BA668" s="386"/>
      <c r="BB668" s="386"/>
      <c r="BC668" s="386"/>
      <c r="BD668" s="386"/>
      <c r="BE668" s="386"/>
      <c r="BF668" s="386"/>
      <c r="BG668" s="386"/>
      <c r="BH668" s="386"/>
      <c r="BI668" s="386"/>
      <c r="BJ668" s="386"/>
      <c r="BK668" s="386"/>
      <c r="BL668" s="386"/>
      <c r="BM668" s="386"/>
      <c r="BN668" s="386"/>
      <c r="BO668" s="186"/>
      <c r="BP668" s="386"/>
      <c r="BQ668" s="386"/>
      <c r="BR668" s="386"/>
      <c r="BS668" s="386"/>
      <c r="BT668" s="386"/>
      <c r="BU668" s="386"/>
      <c r="BV668" s="386"/>
      <c r="BW668" s="386"/>
      <c r="BX668" s="386"/>
      <c r="BY668" s="386"/>
      <c r="BZ668" s="386"/>
      <c r="CA668" s="386"/>
      <c r="CB668" s="386"/>
      <c r="CC668" s="386"/>
      <c r="CD668" s="386"/>
      <c r="CE668" s="386"/>
      <c r="CF668" s="386"/>
      <c r="CG668" s="386"/>
      <c r="CH668" s="386"/>
      <c r="CI668" s="386"/>
      <c r="CJ668" s="386"/>
      <c r="CK668" s="386"/>
      <c r="CL668" s="386"/>
      <c r="CM668" s="386"/>
      <c r="CN668" s="386"/>
      <c r="CO668" s="188"/>
      <c r="CP668" s="188"/>
      <c r="CQ668" s="188"/>
      <c r="CR668" s="188"/>
      <c r="CS668" s="188"/>
      <c r="CT668" s="188"/>
      <c r="CU668" s="188"/>
      <c r="CV668" s="188"/>
      <c r="CW668" s="188"/>
      <c r="CX668" s="188"/>
      <c r="CY668" s="188"/>
      <c r="CZ668" s="188"/>
      <c r="DA668" s="188"/>
      <c r="DB668" s="188"/>
      <c r="DC668" s="386"/>
      <c r="DD668" s="386"/>
      <c r="DE668" s="386"/>
      <c r="DF668" s="386"/>
    </row>
    <row r="669" spans="1:110" s="216" customFormat="1">
      <c r="A669" s="222"/>
      <c r="B669" s="386"/>
      <c r="C669" s="386"/>
      <c r="D669" s="386"/>
      <c r="E669" s="386"/>
      <c r="F669" s="386"/>
      <c r="H669" s="222"/>
      <c r="I669" s="386"/>
      <c r="J669" s="386"/>
      <c r="K669" s="386"/>
      <c r="L669" s="386"/>
      <c r="M669" s="386"/>
      <c r="N669" s="386"/>
      <c r="O669" s="386"/>
      <c r="P669" s="386"/>
      <c r="Q669" s="386"/>
      <c r="R669" s="386"/>
      <c r="S669" s="386"/>
      <c r="T669" s="386"/>
      <c r="U669" s="386"/>
      <c r="V669" s="188"/>
      <c r="W669" s="190"/>
      <c r="X669" s="386"/>
      <c r="Y669" s="386"/>
      <c r="Z669" s="386"/>
      <c r="AA669" s="386"/>
      <c r="AB669" s="386"/>
      <c r="AC669" s="386"/>
      <c r="AD669" s="386"/>
      <c r="AE669" s="386"/>
      <c r="AF669" s="386"/>
      <c r="AG669" s="386"/>
      <c r="AH669" s="188"/>
      <c r="AI669" s="188"/>
      <c r="AJ669" s="188"/>
      <c r="AK669" s="188"/>
      <c r="AL669" s="188"/>
      <c r="AM669" s="188"/>
      <c r="AN669" s="188"/>
      <c r="AO669" s="188"/>
      <c r="AP669" s="188"/>
      <c r="AQ669" s="386"/>
      <c r="AR669" s="386"/>
      <c r="AS669" s="386"/>
      <c r="AT669" s="386"/>
      <c r="AU669" s="386"/>
      <c r="AV669" s="386"/>
      <c r="AW669" s="386"/>
      <c r="AX669" s="386"/>
      <c r="AY669" s="386"/>
      <c r="AZ669" s="386"/>
      <c r="BA669" s="386"/>
      <c r="BB669" s="386"/>
      <c r="BC669" s="386"/>
      <c r="BD669" s="386"/>
      <c r="BE669" s="386"/>
      <c r="BF669" s="386"/>
      <c r="BG669" s="386"/>
      <c r="BH669" s="386"/>
      <c r="BI669" s="386"/>
      <c r="BJ669" s="386"/>
      <c r="BK669" s="386"/>
      <c r="BL669" s="386"/>
      <c r="BM669" s="386"/>
      <c r="BN669" s="386"/>
      <c r="BO669" s="186"/>
      <c r="BP669" s="386"/>
      <c r="BQ669" s="386"/>
      <c r="BR669" s="386"/>
      <c r="BS669" s="386"/>
      <c r="BT669" s="386"/>
      <c r="BU669" s="386"/>
      <c r="BV669" s="386"/>
      <c r="BW669" s="386"/>
      <c r="BX669" s="386"/>
      <c r="BY669" s="386"/>
      <c r="BZ669" s="386"/>
      <c r="CA669" s="386"/>
      <c r="CB669" s="386"/>
      <c r="CC669" s="386"/>
      <c r="CD669" s="386"/>
      <c r="CE669" s="386"/>
      <c r="CF669" s="386"/>
      <c r="CG669" s="386"/>
      <c r="CH669" s="386"/>
      <c r="CI669" s="386"/>
      <c r="CJ669" s="386"/>
      <c r="CK669" s="386"/>
      <c r="CL669" s="386"/>
      <c r="CM669" s="386"/>
      <c r="CN669" s="386"/>
      <c r="CO669" s="188"/>
      <c r="CP669" s="188"/>
      <c r="CQ669" s="188"/>
      <c r="CR669" s="188"/>
      <c r="CS669" s="188"/>
      <c r="CT669" s="188"/>
      <c r="CU669" s="188"/>
      <c r="CV669" s="188"/>
      <c r="CW669" s="188"/>
      <c r="CX669" s="188"/>
      <c r="CY669" s="188"/>
      <c r="CZ669" s="188"/>
      <c r="DA669" s="188"/>
      <c r="DB669" s="188"/>
      <c r="DC669" s="386"/>
      <c r="DD669" s="386"/>
      <c r="DE669" s="386"/>
      <c r="DF669" s="386"/>
    </row>
    <row r="670" spans="1:110" s="216" customFormat="1">
      <c r="A670" s="222"/>
      <c r="B670" s="386"/>
      <c r="C670" s="386"/>
      <c r="D670" s="386"/>
      <c r="E670" s="386"/>
      <c r="F670" s="386"/>
      <c r="H670" s="222"/>
      <c r="I670" s="386"/>
      <c r="J670" s="386"/>
      <c r="K670" s="386"/>
      <c r="L670" s="386"/>
      <c r="M670" s="386"/>
      <c r="N670" s="386"/>
      <c r="O670" s="386"/>
      <c r="P670" s="386"/>
      <c r="Q670" s="386"/>
      <c r="R670" s="386"/>
      <c r="S670" s="386"/>
      <c r="T670" s="386"/>
      <c r="U670" s="386"/>
      <c r="V670" s="188"/>
      <c r="W670" s="190"/>
      <c r="X670" s="386"/>
      <c r="Y670" s="386"/>
      <c r="Z670" s="386"/>
      <c r="AA670" s="386"/>
      <c r="AB670" s="386"/>
      <c r="AC670" s="386"/>
      <c r="AD670" s="386"/>
      <c r="AE670" s="386"/>
      <c r="AF670" s="386"/>
      <c r="AG670" s="386"/>
      <c r="AH670" s="188"/>
      <c r="AI670" s="188"/>
      <c r="AJ670" s="188"/>
      <c r="AK670" s="188"/>
      <c r="AL670" s="188"/>
      <c r="AM670" s="188"/>
      <c r="AN670" s="188"/>
      <c r="AO670" s="188"/>
      <c r="AP670" s="188"/>
      <c r="AQ670" s="386"/>
      <c r="AR670" s="386"/>
      <c r="AS670" s="386"/>
      <c r="AT670" s="386"/>
      <c r="AU670" s="386"/>
      <c r="AV670" s="386"/>
      <c r="AW670" s="386"/>
      <c r="AX670" s="386"/>
      <c r="AY670" s="386"/>
      <c r="AZ670" s="386"/>
      <c r="BA670" s="386"/>
      <c r="BB670" s="386"/>
      <c r="BC670" s="386"/>
      <c r="BD670" s="386"/>
      <c r="BE670" s="386"/>
      <c r="BF670" s="386"/>
      <c r="BG670" s="386"/>
      <c r="BH670" s="386"/>
      <c r="BI670" s="386"/>
      <c r="BJ670" s="386"/>
      <c r="BK670" s="386"/>
      <c r="BL670" s="386"/>
      <c r="BM670" s="386"/>
      <c r="BN670" s="386"/>
      <c r="BO670" s="186"/>
      <c r="BP670" s="386"/>
      <c r="BQ670" s="386"/>
      <c r="BR670" s="386"/>
      <c r="BS670" s="386"/>
      <c r="BT670" s="386"/>
      <c r="BU670" s="386"/>
      <c r="BV670" s="386"/>
      <c r="BW670" s="386"/>
      <c r="BX670" s="386"/>
      <c r="BY670" s="386"/>
      <c r="BZ670" s="386"/>
      <c r="CA670" s="386"/>
      <c r="CB670" s="386"/>
      <c r="CC670" s="386"/>
      <c r="CD670" s="386"/>
      <c r="CE670" s="386"/>
      <c r="CF670" s="386"/>
      <c r="CG670" s="386"/>
      <c r="CH670" s="386"/>
      <c r="CI670" s="386"/>
      <c r="CJ670" s="386"/>
      <c r="CK670" s="386"/>
      <c r="CL670" s="386"/>
      <c r="CM670" s="386"/>
      <c r="CN670" s="386"/>
      <c r="CO670" s="188"/>
      <c r="CP670" s="188"/>
      <c r="CQ670" s="188"/>
      <c r="CR670" s="188"/>
      <c r="CS670" s="188"/>
      <c r="CT670" s="188"/>
      <c r="CU670" s="188"/>
      <c r="CV670" s="188"/>
      <c r="CW670" s="188"/>
      <c r="CX670" s="188"/>
      <c r="CY670" s="188"/>
      <c r="CZ670" s="188"/>
      <c r="DA670" s="188"/>
      <c r="DB670" s="188"/>
      <c r="DC670" s="386"/>
      <c r="DD670" s="386"/>
      <c r="DE670" s="386"/>
      <c r="DF670" s="386"/>
    </row>
    <row r="671" spans="1:110" s="216" customFormat="1">
      <c r="A671" s="222"/>
      <c r="B671" s="386"/>
      <c r="C671" s="386"/>
      <c r="D671" s="386"/>
      <c r="E671" s="386"/>
      <c r="F671" s="386"/>
      <c r="H671" s="222"/>
      <c r="I671" s="386"/>
      <c r="J671" s="386"/>
      <c r="K671" s="386"/>
      <c r="L671" s="386"/>
      <c r="M671" s="386"/>
      <c r="N671" s="386"/>
      <c r="O671" s="386"/>
      <c r="P671" s="386"/>
      <c r="Q671" s="386"/>
      <c r="R671" s="386"/>
      <c r="S671" s="386"/>
      <c r="T671" s="386"/>
      <c r="U671" s="386"/>
      <c r="V671" s="188"/>
      <c r="W671" s="190"/>
      <c r="X671" s="386"/>
      <c r="Y671" s="386"/>
      <c r="Z671" s="386"/>
      <c r="AA671" s="386"/>
      <c r="AB671" s="386"/>
      <c r="AC671" s="386"/>
      <c r="AD671" s="386"/>
      <c r="AE671" s="386"/>
      <c r="AF671" s="386"/>
      <c r="AG671" s="386"/>
      <c r="AH671" s="188"/>
      <c r="AI671" s="188"/>
      <c r="AJ671" s="188"/>
      <c r="AK671" s="188"/>
      <c r="AL671" s="188"/>
      <c r="AM671" s="188"/>
      <c r="AN671" s="188"/>
      <c r="AO671" s="188"/>
      <c r="AP671" s="188"/>
      <c r="AQ671" s="386"/>
      <c r="AR671" s="386"/>
      <c r="AS671" s="386"/>
      <c r="AT671" s="386"/>
      <c r="AU671" s="386"/>
      <c r="AV671" s="386"/>
      <c r="AW671" s="386"/>
      <c r="AX671" s="386"/>
      <c r="AY671" s="386"/>
      <c r="AZ671" s="386"/>
      <c r="BA671" s="386"/>
      <c r="BB671" s="386"/>
      <c r="BC671" s="386"/>
      <c r="BD671" s="386"/>
      <c r="BE671" s="386"/>
      <c r="BF671" s="386"/>
      <c r="BG671" s="386"/>
      <c r="BH671" s="386"/>
      <c r="BI671" s="386"/>
      <c r="BJ671" s="386"/>
      <c r="BK671" s="386"/>
      <c r="BL671" s="386"/>
      <c r="BM671" s="386"/>
      <c r="BN671" s="386"/>
      <c r="BO671" s="186"/>
      <c r="BP671" s="386"/>
      <c r="BQ671" s="386"/>
      <c r="BR671" s="386"/>
      <c r="BS671" s="386"/>
      <c r="BT671" s="386"/>
      <c r="BU671" s="386"/>
      <c r="BV671" s="386"/>
      <c r="BW671" s="386"/>
      <c r="BX671" s="386"/>
      <c r="BY671" s="386"/>
      <c r="BZ671" s="386"/>
      <c r="CA671" s="386"/>
      <c r="CB671" s="386"/>
      <c r="CC671" s="386"/>
      <c r="CD671" s="386"/>
      <c r="CE671" s="386"/>
      <c r="CF671" s="386"/>
      <c r="CG671" s="386"/>
      <c r="CH671" s="386"/>
      <c r="CI671" s="386"/>
      <c r="CJ671" s="386"/>
      <c r="CK671" s="386"/>
      <c r="CL671" s="386"/>
      <c r="CM671" s="386"/>
      <c r="CN671" s="386"/>
      <c r="CO671" s="188"/>
      <c r="CP671" s="188"/>
      <c r="CQ671" s="188"/>
      <c r="CR671" s="188"/>
      <c r="CS671" s="188"/>
      <c r="CT671" s="188"/>
      <c r="CU671" s="188"/>
      <c r="CV671" s="188"/>
      <c r="CW671" s="188"/>
      <c r="CX671" s="188"/>
      <c r="CY671" s="188"/>
      <c r="CZ671" s="188"/>
      <c r="DA671" s="188"/>
      <c r="DB671" s="188"/>
      <c r="DC671" s="386"/>
      <c r="DD671" s="386"/>
      <c r="DE671" s="386"/>
      <c r="DF671" s="386"/>
    </row>
    <row r="672" spans="1:110" s="216" customFormat="1">
      <c r="A672" s="222"/>
      <c r="B672" s="386"/>
      <c r="C672" s="386"/>
      <c r="D672" s="386"/>
      <c r="E672" s="386"/>
      <c r="F672" s="386"/>
      <c r="H672" s="222"/>
      <c r="I672" s="386"/>
      <c r="J672" s="386"/>
      <c r="K672" s="386"/>
      <c r="L672" s="386"/>
      <c r="M672" s="386"/>
      <c r="N672" s="386"/>
      <c r="O672" s="386"/>
      <c r="P672" s="386"/>
      <c r="Q672" s="386"/>
      <c r="R672" s="386"/>
      <c r="S672" s="386"/>
      <c r="T672" s="386"/>
      <c r="U672" s="386"/>
      <c r="V672" s="188"/>
      <c r="W672" s="190"/>
      <c r="X672" s="386"/>
      <c r="Y672" s="386"/>
      <c r="Z672" s="386"/>
      <c r="AA672" s="386"/>
      <c r="AB672" s="386"/>
      <c r="AC672" s="386"/>
      <c r="AD672" s="386"/>
      <c r="AE672" s="386"/>
      <c r="AF672" s="386"/>
      <c r="AG672" s="386"/>
      <c r="AH672" s="188"/>
      <c r="AI672" s="188"/>
      <c r="AJ672" s="188"/>
      <c r="AK672" s="188"/>
      <c r="AL672" s="188"/>
      <c r="AM672" s="188"/>
      <c r="AN672" s="188"/>
      <c r="AO672" s="188"/>
      <c r="AP672" s="188"/>
      <c r="AQ672" s="386"/>
      <c r="AR672" s="386"/>
      <c r="AS672" s="386"/>
      <c r="AT672" s="386"/>
      <c r="AU672" s="386"/>
      <c r="AV672" s="386"/>
      <c r="AW672" s="386"/>
      <c r="AX672" s="386"/>
      <c r="AY672" s="386"/>
      <c r="AZ672" s="386"/>
      <c r="BA672" s="386"/>
      <c r="BB672" s="386"/>
      <c r="BC672" s="386"/>
      <c r="BD672" s="386"/>
      <c r="BE672" s="386"/>
      <c r="BF672" s="386"/>
      <c r="BG672" s="386"/>
      <c r="BH672" s="386"/>
      <c r="BI672" s="386"/>
      <c r="BJ672" s="386"/>
      <c r="BK672" s="386"/>
      <c r="BL672" s="386"/>
      <c r="BM672" s="386"/>
      <c r="BN672" s="386"/>
      <c r="BO672" s="186"/>
      <c r="BP672" s="386"/>
      <c r="BQ672" s="386"/>
      <c r="BR672" s="386"/>
      <c r="BS672" s="386"/>
      <c r="BT672" s="386"/>
      <c r="BU672" s="386"/>
      <c r="BV672" s="386"/>
      <c r="BW672" s="386"/>
      <c r="BX672" s="386"/>
      <c r="BY672" s="386"/>
      <c r="BZ672" s="386"/>
      <c r="CA672" s="386"/>
      <c r="CB672" s="386"/>
      <c r="CC672" s="386"/>
      <c r="CD672" s="386"/>
      <c r="CE672" s="386"/>
      <c r="CF672" s="386"/>
      <c r="CG672" s="386"/>
      <c r="CH672" s="386"/>
      <c r="CI672" s="386"/>
      <c r="CJ672" s="386"/>
      <c r="CK672" s="386"/>
      <c r="CL672" s="386"/>
      <c r="CM672" s="386"/>
      <c r="CN672" s="386"/>
      <c r="CO672" s="188"/>
      <c r="CP672" s="188"/>
      <c r="CQ672" s="188"/>
      <c r="CR672" s="188"/>
      <c r="CS672" s="188"/>
      <c r="CT672" s="188"/>
      <c r="CU672" s="188"/>
      <c r="CV672" s="188"/>
      <c r="CW672" s="188"/>
      <c r="CX672" s="188"/>
      <c r="CY672" s="188"/>
      <c r="CZ672" s="188"/>
      <c r="DA672" s="188"/>
      <c r="DB672" s="188"/>
      <c r="DC672" s="386"/>
      <c r="DD672" s="386"/>
      <c r="DE672" s="386"/>
      <c r="DF672" s="386"/>
    </row>
    <row r="673" spans="1:110" s="216" customFormat="1">
      <c r="A673" s="222"/>
      <c r="B673" s="386"/>
      <c r="C673" s="386"/>
      <c r="D673" s="386"/>
      <c r="E673" s="386"/>
      <c r="F673" s="386"/>
      <c r="H673" s="222"/>
      <c r="I673" s="386"/>
      <c r="J673" s="386"/>
      <c r="K673" s="386"/>
      <c r="L673" s="386"/>
      <c r="M673" s="386"/>
      <c r="N673" s="386"/>
      <c r="O673" s="386"/>
      <c r="P673" s="386"/>
      <c r="Q673" s="386"/>
      <c r="R673" s="386"/>
      <c r="S673" s="386"/>
      <c r="T673" s="386"/>
      <c r="U673" s="386"/>
      <c r="V673" s="188"/>
      <c r="W673" s="190"/>
      <c r="X673" s="386"/>
      <c r="Y673" s="386"/>
      <c r="Z673" s="386"/>
      <c r="AA673" s="386"/>
      <c r="AB673" s="386"/>
      <c r="AC673" s="386"/>
      <c r="AD673" s="386"/>
      <c r="AE673" s="386"/>
      <c r="AF673" s="386"/>
      <c r="AG673" s="386"/>
      <c r="AH673" s="188"/>
      <c r="AI673" s="188"/>
      <c r="AJ673" s="188"/>
      <c r="AK673" s="188"/>
      <c r="AL673" s="188"/>
      <c r="AM673" s="188"/>
      <c r="AN673" s="188"/>
      <c r="AO673" s="188"/>
      <c r="AP673" s="188"/>
      <c r="AQ673" s="386"/>
      <c r="AR673" s="386"/>
      <c r="AS673" s="386"/>
      <c r="AT673" s="386"/>
      <c r="AU673" s="386"/>
      <c r="AV673" s="386"/>
      <c r="AW673" s="386"/>
      <c r="AX673" s="386"/>
      <c r="AY673" s="386"/>
      <c r="AZ673" s="386"/>
      <c r="BA673" s="386"/>
      <c r="BB673" s="386"/>
      <c r="BC673" s="386"/>
      <c r="BD673" s="386"/>
      <c r="BE673" s="386"/>
      <c r="BF673" s="386"/>
      <c r="BG673" s="386"/>
      <c r="BH673" s="386"/>
      <c r="BI673" s="386"/>
      <c r="BJ673" s="386"/>
      <c r="BK673" s="386"/>
      <c r="BL673" s="386"/>
      <c r="BM673" s="386"/>
      <c r="BN673" s="386"/>
      <c r="BO673" s="186"/>
      <c r="BP673" s="386"/>
      <c r="BQ673" s="386"/>
      <c r="BR673" s="386"/>
      <c r="BS673" s="386"/>
      <c r="BT673" s="386"/>
      <c r="BU673" s="386"/>
      <c r="BV673" s="386"/>
      <c r="BW673" s="386"/>
      <c r="BX673" s="386"/>
      <c r="BY673" s="386"/>
      <c r="BZ673" s="386"/>
      <c r="CA673" s="386"/>
      <c r="CB673" s="386"/>
      <c r="CC673" s="386"/>
      <c r="CD673" s="386"/>
      <c r="CE673" s="386"/>
      <c r="CF673" s="386"/>
      <c r="CG673" s="386"/>
      <c r="CH673" s="386"/>
      <c r="CI673" s="386"/>
      <c r="CJ673" s="386"/>
      <c r="CK673" s="386"/>
      <c r="CL673" s="386"/>
      <c r="CM673" s="386"/>
      <c r="CN673" s="386"/>
      <c r="CO673" s="188"/>
      <c r="CP673" s="188"/>
      <c r="CQ673" s="188"/>
      <c r="CR673" s="188"/>
      <c r="CS673" s="188"/>
      <c r="CT673" s="188"/>
      <c r="CU673" s="188"/>
      <c r="CV673" s="188"/>
      <c r="CW673" s="188"/>
      <c r="CX673" s="188"/>
      <c r="CY673" s="188"/>
      <c r="CZ673" s="188"/>
      <c r="DA673" s="188"/>
      <c r="DB673" s="188"/>
      <c r="DC673" s="386"/>
      <c r="DD673" s="386"/>
      <c r="DE673" s="386"/>
      <c r="DF673" s="386"/>
    </row>
    <row r="674" spans="1:110" s="216" customFormat="1">
      <c r="A674" s="222"/>
      <c r="B674" s="386"/>
      <c r="C674" s="386"/>
      <c r="D674" s="386"/>
      <c r="E674" s="386"/>
      <c r="F674" s="386"/>
      <c r="H674" s="222"/>
      <c r="I674" s="386"/>
      <c r="J674" s="386"/>
      <c r="K674" s="386"/>
      <c r="L674" s="386"/>
      <c r="M674" s="386"/>
      <c r="N674" s="386"/>
      <c r="O674" s="386"/>
      <c r="P674" s="386"/>
      <c r="Q674" s="386"/>
      <c r="R674" s="386"/>
      <c r="S674" s="386"/>
      <c r="T674" s="386"/>
      <c r="U674" s="386"/>
      <c r="V674" s="188"/>
      <c r="W674" s="190"/>
      <c r="X674" s="386"/>
      <c r="Y674" s="386"/>
      <c r="Z674" s="386"/>
      <c r="AA674" s="386"/>
      <c r="AB674" s="386"/>
      <c r="AC674" s="386"/>
      <c r="AD674" s="386"/>
      <c r="AE674" s="386"/>
      <c r="AF674" s="386"/>
      <c r="AG674" s="386"/>
      <c r="AH674" s="188"/>
      <c r="AI674" s="188"/>
      <c r="AJ674" s="188"/>
      <c r="AK674" s="188"/>
      <c r="AL674" s="188"/>
      <c r="AM674" s="188"/>
      <c r="AN674" s="188"/>
      <c r="AO674" s="188"/>
      <c r="AP674" s="188"/>
      <c r="AQ674" s="386"/>
      <c r="AR674" s="386"/>
      <c r="AS674" s="386"/>
      <c r="AT674" s="386"/>
      <c r="AU674" s="386"/>
      <c r="AV674" s="386"/>
      <c r="AW674" s="386"/>
      <c r="AX674" s="386"/>
      <c r="AY674" s="386"/>
      <c r="AZ674" s="386"/>
      <c r="BA674" s="386"/>
      <c r="BB674" s="386"/>
      <c r="BC674" s="386"/>
      <c r="BD674" s="386"/>
      <c r="BE674" s="386"/>
      <c r="BF674" s="386"/>
      <c r="BG674" s="386"/>
      <c r="BH674" s="386"/>
      <c r="BI674" s="386"/>
      <c r="BJ674" s="386"/>
      <c r="BK674" s="386"/>
      <c r="BL674" s="386"/>
      <c r="BM674" s="386"/>
      <c r="BN674" s="386"/>
      <c r="BO674" s="186"/>
      <c r="BP674" s="386"/>
      <c r="BQ674" s="386"/>
      <c r="BR674" s="386"/>
      <c r="BS674" s="386"/>
      <c r="BT674" s="386"/>
      <c r="BU674" s="386"/>
      <c r="BV674" s="386"/>
      <c r="BW674" s="386"/>
      <c r="BX674" s="386"/>
      <c r="BY674" s="386"/>
      <c r="BZ674" s="386"/>
      <c r="CA674" s="386"/>
      <c r="CB674" s="386"/>
      <c r="CC674" s="386"/>
      <c r="CD674" s="386"/>
      <c r="CE674" s="386"/>
      <c r="CF674" s="386"/>
      <c r="CG674" s="386"/>
      <c r="CH674" s="386"/>
      <c r="CI674" s="386"/>
      <c r="CJ674" s="386"/>
      <c r="CK674" s="386"/>
      <c r="CL674" s="386"/>
      <c r="CM674" s="386"/>
      <c r="CN674" s="386"/>
      <c r="CO674" s="188"/>
      <c r="CP674" s="188"/>
      <c r="CQ674" s="188"/>
      <c r="CR674" s="188"/>
      <c r="CS674" s="188"/>
      <c r="CT674" s="188"/>
      <c r="CU674" s="188"/>
      <c r="CV674" s="188"/>
      <c r="CW674" s="188"/>
      <c r="CX674" s="188"/>
      <c r="CY674" s="188"/>
      <c r="CZ674" s="188"/>
      <c r="DA674" s="188"/>
      <c r="DB674" s="188"/>
      <c r="DC674" s="386"/>
      <c r="DD674" s="386"/>
      <c r="DE674" s="386"/>
      <c r="DF674" s="386"/>
    </row>
    <row r="675" spans="1:110" s="216" customFormat="1">
      <c r="A675" s="222"/>
      <c r="B675" s="386"/>
      <c r="C675" s="386"/>
      <c r="D675" s="386"/>
      <c r="E675" s="386"/>
      <c r="F675" s="386"/>
      <c r="H675" s="222"/>
      <c r="I675" s="386"/>
      <c r="J675" s="386"/>
      <c r="K675" s="386"/>
      <c r="L675" s="386"/>
      <c r="M675" s="386"/>
      <c r="N675" s="386"/>
      <c r="O675" s="386"/>
      <c r="P675" s="386"/>
      <c r="Q675" s="386"/>
      <c r="R675" s="386"/>
      <c r="S675" s="386"/>
      <c r="T675" s="386"/>
      <c r="U675" s="386"/>
      <c r="V675" s="188"/>
      <c r="W675" s="190"/>
      <c r="X675" s="386"/>
      <c r="Y675" s="386"/>
      <c r="Z675" s="386"/>
      <c r="AA675" s="386"/>
      <c r="AB675" s="386"/>
      <c r="AC675" s="386"/>
      <c r="AD675" s="386"/>
      <c r="AE675" s="386"/>
      <c r="AF675" s="386"/>
      <c r="AG675" s="386"/>
      <c r="AH675" s="188"/>
      <c r="AI675" s="188"/>
      <c r="AJ675" s="188"/>
      <c r="AK675" s="188"/>
      <c r="AL675" s="188"/>
      <c r="AM675" s="188"/>
      <c r="AN675" s="188"/>
      <c r="AO675" s="188"/>
      <c r="AP675" s="188"/>
      <c r="AQ675" s="386"/>
      <c r="AR675" s="386"/>
      <c r="AS675" s="386"/>
      <c r="AT675" s="386"/>
      <c r="AU675" s="386"/>
      <c r="AV675" s="386"/>
      <c r="AW675" s="386"/>
      <c r="AX675" s="386"/>
      <c r="AY675" s="386"/>
      <c r="AZ675" s="386"/>
      <c r="BA675" s="386"/>
      <c r="BB675" s="386"/>
      <c r="BC675" s="386"/>
      <c r="BD675" s="386"/>
      <c r="BE675" s="386"/>
      <c r="BF675" s="386"/>
      <c r="BG675" s="386"/>
      <c r="BH675" s="386"/>
      <c r="BI675" s="386"/>
      <c r="BJ675" s="386"/>
      <c r="BK675" s="386"/>
      <c r="BL675" s="386"/>
      <c r="BM675" s="386"/>
      <c r="BN675" s="386"/>
      <c r="BO675" s="186"/>
      <c r="BP675" s="386"/>
      <c r="BQ675" s="386"/>
      <c r="BR675" s="386"/>
      <c r="BS675" s="386"/>
      <c r="BT675" s="386"/>
      <c r="BU675" s="386"/>
      <c r="BV675" s="386"/>
      <c r="BW675" s="386"/>
      <c r="BX675" s="386"/>
      <c r="BY675" s="386"/>
      <c r="BZ675" s="386"/>
      <c r="CA675" s="386"/>
      <c r="CB675" s="386"/>
      <c r="CC675" s="386"/>
      <c r="CD675" s="386"/>
      <c r="CE675" s="386"/>
      <c r="CF675" s="386"/>
      <c r="CG675" s="386"/>
      <c r="CH675" s="386"/>
      <c r="CI675" s="386"/>
      <c r="CJ675" s="386"/>
      <c r="CK675" s="386"/>
      <c r="CL675" s="386"/>
      <c r="CM675" s="386"/>
      <c r="CN675" s="386"/>
      <c r="CO675" s="188"/>
      <c r="CP675" s="188"/>
      <c r="CQ675" s="188"/>
      <c r="CR675" s="188"/>
      <c r="CS675" s="188"/>
      <c r="CT675" s="188"/>
      <c r="CU675" s="188"/>
      <c r="CV675" s="188"/>
      <c r="CW675" s="188"/>
      <c r="CX675" s="188"/>
      <c r="CY675" s="188"/>
      <c r="CZ675" s="188"/>
      <c r="DA675" s="188"/>
      <c r="DB675" s="188"/>
      <c r="DC675" s="386"/>
      <c r="DD675" s="386"/>
      <c r="DE675" s="386"/>
      <c r="DF675" s="386"/>
    </row>
    <row r="676" spans="1:110" s="216" customFormat="1">
      <c r="A676" s="222"/>
      <c r="B676" s="386"/>
      <c r="C676" s="386"/>
      <c r="D676" s="386"/>
      <c r="E676" s="386"/>
      <c r="F676" s="386"/>
      <c r="H676" s="222"/>
      <c r="I676" s="386"/>
      <c r="J676" s="386"/>
      <c r="K676" s="386"/>
      <c r="L676" s="386"/>
      <c r="M676" s="386"/>
      <c r="N676" s="386"/>
      <c r="O676" s="386"/>
      <c r="P676" s="386"/>
      <c r="Q676" s="386"/>
      <c r="R676" s="386"/>
      <c r="S676" s="386"/>
      <c r="T676" s="386"/>
      <c r="U676" s="386"/>
      <c r="V676" s="188"/>
      <c r="W676" s="190"/>
      <c r="X676" s="386"/>
      <c r="Y676" s="386"/>
      <c r="Z676" s="386"/>
      <c r="AA676" s="386"/>
      <c r="AB676" s="386"/>
      <c r="AC676" s="386"/>
      <c r="AD676" s="386"/>
      <c r="AE676" s="386"/>
      <c r="AF676" s="386"/>
      <c r="AG676" s="386"/>
      <c r="AH676" s="188"/>
      <c r="AI676" s="188"/>
      <c r="AJ676" s="188"/>
      <c r="AK676" s="188"/>
      <c r="AL676" s="188"/>
      <c r="AM676" s="188"/>
      <c r="AN676" s="188"/>
      <c r="AO676" s="188"/>
      <c r="AP676" s="188"/>
      <c r="AQ676" s="386"/>
      <c r="AR676" s="386"/>
      <c r="AS676" s="386"/>
      <c r="AT676" s="386"/>
      <c r="AU676" s="386"/>
      <c r="AV676" s="386"/>
      <c r="AW676" s="386"/>
      <c r="AX676" s="386"/>
      <c r="AY676" s="386"/>
      <c r="AZ676" s="386"/>
      <c r="BA676" s="386"/>
      <c r="BB676" s="386"/>
      <c r="BC676" s="386"/>
      <c r="BD676" s="386"/>
      <c r="BE676" s="386"/>
      <c r="BF676" s="386"/>
      <c r="BG676" s="386"/>
      <c r="BH676" s="386"/>
      <c r="BI676" s="386"/>
      <c r="BJ676" s="386"/>
      <c r="BK676" s="386"/>
      <c r="BL676" s="386"/>
      <c r="BM676" s="386"/>
      <c r="BN676" s="386"/>
      <c r="BO676" s="186"/>
      <c r="BP676" s="386"/>
      <c r="BQ676" s="386"/>
      <c r="BR676" s="386"/>
      <c r="BS676" s="386"/>
      <c r="BT676" s="386"/>
      <c r="BU676" s="386"/>
      <c r="BV676" s="386"/>
      <c r="BW676" s="386"/>
      <c r="BX676" s="386"/>
      <c r="BY676" s="386"/>
      <c r="BZ676" s="386"/>
      <c r="CA676" s="386"/>
      <c r="CB676" s="386"/>
      <c r="CC676" s="386"/>
      <c r="CD676" s="386"/>
      <c r="CE676" s="386"/>
      <c r="CF676" s="386"/>
      <c r="CG676" s="386"/>
      <c r="CH676" s="386"/>
      <c r="CI676" s="386"/>
      <c r="CJ676" s="386"/>
      <c r="CK676" s="386"/>
      <c r="CL676" s="386"/>
      <c r="CM676" s="386"/>
      <c r="CN676" s="386"/>
      <c r="CO676" s="188"/>
      <c r="CP676" s="188"/>
      <c r="CQ676" s="188"/>
      <c r="CR676" s="188"/>
      <c r="CS676" s="188"/>
      <c r="CT676" s="188"/>
      <c r="CU676" s="188"/>
      <c r="CV676" s="188"/>
      <c r="CW676" s="188"/>
      <c r="CX676" s="188"/>
      <c r="CY676" s="188"/>
      <c r="CZ676" s="188"/>
      <c r="DA676" s="188"/>
      <c r="DB676" s="188"/>
      <c r="DC676" s="386"/>
      <c r="DD676" s="386"/>
      <c r="DE676" s="386"/>
      <c r="DF676" s="386"/>
    </row>
    <row r="677" spans="1:110" s="216" customFormat="1">
      <c r="A677" s="222"/>
      <c r="B677" s="386"/>
      <c r="C677" s="386"/>
      <c r="D677" s="386"/>
      <c r="E677" s="386"/>
      <c r="F677" s="386"/>
      <c r="H677" s="222"/>
      <c r="I677" s="386"/>
      <c r="J677" s="386"/>
      <c r="K677" s="386"/>
      <c r="L677" s="386"/>
      <c r="M677" s="386"/>
      <c r="N677" s="386"/>
      <c r="O677" s="386"/>
      <c r="P677" s="386"/>
      <c r="Q677" s="386"/>
      <c r="R677" s="386"/>
      <c r="S677" s="386"/>
      <c r="T677" s="386"/>
      <c r="U677" s="386"/>
      <c r="V677" s="188"/>
      <c r="W677" s="190"/>
      <c r="X677" s="386"/>
      <c r="Y677" s="386"/>
      <c r="Z677" s="386"/>
      <c r="AA677" s="386"/>
      <c r="AB677" s="386"/>
      <c r="AC677" s="386"/>
      <c r="AD677" s="386"/>
      <c r="AE677" s="386"/>
      <c r="AF677" s="386"/>
      <c r="AG677" s="386"/>
      <c r="AH677" s="188"/>
      <c r="AI677" s="188"/>
      <c r="AJ677" s="188"/>
      <c r="AK677" s="188"/>
      <c r="AL677" s="188"/>
      <c r="AM677" s="188"/>
      <c r="AN677" s="188"/>
      <c r="AO677" s="188"/>
      <c r="AP677" s="188"/>
      <c r="AQ677" s="386"/>
      <c r="AR677" s="386"/>
      <c r="AS677" s="386"/>
      <c r="AT677" s="386"/>
      <c r="AU677" s="386"/>
      <c r="AV677" s="386"/>
      <c r="AW677" s="386"/>
      <c r="AX677" s="386"/>
      <c r="AY677" s="386"/>
      <c r="AZ677" s="386"/>
      <c r="BA677" s="386"/>
      <c r="BB677" s="386"/>
      <c r="BC677" s="386"/>
      <c r="BD677" s="386"/>
      <c r="BE677" s="386"/>
      <c r="BF677" s="386"/>
      <c r="BG677" s="386"/>
      <c r="BH677" s="386"/>
      <c r="BI677" s="386"/>
      <c r="BJ677" s="386"/>
      <c r="BK677" s="386"/>
      <c r="BL677" s="386"/>
      <c r="BM677" s="386"/>
      <c r="BN677" s="386"/>
      <c r="BO677" s="186"/>
      <c r="BP677" s="386"/>
      <c r="BQ677" s="386"/>
      <c r="BR677" s="386"/>
      <c r="BS677" s="386"/>
      <c r="BT677" s="386"/>
      <c r="BU677" s="386"/>
      <c r="BV677" s="386"/>
      <c r="BW677" s="386"/>
      <c r="BX677" s="386"/>
      <c r="BY677" s="386"/>
      <c r="BZ677" s="386"/>
      <c r="CA677" s="386"/>
      <c r="CB677" s="386"/>
      <c r="CC677" s="386"/>
      <c r="CD677" s="386"/>
      <c r="CE677" s="386"/>
      <c r="CF677" s="386"/>
      <c r="CG677" s="386"/>
      <c r="CH677" s="386"/>
      <c r="CI677" s="386"/>
      <c r="CJ677" s="386"/>
      <c r="CK677" s="386"/>
      <c r="CL677" s="386"/>
      <c r="CM677" s="386"/>
      <c r="CN677" s="386"/>
      <c r="CO677" s="188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386"/>
      <c r="DD677" s="386"/>
      <c r="DE677" s="386"/>
      <c r="DF677" s="386"/>
    </row>
    <row r="678" spans="1:110" s="216" customFormat="1">
      <c r="A678" s="222"/>
      <c r="B678" s="386"/>
      <c r="C678" s="386"/>
      <c r="D678" s="386"/>
      <c r="E678" s="386"/>
      <c r="F678" s="386"/>
      <c r="H678" s="222"/>
      <c r="I678" s="386"/>
      <c r="J678" s="386"/>
      <c r="K678" s="386"/>
      <c r="L678" s="386"/>
      <c r="M678" s="386"/>
      <c r="N678" s="386"/>
      <c r="O678" s="386"/>
      <c r="P678" s="386"/>
      <c r="Q678" s="386"/>
      <c r="R678" s="386"/>
      <c r="S678" s="386"/>
      <c r="T678" s="386"/>
      <c r="U678" s="386"/>
      <c r="V678" s="188"/>
      <c r="W678" s="190"/>
      <c r="X678" s="386"/>
      <c r="Y678" s="386"/>
      <c r="Z678" s="386"/>
      <c r="AA678" s="386"/>
      <c r="AB678" s="386"/>
      <c r="AC678" s="386"/>
      <c r="AD678" s="386"/>
      <c r="AE678" s="386"/>
      <c r="AF678" s="386"/>
      <c r="AG678" s="386"/>
      <c r="AH678" s="188"/>
      <c r="AI678" s="188"/>
      <c r="AJ678" s="188"/>
      <c r="AK678" s="188"/>
      <c r="AL678" s="188"/>
      <c r="AM678" s="188"/>
      <c r="AN678" s="188"/>
      <c r="AO678" s="188"/>
      <c r="AP678" s="188"/>
      <c r="AQ678" s="386"/>
      <c r="AR678" s="386"/>
      <c r="AS678" s="386"/>
      <c r="AT678" s="386"/>
      <c r="AU678" s="386"/>
      <c r="AV678" s="386"/>
      <c r="AW678" s="386"/>
      <c r="AX678" s="386"/>
      <c r="AY678" s="386"/>
      <c r="AZ678" s="386"/>
      <c r="BA678" s="386"/>
      <c r="BB678" s="386"/>
      <c r="BC678" s="386"/>
      <c r="BD678" s="386"/>
      <c r="BE678" s="386"/>
      <c r="BF678" s="386"/>
      <c r="BG678" s="386"/>
      <c r="BH678" s="386"/>
      <c r="BI678" s="386"/>
      <c r="BJ678" s="386"/>
      <c r="BK678" s="386"/>
      <c r="BL678" s="386"/>
      <c r="BM678" s="386"/>
      <c r="BN678" s="386"/>
      <c r="BO678" s="186"/>
      <c r="BP678" s="386"/>
      <c r="BQ678" s="386"/>
      <c r="BR678" s="386"/>
      <c r="BS678" s="386"/>
      <c r="BT678" s="386"/>
      <c r="BU678" s="386"/>
      <c r="BV678" s="386"/>
      <c r="BW678" s="386"/>
      <c r="BX678" s="386"/>
      <c r="BY678" s="386"/>
      <c r="BZ678" s="386"/>
      <c r="CA678" s="386"/>
      <c r="CB678" s="386"/>
      <c r="CC678" s="386"/>
      <c r="CD678" s="386"/>
      <c r="CE678" s="386"/>
      <c r="CF678" s="386"/>
      <c r="CG678" s="386"/>
      <c r="CH678" s="386"/>
      <c r="CI678" s="386"/>
      <c r="CJ678" s="386"/>
      <c r="CK678" s="386"/>
      <c r="CL678" s="386"/>
      <c r="CM678" s="386"/>
      <c r="CN678" s="386"/>
      <c r="CO678" s="188"/>
      <c r="CP678" s="188"/>
      <c r="CQ678" s="188"/>
      <c r="CR678" s="188"/>
      <c r="CS678" s="188"/>
      <c r="CT678" s="188"/>
      <c r="CU678" s="188"/>
      <c r="CV678" s="188"/>
      <c r="CW678" s="188"/>
      <c r="CX678" s="188"/>
      <c r="CY678" s="188"/>
      <c r="CZ678" s="188"/>
      <c r="DA678" s="188"/>
      <c r="DB678" s="188"/>
      <c r="DC678" s="386"/>
      <c r="DD678" s="386"/>
      <c r="DE678" s="386"/>
      <c r="DF678" s="386"/>
    </row>
    <row r="679" spans="1:110" s="216" customFormat="1">
      <c r="A679" s="222"/>
      <c r="B679" s="386"/>
      <c r="C679" s="386"/>
      <c r="D679" s="386"/>
      <c r="E679" s="386"/>
      <c r="F679" s="386"/>
      <c r="H679" s="222"/>
      <c r="I679" s="386"/>
      <c r="J679" s="386"/>
      <c r="K679" s="386"/>
      <c r="L679" s="386"/>
      <c r="M679" s="386"/>
      <c r="N679" s="386"/>
      <c r="O679" s="386"/>
      <c r="P679" s="386"/>
      <c r="Q679" s="386"/>
      <c r="R679" s="386"/>
      <c r="S679" s="386"/>
      <c r="T679" s="386"/>
      <c r="U679" s="386"/>
      <c r="V679" s="188"/>
      <c r="W679" s="190"/>
      <c r="X679" s="386"/>
      <c r="Y679" s="386"/>
      <c r="Z679" s="386"/>
      <c r="AA679" s="386"/>
      <c r="AB679" s="386"/>
      <c r="AC679" s="386"/>
      <c r="AD679" s="386"/>
      <c r="AE679" s="386"/>
      <c r="AF679" s="386"/>
      <c r="AG679" s="386"/>
      <c r="AH679" s="188"/>
      <c r="AI679" s="188"/>
      <c r="AJ679" s="188"/>
      <c r="AK679" s="188"/>
      <c r="AL679" s="188"/>
      <c r="AM679" s="188"/>
      <c r="AN679" s="188"/>
      <c r="AO679" s="188"/>
      <c r="AP679" s="188"/>
      <c r="AQ679" s="386"/>
      <c r="AR679" s="386"/>
      <c r="AS679" s="386"/>
      <c r="AT679" s="386"/>
      <c r="AU679" s="386"/>
      <c r="AV679" s="386"/>
      <c r="AW679" s="386"/>
      <c r="AX679" s="386"/>
      <c r="AY679" s="386"/>
      <c r="AZ679" s="386"/>
      <c r="BA679" s="386"/>
      <c r="BB679" s="386"/>
      <c r="BC679" s="386"/>
      <c r="BD679" s="386"/>
      <c r="BE679" s="386"/>
      <c r="BF679" s="386"/>
      <c r="BG679" s="386"/>
      <c r="BH679" s="386"/>
      <c r="BI679" s="386"/>
      <c r="BJ679" s="386"/>
      <c r="BK679" s="386"/>
      <c r="BL679" s="386"/>
      <c r="BM679" s="386"/>
      <c r="BN679" s="386"/>
      <c r="BO679" s="186"/>
      <c r="BP679" s="386"/>
      <c r="BQ679" s="386"/>
      <c r="BR679" s="386"/>
      <c r="BS679" s="386"/>
      <c r="BT679" s="386"/>
      <c r="BU679" s="386"/>
      <c r="BV679" s="386"/>
      <c r="BW679" s="386"/>
      <c r="BX679" s="386"/>
      <c r="BY679" s="386"/>
      <c r="BZ679" s="386"/>
      <c r="CA679" s="386"/>
      <c r="CB679" s="386"/>
      <c r="CC679" s="386"/>
      <c r="CD679" s="386"/>
      <c r="CE679" s="386"/>
      <c r="CF679" s="386"/>
      <c r="CG679" s="386"/>
      <c r="CH679" s="386"/>
      <c r="CI679" s="386"/>
      <c r="CJ679" s="386"/>
      <c r="CK679" s="386"/>
      <c r="CL679" s="386"/>
      <c r="CM679" s="386"/>
      <c r="CN679" s="386"/>
      <c r="CO679" s="188"/>
      <c r="CP679" s="188"/>
      <c r="CQ679" s="188"/>
      <c r="CR679" s="188"/>
      <c r="CS679" s="188"/>
      <c r="CT679" s="188"/>
      <c r="CU679" s="188"/>
      <c r="CV679" s="188"/>
      <c r="CW679" s="188"/>
      <c r="CX679" s="188"/>
      <c r="CY679" s="188"/>
      <c r="CZ679" s="188"/>
      <c r="DA679" s="188"/>
      <c r="DB679" s="188"/>
      <c r="DC679" s="386"/>
      <c r="DD679" s="386"/>
      <c r="DE679" s="386"/>
      <c r="DF679" s="386"/>
    </row>
    <row r="680" spans="1:110" s="216" customFormat="1">
      <c r="A680" s="222"/>
      <c r="B680" s="386"/>
      <c r="C680" s="386"/>
      <c r="D680" s="386"/>
      <c r="E680" s="386"/>
      <c r="F680" s="386"/>
      <c r="H680" s="222"/>
      <c r="I680" s="386"/>
      <c r="J680" s="386"/>
      <c r="K680" s="386"/>
      <c r="L680" s="386"/>
      <c r="M680" s="386"/>
      <c r="N680" s="386"/>
      <c r="O680" s="386"/>
      <c r="P680" s="386"/>
      <c r="Q680" s="386"/>
      <c r="R680" s="386"/>
      <c r="S680" s="386"/>
      <c r="T680" s="386"/>
      <c r="U680" s="386"/>
      <c r="V680" s="188"/>
      <c r="W680" s="190"/>
      <c r="X680" s="386"/>
      <c r="Y680" s="386"/>
      <c r="Z680" s="386"/>
      <c r="AA680" s="386"/>
      <c r="AB680" s="386"/>
      <c r="AC680" s="386"/>
      <c r="AD680" s="386"/>
      <c r="AE680" s="386"/>
      <c r="AF680" s="386"/>
      <c r="AG680" s="386"/>
      <c r="AH680" s="188"/>
      <c r="AI680" s="188"/>
      <c r="AJ680" s="188"/>
      <c r="AK680" s="188"/>
      <c r="AL680" s="188"/>
      <c r="AM680" s="188"/>
      <c r="AN680" s="188"/>
      <c r="AO680" s="188"/>
      <c r="AP680" s="188"/>
      <c r="AQ680" s="386"/>
      <c r="AR680" s="386"/>
      <c r="AS680" s="386"/>
      <c r="AT680" s="386"/>
      <c r="AU680" s="386"/>
      <c r="AV680" s="386"/>
      <c r="AW680" s="386"/>
      <c r="AX680" s="386"/>
      <c r="AY680" s="386"/>
      <c r="AZ680" s="386"/>
      <c r="BA680" s="386"/>
      <c r="BB680" s="386"/>
      <c r="BC680" s="386"/>
      <c r="BD680" s="386"/>
      <c r="BE680" s="386"/>
      <c r="BF680" s="386"/>
      <c r="BG680" s="386"/>
      <c r="BH680" s="386"/>
      <c r="BI680" s="386"/>
      <c r="BJ680" s="386"/>
      <c r="BK680" s="386"/>
      <c r="BL680" s="386"/>
      <c r="BM680" s="386"/>
      <c r="BN680" s="386"/>
      <c r="BO680" s="186"/>
      <c r="BP680" s="386"/>
      <c r="BQ680" s="386"/>
      <c r="BR680" s="386"/>
      <c r="BS680" s="386"/>
      <c r="BT680" s="386"/>
      <c r="BU680" s="386"/>
      <c r="BV680" s="386"/>
      <c r="BW680" s="386"/>
      <c r="BX680" s="386"/>
      <c r="BY680" s="386"/>
      <c r="BZ680" s="386"/>
      <c r="CA680" s="386"/>
      <c r="CB680" s="386"/>
      <c r="CC680" s="386"/>
      <c r="CD680" s="386"/>
      <c r="CE680" s="386"/>
      <c r="CF680" s="386"/>
      <c r="CG680" s="386"/>
      <c r="CH680" s="386"/>
      <c r="CI680" s="386"/>
      <c r="CJ680" s="386"/>
      <c r="CK680" s="386"/>
      <c r="CL680" s="386"/>
      <c r="CM680" s="386"/>
      <c r="CN680" s="386"/>
      <c r="CO680" s="188"/>
      <c r="CP680" s="188"/>
      <c r="CQ680" s="188"/>
      <c r="CR680" s="188"/>
      <c r="CS680" s="188"/>
      <c r="CT680" s="188"/>
      <c r="CU680" s="188"/>
      <c r="CV680" s="188"/>
      <c r="CW680" s="188"/>
      <c r="CX680" s="188"/>
      <c r="CY680" s="188"/>
      <c r="CZ680" s="188"/>
      <c r="DA680" s="188"/>
      <c r="DB680" s="188"/>
      <c r="DC680" s="386"/>
      <c r="DD680" s="386"/>
      <c r="DE680" s="386"/>
      <c r="DF680" s="386"/>
    </row>
    <row r="681" spans="1:110" s="216" customFormat="1">
      <c r="A681" s="222"/>
      <c r="B681" s="386"/>
      <c r="C681" s="386"/>
      <c r="D681" s="386"/>
      <c r="E681" s="386"/>
      <c r="F681" s="386"/>
      <c r="H681" s="222"/>
      <c r="I681" s="386"/>
      <c r="J681" s="386"/>
      <c r="K681" s="386"/>
      <c r="L681" s="386"/>
      <c r="M681" s="386"/>
      <c r="N681" s="386"/>
      <c r="O681" s="386"/>
      <c r="P681" s="386"/>
      <c r="Q681" s="386"/>
      <c r="R681" s="386"/>
      <c r="S681" s="386"/>
      <c r="T681" s="386"/>
      <c r="U681" s="386"/>
      <c r="V681" s="188"/>
      <c r="W681" s="190"/>
      <c r="X681" s="386"/>
      <c r="Y681" s="386"/>
      <c r="Z681" s="386"/>
      <c r="AA681" s="386"/>
      <c r="AB681" s="386"/>
      <c r="AC681" s="386"/>
      <c r="AD681" s="386"/>
      <c r="AE681" s="386"/>
      <c r="AF681" s="386"/>
      <c r="AG681" s="386"/>
      <c r="AH681" s="188"/>
      <c r="AI681" s="188"/>
      <c r="AJ681" s="188"/>
      <c r="AK681" s="188"/>
      <c r="AL681" s="188"/>
      <c r="AM681" s="188"/>
      <c r="AN681" s="188"/>
      <c r="AO681" s="188"/>
      <c r="AP681" s="188"/>
      <c r="AQ681" s="386"/>
      <c r="AR681" s="386"/>
      <c r="AS681" s="386"/>
      <c r="AT681" s="386"/>
      <c r="AU681" s="386"/>
      <c r="AV681" s="386"/>
      <c r="AW681" s="386"/>
      <c r="AX681" s="386"/>
      <c r="AY681" s="386"/>
      <c r="AZ681" s="386"/>
      <c r="BA681" s="386"/>
      <c r="BB681" s="386"/>
      <c r="BC681" s="386"/>
      <c r="BD681" s="386"/>
      <c r="BE681" s="386"/>
      <c r="BF681" s="386"/>
      <c r="BG681" s="386"/>
      <c r="BH681" s="386"/>
      <c r="BI681" s="386"/>
      <c r="BJ681" s="386"/>
      <c r="BK681" s="386"/>
      <c r="BL681" s="386"/>
      <c r="BM681" s="386"/>
      <c r="BN681" s="386"/>
      <c r="BO681" s="186"/>
      <c r="BP681" s="386"/>
      <c r="BQ681" s="386"/>
      <c r="BR681" s="386"/>
      <c r="BS681" s="386"/>
      <c r="BT681" s="386"/>
      <c r="BU681" s="386"/>
      <c r="BV681" s="386"/>
      <c r="BW681" s="386"/>
      <c r="BX681" s="386"/>
      <c r="BY681" s="386"/>
      <c r="BZ681" s="386"/>
      <c r="CA681" s="386"/>
      <c r="CB681" s="386"/>
      <c r="CC681" s="386"/>
      <c r="CD681" s="386"/>
      <c r="CE681" s="386"/>
      <c r="CF681" s="386"/>
      <c r="CG681" s="386"/>
      <c r="CH681" s="386"/>
      <c r="CI681" s="386"/>
      <c r="CJ681" s="386"/>
      <c r="CK681" s="386"/>
      <c r="CL681" s="386"/>
      <c r="CM681" s="386"/>
      <c r="CN681" s="386"/>
      <c r="CO681" s="188"/>
      <c r="CP681" s="188"/>
      <c r="CQ681" s="188"/>
      <c r="CR681" s="188"/>
      <c r="CS681" s="188"/>
      <c r="CT681" s="188"/>
      <c r="CU681" s="188"/>
      <c r="CV681" s="188"/>
      <c r="CW681" s="188"/>
      <c r="CX681" s="188"/>
      <c r="CY681" s="188"/>
      <c r="CZ681" s="188"/>
      <c r="DA681" s="188"/>
      <c r="DB681" s="188"/>
      <c r="DC681" s="386"/>
      <c r="DD681" s="386"/>
      <c r="DE681" s="386"/>
      <c r="DF681" s="386"/>
    </row>
    <row r="682" spans="1:110" s="216" customFormat="1">
      <c r="A682" s="222"/>
      <c r="B682" s="386"/>
      <c r="C682" s="386"/>
      <c r="D682" s="386"/>
      <c r="E682" s="386"/>
      <c r="F682" s="386"/>
      <c r="H682" s="222"/>
      <c r="I682" s="386"/>
      <c r="J682" s="386"/>
      <c r="K682" s="386"/>
      <c r="L682" s="386"/>
      <c r="M682" s="386"/>
      <c r="N682" s="386"/>
      <c r="O682" s="386"/>
      <c r="P682" s="386"/>
      <c r="Q682" s="386"/>
      <c r="R682" s="386"/>
      <c r="S682" s="386"/>
      <c r="T682" s="386"/>
      <c r="U682" s="386"/>
      <c r="V682" s="188"/>
      <c r="W682" s="190"/>
      <c r="X682" s="386"/>
      <c r="Y682" s="386"/>
      <c r="Z682" s="386"/>
      <c r="AA682" s="386"/>
      <c r="AB682" s="386"/>
      <c r="AC682" s="386"/>
      <c r="AD682" s="386"/>
      <c r="AE682" s="386"/>
      <c r="AF682" s="386"/>
      <c r="AG682" s="386"/>
      <c r="AH682" s="188"/>
      <c r="AI682" s="188"/>
      <c r="AJ682" s="188"/>
      <c r="AK682" s="188"/>
      <c r="AL682" s="188"/>
      <c r="AM682" s="188"/>
      <c r="AN682" s="188"/>
      <c r="AO682" s="188"/>
      <c r="AP682" s="188"/>
      <c r="AQ682" s="386"/>
      <c r="AR682" s="386"/>
      <c r="AS682" s="386"/>
      <c r="AT682" s="386"/>
      <c r="AU682" s="386"/>
      <c r="AV682" s="386"/>
      <c r="AW682" s="386"/>
      <c r="AX682" s="386"/>
      <c r="AY682" s="386"/>
      <c r="AZ682" s="386"/>
      <c r="BA682" s="386"/>
      <c r="BB682" s="386"/>
      <c r="BC682" s="386"/>
      <c r="BD682" s="386"/>
      <c r="BE682" s="386"/>
      <c r="BF682" s="386"/>
      <c r="BG682" s="386"/>
      <c r="BH682" s="386"/>
      <c r="BI682" s="386"/>
      <c r="BJ682" s="386"/>
      <c r="BK682" s="386"/>
      <c r="BL682" s="386"/>
      <c r="BM682" s="386"/>
      <c r="BN682" s="386"/>
      <c r="BO682" s="186"/>
      <c r="BP682" s="386"/>
      <c r="BQ682" s="386"/>
      <c r="BR682" s="386"/>
      <c r="BS682" s="386"/>
      <c r="BT682" s="386"/>
      <c r="BU682" s="386"/>
      <c r="BV682" s="386"/>
      <c r="BW682" s="386"/>
      <c r="BX682" s="386"/>
      <c r="BY682" s="386"/>
      <c r="BZ682" s="386"/>
      <c r="CA682" s="386"/>
      <c r="CB682" s="386"/>
      <c r="CC682" s="386"/>
      <c r="CD682" s="386"/>
      <c r="CE682" s="386"/>
      <c r="CF682" s="386"/>
      <c r="CG682" s="386"/>
      <c r="CH682" s="386"/>
      <c r="CI682" s="386"/>
      <c r="CJ682" s="386"/>
      <c r="CK682" s="386"/>
      <c r="CL682" s="386"/>
      <c r="CM682" s="386"/>
      <c r="CN682" s="386"/>
      <c r="CO682" s="188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386"/>
      <c r="DD682" s="386"/>
      <c r="DE682" s="386"/>
      <c r="DF682" s="386"/>
    </row>
    <row r="683" spans="1:110" s="216" customFormat="1">
      <c r="A683" s="222"/>
      <c r="B683" s="386"/>
      <c r="C683" s="386"/>
      <c r="D683" s="386"/>
      <c r="E683" s="386"/>
      <c r="F683" s="386"/>
      <c r="H683" s="222"/>
      <c r="I683" s="386"/>
      <c r="J683" s="386"/>
      <c r="K683" s="386"/>
      <c r="L683" s="386"/>
      <c r="M683" s="386"/>
      <c r="N683" s="386"/>
      <c r="O683" s="386"/>
      <c r="P683" s="386"/>
      <c r="Q683" s="386"/>
      <c r="R683" s="386"/>
      <c r="S683" s="386"/>
      <c r="T683" s="386"/>
      <c r="U683" s="386"/>
      <c r="V683" s="188"/>
      <c r="W683" s="190"/>
      <c r="X683" s="386"/>
      <c r="Y683" s="386"/>
      <c r="Z683" s="386"/>
      <c r="AA683" s="386"/>
      <c r="AB683" s="386"/>
      <c r="AC683" s="386"/>
      <c r="AD683" s="386"/>
      <c r="AE683" s="386"/>
      <c r="AF683" s="386"/>
      <c r="AG683" s="386"/>
      <c r="AH683" s="188"/>
      <c r="AI683" s="188"/>
      <c r="AJ683" s="188"/>
      <c r="AK683" s="188"/>
      <c r="AL683" s="188"/>
      <c r="AM683" s="188"/>
      <c r="AN683" s="188"/>
      <c r="AO683" s="188"/>
      <c r="AP683" s="188"/>
      <c r="AQ683" s="386"/>
      <c r="AR683" s="386"/>
      <c r="AS683" s="386"/>
      <c r="AT683" s="386"/>
      <c r="AU683" s="386"/>
      <c r="AV683" s="386"/>
      <c r="AW683" s="386"/>
      <c r="AX683" s="386"/>
      <c r="AY683" s="386"/>
      <c r="AZ683" s="386"/>
      <c r="BA683" s="386"/>
      <c r="BB683" s="386"/>
      <c r="BC683" s="386"/>
      <c r="BD683" s="386"/>
      <c r="BE683" s="386"/>
      <c r="BF683" s="386"/>
      <c r="BG683" s="386"/>
      <c r="BH683" s="386"/>
      <c r="BI683" s="386"/>
      <c r="BJ683" s="386"/>
      <c r="BK683" s="386"/>
      <c r="BL683" s="386"/>
      <c r="BM683" s="386"/>
      <c r="BN683" s="386"/>
      <c r="BO683" s="186"/>
      <c r="BP683" s="386"/>
      <c r="BQ683" s="386"/>
      <c r="BR683" s="386"/>
      <c r="BS683" s="386"/>
      <c r="BT683" s="386"/>
      <c r="BU683" s="386"/>
      <c r="BV683" s="386"/>
      <c r="BW683" s="386"/>
      <c r="BX683" s="386"/>
      <c r="BY683" s="386"/>
      <c r="BZ683" s="386"/>
      <c r="CA683" s="386"/>
      <c r="CB683" s="386"/>
      <c r="CC683" s="386"/>
      <c r="CD683" s="386"/>
      <c r="CE683" s="386"/>
      <c r="CF683" s="386"/>
      <c r="CG683" s="386"/>
      <c r="CH683" s="386"/>
      <c r="CI683" s="386"/>
      <c r="CJ683" s="386"/>
      <c r="CK683" s="386"/>
      <c r="CL683" s="386"/>
      <c r="CM683" s="386"/>
      <c r="CN683" s="386"/>
      <c r="CO683" s="188"/>
      <c r="CP683" s="188"/>
      <c r="CQ683" s="188"/>
      <c r="CR683" s="188"/>
      <c r="CS683" s="188"/>
      <c r="CT683" s="188"/>
      <c r="CU683" s="188"/>
      <c r="CV683" s="188"/>
      <c r="CW683" s="188"/>
      <c r="CX683" s="188"/>
      <c r="CY683" s="188"/>
      <c r="CZ683" s="188"/>
      <c r="DA683" s="188"/>
      <c r="DB683" s="188"/>
      <c r="DC683" s="386"/>
      <c r="DD683" s="386"/>
      <c r="DE683" s="386"/>
      <c r="DF683" s="386"/>
    </row>
    <row r="684" spans="1:110" s="216" customFormat="1">
      <c r="A684" s="222"/>
      <c r="B684" s="386"/>
      <c r="C684" s="386"/>
      <c r="D684" s="386"/>
      <c r="E684" s="386"/>
      <c r="F684" s="386"/>
      <c r="H684" s="222"/>
      <c r="I684" s="386"/>
      <c r="J684" s="386"/>
      <c r="K684" s="386"/>
      <c r="L684" s="386"/>
      <c r="M684" s="386"/>
      <c r="N684" s="386"/>
      <c r="O684" s="386"/>
      <c r="P684" s="386"/>
      <c r="Q684" s="386"/>
      <c r="R684" s="386"/>
      <c r="S684" s="386"/>
      <c r="T684" s="386"/>
      <c r="U684" s="386"/>
      <c r="V684" s="188"/>
      <c r="W684" s="190"/>
      <c r="X684" s="386"/>
      <c r="Y684" s="386"/>
      <c r="Z684" s="386"/>
      <c r="AA684" s="386"/>
      <c r="AB684" s="386"/>
      <c r="AC684" s="386"/>
      <c r="AD684" s="386"/>
      <c r="AE684" s="386"/>
      <c r="AF684" s="386"/>
      <c r="AG684" s="386"/>
      <c r="AH684" s="188"/>
      <c r="AI684" s="188"/>
      <c r="AJ684" s="188"/>
      <c r="AK684" s="188"/>
      <c r="AL684" s="188"/>
      <c r="AM684" s="188"/>
      <c r="AN684" s="188"/>
      <c r="AO684" s="188"/>
      <c r="AP684" s="188"/>
      <c r="AQ684" s="386"/>
      <c r="AR684" s="386"/>
      <c r="AS684" s="386"/>
      <c r="AT684" s="386"/>
      <c r="AU684" s="386"/>
      <c r="AV684" s="386"/>
      <c r="AW684" s="386"/>
      <c r="AX684" s="386"/>
      <c r="AY684" s="386"/>
      <c r="AZ684" s="386"/>
      <c r="BA684" s="386"/>
      <c r="BB684" s="386"/>
      <c r="BC684" s="386"/>
      <c r="BD684" s="386"/>
      <c r="BE684" s="386"/>
      <c r="BF684" s="386"/>
      <c r="BG684" s="386"/>
      <c r="BH684" s="386"/>
      <c r="BI684" s="386"/>
      <c r="BJ684" s="386"/>
      <c r="BK684" s="386"/>
      <c r="BL684" s="386"/>
      <c r="BM684" s="386"/>
      <c r="BN684" s="386"/>
      <c r="BO684" s="186"/>
      <c r="BP684" s="386"/>
      <c r="BQ684" s="386"/>
      <c r="BR684" s="386"/>
      <c r="BS684" s="386"/>
      <c r="BT684" s="386"/>
      <c r="BU684" s="386"/>
      <c r="BV684" s="386"/>
      <c r="BW684" s="386"/>
      <c r="BX684" s="386"/>
      <c r="BY684" s="386"/>
      <c r="BZ684" s="386"/>
      <c r="CA684" s="386"/>
      <c r="CB684" s="386"/>
      <c r="CC684" s="386"/>
      <c r="CD684" s="386"/>
      <c r="CE684" s="386"/>
      <c r="CF684" s="386"/>
      <c r="CG684" s="386"/>
      <c r="CH684" s="386"/>
      <c r="CI684" s="386"/>
      <c r="CJ684" s="386"/>
      <c r="CK684" s="386"/>
      <c r="CL684" s="386"/>
      <c r="CM684" s="386"/>
      <c r="CN684" s="386"/>
      <c r="CO684" s="188"/>
      <c r="CP684" s="188"/>
      <c r="CQ684" s="188"/>
      <c r="CR684" s="188"/>
      <c r="CS684" s="188"/>
      <c r="CT684" s="188"/>
      <c r="CU684" s="188"/>
      <c r="CV684" s="188"/>
      <c r="CW684" s="188"/>
      <c r="CX684" s="188"/>
      <c r="CY684" s="188"/>
      <c r="CZ684" s="188"/>
      <c r="DA684" s="188"/>
      <c r="DB684" s="188"/>
      <c r="DC684" s="386"/>
      <c r="DD684" s="386"/>
      <c r="DE684" s="386"/>
      <c r="DF684" s="386"/>
    </row>
    <row r="685" spans="1:110" s="216" customFormat="1">
      <c r="A685" s="222"/>
      <c r="B685" s="386"/>
      <c r="C685" s="386"/>
      <c r="D685" s="386"/>
      <c r="E685" s="386"/>
      <c r="F685" s="386"/>
      <c r="H685" s="222"/>
      <c r="I685" s="386"/>
      <c r="J685" s="386"/>
      <c r="K685" s="386"/>
      <c r="L685" s="386"/>
      <c r="M685" s="386"/>
      <c r="N685" s="386"/>
      <c r="O685" s="386"/>
      <c r="P685" s="386"/>
      <c r="Q685" s="386"/>
      <c r="R685" s="386"/>
      <c r="S685" s="386"/>
      <c r="T685" s="386"/>
      <c r="U685" s="386"/>
      <c r="V685" s="188"/>
      <c r="W685" s="190"/>
      <c r="X685" s="386"/>
      <c r="Y685" s="386"/>
      <c r="Z685" s="386"/>
      <c r="AA685" s="386"/>
      <c r="AB685" s="386"/>
      <c r="AC685" s="386"/>
      <c r="AD685" s="386"/>
      <c r="AE685" s="386"/>
      <c r="AF685" s="386"/>
      <c r="AG685" s="386"/>
      <c r="AH685" s="188"/>
      <c r="AI685" s="188"/>
      <c r="AJ685" s="188"/>
      <c r="AK685" s="188"/>
      <c r="AL685" s="188"/>
      <c r="AM685" s="188"/>
      <c r="AN685" s="188"/>
      <c r="AO685" s="188"/>
      <c r="AP685" s="188"/>
      <c r="AQ685" s="386"/>
      <c r="AR685" s="386"/>
      <c r="AS685" s="386"/>
      <c r="AT685" s="386"/>
      <c r="AU685" s="386"/>
      <c r="AV685" s="386"/>
      <c r="AW685" s="386"/>
      <c r="AX685" s="386"/>
      <c r="AY685" s="386"/>
      <c r="AZ685" s="386"/>
      <c r="BA685" s="386"/>
      <c r="BB685" s="386"/>
      <c r="BC685" s="386"/>
      <c r="BD685" s="386"/>
      <c r="BE685" s="386"/>
      <c r="BF685" s="386"/>
      <c r="BG685" s="386"/>
      <c r="BH685" s="386"/>
      <c r="BI685" s="386"/>
      <c r="BJ685" s="386"/>
      <c r="BK685" s="386"/>
      <c r="BL685" s="386"/>
      <c r="BM685" s="386"/>
      <c r="BN685" s="386"/>
      <c r="BO685" s="186"/>
      <c r="BP685" s="386"/>
      <c r="BQ685" s="386"/>
      <c r="BR685" s="386"/>
      <c r="BS685" s="386"/>
      <c r="BT685" s="386"/>
      <c r="BU685" s="386"/>
      <c r="BV685" s="386"/>
      <c r="BW685" s="386"/>
      <c r="BX685" s="386"/>
      <c r="BY685" s="386"/>
      <c r="BZ685" s="386"/>
      <c r="CA685" s="386"/>
      <c r="CB685" s="386"/>
      <c r="CC685" s="386"/>
      <c r="CD685" s="386"/>
      <c r="CE685" s="386"/>
      <c r="CF685" s="386"/>
      <c r="CG685" s="386"/>
      <c r="CH685" s="386"/>
      <c r="CI685" s="386"/>
      <c r="CJ685" s="386"/>
      <c r="CK685" s="386"/>
      <c r="CL685" s="386"/>
      <c r="CM685" s="386"/>
      <c r="CN685" s="386"/>
      <c r="CO685" s="188"/>
      <c r="CP685" s="188"/>
      <c r="CQ685" s="188"/>
      <c r="CR685" s="188"/>
      <c r="CS685" s="188"/>
      <c r="CT685" s="188"/>
      <c r="CU685" s="188"/>
      <c r="CV685" s="188"/>
      <c r="CW685" s="188"/>
      <c r="CX685" s="188"/>
      <c r="CY685" s="188"/>
      <c r="CZ685" s="188"/>
      <c r="DA685" s="188"/>
      <c r="DB685" s="188"/>
      <c r="DC685" s="386"/>
      <c r="DD685" s="386"/>
      <c r="DE685" s="386"/>
      <c r="DF685" s="386"/>
    </row>
    <row r="686" spans="1:110" s="216" customFormat="1">
      <c r="A686" s="222"/>
      <c r="B686" s="386"/>
      <c r="C686" s="386"/>
      <c r="D686" s="386"/>
      <c r="E686" s="386"/>
      <c r="F686" s="386"/>
      <c r="H686" s="222"/>
      <c r="I686" s="386"/>
      <c r="J686" s="386"/>
      <c r="K686" s="386"/>
      <c r="L686" s="386"/>
      <c r="M686" s="386"/>
      <c r="N686" s="386"/>
      <c r="O686" s="386"/>
      <c r="P686" s="386"/>
      <c r="Q686" s="386"/>
      <c r="R686" s="386"/>
      <c r="S686" s="386"/>
      <c r="T686" s="386"/>
      <c r="U686" s="386"/>
      <c r="V686" s="188"/>
      <c r="W686" s="190"/>
      <c r="X686" s="386"/>
      <c r="Y686" s="386"/>
      <c r="Z686" s="386"/>
      <c r="AA686" s="386"/>
      <c r="AB686" s="386"/>
      <c r="AC686" s="386"/>
      <c r="AD686" s="386"/>
      <c r="AE686" s="386"/>
      <c r="AF686" s="386"/>
      <c r="AG686" s="386"/>
      <c r="AH686" s="188"/>
      <c r="AI686" s="188"/>
      <c r="AJ686" s="188"/>
      <c r="AK686" s="188"/>
      <c r="AL686" s="188"/>
      <c r="AM686" s="188"/>
      <c r="AN686" s="188"/>
      <c r="AO686" s="188"/>
      <c r="AP686" s="188"/>
      <c r="AQ686" s="386"/>
      <c r="AR686" s="386"/>
      <c r="AS686" s="386"/>
      <c r="AT686" s="386"/>
      <c r="AU686" s="386"/>
      <c r="AV686" s="386"/>
      <c r="AW686" s="386"/>
      <c r="AX686" s="386"/>
      <c r="AY686" s="386"/>
      <c r="AZ686" s="386"/>
      <c r="BA686" s="386"/>
      <c r="BB686" s="386"/>
      <c r="BC686" s="386"/>
      <c r="BD686" s="386"/>
      <c r="BE686" s="386"/>
      <c r="BF686" s="386"/>
      <c r="BG686" s="386"/>
      <c r="BH686" s="386"/>
      <c r="BI686" s="386"/>
      <c r="BJ686" s="386"/>
      <c r="BK686" s="386"/>
      <c r="BL686" s="386"/>
      <c r="BM686" s="386"/>
      <c r="BN686" s="386"/>
      <c r="BO686" s="186"/>
      <c r="BP686" s="386"/>
      <c r="BQ686" s="386"/>
      <c r="BR686" s="386"/>
      <c r="BS686" s="386"/>
      <c r="BT686" s="386"/>
      <c r="BU686" s="386"/>
      <c r="BV686" s="386"/>
      <c r="BW686" s="386"/>
      <c r="BX686" s="386"/>
      <c r="BY686" s="386"/>
      <c r="BZ686" s="386"/>
      <c r="CA686" s="386"/>
      <c r="CB686" s="386"/>
      <c r="CC686" s="386"/>
      <c r="CD686" s="386"/>
      <c r="CE686" s="386"/>
      <c r="CF686" s="386"/>
      <c r="CG686" s="386"/>
      <c r="CH686" s="386"/>
      <c r="CI686" s="386"/>
      <c r="CJ686" s="386"/>
      <c r="CK686" s="386"/>
      <c r="CL686" s="386"/>
      <c r="CM686" s="386"/>
      <c r="CN686" s="386"/>
      <c r="CO686" s="188"/>
      <c r="CP686" s="188"/>
      <c r="CQ686" s="188"/>
      <c r="CR686" s="188"/>
      <c r="CS686" s="188"/>
      <c r="CT686" s="188"/>
      <c r="CU686" s="188"/>
      <c r="CV686" s="188"/>
      <c r="CW686" s="188"/>
      <c r="CX686" s="188"/>
      <c r="CY686" s="188"/>
      <c r="CZ686" s="188"/>
      <c r="DA686" s="188"/>
      <c r="DB686" s="188"/>
      <c r="DC686" s="386"/>
      <c r="DD686" s="386"/>
      <c r="DE686" s="386"/>
      <c r="DF686" s="386"/>
    </row>
    <row r="687" spans="1:110" s="216" customFormat="1">
      <c r="A687" s="222"/>
      <c r="B687" s="386"/>
      <c r="C687" s="386"/>
      <c r="D687" s="386"/>
      <c r="E687" s="386"/>
      <c r="F687" s="386"/>
      <c r="H687" s="222"/>
      <c r="I687" s="386"/>
      <c r="J687" s="386"/>
      <c r="K687" s="386"/>
      <c r="L687" s="386"/>
      <c r="M687" s="386"/>
      <c r="N687" s="386"/>
      <c r="O687" s="386"/>
      <c r="P687" s="386"/>
      <c r="Q687" s="386"/>
      <c r="R687" s="386"/>
      <c r="S687" s="386"/>
      <c r="T687" s="386"/>
      <c r="U687" s="386"/>
      <c r="V687" s="188"/>
      <c r="W687" s="190"/>
      <c r="X687" s="386"/>
      <c r="Y687" s="386"/>
      <c r="Z687" s="386"/>
      <c r="AA687" s="386"/>
      <c r="AB687" s="386"/>
      <c r="AC687" s="386"/>
      <c r="AD687" s="386"/>
      <c r="AE687" s="386"/>
      <c r="AF687" s="386"/>
      <c r="AG687" s="386"/>
      <c r="AH687" s="188"/>
      <c r="AI687" s="188"/>
      <c r="AJ687" s="188"/>
      <c r="AK687" s="188"/>
      <c r="AL687" s="188"/>
      <c r="AM687" s="188"/>
      <c r="AN687" s="188"/>
      <c r="AO687" s="188"/>
      <c r="AP687" s="188"/>
      <c r="AQ687" s="386"/>
      <c r="AR687" s="386"/>
      <c r="AS687" s="386"/>
      <c r="AT687" s="386"/>
      <c r="AU687" s="386"/>
      <c r="AV687" s="386"/>
      <c r="AW687" s="386"/>
      <c r="AX687" s="386"/>
      <c r="AY687" s="386"/>
      <c r="AZ687" s="386"/>
      <c r="BA687" s="386"/>
      <c r="BB687" s="386"/>
      <c r="BC687" s="386"/>
      <c r="BD687" s="386"/>
      <c r="BE687" s="386"/>
      <c r="BF687" s="386"/>
      <c r="BG687" s="386"/>
      <c r="BH687" s="386"/>
      <c r="BI687" s="386"/>
      <c r="BJ687" s="386"/>
      <c r="BK687" s="386"/>
      <c r="BL687" s="386"/>
      <c r="BM687" s="386"/>
      <c r="BN687" s="386"/>
      <c r="BO687" s="186"/>
      <c r="BP687" s="386"/>
      <c r="BQ687" s="386"/>
      <c r="BR687" s="386"/>
      <c r="BS687" s="386"/>
      <c r="BT687" s="386"/>
      <c r="BU687" s="386"/>
      <c r="BV687" s="386"/>
      <c r="BW687" s="386"/>
      <c r="BX687" s="386"/>
      <c r="BY687" s="386"/>
      <c r="BZ687" s="386"/>
      <c r="CA687" s="386"/>
      <c r="CB687" s="386"/>
      <c r="CC687" s="386"/>
      <c r="CD687" s="386"/>
      <c r="CE687" s="386"/>
      <c r="CF687" s="386"/>
      <c r="CG687" s="386"/>
      <c r="CH687" s="386"/>
      <c r="CI687" s="386"/>
      <c r="CJ687" s="386"/>
      <c r="CK687" s="386"/>
      <c r="CL687" s="386"/>
      <c r="CM687" s="386"/>
      <c r="CN687" s="386"/>
      <c r="CO687" s="188"/>
      <c r="CP687" s="188"/>
      <c r="CQ687" s="188"/>
      <c r="CR687" s="188"/>
      <c r="CS687" s="188"/>
      <c r="CT687" s="188"/>
      <c r="CU687" s="188"/>
      <c r="CV687" s="188"/>
      <c r="CW687" s="188"/>
      <c r="CX687" s="188"/>
      <c r="CY687" s="188"/>
      <c r="CZ687" s="188"/>
      <c r="DA687" s="188"/>
      <c r="DB687" s="188"/>
      <c r="DC687" s="386"/>
      <c r="DD687" s="386"/>
      <c r="DE687" s="386"/>
      <c r="DF687" s="386"/>
    </row>
    <row r="688" spans="1:110" s="216" customFormat="1">
      <c r="A688" s="222"/>
      <c r="B688" s="386"/>
      <c r="C688" s="386"/>
      <c r="D688" s="386"/>
      <c r="E688" s="386"/>
      <c r="F688" s="386"/>
      <c r="H688" s="222"/>
      <c r="I688" s="386"/>
      <c r="J688" s="386"/>
      <c r="K688" s="386"/>
      <c r="L688" s="386"/>
      <c r="M688" s="386"/>
      <c r="N688" s="386"/>
      <c r="O688" s="386"/>
      <c r="P688" s="386"/>
      <c r="Q688" s="386"/>
      <c r="R688" s="386"/>
      <c r="S688" s="386"/>
      <c r="T688" s="386"/>
      <c r="U688" s="386"/>
      <c r="V688" s="188"/>
      <c r="W688" s="190"/>
      <c r="X688" s="386"/>
      <c r="Y688" s="386"/>
      <c r="Z688" s="386"/>
      <c r="AA688" s="386"/>
      <c r="AB688" s="386"/>
      <c r="AC688" s="386"/>
      <c r="AD688" s="386"/>
      <c r="AE688" s="386"/>
      <c r="AF688" s="386"/>
      <c r="AG688" s="386"/>
      <c r="AH688" s="188"/>
      <c r="AI688" s="188"/>
      <c r="AJ688" s="188"/>
      <c r="AK688" s="188"/>
      <c r="AL688" s="188"/>
      <c r="AM688" s="188"/>
      <c r="AN688" s="188"/>
      <c r="AO688" s="188"/>
      <c r="AP688" s="188"/>
      <c r="AQ688" s="386"/>
      <c r="AR688" s="386"/>
      <c r="AS688" s="386"/>
      <c r="AT688" s="386"/>
      <c r="AU688" s="386"/>
      <c r="AV688" s="386"/>
      <c r="AW688" s="386"/>
      <c r="AX688" s="386"/>
      <c r="AY688" s="386"/>
      <c r="AZ688" s="386"/>
      <c r="BA688" s="386"/>
      <c r="BB688" s="386"/>
      <c r="BC688" s="386"/>
      <c r="BD688" s="386"/>
      <c r="BE688" s="386"/>
      <c r="BF688" s="386"/>
      <c r="BG688" s="386"/>
      <c r="BH688" s="386"/>
      <c r="BI688" s="386"/>
      <c r="BJ688" s="386"/>
      <c r="BK688" s="386"/>
      <c r="BL688" s="386"/>
      <c r="BM688" s="386"/>
      <c r="BN688" s="386"/>
      <c r="BO688" s="186"/>
      <c r="BP688" s="386"/>
      <c r="BQ688" s="386"/>
      <c r="BR688" s="386"/>
      <c r="BS688" s="386"/>
      <c r="BT688" s="386"/>
      <c r="BU688" s="386"/>
      <c r="BV688" s="386"/>
      <c r="BW688" s="386"/>
      <c r="BX688" s="386"/>
      <c r="BY688" s="386"/>
      <c r="BZ688" s="386"/>
      <c r="CA688" s="386"/>
      <c r="CB688" s="386"/>
      <c r="CC688" s="386"/>
      <c r="CD688" s="386"/>
      <c r="CE688" s="386"/>
      <c r="CF688" s="386"/>
      <c r="CG688" s="386"/>
      <c r="CH688" s="386"/>
      <c r="CI688" s="386"/>
      <c r="CJ688" s="386"/>
      <c r="CK688" s="386"/>
      <c r="CL688" s="386"/>
      <c r="CM688" s="386"/>
      <c r="CN688" s="386"/>
      <c r="CO688" s="188"/>
      <c r="CP688" s="188"/>
      <c r="CQ688" s="188"/>
      <c r="CR688" s="188"/>
      <c r="CS688" s="188"/>
      <c r="CT688" s="188"/>
      <c r="CU688" s="188"/>
      <c r="CV688" s="188"/>
      <c r="CW688" s="188"/>
      <c r="CX688" s="188"/>
      <c r="CY688" s="188"/>
      <c r="CZ688" s="188"/>
      <c r="DA688" s="188"/>
      <c r="DB688" s="188"/>
      <c r="DC688" s="386"/>
      <c r="DD688" s="386"/>
      <c r="DE688" s="386"/>
      <c r="DF688" s="386"/>
    </row>
    <row r="689" spans="1:110" s="216" customFormat="1">
      <c r="A689" s="222"/>
      <c r="B689" s="386"/>
      <c r="C689" s="386"/>
      <c r="D689" s="386"/>
      <c r="E689" s="386"/>
      <c r="F689" s="386"/>
      <c r="H689" s="222"/>
      <c r="I689" s="386"/>
      <c r="J689" s="386"/>
      <c r="K689" s="386"/>
      <c r="L689" s="386"/>
      <c r="M689" s="386"/>
      <c r="N689" s="386"/>
      <c r="O689" s="386"/>
      <c r="P689" s="386"/>
      <c r="Q689" s="386"/>
      <c r="R689" s="386"/>
      <c r="S689" s="386"/>
      <c r="T689" s="386"/>
      <c r="U689" s="386"/>
      <c r="V689" s="188"/>
      <c r="W689" s="190"/>
      <c r="X689" s="386"/>
      <c r="Y689" s="386"/>
      <c r="Z689" s="386"/>
      <c r="AA689" s="386"/>
      <c r="AB689" s="386"/>
      <c r="AC689" s="386"/>
      <c r="AD689" s="386"/>
      <c r="AE689" s="386"/>
      <c r="AF689" s="386"/>
      <c r="AG689" s="386"/>
      <c r="AH689" s="188"/>
      <c r="AI689" s="188"/>
      <c r="AJ689" s="188"/>
      <c r="AK689" s="188"/>
      <c r="AL689" s="188"/>
      <c r="AM689" s="188"/>
      <c r="AN689" s="188"/>
      <c r="AO689" s="188"/>
      <c r="AP689" s="188"/>
      <c r="AQ689" s="386"/>
      <c r="AR689" s="386"/>
      <c r="AS689" s="386"/>
      <c r="AT689" s="386"/>
      <c r="AU689" s="386"/>
      <c r="AV689" s="386"/>
      <c r="AW689" s="386"/>
      <c r="AX689" s="386"/>
      <c r="AY689" s="386"/>
      <c r="AZ689" s="386"/>
      <c r="BA689" s="386"/>
      <c r="BB689" s="386"/>
      <c r="BC689" s="386"/>
      <c r="BD689" s="386"/>
      <c r="BE689" s="386"/>
      <c r="BF689" s="386"/>
      <c r="BG689" s="386"/>
      <c r="BH689" s="386"/>
      <c r="BI689" s="386"/>
      <c r="BJ689" s="386"/>
      <c r="BK689" s="386"/>
      <c r="BL689" s="386"/>
      <c r="BM689" s="386"/>
      <c r="BN689" s="386"/>
      <c r="BO689" s="186"/>
      <c r="BP689" s="386"/>
      <c r="BQ689" s="386"/>
      <c r="BR689" s="386"/>
      <c r="BS689" s="386"/>
      <c r="BT689" s="386"/>
      <c r="BU689" s="386"/>
      <c r="BV689" s="386"/>
      <c r="BW689" s="386"/>
      <c r="BX689" s="386"/>
      <c r="BY689" s="386"/>
      <c r="BZ689" s="386"/>
      <c r="CA689" s="386"/>
      <c r="CB689" s="386"/>
      <c r="CC689" s="386"/>
      <c r="CD689" s="386"/>
      <c r="CE689" s="386"/>
      <c r="CF689" s="386"/>
      <c r="CG689" s="386"/>
      <c r="CH689" s="386"/>
      <c r="CI689" s="386"/>
      <c r="CJ689" s="386"/>
      <c r="CK689" s="386"/>
      <c r="CL689" s="386"/>
      <c r="CM689" s="386"/>
      <c r="CN689" s="386"/>
      <c r="CO689" s="188"/>
      <c r="CP689" s="188"/>
      <c r="CQ689" s="188"/>
      <c r="CR689" s="188"/>
      <c r="CS689" s="188"/>
      <c r="CT689" s="188"/>
      <c r="CU689" s="188"/>
      <c r="CV689" s="188"/>
      <c r="CW689" s="188"/>
      <c r="CX689" s="188"/>
      <c r="CY689" s="188"/>
      <c r="CZ689" s="188"/>
      <c r="DA689" s="188"/>
      <c r="DB689" s="188"/>
      <c r="DC689" s="386"/>
      <c r="DD689" s="386"/>
      <c r="DE689" s="386"/>
      <c r="DF689" s="386"/>
    </row>
    <row r="690" spans="1:110" s="216" customFormat="1">
      <c r="A690" s="222"/>
      <c r="B690" s="386"/>
      <c r="C690" s="386"/>
      <c r="D690" s="386"/>
      <c r="E690" s="386"/>
      <c r="F690" s="386"/>
      <c r="H690" s="222"/>
      <c r="I690" s="386"/>
      <c r="J690" s="386"/>
      <c r="K690" s="386"/>
      <c r="L690" s="386"/>
      <c r="M690" s="386"/>
      <c r="N690" s="386"/>
      <c r="O690" s="386"/>
      <c r="P690" s="386"/>
      <c r="Q690" s="386"/>
      <c r="R690" s="386"/>
      <c r="S690" s="386"/>
      <c r="T690" s="386"/>
      <c r="U690" s="386"/>
      <c r="V690" s="188"/>
      <c r="W690" s="190"/>
      <c r="X690" s="386"/>
      <c r="Y690" s="386"/>
      <c r="Z690" s="386"/>
      <c r="AA690" s="386"/>
      <c r="AB690" s="386"/>
      <c r="AC690" s="386"/>
      <c r="AD690" s="386"/>
      <c r="AE690" s="386"/>
      <c r="AF690" s="386"/>
      <c r="AG690" s="386"/>
      <c r="AH690" s="188"/>
      <c r="AI690" s="188"/>
      <c r="AJ690" s="188"/>
      <c r="AK690" s="188"/>
      <c r="AL690" s="188"/>
      <c r="AM690" s="188"/>
      <c r="AN690" s="188"/>
      <c r="AO690" s="188"/>
      <c r="AP690" s="188"/>
      <c r="AQ690" s="386"/>
      <c r="AR690" s="386"/>
      <c r="AS690" s="386"/>
      <c r="AT690" s="386"/>
      <c r="AU690" s="386"/>
      <c r="AV690" s="386"/>
      <c r="AW690" s="386"/>
      <c r="AX690" s="386"/>
      <c r="AY690" s="386"/>
      <c r="AZ690" s="386"/>
      <c r="BA690" s="386"/>
      <c r="BB690" s="386"/>
      <c r="BC690" s="386"/>
      <c r="BD690" s="386"/>
      <c r="BE690" s="386"/>
      <c r="BF690" s="386"/>
      <c r="BG690" s="386"/>
      <c r="BH690" s="386"/>
      <c r="BI690" s="386"/>
      <c r="BJ690" s="386"/>
      <c r="BK690" s="386"/>
      <c r="BL690" s="386"/>
      <c r="BM690" s="386"/>
      <c r="BN690" s="386"/>
      <c r="BO690" s="186"/>
      <c r="BP690" s="386"/>
      <c r="BQ690" s="386"/>
      <c r="BR690" s="386"/>
      <c r="BS690" s="386"/>
      <c r="BT690" s="386"/>
      <c r="BU690" s="386"/>
      <c r="BV690" s="386"/>
      <c r="BW690" s="386"/>
      <c r="BX690" s="386"/>
      <c r="BY690" s="386"/>
      <c r="BZ690" s="386"/>
      <c r="CA690" s="386"/>
      <c r="CB690" s="386"/>
      <c r="CC690" s="386"/>
      <c r="CD690" s="386"/>
      <c r="CE690" s="386"/>
      <c r="CF690" s="386"/>
      <c r="CG690" s="386"/>
      <c r="CH690" s="386"/>
      <c r="CI690" s="386"/>
      <c r="CJ690" s="386"/>
      <c r="CK690" s="386"/>
      <c r="CL690" s="386"/>
      <c r="CM690" s="386"/>
      <c r="CN690" s="386"/>
      <c r="CO690" s="188"/>
      <c r="CP690" s="188"/>
      <c r="CQ690" s="188"/>
      <c r="CR690" s="188"/>
      <c r="CS690" s="188"/>
      <c r="CT690" s="188"/>
      <c r="CU690" s="188"/>
      <c r="CV690" s="188"/>
      <c r="CW690" s="188"/>
      <c r="CX690" s="188"/>
      <c r="CY690" s="188"/>
      <c r="CZ690" s="188"/>
      <c r="DA690" s="188"/>
      <c r="DB690" s="188"/>
      <c r="DC690" s="386"/>
      <c r="DD690" s="386"/>
      <c r="DE690" s="386"/>
      <c r="DF690" s="386"/>
    </row>
    <row r="691" spans="1:110" s="216" customFormat="1">
      <c r="A691" s="222"/>
      <c r="B691" s="386"/>
      <c r="C691" s="386"/>
      <c r="D691" s="386"/>
      <c r="E691" s="386"/>
      <c r="F691" s="386"/>
      <c r="H691" s="222"/>
      <c r="I691" s="386"/>
      <c r="J691" s="386"/>
      <c r="K691" s="386"/>
      <c r="L691" s="386"/>
      <c r="M691" s="386"/>
      <c r="N691" s="386"/>
      <c r="O691" s="386"/>
      <c r="P691" s="386"/>
      <c r="Q691" s="386"/>
      <c r="R691" s="386"/>
      <c r="S691" s="386"/>
      <c r="T691" s="386"/>
      <c r="U691" s="386"/>
      <c r="V691" s="188"/>
      <c r="W691" s="190"/>
      <c r="X691" s="386"/>
      <c r="Y691" s="386"/>
      <c r="Z691" s="386"/>
      <c r="AA691" s="386"/>
      <c r="AB691" s="386"/>
      <c r="AC691" s="386"/>
      <c r="AD691" s="386"/>
      <c r="AE691" s="386"/>
      <c r="AF691" s="386"/>
      <c r="AG691" s="386"/>
      <c r="AH691" s="188"/>
      <c r="AI691" s="188"/>
      <c r="AJ691" s="188"/>
      <c r="AK691" s="188"/>
      <c r="AL691" s="188"/>
      <c r="AM691" s="188"/>
      <c r="AN691" s="188"/>
      <c r="AO691" s="188"/>
      <c r="AP691" s="188"/>
      <c r="AQ691" s="386"/>
      <c r="AR691" s="386"/>
      <c r="AS691" s="386"/>
      <c r="AT691" s="386"/>
      <c r="AU691" s="386"/>
      <c r="AV691" s="386"/>
      <c r="AW691" s="386"/>
      <c r="AX691" s="386"/>
      <c r="AY691" s="386"/>
      <c r="AZ691" s="386"/>
      <c r="BA691" s="386"/>
      <c r="BB691" s="386"/>
      <c r="BC691" s="386"/>
      <c r="BD691" s="386"/>
      <c r="BE691" s="386"/>
      <c r="BF691" s="386"/>
      <c r="BG691" s="386"/>
      <c r="BH691" s="386"/>
      <c r="BI691" s="386"/>
      <c r="BJ691" s="386"/>
      <c r="BK691" s="386"/>
      <c r="BL691" s="386"/>
      <c r="BM691" s="386"/>
      <c r="BN691" s="386"/>
      <c r="BO691" s="186"/>
      <c r="BP691" s="386"/>
      <c r="BQ691" s="386"/>
      <c r="BR691" s="386"/>
      <c r="BS691" s="386"/>
      <c r="BT691" s="386"/>
      <c r="BU691" s="386"/>
      <c r="BV691" s="386"/>
      <c r="BW691" s="386"/>
      <c r="BX691" s="386"/>
      <c r="BY691" s="386"/>
      <c r="BZ691" s="386"/>
      <c r="CA691" s="386"/>
      <c r="CB691" s="386"/>
      <c r="CC691" s="386"/>
      <c r="CD691" s="386"/>
      <c r="CE691" s="386"/>
      <c r="CF691" s="386"/>
      <c r="CG691" s="386"/>
      <c r="CH691" s="386"/>
      <c r="CI691" s="386"/>
      <c r="CJ691" s="386"/>
      <c r="CK691" s="386"/>
      <c r="CL691" s="386"/>
      <c r="CM691" s="386"/>
      <c r="CN691" s="386"/>
      <c r="CO691" s="188"/>
      <c r="CP691" s="188"/>
      <c r="CQ691" s="188"/>
      <c r="CR691" s="188"/>
      <c r="CS691" s="188"/>
      <c r="CT691" s="188"/>
      <c r="CU691" s="188"/>
      <c r="CV691" s="188"/>
      <c r="CW691" s="188"/>
      <c r="CX691" s="188"/>
      <c r="CY691" s="188"/>
      <c r="CZ691" s="188"/>
      <c r="DA691" s="188"/>
      <c r="DB691" s="188"/>
      <c r="DC691" s="386"/>
      <c r="DD691" s="386"/>
      <c r="DE691" s="386"/>
      <c r="DF691" s="386"/>
    </row>
    <row r="692" spans="1:110" s="216" customFormat="1">
      <c r="A692" s="222"/>
      <c r="B692" s="386"/>
      <c r="C692" s="386"/>
      <c r="D692" s="386"/>
      <c r="E692" s="386"/>
      <c r="F692" s="386"/>
      <c r="H692" s="222"/>
      <c r="I692" s="386"/>
      <c r="J692" s="386"/>
      <c r="K692" s="386"/>
      <c r="L692" s="386"/>
      <c r="M692" s="386"/>
      <c r="N692" s="386"/>
      <c r="O692" s="386"/>
      <c r="P692" s="386"/>
      <c r="Q692" s="386"/>
      <c r="R692" s="386"/>
      <c r="S692" s="386"/>
      <c r="T692" s="386"/>
      <c r="U692" s="386"/>
      <c r="V692" s="188"/>
      <c r="W692" s="190"/>
      <c r="X692" s="386"/>
      <c r="Y692" s="386"/>
      <c r="Z692" s="386"/>
      <c r="AA692" s="386"/>
      <c r="AB692" s="386"/>
      <c r="AC692" s="386"/>
      <c r="AD692" s="386"/>
      <c r="AE692" s="386"/>
      <c r="AF692" s="386"/>
      <c r="AG692" s="386"/>
      <c r="AH692" s="188"/>
      <c r="AI692" s="188"/>
      <c r="AJ692" s="188"/>
      <c r="AK692" s="188"/>
      <c r="AL692" s="188"/>
      <c r="AM692" s="188"/>
      <c r="AN692" s="188"/>
      <c r="AO692" s="188"/>
      <c r="AP692" s="188"/>
      <c r="AQ692" s="386"/>
      <c r="AR692" s="386"/>
      <c r="AS692" s="386"/>
      <c r="AT692" s="386"/>
      <c r="AU692" s="386"/>
      <c r="AV692" s="386"/>
      <c r="AW692" s="386"/>
      <c r="AX692" s="386"/>
      <c r="AY692" s="386"/>
      <c r="AZ692" s="386"/>
      <c r="BA692" s="386"/>
      <c r="BB692" s="386"/>
      <c r="BC692" s="386"/>
      <c r="BD692" s="386"/>
      <c r="BE692" s="386"/>
      <c r="BF692" s="386"/>
      <c r="BG692" s="386"/>
      <c r="BH692" s="386"/>
      <c r="BI692" s="386"/>
      <c r="BJ692" s="386"/>
      <c r="BK692" s="386"/>
      <c r="BL692" s="386"/>
      <c r="BM692" s="386"/>
      <c r="BN692" s="386"/>
      <c r="BO692" s="186"/>
      <c r="BP692" s="386"/>
      <c r="BQ692" s="386"/>
      <c r="BR692" s="386"/>
      <c r="BS692" s="386"/>
      <c r="BT692" s="386"/>
      <c r="BU692" s="386"/>
      <c r="BV692" s="386"/>
      <c r="BW692" s="386"/>
      <c r="BX692" s="386"/>
      <c r="BY692" s="386"/>
      <c r="BZ692" s="386"/>
      <c r="CA692" s="386"/>
      <c r="CB692" s="386"/>
      <c r="CC692" s="386"/>
      <c r="CD692" s="386"/>
      <c r="CE692" s="386"/>
      <c r="CF692" s="386"/>
      <c r="CG692" s="386"/>
      <c r="CH692" s="386"/>
      <c r="CI692" s="386"/>
      <c r="CJ692" s="386"/>
      <c r="CK692" s="386"/>
      <c r="CL692" s="386"/>
      <c r="CM692" s="386"/>
      <c r="CN692" s="386"/>
      <c r="CO692" s="188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386"/>
      <c r="DD692" s="386"/>
      <c r="DE692" s="386"/>
      <c r="DF692" s="386"/>
    </row>
    <row r="693" spans="1:110" s="216" customFormat="1">
      <c r="A693" s="222"/>
      <c r="B693" s="386"/>
      <c r="C693" s="386"/>
      <c r="D693" s="386"/>
      <c r="E693" s="386"/>
      <c r="F693" s="386"/>
      <c r="H693" s="222"/>
      <c r="I693" s="386"/>
      <c r="J693" s="386"/>
      <c r="K693" s="386"/>
      <c r="L693" s="386"/>
      <c r="M693" s="386"/>
      <c r="N693" s="386"/>
      <c r="O693" s="386"/>
      <c r="P693" s="386"/>
      <c r="Q693" s="386"/>
      <c r="R693" s="386"/>
      <c r="S693" s="386"/>
      <c r="T693" s="386"/>
      <c r="U693" s="386"/>
      <c r="V693" s="188"/>
      <c r="W693" s="190"/>
      <c r="X693" s="386"/>
      <c r="Y693" s="386"/>
      <c r="Z693" s="386"/>
      <c r="AA693" s="386"/>
      <c r="AB693" s="386"/>
      <c r="AC693" s="386"/>
      <c r="AD693" s="386"/>
      <c r="AE693" s="386"/>
      <c r="AF693" s="386"/>
      <c r="AG693" s="386"/>
      <c r="AH693" s="188"/>
      <c r="AI693" s="188"/>
      <c r="AJ693" s="188"/>
      <c r="AK693" s="188"/>
      <c r="AL693" s="188"/>
      <c r="AM693" s="188"/>
      <c r="AN693" s="188"/>
      <c r="AO693" s="188"/>
      <c r="AP693" s="188"/>
      <c r="AQ693" s="386"/>
      <c r="AR693" s="386"/>
      <c r="AS693" s="386"/>
      <c r="AT693" s="386"/>
      <c r="AU693" s="386"/>
      <c r="AV693" s="386"/>
      <c r="AW693" s="386"/>
      <c r="AX693" s="386"/>
      <c r="AY693" s="386"/>
      <c r="AZ693" s="386"/>
      <c r="BA693" s="386"/>
      <c r="BB693" s="386"/>
      <c r="BC693" s="386"/>
      <c r="BD693" s="386"/>
      <c r="BE693" s="386"/>
      <c r="BF693" s="386"/>
      <c r="BG693" s="386"/>
      <c r="BH693" s="386"/>
      <c r="BI693" s="386"/>
      <c r="BJ693" s="386"/>
      <c r="BK693" s="386"/>
      <c r="BL693" s="386"/>
      <c r="BM693" s="386"/>
      <c r="BN693" s="386"/>
      <c r="BO693" s="186"/>
      <c r="BP693" s="386"/>
      <c r="BQ693" s="386"/>
      <c r="BR693" s="386"/>
      <c r="BS693" s="386"/>
      <c r="BT693" s="386"/>
      <c r="BU693" s="386"/>
      <c r="BV693" s="386"/>
      <c r="BW693" s="386"/>
      <c r="BX693" s="386"/>
      <c r="BY693" s="386"/>
      <c r="BZ693" s="386"/>
      <c r="CA693" s="386"/>
      <c r="CB693" s="386"/>
      <c r="CC693" s="386"/>
      <c r="CD693" s="386"/>
      <c r="CE693" s="386"/>
      <c r="CF693" s="386"/>
      <c r="CG693" s="386"/>
      <c r="CH693" s="386"/>
      <c r="CI693" s="386"/>
      <c r="CJ693" s="386"/>
      <c r="CK693" s="386"/>
      <c r="CL693" s="386"/>
      <c r="CM693" s="386"/>
      <c r="CN693" s="386"/>
      <c r="CO693" s="188"/>
      <c r="CP693" s="188"/>
      <c r="CQ693" s="188"/>
      <c r="CR693" s="188"/>
      <c r="CS693" s="188"/>
      <c r="CT693" s="188"/>
      <c r="CU693" s="188"/>
      <c r="CV693" s="188"/>
      <c r="CW693" s="188"/>
      <c r="CX693" s="188"/>
      <c r="CY693" s="188"/>
      <c r="CZ693" s="188"/>
      <c r="DA693" s="188"/>
      <c r="DB693" s="188"/>
      <c r="DC693" s="386"/>
      <c r="DD693" s="386"/>
      <c r="DE693" s="386"/>
      <c r="DF693" s="386"/>
    </row>
    <row r="694" spans="1:110" s="216" customFormat="1">
      <c r="A694" s="222"/>
      <c r="B694" s="386"/>
      <c r="C694" s="386"/>
      <c r="D694" s="386"/>
      <c r="E694" s="386"/>
      <c r="F694" s="386"/>
      <c r="H694" s="222"/>
      <c r="I694" s="386"/>
      <c r="J694" s="386"/>
      <c r="K694" s="386"/>
      <c r="L694" s="386"/>
      <c r="M694" s="386"/>
      <c r="N694" s="386"/>
      <c r="O694" s="386"/>
      <c r="P694" s="386"/>
      <c r="Q694" s="386"/>
      <c r="R694" s="386"/>
      <c r="S694" s="386"/>
      <c r="T694" s="386"/>
      <c r="U694" s="386"/>
      <c r="V694" s="188"/>
      <c r="W694" s="190"/>
      <c r="X694" s="386"/>
      <c r="Y694" s="386"/>
      <c r="Z694" s="386"/>
      <c r="AA694" s="386"/>
      <c r="AB694" s="386"/>
      <c r="AC694" s="386"/>
      <c r="AD694" s="386"/>
      <c r="AE694" s="386"/>
      <c r="AF694" s="386"/>
      <c r="AG694" s="386"/>
      <c r="AH694" s="188"/>
      <c r="AI694" s="188"/>
      <c r="AJ694" s="188"/>
      <c r="AK694" s="188"/>
      <c r="AL694" s="188"/>
      <c r="AM694" s="188"/>
      <c r="AN694" s="188"/>
      <c r="AO694" s="188"/>
      <c r="AP694" s="188"/>
      <c r="AQ694" s="386"/>
      <c r="AR694" s="386"/>
      <c r="AS694" s="386"/>
      <c r="AT694" s="386"/>
      <c r="AU694" s="386"/>
      <c r="AV694" s="386"/>
      <c r="AW694" s="386"/>
      <c r="AX694" s="386"/>
      <c r="AY694" s="386"/>
      <c r="AZ694" s="386"/>
      <c r="BA694" s="386"/>
      <c r="BB694" s="386"/>
      <c r="BC694" s="386"/>
      <c r="BD694" s="386"/>
      <c r="BE694" s="386"/>
      <c r="BF694" s="386"/>
      <c r="BG694" s="386"/>
      <c r="BH694" s="386"/>
      <c r="BI694" s="386"/>
      <c r="BJ694" s="386"/>
      <c r="BK694" s="386"/>
      <c r="BL694" s="386"/>
      <c r="BM694" s="386"/>
      <c r="BN694" s="386"/>
      <c r="BO694" s="186"/>
      <c r="BP694" s="386"/>
      <c r="BQ694" s="386"/>
      <c r="BR694" s="386"/>
      <c r="BS694" s="386"/>
      <c r="BT694" s="386"/>
      <c r="BU694" s="386"/>
      <c r="BV694" s="386"/>
      <c r="BW694" s="386"/>
      <c r="BX694" s="386"/>
      <c r="BY694" s="386"/>
      <c r="BZ694" s="386"/>
      <c r="CA694" s="386"/>
      <c r="CB694" s="386"/>
      <c r="CC694" s="386"/>
      <c r="CD694" s="386"/>
      <c r="CE694" s="386"/>
      <c r="CF694" s="386"/>
      <c r="CG694" s="386"/>
      <c r="CH694" s="386"/>
      <c r="CI694" s="386"/>
      <c r="CJ694" s="386"/>
      <c r="CK694" s="386"/>
      <c r="CL694" s="386"/>
      <c r="CM694" s="386"/>
      <c r="CN694" s="386"/>
      <c r="CO694" s="188"/>
      <c r="CP694" s="188"/>
      <c r="CQ694" s="188"/>
      <c r="CR694" s="188"/>
      <c r="CS694" s="188"/>
      <c r="CT694" s="188"/>
      <c r="CU694" s="188"/>
      <c r="CV694" s="188"/>
      <c r="CW694" s="188"/>
      <c r="CX694" s="188"/>
      <c r="CY694" s="188"/>
      <c r="CZ694" s="188"/>
      <c r="DA694" s="188"/>
      <c r="DB694" s="188"/>
      <c r="DC694" s="386"/>
      <c r="DD694" s="386"/>
      <c r="DE694" s="386"/>
      <c r="DF694" s="386"/>
    </row>
    <row r="695" spans="1:110" s="216" customFormat="1">
      <c r="A695" s="222"/>
      <c r="B695" s="386"/>
      <c r="C695" s="386"/>
      <c r="D695" s="386"/>
      <c r="E695" s="386"/>
      <c r="F695" s="386"/>
      <c r="H695" s="222"/>
      <c r="I695" s="386"/>
      <c r="J695" s="386"/>
      <c r="K695" s="386"/>
      <c r="L695" s="386"/>
      <c r="M695" s="386"/>
      <c r="N695" s="386"/>
      <c r="O695" s="386"/>
      <c r="P695" s="386"/>
      <c r="Q695" s="386"/>
      <c r="R695" s="386"/>
      <c r="S695" s="386"/>
      <c r="T695" s="386"/>
      <c r="U695" s="386"/>
      <c r="V695" s="188"/>
      <c r="W695" s="190"/>
      <c r="X695" s="386"/>
      <c r="Y695" s="386"/>
      <c r="Z695" s="386"/>
      <c r="AA695" s="386"/>
      <c r="AB695" s="386"/>
      <c r="AC695" s="386"/>
      <c r="AD695" s="386"/>
      <c r="AE695" s="386"/>
      <c r="AF695" s="386"/>
      <c r="AG695" s="386"/>
      <c r="AH695" s="188"/>
      <c r="AI695" s="188"/>
      <c r="AJ695" s="188"/>
      <c r="AK695" s="188"/>
      <c r="AL695" s="188"/>
      <c r="AM695" s="188"/>
      <c r="AN695" s="188"/>
      <c r="AO695" s="188"/>
      <c r="AP695" s="188"/>
      <c r="AQ695" s="386"/>
      <c r="AR695" s="386"/>
      <c r="AS695" s="386"/>
      <c r="AT695" s="386"/>
      <c r="AU695" s="386"/>
      <c r="AV695" s="386"/>
      <c r="AW695" s="386"/>
      <c r="AX695" s="386"/>
      <c r="AY695" s="386"/>
      <c r="AZ695" s="386"/>
      <c r="BA695" s="386"/>
      <c r="BB695" s="386"/>
      <c r="BC695" s="386"/>
      <c r="BD695" s="386"/>
      <c r="BE695" s="386"/>
      <c r="BF695" s="386"/>
      <c r="BG695" s="386"/>
      <c r="BH695" s="386"/>
      <c r="BI695" s="386"/>
      <c r="BJ695" s="386"/>
      <c r="BK695" s="386"/>
      <c r="BL695" s="386"/>
      <c r="BM695" s="386"/>
      <c r="BN695" s="386"/>
      <c r="BO695" s="186"/>
      <c r="BP695" s="386"/>
      <c r="BQ695" s="386"/>
      <c r="BR695" s="386"/>
      <c r="BS695" s="386"/>
      <c r="BT695" s="386"/>
      <c r="BU695" s="386"/>
      <c r="BV695" s="386"/>
      <c r="BW695" s="386"/>
      <c r="BX695" s="386"/>
      <c r="BY695" s="386"/>
      <c r="BZ695" s="386"/>
      <c r="CA695" s="386"/>
      <c r="CB695" s="386"/>
      <c r="CC695" s="386"/>
      <c r="CD695" s="386"/>
      <c r="CE695" s="386"/>
      <c r="CF695" s="386"/>
      <c r="CG695" s="386"/>
      <c r="CH695" s="386"/>
      <c r="CI695" s="386"/>
      <c r="CJ695" s="386"/>
      <c r="CK695" s="386"/>
      <c r="CL695" s="386"/>
      <c r="CM695" s="386"/>
      <c r="CN695" s="386"/>
      <c r="CO695" s="188"/>
      <c r="CP695" s="188"/>
      <c r="CQ695" s="188"/>
      <c r="CR695" s="188"/>
      <c r="CS695" s="188"/>
      <c r="CT695" s="188"/>
      <c r="CU695" s="188"/>
      <c r="CV695" s="188"/>
      <c r="CW695" s="188"/>
      <c r="CX695" s="188"/>
      <c r="CY695" s="188"/>
      <c r="CZ695" s="188"/>
      <c r="DA695" s="188"/>
      <c r="DB695" s="188"/>
      <c r="DC695" s="386"/>
      <c r="DD695" s="386"/>
      <c r="DE695" s="386"/>
      <c r="DF695" s="386"/>
    </row>
    <row r="696" spans="1:110" s="216" customFormat="1">
      <c r="A696" s="222"/>
      <c r="B696" s="386"/>
      <c r="C696" s="386"/>
      <c r="D696" s="386"/>
      <c r="E696" s="386"/>
      <c r="F696" s="386"/>
      <c r="H696" s="222"/>
      <c r="I696" s="386"/>
      <c r="J696" s="386"/>
      <c r="K696" s="386"/>
      <c r="L696" s="386"/>
      <c r="M696" s="386"/>
      <c r="N696" s="386"/>
      <c r="O696" s="386"/>
      <c r="P696" s="386"/>
      <c r="Q696" s="386"/>
      <c r="R696" s="386"/>
      <c r="S696" s="386"/>
      <c r="T696" s="386"/>
      <c r="U696" s="386"/>
      <c r="V696" s="188"/>
      <c r="W696" s="190"/>
      <c r="X696" s="386"/>
      <c r="Y696" s="386"/>
      <c r="Z696" s="386"/>
      <c r="AA696" s="386"/>
      <c r="AB696" s="386"/>
      <c r="AC696" s="386"/>
      <c r="AD696" s="386"/>
      <c r="AE696" s="386"/>
      <c r="AF696" s="386"/>
      <c r="AG696" s="386"/>
      <c r="AH696" s="188"/>
      <c r="AI696" s="188"/>
      <c r="AJ696" s="188"/>
      <c r="AK696" s="188"/>
      <c r="AL696" s="188"/>
      <c r="AM696" s="188"/>
      <c r="AN696" s="188"/>
      <c r="AO696" s="188"/>
      <c r="AP696" s="188"/>
      <c r="AQ696" s="386"/>
      <c r="AR696" s="386"/>
      <c r="AS696" s="386"/>
      <c r="AT696" s="386"/>
      <c r="AU696" s="386"/>
      <c r="AV696" s="386"/>
      <c r="AW696" s="386"/>
      <c r="AX696" s="386"/>
      <c r="AY696" s="386"/>
      <c r="AZ696" s="386"/>
      <c r="BA696" s="386"/>
      <c r="BB696" s="386"/>
      <c r="BC696" s="386"/>
      <c r="BD696" s="386"/>
      <c r="BE696" s="386"/>
      <c r="BF696" s="386"/>
      <c r="BG696" s="386"/>
      <c r="BH696" s="386"/>
      <c r="BI696" s="386"/>
      <c r="BJ696" s="386"/>
      <c r="BK696" s="386"/>
      <c r="BL696" s="386"/>
      <c r="BM696" s="386"/>
      <c r="BN696" s="386"/>
      <c r="BO696" s="186"/>
      <c r="BP696" s="386"/>
      <c r="BQ696" s="386"/>
      <c r="BR696" s="386"/>
      <c r="BS696" s="386"/>
      <c r="BT696" s="386"/>
      <c r="BU696" s="386"/>
      <c r="BV696" s="386"/>
      <c r="BW696" s="386"/>
      <c r="BX696" s="386"/>
      <c r="BY696" s="386"/>
      <c r="BZ696" s="386"/>
      <c r="CA696" s="386"/>
      <c r="CB696" s="386"/>
      <c r="CC696" s="386"/>
      <c r="CD696" s="386"/>
      <c r="CE696" s="386"/>
      <c r="CF696" s="386"/>
      <c r="CG696" s="386"/>
      <c r="CH696" s="386"/>
      <c r="CI696" s="386"/>
      <c r="CJ696" s="386"/>
      <c r="CK696" s="386"/>
      <c r="CL696" s="386"/>
      <c r="CM696" s="386"/>
      <c r="CN696" s="386"/>
      <c r="CO696" s="188"/>
      <c r="CP696" s="188"/>
      <c r="CQ696" s="188"/>
      <c r="CR696" s="188"/>
      <c r="CS696" s="188"/>
      <c r="CT696" s="188"/>
      <c r="CU696" s="188"/>
      <c r="CV696" s="188"/>
      <c r="CW696" s="188"/>
      <c r="CX696" s="188"/>
      <c r="CY696" s="188"/>
      <c r="CZ696" s="188"/>
      <c r="DA696" s="188"/>
      <c r="DB696" s="188"/>
      <c r="DC696" s="386"/>
      <c r="DD696" s="386"/>
      <c r="DE696" s="386"/>
      <c r="DF696" s="386"/>
    </row>
    <row r="697" spans="1:110" s="216" customFormat="1">
      <c r="A697" s="222"/>
      <c r="B697" s="386"/>
      <c r="C697" s="386"/>
      <c r="D697" s="386"/>
      <c r="E697" s="386"/>
      <c r="F697" s="386"/>
      <c r="H697" s="222"/>
      <c r="I697" s="386"/>
      <c r="J697" s="386"/>
      <c r="K697" s="386"/>
      <c r="L697" s="386"/>
      <c r="M697" s="386"/>
      <c r="N697" s="386"/>
      <c r="O697" s="386"/>
      <c r="P697" s="386"/>
      <c r="Q697" s="386"/>
      <c r="R697" s="386"/>
      <c r="S697" s="386"/>
      <c r="T697" s="386"/>
      <c r="U697" s="386"/>
      <c r="V697" s="188"/>
      <c r="W697" s="190"/>
      <c r="X697" s="386"/>
      <c r="Y697" s="386"/>
      <c r="Z697" s="386"/>
      <c r="AA697" s="386"/>
      <c r="AB697" s="386"/>
      <c r="AC697" s="386"/>
      <c r="AD697" s="386"/>
      <c r="AE697" s="386"/>
      <c r="AF697" s="386"/>
      <c r="AG697" s="386"/>
      <c r="AH697" s="188"/>
      <c r="AI697" s="188"/>
      <c r="AJ697" s="188"/>
      <c r="AK697" s="188"/>
      <c r="AL697" s="188"/>
      <c r="AM697" s="188"/>
      <c r="AN697" s="188"/>
      <c r="AO697" s="188"/>
      <c r="AP697" s="188"/>
      <c r="AQ697" s="386"/>
      <c r="AR697" s="386"/>
      <c r="AS697" s="386"/>
      <c r="AT697" s="386"/>
      <c r="AU697" s="386"/>
      <c r="AV697" s="386"/>
      <c r="AW697" s="386"/>
      <c r="AX697" s="386"/>
      <c r="AY697" s="386"/>
      <c r="AZ697" s="386"/>
      <c r="BA697" s="386"/>
      <c r="BB697" s="386"/>
      <c r="BC697" s="386"/>
      <c r="BD697" s="386"/>
      <c r="BE697" s="386"/>
      <c r="BF697" s="386"/>
      <c r="BG697" s="386"/>
      <c r="BH697" s="386"/>
      <c r="BI697" s="386"/>
      <c r="BJ697" s="386"/>
      <c r="BK697" s="386"/>
      <c r="BL697" s="386"/>
      <c r="BM697" s="386"/>
      <c r="BN697" s="386"/>
      <c r="BO697" s="186"/>
      <c r="BP697" s="386"/>
      <c r="BQ697" s="386"/>
      <c r="BR697" s="386"/>
      <c r="BS697" s="386"/>
      <c r="BT697" s="386"/>
      <c r="BU697" s="386"/>
      <c r="BV697" s="386"/>
      <c r="BW697" s="386"/>
      <c r="BX697" s="386"/>
      <c r="BY697" s="386"/>
      <c r="BZ697" s="386"/>
      <c r="CA697" s="386"/>
      <c r="CB697" s="386"/>
      <c r="CC697" s="386"/>
      <c r="CD697" s="386"/>
      <c r="CE697" s="386"/>
      <c r="CF697" s="386"/>
      <c r="CG697" s="386"/>
      <c r="CH697" s="386"/>
      <c r="CI697" s="386"/>
      <c r="CJ697" s="386"/>
      <c r="CK697" s="386"/>
      <c r="CL697" s="386"/>
      <c r="CM697" s="386"/>
      <c r="CN697" s="386"/>
      <c r="CO697" s="188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386"/>
      <c r="DD697" s="386"/>
      <c r="DE697" s="386"/>
      <c r="DF697" s="386"/>
    </row>
    <row r="698" spans="1:110" s="216" customFormat="1">
      <c r="A698" s="222"/>
      <c r="B698" s="386"/>
      <c r="C698" s="386"/>
      <c r="D698" s="386"/>
      <c r="E698" s="386"/>
      <c r="F698" s="386"/>
      <c r="H698" s="222"/>
      <c r="I698" s="386"/>
      <c r="J698" s="386"/>
      <c r="K698" s="386"/>
      <c r="L698" s="386"/>
      <c r="M698" s="386"/>
      <c r="N698" s="386"/>
      <c r="O698" s="386"/>
      <c r="P698" s="386"/>
      <c r="Q698" s="386"/>
      <c r="R698" s="386"/>
      <c r="S698" s="386"/>
      <c r="T698" s="386"/>
      <c r="U698" s="386"/>
      <c r="V698" s="188"/>
      <c r="W698" s="190"/>
      <c r="X698" s="386"/>
      <c r="Y698" s="386"/>
      <c r="Z698" s="386"/>
      <c r="AA698" s="386"/>
      <c r="AB698" s="386"/>
      <c r="AC698" s="386"/>
      <c r="AD698" s="386"/>
      <c r="AE698" s="386"/>
      <c r="AF698" s="386"/>
      <c r="AG698" s="386"/>
      <c r="AH698" s="188"/>
      <c r="AI698" s="188"/>
      <c r="AJ698" s="188"/>
      <c r="AK698" s="188"/>
      <c r="AL698" s="188"/>
      <c r="AM698" s="188"/>
      <c r="AN698" s="188"/>
      <c r="AO698" s="188"/>
      <c r="AP698" s="188"/>
      <c r="AQ698" s="386"/>
      <c r="AR698" s="386"/>
      <c r="AS698" s="386"/>
      <c r="AT698" s="386"/>
      <c r="AU698" s="386"/>
      <c r="AV698" s="386"/>
      <c r="AW698" s="386"/>
      <c r="AX698" s="386"/>
      <c r="AY698" s="386"/>
      <c r="AZ698" s="386"/>
      <c r="BA698" s="386"/>
      <c r="BB698" s="386"/>
      <c r="BC698" s="386"/>
      <c r="BD698" s="386"/>
      <c r="BE698" s="386"/>
      <c r="BF698" s="386"/>
      <c r="BG698" s="386"/>
      <c r="BH698" s="386"/>
      <c r="BI698" s="386"/>
      <c r="BJ698" s="386"/>
      <c r="BK698" s="386"/>
      <c r="BL698" s="386"/>
      <c r="BM698" s="386"/>
      <c r="BN698" s="386"/>
      <c r="BO698" s="186"/>
      <c r="BP698" s="386"/>
      <c r="BQ698" s="386"/>
      <c r="BR698" s="386"/>
      <c r="BS698" s="386"/>
      <c r="BT698" s="386"/>
      <c r="BU698" s="386"/>
      <c r="BV698" s="386"/>
      <c r="BW698" s="386"/>
      <c r="BX698" s="386"/>
      <c r="BY698" s="386"/>
      <c r="BZ698" s="386"/>
      <c r="CA698" s="386"/>
      <c r="CB698" s="386"/>
      <c r="CC698" s="386"/>
      <c r="CD698" s="386"/>
      <c r="CE698" s="386"/>
      <c r="CF698" s="386"/>
      <c r="CG698" s="386"/>
      <c r="CH698" s="386"/>
      <c r="CI698" s="386"/>
      <c r="CJ698" s="386"/>
      <c r="CK698" s="386"/>
      <c r="CL698" s="386"/>
      <c r="CM698" s="386"/>
      <c r="CN698" s="386"/>
      <c r="CO698" s="188"/>
      <c r="CP698" s="188"/>
      <c r="CQ698" s="188"/>
      <c r="CR698" s="188"/>
      <c r="CS698" s="188"/>
      <c r="CT698" s="188"/>
      <c r="CU698" s="188"/>
      <c r="CV698" s="188"/>
      <c r="CW698" s="188"/>
      <c r="CX698" s="188"/>
      <c r="CY698" s="188"/>
      <c r="CZ698" s="188"/>
      <c r="DA698" s="188"/>
      <c r="DB698" s="188"/>
      <c r="DC698" s="386"/>
      <c r="DD698" s="386"/>
      <c r="DE698" s="386"/>
      <c r="DF698" s="386"/>
    </row>
    <row r="699" spans="1:110" s="216" customFormat="1">
      <c r="A699" s="222"/>
      <c r="B699" s="386"/>
      <c r="C699" s="386"/>
      <c r="D699" s="386"/>
      <c r="E699" s="386"/>
      <c r="F699" s="386"/>
      <c r="H699" s="222"/>
      <c r="I699" s="386"/>
      <c r="J699" s="386"/>
      <c r="K699" s="386"/>
      <c r="L699" s="386"/>
      <c r="M699" s="386"/>
      <c r="N699" s="386"/>
      <c r="O699" s="386"/>
      <c r="P699" s="386"/>
      <c r="Q699" s="386"/>
      <c r="R699" s="386"/>
      <c r="S699" s="386"/>
      <c r="T699" s="386"/>
      <c r="U699" s="386"/>
      <c r="V699" s="188"/>
      <c r="W699" s="190"/>
      <c r="X699" s="386"/>
      <c r="Y699" s="386"/>
      <c r="Z699" s="386"/>
      <c r="AA699" s="386"/>
      <c r="AB699" s="386"/>
      <c r="AC699" s="386"/>
      <c r="AD699" s="386"/>
      <c r="AE699" s="386"/>
      <c r="AF699" s="386"/>
      <c r="AG699" s="386"/>
      <c r="AH699" s="188"/>
      <c r="AI699" s="188"/>
      <c r="AJ699" s="188"/>
      <c r="AK699" s="188"/>
      <c r="AL699" s="188"/>
      <c r="AM699" s="188"/>
      <c r="AN699" s="188"/>
      <c r="AO699" s="188"/>
      <c r="AP699" s="188"/>
      <c r="AQ699" s="386"/>
      <c r="AR699" s="386"/>
      <c r="AS699" s="386"/>
      <c r="AT699" s="386"/>
      <c r="AU699" s="386"/>
      <c r="AV699" s="386"/>
      <c r="AW699" s="386"/>
      <c r="AX699" s="386"/>
      <c r="AY699" s="386"/>
      <c r="AZ699" s="386"/>
      <c r="BA699" s="386"/>
      <c r="BB699" s="386"/>
      <c r="BC699" s="386"/>
      <c r="BD699" s="386"/>
      <c r="BE699" s="386"/>
      <c r="BF699" s="386"/>
      <c r="BG699" s="386"/>
      <c r="BH699" s="386"/>
      <c r="BI699" s="386"/>
      <c r="BJ699" s="386"/>
      <c r="BK699" s="386"/>
      <c r="BL699" s="386"/>
      <c r="BM699" s="386"/>
      <c r="BN699" s="386"/>
      <c r="BO699" s="186"/>
      <c r="BP699" s="386"/>
      <c r="BQ699" s="386"/>
      <c r="BR699" s="386"/>
      <c r="BS699" s="386"/>
      <c r="BT699" s="386"/>
      <c r="BU699" s="386"/>
      <c r="BV699" s="386"/>
      <c r="BW699" s="386"/>
      <c r="BX699" s="386"/>
      <c r="BY699" s="386"/>
      <c r="BZ699" s="386"/>
      <c r="CA699" s="386"/>
      <c r="CB699" s="386"/>
      <c r="CC699" s="386"/>
      <c r="CD699" s="386"/>
      <c r="CE699" s="386"/>
      <c r="CF699" s="386"/>
      <c r="CG699" s="386"/>
      <c r="CH699" s="386"/>
      <c r="CI699" s="386"/>
      <c r="CJ699" s="386"/>
      <c r="CK699" s="386"/>
      <c r="CL699" s="386"/>
      <c r="CM699" s="386"/>
      <c r="CN699" s="386"/>
      <c r="CO699" s="188"/>
      <c r="CP699" s="188"/>
      <c r="CQ699" s="188"/>
      <c r="CR699" s="188"/>
      <c r="CS699" s="188"/>
      <c r="CT699" s="188"/>
      <c r="CU699" s="188"/>
      <c r="CV699" s="188"/>
      <c r="CW699" s="188"/>
      <c r="CX699" s="188"/>
      <c r="CY699" s="188"/>
      <c r="CZ699" s="188"/>
      <c r="DA699" s="188"/>
      <c r="DB699" s="188"/>
      <c r="DC699" s="386"/>
      <c r="DD699" s="386"/>
      <c r="DE699" s="386"/>
      <c r="DF699" s="386"/>
    </row>
    <row r="700" spans="1:110" s="216" customFormat="1">
      <c r="A700" s="222"/>
      <c r="B700" s="386"/>
      <c r="C700" s="386"/>
      <c r="D700" s="386"/>
      <c r="E700" s="386"/>
      <c r="F700" s="386"/>
      <c r="H700" s="222"/>
      <c r="I700" s="386"/>
      <c r="J700" s="386"/>
      <c r="K700" s="386"/>
      <c r="L700" s="386"/>
      <c r="M700" s="386"/>
      <c r="N700" s="386"/>
      <c r="O700" s="386"/>
      <c r="P700" s="386"/>
      <c r="Q700" s="386"/>
      <c r="R700" s="386"/>
      <c r="S700" s="386"/>
      <c r="T700" s="386"/>
      <c r="U700" s="386"/>
      <c r="V700" s="188"/>
      <c r="W700" s="190"/>
      <c r="X700" s="386"/>
      <c r="Y700" s="386"/>
      <c r="Z700" s="386"/>
      <c r="AA700" s="386"/>
      <c r="AB700" s="386"/>
      <c r="AC700" s="386"/>
      <c r="AD700" s="386"/>
      <c r="AE700" s="386"/>
      <c r="AF700" s="386"/>
      <c r="AG700" s="386"/>
      <c r="AH700" s="188"/>
      <c r="AI700" s="188"/>
      <c r="AJ700" s="188"/>
      <c r="AK700" s="188"/>
      <c r="AL700" s="188"/>
      <c r="AM700" s="188"/>
      <c r="AN700" s="188"/>
      <c r="AO700" s="188"/>
      <c r="AP700" s="188"/>
      <c r="AQ700" s="386"/>
      <c r="AR700" s="386"/>
      <c r="AS700" s="386"/>
      <c r="AT700" s="386"/>
      <c r="AU700" s="386"/>
      <c r="AV700" s="386"/>
      <c r="AW700" s="386"/>
      <c r="AX700" s="386"/>
      <c r="AY700" s="386"/>
      <c r="AZ700" s="386"/>
      <c r="BA700" s="386"/>
      <c r="BB700" s="386"/>
      <c r="BC700" s="386"/>
      <c r="BD700" s="386"/>
      <c r="BE700" s="386"/>
      <c r="BF700" s="386"/>
      <c r="BG700" s="386"/>
      <c r="BH700" s="386"/>
      <c r="BI700" s="386"/>
      <c r="BJ700" s="386"/>
      <c r="BK700" s="386"/>
      <c r="BL700" s="386"/>
      <c r="BM700" s="386"/>
      <c r="BN700" s="386"/>
      <c r="BO700" s="186"/>
      <c r="BP700" s="386"/>
      <c r="BQ700" s="386"/>
      <c r="BR700" s="386"/>
      <c r="BS700" s="386"/>
      <c r="BT700" s="386"/>
      <c r="BU700" s="386"/>
      <c r="BV700" s="386"/>
      <c r="BW700" s="386"/>
      <c r="BX700" s="386"/>
      <c r="BY700" s="386"/>
      <c r="BZ700" s="386"/>
      <c r="CA700" s="386"/>
      <c r="CB700" s="386"/>
      <c r="CC700" s="386"/>
      <c r="CD700" s="386"/>
      <c r="CE700" s="386"/>
      <c r="CF700" s="386"/>
      <c r="CG700" s="386"/>
      <c r="CH700" s="386"/>
      <c r="CI700" s="386"/>
      <c r="CJ700" s="386"/>
      <c r="CK700" s="386"/>
      <c r="CL700" s="386"/>
      <c r="CM700" s="386"/>
      <c r="CN700" s="386"/>
      <c r="CO700" s="188"/>
      <c r="CP700" s="188"/>
      <c r="CQ700" s="188"/>
      <c r="CR700" s="188"/>
      <c r="CS700" s="188"/>
      <c r="CT700" s="188"/>
      <c r="CU700" s="188"/>
      <c r="CV700" s="188"/>
      <c r="CW700" s="188"/>
      <c r="CX700" s="188"/>
      <c r="CY700" s="188"/>
      <c r="CZ700" s="188"/>
      <c r="DA700" s="188"/>
      <c r="DB700" s="188"/>
      <c r="DC700" s="386"/>
      <c r="DD700" s="386"/>
      <c r="DE700" s="386"/>
      <c r="DF700" s="386"/>
    </row>
    <row r="701" spans="1:110" s="216" customFormat="1">
      <c r="A701" s="222"/>
      <c r="B701" s="386"/>
      <c r="C701" s="386"/>
      <c r="D701" s="386"/>
      <c r="E701" s="386"/>
      <c r="F701" s="386"/>
      <c r="H701" s="222"/>
      <c r="I701" s="386"/>
      <c r="J701" s="386"/>
      <c r="K701" s="386"/>
      <c r="L701" s="386"/>
      <c r="M701" s="386"/>
      <c r="N701" s="386"/>
      <c r="O701" s="386"/>
      <c r="P701" s="386"/>
      <c r="Q701" s="386"/>
      <c r="R701" s="386"/>
      <c r="S701" s="386"/>
      <c r="T701" s="386"/>
      <c r="U701" s="386"/>
      <c r="V701" s="188"/>
      <c r="W701" s="190"/>
      <c r="X701" s="386"/>
      <c r="Y701" s="386"/>
      <c r="Z701" s="386"/>
      <c r="AA701" s="386"/>
      <c r="AB701" s="386"/>
      <c r="AC701" s="386"/>
      <c r="AD701" s="386"/>
      <c r="AE701" s="386"/>
      <c r="AF701" s="386"/>
      <c r="AG701" s="386"/>
      <c r="AH701" s="188"/>
      <c r="AI701" s="188"/>
      <c r="AJ701" s="188"/>
      <c r="AK701" s="188"/>
      <c r="AL701" s="188"/>
      <c r="AM701" s="188"/>
      <c r="AN701" s="188"/>
      <c r="AO701" s="188"/>
      <c r="AP701" s="188"/>
      <c r="AQ701" s="386"/>
      <c r="AR701" s="386"/>
      <c r="AS701" s="386"/>
      <c r="AT701" s="386"/>
      <c r="AU701" s="386"/>
      <c r="AV701" s="386"/>
      <c r="AW701" s="386"/>
      <c r="AX701" s="386"/>
      <c r="AY701" s="386"/>
      <c r="AZ701" s="386"/>
      <c r="BA701" s="386"/>
      <c r="BB701" s="386"/>
      <c r="BC701" s="386"/>
      <c r="BD701" s="386"/>
      <c r="BE701" s="386"/>
      <c r="BF701" s="386"/>
      <c r="BG701" s="386"/>
      <c r="BH701" s="386"/>
      <c r="BI701" s="386"/>
      <c r="BJ701" s="386"/>
      <c r="BK701" s="386"/>
      <c r="BL701" s="386"/>
      <c r="BM701" s="386"/>
      <c r="BN701" s="386"/>
      <c r="BO701" s="186"/>
      <c r="BP701" s="386"/>
      <c r="BQ701" s="386"/>
      <c r="BR701" s="386"/>
      <c r="BS701" s="386"/>
      <c r="BT701" s="386"/>
      <c r="BU701" s="386"/>
      <c r="BV701" s="386"/>
      <c r="BW701" s="386"/>
      <c r="BX701" s="386"/>
      <c r="BY701" s="386"/>
      <c r="BZ701" s="386"/>
      <c r="CA701" s="386"/>
      <c r="CB701" s="386"/>
      <c r="CC701" s="386"/>
      <c r="CD701" s="386"/>
      <c r="CE701" s="386"/>
      <c r="CF701" s="386"/>
      <c r="CG701" s="386"/>
      <c r="CH701" s="386"/>
      <c r="CI701" s="386"/>
      <c r="CJ701" s="386"/>
      <c r="CK701" s="386"/>
      <c r="CL701" s="386"/>
      <c r="CM701" s="386"/>
      <c r="CN701" s="386"/>
      <c r="CO701" s="188"/>
      <c r="CP701" s="188"/>
      <c r="CQ701" s="188"/>
      <c r="CR701" s="188"/>
      <c r="CS701" s="188"/>
      <c r="CT701" s="188"/>
      <c r="CU701" s="188"/>
      <c r="CV701" s="188"/>
      <c r="CW701" s="188"/>
      <c r="CX701" s="188"/>
      <c r="CY701" s="188"/>
      <c r="CZ701" s="188"/>
      <c r="DA701" s="188"/>
      <c r="DB701" s="188"/>
      <c r="DC701" s="386"/>
      <c r="DD701" s="386"/>
      <c r="DE701" s="386"/>
      <c r="DF701" s="386"/>
    </row>
    <row r="702" spans="1:110" s="216" customFormat="1">
      <c r="A702" s="222"/>
      <c r="B702" s="386"/>
      <c r="C702" s="386"/>
      <c r="D702" s="386"/>
      <c r="E702" s="386"/>
      <c r="F702" s="386"/>
      <c r="H702" s="222"/>
      <c r="I702" s="386"/>
      <c r="J702" s="386"/>
      <c r="K702" s="386"/>
      <c r="L702" s="386"/>
      <c r="M702" s="386"/>
      <c r="N702" s="386"/>
      <c r="O702" s="386"/>
      <c r="P702" s="386"/>
      <c r="Q702" s="386"/>
      <c r="R702" s="386"/>
      <c r="S702" s="386"/>
      <c r="T702" s="386"/>
      <c r="U702" s="386"/>
      <c r="V702" s="188"/>
      <c r="W702" s="190"/>
      <c r="X702" s="386"/>
      <c r="Y702" s="386"/>
      <c r="Z702" s="386"/>
      <c r="AA702" s="386"/>
      <c r="AB702" s="386"/>
      <c r="AC702" s="386"/>
      <c r="AD702" s="386"/>
      <c r="AE702" s="386"/>
      <c r="AF702" s="386"/>
      <c r="AG702" s="386"/>
      <c r="AH702" s="188"/>
      <c r="AI702" s="188"/>
      <c r="AJ702" s="188"/>
      <c r="AK702" s="188"/>
      <c r="AL702" s="188"/>
      <c r="AM702" s="188"/>
      <c r="AN702" s="188"/>
      <c r="AO702" s="188"/>
      <c r="AP702" s="188"/>
      <c r="AQ702" s="386"/>
      <c r="AR702" s="386"/>
      <c r="AS702" s="386"/>
      <c r="AT702" s="386"/>
      <c r="AU702" s="386"/>
      <c r="AV702" s="386"/>
      <c r="AW702" s="386"/>
      <c r="AX702" s="386"/>
      <c r="AY702" s="386"/>
      <c r="AZ702" s="386"/>
      <c r="BA702" s="386"/>
      <c r="BB702" s="386"/>
      <c r="BC702" s="386"/>
      <c r="BD702" s="386"/>
      <c r="BE702" s="386"/>
      <c r="BF702" s="386"/>
      <c r="BG702" s="386"/>
      <c r="BH702" s="386"/>
      <c r="BI702" s="386"/>
      <c r="BJ702" s="386"/>
      <c r="BK702" s="386"/>
      <c r="BL702" s="386"/>
      <c r="BM702" s="386"/>
      <c r="BN702" s="386"/>
      <c r="BO702" s="186"/>
      <c r="BP702" s="386"/>
      <c r="BQ702" s="386"/>
      <c r="BR702" s="386"/>
      <c r="BS702" s="386"/>
      <c r="BT702" s="386"/>
      <c r="BU702" s="386"/>
      <c r="BV702" s="386"/>
      <c r="BW702" s="386"/>
      <c r="BX702" s="386"/>
      <c r="BY702" s="386"/>
      <c r="BZ702" s="386"/>
      <c r="CA702" s="386"/>
      <c r="CB702" s="386"/>
      <c r="CC702" s="386"/>
      <c r="CD702" s="386"/>
      <c r="CE702" s="386"/>
      <c r="CF702" s="386"/>
      <c r="CG702" s="386"/>
      <c r="CH702" s="386"/>
      <c r="CI702" s="386"/>
      <c r="CJ702" s="386"/>
      <c r="CK702" s="386"/>
      <c r="CL702" s="386"/>
      <c r="CM702" s="386"/>
      <c r="CN702" s="386"/>
      <c r="CO702" s="188"/>
      <c r="CP702" s="188"/>
      <c r="CQ702" s="188"/>
      <c r="CR702" s="188"/>
      <c r="CS702" s="188"/>
      <c r="CT702" s="188"/>
      <c r="CU702" s="188"/>
      <c r="CV702" s="188"/>
      <c r="CW702" s="188"/>
      <c r="CX702" s="188"/>
      <c r="CY702" s="188"/>
      <c r="CZ702" s="188"/>
      <c r="DA702" s="188"/>
      <c r="DB702" s="188"/>
      <c r="DC702" s="386"/>
      <c r="DD702" s="386"/>
      <c r="DE702" s="386"/>
      <c r="DF702" s="386"/>
    </row>
    <row r="703" spans="1:110" s="216" customFormat="1">
      <c r="A703" s="222"/>
      <c r="B703" s="386"/>
      <c r="C703" s="386"/>
      <c r="D703" s="386"/>
      <c r="E703" s="386"/>
      <c r="F703" s="386"/>
      <c r="H703" s="222"/>
      <c r="I703" s="386"/>
      <c r="J703" s="386"/>
      <c r="K703" s="386"/>
      <c r="L703" s="386"/>
      <c r="M703" s="386"/>
      <c r="N703" s="386"/>
      <c r="O703" s="386"/>
      <c r="P703" s="386"/>
      <c r="Q703" s="386"/>
      <c r="R703" s="386"/>
      <c r="S703" s="386"/>
      <c r="T703" s="386"/>
      <c r="U703" s="386"/>
      <c r="V703" s="188"/>
      <c r="W703" s="190"/>
      <c r="X703" s="386"/>
      <c r="Y703" s="386"/>
      <c r="Z703" s="386"/>
      <c r="AA703" s="386"/>
      <c r="AB703" s="386"/>
      <c r="AC703" s="386"/>
      <c r="AD703" s="386"/>
      <c r="AE703" s="386"/>
      <c r="AF703" s="386"/>
      <c r="AG703" s="386"/>
      <c r="AH703" s="188"/>
      <c r="AI703" s="188"/>
      <c r="AJ703" s="188"/>
      <c r="AK703" s="188"/>
      <c r="AL703" s="188"/>
      <c r="AM703" s="188"/>
      <c r="AN703" s="188"/>
      <c r="AO703" s="188"/>
      <c r="AP703" s="188"/>
      <c r="AQ703" s="386"/>
      <c r="AR703" s="386"/>
      <c r="AS703" s="386"/>
      <c r="AT703" s="386"/>
      <c r="AU703" s="386"/>
      <c r="AV703" s="386"/>
      <c r="AW703" s="386"/>
      <c r="AX703" s="386"/>
      <c r="AY703" s="386"/>
      <c r="AZ703" s="386"/>
      <c r="BA703" s="386"/>
      <c r="BB703" s="386"/>
      <c r="BC703" s="386"/>
      <c r="BD703" s="386"/>
      <c r="BE703" s="386"/>
      <c r="BF703" s="386"/>
      <c r="BG703" s="386"/>
      <c r="BH703" s="386"/>
      <c r="BI703" s="386"/>
      <c r="BJ703" s="386"/>
      <c r="BK703" s="386"/>
      <c r="BL703" s="386"/>
      <c r="BM703" s="386"/>
      <c r="BN703" s="386"/>
      <c r="BO703" s="186"/>
      <c r="BP703" s="386"/>
      <c r="BQ703" s="386"/>
      <c r="BR703" s="386"/>
      <c r="BS703" s="386"/>
      <c r="BT703" s="386"/>
      <c r="BU703" s="386"/>
      <c r="BV703" s="386"/>
      <c r="BW703" s="386"/>
      <c r="BX703" s="386"/>
      <c r="BY703" s="386"/>
      <c r="BZ703" s="386"/>
      <c r="CA703" s="386"/>
      <c r="CB703" s="386"/>
      <c r="CC703" s="386"/>
      <c r="CD703" s="386"/>
      <c r="CE703" s="386"/>
      <c r="CF703" s="386"/>
      <c r="CG703" s="386"/>
      <c r="CH703" s="386"/>
      <c r="CI703" s="386"/>
      <c r="CJ703" s="386"/>
      <c r="CK703" s="386"/>
      <c r="CL703" s="386"/>
      <c r="CM703" s="386"/>
      <c r="CN703" s="386"/>
      <c r="CO703" s="188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386"/>
      <c r="DD703" s="386"/>
      <c r="DE703" s="386"/>
      <c r="DF703" s="386"/>
    </row>
    <row r="704" spans="1:110" s="216" customFormat="1">
      <c r="A704" s="222"/>
      <c r="B704" s="386"/>
      <c r="C704" s="386"/>
      <c r="D704" s="386"/>
      <c r="E704" s="386"/>
      <c r="F704" s="386"/>
      <c r="H704" s="222"/>
      <c r="I704" s="386"/>
      <c r="J704" s="386"/>
      <c r="K704" s="386"/>
      <c r="L704" s="386"/>
      <c r="M704" s="386"/>
      <c r="N704" s="386"/>
      <c r="O704" s="386"/>
      <c r="P704" s="386"/>
      <c r="Q704" s="386"/>
      <c r="R704" s="386"/>
      <c r="S704" s="386"/>
      <c r="T704" s="386"/>
      <c r="U704" s="386"/>
      <c r="V704" s="188"/>
      <c r="W704" s="190"/>
      <c r="X704" s="386"/>
      <c r="Y704" s="386"/>
      <c r="Z704" s="386"/>
      <c r="AA704" s="386"/>
      <c r="AB704" s="386"/>
      <c r="AC704" s="386"/>
      <c r="AD704" s="386"/>
      <c r="AE704" s="386"/>
      <c r="AF704" s="386"/>
      <c r="AG704" s="386"/>
      <c r="AH704" s="188"/>
      <c r="AI704" s="188"/>
      <c r="AJ704" s="188"/>
      <c r="AK704" s="188"/>
      <c r="AL704" s="188"/>
      <c r="AM704" s="188"/>
      <c r="AN704" s="188"/>
      <c r="AO704" s="188"/>
      <c r="AP704" s="188"/>
      <c r="AQ704" s="386"/>
      <c r="AR704" s="386"/>
      <c r="AS704" s="386"/>
      <c r="AT704" s="386"/>
      <c r="AU704" s="386"/>
      <c r="AV704" s="386"/>
      <c r="AW704" s="386"/>
      <c r="AX704" s="386"/>
      <c r="AY704" s="386"/>
      <c r="AZ704" s="386"/>
      <c r="BA704" s="386"/>
      <c r="BB704" s="386"/>
      <c r="BC704" s="386"/>
      <c r="BD704" s="386"/>
      <c r="BE704" s="386"/>
      <c r="BF704" s="386"/>
      <c r="BG704" s="386"/>
      <c r="BH704" s="386"/>
      <c r="BI704" s="386"/>
      <c r="BJ704" s="386"/>
      <c r="BK704" s="386"/>
      <c r="BL704" s="386"/>
      <c r="BM704" s="386"/>
      <c r="BN704" s="386"/>
      <c r="BO704" s="186"/>
      <c r="BP704" s="386"/>
      <c r="BQ704" s="386"/>
      <c r="BR704" s="386"/>
      <c r="BS704" s="386"/>
      <c r="BT704" s="386"/>
      <c r="BU704" s="386"/>
      <c r="BV704" s="386"/>
      <c r="BW704" s="386"/>
      <c r="BX704" s="386"/>
      <c r="BY704" s="386"/>
      <c r="BZ704" s="386"/>
      <c r="CA704" s="386"/>
      <c r="CB704" s="386"/>
      <c r="CC704" s="386"/>
      <c r="CD704" s="386"/>
      <c r="CE704" s="386"/>
      <c r="CF704" s="386"/>
      <c r="CG704" s="386"/>
      <c r="CH704" s="386"/>
      <c r="CI704" s="386"/>
      <c r="CJ704" s="386"/>
      <c r="CK704" s="386"/>
      <c r="CL704" s="386"/>
      <c r="CM704" s="386"/>
      <c r="CN704" s="386"/>
      <c r="CO704" s="188"/>
      <c r="CP704" s="188"/>
      <c r="CQ704" s="188"/>
      <c r="CR704" s="188"/>
      <c r="CS704" s="188"/>
      <c r="CT704" s="188"/>
      <c r="CU704" s="188"/>
      <c r="CV704" s="188"/>
      <c r="CW704" s="188"/>
      <c r="CX704" s="188"/>
      <c r="CY704" s="188"/>
      <c r="CZ704" s="188"/>
      <c r="DA704" s="188"/>
      <c r="DB704" s="188"/>
      <c r="DC704" s="386"/>
      <c r="DD704" s="386"/>
      <c r="DE704" s="386"/>
      <c r="DF704" s="386"/>
    </row>
    <row r="705" spans="1:110" s="216" customFormat="1">
      <c r="A705" s="222"/>
      <c r="B705" s="386"/>
      <c r="C705" s="386"/>
      <c r="D705" s="386"/>
      <c r="E705" s="386"/>
      <c r="F705" s="386"/>
      <c r="H705" s="222"/>
      <c r="I705" s="386"/>
      <c r="J705" s="386"/>
      <c r="K705" s="386"/>
      <c r="L705" s="386"/>
      <c r="M705" s="386"/>
      <c r="N705" s="386"/>
      <c r="O705" s="386"/>
      <c r="P705" s="386"/>
      <c r="Q705" s="386"/>
      <c r="R705" s="386"/>
      <c r="S705" s="386"/>
      <c r="T705" s="386"/>
      <c r="U705" s="386"/>
      <c r="V705" s="188"/>
      <c r="W705" s="190"/>
      <c r="X705" s="386"/>
      <c r="Y705" s="386"/>
      <c r="Z705" s="386"/>
      <c r="AA705" s="386"/>
      <c r="AB705" s="386"/>
      <c r="AC705" s="386"/>
      <c r="AD705" s="386"/>
      <c r="AE705" s="386"/>
      <c r="AF705" s="386"/>
      <c r="AG705" s="386"/>
      <c r="AH705" s="188"/>
      <c r="AI705" s="188"/>
      <c r="AJ705" s="188"/>
      <c r="AK705" s="188"/>
      <c r="AL705" s="188"/>
      <c r="AM705" s="188"/>
      <c r="AN705" s="188"/>
      <c r="AO705" s="188"/>
      <c r="AP705" s="188"/>
      <c r="AQ705" s="386"/>
      <c r="AR705" s="386"/>
      <c r="AS705" s="386"/>
      <c r="AT705" s="386"/>
      <c r="AU705" s="386"/>
      <c r="AV705" s="386"/>
      <c r="AW705" s="386"/>
      <c r="AX705" s="386"/>
      <c r="AY705" s="386"/>
      <c r="AZ705" s="386"/>
      <c r="BA705" s="386"/>
      <c r="BB705" s="386"/>
      <c r="BC705" s="386"/>
      <c r="BD705" s="386"/>
      <c r="BE705" s="386"/>
      <c r="BF705" s="386"/>
      <c r="BG705" s="386"/>
      <c r="BH705" s="386"/>
      <c r="BI705" s="386"/>
      <c r="BJ705" s="386"/>
      <c r="BK705" s="386"/>
      <c r="BL705" s="386"/>
      <c r="BM705" s="386"/>
      <c r="BN705" s="386"/>
      <c r="BO705" s="186"/>
      <c r="BP705" s="386"/>
      <c r="BQ705" s="386"/>
      <c r="BR705" s="386"/>
      <c r="BS705" s="386"/>
      <c r="BT705" s="386"/>
      <c r="BU705" s="386"/>
      <c r="BV705" s="386"/>
      <c r="BW705" s="386"/>
      <c r="BX705" s="386"/>
      <c r="BY705" s="386"/>
      <c r="BZ705" s="386"/>
      <c r="CA705" s="386"/>
      <c r="CB705" s="386"/>
      <c r="CC705" s="386"/>
      <c r="CD705" s="386"/>
      <c r="CE705" s="386"/>
      <c r="CF705" s="386"/>
      <c r="CG705" s="386"/>
      <c r="CH705" s="386"/>
      <c r="CI705" s="386"/>
      <c r="CJ705" s="386"/>
      <c r="CK705" s="386"/>
      <c r="CL705" s="386"/>
      <c r="CM705" s="386"/>
      <c r="CN705" s="386"/>
      <c r="CO705" s="188"/>
      <c r="CP705" s="188"/>
      <c r="CQ705" s="188"/>
      <c r="CR705" s="188"/>
      <c r="CS705" s="188"/>
      <c r="CT705" s="188"/>
      <c r="CU705" s="188"/>
      <c r="CV705" s="188"/>
      <c r="CW705" s="188"/>
      <c r="CX705" s="188"/>
      <c r="CY705" s="188"/>
      <c r="CZ705" s="188"/>
      <c r="DA705" s="188"/>
      <c r="DB705" s="188"/>
      <c r="DC705" s="386"/>
      <c r="DD705" s="386"/>
      <c r="DE705" s="386"/>
      <c r="DF705" s="386"/>
    </row>
    <row r="706" spans="1:110" s="216" customFormat="1">
      <c r="A706" s="222"/>
      <c r="B706" s="386"/>
      <c r="C706" s="386"/>
      <c r="D706" s="386"/>
      <c r="E706" s="386"/>
      <c r="F706" s="386"/>
      <c r="H706" s="222"/>
      <c r="I706" s="386"/>
      <c r="J706" s="386"/>
      <c r="K706" s="386"/>
      <c r="L706" s="386"/>
      <c r="M706" s="386"/>
      <c r="N706" s="386"/>
      <c r="O706" s="386"/>
      <c r="P706" s="386"/>
      <c r="Q706" s="386"/>
      <c r="R706" s="386"/>
      <c r="S706" s="386"/>
      <c r="T706" s="386"/>
      <c r="U706" s="386"/>
      <c r="V706" s="188"/>
      <c r="W706" s="190"/>
      <c r="X706" s="386"/>
      <c r="Y706" s="386"/>
      <c r="Z706" s="386"/>
      <c r="AA706" s="386"/>
      <c r="AB706" s="386"/>
      <c r="AC706" s="386"/>
      <c r="AD706" s="386"/>
      <c r="AE706" s="386"/>
      <c r="AF706" s="386"/>
      <c r="AG706" s="386"/>
      <c r="AH706" s="188"/>
      <c r="AI706" s="188"/>
      <c r="AJ706" s="188"/>
      <c r="AK706" s="188"/>
      <c r="AL706" s="188"/>
      <c r="AM706" s="188"/>
      <c r="AN706" s="188"/>
      <c r="AO706" s="188"/>
      <c r="AP706" s="188"/>
      <c r="AQ706" s="386"/>
      <c r="AR706" s="386"/>
      <c r="AS706" s="386"/>
      <c r="AT706" s="386"/>
      <c r="AU706" s="386"/>
      <c r="AV706" s="386"/>
      <c r="AW706" s="386"/>
      <c r="AX706" s="386"/>
      <c r="AY706" s="386"/>
      <c r="AZ706" s="386"/>
      <c r="BA706" s="386"/>
      <c r="BB706" s="386"/>
      <c r="BC706" s="386"/>
      <c r="BD706" s="386"/>
      <c r="BE706" s="386"/>
      <c r="BF706" s="386"/>
      <c r="BG706" s="386"/>
      <c r="BH706" s="386"/>
      <c r="BI706" s="386"/>
      <c r="BJ706" s="386"/>
      <c r="BK706" s="386"/>
      <c r="BL706" s="386"/>
      <c r="BM706" s="386"/>
      <c r="BN706" s="386"/>
      <c r="BO706" s="186"/>
      <c r="BP706" s="386"/>
      <c r="BQ706" s="386"/>
      <c r="BR706" s="386"/>
      <c r="BS706" s="386"/>
      <c r="BT706" s="386"/>
      <c r="BU706" s="386"/>
      <c r="BV706" s="386"/>
      <c r="BW706" s="386"/>
      <c r="BX706" s="386"/>
      <c r="BY706" s="386"/>
      <c r="BZ706" s="386"/>
      <c r="CA706" s="386"/>
      <c r="CB706" s="386"/>
      <c r="CC706" s="386"/>
      <c r="CD706" s="386"/>
      <c r="CE706" s="386"/>
      <c r="CF706" s="386"/>
      <c r="CG706" s="386"/>
      <c r="CH706" s="386"/>
      <c r="CI706" s="386"/>
      <c r="CJ706" s="386"/>
      <c r="CK706" s="386"/>
      <c r="CL706" s="386"/>
      <c r="CM706" s="386"/>
      <c r="CN706" s="386"/>
      <c r="CO706" s="188"/>
      <c r="CP706" s="188"/>
      <c r="CQ706" s="188"/>
      <c r="CR706" s="188"/>
      <c r="CS706" s="188"/>
      <c r="CT706" s="188"/>
      <c r="CU706" s="188"/>
      <c r="CV706" s="188"/>
      <c r="CW706" s="188"/>
      <c r="CX706" s="188"/>
      <c r="CY706" s="188"/>
      <c r="CZ706" s="188"/>
      <c r="DA706" s="188"/>
      <c r="DB706" s="188"/>
      <c r="DC706" s="386"/>
      <c r="DD706" s="386"/>
      <c r="DE706" s="386"/>
      <c r="DF706" s="386"/>
    </row>
    <row r="707" spans="1:110" s="216" customFormat="1">
      <c r="A707" s="222"/>
      <c r="B707" s="386"/>
      <c r="C707" s="386"/>
      <c r="D707" s="386"/>
      <c r="E707" s="386"/>
      <c r="F707" s="386"/>
      <c r="H707" s="222"/>
      <c r="I707" s="386"/>
      <c r="J707" s="386"/>
      <c r="K707" s="386"/>
      <c r="L707" s="386"/>
      <c r="M707" s="386"/>
      <c r="N707" s="386"/>
      <c r="O707" s="386"/>
      <c r="P707" s="386"/>
      <c r="Q707" s="386"/>
      <c r="R707" s="386"/>
      <c r="S707" s="386"/>
      <c r="T707" s="386"/>
      <c r="U707" s="386"/>
      <c r="V707" s="188"/>
      <c r="W707" s="190"/>
      <c r="X707" s="386"/>
      <c r="Y707" s="386"/>
      <c r="Z707" s="386"/>
      <c r="AA707" s="386"/>
      <c r="AB707" s="386"/>
      <c r="AC707" s="386"/>
      <c r="AD707" s="386"/>
      <c r="AE707" s="386"/>
      <c r="AF707" s="386"/>
      <c r="AG707" s="386"/>
      <c r="AH707" s="188"/>
      <c r="AI707" s="188"/>
      <c r="AJ707" s="188"/>
      <c r="AK707" s="188"/>
      <c r="AL707" s="188"/>
      <c r="AM707" s="188"/>
      <c r="AN707" s="188"/>
      <c r="AO707" s="188"/>
      <c r="AP707" s="188"/>
      <c r="AQ707" s="386"/>
      <c r="AR707" s="386"/>
      <c r="AS707" s="386"/>
      <c r="AT707" s="386"/>
      <c r="AU707" s="386"/>
      <c r="AV707" s="386"/>
      <c r="AW707" s="386"/>
      <c r="AX707" s="386"/>
      <c r="AY707" s="386"/>
      <c r="AZ707" s="386"/>
      <c r="BA707" s="386"/>
      <c r="BB707" s="386"/>
      <c r="BC707" s="386"/>
      <c r="BD707" s="386"/>
      <c r="BE707" s="386"/>
      <c r="BF707" s="386"/>
      <c r="BG707" s="386"/>
      <c r="BH707" s="386"/>
      <c r="BI707" s="386"/>
      <c r="BJ707" s="386"/>
      <c r="BK707" s="386"/>
      <c r="BL707" s="386"/>
      <c r="BM707" s="386"/>
      <c r="BN707" s="386"/>
      <c r="BO707" s="186"/>
      <c r="BP707" s="386"/>
      <c r="BQ707" s="386"/>
      <c r="BR707" s="386"/>
      <c r="BS707" s="386"/>
      <c r="BT707" s="386"/>
      <c r="BU707" s="386"/>
      <c r="BV707" s="386"/>
      <c r="BW707" s="386"/>
      <c r="BX707" s="386"/>
      <c r="BY707" s="386"/>
      <c r="BZ707" s="386"/>
      <c r="CA707" s="386"/>
      <c r="CB707" s="386"/>
      <c r="CC707" s="386"/>
      <c r="CD707" s="386"/>
      <c r="CE707" s="386"/>
      <c r="CF707" s="386"/>
      <c r="CG707" s="386"/>
      <c r="CH707" s="386"/>
      <c r="CI707" s="386"/>
      <c r="CJ707" s="386"/>
      <c r="CK707" s="386"/>
      <c r="CL707" s="386"/>
      <c r="CM707" s="386"/>
      <c r="CN707" s="386"/>
      <c r="CO707" s="188"/>
      <c r="CP707" s="188"/>
      <c r="CQ707" s="188"/>
      <c r="CR707" s="188"/>
      <c r="CS707" s="188"/>
      <c r="CT707" s="188"/>
      <c r="CU707" s="188"/>
      <c r="CV707" s="188"/>
      <c r="CW707" s="188"/>
      <c r="CX707" s="188"/>
      <c r="CY707" s="188"/>
      <c r="CZ707" s="188"/>
      <c r="DA707" s="188"/>
      <c r="DB707" s="188"/>
      <c r="DC707" s="386"/>
      <c r="DD707" s="386"/>
      <c r="DE707" s="386"/>
      <c r="DF707" s="386"/>
    </row>
    <row r="708" spans="1:110" s="216" customFormat="1">
      <c r="A708" s="222"/>
      <c r="B708" s="386"/>
      <c r="C708" s="386"/>
      <c r="D708" s="386"/>
      <c r="E708" s="386"/>
      <c r="F708" s="386"/>
      <c r="H708" s="222"/>
      <c r="I708" s="386"/>
      <c r="J708" s="386"/>
      <c r="K708" s="386"/>
      <c r="L708" s="386"/>
      <c r="M708" s="386"/>
      <c r="N708" s="386"/>
      <c r="O708" s="386"/>
      <c r="P708" s="386"/>
      <c r="Q708" s="386"/>
      <c r="R708" s="386"/>
      <c r="S708" s="386"/>
      <c r="T708" s="386"/>
      <c r="U708" s="386"/>
      <c r="V708" s="188"/>
      <c r="W708" s="190"/>
      <c r="X708" s="386"/>
      <c r="Y708" s="386"/>
      <c r="Z708" s="386"/>
      <c r="AA708" s="386"/>
      <c r="AB708" s="386"/>
      <c r="AC708" s="386"/>
      <c r="AD708" s="386"/>
      <c r="AE708" s="386"/>
      <c r="AF708" s="386"/>
      <c r="AG708" s="386"/>
      <c r="AH708" s="188"/>
      <c r="AI708" s="188"/>
      <c r="AJ708" s="188"/>
      <c r="AK708" s="188"/>
      <c r="AL708" s="188"/>
      <c r="AM708" s="188"/>
      <c r="AN708" s="188"/>
      <c r="AO708" s="188"/>
      <c r="AP708" s="188"/>
      <c r="AQ708" s="386"/>
      <c r="AR708" s="386"/>
      <c r="AS708" s="386"/>
      <c r="AT708" s="386"/>
      <c r="AU708" s="386"/>
      <c r="AV708" s="386"/>
      <c r="AW708" s="386"/>
      <c r="AX708" s="386"/>
      <c r="AY708" s="386"/>
      <c r="AZ708" s="386"/>
      <c r="BA708" s="386"/>
      <c r="BB708" s="386"/>
      <c r="BC708" s="386"/>
      <c r="BD708" s="386"/>
      <c r="BE708" s="386"/>
      <c r="BF708" s="386"/>
      <c r="BG708" s="386"/>
      <c r="BH708" s="386"/>
      <c r="BI708" s="386"/>
      <c r="BJ708" s="386"/>
      <c r="BK708" s="386"/>
      <c r="BL708" s="386"/>
      <c r="BM708" s="386"/>
      <c r="BN708" s="386"/>
      <c r="BO708" s="186"/>
      <c r="BP708" s="386"/>
      <c r="BQ708" s="386"/>
      <c r="BR708" s="386"/>
      <c r="BS708" s="386"/>
      <c r="BT708" s="386"/>
      <c r="BU708" s="386"/>
      <c r="BV708" s="386"/>
      <c r="BW708" s="386"/>
      <c r="BX708" s="386"/>
      <c r="BY708" s="386"/>
      <c r="BZ708" s="386"/>
      <c r="CA708" s="386"/>
      <c r="CB708" s="386"/>
      <c r="CC708" s="386"/>
      <c r="CD708" s="386"/>
      <c r="CE708" s="386"/>
      <c r="CF708" s="386"/>
      <c r="CG708" s="386"/>
      <c r="CH708" s="386"/>
      <c r="CI708" s="386"/>
      <c r="CJ708" s="386"/>
      <c r="CK708" s="386"/>
      <c r="CL708" s="386"/>
      <c r="CM708" s="386"/>
      <c r="CN708" s="386"/>
      <c r="CO708" s="188"/>
      <c r="CP708" s="188"/>
      <c r="CQ708" s="188"/>
      <c r="CR708" s="188"/>
      <c r="CS708" s="188"/>
      <c r="CT708" s="188"/>
      <c r="CU708" s="188"/>
      <c r="CV708" s="188"/>
      <c r="CW708" s="188"/>
      <c r="CX708" s="188"/>
      <c r="CY708" s="188"/>
      <c r="CZ708" s="188"/>
      <c r="DA708" s="188"/>
      <c r="DB708" s="188"/>
      <c r="DC708" s="386"/>
      <c r="DD708" s="386"/>
      <c r="DE708" s="386"/>
      <c r="DF708" s="386"/>
    </row>
    <row r="709" spans="1:110" s="216" customFormat="1">
      <c r="A709" s="222"/>
      <c r="B709" s="386"/>
      <c r="C709" s="386"/>
      <c r="D709" s="386"/>
      <c r="E709" s="386"/>
      <c r="F709" s="386"/>
      <c r="H709" s="222"/>
      <c r="I709" s="386"/>
      <c r="J709" s="386"/>
      <c r="K709" s="386"/>
      <c r="L709" s="386"/>
      <c r="M709" s="386"/>
      <c r="N709" s="386"/>
      <c r="O709" s="386"/>
      <c r="P709" s="386"/>
      <c r="Q709" s="386"/>
      <c r="R709" s="386"/>
      <c r="S709" s="386"/>
      <c r="T709" s="386"/>
      <c r="U709" s="386"/>
      <c r="V709" s="188"/>
      <c r="W709" s="190"/>
      <c r="X709" s="386"/>
      <c r="Y709" s="386"/>
      <c r="Z709" s="386"/>
      <c r="AA709" s="386"/>
      <c r="AB709" s="386"/>
      <c r="AC709" s="386"/>
      <c r="AD709" s="386"/>
      <c r="AE709" s="386"/>
      <c r="AF709" s="386"/>
      <c r="AG709" s="386"/>
      <c r="AH709" s="188"/>
      <c r="AI709" s="188"/>
      <c r="AJ709" s="188"/>
      <c r="AK709" s="188"/>
      <c r="AL709" s="188"/>
      <c r="AM709" s="188"/>
      <c r="AN709" s="188"/>
      <c r="AO709" s="188"/>
      <c r="AP709" s="188"/>
      <c r="AQ709" s="386"/>
      <c r="AR709" s="386"/>
      <c r="AS709" s="386"/>
      <c r="AT709" s="386"/>
      <c r="AU709" s="386"/>
      <c r="AV709" s="386"/>
      <c r="AW709" s="386"/>
      <c r="AX709" s="386"/>
      <c r="AY709" s="386"/>
      <c r="AZ709" s="386"/>
      <c r="BA709" s="386"/>
      <c r="BB709" s="386"/>
      <c r="BC709" s="386"/>
      <c r="BD709" s="386"/>
      <c r="BE709" s="386"/>
      <c r="BF709" s="386"/>
      <c r="BG709" s="386"/>
      <c r="BH709" s="386"/>
      <c r="BI709" s="386"/>
      <c r="BJ709" s="386"/>
      <c r="BK709" s="386"/>
      <c r="BL709" s="386"/>
      <c r="BM709" s="386"/>
      <c r="BN709" s="386"/>
      <c r="BO709" s="186"/>
      <c r="BP709" s="386"/>
      <c r="BQ709" s="386"/>
      <c r="BR709" s="386"/>
      <c r="BS709" s="386"/>
      <c r="BT709" s="386"/>
      <c r="BU709" s="386"/>
      <c r="BV709" s="386"/>
      <c r="BW709" s="386"/>
      <c r="BX709" s="386"/>
      <c r="BY709" s="386"/>
      <c r="BZ709" s="386"/>
      <c r="CA709" s="386"/>
      <c r="CB709" s="386"/>
      <c r="CC709" s="386"/>
      <c r="CD709" s="386"/>
      <c r="CE709" s="386"/>
      <c r="CF709" s="386"/>
      <c r="CG709" s="386"/>
      <c r="CH709" s="386"/>
      <c r="CI709" s="386"/>
      <c r="CJ709" s="386"/>
      <c r="CK709" s="386"/>
      <c r="CL709" s="386"/>
      <c r="CM709" s="386"/>
      <c r="CN709" s="386"/>
      <c r="CO709" s="188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386"/>
      <c r="DD709" s="386"/>
      <c r="DE709" s="386"/>
      <c r="DF709" s="386"/>
    </row>
    <row r="710" spans="1:110" s="216" customFormat="1">
      <c r="A710" s="222"/>
      <c r="B710" s="386"/>
      <c r="C710" s="386"/>
      <c r="D710" s="386"/>
      <c r="E710" s="386"/>
      <c r="F710" s="386"/>
      <c r="H710" s="222"/>
      <c r="I710" s="386"/>
      <c r="J710" s="386"/>
      <c r="K710" s="386"/>
      <c r="L710" s="386"/>
      <c r="M710" s="386"/>
      <c r="N710" s="386"/>
      <c r="O710" s="386"/>
      <c r="P710" s="386"/>
      <c r="Q710" s="386"/>
      <c r="R710" s="386"/>
      <c r="S710" s="386"/>
      <c r="T710" s="386"/>
      <c r="U710" s="386"/>
      <c r="V710" s="188"/>
      <c r="W710" s="190"/>
      <c r="X710" s="386"/>
      <c r="Y710" s="386"/>
      <c r="Z710" s="386"/>
      <c r="AA710" s="386"/>
      <c r="AB710" s="386"/>
      <c r="AC710" s="386"/>
      <c r="AD710" s="386"/>
      <c r="AE710" s="386"/>
      <c r="AF710" s="386"/>
      <c r="AG710" s="386"/>
      <c r="AH710" s="188"/>
      <c r="AI710" s="188"/>
      <c r="AJ710" s="188"/>
      <c r="AK710" s="188"/>
      <c r="AL710" s="188"/>
      <c r="AM710" s="188"/>
      <c r="AN710" s="188"/>
      <c r="AO710" s="188"/>
      <c r="AP710" s="188"/>
      <c r="AQ710" s="386"/>
      <c r="AR710" s="386"/>
      <c r="AS710" s="386"/>
      <c r="AT710" s="386"/>
      <c r="AU710" s="386"/>
      <c r="AV710" s="386"/>
      <c r="AW710" s="386"/>
      <c r="AX710" s="386"/>
      <c r="AY710" s="386"/>
      <c r="AZ710" s="386"/>
      <c r="BA710" s="386"/>
      <c r="BB710" s="386"/>
      <c r="BC710" s="386"/>
      <c r="BD710" s="386"/>
      <c r="BE710" s="386"/>
      <c r="BF710" s="386"/>
      <c r="BG710" s="386"/>
      <c r="BH710" s="386"/>
      <c r="BI710" s="386"/>
      <c r="BJ710" s="386"/>
      <c r="BK710" s="386"/>
      <c r="BL710" s="386"/>
      <c r="BM710" s="386"/>
      <c r="BN710" s="386"/>
      <c r="BO710" s="186"/>
      <c r="BP710" s="386"/>
      <c r="BQ710" s="386"/>
      <c r="BR710" s="386"/>
      <c r="BS710" s="386"/>
      <c r="BT710" s="386"/>
      <c r="BU710" s="386"/>
      <c r="BV710" s="386"/>
      <c r="BW710" s="386"/>
      <c r="BX710" s="386"/>
      <c r="BY710" s="386"/>
      <c r="BZ710" s="386"/>
      <c r="CA710" s="386"/>
      <c r="CB710" s="386"/>
      <c r="CC710" s="386"/>
      <c r="CD710" s="386"/>
      <c r="CE710" s="386"/>
      <c r="CF710" s="386"/>
      <c r="CG710" s="386"/>
      <c r="CH710" s="386"/>
      <c r="CI710" s="386"/>
      <c r="CJ710" s="386"/>
      <c r="CK710" s="386"/>
      <c r="CL710" s="386"/>
      <c r="CM710" s="386"/>
      <c r="CN710" s="386"/>
      <c r="CO710" s="188"/>
      <c r="CP710" s="188"/>
      <c r="CQ710" s="188"/>
      <c r="CR710" s="188"/>
      <c r="CS710" s="188"/>
      <c r="CT710" s="188"/>
      <c r="CU710" s="188"/>
      <c r="CV710" s="188"/>
      <c r="CW710" s="188"/>
      <c r="CX710" s="188"/>
      <c r="CY710" s="188"/>
      <c r="CZ710" s="188"/>
      <c r="DA710" s="188"/>
      <c r="DB710" s="188"/>
      <c r="DC710" s="386"/>
      <c r="DD710" s="386"/>
      <c r="DE710" s="386"/>
      <c r="DF710" s="386"/>
    </row>
    <row r="711" spans="1:110" s="216" customFormat="1">
      <c r="A711" s="222"/>
      <c r="B711" s="386"/>
      <c r="C711" s="386"/>
      <c r="D711" s="386"/>
      <c r="E711" s="386"/>
      <c r="F711" s="386"/>
      <c r="H711" s="222"/>
      <c r="I711" s="386"/>
      <c r="J711" s="386"/>
      <c r="K711" s="386"/>
      <c r="L711" s="386"/>
      <c r="M711" s="386"/>
      <c r="N711" s="386"/>
      <c r="O711" s="386"/>
      <c r="P711" s="386"/>
      <c r="Q711" s="386"/>
      <c r="R711" s="386"/>
      <c r="S711" s="386"/>
      <c r="T711" s="386"/>
      <c r="U711" s="386"/>
      <c r="V711" s="188"/>
      <c r="W711" s="190"/>
      <c r="X711" s="386"/>
      <c r="Y711" s="386"/>
      <c r="Z711" s="386"/>
      <c r="AA711" s="386"/>
      <c r="AB711" s="386"/>
      <c r="AC711" s="386"/>
      <c r="AD711" s="386"/>
      <c r="AE711" s="386"/>
      <c r="AF711" s="386"/>
      <c r="AG711" s="386"/>
      <c r="AH711" s="188"/>
      <c r="AI711" s="188"/>
      <c r="AJ711" s="188"/>
      <c r="AK711" s="188"/>
      <c r="AL711" s="188"/>
      <c r="AM711" s="188"/>
      <c r="AN711" s="188"/>
      <c r="AO711" s="188"/>
      <c r="AP711" s="188"/>
      <c r="AQ711" s="386"/>
      <c r="AR711" s="386"/>
      <c r="AS711" s="386"/>
      <c r="AT711" s="386"/>
      <c r="AU711" s="386"/>
      <c r="AV711" s="386"/>
      <c r="AW711" s="386"/>
      <c r="AX711" s="386"/>
      <c r="AY711" s="386"/>
      <c r="AZ711" s="386"/>
      <c r="BA711" s="386"/>
      <c r="BB711" s="386"/>
      <c r="BC711" s="386"/>
      <c r="BD711" s="386"/>
      <c r="BE711" s="386"/>
      <c r="BF711" s="386"/>
      <c r="BG711" s="386"/>
      <c r="BH711" s="386"/>
      <c r="BI711" s="386"/>
      <c r="BJ711" s="386"/>
      <c r="BK711" s="386"/>
      <c r="BL711" s="386"/>
      <c r="BM711" s="386"/>
      <c r="BN711" s="386"/>
      <c r="BO711" s="186"/>
      <c r="BP711" s="386"/>
      <c r="BQ711" s="386"/>
      <c r="BR711" s="386"/>
      <c r="BS711" s="386"/>
      <c r="BT711" s="386"/>
      <c r="BU711" s="386"/>
      <c r="BV711" s="386"/>
      <c r="BW711" s="386"/>
      <c r="BX711" s="386"/>
      <c r="BY711" s="386"/>
      <c r="BZ711" s="386"/>
      <c r="CA711" s="386"/>
      <c r="CB711" s="386"/>
      <c r="CC711" s="386"/>
      <c r="CD711" s="386"/>
      <c r="CE711" s="386"/>
      <c r="CF711" s="386"/>
      <c r="CG711" s="386"/>
      <c r="CH711" s="386"/>
      <c r="CI711" s="386"/>
      <c r="CJ711" s="386"/>
      <c r="CK711" s="386"/>
      <c r="CL711" s="386"/>
      <c r="CM711" s="386"/>
      <c r="CN711" s="386"/>
      <c r="CO711" s="188"/>
      <c r="CP711" s="188"/>
      <c r="CQ711" s="188"/>
      <c r="CR711" s="188"/>
      <c r="CS711" s="188"/>
      <c r="CT711" s="188"/>
      <c r="CU711" s="188"/>
      <c r="CV711" s="188"/>
      <c r="CW711" s="188"/>
      <c r="CX711" s="188"/>
      <c r="CY711" s="188"/>
      <c r="CZ711" s="188"/>
      <c r="DA711" s="188"/>
      <c r="DB711" s="188"/>
      <c r="DC711" s="386"/>
      <c r="DD711" s="386"/>
      <c r="DE711" s="386"/>
      <c r="DF711" s="386"/>
    </row>
    <row r="712" spans="1:110" s="216" customFormat="1">
      <c r="A712" s="222"/>
      <c r="B712" s="386"/>
      <c r="C712" s="386"/>
      <c r="D712" s="386"/>
      <c r="E712" s="386"/>
      <c r="F712" s="386"/>
      <c r="H712" s="222"/>
      <c r="I712" s="386"/>
      <c r="J712" s="386"/>
      <c r="K712" s="386"/>
      <c r="L712" s="386"/>
      <c r="M712" s="386"/>
      <c r="N712" s="386"/>
      <c r="O712" s="386"/>
      <c r="P712" s="386"/>
      <c r="Q712" s="386"/>
      <c r="R712" s="386"/>
      <c r="S712" s="386"/>
      <c r="T712" s="386"/>
      <c r="U712" s="386"/>
      <c r="V712" s="188"/>
      <c r="W712" s="190"/>
      <c r="X712" s="386"/>
      <c r="Y712" s="386"/>
      <c r="Z712" s="386"/>
      <c r="AA712" s="386"/>
      <c r="AB712" s="386"/>
      <c r="AC712" s="386"/>
      <c r="AD712" s="386"/>
      <c r="AE712" s="386"/>
      <c r="AF712" s="386"/>
      <c r="AG712" s="386"/>
      <c r="AH712" s="188"/>
      <c r="AI712" s="188"/>
      <c r="AJ712" s="188"/>
      <c r="AK712" s="188"/>
      <c r="AL712" s="188"/>
      <c r="AM712" s="188"/>
      <c r="AN712" s="188"/>
      <c r="AO712" s="188"/>
      <c r="AP712" s="188"/>
      <c r="AQ712" s="386"/>
      <c r="AR712" s="386"/>
      <c r="AS712" s="386"/>
      <c r="AT712" s="386"/>
      <c r="AU712" s="386"/>
      <c r="AV712" s="386"/>
      <c r="AW712" s="386"/>
      <c r="AX712" s="386"/>
      <c r="AY712" s="386"/>
      <c r="AZ712" s="386"/>
      <c r="BA712" s="386"/>
      <c r="BB712" s="386"/>
      <c r="BC712" s="386"/>
      <c r="BD712" s="386"/>
      <c r="BE712" s="386"/>
      <c r="BF712" s="386"/>
      <c r="BG712" s="386"/>
      <c r="BH712" s="386"/>
      <c r="BI712" s="386"/>
      <c r="BJ712" s="386"/>
      <c r="BK712" s="386"/>
      <c r="BL712" s="386"/>
      <c r="BM712" s="386"/>
      <c r="BN712" s="386"/>
      <c r="BO712" s="186"/>
      <c r="BP712" s="386"/>
      <c r="BQ712" s="386"/>
      <c r="BR712" s="386"/>
      <c r="BS712" s="386"/>
      <c r="BT712" s="386"/>
      <c r="BU712" s="386"/>
      <c r="BV712" s="386"/>
      <c r="BW712" s="386"/>
      <c r="BX712" s="386"/>
      <c r="BY712" s="386"/>
      <c r="BZ712" s="386"/>
      <c r="CA712" s="386"/>
      <c r="CB712" s="386"/>
      <c r="CC712" s="386"/>
      <c r="CD712" s="386"/>
      <c r="CE712" s="386"/>
      <c r="CF712" s="386"/>
      <c r="CG712" s="386"/>
      <c r="CH712" s="386"/>
      <c r="CI712" s="386"/>
      <c r="CJ712" s="386"/>
      <c r="CK712" s="386"/>
      <c r="CL712" s="386"/>
      <c r="CM712" s="386"/>
      <c r="CN712" s="386"/>
      <c r="CO712" s="188"/>
      <c r="CP712" s="188"/>
      <c r="CQ712" s="188"/>
      <c r="CR712" s="188"/>
      <c r="CS712" s="188"/>
      <c r="CT712" s="188"/>
      <c r="CU712" s="188"/>
      <c r="CV712" s="188"/>
      <c r="CW712" s="188"/>
      <c r="CX712" s="188"/>
      <c r="CY712" s="188"/>
      <c r="CZ712" s="188"/>
      <c r="DA712" s="188"/>
      <c r="DB712" s="188"/>
      <c r="DC712" s="386"/>
      <c r="DD712" s="386"/>
      <c r="DE712" s="386"/>
      <c r="DF712" s="386"/>
    </row>
    <row r="713" spans="1:110" s="216" customFormat="1">
      <c r="A713" s="222"/>
      <c r="B713" s="386"/>
      <c r="C713" s="386"/>
      <c r="D713" s="386"/>
      <c r="E713" s="386"/>
      <c r="F713" s="386"/>
      <c r="H713" s="222"/>
      <c r="I713" s="386"/>
      <c r="J713" s="386"/>
      <c r="K713" s="386"/>
      <c r="L713" s="386"/>
      <c r="M713" s="386"/>
      <c r="N713" s="386"/>
      <c r="O713" s="386"/>
      <c r="P713" s="386"/>
      <c r="Q713" s="386"/>
      <c r="R713" s="386"/>
      <c r="S713" s="386"/>
      <c r="T713" s="386"/>
      <c r="U713" s="386"/>
      <c r="V713" s="188"/>
      <c r="W713" s="190"/>
      <c r="X713" s="386"/>
      <c r="Y713" s="386"/>
      <c r="Z713" s="386"/>
      <c r="AA713" s="386"/>
      <c r="AB713" s="386"/>
      <c r="AC713" s="386"/>
      <c r="AD713" s="386"/>
      <c r="AE713" s="386"/>
      <c r="AF713" s="386"/>
      <c r="AG713" s="386"/>
      <c r="AH713" s="188"/>
      <c r="AI713" s="188"/>
      <c r="AJ713" s="188"/>
      <c r="AK713" s="188"/>
      <c r="AL713" s="188"/>
      <c r="AM713" s="188"/>
      <c r="AN713" s="188"/>
      <c r="AO713" s="188"/>
      <c r="AP713" s="188"/>
      <c r="AQ713" s="386"/>
      <c r="AR713" s="386"/>
      <c r="AS713" s="386"/>
      <c r="AT713" s="386"/>
      <c r="AU713" s="386"/>
      <c r="AV713" s="386"/>
      <c r="AW713" s="386"/>
      <c r="AX713" s="386"/>
      <c r="AY713" s="386"/>
      <c r="AZ713" s="386"/>
      <c r="BA713" s="386"/>
      <c r="BB713" s="386"/>
      <c r="BC713" s="386"/>
      <c r="BD713" s="386"/>
      <c r="BE713" s="386"/>
      <c r="BF713" s="386"/>
      <c r="BG713" s="386"/>
      <c r="BH713" s="386"/>
      <c r="BI713" s="386"/>
      <c r="BJ713" s="386"/>
      <c r="BK713" s="386"/>
      <c r="BL713" s="386"/>
      <c r="BM713" s="386"/>
      <c r="BN713" s="386"/>
      <c r="BO713" s="186"/>
      <c r="BP713" s="386"/>
      <c r="BQ713" s="386"/>
      <c r="BR713" s="386"/>
      <c r="BS713" s="386"/>
      <c r="BT713" s="386"/>
      <c r="BU713" s="386"/>
      <c r="BV713" s="386"/>
      <c r="BW713" s="386"/>
      <c r="BX713" s="386"/>
      <c r="BY713" s="386"/>
      <c r="BZ713" s="386"/>
      <c r="CA713" s="386"/>
      <c r="CB713" s="386"/>
      <c r="CC713" s="386"/>
      <c r="CD713" s="386"/>
      <c r="CE713" s="386"/>
      <c r="CF713" s="386"/>
      <c r="CG713" s="386"/>
      <c r="CH713" s="386"/>
      <c r="CI713" s="386"/>
      <c r="CJ713" s="386"/>
      <c r="CK713" s="386"/>
      <c r="CL713" s="386"/>
      <c r="CM713" s="386"/>
      <c r="CN713" s="386"/>
      <c r="CO713" s="188"/>
      <c r="CP713" s="188"/>
      <c r="CQ713" s="188"/>
      <c r="CR713" s="188"/>
      <c r="CS713" s="188"/>
      <c r="CT713" s="188"/>
      <c r="CU713" s="188"/>
      <c r="CV713" s="188"/>
      <c r="CW713" s="188"/>
      <c r="CX713" s="188"/>
      <c r="CY713" s="188"/>
      <c r="CZ713" s="188"/>
      <c r="DA713" s="188"/>
      <c r="DB713" s="188"/>
      <c r="DC713" s="386"/>
      <c r="DD713" s="386"/>
      <c r="DE713" s="386"/>
      <c r="DF713" s="386"/>
    </row>
    <row r="714" spans="1:110" s="216" customFormat="1">
      <c r="A714" s="222"/>
      <c r="B714" s="386"/>
      <c r="C714" s="386"/>
      <c r="D714" s="386"/>
      <c r="E714" s="386"/>
      <c r="F714" s="386"/>
      <c r="H714" s="222"/>
      <c r="I714" s="386"/>
      <c r="J714" s="386"/>
      <c r="K714" s="386"/>
      <c r="L714" s="386"/>
      <c r="M714" s="386"/>
      <c r="N714" s="386"/>
      <c r="O714" s="386"/>
      <c r="P714" s="386"/>
      <c r="Q714" s="386"/>
      <c r="R714" s="386"/>
      <c r="S714" s="386"/>
      <c r="T714" s="386"/>
      <c r="U714" s="386"/>
      <c r="V714" s="188"/>
      <c r="W714" s="190"/>
      <c r="X714" s="386"/>
      <c r="Y714" s="386"/>
      <c r="Z714" s="386"/>
      <c r="AA714" s="386"/>
      <c r="AB714" s="386"/>
      <c r="AC714" s="386"/>
      <c r="AD714" s="386"/>
      <c r="AE714" s="386"/>
      <c r="AF714" s="386"/>
      <c r="AG714" s="386"/>
      <c r="AH714" s="188"/>
      <c r="AI714" s="188"/>
      <c r="AJ714" s="188"/>
      <c r="AK714" s="188"/>
      <c r="AL714" s="188"/>
      <c r="AM714" s="188"/>
      <c r="AN714" s="188"/>
      <c r="AO714" s="188"/>
      <c r="AP714" s="188"/>
      <c r="AQ714" s="386"/>
      <c r="AR714" s="386"/>
      <c r="AS714" s="386"/>
      <c r="AT714" s="386"/>
      <c r="AU714" s="386"/>
      <c r="AV714" s="386"/>
      <c r="AW714" s="386"/>
      <c r="AX714" s="386"/>
      <c r="AY714" s="386"/>
      <c r="AZ714" s="386"/>
      <c r="BA714" s="386"/>
      <c r="BB714" s="386"/>
      <c r="BC714" s="386"/>
      <c r="BD714" s="386"/>
      <c r="BE714" s="386"/>
      <c r="BF714" s="386"/>
      <c r="BG714" s="386"/>
      <c r="BH714" s="386"/>
      <c r="BI714" s="386"/>
      <c r="BJ714" s="386"/>
      <c r="BK714" s="386"/>
      <c r="BL714" s="386"/>
      <c r="BM714" s="386"/>
      <c r="BN714" s="386"/>
      <c r="BO714" s="186"/>
      <c r="BP714" s="386"/>
      <c r="BQ714" s="386"/>
      <c r="BR714" s="386"/>
      <c r="BS714" s="386"/>
      <c r="BT714" s="386"/>
      <c r="BU714" s="386"/>
      <c r="BV714" s="386"/>
      <c r="BW714" s="386"/>
      <c r="BX714" s="386"/>
      <c r="BY714" s="386"/>
      <c r="BZ714" s="386"/>
      <c r="CA714" s="386"/>
      <c r="CB714" s="386"/>
      <c r="CC714" s="386"/>
      <c r="CD714" s="386"/>
      <c r="CE714" s="386"/>
      <c r="CF714" s="386"/>
      <c r="CG714" s="386"/>
      <c r="CH714" s="386"/>
      <c r="CI714" s="386"/>
      <c r="CJ714" s="386"/>
      <c r="CK714" s="386"/>
      <c r="CL714" s="386"/>
      <c r="CM714" s="386"/>
      <c r="CN714" s="386"/>
      <c r="CO714" s="188"/>
      <c r="CP714" s="188"/>
      <c r="CQ714" s="188"/>
      <c r="CR714" s="188"/>
      <c r="CS714" s="188"/>
      <c r="CT714" s="188"/>
      <c r="CU714" s="188"/>
      <c r="CV714" s="188"/>
      <c r="CW714" s="188"/>
      <c r="CX714" s="188"/>
      <c r="CY714" s="188"/>
      <c r="CZ714" s="188"/>
      <c r="DA714" s="188"/>
      <c r="DB714" s="188"/>
      <c r="DC714" s="386"/>
      <c r="DD714" s="386"/>
      <c r="DE714" s="386"/>
      <c r="DF714" s="386"/>
    </row>
    <row r="715" spans="1:110" s="216" customFormat="1">
      <c r="A715" s="222"/>
      <c r="B715" s="386"/>
      <c r="C715" s="386"/>
      <c r="D715" s="386"/>
      <c r="E715" s="386"/>
      <c r="F715" s="386"/>
      <c r="H715" s="222"/>
      <c r="I715" s="386"/>
      <c r="J715" s="386"/>
      <c r="K715" s="386"/>
      <c r="L715" s="386"/>
      <c r="M715" s="386"/>
      <c r="N715" s="386"/>
      <c r="O715" s="386"/>
      <c r="P715" s="386"/>
      <c r="Q715" s="386"/>
      <c r="R715" s="386"/>
      <c r="S715" s="386"/>
      <c r="T715" s="386"/>
      <c r="U715" s="386"/>
      <c r="V715" s="188"/>
      <c r="W715" s="190"/>
      <c r="X715" s="386"/>
      <c r="Y715" s="386"/>
      <c r="Z715" s="386"/>
      <c r="AA715" s="386"/>
      <c r="AB715" s="386"/>
      <c r="AC715" s="386"/>
      <c r="AD715" s="386"/>
      <c r="AE715" s="386"/>
      <c r="AF715" s="386"/>
      <c r="AG715" s="386"/>
      <c r="AH715" s="188"/>
      <c r="AI715" s="188"/>
      <c r="AJ715" s="188"/>
      <c r="AK715" s="188"/>
      <c r="AL715" s="188"/>
      <c r="AM715" s="188"/>
      <c r="AN715" s="188"/>
      <c r="AO715" s="188"/>
      <c r="AP715" s="188"/>
      <c r="AQ715" s="386"/>
      <c r="AR715" s="386"/>
      <c r="AS715" s="386"/>
      <c r="AT715" s="386"/>
      <c r="AU715" s="386"/>
      <c r="AV715" s="386"/>
      <c r="AW715" s="386"/>
      <c r="AX715" s="386"/>
      <c r="AY715" s="386"/>
      <c r="AZ715" s="386"/>
      <c r="BA715" s="386"/>
      <c r="BB715" s="386"/>
      <c r="BC715" s="386"/>
      <c r="BD715" s="386"/>
      <c r="BE715" s="386"/>
      <c r="BF715" s="386"/>
      <c r="BG715" s="386"/>
      <c r="BH715" s="386"/>
      <c r="BI715" s="386"/>
      <c r="BJ715" s="386"/>
      <c r="BK715" s="386"/>
      <c r="BL715" s="386"/>
      <c r="BM715" s="386"/>
      <c r="BN715" s="386"/>
      <c r="BO715" s="186"/>
      <c r="BP715" s="386"/>
      <c r="BQ715" s="386"/>
      <c r="BR715" s="386"/>
      <c r="BS715" s="386"/>
      <c r="BT715" s="386"/>
      <c r="BU715" s="386"/>
      <c r="BV715" s="386"/>
      <c r="BW715" s="386"/>
      <c r="BX715" s="386"/>
      <c r="BY715" s="386"/>
      <c r="BZ715" s="386"/>
      <c r="CA715" s="386"/>
      <c r="CB715" s="386"/>
      <c r="CC715" s="386"/>
      <c r="CD715" s="386"/>
      <c r="CE715" s="386"/>
      <c r="CF715" s="386"/>
      <c r="CG715" s="386"/>
      <c r="CH715" s="386"/>
      <c r="CI715" s="386"/>
      <c r="CJ715" s="386"/>
      <c r="CK715" s="386"/>
      <c r="CL715" s="386"/>
      <c r="CM715" s="386"/>
      <c r="CN715" s="386"/>
      <c r="CO715" s="188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386"/>
      <c r="DD715" s="386"/>
      <c r="DE715" s="386"/>
      <c r="DF715" s="386"/>
    </row>
    <row r="716" spans="1:110" s="216" customFormat="1">
      <c r="A716" s="222"/>
      <c r="B716" s="386"/>
      <c r="C716" s="386"/>
      <c r="D716" s="386"/>
      <c r="E716" s="386"/>
      <c r="F716" s="386"/>
      <c r="H716" s="222"/>
      <c r="I716" s="386"/>
      <c r="J716" s="386"/>
      <c r="K716" s="386"/>
      <c r="L716" s="386"/>
      <c r="M716" s="386"/>
      <c r="N716" s="386"/>
      <c r="O716" s="386"/>
      <c r="P716" s="386"/>
      <c r="Q716" s="386"/>
      <c r="R716" s="386"/>
      <c r="S716" s="386"/>
      <c r="T716" s="386"/>
      <c r="U716" s="386"/>
      <c r="V716" s="188"/>
      <c r="W716" s="190"/>
      <c r="X716" s="386"/>
      <c r="Y716" s="386"/>
      <c r="Z716" s="386"/>
      <c r="AA716" s="386"/>
      <c r="AB716" s="386"/>
      <c r="AC716" s="386"/>
      <c r="AD716" s="386"/>
      <c r="AE716" s="386"/>
      <c r="AF716" s="386"/>
      <c r="AG716" s="386"/>
      <c r="AH716" s="188"/>
      <c r="AI716" s="188"/>
      <c r="AJ716" s="188"/>
      <c r="AK716" s="188"/>
      <c r="AL716" s="188"/>
      <c r="AM716" s="188"/>
      <c r="AN716" s="188"/>
      <c r="AO716" s="188"/>
      <c r="AP716" s="188"/>
      <c r="AQ716" s="386"/>
      <c r="AR716" s="386"/>
      <c r="AS716" s="386"/>
      <c r="AT716" s="386"/>
      <c r="AU716" s="386"/>
      <c r="AV716" s="386"/>
      <c r="AW716" s="386"/>
      <c r="AX716" s="386"/>
      <c r="AY716" s="386"/>
      <c r="AZ716" s="386"/>
      <c r="BA716" s="386"/>
      <c r="BB716" s="386"/>
      <c r="BC716" s="386"/>
      <c r="BD716" s="386"/>
      <c r="BE716" s="386"/>
      <c r="BF716" s="386"/>
      <c r="BG716" s="386"/>
      <c r="BH716" s="386"/>
      <c r="BI716" s="386"/>
      <c r="BJ716" s="386"/>
      <c r="BK716" s="386"/>
      <c r="BL716" s="386"/>
      <c r="BM716" s="386"/>
      <c r="BN716" s="386"/>
      <c r="BO716" s="186"/>
      <c r="BP716" s="386"/>
      <c r="BQ716" s="386"/>
      <c r="BR716" s="386"/>
      <c r="BS716" s="386"/>
      <c r="BT716" s="386"/>
      <c r="BU716" s="386"/>
      <c r="BV716" s="386"/>
      <c r="BW716" s="386"/>
      <c r="BX716" s="386"/>
      <c r="BY716" s="386"/>
      <c r="BZ716" s="386"/>
      <c r="CA716" s="386"/>
      <c r="CB716" s="386"/>
      <c r="CC716" s="386"/>
      <c r="CD716" s="386"/>
      <c r="CE716" s="386"/>
      <c r="CF716" s="386"/>
      <c r="CG716" s="386"/>
      <c r="CH716" s="386"/>
      <c r="CI716" s="386"/>
      <c r="CJ716" s="386"/>
      <c r="CK716" s="386"/>
      <c r="CL716" s="386"/>
      <c r="CM716" s="386"/>
      <c r="CN716" s="386"/>
      <c r="CO716" s="188"/>
      <c r="CP716" s="188"/>
      <c r="CQ716" s="188"/>
      <c r="CR716" s="188"/>
      <c r="CS716" s="188"/>
      <c r="CT716" s="188"/>
      <c r="CU716" s="188"/>
      <c r="CV716" s="188"/>
      <c r="CW716" s="188"/>
      <c r="CX716" s="188"/>
      <c r="CY716" s="188"/>
      <c r="CZ716" s="188"/>
      <c r="DA716" s="188"/>
      <c r="DB716" s="188"/>
      <c r="DC716" s="386"/>
      <c r="DD716" s="386"/>
      <c r="DE716" s="386"/>
      <c r="DF716" s="386"/>
    </row>
    <row r="717" spans="1:110" s="216" customFormat="1">
      <c r="A717" s="222"/>
      <c r="B717" s="386"/>
      <c r="C717" s="386"/>
      <c r="D717" s="386"/>
      <c r="E717" s="386"/>
      <c r="F717" s="386"/>
      <c r="H717" s="222"/>
      <c r="I717" s="386"/>
      <c r="J717" s="386"/>
      <c r="K717" s="386"/>
      <c r="L717" s="386"/>
      <c r="M717" s="386"/>
      <c r="N717" s="386"/>
      <c r="O717" s="386"/>
      <c r="P717" s="386"/>
      <c r="Q717" s="386"/>
      <c r="R717" s="386"/>
      <c r="S717" s="386"/>
      <c r="T717" s="386"/>
      <c r="U717" s="386"/>
      <c r="V717" s="188"/>
      <c r="W717" s="190"/>
      <c r="X717" s="386"/>
      <c r="Y717" s="386"/>
      <c r="Z717" s="386"/>
      <c r="AA717" s="386"/>
      <c r="AB717" s="386"/>
      <c r="AC717" s="386"/>
      <c r="AD717" s="386"/>
      <c r="AE717" s="386"/>
      <c r="AF717" s="386"/>
      <c r="AG717" s="386"/>
      <c r="AH717" s="188"/>
      <c r="AI717" s="188"/>
      <c r="AJ717" s="188"/>
      <c r="AK717" s="188"/>
      <c r="AL717" s="188"/>
      <c r="AM717" s="188"/>
      <c r="AN717" s="188"/>
      <c r="AO717" s="188"/>
      <c r="AP717" s="188"/>
      <c r="AQ717" s="386"/>
      <c r="AR717" s="386"/>
      <c r="AS717" s="386"/>
      <c r="AT717" s="386"/>
      <c r="AU717" s="386"/>
      <c r="AV717" s="386"/>
      <c r="AW717" s="386"/>
      <c r="AX717" s="386"/>
      <c r="AY717" s="386"/>
      <c r="AZ717" s="386"/>
      <c r="BA717" s="386"/>
      <c r="BB717" s="386"/>
      <c r="BC717" s="386"/>
      <c r="BD717" s="386"/>
      <c r="BE717" s="386"/>
      <c r="BF717" s="386"/>
      <c r="BG717" s="386"/>
      <c r="BH717" s="386"/>
      <c r="BI717" s="386"/>
      <c r="BJ717" s="386"/>
      <c r="BK717" s="386"/>
      <c r="BL717" s="386"/>
      <c r="BM717" s="386"/>
      <c r="BN717" s="386"/>
      <c r="BO717" s="186"/>
      <c r="BP717" s="386"/>
      <c r="BQ717" s="386"/>
      <c r="BR717" s="386"/>
      <c r="BS717" s="386"/>
      <c r="BT717" s="386"/>
      <c r="BU717" s="386"/>
      <c r="BV717" s="386"/>
      <c r="BW717" s="386"/>
      <c r="BX717" s="386"/>
      <c r="BY717" s="386"/>
      <c r="BZ717" s="386"/>
      <c r="CA717" s="386"/>
      <c r="CB717" s="386"/>
      <c r="CC717" s="386"/>
      <c r="CD717" s="386"/>
      <c r="CE717" s="386"/>
      <c r="CF717" s="386"/>
      <c r="CG717" s="386"/>
      <c r="CH717" s="386"/>
      <c r="CI717" s="386"/>
      <c r="CJ717" s="386"/>
      <c r="CK717" s="386"/>
      <c r="CL717" s="386"/>
      <c r="CM717" s="386"/>
      <c r="CN717" s="386"/>
      <c r="CO717" s="188"/>
      <c r="CP717" s="188"/>
      <c r="CQ717" s="188"/>
      <c r="CR717" s="188"/>
      <c r="CS717" s="188"/>
      <c r="CT717" s="188"/>
      <c r="CU717" s="188"/>
      <c r="CV717" s="188"/>
      <c r="CW717" s="188"/>
      <c r="CX717" s="188"/>
      <c r="CY717" s="188"/>
      <c r="CZ717" s="188"/>
      <c r="DA717" s="188"/>
      <c r="DB717" s="188"/>
      <c r="DC717" s="386"/>
      <c r="DD717" s="386"/>
      <c r="DE717" s="386"/>
      <c r="DF717" s="386"/>
    </row>
    <row r="718" spans="1:110" s="216" customFormat="1">
      <c r="A718" s="222"/>
      <c r="B718" s="386"/>
      <c r="C718" s="386"/>
      <c r="D718" s="386"/>
      <c r="E718" s="386"/>
      <c r="F718" s="386"/>
      <c r="H718" s="222"/>
      <c r="I718" s="386"/>
      <c r="J718" s="386"/>
      <c r="K718" s="386"/>
      <c r="L718" s="386"/>
      <c r="M718" s="386"/>
      <c r="N718" s="386"/>
      <c r="O718" s="386"/>
      <c r="P718" s="386"/>
      <c r="Q718" s="386"/>
      <c r="R718" s="386"/>
      <c r="S718" s="386"/>
      <c r="T718" s="386"/>
      <c r="U718" s="386"/>
      <c r="V718" s="188"/>
      <c r="W718" s="190"/>
      <c r="X718" s="386"/>
      <c r="Y718" s="386"/>
      <c r="Z718" s="386"/>
      <c r="AA718" s="386"/>
      <c r="AB718" s="386"/>
      <c r="AC718" s="386"/>
      <c r="AD718" s="386"/>
      <c r="AE718" s="386"/>
      <c r="AF718" s="386"/>
      <c r="AG718" s="386"/>
      <c r="AH718" s="188"/>
      <c r="AI718" s="188"/>
      <c r="AJ718" s="188"/>
      <c r="AK718" s="188"/>
      <c r="AL718" s="188"/>
      <c r="AM718" s="188"/>
      <c r="AN718" s="188"/>
      <c r="AO718" s="188"/>
      <c r="AP718" s="188"/>
      <c r="AQ718" s="386"/>
      <c r="AR718" s="386"/>
      <c r="AS718" s="386"/>
      <c r="AT718" s="386"/>
      <c r="AU718" s="386"/>
      <c r="AV718" s="386"/>
      <c r="AW718" s="386"/>
      <c r="AX718" s="386"/>
      <c r="AY718" s="386"/>
      <c r="AZ718" s="386"/>
      <c r="BA718" s="386"/>
      <c r="BB718" s="386"/>
      <c r="BC718" s="386"/>
      <c r="BD718" s="386"/>
      <c r="BE718" s="386"/>
      <c r="BF718" s="386"/>
      <c r="BG718" s="386"/>
      <c r="BH718" s="386"/>
      <c r="BI718" s="386"/>
      <c r="BJ718" s="386"/>
      <c r="BK718" s="386"/>
      <c r="BL718" s="386"/>
      <c r="BM718" s="386"/>
      <c r="BN718" s="386"/>
      <c r="BO718" s="186"/>
      <c r="BP718" s="386"/>
      <c r="BQ718" s="386"/>
      <c r="BR718" s="386"/>
      <c r="BS718" s="386"/>
      <c r="BT718" s="386"/>
      <c r="BU718" s="386"/>
      <c r="BV718" s="386"/>
      <c r="BW718" s="386"/>
      <c r="BX718" s="386"/>
      <c r="BY718" s="386"/>
      <c r="BZ718" s="386"/>
      <c r="CA718" s="386"/>
      <c r="CB718" s="386"/>
      <c r="CC718" s="386"/>
      <c r="CD718" s="386"/>
      <c r="CE718" s="386"/>
      <c r="CF718" s="386"/>
      <c r="CG718" s="386"/>
      <c r="CH718" s="386"/>
      <c r="CI718" s="386"/>
      <c r="CJ718" s="386"/>
      <c r="CK718" s="386"/>
      <c r="CL718" s="386"/>
      <c r="CM718" s="386"/>
      <c r="CN718" s="386"/>
      <c r="CO718" s="188"/>
      <c r="CP718" s="188"/>
      <c r="CQ718" s="188"/>
      <c r="CR718" s="188"/>
      <c r="CS718" s="188"/>
      <c r="CT718" s="188"/>
      <c r="CU718" s="188"/>
      <c r="CV718" s="188"/>
      <c r="CW718" s="188"/>
      <c r="CX718" s="188"/>
      <c r="CY718" s="188"/>
      <c r="CZ718" s="188"/>
      <c r="DA718" s="188"/>
      <c r="DB718" s="188"/>
      <c r="DC718" s="386"/>
      <c r="DD718" s="386"/>
      <c r="DE718" s="386"/>
      <c r="DF718" s="386"/>
    </row>
    <row r="719" spans="1:110" s="216" customFormat="1">
      <c r="A719" s="222"/>
      <c r="B719" s="386"/>
      <c r="C719" s="386"/>
      <c r="D719" s="386"/>
      <c r="E719" s="386"/>
      <c r="F719" s="386"/>
      <c r="H719" s="222"/>
      <c r="I719" s="386"/>
      <c r="J719" s="386"/>
      <c r="K719" s="386"/>
      <c r="L719" s="386"/>
      <c r="M719" s="386"/>
      <c r="N719" s="386"/>
      <c r="O719" s="386"/>
      <c r="P719" s="386"/>
      <c r="Q719" s="386"/>
      <c r="R719" s="386"/>
      <c r="S719" s="386"/>
      <c r="T719" s="386"/>
      <c r="U719" s="386"/>
      <c r="V719" s="188"/>
      <c r="W719" s="190"/>
      <c r="X719" s="386"/>
      <c r="Y719" s="386"/>
      <c r="Z719" s="386"/>
      <c r="AA719" s="386"/>
      <c r="AB719" s="386"/>
      <c r="AC719" s="386"/>
      <c r="AD719" s="386"/>
      <c r="AE719" s="386"/>
      <c r="AF719" s="386"/>
      <c r="AG719" s="386"/>
      <c r="AH719" s="188"/>
      <c r="AI719" s="188"/>
      <c r="AJ719" s="188"/>
      <c r="AK719" s="188"/>
      <c r="AL719" s="188"/>
      <c r="AM719" s="188"/>
      <c r="AN719" s="188"/>
      <c r="AO719" s="188"/>
      <c r="AP719" s="188"/>
      <c r="AQ719" s="386"/>
      <c r="AR719" s="386"/>
      <c r="AS719" s="386"/>
      <c r="AT719" s="386"/>
      <c r="AU719" s="386"/>
      <c r="AV719" s="386"/>
      <c r="AW719" s="386"/>
      <c r="AX719" s="386"/>
      <c r="AY719" s="386"/>
      <c r="AZ719" s="386"/>
      <c r="BA719" s="386"/>
      <c r="BB719" s="386"/>
      <c r="BC719" s="386"/>
      <c r="BD719" s="386"/>
      <c r="BE719" s="386"/>
      <c r="BF719" s="386"/>
      <c r="BG719" s="386"/>
      <c r="BH719" s="386"/>
      <c r="BI719" s="386"/>
      <c r="BJ719" s="386"/>
      <c r="BK719" s="386"/>
      <c r="BL719" s="386"/>
      <c r="BM719" s="386"/>
      <c r="BN719" s="386"/>
      <c r="BO719" s="186"/>
      <c r="BP719" s="386"/>
      <c r="BQ719" s="386"/>
      <c r="BR719" s="386"/>
      <c r="BS719" s="386"/>
      <c r="BT719" s="386"/>
      <c r="BU719" s="386"/>
      <c r="BV719" s="386"/>
      <c r="BW719" s="386"/>
      <c r="BX719" s="386"/>
      <c r="BY719" s="386"/>
      <c r="BZ719" s="386"/>
      <c r="CA719" s="386"/>
      <c r="CB719" s="386"/>
      <c r="CC719" s="386"/>
      <c r="CD719" s="386"/>
      <c r="CE719" s="386"/>
      <c r="CF719" s="386"/>
      <c r="CG719" s="386"/>
      <c r="CH719" s="386"/>
      <c r="CI719" s="386"/>
      <c r="CJ719" s="386"/>
      <c r="CK719" s="386"/>
      <c r="CL719" s="386"/>
      <c r="CM719" s="386"/>
      <c r="CN719" s="386"/>
      <c r="CO719" s="188"/>
      <c r="CP719" s="188"/>
      <c r="CQ719" s="188"/>
      <c r="CR719" s="188"/>
      <c r="CS719" s="188"/>
      <c r="CT719" s="188"/>
      <c r="CU719" s="188"/>
      <c r="CV719" s="188"/>
      <c r="CW719" s="188"/>
      <c r="CX719" s="188"/>
      <c r="CY719" s="188"/>
      <c r="CZ719" s="188"/>
      <c r="DA719" s="188"/>
      <c r="DB719" s="188"/>
      <c r="DC719" s="386"/>
      <c r="DD719" s="386"/>
      <c r="DE719" s="386"/>
      <c r="DF719" s="386"/>
    </row>
    <row r="720" spans="1:110" s="216" customFormat="1">
      <c r="A720" s="222"/>
      <c r="B720" s="386"/>
      <c r="C720" s="386"/>
      <c r="D720" s="386"/>
      <c r="E720" s="386"/>
      <c r="F720" s="386"/>
      <c r="H720" s="222"/>
      <c r="I720" s="386"/>
      <c r="J720" s="386"/>
      <c r="K720" s="386"/>
      <c r="L720" s="386"/>
      <c r="M720" s="386"/>
      <c r="N720" s="386"/>
      <c r="O720" s="386"/>
      <c r="P720" s="386"/>
      <c r="Q720" s="386"/>
      <c r="R720" s="386"/>
      <c r="S720" s="386"/>
      <c r="T720" s="386"/>
      <c r="U720" s="386"/>
      <c r="V720" s="188"/>
      <c r="W720" s="190"/>
      <c r="X720" s="386"/>
      <c r="Y720" s="386"/>
      <c r="Z720" s="386"/>
      <c r="AA720" s="386"/>
      <c r="AB720" s="386"/>
      <c r="AC720" s="386"/>
      <c r="AD720" s="386"/>
      <c r="AE720" s="386"/>
      <c r="AF720" s="386"/>
      <c r="AG720" s="386"/>
      <c r="AH720" s="188"/>
      <c r="AI720" s="188"/>
      <c r="AJ720" s="188"/>
      <c r="AK720" s="188"/>
      <c r="AL720" s="188"/>
      <c r="AM720" s="188"/>
      <c r="AN720" s="188"/>
      <c r="AO720" s="188"/>
      <c r="AP720" s="188"/>
      <c r="AQ720" s="386"/>
      <c r="AR720" s="386"/>
      <c r="AS720" s="386"/>
      <c r="AT720" s="386"/>
      <c r="AU720" s="386"/>
      <c r="AV720" s="386"/>
      <c r="AW720" s="386"/>
      <c r="AX720" s="386"/>
      <c r="AY720" s="386"/>
      <c r="AZ720" s="386"/>
      <c r="BA720" s="386"/>
      <c r="BB720" s="386"/>
      <c r="BC720" s="386"/>
      <c r="BD720" s="386"/>
      <c r="BE720" s="386"/>
      <c r="BF720" s="386"/>
      <c r="BG720" s="386"/>
      <c r="BH720" s="386"/>
      <c r="BI720" s="386"/>
      <c r="BJ720" s="386"/>
      <c r="BK720" s="386"/>
      <c r="BL720" s="386"/>
      <c r="BM720" s="386"/>
      <c r="BN720" s="386"/>
      <c r="BO720" s="186"/>
      <c r="BP720" s="386"/>
      <c r="BQ720" s="386"/>
      <c r="BR720" s="386"/>
      <c r="BS720" s="386"/>
      <c r="BT720" s="386"/>
      <c r="BU720" s="386"/>
      <c r="BV720" s="386"/>
      <c r="BW720" s="386"/>
      <c r="BX720" s="386"/>
      <c r="BY720" s="386"/>
      <c r="BZ720" s="386"/>
      <c r="CA720" s="386"/>
      <c r="CB720" s="386"/>
      <c r="CC720" s="386"/>
      <c r="CD720" s="386"/>
      <c r="CE720" s="386"/>
      <c r="CF720" s="386"/>
      <c r="CG720" s="386"/>
      <c r="CH720" s="386"/>
      <c r="CI720" s="386"/>
      <c r="CJ720" s="386"/>
      <c r="CK720" s="386"/>
      <c r="CL720" s="386"/>
      <c r="CM720" s="386"/>
      <c r="CN720" s="386"/>
      <c r="CO720" s="188"/>
      <c r="CP720" s="188"/>
      <c r="CQ720" s="188"/>
      <c r="CR720" s="188"/>
      <c r="CS720" s="188"/>
      <c r="CT720" s="188"/>
      <c r="CU720" s="188"/>
      <c r="CV720" s="188"/>
      <c r="CW720" s="188"/>
      <c r="CX720" s="188"/>
      <c r="CY720" s="188"/>
      <c r="CZ720" s="188"/>
      <c r="DA720" s="188"/>
      <c r="DB720" s="188"/>
      <c r="DC720" s="386"/>
      <c r="DD720" s="386"/>
      <c r="DE720" s="386"/>
      <c r="DF720" s="386"/>
    </row>
    <row r="721" spans="1:110" s="216" customFormat="1">
      <c r="A721" s="222"/>
      <c r="B721" s="386"/>
      <c r="C721" s="386"/>
      <c r="D721" s="386"/>
      <c r="E721" s="386"/>
      <c r="F721" s="386"/>
      <c r="H721" s="222"/>
      <c r="I721" s="386"/>
      <c r="J721" s="386"/>
      <c r="K721" s="386"/>
      <c r="L721" s="386"/>
      <c r="M721" s="386"/>
      <c r="N721" s="386"/>
      <c r="O721" s="386"/>
      <c r="P721" s="386"/>
      <c r="Q721" s="386"/>
      <c r="R721" s="386"/>
      <c r="S721" s="386"/>
      <c r="T721" s="386"/>
      <c r="U721" s="386"/>
      <c r="V721" s="188"/>
      <c r="W721" s="190"/>
      <c r="X721" s="386"/>
      <c r="Y721" s="386"/>
      <c r="Z721" s="386"/>
      <c r="AA721" s="386"/>
      <c r="AB721" s="386"/>
      <c r="AC721" s="386"/>
      <c r="AD721" s="386"/>
      <c r="AE721" s="386"/>
      <c r="AF721" s="386"/>
      <c r="AG721" s="386"/>
      <c r="AH721" s="188"/>
      <c r="AI721" s="188"/>
      <c r="AJ721" s="188"/>
      <c r="AK721" s="188"/>
      <c r="AL721" s="188"/>
      <c r="AM721" s="188"/>
      <c r="AN721" s="188"/>
      <c r="AO721" s="188"/>
      <c r="AP721" s="188"/>
      <c r="AQ721" s="386"/>
      <c r="AR721" s="386"/>
      <c r="AS721" s="386"/>
      <c r="AT721" s="386"/>
      <c r="AU721" s="386"/>
      <c r="AV721" s="386"/>
      <c r="AW721" s="386"/>
      <c r="AX721" s="386"/>
      <c r="AY721" s="386"/>
      <c r="AZ721" s="386"/>
      <c r="BA721" s="386"/>
      <c r="BB721" s="386"/>
      <c r="BC721" s="386"/>
      <c r="BD721" s="386"/>
      <c r="BE721" s="386"/>
      <c r="BF721" s="386"/>
      <c r="BG721" s="386"/>
      <c r="BH721" s="386"/>
      <c r="BI721" s="386"/>
      <c r="BJ721" s="386"/>
      <c r="BK721" s="386"/>
      <c r="BL721" s="386"/>
      <c r="BM721" s="386"/>
      <c r="BN721" s="386"/>
      <c r="BO721" s="186"/>
      <c r="BP721" s="386"/>
      <c r="BQ721" s="386"/>
      <c r="BR721" s="386"/>
      <c r="BS721" s="386"/>
      <c r="BT721" s="386"/>
      <c r="BU721" s="386"/>
      <c r="BV721" s="386"/>
      <c r="BW721" s="386"/>
      <c r="BX721" s="386"/>
      <c r="BY721" s="386"/>
      <c r="BZ721" s="386"/>
      <c r="CA721" s="386"/>
      <c r="CB721" s="386"/>
      <c r="CC721" s="386"/>
      <c r="CD721" s="386"/>
      <c r="CE721" s="386"/>
      <c r="CF721" s="386"/>
      <c r="CG721" s="386"/>
      <c r="CH721" s="386"/>
      <c r="CI721" s="386"/>
      <c r="CJ721" s="386"/>
      <c r="CK721" s="386"/>
      <c r="CL721" s="386"/>
      <c r="CM721" s="386"/>
      <c r="CN721" s="386"/>
      <c r="CO721" s="188"/>
      <c r="CP721" s="188"/>
      <c r="CQ721" s="188"/>
      <c r="CR721" s="188"/>
      <c r="CS721" s="188"/>
      <c r="CT721" s="188"/>
      <c r="CU721" s="188"/>
      <c r="CV721" s="188"/>
      <c r="CW721" s="188"/>
      <c r="CX721" s="188"/>
      <c r="CY721" s="188"/>
      <c r="CZ721" s="188"/>
      <c r="DA721" s="188"/>
      <c r="DB721" s="188"/>
      <c r="DC721" s="386"/>
      <c r="DD721" s="386"/>
      <c r="DE721" s="386"/>
      <c r="DF721" s="386"/>
    </row>
    <row r="722" spans="1:110" s="216" customFormat="1">
      <c r="A722" s="222"/>
      <c r="B722" s="386"/>
      <c r="C722" s="386"/>
      <c r="D722" s="386"/>
      <c r="E722" s="386"/>
      <c r="F722" s="386"/>
      <c r="H722" s="222"/>
      <c r="I722" s="386"/>
      <c r="J722" s="386"/>
      <c r="K722" s="386"/>
      <c r="L722" s="386"/>
      <c r="M722" s="386"/>
      <c r="N722" s="386"/>
      <c r="O722" s="386"/>
      <c r="P722" s="386"/>
      <c r="Q722" s="386"/>
      <c r="R722" s="386"/>
      <c r="S722" s="386"/>
      <c r="T722" s="386"/>
      <c r="U722" s="386"/>
      <c r="V722" s="188"/>
      <c r="W722" s="190"/>
      <c r="X722" s="386"/>
      <c r="Y722" s="386"/>
      <c r="Z722" s="386"/>
      <c r="AA722" s="386"/>
      <c r="AB722" s="386"/>
      <c r="AC722" s="386"/>
      <c r="AD722" s="386"/>
      <c r="AE722" s="386"/>
      <c r="AF722" s="386"/>
      <c r="AG722" s="386"/>
      <c r="AH722" s="188"/>
      <c r="AI722" s="188"/>
      <c r="AJ722" s="188"/>
      <c r="AK722" s="188"/>
      <c r="AL722" s="188"/>
      <c r="AM722" s="188"/>
      <c r="AN722" s="188"/>
      <c r="AO722" s="188"/>
      <c r="AP722" s="188"/>
      <c r="AQ722" s="386"/>
      <c r="AR722" s="386"/>
      <c r="AS722" s="386"/>
      <c r="AT722" s="386"/>
      <c r="AU722" s="386"/>
      <c r="AV722" s="386"/>
      <c r="AW722" s="386"/>
      <c r="AX722" s="386"/>
      <c r="AY722" s="386"/>
      <c r="AZ722" s="386"/>
      <c r="BA722" s="386"/>
      <c r="BB722" s="386"/>
      <c r="BC722" s="386"/>
      <c r="BD722" s="386"/>
      <c r="BE722" s="386"/>
      <c r="BF722" s="386"/>
      <c r="BG722" s="386"/>
      <c r="BH722" s="386"/>
      <c r="BI722" s="386"/>
      <c r="BJ722" s="386"/>
      <c r="BK722" s="386"/>
      <c r="BL722" s="386"/>
      <c r="BM722" s="386"/>
      <c r="BN722" s="386"/>
      <c r="BO722" s="186"/>
      <c r="BP722" s="386"/>
      <c r="BQ722" s="386"/>
      <c r="BR722" s="386"/>
      <c r="BS722" s="386"/>
      <c r="BT722" s="386"/>
      <c r="BU722" s="386"/>
      <c r="BV722" s="386"/>
      <c r="BW722" s="386"/>
      <c r="BX722" s="386"/>
      <c r="BY722" s="386"/>
      <c r="BZ722" s="386"/>
      <c r="CA722" s="386"/>
      <c r="CB722" s="386"/>
      <c r="CC722" s="386"/>
      <c r="CD722" s="386"/>
      <c r="CE722" s="386"/>
      <c r="CF722" s="386"/>
      <c r="CG722" s="386"/>
      <c r="CH722" s="386"/>
      <c r="CI722" s="386"/>
      <c r="CJ722" s="386"/>
      <c r="CK722" s="386"/>
      <c r="CL722" s="386"/>
      <c r="CM722" s="386"/>
      <c r="CN722" s="386"/>
      <c r="CO722" s="188"/>
      <c r="CP722" s="188"/>
      <c r="CQ722" s="188"/>
      <c r="CR722" s="188"/>
      <c r="CS722" s="188"/>
      <c r="CT722" s="188"/>
      <c r="CU722" s="188"/>
      <c r="CV722" s="188"/>
      <c r="CW722" s="188"/>
      <c r="CX722" s="188"/>
      <c r="CY722" s="188"/>
      <c r="CZ722" s="188"/>
      <c r="DA722" s="188"/>
      <c r="DB722" s="188"/>
      <c r="DC722" s="386"/>
      <c r="DD722" s="386"/>
      <c r="DE722" s="386"/>
      <c r="DF722" s="386"/>
    </row>
    <row r="723" spans="1:110" s="216" customFormat="1">
      <c r="A723" s="222"/>
      <c r="B723" s="386"/>
      <c r="C723" s="386"/>
      <c r="D723" s="386"/>
      <c r="E723" s="386"/>
      <c r="F723" s="386"/>
      <c r="H723" s="222"/>
      <c r="I723" s="386"/>
      <c r="J723" s="386"/>
      <c r="K723" s="386"/>
      <c r="L723" s="386"/>
      <c r="M723" s="386"/>
      <c r="N723" s="386"/>
      <c r="O723" s="386"/>
      <c r="P723" s="386"/>
      <c r="Q723" s="386"/>
      <c r="R723" s="386"/>
      <c r="S723" s="386"/>
      <c r="T723" s="386"/>
      <c r="U723" s="386"/>
      <c r="V723" s="188"/>
      <c r="W723" s="190"/>
      <c r="X723" s="386"/>
      <c r="Y723" s="386"/>
      <c r="Z723" s="386"/>
      <c r="AA723" s="386"/>
      <c r="AB723" s="386"/>
      <c r="AC723" s="386"/>
      <c r="AD723" s="386"/>
      <c r="AE723" s="386"/>
      <c r="AF723" s="386"/>
      <c r="AG723" s="386"/>
      <c r="AH723" s="188"/>
      <c r="AI723" s="188"/>
      <c r="AJ723" s="188"/>
      <c r="AK723" s="188"/>
      <c r="AL723" s="188"/>
      <c r="AM723" s="188"/>
      <c r="AN723" s="188"/>
      <c r="AO723" s="188"/>
      <c r="AP723" s="188"/>
      <c r="AQ723" s="386"/>
      <c r="AR723" s="386"/>
      <c r="AS723" s="386"/>
      <c r="AT723" s="386"/>
      <c r="AU723" s="386"/>
      <c r="AV723" s="386"/>
      <c r="AW723" s="386"/>
      <c r="AX723" s="386"/>
      <c r="AY723" s="386"/>
      <c r="AZ723" s="386"/>
      <c r="BA723" s="386"/>
      <c r="BB723" s="386"/>
      <c r="BC723" s="386"/>
      <c r="BD723" s="386"/>
      <c r="BE723" s="386"/>
      <c r="BF723" s="386"/>
      <c r="BG723" s="386"/>
      <c r="BH723" s="386"/>
      <c r="BI723" s="386"/>
      <c r="BJ723" s="386"/>
      <c r="BK723" s="386"/>
      <c r="BL723" s="386"/>
      <c r="BM723" s="386"/>
      <c r="BN723" s="386"/>
      <c r="BO723" s="186"/>
      <c r="BP723" s="386"/>
      <c r="BQ723" s="386"/>
      <c r="BR723" s="386"/>
      <c r="BS723" s="386"/>
      <c r="BT723" s="386"/>
      <c r="BU723" s="386"/>
      <c r="BV723" s="386"/>
      <c r="BW723" s="386"/>
      <c r="BX723" s="386"/>
      <c r="BY723" s="386"/>
      <c r="BZ723" s="386"/>
      <c r="CA723" s="386"/>
      <c r="CB723" s="386"/>
      <c r="CC723" s="386"/>
      <c r="CD723" s="386"/>
      <c r="CE723" s="386"/>
      <c r="CF723" s="386"/>
      <c r="CG723" s="386"/>
      <c r="CH723" s="386"/>
      <c r="CI723" s="386"/>
      <c r="CJ723" s="386"/>
      <c r="CK723" s="386"/>
      <c r="CL723" s="386"/>
      <c r="CM723" s="386"/>
      <c r="CN723" s="386"/>
      <c r="CO723" s="188"/>
      <c r="CP723" s="188"/>
      <c r="CQ723" s="188"/>
      <c r="CR723" s="188"/>
      <c r="CS723" s="188"/>
      <c r="CT723" s="188"/>
      <c r="CU723" s="188"/>
      <c r="CV723" s="188"/>
      <c r="CW723" s="188"/>
      <c r="CX723" s="188"/>
      <c r="CY723" s="188"/>
      <c r="CZ723" s="188"/>
      <c r="DA723" s="188"/>
      <c r="DB723" s="188"/>
      <c r="DC723" s="386"/>
      <c r="DD723" s="386"/>
      <c r="DE723" s="386"/>
      <c r="DF723" s="386"/>
    </row>
    <row r="724" spans="1:110" s="216" customFormat="1">
      <c r="A724" s="222"/>
      <c r="B724" s="386"/>
      <c r="C724" s="386"/>
      <c r="D724" s="386"/>
      <c r="E724" s="386"/>
      <c r="F724" s="386"/>
      <c r="H724" s="222"/>
      <c r="I724" s="386"/>
      <c r="J724" s="386"/>
      <c r="K724" s="386"/>
      <c r="L724" s="386"/>
      <c r="M724" s="386"/>
      <c r="N724" s="386"/>
      <c r="O724" s="386"/>
      <c r="P724" s="386"/>
      <c r="Q724" s="386"/>
      <c r="R724" s="386"/>
      <c r="S724" s="386"/>
      <c r="T724" s="386"/>
      <c r="U724" s="386"/>
      <c r="V724" s="188"/>
      <c r="W724" s="190"/>
      <c r="X724" s="386"/>
      <c r="Y724" s="386"/>
      <c r="Z724" s="386"/>
      <c r="AA724" s="386"/>
      <c r="AB724" s="386"/>
      <c r="AC724" s="386"/>
      <c r="AD724" s="386"/>
      <c r="AE724" s="386"/>
      <c r="AF724" s="386"/>
      <c r="AG724" s="386"/>
      <c r="AH724" s="188"/>
      <c r="AI724" s="188"/>
      <c r="AJ724" s="188"/>
      <c r="AK724" s="188"/>
      <c r="AL724" s="188"/>
      <c r="AM724" s="188"/>
      <c r="AN724" s="188"/>
      <c r="AO724" s="188"/>
      <c r="AP724" s="188"/>
      <c r="AQ724" s="386"/>
      <c r="AR724" s="386"/>
      <c r="AS724" s="386"/>
      <c r="AT724" s="386"/>
      <c r="AU724" s="386"/>
      <c r="AV724" s="386"/>
      <c r="AW724" s="386"/>
      <c r="AX724" s="386"/>
      <c r="AY724" s="386"/>
      <c r="AZ724" s="386"/>
      <c r="BA724" s="386"/>
      <c r="BB724" s="386"/>
      <c r="BC724" s="386"/>
      <c r="BD724" s="386"/>
      <c r="BE724" s="386"/>
      <c r="BF724" s="386"/>
      <c r="BG724" s="386"/>
      <c r="BH724" s="386"/>
      <c r="BI724" s="386"/>
      <c r="BJ724" s="386"/>
      <c r="BK724" s="386"/>
      <c r="BL724" s="386"/>
      <c r="BM724" s="386"/>
      <c r="BN724" s="386"/>
      <c r="BO724" s="186"/>
      <c r="BP724" s="386"/>
      <c r="BQ724" s="386"/>
      <c r="BR724" s="386"/>
      <c r="BS724" s="386"/>
      <c r="BT724" s="386"/>
      <c r="BU724" s="386"/>
      <c r="BV724" s="386"/>
      <c r="BW724" s="386"/>
      <c r="BX724" s="386"/>
      <c r="BY724" s="386"/>
      <c r="BZ724" s="386"/>
      <c r="CA724" s="386"/>
      <c r="CB724" s="386"/>
      <c r="CC724" s="386"/>
      <c r="CD724" s="386"/>
      <c r="CE724" s="386"/>
      <c r="CF724" s="386"/>
      <c r="CG724" s="386"/>
      <c r="CH724" s="386"/>
      <c r="CI724" s="386"/>
      <c r="CJ724" s="386"/>
      <c r="CK724" s="386"/>
      <c r="CL724" s="386"/>
      <c r="CM724" s="386"/>
      <c r="CN724" s="386"/>
      <c r="CO724" s="188"/>
      <c r="CP724" s="188"/>
      <c r="CQ724" s="188"/>
      <c r="CR724" s="188"/>
      <c r="CS724" s="188"/>
      <c r="CT724" s="188"/>
      <c r="CU724" s="188"/>
      <c r="CV724" s="188"/>
      <c r="CW724" s="188"/>
      <c r="CX724" s="188"/>
      <c r="CY724" s="188"/>
      <c r="CZ724" s="188"/>
      <c r="DA724" s="188"/>
      <c r="DB724" s="188"/>
      <c r="DC724" s="386"/>
      <c r="DD724" s="386"/>
      <c r="DE724" s="386"/>
      <c r="DF724" s="386"/>
    </row>
    <row r="725" spans="1:110" s="216" customFormat="1">
      <c r="A725" s="222"/>
      <c r="B725" s="386"/>
      <c r="C725" s="386"/>
      <c r="D725" s="386"/>
      <c r="E725" s="386"/>
      <c r="F725" s="386"/>
      <c r="H725" s="222"/>
      <c r="I725" s="386"/>
      <c r="J725" s="386"/>
      <c r="K725" s="386"/>
      <c r="L725" s="386"/>
      <c r="M725" s="386"/>
      <c r="N725" s="386"/>
      <c r="O725" s="386"/>
      <c r="P725" s="386"/>
      <c r="Q725" s="386"/>
      <c r="R725" s="386"/>
      <c r="S725" s="386"/>
      <c r="T725" s="386"/>
      <c r="U725" s="386"/>
      <c r="V725" s="188"/>
      <c r="W725" s="190"/>
      <c r="X725" s="386"/>
      <c r="Y725" s="386"/>
      <c r="Z725" s="386"/>
      <c r="AA725" s="386"/>
      <c r="AB725" s="386"/>
      <c r="AC725" s="386"/>
      <c r="AD725" s="386"/>
      <c r="AE725" s="386"/>
      <c r="AF725" s="386"/>
      <c r="AG725" s="386"/>
      <c r="AH725" s="188"/>
      <c r="AI725" s="188"/>
      <c r="AJ725" s="188"/>
      <c r="AK725" s="188"/>
      <c r="AL725" s="188"/>
      <c r="AM725" s="188"/>
      <c r="AN725" s="188"/>
      <c r="AO725" s="188"/>
      <c r="AP725" s="188"/>
      <c r="AQ725" s="386"/>
      <c r="AR725" s="386"/>
      <c r="AS725" s="386"/>
      <c r="AT725" s="386"/>
      <c r="AU725" s="386"/>
      <c r="AV725" s="386"/>
      <c r="AW725" s="386"/>
      <c r="AX725" s="386"/>
      <c r="AY725" s="386"/>
      <c r="AZ725" s="386"/>
      <c r="BA725" s="386"/>
      <c r="BB725" s="386"/>
      <c r="BC725" s="386"/>
      <c r="BD725" s="386"/>
      <c r="BE725" s="386"/>
      <c r="BF725" s="386"/>
      <c r="BG725" s="386"/>
      <c r="BH725" s="386"/>
      <c r="BI725" s="386"/>
      <c r="BJ725" s="386"/>
      <c r="BK725" s="386"/>
      <c r="BL725" s="386"/>
      <c r="BM725" s="386"/>
      <c r="BN725" s="386"/>
      <c r="BO725" s="186"/>
      <c r="BP725" s="386"/>
      <c r="BQ725" s="386"/>
      <c r="BR725" s="386"/>
      <c r="BS725" s="386"/>
      <c r="BT725" s="386"/>
      <c r="BU725" s="386"/>
      <c r="BV725" s="386"/>
      <c r="BW725" s="386"/>
      <c r="BX725" s="386"/>
      <c r="BY725" s="386"/>
      <c r="BZ725" s="386"/>
      <c r="CA725" s="386"/>
      <c r="CB725" s="386"/>
      <c r="CC725" s="386"/>
      <c r="CD725" s="386"/>
      <c r="CE725" s="386"/>
      <c r="CF725" s="386"/>
      <c r="CG725" s="386"/>
      <c r="CH725" s="386"/>
      <c r="CI725" s="386"/>
      <c r="CJ725" s="386"/>
      <c r="CK725" s="386"/>
      <c r="CL725" s="386"/>
      <c r="CM725" s="386"/>
      <c r="CN725" s="386"/>
      <c r="CO725" s="188"/>
      <c r="CP725" s="188"/>
      <c r="CQ725" s="188"/>
      <c r="CR725" s="188"/>
      <c r="CS725" s="188"/>
      <c r="CT725" s="188"/>
      <c r="CU725" s="188"/>
      <c r="CV725" s="188"/>
      <c r="CW725" s="188"/>
      <c r="CX725" s="188"/>
      <c r="CY725" s="188"/>
      <c r="CZ725" s="188"/>
      <c r="DA725" s="188"/>
      <c r="DB725" s="188"/>
      <c r="DC725" s="386"/>
      <c r="DD725" s="386"/>
      <c r="DE725" s="386"/>
      <c r="DF725" s="386"/>
    </row>
    <row r="726" spans="1:110" s="216" customFormat="1">
      <c r="A726" s="222"/>
      <c r="B726" s="386"/>
      <c r="C726" s="386"/>
      <c r="D726" s="386"/>
      <c r="E726" s="386"/>
      <c r="F726" s="386"/>
      <c r="H726" s="222"/>
      <c r="I726" s="386"/>
      <c r="J726" s="386"/>
      <c r="K726" s="386"/>
      <c r="L726" s="386"/>
      <c r="M726" s="386"/>
      <c r="N726" s="386"/>
      <c r="O726" s="386"/>
      <c r="P726" s="386"/>
      <c r="Q726" s="386"/>
      <c r="R726" s="386"/>
      <c r="S726" s="386"/>
      <c r="T726" s="386"/>
      <c r="U726" s="386"/>
      <c r="V726" s="188"/>
      <c r="W726" s="190"/>
      <c r="X726" s="386"/>
      <c r="Y726" s="386"/>
      <c r="Z726" s="386"/>
      <c r="AA726" s="386"/>
      <c r="AB726" s="386"/>
      <c r="AC726" s="386"/>
      <c r="AD726" s="386"/>
      <c r="AE726" s="386"/>
      <c r="AF726" s="386"/>
      <c r="AG726" s="386"/>
      <c r="AH726" s="188"/>
      <c r="AI726" s="188"/>
      <c r="AJ726" s="188"/>
      <c r="AK726" s="188"/>
      <c r="AL726" s="188"/>
      <c r="AM726" s="188"/>
      <c r="AN726" s="188"/>
      <c r="AO726" s="188"/>
      <c r="AP726" s="188"/>
      <c r="AQ726" s="386"/>
      <c r="AR726" s="386"/>
      <c r="AS726" s="386"/>
      <c r="AT726" s="386"/>
      <c r="AU726" s="386"/>
      <c r="AV726" s="386"/>
      <c r="AW726" s="386"/>
      <c r="AX726" s="386"/>
      <c r="AY726" s="386"/>
      <c r="AZ726" s="386"/>
      <c r="BA726" s="386"/>
      <c r="BB726" s="386"/>
      <c r="BC726" s="386"/>
      <c r="BD726" s="386"/>
      <c r="BE726" s="386"/>
      <c r="BF726" s="386"/>
      <c r="BG726" s="386"/>
      <c r="BH726" s="386"/>
      <c r="BI726" s="386"/>
      <c r="BJ726" s="386"/>
      <c r="BK726" s="386"/>
      <c r="BL726" s="386"/>
      <c r="BM726" s="386"/>
      <c r="BN726" s="386"/>
      <c r="BO726" s="186"/>
      <c r="BP726" s="386"/>
      <c r="BQ726" s="386"/>
      <c r="BR726" s="386"/>
      <c r="BS726" s="386"/>
      <c r="BT726" s="386"/>
      <c r="BU726" s="386"/>
      <c r="BV726" s="386"/>
      <c r="BW726" s="386"/>
      <c r="BX726" s="386"/>
      <c r="BY726" s="386"/>
      <c r="BZ726" s="386"/>
      <c r="CA726" s="386"/>
      <c r="CB726" s="386"/>
      <c r="CC726" s="386"/>
      <c r="CD726" s="386"/>
      <c r="CE726" s="386"/>
      <c r="CF726" s="386"/>
      <c r="CG726" s="386"/>
      <c r="CH726" s="386"/>
      <c r="CI726" s="386"/>
      <c r="CJ726" s="386"/>
      <c r="CK726" s="386"/>
      <c r="CL726" s="386"/>
      <c r="CM726" s="386"/>
      <c r="CN726" s="386"/>
      <c r="CO726" s="188"/>
      <c r="CP726" s="188"/>
      <c r="CQ726" s="188"/>
      <c r="CR726" s="188"/>
      <c r="CS726" s="188"/>
      <c r="CT726" s="188"/>
      <c r="CU726" s="188"/>
      <c r="CV726" s="188"/>
      <c r="CW726" s="188"/>
      <c r="CX726" s="188"/>
      <c r="CY726" s="188"/>
      <c r="CZ726" s="188"/>
      <c r="DA726" s="188"/>
      <c r="DB726" s="188"/>
      <c r="DC726" s="386"/>
      <c r="DD726" s="386"/>
      <c r="DE726" s="386"/>
      <c r="DF726" s="386"/>
    </row>
    <row r="727" spans="1:110" s="216" customFormat="1">
      <c r="A727" s="222"/>
      <c r="B727" s="386"/>
      <c r="C727" s="386"/>
      <c r="D727" s="386"/>
      <c r="E727" s="386"/>
      <c r="F727" s="386"/>
      <c r="H727" s="222"/>
      <c r="I727" s="386"/>
      <c r="J727" s="386"/>
      <c r="K727" s="386"/>
      <c r="L727" s="386"/>
      <c r="M727" s="386"/>
      <c r="N727" s="386"/>
      <c r="O727" s="386"/>
      <c r="P727" s="386"/>
      <c r="Q727" s="386"/>
      <c r="R727" s="386"/>
      <c r="S727" s="386"/>
      <c r="T727" s="386"/>
      <c r="U727" s="386"/>
      <c r="V727" s="188"/>
      <c r="W727" s="190"/>
      <c r="X727" s="386"/>
      <c r="Y727" s="386"/>
      <c r="Z727" s="386"/>
      <c r="AA727" s="386"/>
      <c r="AB727" s="386"/>
      <c r="AC727" s="386"/>
      <c r="AD727" s="386"/>
      <c r="AE727" s="386"/>
      <c r="AF727" s="386"/>
      <c r="AG727" s="386"/>
      <c r="AH727" s="188"/>
      <c r="AI727" s="188"/>
      <c r="AJ727" s="188"/>
      <c r="AK727" s="188"/>
      <c r="AL727" s="188"/>
      <c r="AM727" s="188"/>
      <c r="AN727" s="188"/>
      <c r="AO727" s="188"/>
      <c r="AP727" s="188"/>
      <c r="AQ727" s="386"/>
      <c r="AR727" s="386"/>
      <c r="AS727" s="386"/>
      <c r="AT727" s="386"/>
      <c r="AU727" s="386"/>
      <c r="AV727" s="386"/>
      <c r="AW727" s="386"/>
      <c r="AX727" s="386"/>
      <c r="AY727" s="386"/>
      <c r="AZ727" s="386"/>
      <c r="BA727" s="386"/>
      <c r="BB727" s="386"/>
      <c r="BC727" s="386"/>
      <c r="BD727" s="386"/>
      <c r="BE727" s="386"/>
      <c r="BF727" s="386"/>
      <c r="BG727" s="386"/>
      <c r="BH727" s="386"/>
      <c r="BI727" s="386"/>
      <c r="BJ727" s="386"/>
      <c r="BK727" s="386"/>
      <c r="BL727" s="386"/>
      <c r="BM727" s="386"/>
      <c r="BN727" s="386"/>
      <c r="BO727" s="186"/>
      <c r="BP727" s="386"/>
      <c r="BQ727" s="386"/>
      <c r="BR727" s="386"/>
      <c r="BS727" s="386"/>
      <c r="BT727" s="386"/>
      <c r="BU727" s="386"/>
      <c r="BV727" s="386"/>
      <c r="BW727" s="386"/>
      <c r="BX727" s="386"/>
      <c r="BY727" s="386"/>
      <c r="BZ727" s="386"/>
      <c r="CA727" s="386"/>
      <c r="CB727" s="386"/>
      <c r="CC727" s="386"/>
      <c r="CD727" s="386"/>
      <c r="CE727" s="386"/>
      <c r="CF727" s="386"/>
      <c r="CG727" s="386"/>
      <c r="CH727" s="386"/>
      <c r="CI727" s="386"/>
      <c r="CJ727" s="386"/>
      <c r="CK727" s="386"/>
      <c r="CL727" s="386"/>
      <c r="CM727" s="386"/>
      <c r="CN727" s="386"/>
      <c r="CO727" s="188"/>
      <c r="CP727" s="188"/>
      <c r="CQ727" s="188"/>
      <c r="CR727" s="188"/>
      <c r="CS727" s="188"/>
      <c r="CT727" s="188"/>
      <c r="CU727" s="188"/>
      <c r="CV727" s="188"/>
      <c r="CW727" s="188"/>
      <c r="CX727" s="188"/>
      <c r="CY727" s="188"/>
      <c r="CZ727" s="188"/>
      <c r="DA727" s="188"/>
      <c r="DB727" s="188"/>
      <c r="DC727" s="386"/>
      <c r="DD727" s="386"/>
      <c r="DE727" s="386"/>
      <c r="DF727" s="386"/>
    </row>
    <row r="728" spans="1:110" s="216" customFormat="1">
      <c r="A728" s="222"/>
      <c r="B728" s="386"/>
      <c r="C728" s="386"/>
      <c r="D728" s="386"/>
      <c r="E728" s="386"/>
      <c r="F728" s="386"/>
      <c r="H728" s="222"/>
      <c r="I728" s="386"/>
      <c r="J728" s="386"/>
      <c r="K728" s="386"/>
      <c r="L728" s="386"/>
      <c r="M728" s="386"/>
      <c r="N728" s="386"/>
      <c r="O728" s="386"/>
      <c r="P728" s="386"/>
      <c r="Q728" s="386"/>
      <c r="R728" s="386"/>
      <c r="S728" s="386"/>
      <c r="T728" s="386"/>
      <c r="U728" s="386"/>
      <c r="V728" s="188"/>
      <c r="W728" s="190"/>
      <c r="X728" s="386"/>
      <c r="Y728" s="386"/>
      <c r="Z728" s="386"/>
      <c r="AA728" s="386"/>
      <c r="AB728" s="386"/>
      <c r="AC728" s="386"/>
      <c r="AD728" s="386"/>
      <c r="AE728" s="386"/>
      <c r="AF728" s="386"/>
      <c r="AG728" s="386"/>
      <c r="AH728" s="188"/>
      <c r="AI728" s="188"/>
      <c r="AJ728" s="188"/>
      <c r="AK728" s="188"/>
      <c r="AL728" s="188"/>
      <c r="AM728" s="188"/>
      <c r="AN728" s="188"/>
      <c r="AO728" s="188"/>
      <c r="AP728" s="188"/>
      <c r="AQ728" s="386"/>
      <c r="AR728" s="386"/>
      <c r="AS728" s="386"/>
      <c r="AT728" s="386"/>
      <c r="AU728" s="386"/>
      <c r="AV728" s="386"/>
      <c r="AW728" s="386"/>
      <c r="AX728" s="386"/>
      <c r="AY728" s="386"/>
      <c r="AZ728" s="386"/>
      <c r="BA728" s="386"/>
      <c r="BB728" s="386"/>
      <c r="BC728" s="386"/>
      <c r="BD728" s="386"/>
      <c r="BE728" s="386"/>
      <c r="BF728" s="386"/>
      <c r="BG728" s="386"/>
      <c r="BH728" s="386"/>
      <c r="BI728" s="386"/>
      <c r="BJ728" s="386"/>
      <c r="BK728" s="386"/>
      <c r="BL728" s="386"/>
      <c r="BM728" s="386"/>
      <c r="BN728" s="386"/>
      <c r="BO728" s="186"/>
      <c r="BP728" s="386"/>
      <c r="BQ728" s="386"/>
      <c r="BR728" s="386"/>
      <c r="BS728" s="386"/>
      <c r="BT728" s="386"/>
      <c r="BU728" s="386"/>
      <c r="BV728" s="386"/>
      <c r="BW728" s="386"/>
      <c r="BX728" s="386"/>
      <c r="BY728" s="386"/>
      <c r="BZ728" s="386"/>
      <c r="CA728" s="386"/>
      <c r="CB728" s="386"/>
      <c r="CC728" s="386"/>
      <c r="CD728" s="386"/>
      <c r="CE728" s="386"/>
      <c r="CF728" s="386"/>
      <c r="CG728" s="386"/>
      <c r="CH728" s="386"/>
      <c r="CI728" s="386"/>
      <c r="CJ728" s="386"/>
      <c r="CK728" s="386"/>
      <c r="CL728" s="386"/>
      <c r="CM728" s="386"/>
      <c r="CN728" s="386"/>
      <c r="CO728" s="188"/>
      <c r="CP728" s="188"/>
      <c r="CQ728" s="188"/>
      <c r="CR728" s="188"/>
      <c r="CS728" s="188"/>
      <c r="CT728" s="188"/>
      <c r="CU728" s="188"/>
      <c r="CV728" s="188"/>
      <c r="CW728" s="188"/>
      <c r="CX728" s="188"/>
      <c r="CY728" s="188"/>
      <c r="CZ728" s="188"/>
      <c r="DA728" s="188"/>
      <c r="DB728" s="188"/>
      <c r="DC728" s="386"/>
      <c r="DD728" s="386"/>
      <c r="DE728" s="386"/>
      <c r="DF728" s="386"/>
    </row>
    <row r="729" spans="1:110" s="216" customFormat="1">
      <c r="A729" s="222"/>
      <c r="B729" s="386"/>
      <c r="C729" s="386"/>
      <c r="D729" s="386"/>
      <c r="E729" s="386"/>
      <c r="F729" s="386"/>
      <c r="H729" s="222"/>
      <c r="I729" s="386"/>
      <c r="J729" s="386"/>
      <c r="K729" s="386"/>
      <c r="L729" s="386"/>
      <c r="M729" s="386"/>
      <c r="N729" s="386"/>
      <c r="O729" s="386"/>
      <c r="P729" s="386"/>
      <c r="Q729" s="386"/>
      <c r="R729" s="386"/>
      <c r="S729" s="386"/>
      <c r="T729" s="386"/>
      <c r="U729" s="386"/>
      <c r="V729" s="188"/>
      <c r="W729" s="190"/>
      <c r="X729" s="386"/>
      <c r="Y729" s="386"/>
      <c r="Z729" s="386"/>
      <c r="AA729" s="386"/>
      <c r="AB729" s="386"/>
      <c r="AC729" s="386"/>
      <c r="AD729" s="386"/>
      <c r="AE729" s="386"/>
      <c r="AF729" s="386"/>
      <c r="AG729" s="386"/>
      <c r="AH729" s="188"/>
      <c r="AI729" s="188"/>
      <c r="AJ729" s="188"/>
      <c r="AK729" s="188"/>
      <c r="AL729" s="188"/>
      <c r="AM729" s="188"/>
      <c r="AN729" s="188"/>
      <c r="AO729" s="188"/>
      <c r="AP729" s="188"/>
      <c r="AQ729" s="386"/>
      <c r="AR729" s="386"/>
      <c r="AS729" s="386"/>
      <c r="AT729" s="386"/>
      <c r="AU729" s="386"/>
      <c r="AV729" s="386"/>
      <c r="AW729" s="386"/>
      <c r="AX729" s="386"/>
      <c r="AY729" s="386"/>
      <c r="AZ729" s="386"/>
      <c r="BA729" s="386"/>
      <c r="BB729" s="386"/>
      <c r="BC729" s="386"/>
      <c r="BD729" s="386"/>
      <c r="BE729" s="386"/>
      <c r="BF729" s="386"/>
      <c r="BG729" s="386"/>
      <c r="BH729" s="386"/>
      <c r="BI729" s="386"/>
      <c r="BJ729" s="386"/>
      <c r="BK729" s="386"/>
      <c r="BL729" s="386"/>
      <c r="BM729" s="386"/>
      <c r="BN729" s="386"/>
      <c r="BO729" s="186"/>
      <c r="BP729" s="386"/>
      <c r="BQ729" s="386"/>
      <c r="BR729" s="386"/>
      <c r="BS729" s="386"/>
      <c r="BT729" s="386"/>
      <c r="BU729" s="386"/>
      <c r="BV729" s="386"/>
      <c r="BW729" s="386"/>
      <c r="BX729" s="386"/>
      <c r="BY729" s="386"/>
      <c r="BZ729" s="386"/>
      <c r="CA729" s="386"/>
      <c r="CB729" s="386"/>
      <c r="CC729" s="386"/>
      <c r="CD729" s="386"/>
      <c r="CE729" s="386"/>
      <c r="CF729" s="386"/>
      <c r="CG729" s="386"/>
      <c r="CH729" s="386"/>
      <c r="CI729" s="386"/>
      <c r="CJ729" s="386"/>
      <c r="CK729" s="386"/>
      <c r="CL729" s="386"/>
      <c r="CM729" s="386"/>
      <c r="CN729" s="386"/>
      <c r="CO729" s="188"/>
      <c r="CP729" s="188"/>
      <c r="CQ729" s="188"/>
      <c r="CR729" s="188"/>
      <c r="CS729" s="188"/>
      <c r="CT729" s="188"/>
      <c r="CU729" s="188"/>
      <c r="CV729" s="188"/>
      <c r="CW729" s="188"/>
      <c r="CX729" s="188"/>
      <c r="CY729" s="188"/>
      <c r="CZ729" s="188"/>
      <c r="DA729" s="188"/>
      <c r="DB729" s="188"/>
      <c r="DC729" s="386"/>
      <c r="DD729" s="386"/>
      <c r="DE729" s="386"/>
      <c r="DF729" s="386"/>
    </row>
    <row r="730" spans="1:110" s="216" customFormat="1">
      <c r="A730" s="222"/>
      <c r="B730" s="386"/>
      <c r="C730" s="386"/>
      <c r="D730" s="386"/>
      <c r="E730" s="386"/>
      <c r="F730" s="386"/>
      <c r="H730" s="222"/>
      <c r="I730" s="386"/>
      <c r="J730" s="386"/>
      <c r="K730" s="386"/>
      <c r="L730" s="386"/>
      <c r="M730" s="386"/>
      <c r="N730" s="386"/>
      <c r="O730" s="386"/>
      <c r="P730" s="386"/>
      <c r="Q730" s="386"/>
      <c r="R730" s="386"/>
      <c r="S730" s="386"/>
      <c r="T730" s="386"/>
      <c r="U730" s="386"/>
      <c r="V730" s="188"/>
      <c r="W730" s="190"/>
      <c r="X730" s="386"/>
      <c r="Y730" s="386"/>
      <c r="Z730" s="386"/>
      <c r="AA730" s="386"/>
      <c r="AB730" s="386"/>
      <c r="AC730" s="386"/>
      <c r="AD730" s="386"/>
      <c r="AE730" s="386"/>
      <c r="AF730" s="386"/>
      <c r="AG730" s="386"/>
      <c r="AH730" s="188"/>
      <c r="AI730" s="188"/>
      <c r="AJ730" s="188"/>
      <c r="AK730" s="188"/>
      <c r="AL730" s="188"/>
      <c r="AM730" s="188"/>
      <c r="AN730" s="188"/>
      <c r="AO730" s="188"/>
      <c r="AP730" s="188"/>
      <c r="AQ730" s="386"/>
      <c r="AR730" s="386"/>
      <c r="AS730" s="386"/>
      <c r="AT730" s="386"/>
      <c r="AU730" s="386"/>
      <c r="AV730" s="386"/>
      <c r="AW730" s="386"/>
      <c r="AX730" s="386"/>
      <c r="AY730" s="386"/>
      <c r="AZ730" s="386"/>
      <c r="BA730" s="386"/>
      <c r="BB730" s="386"/>
      <c r="BC730" s="386"/>
      <c r="BD730" s="386"/>
      <c r="BE730" s="386"/>
      <c r="BF730" s="386"/>
      <c r="BG730" s="386"/>
      <c r="BH730" s="386"/>
      <c r="BI730" s="386"/>
      <c r="BJ730" s="386"/>
      <c r="BK730" s="386"/>
      <c r="BL730" s="386"/>
      <c r="BM730" s="386"/>
      <c r="BN730" s="386"/>
      <c r="BO730" s="186"/>
      <c r="BP730" s="386"/>
      <c r="BQ730" s="386"/>
      <c r="BR730" s="386"/>
      <c r="BS730" s="386"/>
      <c r="BT730" s="386"/>
      <c r="BU730" s="386"/>
      <c r="BV730" s="386"/>
      <c r="BW730" s="386"/>
      <c r="BX730" s="386"/>
      <c r="BY730" s="386"/>
      <c r="BZ730" s="386"/>
      <c r="CA730" s="386"/>
      <c r="CB730" s="386"/>
      <c r="CC730" s="386"/>
      <c r="CD730" s="386"/>
      <c r="CE730" s="386"/>
      <c r="CF730" s="386"/>
      <c r="CG730" s="386"/>
      <c r="CH730" s="386"/>
      <c r="CI730" s="386"/>
      <c r="CJ730" s="386"/>
      <c r="CK730" s="386"/>
      <c r="CL730" s="386"/>
      <c r="CM730" s="386"/>
      <c r="CN730" s="386"/>
      <c r="CO730" s="188"/>
      <c r="CP730" s="188"/>
      <c r="CQ730" s="188"/>
      <c r="CR730" s="188"/>
      <c r="CS730" s="188"/>
      <c r="CT730" s="188"/>
      <c r="CU730" s="188"/>
      <c r="CV730" s="188"/>
      <c r="CW730" s="188"/>
      <c r="CX730" s="188"/>
      <c r="CY730" s="188"/>
      <c r="CZ730" s="188"/>
      <c r="DA730" s="188"/>
      <c r="DB730" s="188"/>
      <c r="DC730" s="386"/>
      <c r="DD730" s="386"/>
      <c r="DE730" s="386"/>
      <c r="DF730" s="386"/>
    </row>
    <row r="731" spans="1:110" s="216" customFormat="1">
      <c r="A731" s="222"/>
      <c r="B731" s="386"/>
      <c r="C731" s="386"/>
      <c r="D731" s="386"/>
      <c r="E731" s="386"/>
      <c r="F731" s="386"/>
      <c r="H731" s="222"/>
      <c r="I731" s="386"/>
      <c r="J731" s="386"/>
      <c r="K731" s="386"/>
      <c r="L731" s="386"/>
      <c r="M731" s="386"/>
      <c r="N731" s="386"/>
      <c r="O731" s="386"/>
      <c r="P731" s="386"/>
      <c r="Q731" s="386"/>
      <c r="R731" s="386"/>
      <c r="S731" s="386"/>
      <c r="T731" s="386"/>
      <c r="U731" s="386"/>
      <c r="V731" s="188"/>
      <c r="W731" s="190"/>
      <c r="X731" s="386"/>
      <c r="Y731" s="386"/>
      <c r="Z731" s="386"/>
      <c r="AA731" s="386"/>
      <c r="AB731" s="386"/>
      <c r="AC731" s="386"/>
      <c r="AD731" s="386"/>
      <c r="AE731" s="386"/>
      <c r="AF731" s="386"/>
      <c r="AG731" s="386"/>
      <c r="AH731" s="188"/>
      <c r="AI731" s="188"/>
      <c r="AJ731" s="188"/>
      <c r="AK731" s="188"/>
      <c r="AL731" s="188"/>
      <c r="AM731" s="188"/>
      <c r="AN731" s="188"/>
      <c r="AO731" s="188"/>
      <c r="AP731" s="188"/>
      <c r="AQ731" s="386"/>
      <c r="AR731" s="386"/>
      <c r="AS731" s="386"/>
      <c r="AT731" s="386"/>
      <c r="AU731" s="386"/>
      <c r="AV731" s="386"/>
      <c r="AW731" s="386"/>
      <c r="AX731" s="386"/>
      <c r="AY731" s="386"/>
      <c r="AZ731" s="386"/>
      <c r="BA731" s="386"/>
      <c r="BB731" s="386"/>
      <c r="BC731" s="386"/>
      <c r="BD731" s="386"/>
      <c r="BE731" s="386"/>
      <c r="BF731" s="386"/>
      <c r="BG731" s="386"/>
      <c r="BH731" s="386"/>
      <c r="BI731" s="386"/>
      <c r="BJ731" s="386"/>
      <c r="BK731" s="386"/>
      <c r="BL731" s="386"/>
      <c r="BM731" s="386"/>
      <c r="BN731" s="386"/>
      <c r="BO731" s="186"/>
      <c r="BP731" s="386"/>
      <c r="BQ731" s="386"/>
      <c r="BR731" s="386"/>
      <c r="BS731" s="386"/>
      <c r="BT731" s="386"/>
      <c r="BU731" s="386"/>
      <c r="BV731" s="386"/>
      <c r="BW731" s="386"/>
      <c r="BX731" s="386"/>
      <c r="BY731" s="386"/>
      <c r="BZ731" s="386"/>
      <c r="CA731" s="386"/>
      <c r="CB731" s="386"/>
      <c r="CC731" s="386"/>
      <c r="CD731" s="386"/>
      <c r="CE731" s="386"/>
      <c r="CF731" s="386"/>
      <c r="CG731" s="386"/>
      <c r="CH731" s="386"/>
      <c r="CI731" s="386"/>
      <c r="CJ731" s="386"/>
      <c r="CK731" s="386"/>
      <c r="CL731" s="386"/>
      <c r="CM731" s="386"/>
      <c r="CN731" s="386"/>
      <c r="CO731" s="188"/>
      <c r="CP731" s="188"/>
      <c r="CQ731" s="188"/>
      <c r="CR731" s="188"/>
      <c r="CS731" s="188"/>
      <c r="CT731" s="188"/>
      <c r="CU731" s="188"/>
      <c r="CV731" s="188"/>
      <c r="CW731" s="188"/>
      <c r="CX731" s="188"/>
      <c r="CY731" s="188"/>
      <c r="CZ731" s="188"/>
      <c r="DA731" s="188"/>
      <c r="DB731" s="188"/>
      <c r="DC731" s="386"/>
      <c r="DD731" s="386"/>
      <c r="DE731" s="386"/>
      <c r="DF731" s="386"/>
    </row>
    <row r="732" spans="1:110" s="216" customFormat="1">
      <c r="A732" s="222"/>
      <c r="B732" s="386"/>
      <c r="C732" s="386"/>
      <c r="D732" s="386"/>
      <c r="E732" s="386"/>
      <c r="F732" s="386"/>
      <c r="H732" s="222"/>
      <c r="I732" s="386"/>
      <c r="J732" s="386"/>
      <c r="K732" s="386"/>
      <c r="L732" s="386"/>
      <c r="M732" s="386"/>
      <c r="N732" s="386"/>
      <c r="O732" s="386"/>
      <c r="P732" s="386"/>
      <c r="Q732" s="386"/>
      <c r="R732" s="386"/>
      <c r="S732" s="386"/>
      <c r="T732" s="386"/>
      <c r="U732" s="386"/>
      <c r="V732" s="188"/>
      <c r="W732" s="190"/>
      <c r="X732" s="386"/>
      <c r="Y732" s="386"/>
      <c r="Z732" s="386"/>
      <c r="AA732" s="386"/>
      <c r="AB732" s="386"/>
      <c r="AC732" s="386"/>
      <c r="AD732" s="386"/>
      <c r="AE732" s="386"/>
      <c r="AF732" s="386"/>
      <c r="AG732" s="386"/>
      <c r="AH732" s="188"/>
      <c r="AI732" s="188"/>
      <c r="AJ732" s="188"/>
      <c r="AK732" s="188"/>
      <c r="AL732" s="188"/>
      <c r="AM732" s="188"/>
      <c r="AN732" s="188"/>
      <c r="AO732" s="188"/>
      <c r="AP732" s="188"/>
      <c r="AQ732" s="386"/>
      <c r="AR732" s="386"/>
      <c r="AS732" s="386"/>
      <c r="AT732" s="386"/>
      <c r="AU732" s="386"/>
      <c r="AV732" s="386"/>
      <c r="AW732" s="386"/>
      <c r="AX732" s="386"/>
      <c r="AY732" s="386"/>
      <c r="AZ732" s="386"/>
      <c r="BA732" s="386"/>
      <c r="BB732" s="386"/>
      <c r="BC732" s="386"/>
      <c r="BD732" s="386"/>
      <c r="BE732" s="386"/>
      <c r="BF732" s="386"/>
      <c r="BG732" s="386"/>
      <c r="BH732" s="386"/>
      <c r="BI732" s="386"/>
      <c r="BJ732" s="386"/>
      <c r="BK732" s="386"/>
      <c r="BL732" s="386"/>
      <c r="BM732" s="386"/>
      <c r="BN732" s="386"/>
      <c r="BO732" s="186"/>
      <c r="BP732" s="386"/>
      <c r="BQ732" s="386"/>
      <c r="BR732" s="386"/>
      <c r="BS732" s="386"/>
      <c r="BT732" s="386"/>
      <c r="BU732" s="386"/>
      <c r="BV732" s="386"/>
      <c r="BW732" s="386"/>
      <c r="BX732" s="386"/>
      <c r="BY732" s="386"/>
      <c r="BZ732" s="386"/>
      <c r="CA732" s="386"/>
      <c r="CB732" s="386"/>
      <c r="CC732" s="386"/>
      <c r="CD732" s="386"/>
      <c r="CE732" s="386"/>
      <c r="CF732" s="386"/>
      <c r="CG732" s="386"/>
      <c r="CH732" s="386"/>
      <c r="CI732" s="386"/>
      <c r="CJ732" s="386"/>
      <c r="CK732" s="386"/>
      <c r="CL732" s="386"/>
      <c r="CM732" s="386"/>
      <c r="CN732" s="386"/>
      <c r="CO732" s="188"/>
      <c r="CP732" s="188"/>
      <c r="CQ732" s="188"/>
      <c r="CR732" s="188"/>
      <c r="CS732" s="188"/>
      <c r="CT732" s="188"/>
      <c r="CU732" s="188"/>
      <c r="CV732" s="188"/>
      <c r="CW732" s="188"/>
      <c r="CX732" s="188"/>
      <c r="CY732" s="188"/>
      <c r="CZ732" s="188"/>
      <c r="DA732" s="188"/>
      <c r="DB732" s="188"/>
      <c r="DC732" s="386"/>
      <c r="DD732" s="386"/>
      <c r="DE732" s="386"/>
      <c r="DF732" s="386"/>
    </row>
    <row r="733" spans="1:110" s="216" customFormat="1">
      <c r="A733" s="222"/>
      <c r="B733" s="386"/>
      <c r="C733" s="386"/>
      <c r="D733" s="386"/>
      <c r="E733" s="386"/>
      <c r="F733" s="386"/>
      <c r="H733" s="222"/>
      <c r="I733" s="386"/>
      <c r="J733" s="386"/>
      <c r="K733" s="386"/>
      <c r="L733" s="386"/>
      <c r="M733" s="386"/>
      <c r="N733" s="386"/>
      <c r="O733" s="386"/>
      <c r="P733" s="386"/>
      <c r="Q733" s="386"/>
      <c r="R733" s="386"/>
      <c r="S733" s="386"/>
      <c r="T733" s="386"/>
      <c r="U733" s="386"/>
      <c r="V733" s="188"/>
      <c r="W733" s="190"/>
      <c r="X733" s="386"/>
      <c r="Y733" s="386"/>
      <c r="Z733" s="386"/>
      <c r="AA733" s="386"/>
      <c r="AB733" s="386"/>
      <c r="AC733" s="386"/>
      <c r="AD733" s="386"/>
      <c r="AE733" s="386"/>
      <c r="AF733" s="386"/>
      <c r="AG733" s="386"/>
      <c r="AH733" s="188"/>
      <c r="AI733" s="188"/>
      <c r="AJ733" s="188"/>
      <c r="AK733" s="188"/>
      <c r="AL733" s="188"/>
      <c r="AM733" s="188"/>
      <c r="AN733" s="188"/>
      <c r="AO733" s="188"/>
      <c r="AP733" s="188"/>
      <c r="AQ733" s="386"/>
      <c r="AR733" s="386"/>
      <c r="AS733" s="386"/>
      <c r="AT733" s="386"/>
      <c r="AU733" s="386"/>
      <c r="AV733" s="386"/>
      <c r="AW733" s="386"/>
      <c r="AX733" s="386"/>
      <c r="AY733" s="386"/>
      <c r="AZ733" s="386"/>
      <c r="BA733" s="386"/>
      <c r="BB733" s="386"/>
      <c r="BC733" s="386"/>
      <c r="BD733" s="386"/>
      <c r="BE733" s="386"/>
      <c r="BF733" s="386"/>
      <c r="BG733" s="386"/>
      <c r="BH733" s="386"/>
      <c r="BI733" s="386"/>
      <c r="BJ733" s="386"/>
      <c r="BK733" s="386"/>
      <c r="BL733" s="386"/>
      <c r="BM733" s="386"/>
      <c r="BN733" s="386"/>
      <c r="BO733" s="186"/>
      <c r="BP733" s="386"/>
      <c r="BQ733" s="386"/>
      <c r="BR733" s="386"/>
      <c r="BS733" s="386"/>
      <c r="BT733" s="386"/>
      <c r="BU733" s="386"/>
      <c r="BV733" s="386"/>
      <c r="BW733" s="386"/>
      <c r="BX733" s="386"/>
      <c r="BY733" s="386"/>
      <c r="BZ733" s="386"/>
      <c r="CA733" s="386"/>
      <c r="CB733" s="386"/>
      <c r="CC733" s="386"/>
      <c r="CD733" s="386"/>
      <c r="CE733" s="386"/>
      <c r="CF733" s="386"/>
      <c r="CG733" s="386"/>
      <c r="CH733" s="386"/>
      <c r="CI733" s="386"/>
      <c r="CJ733" s="386"/>
      <c r="CK733" s="386"/>
      <c r="CL733" s="386"/>
      <c r="CM733" s="386"/>
      <c r="CN733" s="386"/>
      <c r="CO733" s="188"/>
      <c r="CP733" s="188"/>
      <c r="CQ733" s="188"/>
      <c r="CR733" s="188"/>
      <c r="CS733" s="188"/>
      <c r="CT733" s="188"/>
      <c r="CU733" s="188"/>
      <c r="CV733" s="188"/>
      <c r="CW733" s="188"/>
      <c r="CX733" s="188"/>
      <c r="CY733" s="188"/>
      <c r="CZ733" s="188"/>
      <c r="DA733" s="188"/>
      <c r="DB733" s="188"/>
      <c r="DC733" s="386"/>
      <c r="DD733" s="386"/>
      <c r="DE733" s="386"/>
      <c r="DF733" s="386"/>
    </row>
    <row r="734" spans="1:110" s="216" customFormat="1">
      <c r="A734" s="222"/>
      <c r="B734" s="386"/>
      <c r="C734" s="386"/>
      <c r="D734" s="386"/>
      <c r="E734" s="386"/>
      <c r="F734" s="386"/>
      <c r="H734" s="222"/>
      <c r="I734" s="386"/>
      <c r="J734" s="386"/>
      <c r="K734" s="386"/>
      <c r="L734" s="386"/>
      <c r="M734" s="386"/>
      <c r="N734" s="386"/>
      <c r="O734" s="386"/>
      <c r="P734" s="386"/>
      <c r="Q734" s="386"/>
      <c r="R734" s="386"/>
      <c r="S734" s="386"/>
      <c r="T734" s="386"/>
      <c r="U734" s="386"/>
      <c r="V734" s="188"/>
      <c r="W734" s="190"/>
      <c r="X734" s="386"/>
      <c r="Y734" s="386"/>
      <c r="Z734" s="386"/>
      <c r="AA734" s="386"/>
      <c r="AB734" s="386"/>
      <c r="AC734" s="386"/>
      <c r="AD734" s="386"/>
      <c r="AE734" s="386"/>
      <c r="AF734" s="386"/>
      <c r="AG734" s="386"/>
      <c r="AH734" s="188"/>
      <c r="AI734" s="188"/>
      <c r="AJ734" s="188"/>
      <c r="AK734" s="188"/>
      <c r="AL734" s="188"/>
      <c r="AM734" s="188"/>
      <c r="AN734" s="188"/>
      <c r="AO734" s="188"/>
      <c r="AP734" s="188"/>
      <c r="AQ734" s="386"/>
      <c r="AR734" s="386"/>
      <c r="AS734" s="386"/>
      <c r="AT734" s="386"/>
      <c r="AU734" s="386"/>
      <c r="AV734" s="386"/>
      <c r="AW734" s="386"/>
      <c r="AX734" s="386"/>
      <c r="AY734" s="386"/>
      <c r="AZ734" s="386"/>
      <c r="BA734" s="386"/>
      <c r="BB734" s="386"/>
      <c r="BC734" s="386"/>
      <c r="BD734" s="386"/>
      <c r="BE734" s="386"/>
      <c r="BF734" s="386"/>
      <c r="BG734" s="386"/>
      <c r="BH734" s="386"/>
      <c r="BI734" s="386"/>
      <c r="BJ734" s="386"/>
      <c r="BK734" s="386"/>
      <c r="BL734" s="386"/>
      <c r="BM734" s="386"/>
      <c r="BN734" s="386"/>
      <c r="BO734" s="186"/>
      <c r="BP734" s="386"/>
      <c r="BQ734" s="386"/>
      <c r="BR734" s="386"/>
      <c r="BS734" s="386"/>
      <c r="BT734" s="386"/>
      <c r="BU734" s="386"/>
      <c r="BV734" s="386"/>
      <c r="BW734" s="386"/>
      <c r="BX734" s="386"/>
      <c r="BY734" s="386"/>
      <c r="BZ734" s="386"/>
      <c r="CA734" s="386"/>
      <c r="CB734" s="386"/>
      <c r="CC734" s="386"/>
      <c r="CD734" s="386"/>
      <c r="CE734" s="386"/>
      <c r="CF734" s="386"/>
      <c r="CG734" s="386"/>
      <c r="CH734" s="386"/>
      <c r="CI734" s="386"/>
      <c r="CJ734" s="386"/>
      <c r="CK734" s="386"/>
      <c r="CL734" s="386"/>
      <c r="CM734" s="386"/>
      <c r="CN734" s="386"/>
      <c r="CO734" s="188"/>
      <c r="CP734" s="188"/>
      <c r="CQ734" s="188"/>
      <c r="CR734" s="188"/>
      <c r="CS734" s="188"/>
      <c r="CT734" s="188"/>
      <c r="CU734" s="188"/>
      <c r="CV734" s="188"/>
      <c r="CW734" s="188"/>
      <c r="CX734" s="188"/>
      <c r="CY734" s="188"/>
      <c r="CZ734" s="188"/>
      <c r="DA734" s="188"/>
      <c r="DB734" s="188"/>
      <c r="DC734" s="386"/>
      <c r="DD734" s="386"/>
      <c r="DE734" s="386"/>
      <c r="DF734" s="386"/>
    </row>
    <row r="735" spans="1:110" s="216" customFormat="1">
      <c r="A735" s="222"/>
      <c r="B735" s="386"/>
      <c r="C735" s="386"/>
      <c r="D735" s="386"/>
      <c r="E735" s="386"/>
      <c r="F735" s="386"/>
      <c r="H735" s="222"/>
      <c r="I735" s="386"/>
      <c r="J735" s="386"/>
      <c r="K735" s="386"/>
      <c r="L735" s="386"/>
      <c r="M735" s="386"/>
      <c r="N735" s="386"/>
      <c r="O735" s="386"/>
      <c r="P735" s="386"/>
      <c r="Q735" s="386"/>
      <c r="R735" s="386"/>
      <c r="S735" s="386"/>
      <c r="T735" s="386"/>
      <c r="U735" s="386"/>
      <c r="V735" s="188"/>
      <c r="W735" s="190"/>
      <c r="X735" s="386"/>
      <c r="Y735" s="386"/>
      <c r="Z735" s="386"/>
      <c r="AA735" s="386"/>
      <c r="AB735" s="386"/>
      <c r="AC735" s="386"/>
      <c r="AD735" s="386"/>
      <c r="AE735" s="386"/>
      <c r="AF735" s="386"/>
      <c r="AG735" s="386"/>
      <c r="AH735" s="188"/>
      <c r="AI735" s="188"/>
      <c r="AJ735" s="188"/>
      <c r="AK735" s="188"/>
      <c r="AL735" s="188"/>
      <c r="AM735" s="188"/>
      <c r="AN735" s="188"/>
      <c r="AO735" s="188"/>
      <c r="AP735" s="188"/>
      <c r="AQ735" s="386"/>
      <c r="AR735" s="386"/>
      <c r="AS735" s="386"/>
      <c r="AT735" s="386"/>
      <c r="AU735" s="386"/>
      <c r="AV735" s="386"/>
      <c r="AW735" s="386"/>
      <c r="AX735" s="386"/>
      <c r="AY735" s="386"/>
      <c r="AZ735" s="386"/>
      <c r="BA735" s="386"/>
      <c r="BB735" s="386"/>
      <c r="BC735" s="386"/>
      <c r="BD735" s="386"/>
      <c r="BE735" s="386"/>
      <c r="BF735" s="386"/>
      <c r="BG735" s="386"/>
      <c r="BH735" s="386"/>
      <c r="BI735" s="386"/>
      <c r="BJ735" s="386"/>
      <c r="BK735" s="386"/>
      <c r="BL735" s="386"/>
      <c r="BM735" s="386"/>
      <c r="BN735" s="386"/>
      <c r="BO735" s="186"/>
      <c r="BP735" s="386"/>
      <c r="BQ735" s="386"/>
      <c r="BR735" s="386"/>
      <c r="BS735" s="386"/>
      <c r="BT735" s="386"/>
      <c r="BU735" s="386"/>
      <c r="BV735" s="386"/>
      <c r="BW735" s="386"/>
      <c r="BX735" s="386"/>
      <c r="BY735" s="386"/>
      <c r="BZ735" s="386"/>
      <c r="CA735" s="386"/>
      <c r="CB735" s="386"/>
      <c r="CC735" s="386"/>
      <c r="CD735" s="386"/>
      <c r="CE735" s="386"/>
      <c r="CF735" s="386"/>
      <c r="CG735" s="386"/>
      <c r="CH735" s="386"/>
      <c r="CI735" s="386"/>
      <c r="CJ735" s="386"/>
      <c r="CK735" s="386"/>
      <c r="CL735" s="386"/>
      <c r="CM735" s="386"/>
      <c r="CN735" s="386"/>
      <c r="CO735" s="188"/>
      <c r="CP735" s="188"/>
      <c r="CQ735" s="188"/>
      <c r="CR735" s="188"/>
      <c r="CS735" s="188"/>
      <c r="CT735" s="188"/>
      <c r="CU735" s="188"/>
      <c r="CV735" s="188"/>
      <c r="CW735" s="188"/>
      <c r="CX735" s="188"/>
      <c r="CY735" s="188"/>
      <c r="CZ735" s="188"/>
      <c r="DA735" s="188"/>
      <c r="DB735" s="188"/>
      <c r="DC735" s="386"/>
      <c r="DD735" s="386"/>
      <c r="DE735" s="386"/>
      <c r="DF735" s="386"/>
    </row>
    <row r="736" spans="1:110" s="216" customFormat="1">
      <c r="A736" s="222"/>
      <c r="B736" s="386"/>
      <c r="C736" s="386"/>
      <c r="D736" s="386"/>
      <c r="E736" s="386"/>
      <c r="F736" s="386"/>
      <c r="H736" s="222"/>
      <c r="I736" s="386"/>
      <c r="J736" s="386"/>
      <c r="K736" s="386"/>
      <c r="L736" s="386"/>
      <c r="M736" s="386"/>
      <c r="N736" s="386"/>
      <c r="O736" s="386"/>
      <c r="P736" s="386"/>
      <c r="Q736" s="386"/>
      <c r="R736" s="386"/>
      <c r="S736" s="386"/>
      <c r="T736" s="386"/>
      <c r="U736" s="386"/>
      <c r="V736" s="188"/>
      <c r="W736" s="190"/>
      <c r="X736" s="386"/>
      <c r="Y736" s="386"/>
      <c r="Z736" s="386"/>
      <c r="AA736" s="386"/>
      <c r="AB736" s="386"/>
      <c r="AC736" s="386"/>
      <c r="AD736" s="386"/>
      <c r="AE736" s="386"/>
      <c r="AF736" s="386"/>
      <c r="AG736" s="386"/>
      <c r="AH736" s="188"/>
      <c r="AI736" s="188"/>
      <c r="AJ736" s="188"/>
      <c r="AK736" s="188"/>
      <c r="AL736" s="188"/>
      <c r="AM736" s="188"/>
      <c r="AN736" s="188"/>
      <c r="AO736" s="188"/>
      <c r="AP736" s="188"/>
      <c r="AQ736" s="386"/>
      <c r="AR736" s="386"/>
      <c r="AS736" s="386"/>
      <c r="AT736" s="386"/>
      <c r="AU736" s="386"/>
      <c r="AV736" s="386"/>
      <c r="AW736" s="386"/>
      <c r="AX736" s="386"/>
      <c r="AY736" s="386"/>
      <c r="AZ736" s="386"/>
      <c r="BA736" s="386"/>
      <c r="BB736" s="386"/>
      <c r="BC736" s="386"/>
      <c r="BD736" s="386"/>
      <c r="BE736" s="386"/>
      <c r="BF736" s="386"/>
      <c r="BG736" s="386"/>
      <c r="BH736" s="386"/>
      <c r="BI736" s="386"/>
      <c r="BJ736" s="386"/>
      <c r="BK736" s="386"/>
      <c r="BL736" s="386"/>
      <c r="BM736" s="386"/>
      <c r="BN736" s="386"/>
      <c r="BO736" s="186"/>
      <c r="BP736" s="386"/>
      <c r="BQ736" s="386"/>
      <c r="BR736" s="386"/>
      <c r="BS736" s="386"/>
      <c r="BT736" s="386"/>
      <c r="BU736" s="386"/>
      <c r="BV736" s="386"/>
      <c r="BW736" s="386"/>
      <c r="BX736" s="386"/>
      <c r="BY736" s="386"/>
      <c r="BZ736" s="386"/>
      <c r="CA736" s="386"/>
      <c r="CB736" s="386"/>
      <c r="CC736" s="386"/>
      <c r="CD736" s="386"/>
      <c r="CE736" s="386"/>
      <c r="CF736" s="386"/>
      <c r="CG736" s="386"/>
      <c r="CH736" s="386"/>
      <c r="CI736" s="386"/>
      <c r="CJ736" s="386"/>
      <c r="CK736" s="386"/>
      <c r="CL736" s="386"/>
      <c r="CM736" s="386"/>
      <c r="CN736" s="386"/>
      <c r="CO736" s="188"/>
      <c r="CP736" s="188"/>
      <c r="CQ736" s="188"/>
      <c r="CR736" s="188"/>
      <c r="CS736" s="188"/>
      <c r="CT736" s="188"/>
      <c r="CU736" s="188"/>
      <c r="CV736" s="188"/>
      <c r="CW736" s="188"/>
      <c r="CX736" s="188"/>
      <c r="CY736" s="188"/>
      <c r="CZ736" s="188"/>
      <c r="DA736" s="188"/>
      <c r="DB736" s="188"/>
      <c r="DC736" s="386"/>
      <c r="DD736" s="386"/>
      <c r="DE736" s="386"/>
      <c r="DF736" s="386"/>
    </row>
    <row r="737" spans="1:110" s="216" customFormat="1">
      <c r="A737" s="222"/>
      <c r="B737" s="386"/>
      <c r="C737" s="386"/>
      <c r="D737" s="386"/>
      <c r="E737" s="386"/>
      <c r="F737" s="386"/>
      <c r="H737" s="222"/>
      <c r="I737" s="386"/>
      <c r="J737" s="386"/>
      <c r="K737" s="386"/>
      <c r="L737" s="386"/>
      <c r="M737" s="386"/>
      <c r="N737" s="386"/>
      <c r="O737" s="386"/>
      <c r="P737" s="386"/>
      <c r="Q737" s="386"/>
      <c r="R737" s="386"/>
      <c r="S737" s="386"/>
      <c r="T737" s="386"/>
      <c r="U737" s="386"/>
      <c r="V737" s="188"/>
      <c r="W737" s="190"/>
      <c r="X737" s="386"/>
      <c r="Y737" s="386"/>
      <c r="Z737" s="386"/>
      <c r="AA737" s="386"/>
      <c r="AB737" s="386"/>
      <c r="AC737" s="386"/>
      <c r="AD737" s="386"/>
      <c r="AE737" s="386"/>
      <c r="AF737" s="386"/>
      <c r="AG737" s="386"/>
      <c r="AH737" s="188"/>
      <c r="AI737" s="188"/>
      <c r="AJ737" s="188"/>
      <c r="AK737" s="188"/>
      <c r="AL737" s="188"/>
      <c r="AM737" s="188"/>
      <c r="AN737" s="188"/>
      <c r="AO737" s="188"/>
      <c r="AP737" s="188"/>
      <c r="AQ737" s="386"/>
      <c r="AR737" s="386"/>
      <c r="AS737" s="386"/>
      <c r="AT737" s="386"/>
      <c r="AU737" s="386"/>
      <c r="AV737" s="386"/>
      <c r="AW737" s="386"/>
      <c r="AX737" s="386"/>
      <c r="AY737" s="386"/>
      <c r="AZ737" s="386"/>
      <c r="BA737" s="386"/>
      <c r="BB737" s="386"/>
      <c r="BC737" s="386"/>
      <c r="BD737" s="386"/>
      <c r="BE737" s="386"/>
      <c r="BF737" s="386"/>
      <c r="BG737" s="386"/>
      <c r="BH737" s="386"/>
      <c r="BI737" s="386"/>
      <c r="BJ737" s="386"/>
      <c r="BK737" s="386"/>
      <c r="BL737" s="386"/>
      <c r="BM737" s="386"/>
      <c r="BN737" s="386"/>
      <c r="BO737" s="186"/>
      <c r="BP737" s="386"/>
      <c r="BQ737" s="386"/>
      <c r="BR737" s="386"/>
      <c r="BS737" s="386"/>
      <c r="BT737" s="386"/>
      <c r="BU737" s="386"/>
      <c r="BV737" s="386"/>
      <c r="BW737" s="386"/>
      <c r="BX737" s="386"/>
      <c r="BY737" s="386"/>
      <c r="BZ737" s="386"/>
      <c r="CA737" s="386"/>
      <c r="CB737" s="386"/>
      <c r="CC737" s="386"/>
      <c r="CD737" s="386"/>
      <c r="CE737" s="386"/>
      <c r="CF737" s="386"/>
      <c r="CG737" s="386"/>
      <c r="CH737" s="386"/>
      <c r="CI737" s="386"/>
      <c r="CJ737" s="386"/>
      <c r="CK737" s="386"/>
      <c r="CL737" s="386"/>
      <c r="CM737" s="386"/>
      <c r="CN737" s="386"/>
      <c r="CO737" s="188"/>
      <c r="CP737" s="188"/>
      <c r="CQ737" s="188"/>
      <c r="CR737" s="188"/>
      <c r="CS737" s="188"/>
      <c r="CT737" s="188"/>
      <c r="CU737" s="188"/>
      <c r="CV737" s="188"/>
      <c r="CW737" s="188"/>
      <c r="CX737" s="188"/>
      <c r="CY737" s="188"/>
      <c r="CZ737" s="188"/>
      <c r="DA737" s="188"/>
      <c r="DB737" s="188"/>
      <c r="DC737" s="386"/>
      <c r="DD737" s="386"/>
      <c r="DE737" s="386"/>
      <c r="DF737" s="386"/>
    </row>
    <row r="738" spans="1:110" s="216" customFormat="1">
      <c r="A738" s="222"/>
      <c r="B738" s="386"/>
      <c r="C738" s="386"/>
      <c r="D738" s="386"/>
      <c r="E738" s="386"/>
      <c r="F738" s="386"/>
      <c r="H738" s="222"/>
      <c r="I738" s="386"/>
      <c r="J738" s="386"/>
      <c r="K738" s="386"/>
      <c r="L738" s="386"/>
      <c r="M738" s="386"/>
      <c r="N738" s="386"/>
      <c r="O738" s="386"/>
      <c r="P738" s="386"/>
      <c r="Q738" s="386"/>
      <c r="R738" s="386"/>
      <c r="S738" s="386"/>
      <c r="T738" s="386"/>
      <c r="U738" s="386"/>
      <c r="V738" s="188"/>
      <c r="W738" s="190"/>
      <c r="X738" s="386"/>
      <c r="Y738" s="386"/>
      <c r="Z738" s="386"/>
      <c r="AA738" s="386"/>
      <c r="AB738" s="386"/>
      <c r="AC738" s="386"/>
      <c r="AD738" s="386"/>
      <c r="AE738" s="386"/>
      <c r="AF738" s="386"/>
      <c r="AG738" s="386"/>
      <c r="AH738" s="188"/>
      <c r="AI738" s="188"/>
      <c r="AJ738" s="188"/>
      <c r="AK738" s="188"/>
      <c r="AL738" s="188"/>
      <c r="AM738" s="188"/>
      <c r="AN738" s="188"/>
      <c r="AO738" s="188"/>
      <c r="AP738" s="188"/>
      <c r="AQ738" s="386"/>
      <c r="AR738" s="386"/>
      <c r="AS738" s="386"/>
      <c r="AT738" s="386"/>
      <c r="AU738" s="386"/>
      <c r="AV738" s="386"/>
      <c r="AW738" s="386"/>
      <c r="AX738" s="386"/>
      <c r="AY738" s="386"/>
      <c r="AZ738" s="386"/>
      <c r="BA738" s="386"/>
      <c r="BB738" s="386"/>
      <c r="BC738" s="386"/>
      <c r="BD738" s="386"/>
      <c r="BE738" s="386"/>
      <c r="BF738" s="386"/>
      <c r="BG738" s="386"/>
      <c r="BH738" s="386"/>
      <c r="BI738" s="386"/>
      <c r="BJ738" s="386"/>
      <c r="BK738" s="386"/>
      <c r="BL738" s="386"/>
      <c r="BM738" s="386"/>
      <c r="BN738" s="386"/>
      <c r="BO738" s="186"/>
      <c r="BP738" s="386"/>
      <c r="BQ738" s="386"/>
      <c r="BR738" s="386"/>
      <c r="BS738" s="386"/>
      <c r="BT738" s="386"/>
      <c r="BU738" s="386"/>
      <c r="BV738" s="386"/>
      <c r="BW738" s="386"/>
      <c r="BX738" s="386"/>
      <c r="BY738" s="386"/>
      <c r="BZ738" s="386"/>
      <c r="CA738" s="386"/>
      <c r="CB738" s="386"/>
      <c r="CC738" s="386"/>
      <c r="CD738" s="386"/>
      <c r="CE738" s="386"/>
      <c r="CF738" s="386"/>
      <c r="CG738" s="386"/>
      <c r="CH738" s="386"/>
      <c r="CI738" s="386"/>
      <c r="CJ738" s="386"/>
      <c r="CK738" s="386"/>
      <c r="CL738" s="386"/>
      <c r="CM738" s="386"/>
      <c r="CN738" s="386"/>
      <c r="CO738" s="188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386"/>
      <c r="DD738" s="386"/>
      <c r="DE738" s="386"/>
      <c r="DF738" s="386"/>
    </row>
    <row r="739" spans="1:110" s="216" customFormat="1">
      <c r="A739" s="222"/>
      <c r="B739" s="386"/>
      <c r="C739" s="386"/>
      <c r="D739" s="386"/>
      <c r="E739" s="386"/>
      <c r="F739" s="386"/>
      <c r="H739" s="222"/>
      <c r="I739" s="386"/>
      <c r="J739" s="386"/>
      <c r="K739" s="386"/>
      <c r="L739" s="386"/>
      <c r="M739" s="386"/>
      <c r="N739" s="386"/>
      <c r="O739" s="386"/>
      <c r="P739" s="386"/>
      <c r="Q739" s="386"/>
      <c r="R739" s="386"/>
      <c r="S739" s="386"/>
      <c r="T739" s="386"/>
      <c r="U739" s="386"/>
      <c r="V739" s="188"/>
      <c r="W739" s="190"/>
      <c r="X739" s="386"/>
      <c r="Y739" s="386"/>
      <c r="Z739" s="386"/>
      <c r="AA739" s="386"/>
      <c r="AB739" s="386"/>
      <c r="AC739" s="386"/>
      <c r="AD739" s="386"/>
      <c r="AE739" s="386"/>
      <c r="AF739" s="386"/>
      <c r="AG739" s="386"/>
      <c r="AH739" s="188"/>
      <c r="AI739" s="188"/>
      <c r="AJ739" s="188"/>
      <c r="AK739" s="188"/>
      <c r="AL739" s="188"/>
      <c r="AM739" s="188"/>
      <c r="AN739" s="188"/>
      <c r="AO739" s="188"/>
      <c r="AP739" s="188"/>
      <c r="AQ739" s="386"/>
      <c r="AR739" s="386"/>
      <c r="AS739" s="386"/>
      <c r="AT739" s="386"/>
      <c r="AU739" s="386"/>
      <c r="AV739" s="386"/>
      <c r="AW739" s="386"/>
      <c r="AX739" s="386"/>
      <c r="AY739" s="386"/>
      <c r="AZ739" s="386"/>
      <c r="BA739" s="386"/>
      <c r="BB739" s="386"/>
      <c r="BC739" s="386"/>
      <c r="BD739" s="386"/>
      <c r="BE739" s="386"/>
      <c r="BF739" s="386"/>
      <c r="BG739" s="386"/>
      <c r="BH739" s="386"/>
      <c r="BI739" s="386"/>
      <c r="BJ739" s="386"/>
      <c r="BK739" s="386"/>
      <c r="BL739" s="386"/>
      <c r="BM739" s="386"/>
      <c r="BN739" s="386"/>
      <c r="BO739" s="186"/>
      <c r="BP739" s="386"/>
      <c r="BQ739" s="386"/>
      <c r="BR739" s="386"/>
      <c r="BS739" s="386"/>
      <c r="BT739" s="386"/>
      <c r="BU739" s="386"/>
      <c r="BV739" s="386"/>
      <c r="BW739" s="386"/>
      <c r="BX739" s="386"/>
      <c r="BY739" s="386"/>
      <c r="BZ739" s="386"/>
      <c r="CA739" s="386"/>
      <c r="CB739" s="386"/>
      <c r="CC739" s="386"/>
      <c r="CD739" s="386"/>
      <c r="CE739" s="386"/>
      <c r="CF739" s="386"/>
      <c r="CG739" s="386"/>
      <c r="CH739" s="386"/>
      <c r="CI739" s="386"/>
      <c r="CJ739" s="386"/>
      <c r="CK739" s="386"/>
      <c r="CL739" s="386"/>
      <c r="CM739" s="386"/>
      <c r="CN739" s="386"/>
      <c r="CO739" s="188"/>
      <c r="CP739" s="188"/>
      <c r="CQ739" s="188"/>
      <c r="CR739" s="188"/>
      <c r="CS739" s="188"/>
      <c r="CT739" s="188"/>
      <c r="CU739" s="188"/>
      <c r="CV739" s="188"/>
      <c r="CW739" s="188"/>
      <c r="CX739" s="188"/>
      <c r="CY739" s="188"/>
      <c r="CZ739" s="188"/>
      <c r="DA739" s="188"/>
      <c r="DB739" s="188"/>
      <c r="DC739" s="386"/>
      <c r="DD739" s="386"/>
      <c r="DE739" s="386"/>
      <c r="DF739" s="386"/>
    </row>
    <row r="740" spans="1:110" s="216" customFormat="1">
      <c r="A740" s="222"/>
      <c r="B740" s="386"/>
      <c r="C740" s="386"/>
      <c r="D740" s="386"/>
      <c r="E740" s="386"/>
      <c r="F740" s="386"/>
      <c r="H740" s="222"/>
      <c r="I740" s="386"/>
      <c r="J740" s="386"/>
      <c r="K740" s="386"/>
      <c r="L740" s="386"/>
      <c r="M740" s="386"/>
      <c r="N740" s="386"/>
      <c r="O740" s="386"/>
      <c r="P740" s="386"/>
      <c r="Q740" s="386"/>
      <c r="R740" s="386"/>
      <c r="S740" s="386"/>
      <c r="T740" s="386"/>
      <c r="U740" s="386"/>
      <c r="V740" s="188"/>
      <c r="W740" s="190"/>
      <c r="X740" s="386"/>
      <c r="Y740" s="386"/>
      <c r="Z740" s="386"/>
      <c r="AA740" s="386"/>
      <c r="AB740" s="386"/>
      <c r="AC740" s="386"/>
      <c r="AD740" s="386"/>
      <c r="AE740" s="386"/>
      <c r="AF740" s="386"/>
      <c r="AG740" s="386"/>
      <c r="AH740" s="188"/>
      <c r="AI740" s="188"/>
      <c r="AJ740" s="188"/>
      <c r="AK740" s="188"/>
      <c r="AL740" s="188"/>
      <c r="AM740" s="188"/>
      <c r="AN740" s="188"/>
      <c r="AO740" s="188"/>
      <c r="AP740" s="188"/>
      <c r="AQ740" s="386"/>
      <c r="AR740" s="386"/>
      <c r="AS740" s="386"/>
      <c r="AT740" s="386"/>
      <c r="AU740" s="386"/>
      <c r="AV740" s="386"/>
      <c r="AW740" s="386"/>
      <c r="AX740" s="386"/>
      <c r="AY740" s="386"/>
      <c r="AZ740" s="386"/>
      <c r="BA740" s="386"/>
      <c r="BB740" s="386"/>
      <c r="BC740" s="386"/>
      <c r="BD740" s="386"/>
      <c r="BE740" s="386"/>
      <c r="BF740" s="386"/>
      <c r="BG740" s="386"/>
      <c r="BH740" s="386"/>
      <c r="BI740" s="386"/>
      <c r="BJ740" s="386"/>
      <c r="BK740" s="386"/>
      <c r="BL740" s="386"/>
      <c r="BM740" s="386"/>
      <c r="BN740" s="386"/>
      <c r="BO740" s="186"/>
      <c r="BP740" s="386"/>
      <c r="BQ740" s="386"/>
      <c r="BR740" s="386"/>
      <c r="BS740" s="386"/>
      <c r="BT740" s="386"/>
      <c r="BU740" s="386"/>
      <c r="BV740" s="386"/>
      <c r="BW740" s="386"/>
      <c r="BX740" s="386"/>
      <c r="BY740" s="386"/>
      <c r="BZ740" s="386"/>
      <c r="CA740" s="386"/>
      <c r="CB740" s="386"/>
      <c r="CC740" s="386"/>
      <c r="CD740" s="386"/>
      <c r="CE740" s="386"/>
      <c r="CF740" s="386"/>
      <c r="CG740" s="386"/>
      <c r="CH740" s="386"/>
      <c r="CI740" s="386"/>
      <c r="CJ740" s="386"/>
      <c r="CK740" s="386"/>
      <c r="CL740" s="386"/>
      <c r="CM740" s="386"/>
      <c r="CN740" s="386"/>
      <c r="CO740" s="188"/>
      <c r="CP740" s="188"/>
      <c r="CQ740" s="188"/>
      <c r="CR740" s="188"/>
      <c r="CS740" s="188"/>
      <c r="CT740" s="188"/>
      <c r="CU740" s="188"/>
      <c r="CV740" s="188"/>
      <c r="CW740" s="188"/>
      <c r="CX740" s="188"/>
      <c r="CY740" s="188"/>
      <c r="CZ740" s="188"/>
      <c r="DA740" s="188"/>
      <c r="DB740" s="188"/>
      <c r="DC740" s="386"/>
      <c r="DD740" s="386"/>
      <c r="DE740" s="386"/>
      <c r="DF740" s="386"/>
    </row>
    <row r="741" spans="1:110" s="216" customFormat="1">
      <c r="A741" s="222"/>
      <c r="B741" s="386"/>
      <c r="C741" s="386"/>
      <c r="D741" s="386"/>
      <c r="E741" s="386"/>
      <c r="F741" s="386"/>
      <c r="H741" s="222"/>
      <c r="I741" s="386"/>
      <c r="J741" s="386"/>
      <c r="K741" s="386"/>
      <c r="L741" s="386"/>
      <c r="M741" s="386"/>
      <c r="N741" s="386"/>
      <c r="O741" s="386"/>
      <c r="P741" s="386"/>
      <c r="Q741" s="386"/>
      <c r="R741" s="386"/>
      <c r="S741" s="386"/>
      <c r="T741" s="386"/>
      <c r="U741" s="386"/>
      <c r="V741" s="188"/>
      <c r="W741" s="190"/>
      <c r="X741" s="386"/>
      <c r="Y741" s="386"/>
      <c r="Z741" s="386"/>
      <c r="AA741" s="386"/>
      <c r="AB741" s="386"/>
      <c r="AC741" s="386"/>
      <c r="AD741" s="386"/>
      <c r="AE741" s="386"/>
      <c r="AF741" s="386"/>
      <c r="AG741" s="386"/>
      <c r="AH741" s="188"/>
      <c r="AI741" s="188"/>
      <c r="AJ741" s="188"/>
      <c r="AK741" s="188"/>
      <c r="AL741" s="188"/>
      <c r="AM741" s="188"/>
      <c r="AN741" s="188"/>
      <c r="AO741" s="188"/>
      <c r="AP741" s="188"/>
      <c r="AQ741" s="386"/>
      <c r="AR741" s="386"/>
      <c r="AS741" s="386"/>
      <c r="AT741" s="386"/>
      <c r="AU741" s="386"/>
      <c r="AV741" s="386"/>
      <c r="AW741" s="386"/>
      <c r="AX741" s="386"/>
      <c r="AY741" s="386"/>
      <c r="AZ741" s="386"/>
      <c r="BA741" s="386"/>
      <c r="BB741" s="386"/>
      <c r="BC741" s="386"/>
      <c r="BD741" s="386"/>
      <c r="BE741" s="386"/>
      <c r="BF741" s="386"/>
      <c r="BG741" s="386"/>
      <c r="BH741" s="386"/>
      <c r="BI741" s="386"/>
      <c r="BJ741" s="386"/>
      <c r="BK741" s="386"/>
      <c r="BL741" s="386"/>
      <c r="BM741" s="386"/>
      <c r="BN741" s="386"/>
      <c r="BO741" s="186"/>
      <c r="BP741" s="386"/>
      <c r="BQ741" s="386"/>
      <c r="BR741" s="386"/>
      <c r="BS741" s="386"/>
      <c r="BT741" s="386"/>
      <c r="BU741" s="386"/>
      <c r="BV741" s="386"/>
      <c r="BW741" s="386"/>
      <c r="BX741" s="386"/>
      <c r="BY741" s="386"/>
      <c r="BZ741" s="386"/>
      <c r="CA741" s="386"/>
      <c r="CB741" s="386"/>
      <c r="CC741" s="386"/>
      <c r="CD741" s="386"/>
      <c r="CE741" s="386"/>
      <c r="CF741" s="386"/>
      <c r="CG741" s="386"/>
      <c r="CH741" s="386"/>
      <c r="CI741" s="386"/>
      <c r="CJ741" s="386"/>
      <c r="CK741" s="386"/>
      <c r="CL741" s="386"/>
      <c r="CM741" s="386"/>
      <c r="CN741" s="386"/>
      <c r="CO741" s="188"/>
      <c r="CP741" s="188"/>
      <c r="CQ741" s="188"/>
      <c r="CR741" s="188"/>
      <c r="CS741" s="188"/>
      <c r="CT741" s="188"/>
      <c r="CU741" s="188"/>
      <c r="CV741" s="188"/>
      <c r="CW741" s="188"/>
      <c r="CX741" s="188"/>
      <c r="CY741" s="188"/>
      <c r="CZ741" s="188"/>
      <c r="DA741" s="188"/>
      <c r="DB741" s="188"/>
      <c r="DC741" s="386"/>
      <c r="DD741" s="386"/>
      <c r="DE741" s="386"/>
      <c r="DF741" s="386"/>
    </row>
    <row r="742" spans="1:110" s="216" customFormat="1">
      <c r="A742" s="222"/>
      <c r="B742" s="386"/>
      <c r="C742" s="386"/>
      <c r="D742" s="386"/>
      <c r="E742" s="386"/>
      <c r="F742" s="386"/>
      <c r="H742" s="222"/>
      <c r="I742" s="386"/>
      <c r="J742" s="386"/>
      <c r="K742" s="386"/>
      <c r="L742" s="386"/>
      <c r="M742" s="386"/>
      <c r="N742" s="386"/>
      <c r="O742" s="386"/>
      <c r="P742" s="386"/>
      <c r="Q742" s="386"/>
      <c r="R742" s="386"/>
      <c r="S742" s="386"/>
      <c r="T742" s="386"/>
      <c r="U742" s="386"/>
      <c r="V742" s="188"/>
      <c r="W742" s="190"/>
      <c r="X742" s="386"/>
      <c r="Y742" s="386"/>
      <c r="Z742" s="386"/>
      <c r="AA742" s="386"/>
      <c r="AB742" s="386"/>
      <c r="AC742" s="386"/>
      <c r="AD742" s="386"/>
      <c r="AE742" s="386"/>
      <c r="AF742" s="386"/>
      <c r="AG742" s="386"/>
      <c r="AH742" s="188"/>
      <c r="AI742" s="188"/>
      <c r="AJ742" s="188"/>
      <c r="AK742" s="188"/>
      <c r="AL742" s="188"/>
      <c r="AM742" s="188"/>
      <c r="AN742" s="188"/>
      <c r="AO742" s="188"/>
      <c r="AP742" s="188"/>
      <c r="AQ742" s="386"/>
      <c r="AR742" s="386"/>
      <c r="AS742" s="386"/>
      <c r="AT742" s="386"/>
      <c r="AU742" s="386"/>
      <c r="AV742" s="386"/>
      <c r="AW742" s="386"/>
      <c r="AX742" s="386"/>
      <c r="AY742" s="386"/>
      <c r="AZ742" s="386"/>
      <c r="BA742" s="386"/>
      <c r="BB742" s="386"/>
      <c r="BC742" s="386"/>
      <c r="BD742" s="386"/>
      <c r="BE742" s="386"/>
      <c r="BF742" s="386"/>
      <c r="BG742" s="386"/>
      <c r="BH742" s="386"/>
      <c r="BI742" s="386"/>
      <c r="BJ742" s="386"/>
      <c r="BK742" s="386"/>
      <c r="BL742" s="386"/>
      <c r="BM742" s="386"/>
      <c r="BN742" s="386"/>
      <c r="BO742" s="186"/>
      <c r="BP742" s="386"/>
      <c r="BQ742" s="386"/>
      <c r="BR742" s="386"/>
      <c r="BS742" s="386"/>
      <c r="BT742" s="386"/>
      <c r="BU742" s="386"/>
      <c r="BV742" s="386"/>
      <c r="BW742" s="386"/>
      <c r="BX742" s="386"/>
      <c r="BY742" s="386"/>
      <c r="BZ742" s="386"/>
      <c r="CA742" s="386"/>
      <c r="CB742" s="386"/>
      <c r="CC742" s="386"/>
      <c r="CD742" s="386"/>
      <c r="CE742" s="386"/>
      <c r="CF742" s="386"/>
      <c r="CG742" s="386"/>
      <c r="CH742" s="386"/>
      <c r="CI742" s="386"/>
      <c r="CJ742" s="386"/>
      <c r="CK742" s="386"/>
      <c r="CL742" s="386"/>
      <c r="CM742" s="386"/>
      <c r="CN742" s="386"/>
      <c r="CO742" s="188"/>
      <c r="CP742" s="188"/>
      <c r="CQ742" s="188"/>
      <c r="CR742" s="188"/>
      <c r="CS742" s="188"/>
      <c r="CT742" s="188"/>
      <c r="CU742" s="188"/>
      <c r="CV742" s="188"/>
      <c r="CW742" s="188"/>
      <c r="CX742" s="188"/>
      <c r="CY742" s="188"/>
      <c r="CZ742" s="188"/>
      <c r="DA742" s="188"/>
      <c r="DB742" s="188"/>
      <c r="DC742" s="386"/>
      <c r="DD742" s="386"/>
      <c r="DE742" s="386"/>
      <c r="DF742" s="386"/>
    </row>
    <row r="743" spans="1:110" s="216" customFormat="1">
      <c r="A743" s="222"/>
      <c r="B743" s="386"/>
      <c r="C743" s="386"/>
      <c r="D743" s="386"/>
      <c r="E743" s="386"/>
      <c r="F743" s="386"/>
      <c r="H743" s="222"/>
      <c r="I743" s="386"/>
      <c r="J743" s="386"/>
      <c r="K743" s="386"/>
      <c r="L743" s="386"/>
      <c r="M743" s="386"/>
      <c r="N743" s="386"/>
      <c r="O743" s="386"/>
      <c r="P743" s="386"/>
      <c r="Q743" s="386"/>
      <c r="R743" s="386"/>
      <c r="S743" s="386"/>
      <c r="T743" s="386"/>
      <c r="U743" s="386"/>
      <c r="V743" s="188"/>
      <c r="W743" s="190"/>
      <c r="X743" s="386"/>
      <c r="Y743" s="386"/>
      <c r="Z743" s="386"/>
      <c r="AA743" s="386"/>
      <c r="AB743" s="386"/>
      <c r="AC743" s="386"/>
      <c r="AD743" s="386"/>
      <c r="AE743" s="386"/>
      <c r="AF743" s="386"/>
      <c r="AG743" s="386"/>
      <c r="AH743" s="188"/>
      <c r="AI743" s="188"/>
      <c r="AJ743" s="188"/>
      <c r="AK743" s="188"/>
      <c r="AL743" s="188"/>
      <c r="AM743" s="188"/>
      <c r="AN743" s="188"/>
      <c r="AO743" s="188"/>
      <c r="AP743" s="188"/>
      <c r="AQ743" s="386"/>
      <c r="AR743" s="386"/>
      <c r="AS743" s="386"/>
      <c r="AT743" s="386"/>
      <c r="AU743" s="386"/>
      <c r="AV743" s="386"/>
      <c r="AW743" s="386"/>
      <c r="AX743" s="386"/>
      <c r="AY743" s="386"/>
      <c r="AZ743" s="386"/>
      <c r="BA743" s="386"/>
      <c r="BB743" s="386"/>
      <c r="BC743" s="386"/>
      <c r="BD743" s="386"/>
      <c r="BE743" s="386"/>
      <c r="BF743" s="386"/>
      <c r="BG743" s="386"/>
      <c r="BH743" s="386"/>
      <c r="BI743" s="386"/>
      <c r="BJ743" s="386"/>
      <c r="BK743" s="386"/>
      <c r="BL743" s="386"/>
      <c r="BM743" s="386"/>
      <c r="BN743" s="386"/>
      <c r="BO743" s="186"/>
      <c r="BP743" s="386"/>
      <c r="BQ743" s="386"/>
      <c r="BR743" s="386"/>
      <c r="BS743" s="386"/>
      <c r="BT743" s="386"/>
      <c r="BU743" s="386"/>
      <c r="BV743" s="386"/>
      <c r="BW743" s="386"/>
      <c r="BX743" s="386"/>
      <c r="BY743" s="386"/>
      <c r="BZ743" s="386"/>
      <c r="CA743" s="386"/>
      <c r="CB743" s="386"/>
      <c r="CC743" s="386"/>
      <c r="CD743" s="386"/>
      <c r="CE743" s="386"/>
      <c r="CF743" s="386"/>
      <c r="CG743" s="386"/>
      <c r="CH743" s="386"/>
      <c r="CI743" s="386"/>
      <c r="CJ743" s="386"/>
      <c r="CK743" s="386"/>
      <c r="CL743" s="386"/>
      <c r="CM743" s="386"/>
      <c r="CN743" s="386"/>
      <c r="CO743" s="188"/>
      <c r="CP743" s="188"/>
      <c r="CQ743" s="188"/>
      <c r="CR743" s="188"/>
      <c r="CS743" s="188"/>
      <c r="CT743" s="188"/>
      <c r="CU743" s="188"/>
      <c r="CV743" s="188"/>
      <c r="CW743" s="188"/>
      <c r="CX743" s="188"/>
      <c r="CY743" s="188"/>
      <c r="CZ743" s="188"/>
      <c r="DA743" s="188"/>
      <c r="DB743" s="188"/>
      <c r="DC743" s="386"/>
      <c r="DD743" s="386"/>
      <c r="DE743" s="386"/>
      <c r="DF743" s="386"/>
    </row>
    <row r="744" spans="1:110" s="216" customFormat="1">
      <c r="A744" s="222"/>
      <c r="B744" s="386"/>
      <c r="C744" s="386"/>
      <c r="D744" s="386"/>
      <c r="E744" s="386"/>
      <c r="F744" s="386"/>
      <c r="H744" s="222"/>
      <c r="I744" s="386"/>
      <c r="J744" s="386"/>
      <c r="K744" s="386"/>
      <c r="L744" s="386"/>
      <c r="M744" s="386"/>
      <c r="N744" s="386"/>
      <c r="O744" s="386"/>
      <c r="P744" s="386"/>
      <c r="Q744" s="386"/>
      <c r="R744" s="386"/>
      <c r="S744" s="386"/>
      <c r="T744" s="386"/>
      <c r="U744" s="386"/>
      <c r="V744" s="188"/>
      <c r="W744" s="190"/>
      <c r="X744" s="386"/>
      <c r="Y744" s="386"/>
      <c r="Z744" s="386"/>
      <c r="AA744" s="386"/>
      <c r="AB744" s="386"/>
      <c r="AC744" s="386"/>
      <c r="AD744" s="386"/>
      <c r="AE744" s="386"/>
      <c r="AF744" s="386"/>
      <c r="AG744" s="386"/>
      <c r="AH744" s="188"/>
      <c r="AI744" s="188"/>
      <c r="AJ744" s="188"/>
      <c r="AK744" s="188"/>
      <c r="AL744" s="188"/>
      <c r="AM744" s="188"/>
      <c r="AN744" s="188"/>
      <c r="AO744" s="188"/>
      <c r="AP744" s="188"/>
      <c r="AQ744" s="386"/>
      <c r="AR744" s="386"/>
      <c r="AS744" s="386"/>
      <c r="AT744" s="386"/>
      <c r="AU744" s="386"/>
      <c r="AV744" s="386"/>
      <c r="AW744" s="386"/>
      <c r="AX744" s="386"/>
      <c r="AY744" s="386"/>
      <c r="AZ744" s="386"/>
      <c r="BA744" s="386"/>
      <c r="BB744" s="386"/>
      <c r="BC744" s="386"/>
      <c r="BD744" s="386"/>
      <c r="BE744" s="386"/>
      <c r="BF744" s="386"/>
      <c r="BG744" s="386"/>
      <c r="BH744" s="386"/>
      <c r="BI744" s="386"/>
      <c r="BJ744" s="386"/>
      <c r="BK744" s="386"/>
      <c r="BL744" s="386"/>
      <c r="BM744" s="386"/>
      <c r="BN744" s="386"/>
      <c r="BO744" s="186"/>
      <c r="BP744" s="386"/>
      <c r="BQ744" s="386"/>
      <c r="BR744" s="386"/>
      <c r="BS744" s="386"/>
      <c r="BT744" s="386"/>
      <c r="BU744" s="386"/>
      <c r="BV744" s="386"/>
      <c r="BW744" s="386"/>
      <c r="BX744" s="386"/>
      <c r="BY744" s="386"/>
      <c r="BZ744" s="386"/>
      <c r="CA744" s="386"/>
      <c r="CB744" s="386"/>
      <c r="CC744" s="386"/>
      <c r="CD744" s="386"/>
      <c r="CE744" s="386"/>
      <c r="CF744" s="386"/>
      <c r="CG744" s="386"/>
      <c r="CH744" s="386"/>
      <c r="CI744" s="386"/>
      <c r="CJ744" s="386"/>
      <c r="CK744" s="386"/>
      <c r="CL744" s="386"/>
      <c r="CM744" s="386"/>
      <c r="CN744" s="386"/>
      <c r="CO744" s="188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386"/>
      <c r="DD744" s="386"/>
      <c r="DE744" s="386"/>
      <c r="DF744" s="386"/>
    </row>
    <row r="745" spans="1:110" s="216" customFormat="1">
      <c r="A745" s="222"/>
      <c r="B745" s="386"/>
      <c r="C745" s="386"/>
      <c r="D745" s="386"/>
      <c r="E745" s="386"/>
      <c r="F745" s="386"/>
      <c r="H745" s="222"/>
      <c r="I745" s="386"/>
      <c r="J745" s="386"/>
      <c r="K745" s="386"/>
      <c r="L745" s="386"/>
      <c r="M745" s="386"/>
      <c r="N745" s="386"/>
      <c r="O745" s="386"/>
      <c r="P745" s="386"/>
      <c r="Q745" s="386"/>
      <c r="R745" s="386"/>
      <c r="S745" s="386"/>
      <c r="T745" s="386"/>
      <c r="U745" s="386"/>
      <c r="V745" s="188"/>
      <c r="W745" s="190"/>
      <c r="X745" s="386"/>
      <c r="Y745" s="386"/>
      <c r="Z745" s="386"/>
      <c r="AA745" s="386"/>
      <c r="AB745" s="386"/>
      <c r="AC745" s="386"/>
      <c r="AD745" s="386"/>
      <c r="AE745" s="386"/>
      <c r="AF745" s="386"/>
      <c r="AG745" s="386"/>
      <c r="AH745" s="188"/>
      <c r="AI745" s="188"/>
      <c r="AJ745" s="188"/>
      <c r="AK745" s="188"/>
      <c r="AL745" s="188"/>
      <c r="AM745" s="188"/>
      <c r="AN745" s="188"/>
      <c r="AO745" s="188"/>
      <c r="AP745" s="188"/>
      <c r="AQ745" s="386"/>
      <c r="AR745" s="386"/>
      <c r="AS745" s="386"/>
      <c r="AT745" s="386"/>
      <c r="AU745" s="386"/>
      <c r="AV745" s="386"/>
      <c r="AW745" s="386"/>
      <c r="AX745" s="386"/>
      <c r="AY745" s="386"/>
      <c r="AZ745" s="386"/>
      <c r="BA745" s="386"/>
      <c r="BB745" s="386"/>
      <c r="BC745" s="386"/>
      <c r="BD745" s="386"/>
      <c r="BE745" s="386"/>
      <c r="BF745" s="386"/>
      <c r="BG745" s="386"/>
      <c r="BH745" s="386"/>
      <c r="BI745" s="386"/>
      <c r="BJ745" s="386"/>
      <c r="BK745" s="386"/>
      <c r="BL745" s="386"/>
      <c r="BM745" s="386"/>
      <c r="BN745" s="386"/>
      <c r="BO745" s="186"/>
      <c r="BP745" s="386"/>
      <c r="BQ745" s="386"/>
      <c r="BR745" s="386"/>
      <c r="BS745" s="386"/>
      <c r="BT745" s="386"/>
      <c r="BU745" s="386"/>
      <c r="BV745" s="386"/>
      <c r="BW745" s="386"/>
      <c r="BX745" s="386"/>
      <c r="BY745" s="386"/>
      <c r="BZ745" s="386"/>
      <c r="CA745" s="386"/>
      <c r="CB745" s="386"/>
      <c r="CC745" s="386"/>
      <c r="CD745" s="386"/>
      <c r="CE745" s="386"/>
      <c r="CF745" s="386"/>
      <c r="CG745" s="386"/>
      <c r="CH745" s="386"/>
      <c r="CI745" s="386"/>
      <c r="CJ745" s="386"/>
      <c r="CK745" s="386"/>
      <c r="CL745" s="386"/>
      <c r="CM745" s="386"/>
      <c r="CN745" s="386"/>
      <c r="CO745" s="188"/>
      <c r="CP745" s="188"/>
      <c r="CQ745" s="188"/>
      <c r="CR745" s="188"/>
      <c r="CS745" s="188"/>
      <c r="CT745" s="188"/>
      <c r="CU745" s="188"/>
      <c r="CV745" s="188"/>
      <c r="CW745" s="188"/>
      <c r="CX745" s="188"/>
      <c r="CY745" s="188"/>
      <c r="CZ745" s="188"/>
      <c r="DA745" s="188"/>
      <c r="DB745" s="188"/>
      <c r="DC745" s="386"/>
      <c r="DD745" s="386"/>
      <c r="DE745" s="386"/>
      <c r="DF745" s="386"/>
    </row>
    <row r="746" spans="1:110" s="216" customFormat="1">
      <c r="A746" s="222"/>
      <c r="B746" s="386"/>
      <c r="C746" s="386"/>
      <c r="D746" s="386"/>
      <c r="E746" s="386"/>
      <c r="F746" s="386"/>
      <c r="H746" s="222"/>
      <c r="I746" s="386"/>
      <c r="J746" s="386"/>
      <c r="K746" s="386"/>
      <c r="L746" s="386"/>
      <c r="M746" s="386"/>
      <c r="N746" s="386"/>
      <c r="O746" s="386"/>
      <c r="P746" s="386"/>
      <c r="Q746" s="386"/>
      <c r="R746" s="386"/>
      <c r="S746" s="386"/>
      <c r="T746" s="386"/>
      <c r="U746" s="386"/>
      <c r="V746" s="188"/>
      <c r="W746" s="190"/>
      <c r="X746" s="386"/>
      <c r="Y746" s="386"/>
      <c r="Z746" s="386"/>
      <c r="AA746" s="386"/>
      <c r="AB746" s="386"/>
      <c r="AC746" s="386"/>
      <c r="AD746" s="386"/>
      <c r="AE746" s="386"/>
      <c r="AF746" s="386"/>
      <c r="AG746" s="386"/>
      <c r="AH746" s="188"/>
      <c r="AI746" s="188"/>
      <c r="AJ746" s="188"/>
      <c r="AK746" s="188"/>
      <c r="AL746" s="188"/>
      <c r="AM746" s="188"/>
      <c r="AN746" s="188"/>
      <c r="AO746" s="188"/>
      <c r="AP746" s="188"/>
      <c r="AQ746" s="386"/>
      <c r="AR746" s="386"/>
      <c r="AS746" s="386"/>
      <c r="AT746" s="386"/>
      <c r="AU746" s="386"/>
      <c r="AV746" s="386"/>
      <c r="AW746" s="386"/>
      <c r="AX746" s="386"/>
      <c r="AY746" s="386"/>
      <c r="AZ746" s="386"/>
      <c r="BA746" s="386"/>
      <c r="BB746" s="386"/>
      <c r="BC746" s="386"/>
      <c r="BD746" s="386"/>
      <c r="BE746" s="386"/>
      <c r="BF746" s="386"/>
      <c r="BG746" s="386"/>
      <c r="BH746" s="386"/>
      <c r="BI746" s="386"/>
      <c r="BJ746" s="386"/>
      <c r="BK746" s="386"/>
      <c r="BL746" s="386"/>
      <c r="BM746" s="386"/>
      <c r="BN746" s="386"/>
      <c r="BO746" s="186"/>
      <c r="BP746" s="386"/>
      <c r="BQ746" s="386"/>
      <c r="BR746" s="386"/>
      <c r="BS746" s="386"/>
      <c r="BT746" s="386"/>
      <c r="BU746" s="386"/>
      <c r="BV746" s="386"/>
      <c r="BW746" s="386"/>
      <c r="BX746" s="386"/>
      <c r="BY746" s="386"/>
      <c r="BZ746" s="386"/>
      <c r="CA746" s="386"/>
      <c r="CB746" s="386"/>
      <c r="CC746" s="386"/>
      <c r="CD746" s="386"/>
      <c r="CE746" s="386"/>
      <c r="CF746" s="386"/>
      <c r="CG746" s="386"/>
      <c r="CH746" s="386"/>
      <c r="CI746" s="386"/>
      <c r="CJ746" s="386"/>
      <c r="CK746" s="386"/>
      <c r="CL746" s="386"/>
      <c r="CM746" s="386"/>
      <c r="CN746" s="386"/>
      <c r="CO746" s="188"/>
      <c r="CP746" s="188"/>
      <c r="CQ746" s="188"/>
      <c r="CR746" s="188"/>
      <c r="CS746" s="188"/>
      <c r="CT746" s="188"/>
      <c r="CU746" s="188"/>
      <c r="CV746" s="188"/>
      <c r="CW746" s="188"/>
      <c r="CX746" s="188"/>
      <c r="CY746" s="188"/>
      <c r="CZ746" s="188"/>
      <c r="DA746" s="188"/>
      <c r="DB746" s="188"/>
      <c r="DC746" s="386"/>
      <c r="DD746" s="386"/>
      <c r="DE746" s="386"/>
      <c r="DF746" s="386"/>
    </row>
    <row r="747" spans="1:110" s="216" customFormat="1">
      <c r="A747" s="222"/>
      <c r="B747" s="386"/>
      <c r="C747" s="386"/>
      <c r="D747" s="386"/>
      <c r="E747" s="386"/>
      <c r="F747" s="386"/>
      <c r="H747" s="222"/>
      <c r="I747" s="386"/>
      <c r="J747" s="386"/>
      <c r="K747" s="386"/>
      <c r="L747" s="386"/>
      <c r="M747" s="386"/>
      <c r="N747" s="386"/>
      <c r="O747" s="386"/>
      <c r="P747" s="386"/>
      <c r="Q747" s="386"/>
      <c r="R747" s="386"/>
      <c r="S747" s="386"/>
      <c r="T747" s="386"/>
      <c r="U747" s="386"/>
      <c r="V747" s="188"/>
      <c r="W747" s="190"/>
      <c r="X747" s="386"/>
      <c r="Y747" s="386"/>
      <c r="Z747" s="386"/>
      <c r="AA747" s="386"/>
      <c r="AB747" s="386"/>
      <c r="AC747" s="386"/>
      <c r="AD747" s="386"/>
      <c r="AE747" s="386"/>
      <c r="AF747" s="386"/>
      <c r="AG747" s="386"/>
      <c r="AH747" s="188"/>
      <c r="AI747" s="188"/>
      <c r="AJ747" s="188"/>
      <c r="AK747" s="188"/>
      <c r="AL747" s="188"/>
      <c r="AM747" s="188"/>
      <c r="AN747" s="188"/>
      <c r="AO747" s="188"/>
      <c r="AP747" s="188"/>
      <c r="AQ747" s="386"/>
      <c r="AR747" s="386"/>
      <c r="AS747" s="386"/>
      <c r="AT747" s="386"/>
      <c r="AU747" s="386"/>
      <c r="AV747" s="386"/>
      <c r="AW747" s="386"/>
      <c r="AX747" s="386"/>
      <c r="AY747" s="386"/>
      <c r="AZ747" s="386"/>
      <c r="BA747" s="386"/>
      <c r="BB747" s="386"/>
      <c r="BC747" s="386"/>
      <c r="BD747" s="386"/>
      <c r="BE747" s="386"/>
      <c r="BF747" s="386"/>
      <c r="BG747" s="386"/>
      <c r="BH747" s="386"/>
      <c r="BI747" s="386"/>
      <c r="BJ747" s="386"/>
      <c r="BK747" s="386"/>
      <c r="BL747" s="386"/>
      <c r="BM747" s="386"/>
      <c r="BN747" s="386"/>
      <c r="BO747" s="186"/>
      <c r="BP747" s="386"/>
      <c r="BQ747" s="386"/>
      <c r="BR747" s="386"/>
      <c r="BS747" s="386"/>
      <c r="BT747" s="386"/>
      <c r="BU747" s="386"/>
      <c r="BV747" s="386"/>
      <c r="BW747" s="386"/>
      <c r="BX747" s="386"/>
      <c r="BY747" s="386"/>
      <c r="BZ747" s="386"/>
      <c r="CA747" s="386"/>
      <c r="CB747" s="386"/>
      <c r="CC747" s="386"/>
      <c r="CD747" s="386"/>
      <c r="CE747" s="386"/>
      <c r="CF747" s="386"/>
      <c r="CG747" s="386"/>
      <c r="CH747" s="386"/>
      <c r="CI747" s="386"/>
      <c r="CJ747" s="386"/>
      <c r="CK747" s="386"/>
      <c r="CL747" s="386"/>
      <c r="CM747" s="386"/>
      <c r="CN747" s="386"/>
      <c r="CO747" s="188"/>
      <c r="CP747" s="188"/>
      <c r="CQ747" s="188"/>
      <c r="CR747" s="188"/>
      <c r="CS747" s="188"/>
      <c r="CT747" s="188"/>
      <c r="CU747" s="188"/>
      <c r="CV747" s="188"/>
      <c r="CW747" s="188"/>
      <c r="CX747" s="188"/>
      <c r="CY747" s="188"/>
      <c r="CZ747" s="188"/>
      <c r="DA747" s="188"/>
      <c r="DB747" s="188"/>
      <c r="DC747" s="386"/>
      <c r="DD747" s="386"/>
      <c r="DE747" s="386"/>
      <c r="DF747" s="386"/>
    </row>
    <row r="748" spans="1:110" s="216" customFormat="1">
      <c r="A748" s="222"/>
      <c r="B748" s="386"/>
      <c r="C748" s="386"/>
      <c r="D748" s="386"/>
      <c r="E748" s="386"/>
      <c r="F748" s="386"/>
      <c r="H748" s="222"/>
      <c r="I748" s="386"/>
      <c r="J748" s="386"/>
      <c r="K748" s="386"/>
      <c r="L748" s="386"/>
      <c r="M748" s="386"/>
      <c r="N748" s="386"/>
      <c r="O748" s="386"/>
      <c r="P748" s="386"/>
      <c r="Q748" s="386"/>
      <c r="R748" s="386"/>
      <c r="S748" s="386"/>
      <c r="T748" s="386"/>
      <c r="U748" s="386"/>
      <c r="V748" s="188"/>
      <c r="W748" s="190"/>
      <c r="X748" s="386"/>
      <c r="Y748" s="386"/>
      <c r="Z748" s="386"/>
      <c r="AA748" s="386"/>
      <c r="AB748" s="386"/>
      <c r="AC748" s="386"/>
      <c r="AD748" s="386"/>
      <c r="AE748" s="386"/>
      <c r="AF748" s="386"/>
      <c r="AG748" s="386"/>
      <c r="AH748" s="188"/>
      <c r="AI748" s="188"/>
      <c r="AJ748" s="188"/>
      <c r="AK748" s="188"/>
      <c r="AL748" s="188"/>
      <c r="AM748" s="188"/>
      <c r="AN748" s="188"/>
      <c r="AO748" s="188"/>
      <c r="AP748" s="188"/>
      <c r="AQ748" s="386"/>
      <c r="AR748" s="386"/>
      <c r="AS748" s="386"/>
      <c r="AT748" s="386"/>
      <c r="AU748" s="386"/>
      <c r="AV748" s="386"/>
      <c r="AW748" s="386"/>
      <c r="AX748" s="386"/>
      <c r="AY748" s="386"/>
      <c r="AZ748" s="386"/>
      <c r="BA748" s="386"/>
      <c r="BB748" s="386"/>
      <c r="BC748" s="386"/>
      <c r="BD748" s="386"/>
      <c r="BE748" s="386"/>
      <c r="BF748" s="386"/>
      <c r="BG748" s="386"/>
      <c r="BH748" s="386"/>
      <c r="BI748" s="386"/>
      <c r="BJ748" s="386"/>
      <c r="BK748" s="386"/>
      <c r="BL748" s="386"/>
      <c r="BM748" s="386"/>
      <c r="BN748" s="386"/>
      <c r="BO748" s="186"/>
      <c r="BP748" s="386"/>
      <c r="BQ748" s="386"/>
      <c r="BR748" s="386"/>
      <c r="BS748" s="386"/>
      <c r="BT748" s="386"/>
      <c r="BU748" s="386"/>
      <c r="BV748" s="386"/>
      <c r="BW748" s="386"/>
      <c r="BX748" s="386"/>
      <c r="BY748" s="386"/>
      <c r="BZ748" s="386"/>
      <c r="CA748" s="386"/>
      <c r="CB748" s="386"/>
      <c r="CC748" s="386"/>
      <c r="CD748" s="386"/>
      <c r="CE748" s="386"/>
      <c r="CF748" s="386"/>
      <c r="CG748" s="386"/>
      <c r="CH748" s="386"/>
      <c r="CI748" s="386"/>
      <c r="CJ748" s="386"/>
      <c r="CK748" s="386"/>
      <c r="CL748" s="386"/>
      <c r="CM748" s="386"/>
      <c r="CN748" s="386"/>
      <c r="CO748" s="188"/>
      <c r="CP748" s="188"/>
      <c r="CQ748" s="188"/>
      <c r="CR748" s="188"/>
      <c r="CS748" s="188"/>
      <c r="CT748" s="188"/>
      <c r="CU748" s="188"/>
      <c r="CV748" s="188"/>
      <c r="CW748" s="188"/>
      <c r="CX748" s="188"/>
      <c r="CY748" s="188"/>
      <c r="CZ748" s="188"/>
      <c r="DA748" s="188"/>
      <c r="DB748" s="188"/>
      <c r="DC748" s="386"/>
      <c r="DD748" s="386"/>
      <c r="DE748" s="386"/>
      <c r="DF748" s="386"/>
    </row>
    <row r="749" spans="1:110" s="216" customFormat="1">
      <c r="A749" s="222"/>
      <c r="B749" s="386"/>
      <c r="C749" s="386"/>
      <c r="D749" s="386"/>
      <c r="E749" s="386"/>
      <c r="F749" s="386"/>
      <c r="H749" s="222"/>
      <c r="I749" s="386"/>
      <c r="J749" s="386"/>
      <c r="K749" s="386"/>
      <c r="L749" s="386"/>
      <c r="M749" s="386"/>
      <c r="N749" s="386"/>
      <c r="O749" s="386"/>
      <c r="P749" s="386"/>
      <c r="Q749" s="386"/>
      <c r="R749" s="386"/>
      <c r="S749" s="386"/>
      <c r="T749" s="386"/>
      <c r="U749" s="386"/>
      <c r="V749" s="188"/>
      <c r="W749" s="190"/>
      <c r="X749" s="386"/>
      <c r="Y749" s="386"/>
      <c r="Z749" s="386"/>
      <c r="AA749" s="386"/>
      <c r="AB749" s="386"/>
      <c r="AC749" s="386"/>
      <c r="AD749" s="386"/>
      <c r="AE749" s="386"/>
      <c r="AF749" s="386"/>
      <c r="AG749" s="386"/>
      <c r="AH749" s="188"/>
      <c r="AI749" s="188"/>
      <c r="AJ749" s="188"/>
      <c r="AK749" s="188"/>
      <c r="AL749" s="188"/>
      <c r="AM749" s="188"/>
      <c r="AN749" s="188"/>
      <c r="AO749" s="188"/>
      <c r="AP749" s="188"/>
      <c r="AQ749" s="386"/>
      <c r="AR749" s="386"/>
      <c r="AS749" s="386"/>
      <c r="AT749" s="386"/>
      <c r="AU749" s="386"/>
      <c r="AV749" s="386"/>
      <c r="AW749" s="386"/>
      <c r="AX749" s="386"/>
      <c r="AY749" s="386"/>
      <c r="AZ749" s="386"/>
      <c r="BA749" s="386"/>
      <c r="BB749" s="386"/>
      <c r="BC749" s="386"/>
      <c r="BD749" s="386"/>
      <c r="BE749" s="386"/>
      <c r="BF749" s="386"/>
      <c r="BG749" s="386"/>
      <c r="BH749" s="386"/>
      <c r="BI749" s="386"/>
      <c r="BJ749" s="386"/>
      <c r="BK749" s="386"/>
      <c r="BL749" s="386"/>
      <c r="BM749" s="386"/>
      <c r="BN749" s="386"/>
      <c r="BO749" s="186"/>
      <c r="BP749" s="386"/>
      <c r="BQ749" s="386"/>
      <c r="BR749" s="386"/>
      <c r="BS749" s="386"/>
      <c r="BT749" s="386"/>
      <c r="BU749" s="386"/>
      <c r="BV749" s="386"/>
      <c r="BW749" s="386"/>
      <c r="BX749" s="386"/>
      <c r="BY749" s="386"/>
      <c r="BZ749" s="386"/>
      <c r="CA749" s="386"/>
      <c r="CB749" s="386"/>
      <c r="CC749" s="386"/>
      <c r="CD749" s="386"/>
      <c r="CE749" s="386"/>
      <c r="CF749" s="386"/>
      <c r="CG749" s="386"/>
      <c r="CH749" s="386"/>
      <c r="CI749" s="386"/>
      <c r="CJ749" s="386"/>
      <c r="CK749" s="386"/>
      <c r="CL749" s="386"/>
      <c r="CM749" s="386"/>
      <c r="CN749" s="386"/>
      <c r="CO749" s="188"/>
      <c r="CP749" s="188"/>
      <c r="CQ749" s="188"/>
      <c r="CR749" s="188"/>
      <c r="CS749" s="188"/>
      <c r="CT749" s="188"/>
      <c r="CU749" s="188"/>
      <c r="CV749" s="188"/>
      <c r="CW749" s="188"/>
      <c r="CX749" s="188"/>
      <c r="CY749" s="188"/>
      <c r="CZ749" s="188"/>
      <c r="DA749" s="188"/>
      <c r="DB749" s="188"/>
      <c r="DC749" s="386"/>
      <c r="DD749" s="386"/>
      <c r="DE749" s="386"/>
      <c r="DF749" s="386"/>
    </row>
    <row r="750" spans="1:110" s="216" customFormat="1">
      <c r="A750" s="222"/>
      <c r="B750" s="386"/>
      <c r="C750" s="386"/>
      <c r="D750" s="386"/>
      <c r="E750" s="386"/>
      <c r="F750" s="386"/>
      <c r="H750" s="222"/>
      <c r="I750" s="386"/>
      <c r="J750" s="386"/>
      <c r="K750" s="386"/>
      <c r="L750" s="386"/>
      <c r="M750" s="386"/>
      <c r="N750" s="386"/>
      <c r="O750" s="386"/>
      <c r="P750" s="386"/>
      <c r="Q750" s="386"/>
      <c r="R750" s="386"/>
      <c r="S750" s="386"/>
      <c r="T750" s="386"/>
      <c r="U750" s="386"/>
      <c r="V750" s="188"/>
      <c r="W750" s="190"/>
      <c r="X750" s="386"/>
      <c r="Y750" s="386"/>
      <c r="Z750" s="386"/>
      <c r="AA750" s="386"/>
      <c r="AB750" s="386"/>
      <c r="AC750" s="386"/>
      <c r="AD750" s="386"/>
      <c r="AE750" s="386"/>
      <c r="AF750" s="386"/>
      <c r="AG750" s="386"/>
      <c r="AH750" s="188"/>
      <c r="AI750" s="188"/>
      <c r="AJ750" s="188"/>
      <c r="AK750" s="188"/>
      <c r="AL750" s="188"/>
      <c r="AM750" s="188"/>
      <c r="AN750" s="188"/>
      <c r="AO750" s="188"/>
      <c r="AP750" s="188"/>
      <c r="AQ750" s="386"/>
      <c r="AR750" s="386"/>
      <c r="AS750" s="386"/>
      <c r="AT750" s="386"/>
      <c r="AU750" s="386"/>
      <c r="AV750" s="386"/>
      <c r="AW750" s="386"/>
      <c r="AX750" s="386"/>
      <c r="AY750" s="386"/>
      <c r="AZ750" s="386"/>
      <c r="BA750" s="386"/>
      <c r="BB750" s="386"/>
      <c r="BC750" s="386"/>
      <c r="BD750" s="386"/>
      <c r="BE750" s="386"/>
      <c r="BF750" s="386"/>
      <c r="BG750" s="386"/>
      <c r="BH750" s="386"/>
      <c r="BI750" s="386"/>
      <c r="BJ750" s="386"/>
      <c r="BK750" s="386"/>
      <c r="BL750" s="386"/>
      <c r="BM750" s="386"/>
      <c r="BN750" s="386"/>
      <c r="BO750" s="186"/>
      <c r="BP750" s="386"/>
      <c r="BQ750" s="386"/>
      <c r="BR750" s="386"/>
      <c r="BS750" s="386"/>
      <c r="BT750" s="386"/>
      <c r="BU750" s="386"/>
      <c r="BV750" s="386"/>
      <c r="BW750" s="386"/>
      <c r="BX750" s="386"/>
      <c r="BY750" s="386"/>
      <c r="BZ750" s="386"/>
      <c r="CA750" s="386"/>
      <c r="CB750" s="386"/>
      <c r="CC750" s="386"/>
      <c r="CD750" s="386"/>
      <c r="CE750" s="386"/>
      <c r="CF750" s="386"/>
      <c r="CG750" s="386"/>
      <c r="CH750" s="386"/>
      <c r="CI750" s="386"/>
      <c r="CJ750" s="386"/>
      <c r="CK750" s="386"/>
      <c r="CL750" s="386"/>
      <c r="CM750" s="386"/>
      <c r="CN750" s="386"/>
      <c r="CO750" s="188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386"/>
      <c r="DD750" s="386"/>
      <c r="DE750" s="386"/>
      <c r="DF750" s="386"/>
    </row>
    <row r="751" spans="1:110" s="216" customFormat="1">
      <c r="A751" s="222"/>
      <c r="B751" s="386"/>
      <c r="C751" s="386"/>
      <c r="D751" s="386"/>
      <c r="E751" s="386"/>
      <c r="F751" s="386"/>
      <c r="H751" s="222"/>
      <c r="I751" s="386"/>
      <c r="J751" s="386"/>
      <c r="K751" s="386"/>
      <c r="L751" s="386"/>
      <c r="M751" s="386"/>
      <c r="N751" s="386"/>
      <c r="O751" s="386"/>
      <c r="P751" s="386"/>
      <c r="Q751" s="386"/>
      <c r="R751" s="386"/>
      <c r="S751" s="386"/>
      <c r="T751" s="386"/>
      <c r="U751" s="386"/>
      <c r="V751" s="188"/>
      <c r="W751" s="190"/>
      <c r="X751" s="386"/>
      <c r="Y751" s="386"/>
      <c r="Z751" s="386"/>
      <c r="AA751" s="386"/>
      <c r="AB751" s="386"/>
      <c r="AC751" s="386"/>
      <c r="AD751" s="386"/>
      <c r="AE751" s="386"/>
      <c r="AF751" s="386"/>
      <c r="AG751" s="386"/>
      <c r="AH751" s="188"/>
      <c r="AI751" s="188"/>
      <c r="AJ751" s="188"/>
      <c r="AK751" s="188"/>
      <c r="AL751" s="188"/>
      <c r="AM751" s="188"/>
      <c r="AN751" s="188"/>
      <c r="AO751" s="188"/>
      <c r="AP751" s="188"/>
      <c r="AQ751" s="386"/>
      <c r="AR751" s="386"/>
      <c r="AS751" s="386"/>
      <c r="AT751" s="386"/>
      <c r="AU751" s="386"/>
      <c r="AV751" s="386"/>
      <c r="AW751" s="386"/>
      <c r="AX751" s="386"/>
      <c r="AY751" s="386"/>
      <c r="AZ751" s="386"/>
      <c r="BA751" s="386"/>
      <c r="BB751" s="386"/>
      <c r="BC751" s="386"/>
      <c r="BD751" s="386"/>
      <c r="BE751" s="386"/>
      <c r="BF751" s="386"/>
      <c r="BG751" s="386"/>
      <c r="BH751" s="386"/>
      <c r="BI751" s="386"/>
      <c r="BJ751" s="386"/>
      <c r="BK751" s="386"/>
      <c r="BL751" s="386"/>
      <c r="BM751" s="386"/>
      <c r="BN751" s="386"/>
      <c r="BO751" s="186"/>
      <c r="BP751" s="386"/>
      <c r="BQ751" s="386"/>
      <c r="BR751" s="386"/>
      <c r="BS751" s="386"/>
      <c r="BT751" s="386"/>
      <c r="BU751" s="386"/>
      <c r="BV751" s="386"/>
      <c r="BW751" s="386"/>
      <c r="BX751" s="386"/>
      <c r="BY751" s="386"/>
      <c r="BZ751" s="386"/>
      <c r="CA751" s="386"/>
      <c r="CB751" s="386"/>
      <c r="CC751" s="386"/>
      <c r="CD751" s="386"/>
      <c r="CE751" s="386"/>
      <c r="CF751" s="386"/>
      <c r="CG751" s="386"/>
      <c r="CH751" s="386"/>
      <c r="CI751" s="386"/>
      <c r="CJ751" s="386"/>
      <c r="CK751" s="386"/>
      <c r="CL751" s="386"/>
      <c r="CM751" s="386"/>
      <c r="CN751" s="386"/>
      <c r="CO751" s="188"/>
      <c r="CP751" s="188"/>
      <c r="CQ751" s="188"/>
      <c r="CR751" s="188"/>
      <c r="CS751" s="188"/>
      <c r="CT751" s="188"/>
      <c r="CU751" s="188"/>
      <c r="CV751" s="188"/>
      <c r="CW751" s="188"/>
      <c r="CX751" s="188"/>
      <c r="CY751" s="188"/>
      <c r="CZ751" s="188"/>
      <c r="DA751" s="188"/>
      <c r="DB751" s="188"/>
      <c r="DC751" s="386"/>
      <c r="DD751" s="386"/>
      <c r="DE751" s="386"/>
      <c r="DF751" s="386"/>
    </row>
    <row r="752" spans="1:110" s="216" customFormat="1">
      <c r="A752" s="222"/>
      <c r="B752" s="386"/>
      <c r="C752" s="386"/>
      <c r="D752" s="386"/>
      <c r="E752" s="386"/>
      <c r="F752" s="386"/>
      <c r="H752" s="222"/>
      <c r="I752" s="386"/>
      <c r="J752" s="386"/>
      <c r="K752" s="386"/>
      <c r="L752" s="386"/>
      <c r="M752" s="386"/>
      <c r="N752" s="386"/>
      <c r="O752" s="386"/>
      <c r="P752" s="386"/>
      <c r="Q752" s="386"/>
      <c r="R752" s="386"/>
      <c r="S752" s="386"/>
      <c r="T752" s="386"/>
      <c r="U752" s="386"/>
      <c r="V752" s="188"/>
      <c r="W752" s="190"/>
      <c r="X752" s="386"/>
      <c r="Y752" s="386"/>
      <c r="Z752" s="386"/>
      <c r="AA752" s="386"/>
      <c r="AB752" s="386"/>
      <c r="AC752" s="386"/>
      <c r="AD752" s="386"/>
      <c r="AE752" s="386"/>
      <c r="AF752" s="386"/>
      <c r="AG752" s="386"/>
      <c r="AH752" s="188"/>
      <c r="AI752" s="188"/>
      <c r="AJ752" s="188"/>
      <c r="AK752" s="188"/>
      <c r="AL752" s="188"/>
      <c r="AM752" s="188"/>
      <c r="AN752" s="188"/>
      <c r="AO752" s="188"/>
      <c r="AP752" s="188"/>
      <c r="AQ752" s="386"/>
      <c r="AR752" s="386"/>
      <c r="AS752" s="386"/>
      <c r="AT752" s="386"/>
      <c r="AU752" s="386"/>
      <c r="AV752" s="386"/>
      <c r="AW752" s="386"/>
      <c r="AX752" s="386"/>
      <c r="AY752" s="386"/>
      <c r="AZ752" s="386"/>
      <c r="BA752" s="386"/>
      <c r="BB752" s="386"/>
      <c r="BC752" s="386"/>
      <c r="BD752" s="386"/>
      <c r="BE752" s="386"/>
      <c r="BF752" s="386"/>
      <c r="BG752" s="386"/>
      <c r="BH752" s="386"/>
      <c r="BI752" s="386"/>
      <c r="BJ752" s="386"/>
      <c r="BK752" s="386"/>
      <c r="BL752" s="386"/>
      <c r="BM752" s="386"/>
      <c r="BN752" s="386"/>
      <c r="BO752" s="186"/>
      <c r="BP752" s="386"/>
      <c r="BQ752" s="386"/>
      <c r="BR752" s="386"/>
      <c r="BS752" s="386"/>
      <c r="BT752" s="386"/>
      <c r="BU752" s="386"/>
      <c r="BV752" s="386"/>
      <c r="BW752" s="386"/>
      <c r="BX752" s="386"/>
      <c r="BY752" s="386"/>
      <c r="BZ752" s="386"/>
      <c r="CA752" s="386"/>
      <c r="CB752" s="386"/>
      <c r="CC752" s="386"/>
      <c r="CD752" s="386"/>
      <c r="CE752" s="386"/>
      <c r="CF752" s="386"/>
      <c r="CG752" s="386"/>
      <c r="CH752" s="386"/>
      <c r="CI752" s="386"/>
      <c r="CJ752" s="386"/>
      <c r="CK752" s="386"/>
      <c r="CL752" s="386"/>
      <c r="CM752" s="386"/>
      <c r="CN752" s="386"/>
      <c r="CO752" s="188"/>
      <c r="CP752" s="188"/>
      <c r="CQ752" s="188"/>
      <c r="CR752" s="188"/>
      <c r="CS752" s="188"/>
      <c r="CT752" s="188"/>
      <c r="CU752" s="188"/>
      <c r="CV752" s="188"/>
      <c r="CW752" s="188"/>
      <c r="CX752" s="188"/>
      <c r="CY752" s="188"/>
      <c r="CZ752" s="188"/>
      <c r="DA752" s="188"/>
      <c r="DB752" s="188"/>
      <c r="DC752" s="386"/>
      <c r="DD752" s="386"/>
      <c r="DE752" s="386"/>
      <c r="DF752" s="386"/>
    </row>
    <row r="753" spans="1:110" s="216" customFormat="1">
      <c r="A753" s="222"/>
      <c r="B753" s="386"/>
      <c r="C753" s="386"/>
      <c r="D753" s="386"/>
      <c r="E753" s="386"/>
      <c r="F753" s="386"/>
      <c r="H753" s="222"/>
      <c r="I753" s="386"/>
      <c r="J753" s="386"/>
      <c r="K753" s="386"/>
      <c r="L753" s="386"/>
      <c r="M753" s="386"/>
      <c r="N753" s="386"/>
      <c r="O753" s="386"/>
      <c r="P753" s="386"/>
      <c r="Q753" s="386"/>
      <c r="R753" s="386"/>
      <c r="S753" s="386"/>
      <c r="T753" s="386"/>
      <c r="U753" s="386"/>
      <c r="V753" s="188"/>
      <c r="W753" s="190"/>
      <c r="X753" s="386"/>
      <c r="Y753" s="386"/>
      <c r="Z753" s="386"/>
      <c r="AA753" s="386"/>
      <c r="AB753" s="386"/>
      <c r="AC753" s="386"/>
      <c r="AD753" s="386"/>
      <c r="AE753" s="386"/>
      <c r="AF753" s="386"/>
      <c r="AG753" s="386"/>
      <c r="AH753" s="188"/>
      <c r="AI753" s="188"/>
      <c r="AJ753" s="188"/>
      <c r="AK753" s="188"/>
      <c r="AL753" s="188"/>
      <c r="AM753" s="188"/>
      <c r="AN753" s="188"/>
      <c r="AO753" s="188"/>
      <c r="AP753" s="188"/>
      <c r="AQ753" s="386"/>
      <c r="AR753" s="386"/>
      <c r="AS753" s="386"/>
      <c r="AT753" s="386"/>
      <c r="AU753" s="386"/>
      <c r="AV753" s="386"/>
      <c r="AW753" s="386"/>
      <c r="AX753" s="386"/>
      <c r="AY753" s="386"/>
      <c r="AZ753" s="386"/>
      <c r="BA753" s="386"/>
      <c r="BB753" s="386"/>
      <c r="BC753" s="386"/>
      <c r="BD753" s="386"/>
      <c r="BE753" s="386"/>
      <c r="BF753" s="386"/>
      <c r="BG753" s="386"/>
      <c r="BH753" s="386"/>
      <c r="BI753" s="386"/>
      <c r="BJ753" s="386"/>
      <c r="BK753" s="386"/>
      <c r="BL753" s="386"/>
      <c r="BM753" s="386"/>
      <c r="BN753" s="386"/>
      <c r="BO753" s="186"/>
      <c r="BP753" s="386"/>
      <c r="BQ753" s="386"/>
      <c r="BR753" s="386"/>
      <c r="BS753" s="386"/>
      <c r="BT753" s="386"/>
      <c r="BU753" s="386"/>
      <c r="BV753" s="386"/>
      <c r="BW753" s="386"/>
      <c r="BX753" s="386"/>
      <c r="BY753" s="386"/>
      <c r="BZ753" s="386"/>
      <c r="CA753" s="386"/>
      <c r="CB753" s="386"/>
      <c r="CC753" s="386"/>
      <c r="CD753" s="386"/>
      <c r="CE753" s="386"/>
      <c r="CF753" s="386"/>
      <c r="CG753" s="386"/>
      <c r="CH753" s="386"/>
      <c r="CI753" s="386"/>
      <c r="CJ753" s="386"/>
      <c r="CK753" s="386"/>
      <c r="CL753" s="386"/>
      <c r="CM753" s="386"/>
      <c r="CN753" s="386"/>
      <c r="CO753" s="188"/>
      <c r="CP753" s="188"/>
      <c r="CQ753" s="188"/>
      <c r="CR753" s="188"/>
      <c r="CS753" s="188"/>
      <c r="CT753" s="188"/>
      <c r="CU753" s="188"/>
      <c r="CV753" s="188"/>
      <c r="CW753" s="188"/>
      <c r="CX753" s="188"/>
      <c r="CY753" s="188"/>
      <c r="CZ753" s="188"/>
      <c r="DA753" s="188"/>
      <c r="DB753" s="188"/>
      <c r="DC753" s="386"/>
      <c r="DD753" s="386"/>
      <c r="DE753" s="386"/>
      <c r="DF753" s="386"/>
    </row>
    <row r="754" spans="1:110" s="216" customFormat="1">
      <c r="A754" s="222"/>
      <c r="B754" s="386"/>
      <c r="C754" s="386"/>
      <c r="D754" s="386"/>
      <c r="E754" s="386"/>
      <c r="F754" s="386"/>
      <c r="H754" s="222"/>
      <c r="I754" s="386"/>
      <c r="J754" s="386"/>
      <c r="K754" s="386"/>
      <c r="L754" s="386"/>
      <c r="M754" s="386"/>
      <c r="N754" s="386"/>
      <c r="O754" s="386"/>
      <c r="P754" s="386"/>
      <c r="Q754" s="386"/>
      <c r="R754" s="386"/>
      <c r="S754" s="386"/>
      <c r="T754" s="386"/>
      <c r="U754" s="386"/>
      <c r="V754" s="188"/>
      <c r="W754" s="190"/>
      <c r="X754" s="386"/>
      <c r="Y754" s="386"/>
      <c r="Z754" s="386"/>
      <c r="AA754" s="386"/>
      <c r="AB754" s="386"/>
      <c r="AC754" s="386"/>
      <c r="AD754" s="386"/>
      <c r="AE754" s="386"/>
      <c r="AF754" s="386"/>
      <c r="AG754" s="386"/>
      <c r="AH754" s="188"/>
      <c r="AI754" s="188"/>
      <c r="AJ754" s="188"/>
      <c r="AK754" s="188"/>
      <c r="AL754" s="188"/>
      <c r="AM754" s="188"/>
      <c r="AN754" s="188"/>
      <c r="AO754" s="188"/>
      <c r="AP754" s="188"/>
      <c r="AQ754" s="386"/>
      <c r="AR754" s="386"/>
      <c r="AS754" s="386"/>
      <c r="AT754" s="386"/>
      <c r="AU754" s="386"/>
      <c r="AV754" s="386"/>
      <c r="AW754" s="386"/>
      <c r="AX754" s="386"/>
      <c r="AY754" s="386"/>
      <c r="AZ754" s="386"/>
      <c r="BA754" s="386"/>
      <c r="BB754" s="386"/>
      <c r="BC754" s="386"/>
      <c r="BD754" s="386"/>
      <c r="BE754" s="386"/>
      <c r="BF754" s="386"/>
      <c r="BG754" s="386"/>
      <c r="BH754" s="386"/>
      <c r="BI754" s="386"/>
      <c r="BJ754" s="386"/>
      <c r="BK754" s="386"/>
      <c r="BL754" s="386"/>
      <c r="BM754" s="386"/>
      <c r="BN754" s="386"/>
      <c r="BO754" s="186"/>
      <c r="BP754" s="386"/>
      <c r="BQ754" s="386"/>
      <c r="BR754" s="386"/>
      <c r="BS754" s="386"/>
      <c r="BT754" s="386"/>
      <c r="BU754" s="386"/>
      <c r="BV754" s="386"/>
      <c r="BW754" s="386"/>
      <c r="BX754" s="386"/>
      <c r="BY754" s="386"/>
      <c r="BZ754" s="386"/>
      <c r="CA754" s="386"/>
      <c r="CB754" s="386"/>
      <c r="CC754" s="386"/>
      <c r="CD754" s="386"/>
      <c r="CE754" s="386"/>
      <c r="CF754" s="386"/>
      <c r="CG754" s="386"/>
      <c r="CH754" s="386"/>
      <c r="CI754" s="386"/>
      <c r="CJ754" s="386"/>
      <c r="CK754" s="386"/>
      <c r="CL754" s="386"/>
      <c r="CM754" s="386"/>
      <c r="CN754" s="386"/>
      <c r="CO754" s="188"/>
      <c r="CP754" s="188"/>
      <c r="CQ754" s="188"/>
      <c r="CR754" s="188"/>
      <c r="CS754" s="188"/>
      <c r="CT754" s="188"/>
      <c r="CU754" s="188"/>
      <c r="CV754" s="188"/>
      <c r="CW754" s="188"/>
      <c r="CX754" s="188"/>
      <c r="CY754" s="188"/>
      <c r="CZ754" s="188"/>
      <c r="DA754" s="188"/>
      <c r="DB754" s="188"/>
      <c r="DC754" s="386"/>
      <c r="DD754" s="386"/>
      <c r="DE754" s="386"/>
      <c r="DF754" s="386"/>
    </row>
    <row r="755" spans="1:110" s="216" customFormat="1">
      <c r="A755" s="222"/>
      <c r="B755" s="386"/>
      <c r="C755" s="386"/>
      <c r="D755" s="386"/>
      <c r="E755" s="386"/>
      <c r="F755" s="386"/>
      <c r="H755" s="222"/>
      <c r="I755" s="386"/>
      <c r="J755" s="386"/>
      <c r="K755" s="386"/>
      <c r="L755" s="386"/>
      <c r="M755" s="386"/>
      <c r="N755" s="386"/>
      <c r="O755" s="386"/>
      <c r="P755" s="386"/>
      <c r="Q755" s="386"/>
      <c r="R755" s="386"/>
      <c r="S755" s="386"/>
      <c r="T755" s="386"/>
      <c r="U755" s="386"/>
      <c r="V755" s="188"/>
      <c r="W755" s="190"/>
      <c r="X755" s="386"/>
      <c r="Y755" s="386"/>
      <c r="Z755" s="386"/>
      <c r="AA755" s="386"/>
      <c r="AB755" s="386"/>
      <c r="AC755" s="386"/>
      <c r="AD755" s="386"/>
      <c r="AE755" s="386"/>
      <c r="AF755" s="386"/>
      <c r="AG755" s="386"/>
      <c r="AH755" s="188"/>
      <c r="AI755" s="188"/>
      <c r="AJ755" s="188"/>
      <c r="AK755" s="188"/>
      <c r="AL755" s="188"/>
      <c r="AM755" s="188"/>
      <c r="AN755" s="188"/>
      <c r="AO755" s="188"/>
      <c r="AP755" s="188"/>
      <c r="AQ755" s="386"/>
      <c r="AR755" s="386"/>
      <c r="AS755" s="386"/>
      <c r="AT755" s="386"/>
      <c r="AU755" s="386"/>
      <c r="AV755" s="386"/>
      <c r="AW755" s="386"/>
      <c r="AX755" s="386"/>
      <c r="AY755" s="386"/>
      <c r="AZ755" s="386"/>
      <c r="BA755" s="386"/>
      <c r="BB755" s="386"/>
      <c r="BC755" s="386"/>
      <c r="BD755" s="386"/>
      <c r="BE755" s="386"/>
      <c r="BF755" s="386"/>
      <c r="BG755" s="386"/>
      <c r="BH755" s="386"/>
      <c r="BI755" s="386"/>
      <c r="BJ755" s="386"/>
      <c r="BK755" s="386"/>
      <c r="BL755" s="386"/>
      <c r="BM755" s="386"/>
      <c r="BN755" s="386"/>
      <c r="BO755" s="186"/>
      <c r="BP755" s="386"/>
      <c r="BQ755" s="386"/>
      <c r="BR755" s="386"/>
      <c r="BS755" s="386"/>
      <c r="BT755" s="386"/>
      <c r="BU755" s="386"/>
      <c r="BV755" s="386"/>
      <c r="BW755" s="386"/>
      <c r="BX755" s="386"/>
      <c r="BY755" s="386"/>
      <c r="BZ755" s="386"/>
      <c r="CA755" s="386"/>
      <c r="CB755" s="386"/>
      <c r="CC755" s="386"/>
      <c r="CD755" s="386"/>
      <c r="CE755" s="386"/>
      <c r="CF755" s="386"/>
      <c r="CG755" s="386"/>
      <c r="CH755" s="386"/>
      <c r="CI755" s="386"/>
      <c r="CJ755" s="386"/>
      <c r="CK755" s="386"/>
      <c r="CL755" s="386"/>
      <c r="CM755" s="386"/>
      <c r="CN755" s="386"/>
      <c r="CO755" s="188"/>
      <c r="CP755" s="188"/>
      <c r="CQ755" s="188"/>
      <c r="CR755" s="188"/>
      <c r="CS755" s="188"/>
      <c r="CT755" s="188"/>
      <c r="CU755" s="188"/>
      <c r="CV755" s="188"/>
      <c r="CW755" s="188"/>
      <c r="CX755" s="188"/>
      <c r="CY755" s="188"/>
      <c r="CZ755" s="188"/>
      <c r="DA755" s="188"/>
      <c r="DB755" s="188"/>
      <c r="DC755" s="386"/>
      <c r="DD755" s="386"/>
      <c r="DE755" s="386"/>
      <c r="DF755" s="386"/>
    </row>
    <row r="756" spans="1:110" s="216" customFormat="1">
      <c r="A756" s="222"/>
      <c r="B756" s="386"/>
      <c r="C756" s="386"/>
      <c r="D756" s="386"/>
      <c r="E756" s="386"/>
      <c r="F756" s="386"/>
      <c r="H756" s="222"/>
      <c r="I756" s="386"/>
      <c r="J756" s="386"/>
      <c r="K756" s="386"/>
      <c r="L756" s="386"/>
      <c r="M756" s="386"/>
      <c r="N756" s="386"/>
      <c r="O756" s="386"/>
      <c r="P756" s="386"/>
      <c r="Q756" s="386"/>
      <c r="R756" s="386"/>
      <c r="S756" s="386"/>
      <c r="T756" s="386"/>
      <c r="U756" s="386"/>
      <c r="V756" s="188"/>
      <c r="W756" s="190"/>
      <c r="X756" s="386"/>
      <c r="Y756" s="386"/>
      <c r="Z756" s="386"/>
      <c r="AA756" s="386"/>
      <c r="AB756" s="386"/>
      <c r="AC756" s="386"/>
      <c r="AD756" s="386"/>
      <c r="AE756" s="386"/>
      <c r="AF756" s="386"/>
      <c r="AG756" s="386"/>
      <c r="AH756" s="188"/>
      <c r="AI756" s="188"/>
      <c r="AJ756" s="188"/>
      <c r="AK756" s="188"/>
      <c r="AL756" s="188"/>
      <c r="AM756" s="188"/>
      <c r="AN756" s="188"/>
      <c r="AO756" s="188"/>
      <c r="AP756" s="188"/>
      <c r="AQ756" s="386"/>
      <c r="AR756" s="386"/>
      <c r="AS756" s="386"/>
      <c r="AT756" s="386"/>
      <c r="AU756" s="386"/>
      <c r="AV756" s="386"/>
      <c r="AW756" s="386"/>
      <c r="AX756" s="386"/>
      <c r="AY756" s="386"/>
      <c r="AZ756" s="386"/>
      <c r="BA756" s="386"/>
      <c r="BB756" s="386"/>
      <c r="BC756" s="386"/>
      <c r="BD756" s="386"/>
      <c r="BE756" s="386"/>
      <c r="BF756" s="386"/>
      <c r="BG756" s="386"/>
      <c r="BH756" s="386"/>
      <c r="BI756" s="386"/>
      <c r="BJ756" s="386"/>
      <c r="BK756" s="386"/>
      <c r="BL756" s="386"/>
      <c r="BM756" s="386"/>
      <c r="BN756" s="386"/>
      <c r="BO756" s="186"/>
      <c r="BP756" s="386"/>
      <c r="BQ756" s="386"/>
      <c r="BR756" s="386"/>
      <c r="BS756" s="386"/>
      <c r="BT756" s="386"/>
      <c r="BU756" s="386"/>
      <c r="BV756" s="386"/>
      <c r="BW756" s="386"/>
      <c r="BX756" s="386"/>
      <c r="BY756" s="386"/>
      <c r="BZ756" s="386"/>
      <c r="CA756" s="386"/>
      <c r="CB756" s="386"/>
      <c r="CC756" s="386"/>
      <c r="CD756" s="386"/>
      <c r="CE756" s="386"/>
      <c r="CF756" s="386"/>
      <c r="CG756" s="386"/>
      <c r="CH756" s="386"/>
      <c r="CI756" s="386"/>
      <c r="CJ756" s="386"/>
      <c r="CK756" s="386"/>
      <c r="CL756" s="386"/>
      <c r="CM756" s="386"/>
      <c r="CN756" s="386"/>
      <c r="CO756" s="188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386"/>
      <c r="DD756" s="386"/>
      <c r="DE756" s="386"/>
      <c r="DF756" s="386"/>
    </row>
    <row r="757" spans="1:110" s="216" customFormat="1">
      <c r="A757" s="222"/>
      <c r="B757" s="386"/>
      <c r="C757" s="386"/>
      <c r="D757" s="386"/>
      <c r="E757" s="386"/>
      <c r="F757" s="386"/>
      <c r="H757" s="222"/>
      <c r="I757" s="386"/>
      <c r="J757" s="386"/>
      <c r="K757" s="386"/>
      <c r="L757" s="386"/>
      <c r="M757" s="386"/>
      <c r="N757" s="386"/>
      <c r="O757" s="386"/>
      <c r="P757" s="386"/>
      <c r="Q757" s="386"/>
      <c r="R757" s="386"/>
      <c r="S757" s="386"/>
      <c r="T757" s="386"/>
      <c r="U757" s="386"/>
      <c r="V757" s="188"/>
      <c r="W757" s="190"/>
      <c r="X757" s="386"/>
      <c r="Y757" s="386"/>
      <c r="Z757" s="386"/>
      <c r="AA757" s="386"/>
      <c r="AB757" s="386"/>
      <c r="AC757" s="386"/>
      <c r="AD757" s="386"/>
      <c r="AE757" s="386"/>
      <c r="AF757" s="386"/>
      <c r="AG757" s="386"/>
      <c r="AH757" s="188"/>
      <c r="AI757" s="188"/>
      <c r="AJ757" s="188"/>
      <c r="AK757" s="188"/>
      <c r="AL757" s="188"/>
      <c r="AM757" s="188"/>
      <c r="AN757" s="188"/>
      <c r="AO757" s="188"/>
      <c r="AP757" s="188"/>
      <c r="AQ757" s="386"/>
      <c r="AR757" s="386"/>
      <c r="AS757" s="386"/>
      <c r="AT757" s="386"/>
      <c r="AU757" s="386"/>
      <c r="AV757" s="386"/>
      <c r="AW757" s="386"/>
      <c r="AX757" s="386"/>
      <c r="AY757" s="386"/>
      <c r="AZ757" s="386"/>
      <c r="BA757" s="386"/>
      <c r="BB757" s="386"/>
      <c r="BC757" s="386"/>
      <c r="BD757" s="386"/>
      <c r="BE757" s="386"/>
      <c r="BF757" s="386"/>
      <c r="BG757" s="386"/>
      <c r="BH757" s="386"/>
      <c r="BI757" s="386"/>
      <c r="BJ757" s="386"/>
      <c r="BK757" s="386"/>
      <c r="BL757" s="386"/>
      <c r="BM757" s="386"/>
      <c r="BN757" s="386"/>
      <c r="BO757" s="186"/>
      <c r="BP757" s="386"/>
      <c r="BQ757" s="386"/>
      <c r="BR757" s="386"/>
      <c r="BS757" s="386"/>
      <c r="BT757" s="386"/>
      <c r="BU757" s="386"/>
      <c r="BV757" s="386"/>
      <c r="BW757" s="386"/>
      <c r="BX757" s="386"/>
      <c r="BY757" s="386"/>
      <c r="BZ757" s="386"/>
      <c r="CA757" s="386"/>
      <c r="CB757" s="386"/>
      <c r="CC757" s="386"/>
      <c r="CD757" s="386"/>
      <c r="CE757" s="386"/>
      <c r="CF757" s="386"/>
      <c r="CG757" s="386"/>
      <c r="CH757" s="386"/>
      <c r="CI757" s="386"/>
      <c r="CJ757" s="386"/>
      <c r="CK757" s="386"/>
      <c r="CL757" s="386"/>
      <c r="CM757" s="386"/>
      <c r="CN757" s="386"/>
      <c r="CO757" s="188"/>
      <c r="CP757" s="188"/>
      <c r="CQ757" s="188"/>
      <c r="CR757" s="188"/>
      <c r="CS757" s="188"/>
      <c r="CT757" s="188"/>
      <c r="CU757" s="188"/>
      <c r="CV757" s="188"/>
      <c r="CW757" s="188"/>
      <c r="CX757" s="188"/>
      <c r="CY757" s="188"/>
      <c r="CZ757" s="188"/>
      <c r="DA757" s="188"/>
      <c r="DB757" s="188"/>
      <c r="DC757" s="386"/>
      <c r="DD757" s="386"/>
      <c r="DE757" s="386"/>
      <c r="DF757" s="386"/>
    </row>
    <row r="758" spans="1:110" s="216" customFormat="1">
      <c r="A758" s="222"/>
      <c r="B758" s="386"/>
      <c r="C758" s="386"/>
      <c r="D758" s="386"/>
      <c r="E758" s="386"/>
      <c r="F758" s="386"/>
      <c r="H758" s="222"/>
      <c r="I758" s="386"/>
      <c r="J758" s="386"/>
      <c r="K758" s="386"/>
      <c r="L758" s="386"/>
      <c r="M758" s="386"/>
      <c r="N758" s="386"/>
      <c r="O758" s="386"/>
      <c r="P758" s="386"/>
      <c r="Q758" s="386"/>
      <c r="R758" s="386"/>
      <c r="S758" s="386"/>
      <c r="T758" s="386"/>
      <c r="U758" s="386"/>
      <c r="V758" s="188"/>
      <c r="W758" s="190"/>
      <c r="X758" s="386"/>
      <c r="Y758" s="386"/>
      <c r="Z758" s="386"/>
      <c r="AA758" s="386"/>
      <c r="AB758" s="386"/>
      <c r="AC758" s="386"/>
      <c r="AD758" s="386"/>
      <c r="AE758" s="386"/>
      <c r="AF758" s="386"/>
      <c r="AG758" s="386"/>
      <c r="AH758" s="188"/>
      <c r="AI758" s="188"/>
      <c r="AJ758" s="188"/>
      <c r="AK758" s="188"/>
      <c r="AL758" s="188"/>
      <c r="AM758" s="188"/>
      <c r="AN758" s="188"/>
      <c r="AO758" s="188"/>
      <c r="AP758" s="188"/>
      <c r="AQ758" s="386"/>
      <c r="AR758" s="386"/>
      <c r="AS758" s="386"/>
      <c r="AT758" s="386"/>
      <c r="AU758" s="386"/>
      <c r="AV758" s="386"/>
      <c r="AW758" s="386"/>
      <c r="AX758" s="386"/>
      <c r="AY758" s="386"/>
      <c r="AZ758" s="386"/>
      <c r="BA758" s="386"/>
      <c r="BB758" s="386"/>
      <c r="BC758" s="386"/>
      <c r="BD758" s="386"/>
      <c r="BE758" s="386"/>
      <c r="BF758" s="386"/>
      <c r="BG758" s="386"/>
      <c r="BH758" s="386"/>
      <c r="BI758" s="386"/>
      <c r="BJ758" s="386"/>
      <c r="BK758" s="386"/>
      <c r="BL758" s="386"/>
      <c r="BM758" s="386"/>
      <c r="BN758" s="386"/>
      <c r="BO758" s="186"/>
      <c r="BP758" s="386"/>
      <c r="BQ758" s="386"/>
      <c r="BR758" s="386"/>
      <c r="BS758" s="386"/>
      <c r="BT758" s="386"/>
      <c r="BU758" s="386"/>
      <c r="BV758" s="386"/>
      <c r="BW758" s="386"/>
      <c r="BX758" s="386"/>
      <c r="BY758" s="386"/>
      <c r="BZ758" s="386"/>
      <c r="CA758" s="386"/>
      <c r="CB758" s="386"/>
      <c r="CC758" s="386"/>
      <c r="CD758" s="386"/>
      <c r="CE758" s="386"/>
      <c r="CF758" s="386"/>
      <c r="CG758" s="386"/>
      <c r="CH758" s="386"/>
      <c r="CI758" s="386"/>
      <c r="CJ758" s="386"/>
      <c r="CK758" s="386"/>
      <c r="CL758" s="386"/>
      <c r="CM758" s="386"/>
      <c r="CN758" s="386"/>
      <c r="CO758" s="188"/>
      <c r="CP758" s="188"/>
      <c r="CQ758" s="188"/>
      <c r="CR758" s="188"/>
      <c r="CS758" s="188"/>
      <c r="CT758" s="188"/>
      <c r="CU758" s="188"/>
      <c r="CV758" s="188"/>
      <c r="CW758" s="188"/>
      <c r="CX758" s="188"/>
      <c r="CY758" s="188"/>
      <c r="CZ758" s="188"/>
      <c r="DA758" s="188"/>
      <c r="DB758" s="188"/>
      <c r="DC758" s="386"/>
      <c r="DD758" s="386"/>
      <c r="DE758" s="386"/>
      <c r="DF758" s="386"/>
    </row>
    <row r="759" spans="1:110" s="216" customFormat="1">
      <c r="A759" s="222"/>
      <c r="B759" s="386"/>
      <c r="C759" s="386"/>
      <c r="D759" s="386"/>
      <c r="E759" s="386"/>
      <c r="F759" s="386"/>
      <c r="H759" s="222"/>
      <c r="I759" s="386"/>
      <c r="J759" s="386"/>
      <c r="K759" s="386"/>
      <c r="L759" s="386"/>
      <c r="M759" s="386"/>
      <c r="N759" s="386"/>
      <c r="O759" s="386"/>
      <c r="P759" s="386"/>
      <c r="Q759" s="386"/>
      <c r="R759" s="386"/>
      <c r="S759" s="386"/>
      <c r="T759" s="386"/>
      <c r="U759" s="386"/>
      <c r="V759" s="188"/>
      <c r="W759" s="190"/>
      <c r="X759" s="386"/>
      <c r="Y759" s="386"/>
      <c r="Z759" s="386"/>
      <c r="AA759" s="386"/>
      <c r="AB759" s="386"/>
      <c r="AC759" s="386"/>
      <c r="AD759" s="386"/>
      <c r="AE759" s="386"/>
      <c r="AF759" s="386"/>
      <c r="AG759" s="386"/>
      <c r="AH759" s="188"/>
      <c r="AI759" s="188"/>
      <c r="AJ759" s="188"/>
      <c r="AK759" s="188"/>
      <c r="AL759" s="188"/>
      <c r="AM759" s="188"/>
      <c r="AN759" s="188"/>
      <c r="AO759" s="188"/>
      <c r="AP759" s="188"/>
      <c r="AQ759" s="386"/>
      <c r="AR759" s="386"/>
      <c r="AS759" s="386"/>
      <c r="AT759" s="386"/>
      <c r="AU759" s="386"/>
      <c r="AV759" s="386"/>
      <c r="AW759" s="386"/>
      <c r="AX759" s="386"/>
      <c r="AY759" s="386"/>
      <c r="AZ759" s="386"/>
      <c r="BA759" s="386"/>
      <c r="BB759" s="386"/>
      <c r="BC759" s="386"/>
      <c r="BD759" s="386"/>
      <c r="BE759" s="386"/>
      <c r="BF759" s="386"/>
      <c r="BG759" s="386"/>
      <c r="BH759" s="386"/>
      <c r="BI759" s="386"/>
      <c r="BJ759" s="386"/>
      <c r="BK759" s="386"/>
      <c r="BL759" s="386"/>
      <c r="BM759" s="386"/>
      <c r="BN759" s="386"/>
      <c r="BO759" s="186"/>
      <c r="BP759" s="386"/>
      <c r="BQ759" s="386"/>
      <c r="BR759" s="386"/>
      <c r="BS759" s="386"/>
      <c r="BT759" s="386"/>
      <c r="BU759" s="386"/>
      <c r="BV759" s="386"/>
      <c r="BW759" s="386"/>
      <c r="BX759" s="386"/>
      <c r="BY759" s="386"/>
      <c r="BZ759" s="386"/>
      <c r="CA759" s="386"/>
      <c r="CB759" s="386"/>
      <c r="CC759" s="386"/>
      <c r="CD759" s="386"/>
      <c r="CE759" s="386"/>
      <c r="CF759" s="386"/>
      <c r="CG759" s="386"/>
      <c r="CH759" s="386"/>
      <c r="CI759" s="386"/>
      <c r="CJ759" s="386"/>
      <c r="CK759" s="386"/>
      <c r="CL759" s="386"/>
      <c r="CM759" s="386"/>
      <c r="CN759" s="386"/>
      <c r="CO759" s="188"/>
      <c r="CP759" s="188"/>
      <c r="CQ759" s="188"/>
      <c r="CR759" s="188"/>
      <c r="CS759" s="188"/>
      <c r="CT759" s="188"/>
      <c r="CU759" s="188"/>
      <c r="CV759" s="188"/>
      <c r="CW759" s="188"/>
      <c r="CX759" s="188"/>
      <c r="CY759" s="188"/>
      <c r="CZ759" s="188"/>
      <c r="DA759" s="188"/>
      <c r="DB759" s="188"/>
      <c r="DC759" s="386"/>
      <c r="DD759" s="386"/>
      <c r="DE759" s="386"/>
      <c r="DF759" s="386"/>
    </row>
    <row r="760" spans="1:110" s="216" customFormat="1">
      <c r="A760" s="222"/>
      <c r="B760" s="386"/>
      <c r="C760" s="386"/>
      <c r="D760" s="386"/>
      <c r="E760" s="386"/>
      <c r="F760" s="386"/>
      <c r="H760" s="222"/>
      <c r="I760" s="386"/>
      <c r="J760" s="386"/>
      <c r="K760" s="386"/>
      <c r="L760" s="386"/>
      <c r="M760" s="386"/>
      <c r="N760" s="386"/>
      <c r="O760" s="386"/>
      <c r="P760" s="386"/>
      <c r="Q760" s="386"/>
      <c r="R760" s="386"/>
      <c r="S760" s="386"/>
      <c r="T760" s="386"/>
      <c r="U760" s="386"/>
      <c r="V760" s="188"/>
      <c r="W760" s="190"/>
      <c r="X760" s="386"/>
      <c r="Y760" s="386"/>
      <c r="Z760" s="386"/>
      <c r="AA760" s="386"/>
      <c r="AB760" s="386"/>
      <c r="AC760" s="386"/>
      <c r="AD760" s="386"/>
      <c r="AE760" s="386"/>
      <c r="AF760" s="386"/>
      <c r="AG760" s="386"/>
      <c r="AH760" s="188"/>
      <c r="AI760" s="188"/>
      <c r="AJ760" s="188"/>
      <c r="AK760" s="188"/>
      <c r="AL760" s="188"/>
      <c r="AM760" s="188"/>
      <c r="AN760" s="188"/>
      <c r="AO760" s="188"/>
      <c r="AP760" s="188"/>
      <c r="AQ760" s="386"/>
      <c r="AR760" s="386"/>
      <c r="AS760" s="386"/>
      <c r="AT760" s="386"/>
      <c r="AU760" s="386"/>
      <c r="AV760" s="386"/>
      <c r="AW760" s="386"/>
      <c r="AX760" s="386"/>
      <c r="AY760" s="386"/>
      <c r="AZ760" s="386"/>
      <c r="BA760" s="386"/>
      <c r="BB760" s="386"/>
      <c r="BC760" s="386"/>
      <c r="BD760" s="386"/>
      <c r="BE760" s="386"/>
      <c r="BF760" s="386"/>
      <c r="BG760" s="386"/>
      <c r="BH760" s="386"/>
      <c r="BI760" s="386"/>
      <c r="BJ760" s="386"/>
      <c r="BK760" s="386"/>
      <c r="BL760" s="386"/>
      <c r="BM760" s="386"/>
      <c r="BN760" s="386"/>
      <c r="BO760" s="186"/>
      <c r="BP760" s="386"/>
      <c r="BQ760" s="386"/>
      <c r="BR760" s="386"/>
      <c r="BS760" s="386"/>
      <c r="BT760" s="386"/>
      <c r="BU760" s="386"/>
      <c r="BV760" s="386"/>
      <c r="BW760" s="386"/>
      <c r="BX760" s="386"/>
      <c r="BY760" s="386"/>
      <c r="BZ760" s="386"/>
      <c r="CA760" s="386"/>
      <c r="CB760" s="386"/>
      <c r="CC760" s="386"/>
      <c r="CD760" s="386"/>
      <c r="CE760" s="386"/>
      <c r="CF760" s="386"/>
      <c r="CG760" s="386"/>
      <c r="CH760" s="386"/>
      <c r="CI760" s="386"/>
      <c r="CJ760" s="386"/>
      <c r="CK760" s="386"/>
      <c r="CL760" s="386"/>
      <c r="CM760" s="386"/>
      <c r="CN760" s="386"/>
      <c r="CO760" s="188"/>
      <c r="CP760" s="188"/>
      <c r="CQ760" s="188"/>
      <c r="CR760" s="188"/>
      <c r="CS760" s="188"/>
      <c r="CT760" s="188"/>
      <c r="CU760" s="188"/>
      <c r="CV760" s="188"/>
      <c r="CW760" s="188"/>
      <c r="CX760" s="188"/>
      <c r="CY760" s="188"/>
      <c r="CZ760" s="188"/>
      <c r="DA760" s="188"/>
      <c r="DB760" s="188"/>
      <c r="DC760" s="386"/>
      <c r="DD760" s="386"/>
      <c r="DE760" s="386"/>
      <c r="DF760" s="386"/>
    </row>
    <row r="761" spans="1:110" s="216" customFormat="1">
      <c r="A761" s="222"/>
      <c r="B761" s="386"/>
      <c r="C761" s="386"/>
      <c r="D761" s="386"/>
      <c r="E761" s="386"/>
      <c r="F761" s="386"/>
      <c r="H761" s="222"/>
      <c r="I761" s="386"/>
      <c r="J761" s="386"/>
      <c r="K761" s="386"/>
      <c r="L761" s="386"/>
      <c r="M761" s="386"/>
      <c r="N761" s="386"/>
      <c r="O761" s="386"/>
      <c r="P761" s="386"/>
      <c r="Q761" s="386"/>
      <c r="R761" s="386"/>
      <c r="S761" s="386"/>
      <c r="T761" s="386"/>
      <c r="U761" s="386"/>
      <c r="V761" s="188"/>
      <c r="W761" s="190"/>
      <c r="X761" s="386"/>
      <c r="Y761" s="386"/>
      <c r="Z761" s="386"/>
      <c r="AA761" s="386"/>
      <c r="AB761" s="386"/>
      <c r="AC761" s="386"/>
      <c r="AD761" s="386"/>
      <c r="AE761" s="386"/>
      <c r="AF761" s="386"/>
      <c r="AG761" s="386"/>
      <c r="AH761" s="188"/>
      <c r="AI761" s="188"/>
      <c r="AJ761" s="188"/>
      <c r="AK761" s="188"/>
      <c r="AL761" s="188"/>
      <c r="AM761" s="188"/>
      <c r="AN761" s="188"/>
      <c r="AO761" s="188"/>
      <c r="AP761" s="188"/>
      <c r="AQ761" s="386"/>
      <c r="AR761" s="386"/>
      <c r="AS761" s="386"/>
      <c r="AT761" s="386"/>
      <c r="AU761" s="386"/>
      <c r="AV761" s="386"/>
      <c r="AW761" s="386"/>
      <c r="AX761" s="386"/>
      <c r="AY761" s="386"/>
      <c r="AZ761" s="386"/>
      <c r="BA761" s="386"/>
      <c r="BB761" s="386"/>
      <c r="BC761" s="386"/>
      <c r="BD761" s="386"/>
      <c r="BE761" s="386"/>
      <c r="BF761" s="386"/>
      <c r="BG761" s="386"/>
      <c r="BH761" s="386"/>
      <c r="BI761" s="386"/>
      <c r="BJ761" s="386"/>
      <c r="BK761" s="386"/>
      <c r="BL761" s="386"/>
      <c r="BM761" s="386"/>
      <c r="BN761" s="386"/>
      <c r="BO761" s="186"/>
      <c r="BP761" s="386"/>
      <c r="BQ761" s="386"/>
      <c r="BR761" s="386"/>
      <c r="BS761" s="386"/>
      <c r="BT761" s="386"/>
      <c r="BU761" s="386"/>
      <c r="BV761" s="386"/>
      <c r="BW761" s="386"/>
      <c r="BX761" s="386"/>
      <c r="BY761" s="386"/>
      <c r="BZ761" s="386"/>
      <c r="CA761" s="386"/>
      <c r="CB761" s="386"/>
      <c r="CC761" s="386"/>
      <c r="CD761" s="386"/>
      <c r="CE761" s="386"/>
      <c r="CF761" s="386"/>
      <c r="CG761" s="386"/>
      <c r="CH761" s="386"/>
      <c r="CI761" s="386"/>
      <c r="CJ761" s="386"/>
      <c r="CK761" s="386"/>
      <c r="CL761" s="386"/>
      <c r="CM761" s="386"/>
      <c r="CN761" s="386"/>
      <c r="CO761" s="188"/>
      <c r="CP761" s="188"/>
      <c r="CQ761" s="188"/>
      <c r="CR761" s="188"/>
      <c r="CS761" s="188"/>
      <c r="CT761" s="188"/>
      <c r="CU761" s="188"/>
      <c r="CV761" s="188"/>
      <c r="CW761" s="188"/>
      <c r="CX761" s="188"/>
      <c r="CY761" s="188"/>
      <c r="CZ761" s="188"/>
      <c r="DA761" s="188"/>
      <c r="DB761" s="188"/>
      <c r="DC761" s="386"/>
      <c r="DD761" s="386"/>
      <c r="DE761" s="386"/>
      <c r="DF761" s="386"/>
    </row>
    <row r="762" spans="1:110" s="216" customFormat="1">
      <c r="A762" s="222"/>
      <c r="B762" s="386"/>
      <c r="C762" s="386"/>
      <c r="D762" s="386"/>
      <c r="E762" s="386"/>
      <c r="F762" s="386"/>
      <c r="H762" s="222"/>
      <c r="I762" s="386"/>
      <c r="J762" s="386"/>
      <c r="K762" s="386"/>
      <c r="L762" s="386"/>
      <c r="M762" s="386"/>
      <c r="N762" s="386"/>
      <c r="O762" s="386"/>
      <c r="P762" s="386"/>
      <c r="Q762" s="386"/>
      <c r="R762" s="386"/>
      <c r="S762" s="386"/>
      <c r="T762" s="386"/>
      <c r="U762" s="386"/>
      <c r="V762" s="188"/>
      <c r="W762" s="190"/>
      <c r="X762" s="386"/>
      <c r="Y762" s="386"/>
      <c r="Z762" s="386"/>
      <c r="AA762" s="386"/>
      <c r="AB762" s="386"/>
      <c r="AC762" s="386"/>
      <c r="AD762" s="386"/>
      <c r="AE762" s="386"/>
      <c r="AF762" s="386"/>
      <c r="AG762" s="386"/>
      <c r="AH762" s="188"/>
      <c r="AI762" s="188"/>
      <c r="AJ762" s="188"/>
      <c r="AK762" s="188"/>
      <c r="AL762" s="188"/>
      <c r="AM762" s="188"/>
      <c r="AN762" s="188"/>
      <c r="AO762" s="188"/>
      <c r="AP762" s="188"/>
      <c r="AQ762" s="386"/>
      <c r="AR762" s="386"/>
      <c r="AS762" s="386"/>
      <c r="AT762" s="386"/>
      <c r="AU762" s="386"/>
      <c r="AV762" s="386"/>
      <c r="AW762" s="386"/>
      <c r="AX762" s="386"/>
      <c r="AY762" s="386"/>
      <c r="AZ762" s="386"/>
      <c r="BA762" s="386"/>
      <c r="BB762" s="386"/>
      <c r="BC762" s="386"/>
      <c r="BD762" s="386"/>
      <c r="BE762" s="386"/>
      <c r="BF762" s="386"/>
      <c r="BG762" s="386"/>
      <c r="BH762" s="386"/>
      <c r="BI762" s="386"/>
      <c r="BJ762" s="386"/>
      <c r="BK762" s="386"/>
      <c r="BL762" s="386"/>
      <c r="BM762" s="386"/>
      <c r="BN762" s="386"/>
      <c r="BO762" s="186"/>
      <c r="BP762" s="386"/>
      <c r="BQ762" s="386"/>
      <c r="BR762" s="386"/>
      <c r="BS762" s="386"/>
      <c r="BT762" s="386"/>
      <c r="BU762" s="386"/>
      <c r="BV762" s="386"/>
      <c r="BW762" s="386"/>
      <c r="BX762" s="386"/>
      <c r="BY762" s="386"/>
      <c r="BZ762" s="386"/>
      <c r="CA762" s="386"/>
      <c r="CB762" s="386"/>
      <c r="CC762" s="386"/>
      <c r="CD762" s="386"/>
      <c r="CE762" s="386"/>
      <c r="CF762" s="386"/>
      <c r="CG762" s="386"/>
      <c r="CH762" s="386"/>
      <c r="CI762" s="386"/>
      <c r="CJ762" s="386"/>
      <c r="CK762" s="386"/>
      <c r="CL762" s="386"/>
      <c r="CM762" s="386"/>
      <c r="CN762" s="386"/>
      <c r="CO762" s="188"/>
      <c r="CP762" s="188"/>
      <c r="CQ762" s="188"/>
      <c r="CR762" s="188"/>
      <c r="CS762" s="188"/>
      <c r="CT762" s="188"/>
      <c r="CU762" s="188"/>
      <c r="CV762" s="188"/>
      <c r="CW762" s="188"/>
      <c r="CX762" s="188"/>
      <c r="CY762" s="188"/>
      <c r="CZ762" s="188"/>
      <c r="DA762" s="188"/>
      <c r="DB762" s="188"/>
      <c r="DC762" s="386"/>
      <c r="DD762" s="386"/>
      <c r="DE762" s="386"/>
      <c r="DF762" s="386"/>
    </row>
    <row r="763" spans="1:110" s="216" customFormat="1">
      <c r="A763" s="222"/>
      <c r="B763" s="386"/>
      <c r="C763" s="386"/>
      <c r="D763" s="386"/>
      <c r="E763" s="386"/>
      <c r="F763" s="386"/>
      <c r="H763" s="222"/>
      <c r="I763" s="386"/>
      <c r="J763" s="386"/>
      <c r="K763" s="386"/>
      <c r="L763" s="386"/>
      <c r="M763" s="386"/>
      <c r="N763" s="386"/>
      <c r="O763" s="386"/>
      <c r="P763" s="386"/>
      <c r="Q763" s="386"/>
      <c r="R763" s="386"/>
      <c r="S763" s="386"/>
      <c r="T763" s="386"/>
      <c r="U763" s="386"/>
      <c r="V763" s="188"/>
      <c r="W763" s="190"/>
      <c r="X763" s="386"/>
      <c r="Y763" s="386"/>
      <c r="Z763" s="386"/>
      <c r="AA763" s="386"/>
      <c r="AB763" s="386"/>
      <c r="AC763" s="386"/>
      <c r="AD763" s="386"/>
      <c r="AE763" s="386"/>
      <c r="AF763" s="386"/>
      <c r="AG763" s="386"/>
      <c r="AH763" s="188"/>
      <c r="AI763" s="188"/>
      <c r="AJ763" s="188"/>
      <c r="AK763" s="188"/>
      <c r="AL763" s="188"/>
      <c r="AM763" s="188"/>
      <c r="AN763" s="188"/>
      <c r="AO763" s="188"/>
      <c r="AP763" s="188"/>
      <c r="AQ763" s="386"/>
      <c r="AR763" s="386"/>
      <c r="AS763" s="386"/>
      <c r="AT763" s="386"/>
      <c r="AU763" s="386"/>
      <c r="AV763" s="386"/>
      <c r="AW763" s="386"/>
      <c r="AX763" s="386"/>
      <c r="AY763" s="386"/>
      <c r="AZ763" s="386"/>
      <c r="BA763" s="386"/>
      <c r="BB763" s="386"/>
      <c r="BC763" s="386"/>
      <c r="BD763" s="386"/>
      <c r="BE763" s="386"/>
      <c r="BF763" s="386"/>
      <c r="BG763" s="386"/>
      <c r="BH763" s="386"/>
      <c r="BI763" s="386"/>
      <c r="BJ763" s="386"/>
      <c r="BK763" s="386"/>
      <c r="BL763" s="386"/>
      <c r="BM763" s="386"/>
      <c r="BN763" s="386"/>
      <c r="BO763" s="186"/>
      <c r="BP763" s="386"/>
      <c r="BQ763" s="386"/>
      <c r="BR763" s="386"/>
      <c r="BS763" s="386"/>
      <c r="BT763" s="386"/>
      <c r="BU763" s="386"/>
      <c r="BV763" s="386"/>
      <c r="BW763" s="386"/>
      <c r="BX763" s="386"/>
      <c r="BY763" s="386"/>
      <c r="BZ763" s="386"/>
      <c r="CA763" s="386"/>
      <c r="CB763" s="386"/>
      <c r="CC763" s="386"/>
      <c r="CD763" s="386"/>
      <c r="CE763" s="386"/>
      <c r="CF763" s="386"/>
      <c r="CG763" s="386"/>
      <c r="CH763" s="386"/>
      <c r="CI763" s="386"/>
      <c r="CJ763" s="386"/>
      <c r="CK763" s="386"/>
      <c r="CL763" s="386"/>
      <c r="CM763" s="386"/>
      <c r="CN763" s="386"/>
      <c r="CO763" s="188"/>
      <c r="CP763" s="188"/>
      <c r="CQ763" s="188"/>
      <c r="CR763" s="188"/>
      <c r="CS763" s="188"/>
      <c r="CT763" s="188"/>
      <c r="CU763" s="188"/>
      <c r="CV763" s="188"/>
      <c r="CW763" s="188"/>
      <c r="CX763" s="188"/>
      <c r="CY763" s="188"/>
      <c r="CZ763" s="188"/>
      <c r="DA763" s="188"/>
      <c r="DB763" s="188"/>
      <c r="DC763" s="386"/>
      <c r="DD763" s="386"/>
      <c r="DE763" s="386"/>
      <c r="DF763" s="386"/>
    </row>
    <row r="764" spans="1:110" s="216" customFormat="1">
      <c r="A764" s="222"/>
      <c r="B764" s="386"/>
      <c r="C764" s="386"/>
      <c r="D764" s="386"/>
      <c r="E764" s="386"/>
      <c r="F764" s="386"/>
      <c r="H764" s="222"/>
      <c r="I764" s="386"/>
      <c r="J764" s="386"/>
      <c r="K764" s="386"/>
      <c r="L764" s="386"/>
      <c r="M764" s="386"/>
      <c r="N764" s="386"/>
      <c r="O764" s="386"/>
      <c r="P764" s="386"/>
      <c r="Q764" s="386"/>
      <c r="R764" s="386"/>
      <c r="S764" s="386"/>
      <c r="T764" s="386"/>
      <c r="U764" s="386"/>
      <c r="V764" s="188"/>
      <c r="W764" s="190"/>
      <c r="X764" s="386"/>
      <c r="Y764" s="386"/>
      <c r="Z764" s="386"/>
      <c r="AA764" s="386"/>
      <c r="AB764" s="386"/>
      <c r="AC764" s="386"/>
      <c r="AD764" s="386"/>
      <c r="AE764" s="386"/>
      <c r="AF764" s="386"/>
      <c r="AG764" s="386"/>
      <c r="AH764" s="188"/>
      <c r="AI764" s="188"/>
      <c r="AJ764" s="188"/>
      <c r="AK764" s="188"/>
      <c r="AL764" s="188"/>
      <c r="AM764" s="188"/>
      <c r="AN764" s="188"/>
      <c r="AO764" s="188"/>
      <c r="AP764" s="188"/>
      <c r="AQ764" s="386"/>
      <c r="AR764" s="386"/>
      <c r="AS764" s="386"/>
      <c r="AT764" s="386"/>
      <c r="AU764" s="386"/>
      <c r="AV764" s="386"/>
      <c r="AW764" s="386"/>
      <c r="AX764" s="386"/>
      <c r="AY764" s="386"/>
      <c r="AZ764" s="386"/>
      <c r="BA764" s="386"/>
      <c r="BB764" s="386"/>
      <c r="BC764" s="386"/>
      <c r="BD764" s="386"/>
      <c r="BE764" s="386"/>
      <c r="BF764" s="386"/>
      <c r="BG764" s="386"/>
      <c r="BH764" s="386"/>
      <c r="BI764" s="386"/>
      <c r="BJ764" s="386"/>
      <c r="BK764" s="386"/>
      <c r="BL764" s="386"/>
      <c r="BM764" s="386"/>
      <c r="BN764" s="386"/>
      <c r="BO764" s="186"/>
      <c r="BP764" s="386"/>
      <c r="BQ764" s="386"/>
      <c r="BR764" s="386"/>
      <c r="BS764" s="386"/>
      <c r="BT764" s="386"/>
      <c r="BU764" s="386"/>
      <c r="BV764" s="386"/>
      <c r="BW764" s="386"/>
      <c r="BX764" s="386"/>
      <c r="BY764" s="386"/>
      <c r="BZ764" s="386"/>
      <c r="CA764" s="386"/>
      <c r="CB764" s="386"/>
      <c r="CC764" s="386"/>
      <c r="CD764" s="386"/>
      <c r="CE764" s="386"/>
      <c r="CF764" s="386"/>
      <c r="CG764" s="386"/>
      <c r="CH764" s="386"/>
      <c r="CI764" s="386"/>
      <c r="CJ764" s="386"/>
      <c r="CK764" s="386"/>
      <c r="CL764" s="386"/>
      <c r="CM764" s="386"/>
      <c r="CN764" s="386"/>
      <c r="CO764" s="188"/>
      <c r="CP764" s="188"/>
      <c r="CQ764" s="188"/>
      <c r="CR764" s="188"/>
      <c r="CS764" s="188"/>
      <c r="CT764" s="188"/>
      <c r="CU764" s="188"/>
      <c r="CV764" s="188"/>
      <c r="CW764" s="188"/>
      <c r="CX764" s="188"/>
      <c r="CY764" s="188"/>
      <c r="CZ764" s="188"/>
      <c r="DA764" s="188"/>
      <c r="DB764" s="188"/>
      <c r="DC764" s="386"/>
      <c r="DD764" s="386"/>
      <c r="DE764" s="386"/>
      <c r="DF764" s="386"/>
    </row>
    <row r="765" spans="1:110" s="216" customFormat="1">
      <c r="A765" s="222"/>
      <c r="B765" s="386"/>
      <c r="C765" s="386"/>
      <c r="D765" s="386"/>
      <c r="E765" s="386"/>
      <c r="F765" s="386"/>
      <c r="H765" s="222"/>
      <c r="I765" s="386"/>
      <c r="J765" s="386"/>
      <c r="K765" s="386"/>
      <c r="L765" s="386"/>
      <c r="M765" s="386"/>
      <c r="N765" s="386"/>
      <c r="O765" s="386"/>
      <c r="P765" s="386"/>
      <c r="Q765" s="386"/>
      <c r="R765" s="386"/>
      <c r="S765" s="386"/>
      <c r="T765" s="386"/>
      <c r="U765" s="386"/>
      <c r="V765" s="188"/>
      <c r="W765" s="190"/>
      <c r="X765" s="386"/>
      <c r="Y765" s="386"/>
      <c r="Z765" s="386"/>
      <c r="AA765" s="386"/>
      <c r="AB765" s="386"/>
      <c r="AC765" s="386"/>
      <c r="AD765" s="386"/>
      <c r="AE765" s="386"/>
      <c r="AF765" s="386"/>
      <c r="AG765" s="386"/>
      <c r="AH765" s="188"/>
      <c r="AI765" s="188"/>
      <c r="AJ765" s="188"/>
      <c r="AK765" s="188"/>
      <c r="AL765" s="188"/>
      <c r="AM765" s="188"/>
      <c r="AN765" s="188"/>
      <c r="AO765" s="188"/>
      <c r="AP765" s="188"/>
      <c r="AQ765" s="386"/>
      <c r="AR765" s="386"/>
      <c r="AS765" s="386"/>
      <c r="AT765" s="386"/>
      <c r="AU765" s="386"/>
      <c r="AV765" s="386"/>
      <c r="AW765" s="386"/>
      <c r="AX765" s="386"/>
      <c r="AY765" s="386"/>
      <c r="AZ765" s="386"/>
      <c r="BA765" s="386"/>
      <c r="BB765" s="386"/>
      <c r="BC765" s="386"/>
      <c r="BD765" s="386"/>
      <c r="BE765" s="386"/>
      <c r="BF765" s="386"/>
      <c r="BG765" s="386"/>
      <c r="BH765" s="386"/>
      <c r="BI765" s="386"/>
      <c r="BJ765" s="386"/>
      <c r="BK765" s="386"/>
      <c r="BL765" s="386"/>
      <c r="BM765" s="386"/>
      <c r="BN765" s="386"/>
      <c r="BO765" s="186"/>
      <c r="BP765" s="386"/>
      <c r="BQ765" s="386"/>
      <c r="BR765" s="386"/>
      <c r="BS765" s="386"/>
      <c r="BT765" s="386"/>
      <c r="BU765" s="386"/>
      <c r="BV765" s="386"/>
      <c r="BW765" s="386"/>
      <c r="BX765" s="386"/>
      <c r="BY765" s="386"/>
      <c r="BZ765" s="386"/>
      <c r="CA765" s="386"/>
      <c r="CB765" s="386"/>
      <c r="CC765" s="386"/>
      <c r="CD765" s="386"/>
      <c r="CE765" s="386"/>
      <c r="CF765" s="386"/>
      <c r="CG765" s="386"/>
      <c r="CH765" s="386"/>
      <c r="CI765" s="386"/>
      <c r="CJ765" s="386"/>
      <c r="CK765" s="386"/>
      <c r="CL765" s="386"/>
      <c r="CM765" s="386"/>
      <c r="CN765" s="386"/>
      <c r="CO765" s="188"/>
      <c r="CP765" s="188"/>
      <c r="CQ765" s="188"/>
      <c r="CR765" s="188"/>
      <c r="CS765" s="188"/>
      <c r="CT765" s="188"/>
      <c r="CU765" s="188"/>
      <c r="CV765" s="188"/>
      <c r="CW765" s="188"/>
      <c r="CX765" s="188"/>
      <c r="CY765" s="188"/>
      <c r="CZ765" s="188"/>
      <c r="DA765" s="188"/>
      <c r="DB765" s="188"/>
      <c r="DC765" s="386"/>
      <c r="DD765" s="386"/>
      <c r="DE765" s="386"/>
      <c r="DF765" s="386"/>
    </row>
    <row r="766" spans="1:110" s="216" customFormat="1">
      <c r="A766" s="222"/>
      <c r="B766" s="386"/>
      <c r="C766" s="386"/>
      <c r="D766" s="386"/>
      <c r="E766" s="386"/>
      <c r="F766" s="386"/>
      <c r="H766" s="222"/>
      <c r="I766" s="386"/>
      <c r="J766" s="386"/>
      <c r="K766" s="386"/>
      <c r="L766" s="386"/>
      <c r="M766" s="386"/>
      <c r="N766" s="386"/>
      <c r="O766" s="386"/>
      <c r="P766" s="386"/>
      <c r="Q766" s="386"/>
      <c r="R766" s="386"/>
      <c r="S766" s="386"/>
      <c r="T766" s="386"/>
      <c r="U766" s="386"/>
      <c r="V766" s="188"/>
      <c r="W766" s="190"/>
      <c r="X766" s="386"/>
      <c r="Y766" s="386"/>
      <c r="Z766" s="386"/>
      <c r="AA766" s="386"/>
      <c r="AB766" s="386"/>
      <c r="AC766" s="386"/>
      <c r="AD766" s="386"/>
      <c r="AE766" s="386"/>
      <c r="AF766" s="386"/>
      <c r="AG766" s="386"/>
      <c r="AH766" s="188"/>
      <c r="AI766" s="188"/>
      <c r="AJ766" s="188"/>
      <c r="AK766" s="188"/>
      <c r="AL766" s="188"/>
      <c r="AM766" s="188"/>
      <c r="AN766" s="188"/>
      <c r="AO766" s="188"/>
      <c r="AP766" s="188"/>
      <c r="AQ766" s="386"/>
      <c r="AR766" s="386"/>
      <c r="AS766" s="386"/>
      <c r="AT766" s="386"/>
      <c r="AU766" s="386"/>
      <c r="AV766" s="386"/>
      <c r="AW766" s="386"/>
      <c r="AX766" s="386"/>
      <c r="AY766" s="386"/>
      <c r="AZ766" s="386"/>
      <c r="BA766" s="386"/>
      <c r="BB766" s="386"/>
      <c r="BC766" s="386"/>
      <c r="BD766" s="386"/>
      <c r="BE766" s="386"/>
      <c r="BF766" s="386"/>
      <c r="BG766" s="386"/>
      <c r="BH766" s="386"/>
      <c r="BI766" s="386"/>
      <c r="BJ766" s="386"/>
      <c r="BK766" s="386"/>
      <c r="BL766" s="386"/>
      <c r="BM766" s="386"/>
      <c r="BN766" s="386"/>
      <c r="BO766" s="186"/>
      <c r="BP766" s="386"/>
      <c r="BQ766" s="386"/>
      <c r="BR766" s="386"/>
      <c r="BS766" s="386"/>
      <c r="BT766" s="386"/>
      <c r="BU766" s="386"/>
      <c r="BV766" s="386"/>
      <c r="BW766" s="386"/>
      <c r="BX766" s="386"/>
      <c r="BY766" s="386"/>
      <c r="BZ766" s="386"/>
      <c r="CA766" s="386"/>
      <c r="CB766" s="386"/>
      <c r="CC766" s="386"/>
      <c r="CD766" s="386"/>
      <c r="CE766" s="386"/>
      <c r="CF766" s="386"/>
      <c r="CG766" s="386"/>
      <c r="CH766" s="386"/>
      <c r="CI766" s="386"/>
      <c r="CJ766" s="386"/>
      <c r="CK766" s="386"/>
      <c r="CL766" s="386"/>
      <c r="CM766" s="386"/>
      <c r="CN766" s="386"/>
      <c r="CO766" s="188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386"/>
      <c r="DD766" s="386"/>
      <c r="DE766" s="386"/>
      <c r="DF766" s="386"/>
    </row>
    <row r="767" spans="1:110" s="216" customFormat="1">
      <c r="A767" s="222"/>
      <c r="B767" s="386"/>
      <c r="C767" s="386"/>
      <c r="D767" s="386"/>
      <c r="E767" s="386"/>
      <c r="F767" s="386"/>
      <c r="H767" s="222"/>
      <c r="I767" s="386"/>
      <c r="J767" s="386"/>
      <c r="K767" s="386"/>
      <c r="L767" s="386"/>
      <c r="M767" s="386"/>
      <c r="N767" s="386"/>
      <c r="O767" s="386"/>
      <c r="P767" s="386"/>
      <c r="Q767" s="386"/>
      <c r="R767" s="386"/>
      <c r="S767" s="386"/>
      <c r="T767" s="386"/>
      <c r="U767" s="386"/>
      <c r="V767" s="188"/>
      <c r="W767" s="190"/>
      <c r="X767" s="386"/>
      <c r="Y767" s="386"/>
      <c r="Z767" s="386"/>
      <c r="AA767" s="386"/>
      <c r="AB767" s="386"/>
      <c r="AC767" s="386"/>
      <c r="AD767" s="386"/>
      <c r="AE767" s="386"/>
      <c r="AF767" s="386"/>
      <c r="AG767" s="386"/>
      <c r="AH767" s="188"/>
      <c r="AI767" s="188"/>
      <c r="AJ767" s="188"/>
      <c r="AK767" s="188"/>
      <c r="AL767" s="188"/>
      <c r="AM767" s="188"/>
      <c r="AN767" s="188"/>
      <c r="AO767" s="188"/>
      <c r="AP767" s="188"/>
      <c r="AQ767" s="386"/>
      <c r="AR767" s="386"/>
      <c r="AS767" s="386"/>
      <c r="AT767" s="386"/>
      <c r="AU767" s="386"/>
      <c r="AV767" s="386"/>
      <c r="AW767" s="386"/>
      <c r="AX767" s="386"/>
      <c r="AY767" s="386"/>
      <c r="AZ767" s="386"/>
      <c r="BA767" s="386"/>
      <c r="BB767" s="386"/>
      <c r="BC767" s="386"/>
      <c r="BD767" s="386"/>
      <c r="BE767" s="386"/>
      <c r="BF767" s="386"/>
      <c r="BG767" s="386"/>
      <c r="BH767" s="386"/>
      <c r="BI767" s="386"/>
      <c r="BJ767" s="386"/>
      <c r="BK767" s="386"/>
      <c r="BL767" s="386"/>
      <c r="BM767" s="386"/>
      <c r="BN767" s="386"/>
      <c r="BO767" s="186"/>
      <c r="BP767" s="386"/>
      <c r="BQ767" s="386"/>
      <c r="BR767" s="386"/>
      <c r="BS767" s="386"/>
      <c r="BT767" s="386"/>
      <c r="BU767" s="386"/>
      <c r="BV767" s="386"/>
      <c r="BW767" s="386"/>
      <c r="BX767" s="386"/>
      <c r="BY767" s="386"/>
      <c r="BZ767" s="386"/>
      <c r="CA767" s="386"/>
      <c r="CB767" s="386"/>
      <c r="CC767" s="386"/>
      <c r="CD767" s="386"/>
      <c r="CE767" s="386"/>
      <c r="CF767" s="386"/>
      <c r="CG767" s="386"/>
      <c r="CH767" s="386"/>
      <c r="CI767" s="386"/>
      <c r="CJ767" s="386"/>
      <c r="CK767" s="386"/>
      <c r="CL767" s="386"/>
      <c r="CM767" s="386"/>
      <c r="CN767" s="386"/>
      <c r="CO767" s="188"/>
      <c r="CP767" s="188"/>
      <c r="CQ767" s="188"/>
      <c r="CR767" s="188"/>
      <c r="CS767" s="188"/>
      <c r="CT767" s="188"/>
      <c r="CU767" s="188"/>
      <c r="CV767" s="188"/>
      <c r="CW767" s="188"/>
      <c r="CX767" s="188"/>
      <c r="CY767" s="188"/>
      <c r="CZ767" s="188"/>
      <c r="DA767" s="188"/>
      <c r="DB767" s="188"/>
      <c r="DC767" s="386"/>
      <c r="DD767" s="386"/>
      <c r="DE767" s="386"/>
      <c r="DF767" s="386"/>
    </row>
    <row r="768" spans="1:110" s="216" customFormat="1">
      <c r="A768" s="222"/>
      <c r="B768" s="386"/>
      <c r="C768" s="386"/>
      <c r="D768" s="386"/>
      <c r="E768" s="386"/>
      <c r="F768" s="386"/>
      <c r="H768" s="222"/>
      <c r="I768" s="386"/>
      <c r="J768" s="386"/>
      <c r="K768" s="386"/>
      <c r="L768" s="386"/>
      <c r="M768" s="386"/>
      <c r="N768" s="386"/>
      <c r="O768" s="386"/>
      <c r="P768" s="386"/>
      <c r="Q768" s="386"/>
      <c r="R768" s="386"/>
      <c r="S768" s="386"/>
      <c r="T768" s="386"/>
      <c r="U768" s="386"/>
      <c r="V768" s="188"/>
      <c r="W768" s="190"/>
      <c r="X768" s="386"/>
      <c r="Y768" s="386"/>
      <c r="Z768" s="386"/>
      <c r="AA768" s="386"/>
      <c r="AB768" s="386"/>
      <c r="AC768" s="386"/>
      <c r="AD768" s="386"/>
      <c r="AE768" s="386"/>
      <c r="AF768" s="386"/>
      <c r="AG768" s="386"/>
      <c r="AH768" s="188"/>
      <c r="AI768" s="188"/>
      <c r="AJ768" s="188"/>
      <c r="AK768" s="188"/>
      <c r="AL768" s="188"/>
      <c r="AM768" s="188"/>
      <c r="AN768" s="188"/>
      <c r="AO768" s="188"/>
      <c r="AP768" s="188"/>
      <c r="AQ768" s="386"/>
      <c r="AR768" s="386"/>
      <c r="AS768" s="386"/>
      <c r="AT768" s="386"/>
      <c r="AU768" s="386"/>
      <c r="AV768" s="386"/>
      <c r="AW768" s="386"/>
      <c r="AX768" s="386"/>
      <c r="AY768" s="386"/>
      <c r="AZ768" s="386"/>
      <c r="BA768" s="386"/>
      <c r="BB768" s="386"/>
      <c r="BC768" s="386"/>
      <c r="BD768" s="386"/>
      <c r="BE768" s="386"/>
      <c r="BF768" s="386"/>
      <c r="BG768" s="386"/>
      <c r="BH768" s="386"/>
      <c r="BI768" s="386"/>
      <c r="BJ768" s="386"/>
      <c r="BK768" s="386"/>
      <c r="BL768" s="386"/>
      <c r="BM768" s="386"/>
      <c r="BN768" s="386"/>
      <c r="BO768" s="186"/>
      <c r="BP768" s="386"/>
      <c r="BQ768" s="386"/>
      <c r="BR768" s="386"/>
      <c r="BS768" s="386"/>
      <c r="BT768" s="386"/>
      <c r="BU768" s="386"/>
      <c r="BV768" s="386"/>
      <c r="BW768" s="386"/>
      <c r="BX768" s="386"/>
      <c r="BY768" s="386"/>
      <c r="BZ768" s="386"/>
      <c r="CA768" s="386"/>
      <c r="CB768" s="386"/>
      <c r="CC768" s="386"/>
      <c r="CD768" s="386"/>
      <c r="CE768" s="386"/>
      <c r="CF768" s="386"/>
      <c r="CG768" s="386"/>
      <c r="CH768" s="386"/>
      <c r="CI768" s="386"/>
      <c r="CJ768" s="386"/>
      <c r="CK768" s="386"/>
      <c r="CL768" s="386"/>
      <c r="CM768" s="386"/>
      <c r="CN768" s="386"/>
      <c r="CO768" s="188"/>
      <c r="CP768" s="188"/>
      <c r="CQ768" s="188"/>
      <c r="CR768" s="188"/>
      <c r="CS768" s="188"/>
      <c r="CT768" s="188"/>
      <c r="CU768" s="188"/>
      <c r="CV768" s="188"/>
      <c r="CW768" s="188"/>
      <c r="CX768" s="188"/>
      <c r="CY768" s="188"/>
      <c r="CZ768" s="188"/>
      <c r="DA768" s="188"/>
      <c r="DB768" s="188"/>
      <c r="DC768" s="386"/>
      <c r="DD768" s="386"/>
      <c r="DE768" s="386"/>
      <c r="DF768" s="386"/>
    </row>
    <row r="769" spans="1:110" s="216" customFormat="1">
      <c r="A769" s="222"/>
      <c r="B769" s="386"/>
      <c r="C769" s="386"/>
      <c r="D769" s="386"/>
      <c r="E769" s="386"/>
      <c r="F769" s="386"/>
      <c r="H769" s="222"/>
      <c r="I769" s="386"/>
      <c r="J769" s="386"/>
      <c r="K769" s="386"/>
      <c r="L769" s="386"/>
      <c r="M769" s="386"/>
      <c r="N769" s="386"/>
      <c r="O769" s="386"/>
      <c r="P769" s="386"/>
      <c r="Q769" s="386"/>
      <c r="R769" s="386"/>
      <c r="S769" s="386"/>
      <c r="T769" s="386"/>
      <c r="U769" s="386"/>
      <c r="V769" s="188"/>
      <c r="W769" s="190"/>
      <c r="X769" s="386"/>
      <c r="Y769" s="386"/>
      <c r="Z769" s="386"/>
      <c r="AA769" s="386"/>
      <c r="AB769" s="386"/>
      <c r="AC769" s="386"/>
      <c r="AD769" s="386"/>
      <c r="AE769" s="386"/>
      <c r="AF769" s="386"/>
      <c r="AG769" s="386"/>
      <c r="AH769" s="188"/>
      <c r="AI769" s="188"/>
      <c r="AJ769" s="188"/>
      <c r="AK769" s="188"/>
      <c r="AL769" s="188"/>
      <c r="AM769" s="188"/>
      <c r="AN769" s="188"/>
      <c r="AO769" s="188"/>
      <c r="AP769" s="188"/>
      <c r="AQ769" s="386"/>
      <c r="AR769" s="386"/>
      <c r="AS769" s="386"/>
      <c r="AT769" s="386"/>
      <c r="AU769" s="386"/>
      <c r="AV769" s="386"/>
      <c r="AW769" s="386"/>
      <c r="AX769" s="386"/>
      <c r="AY769" s="386"/>
      <c r="AZ769" s="386"/>
      <c r="BA769" s="386"/>
      <c r="BB769" s="386"/>
      <c r="BC769" s="386"/>
      <c r="BD769" s="386"/>
      <c r="BE769" s="386"/>
      <c r="BF769" s="386"/>
      <c r="BG769" s="386"/>
      <c r="BH769" s="386"/>
      <c r="BI769" s="386"/>
      <c r="BJ769" s="386"/>
      <c r="BK769" s="386"/>
      <c r="BL769" s="386"/>
      <c r="BM769" s="386"/>
      <c r="BN769" s="386"/>
      <c r="BO769" s="186"/>
      <c r="BP769" s="386"/>
      <c r="BQ769" s="386"/>
      <c r="BR769" s="386"/>
      <c r="BS769" s="386"/>
      <c r="BT769" s="386"/>
      <c r="BU769" s="386"/>
      <c r="BV769" s="386"/>
      <c r="BW769" s="386"/>
      <c r="BX769" s="386"/>
      <c r="BY769" s="386"/>
      <c r="BZ769" s="386"/>
      <c r="CA769" s="386"/>
      <c r="CB769" s="386"/>
      <c r="CC769" s="386"/>
      <c r="CD769" s="386"/>
      <c r="CE769" s="386"/>
      <c r="CF769" s="386"/>
      <c r="CG769" s="386"/>
      <c r="CH769" s="386"/>
      <c r="CI769" s="386"/>
      <c r="CJ769" s="386"/>
      <c r="CK769" s="386"/>
      <c r="CL769" s="386"/>
      <c r="CM769" s="386"/>
      <c r="CN769" s="386"/>
      <c r="CO769" s="188"/>
      <c r="CP769" s="188"/>
      <c r="CQ769" s="188"/>
      <c r="CR769" s="188"/>
      <c r="CS769" s="188"/>
      <c r="CT769" s="188"/>
      <c r="CU769" s="188"/>
      <c r="CV769" s="188"/>
      <c r="CW769" s="188"/>
      <c r="CX769" s="188"/>
      <c r="CY769" s="188"/>
      <c r="CZ769" s="188"/>
      <c r="DA769" s="188"/>
      <c r="DB769" s="188"/>
      <c r="DC769" s="386"/>
      <c r="DD769" s="386"/>
      <c r="DE769" s="386"/>
      <c r="DF769" s="386"/>
    </row>
    <row r="770" spans="1:110" s="216" customFormat="1">
      <c r="A770" s="222"/>
      <c r="B770" s="386"/>
      <c r="C770" s="386"/>
      <c r="D770" s="386"/>
      <c r="E770" s="386"/>
      <c r="F770" s="386"/>
      <c r="H770" s="222"/>
      <c r="I770" s="386"/>
      <c r="J770" s="386"/>
      <c r="K770" s="386"/>
      <c r="L770" s="386"/>
      <c r="M770" s="386"/>
      <c r="N770" s="386"/>
      <c r="O770" s="386"/>
      <c r="P770" s="386"/>
      <c r="Q770" s="386"/>
      <c r="R770" s="386"/>
      <c r="S770" s="386"/>
      <c r="T770" s="386"/>
      <c r="U770" s="386"/>
      <c r="V770" s="188"/>
      <c r="W770" s="190"/>
      <c r="X770" s="386"/>
      <c r="Y770" s="386"/>
      <c r="Z770" s="386"/>
      <c r="AA770" s="386"/>
      <c r="AB770" s="386"/>
      <c r="AC770" s="386"/>
      <c r="AD770" s="386"/>
      <c r="AE770" s="386"/>
      <c r="AF770" s="386"/>
      <c r="AG770" s="386"/>
      <c r="AH770" s="188"/>
      <c r="AI770" s="188"/>
      <c r="AJ770" s="188"/>
      <c r="AK770" s="188"/>
      <c r="AL770" s="188"/>
      <c r="AM770" s="188"/>
      <c r="AN770" s="188"/>
      <c r="AO770" s="188"/>
      <c r="AP770" s="188"/>
      <c r="AQ770" s="386"/>
      <c r="AR770" s="386"/>
      <c r="AS770" s="386"/>
      <c r="AT770" s="386"/>
      <c r="AU770" s="386"/>
      <c r="AV770" s="386"/>
      <c r="AW770" s="386"/>
      <c r="AX770" s="386"/>
      <c r="AY770" s="386"/>
      <c r="AZ770" s="386"/>
      <c r="BA770" s="386"/>
      <c r="BB770" s="386"/>
      <c r="BC770" s="386"/>
      <c r="BD770" s="386"/>
      <c r="BE770" s="386"/>
      <c r="BF770" s="386"/>
      <c r="BG770" s="386"/>
      <c r="BH770" s="386"/>
      <c r="BI770" s="386"/>
      <c r="BJ770" s="386"/>
      <c r="BK770" s="386"/>
      <c r="BL770" s="386"/>
      <c r="BM770" s="386"/>
      <c r="BN770" s="386"/>
      <c r="BO770" s="186"/>
      <c r="BP770" s="386"/>
      <c r="BQ770" s="386"/>
      <c r="BR770" s="386"/>
      <c r="BS770" s="386"/>
      <c r="BT770" s="386"/>
      <c r="BU770" s="386"/>
      <c r="BV770" s="386"/>
      <c r="BW770" s="386"/>
      <c r="BX770" s="386"/>
      <c r="BY770" s="386"/>
      <c r="BZ770" s="386"/>
      <c r="CA770" s="386"/>
      <c r="CB770" s="386"/>
      <c r="CC770" s="386"/>
      <c r="CD770" s="386"/>
      <c r="CE770" s="386"/>
      <c r="CF770" s="386"/>
      <c r="CG770" s="386"/>
      <c r="CH770" s="386"/>
      <c r="CI770" s="386"/>
      <c r="CJ770" s="386"/>
      <c r="CK770" s="386"/>
      <c r="CL770" s="386"/>
      <c r="CM770" s="386"/>
      <c r="CN770" s="386"/>
      <c r="CO770" s="188"/>
      <c r="CP770" s="188"/>
      <c r="CQ770" s="188"/>
      <c r="CR770" s="188"/>
      <c r="CS770" s="188"/>
      <c r="CT770" s="188"/>
      <c r="CU770" s="188"/>
      <c r="CV770" s="188"/>
      <c r="CW770" s="188"/>
      <c r="CX770" s="188"/>
      <c r="CY770" s="188"/>
      <c r="CZ770" s="188"/>
      <c r="DA770" s="188"/>
      <c r="DB770" s="188"/>
      <c r="DC770" s="386"/>
      <c r="DD770" s="386"/>
      <c r="DE770" s="386"/>
      <c r="DF770" s="386"/>
    </row>
    <row r="771" spans="1:110" s="216" customFormat="1">
      <c r="A771" s="222"/>
      <c r="B771" s="386"/>
      <c r="C771" s="386"/>
      <c r="D771" s="386"/>
      <c r="E771" s="386"/>
      <c r="F771" s="386"/>
      <c r="H771" s="222"/>
      <c r="I771" s="386"/>
      <c r="J771" s="386"/>
      <c r="K771" s="386"/>
      <c r="L771" s="386"/>
      <c r="M771" s="386"/>
      <c r="N771" s="386"/>
      <c r="O771" s="386"/>
      <c r="P771" s="386"/>
      <c r="Q771" s="386"/>
      <c r="R771" s="386"/>
      <c r="S771" s="386"/>
      <c r="T771" s="386"/>
      <c r="U771" s="386"/>
      <c r="V771" s="188"/>
      <c r="W771" s="190"/>
      <c r="X771" s="386"/>
      <c r="Y771" s="386"/>
      <c r="Z771" s="386"/>
      <c r="AA771" s="386"/>
      <c r="AB771" s="386"/>
      <c r="AC771" s="386"/>
      <c r="AD771" s="386"/>
      <c r="AE771" s="386"/>
      <c r="AF771" s="386"/>
      <c r="AG771" s="386"/>
      <c r="AH771" s="188"/>
      <c r="AI771" s="188"/>
      <c r="AJ771" s="188"/>
      <c r="AK771" s="188"/>
      <c r="AL771" s="188"/>
      <c r="AM771" s="188"/>
      <c r="AN771" s="188"/>
      <c r="AO771" s="188"/>
      <c r="AP771" s="188"/>
      <c r="AQ771" s="386"/>
      <c r="AR771" s="386"/>
      <c r="AS771" s="386"/>
      <c r="AT771" s="386"/>
      <c r="AU771" s="386"/>
      <c r="AV771" s="386"/>
      <c r="AW771" s="386"/>
      <c r="AX771" s="386"/>
      <c r="AY771" s="386"/>
      <c r="AZ771" s="386"/>
      <c r="BA771" s="386"/>
      <c r="BB771" s="386"/>
      <c r="BC771" s="386"/>
      <c r="BD771" s="386"/>
      <c r="BE771" s="386"/>
      <c r="BF771" s="386"/>
      <c r="BG771" s="386"/>
      <c r="BH771" s="386"/>
      <c r="BI771" s="386"/>
      <c r="BJ771" s="386"/>
      <c r="BK771" s="386"/>
      <c r="BL771" s="386"/>
      <c r="BM771" s="386"/>
      <c r="BN771" s="386"/>
      <c r="BO771" s="186"/>
      <c r="BP771" s="386"/>
      <c r="BQ771" s="386"/>
      <c r="BR771" s="386"/>
      <c r="BS771" s="386"/>
      <c r="BT771" s="386"/>
      <c r="BU771" s="386"/>
      <c r="BV771" s="386"/>
      <c r="BW771" s="386"/>
      <c r="BX771" s="386"/>
      <c r="BY771" s="386"/>
      <c r="BZ771" s="386"/>
      <c r="CA771" s="386"/>
      <c r="CB771" s="386"/>
      <c r="CC771" s="386"/>
      <c r="CD771" s="386"/>
      <c r="CE771" s="386"/>
      <c r="CF771" s="386"/>
      <c r="CG771" s="386"/>
      <c r="CH771" s="386"/>
      <c r="CI771" s="386"/>
      <c r="CJ771" s="386"/>
      <c r="CK771" s="386"/>
      <c r="CL771" s="386"/>
      <c r="CM771" s="386"/>
      <c r="CN771" s="386"/>
      <c r="CO771" s="188"/>
      <c r="CP771" s="188"/>
      <c r="CQ771" s="188"/>
      <c r="CR771" s="188"/>
      <c r="CS771" s="188"/>
      <c r="CT771" s="188"/>
      <c r="CU771" s="188"/>
      <c r="CV771" s="188"/>
      <c r="CW771" s="188"/>
      <c r="CX771" s="188"/>
      <c r="CY771" s="188"/>
      <c r="CZ771" s="188"/>
      <c r="DA771" s="188"/>
      <c r="DB771" s="188"/>
      <c r="DC771" s="386"/>
      <c r="DD771" s="386"/>
      <c r="DE771" s="386"/>
      <c r="DF771" s="386"/>
    </row>
    <row r="772" spans="1:110" s="216" customFormat="1">
      <c r="A772" s="222"/>
      <c r="B772" s="386"/>
      <c r="C772" s="386"/>
      <c r="D772" s="386"/>
      <c r="E772" s="386"/>
      <c r="F772" s="386"/>
      <c r="H772" s="222"/>
      <c r="I772" s="386"/>
      <c r="J772" s="386"/>
      <c r="K772" s="386"/>
      <c r="L772" s="386"/>
      <c r="M772" s="386"/>
      <c r="N772" s="386"/>
      <c r="O772" s="386"/>
      <c r="P772" s="386"/>
      <c r="Q772" s="386"/>
      <c r="R772" s="386"/>
      <c r="S772" s="386"/>
      <c r="T772" s="386"/>
      <c r="U772" s="386"/>
      <c r="V772" s="188"/>
      <c r="W772" s="190"/>
      <c r="X772" s="386"/>
      <c r="Y772" s="386"/>
      <c r="Z772" s="386"/>
      <c r="AA772" s="386"/>
      <c r="AB772" s="386"/>
      <c r="AC772" s="386"/>
      <c r="AD772" s="386"/>
      <c r="AE772" s="386"/>
      <c r="AF772" s="386"/>
      <c r="AG772" s="386"/>
      <c r="AH772" s="188"/>
      <c r="AI772" s="188"/>
      <c r="AJ772" s="188"/>
      <c r="AK772" s="188"/>
      <c r="AL772" s="188"/>
      <c r="AM772" s="188"/>
      <c r="AN772" s="188"/>
      <c r="AO772" s="188"/>
      <c r="AP772" s="188"/>
      <c r="AQ772" s="386"/>
      <c r="AR772" s="386"/>
      <c r="AS772" s="386"/>
      <c r="AT772" s="386"/>
      <c r="AU772" s="386"/>
      <c r="AV772" s="386"/>
      <c r="AW772" s="386"/>
      <c r="AX772" s="386"/>
      <c r="AY772" s="386"/>
      <c r="AZ772" s="386"/>
      <c r="BA772" s="386"/>
      <c r="BB772" s="386"/>
      <c r="BC772" s="386"/>
      <c r="BD772" s="386"/>
      <c r="BE772" s="386"/>
      <c r="BF772" s="386"/>
      <c r="BG772" s="386"/>
      <c r="BH772" s="386"/>
      <c r="BI772" s="386"/>
      <c r="BJ772" s="386"/>
      <c r="BK772" s="386"/>
      <c r="BL772" s="386"/>
      <c r="BM772" s="386"/>
      <c r="BN772" s="386"/>
      <c r="BO772" s="186"/>
      <c r="BP772" s="386"/>
      <c r="BQ772" s="386"/>
      <c r="BR772" s="386"/>
      <c r="BS772" s="386"/>
      <c r="BT772" s="386"/>
      <c r="BU772" s="386"/>
      <c r="BV772" s="386"/>
      <c r="BW772" s="386"/>
      <c r="BX772" s="386"/>
      <c r="BY772" s="386"/>
      <c r="BZ772" s="386"/>
      <c r="CA772" s="386"/>
      <c r="CB772" s="386"/>
      <c r="CC772" s="386"/>
      <c r="CD772" s="386"/>
      <c r="CE772" s="386"/>
      <c r="CF772" s="386"/>
      <c r="CG772" s="386"/>
      <c r="CH772" s="386"/>
      <c r="CI772" s="386"/>
      <c r="CJ772" s="386"/>
      <c r="CK772" s="386"/>
      <c r="CL772" s="386"/>
      <c r="CM772" s="386"/>
      <c r="CN772" s="386"/>
      <c r="CO772" s="188"/>
      <c r="CP772" s="188"/>
      <c r="CQ772" s="188"/>
      <c r="CR772" s="188"/>
      <c r="CS772" s="188"/>
      <c r="CT772" s="188"/>
      <c r="CU772" s="188"/>
      <c r="CV772" s="188"/>
      <c r="CW772" s="188"/>
      <c r="CX772" s="188"/>
      <c r="CY772" s="188"/>
      <c r="CZ772" s="188"/>
      <c r="DA772" s="188"/>
      <c r="DB772" s="188"/>
      <c r="DC772" s="386"/>
      <c r="DD772" s="386"/>
      <c r="DE772" s="386"/>
      <c r="DF772" s="386"/>
    </row>
    <row r="773" spans="1:110" s="216" customFormat="1">
      <c r="A773" s="222"/>
      <c r="B773" s="386"/>
      <c r="C773" s="386"/>
      <c r="D773" s="386"/>
      <c r="E773" s="386"/>
      <c r="F773" s="386"/>
      <c r="H773" s="222"/>
      <c r="I773" s="386"/>
      <c r="J773" s="386"/>
      <c r="K773" s="386"/>
      <c r="L773" s="386"/>
      <c r="M773" s="386"/>
      <c r="N773" s="386"/>
      <c r="O773" s="386"/>
      <c r="P773" s="386"/>
      <c r="Q773" s="386"/>
      <c r="R773" s="386"/>
      <c r="S773" s="386"/>
      <c r="T773" s="386"/>
      <c r="U773" s="386"/>
      <c r="V773" s="188"/>
      <c r="W773" s="190"/>
      <c r="X773" s="386"/>
      <c r="Y773" s="386"/>
      <c r="Z773" s="386"/>
      <c r="AA773" s="386"/>
      <c r="AB773" s="386"/>
      <c r="AC773" s="386"/>
      <c r="AD773" s="386"/>
      <c r="AE773" s="386"/>
      <c r="AF773" s="386"/>
      <c r="AG773" s="386"/>
      <c r="AH773" s="188"/>
      <c r="AI773" s="188"/>
      <c r="AJ773" s="188"/>
      <c r="AK773" s="188"/>
      <c r="AL773" s="188"/>
      <c r="AM773" s="188"/>
      <c r="AN773" s="188"/>
      <c r="AO773" s="188"/>
      <c r="AP773" s="188"/>
      <c r="AQ773" s="386"/>
      <c r="AR773" s="386"/>
      <c r="AS773" s="386"/>
      <c r="AT773" s="386"/>
      <c r="AU773" s="386"/>
      <c r="AV773" s="386"/>
      <c r="AW773" s="386"/>
      <c r="AX773" s="386"/>
      <c r="AY773" s="386"/>
      <c r="AZ773" s="386"/>
      <c r="BA773" s="386"/>
      <c r="BB773" s="386"/>
      <c r="BC773" s="386"/>
      <c r="BD773" s="386"/>
      <c r="BE773" s="386"/>
      <c r="BF773" s="386"/>
      <c r="BG773" s="386"/>
      <c r="BH773" s="386"/>
      <c r="BI773" s="386"/>
      <c r="BJ773" s="386"/>
      <c r="BK773" s="386"/>
      <c r="BL773" s="386"/>
      <c r="BM773" s="386"/>
      <c r="BN773" s="386"/>
      <c r="BO773" s="186"/>
      <c r="BP773" s="386"/>
      <c r="BQ773" s="386"/>
      <c r="BR773" s="386"/>
      <c r="BS773" s="386"/>
      <c r="BT773" s="386"/>
      <c r="BU773" s="386"/>
      <c r="BV773" s="386"/>
      <c r="BW773" s="386"/>
      <c r="BX773" s="386"/>
      <c r="BY773" s="386"/>
      <c r="BZ773" s="386"/>
      <c r="CA773" s="386"/>
      <c r="CB773" s="386"/>
      <c r="CC773" s="386"/>
      <c r="CD773" s="386"/>
      <c r="CE773" s="386"/>
      <c r="CF773" s="386"/>
      <c r="CG773" s="386"/>
      <c r="CH773" s="386"/>
      <c r="CI773" s="386"/>
      <c r="CJ773" s="386"/>
      <c r="CK773" s="386"/>
      <c r="CL773" s="386"/>
      <c r="CM773" s="386"/>
      <c r="CN773" s="386"/>
      <c r="CO773" s="188"/>
      <c r="CP773" s="188"/>
      <c r="CQ773" s="188"/>
      <c r="CR773" s="188"/>
      <c r="CS773" s="188"/>
      <c r="CT773" s="188"/>
      <c r="CU773" s="188"/>
      <c r="CV773" s="188"/>
      <c r="CW773" s="188"/>
      <c r="CX773" s="188"/>
      <c r="CY773" s="188"/>
      <c r="CZ773" s="188"/>
      <c r="DA773" s="188"/>
      <c r="DB773" s="188"/>
      <c r="DC773" s="386"/>
      <c r="DD773" s="386"/>
      <c r="DE773" s="386"/>
      <c r="DF773" s="386"/>
    </row>
  </sheetData>
  <mergeCells count="11">
    <mergeCell ref="BC1:BN1"/>
    <mergeCell ref="L1:V1"/>
    <mergeCell ref="X1:AB1"/>
    <mergeCell ref="AC1:AG1"/>
    <mergeCell ref="AH1:AP1"/>
    <mergeCell ref="AQ1:BB1"/>
    <mergeCell ref="BO1:BX1"/>
    <mergeCell ref="BY1:CC1"/>
    <mergeCell ref="CD1:CH1"/>
    <mergeCell ref="CI1:CN1"/>
    <mergeCell ref="CO1:DB1"/>
  </mergeCells>
  <conditionalFormatting sqref="K3:U26 X3:AG26 AQ3:CN26 AQ39:CN62 X39:AG62 K39:U62 K75:U98 X75:AG98 AQ75:CN98 AQ111:CN111 X111:AG111 K111:U111 K135:U142 X135:AG142 AQ135:CN142 AQ159:CN166 X159:AG166 K159:U166 K171:U182 X171:AG182 AQ171:BF182 BH171:CN182 K113:U122 X113:AG122 AQ113:CN122">
    <cfRule type="cellIs" dxfId="78" priority="64" stopIfTrue="1" operator="equal">
      <formula>" "</formula>
    </cfRule>
  </conditionalFormatting>
  <conditionalFormatting sqref="K27:U38 X27:AG38 AQ27:CN38">
    <cfRule type="cellIs" dxfId="77" priority="61" stopIfTrue="1" operator="equal">
      <formula>" "</formula>
    </cfRule>
  </conditionalFormatting>
  <conditionalFormatting sqref="K63:U74 X63:AG74 AQ63:CN74">
    <cfRule type="cellIs" dxfId="76" priority="60" stopIfTrue="1" operator="equal">
      <formula>" "</formula>
    </cfRule>
  </conditionalFormatting>
  <conditionalFormatting sqref="K99:U110 X99:AG110 AQ99:CN110">
    <cfRule type="cellIs" dxfId="75" priority="59" stopIfTrue="1" operator="equal">
      <formula>" "</formula>
    </cfRule>
  </conditionalFormatting>
  <conditionalFormatting sqref="K123:U134 X123:AG134 AQ123:CN134">
    <cfRule type="cellIs" dxfId="74" priority="58" stopIfTrue="1" operator="equal">
      <formula>" "</formula>
    </cfRule>
  </conditionalFormatting>
  <conditionalFormatting sqref="K143:U146 X143:AG146 AQ143:CN146">
    <cfRule type="cellIs" dxfId="73" priority="57" stopIfTrue="1" operator="equal">
      <formula>" "</formula>
    </cfRule>
  </conditionalFormatting>
  <conditionalFormatting sqref="K147:U158 X147:AG158 AQ147:CN158">
    <cfRule type="cellIs" dxfId="72" priority="56" stopIfTrue="1" operator="equal">
      <formula>" "</formula>
    </cfRule>
  </conditionalFormatting>
  <conditionalFormatting sqref="K167:U170 X167:AG170 AQ167:CN170">
    <cfRule type="cellIs" dxfId="71" priority="55" stopIfTrue="1" operator="equal">
      <formula>" "</formula>
    </cfRule>
  </conditionalFormatting>
  <conditionalFormatting sqref="K183:U194 X183:AG194 AQ183:CN194">
    <cfRule type="cellIs" dxfId="70" priority="54" stopIfTrue="1" operator="equal">
      <formula>" "</formula>
    </cfRule>
  </conditionalFormatting>
  <conditionalFormatting sqref="K112">
    <cfRule type="cellIs" dxfId="69" priority="27" stopIfTrue="1" operator="equal">
      <formula>" "</formula>
    </cfRule>
  </conditionalFormatting>
  <conditionalFormatting sqref="L112:N112">
    <cfRule type="cellIs" dxfId="68" priority="26" stopIfTrue="1" operator="equal">
      <formula>" "</formula>
    </cfRule>
  </conditionalFormatting>
  <conditionalFormatting sqref="O112">
    <cfRule type="cellIs" dxfId="67" priority="25" stopIfTrue="1" operator="equal">
      <formula>" "</formula>
    </cfRule>
  </conditionalFormatting>
  <conditionalFormatting sqref="P112:Q112">
    <cfRule type="cellIs" dxfId="66" priority="24" stopIfTrue="1" operator="equal">
      <formula>" "</formula>
    </cfRule>
  </conditionalFormatting>
  <conditionalFormatting sqref="R112:S112">
    <cfRule type="cellIs" dxfId="65" priority="23" stopIfTrue="1" operator="equal">
      <formula>" "</formula>
    </cfRule>
  </conditionalFormatting>
  <conditionalFormatting sqref="T112:U112">
    <cfRule type="cellIs" dxfId="64" priority="22" stopIfTrue="1" operator="equal">
      <formula>" "</formula>
    </cfRule>
  </conditionalFormatting>
  <conditionalFormatting sqref="X112:AB112">
    <cfRule type="cellIs" dxfId="63" priority="21" stopIfTrue="1" operator="equal">
      <formula>" "</formula>
    </cfRule>
  </conditionalFormatting>
  <conditionalFormatting sqref="AC112:AG112">
    <cfRule type="cellIs" dxfId="62" priority="20" stopIfTrue="1" operator="equal">
      <formula>" "</formula>
    </cfRule>
  </conditionalFormatting>
  <conditionalFormatting sqref="AV112:BB112">
    <cfRule type="cellIs" dxfId="61" priority="19" stopIfTrue="1" operator="equal">
      <formula>" "</formula>
    </cfRule>
  </conditionalFormatting>
  <conditionalFormatting sqref="BH112:BN112">
    <cfRule type="cellIs" dxfId="60" priority="18" stopIfTrue="1" operator="equal">
      <formula>" "</formula>
    </cfRule>
  </conditionalFormatting>
  <conditionalFormatting sqref="AQ112">
    <cfRule type="cellIs" dxfId="59" priority="17" stopIfTrue="1" operator="equal">
      <formula>" "</formula>
    </cfRule>
  </conditionalFormatting>
  <conditionalFormatting sqref="AR112">
    <cfRule type="cellIs" dxfId="58" priority="16" stopIfTrue="1" operator="equal">
      <formula>" "</formula>
    </cfRule>
  </conditionalFormatting>
  <conditionalFormatting sqref="AS112:AT112">
    <cfRule type="cellIs" dxfId="57" priority="15" stopIfTrue="1" operator="equal">
      <formula>" "</formula>
    </cfRule>
  </conditionalFormatting>
  <conditionalFormatting sqref="AU112">
    <cfRule type="cellIs" dxfId="56" priority="14" stopIfTrue="1" operator="equal">
      <formula>" "</formula>
    </cfRule>
  </conditionalFormatting>
  <conditionalFormatting sqref="BC112">
    <cfRule type="cellIs" dxfId="55" priority="13" stopIfTrue="1" operator="equal">
      <formula>" "</formula>
    </cfRule>
  </conditionalFormatting>
  <conditionalFormatting sqref="BD112">
    <cfRule type="cellIs" dxfId="54" priority="12" stopIfTrue="1" operator="equal">
      <formula>" "</formula>
    </cfRule>
  </conditionalFormatting>
  <conditionalFormatting sqref="BE112:BF112">
    <cfRule type="cellIs" dxfId="53" priority="11" stopIfTrue="1" operator="equal">
      <formula>" "</formula>
    </cfRule>
  </conditionalFormatting>
  <conditionalFormatting sqref="BO112:BP112 BR112:BT112">
    <cfRule type="cellIs" dxfId="52" priority="10" stopIfTrue="1" operator="equal">
      <formula>" "</formula>
    </cfRule>
  </conditionalFormatting>
  <conditionalFormatting sqref="BU112:BV112">
    <cfRule type="cellIs" dxfId="51" priority="9" stopIfTrue="1" operator="equal">
      <formula>" "</formula>
    </cfRule>
  </conditionalFormatting>
  <conditionalFormatting sqref="BW112">
    <cfRule type="cellIs" dxfId="50" priority="8" stopIfTrue="1" operator="equal">
      <formula>" "</formula>
    </cfRule>
  </conditionalFormatting>
  <conditionalFormatting sqref="BX112">
    <cfRule type="cellIs" dxfId="49" priority="7" stopIfTrue="1" operator="equal">
      <formula>" "</formula>
    </cfRule>
  </conditionalFormatting>
  <conditionalFormatting sqref="BY112:CC112">
    <cfRule type="cellIs" dxfId="48" priority="6" stopIfTrue="1" operator="equal">
      <formula>" "</formula>
    </cfRule>
  </conditionalFormatting>
  <conditionalFormatting sqref="CD112:CH112">
    <cfRule type="cellIs" dxfId="47" priority="5" stopIfTrue="1" operator="equal">
      <formula>" "</formula>
    </cfRule>
  </conditionalFormatting>
  <conditionalFormatting sqref="CJ112:CN112">
    <cfRule type="cellIs" dxfId="46" priority="4" stopIfTrue="1" operator="equal">
      <formula>" "</formula>
    </cfRule>
  </conditionalFormatting>
  <conditionalFormatting sqref="CI112">
    <cfRule type="cellIs" dxfId="45" priority="3" stopIfTrue="1" operator="equal">
      <formula>" "</formula>
    </cfRule>
  </conditionalFormatting>
  <conditionalFormatting sqref="BG112">
    <cfRule type="cellIs" dxfId="44" priority="2" stopIfTrue="1" operator="equal">
      <formula>" "</formula>
    </cfRule>
  </conditionalFormatting>
  <conditionalFormatting sqref="BQ112">
    <cfRule type="cellIs" dxfId="43" priority="1" stopIfTrue="1" operator="equal">
      <formula>" "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866F0-264D-0C45-85A1-4F1858166E07}">
  <dimension ref="A1:DF845"/>
  <sheetViews>
    <sheetView zoomScale="90" zoomScaleNormal="90" zoomScalePageLayoutView="75" workbookViewId="0">
      <pane xSplit="8" ySplit="2" topLeftCell="I3" activePane="bottomRight" state="frozen"/>
      <selection pane="topRight" activeCell="I1" sqref="I1"/>
      <selection pane="bottomLeft" activeCell="A3" sqref="A3"/>
      <selection pane="bottomRight" activeCell="A2" sqref="A2"/>
    </sheetView>
  </sheetViews>
  <sheetFormatPr baseColWidth="10" defaultColWidth="10.83203125" defaultRowHeight="16"/>
  <cols>
    <col min="1" max="1" width="10.83203125" style="386"/>
    <col min="2" max="2" width="27.83203125" style="386" bestFit="1" customWidth="1"/>
    <col min="3" max="3" width="12" style="386" bestFit="1" customWidth="1"/>
    <col min="4" max="4" width="8.83203125" style="386" bestFit="1" customWidth="1"/>
    <col min="5" max="5" width="5.1640625" style="386" bestFit="1" customWidth="1"/>
    <col min="6" max="6" width="11.1640625" style="386" bestFit="1" customWidth="1"/>
    <col min="7" max="7" width="10.33203125" style="216" bestFit="1" customWidth="1"/>
    <col min="8" max="8" width="15.1640625" style="222" bestFit="1" customWidth="1"/>
    <col min="9" max="21" width="10.83203125" style="386"/>
    <col min="22" max="22" width="10.83203125" style="188"/>
    <col min="23" max="23" width="10.83203125" style="190"/>
    <col min="24" max="24" width="12.33203125" style="386" customWidth="1"/>
    <col min="25" max="28" width="10.83203125" style="386"/>
    <col min="29" max="29" width="12.33203125" style="386" customWidth="1"/>
    <col min="30" max="33" width="10.83203125" style="386"/>
    <col min="34" max="34" width="12.6640625" style="188" customWidth="1"/>
    <col min="35" max="37" width="10.83203125" style="188"/>
    <col min="38" max="38" width="12.1640625" style="188" customWidth="1"/>
    <col min="39" max="40" width="10.83203125" style="188"/>
    <col min="41" max="41" width="11.1640625" style="188" bestFit="1" customWidth="1"/>
    <col min="42" max="42" width="11.83203125" style="188" customWidth="1"/>
    <col min="43" max="43" width="15" style="386" customWidth="1"/>
    <col min="44" max="45" width="12" style="386" customWidth="1"/>
    <col min="46" max="47" width="12.83203125" style="386" customWidth="1"/>
    <col min="48" max="50" width="10.83203125" style="386"/>
    <col min="51" max="51" width="13.1640625" style="386" customWidth="1"/>
    <col min="52" max="62" width="10.83203125" style="386"/>
    <col min="63" max="63" width="14.33203125" style="386" customWidth="1"/>
    <col min="64" max="66" width="10.83203125" style="386"/>
    <col min="67" max="67" width="10.83203125" style="186"/>
    <col min="68" max="76" width="10.83203125" style="386"/>
    <col min="77" max="77" width="12.5" style="386" customWidth="1"/>
    <col min="78" max="81" width="10.83203125" style="386"/>
    <col min="82" max="82" width="13.33203125" style="386" customWidth="1"/>
    <col min="83" max="87" width="10.83203125" style="386"/>
    <col min="88" max="88" width="12.33203125" style="386" customWidth="1"/>
    <col min="89" max="92" width="10.83203125" style="386"/>
    <col min="93" max="93" width="13.1640625" style="188" customWidth="1"/>
    <col min="94" max="94" width="11.1640625" style="188" bestFit="1" customWidth="1"/>
    <col min="95" max="95" width="12.1640625" style="188" bestFit="1" customWidth="1"/>
    <col min="96" max="96" width="10.83203125" style="188"/>
    <col min="97" max="97" width="12.1640625" style="188" bestFit="1" customWidth="1"/>
    <col min="98" max="98" width="12.5" style="188" customWidth="1"/>
    <col min="99" max="99" width="10.83203125" style="188"/>
    <col min="100" max="100" width="11.1640625" style="188" bestFit="1" customWidth="1"/>
    <col min="101" max="101" width="10.83203125" style="188"/>
    <col min="102" max="102" width="12" style="188" customWidth="1"/>
    <col min="103" max="106" width="10.83203125" style="188"/>
    <col min="107" max="108" width="10.83203125" style="386"/>
    <col min="109" max="109" width="18.5" style="386" customWidth="1"/>
    <col min="110" max="110" width="16.5" style="386" customWidth="1"/>
    <col min="111" max="16384" width="10.83203125" style="386"/>
  </cols>
  <sheetData>
    <row r="1" spans="1:106" ht="25" thickBot="1">
      <c r="B1" s="119" t="s">
        <v>269</v>
      </c>
      <c r="C1" s="224">
        <v>44060</v>
      </c>
      <c r="D1" s="187"/>
      <c r="E1" s="187"/>
      <c r="F1" s="187"/>
      <c r="G1" s="221"/>
      <c r="H1" s="223"/>
      <c r="I1" s="74"/>
      <c r="J1" s="119"/>
      <c r="K1" s="119"/>
      <c r="L1" s="711" t="s">
        <v>2</v>
      </c>
      <c r="M1" s="712"/>
      <c r="N1" s="712"/>
      <c r="O1" s="712"/>
      <c r="P1" s="712"/>
      <c r="Q1" s="712"/>
      <c r="R1" s="712"/>
      <c r="S1" s="712"/>
      <c r="T1" s="712"/>
      <c r="U1" s="712"/>
      <c r="V1" s="713"/>
      <c r="W1" s="189"/>
      <c r="X1" s="705" t="s">
        <v>17</v>
      </c>
      <c r="Y1" s="706"/>
      <c r="Z1" s="706"/>
      <c r="AA1" s="706"/>
      <c r="AB1" s="707"/>
      <c r="AC1" s="706" t="s">
        <v>18</v>
      </c>
      <c r="AD1" s="706"/>
      <c r="AE1" s="706"/>
      <c r="AF1" s="706"/>
      <c r="AG1" s="706"/>
      <c r="AH1" s="714" t="s">
        <v>19</v>
      </c>
      <c r="AI1" s="703"/>
      <c r="AJ1" s="703"/>
      <c r="AK1" s="703"/>
      <c r="AL1" s="703"/>
      <c r="AM1" s="703"/>
      <c r="AN1" s="703"/>
      <c r="AO1" s="703"/>
      <c r="AP1" s="704"/>
      <c r="AQ1" s="706" t="s">
        <v>20</v>
      </c>
      <c r="AR1" s="706"/>
      <c r="AS1" s="706"/>
      <c r="AT1" s="706"/>
      <c r="AU1" s="706"/>
      <c r="AV1" s="706"/>
      <c r="AW1" s="706"/>
      <c r="AX1" s="706"/>
      <c r="AY1" s="706"/>
      <c r="AZ1" s="706"/>
      <c r="BA1" s="706"/>
      <c r="BB1" s="706"/>
      <c r="BC1" s="705" t="s">
        <v>21</v>
      </c>
      <c r="BD1" s="706"/>
      <c r="BE1" s="706"/>
      <c r="BF1" s="706"/>
      <c r="BG1" s="706"/>
      <c r="BH1" s="706"/>
      <c r="BI1" s="706"/>
      <c r="BJ1" s="706"/>
      <c r="BK1" s="706"/>
      <c r="BL1" s="706"/>
      <c r="BM1" s="706"/>
      <c r="BN1" s="707"/>
      <c r="BO1" s="708" t="s">
        <v>22</v>
      </c>
      <c r="BP1" s="709"/>
      <c r="BQ1" s="709"/>
      <c r="BR1" s="709"/>
      <c r="BS1" s="709"/>
      <c r="BT1" s="709"/>
      <c r="BU1" s="709"/>
      <c r="BV1" s="709"/>
      <c r="BW1" s="709"/>
      <c r="BX1" s="710"/>
      <c r="BY1" s="705" t="s">
        <v>23</v>
      </c>
      <c r="BZ1" s="706"/>
      <c r="CA1" s="706"/>
      <c r="CB1" s="706"/>
      <c r="CC1" s="707"/>
      <c r="CD1" s="706" t="s">
        <v>24</v>
      </c>
      <c r="CE1" s="706"/>
      <c r="CF1" s="706"/>
      <c r="CG1" s="706"/>
      <c r="CH1" s="706"/>
      <c r="CI1" s="705" t="s">
        <v>25</v>
      </c>
      <c r="CJ1" s="706"/>
      <c r="CK1" s="706"/>
      <c r="CL1" s="706"/>
      <c r="CM1" s="706"/>
      <c r="CN1" s="707"/>
      <c r="CO1" s="703" t="s">
        <v>26</v>
      </c>
      <c r="CP1" s="703"/>
      <c r="CQ1" s="703"/>
      <c r="CR1" s="703"/>
      <c r="CS1" s="703"/>
      <c r="CT1" s="703"/>
      <c r="CU1" s="703"/>
      <c r="CV1" s="703"/>
      <c r="CW1" s="703"/>
      <c r="CX1" s="703"/>
      <c r="CY1" s="703"/>
      <c r="CZ1" s="703"/>
      <c r="DA1" s="703"/>
      <c r="DB1" s="704"/>
    </row>
    <row r="2" spans="1:106" s="413" customFormat="1" ht="69" thickBot="1">
      <c r="B2" s="395" t="s">
        <v>1208</v>
      </c>
      <c r="C2" s="395" t="s">
        <v>735</v>
      </c>
      <c r="D2" s="395" t="s">
        <v>377</v>
      </c>
      <c r="E2" s="394" t="s">
        <v>131</v>
      </c>
      <c r="F2" s="395" t="s">
        <v>139</v>
      </c>
      <c r="G2" s="396" t="s">
        <v>1207</v>
      </c>
      <c r="H2" s="397" t="s">
        <v>227</v>
      </c>
      <c r="I2" s="398" t="s">
        <v>147</v>
      </c>
      <c r="J2" s="398" t="s">
        <v>148</v>
      </c>
      <c r="K2" s="395" t="s">
        <v>3</v>
      </c>
      <c r="L2" s="399" t="s">
        <v>4</v>
      </c>
      <c r="M2" s="400" t="s">
        <v>5</v>
      </c>
      <c r="N2" s="399" t="s">
        <v>214</v>
      </c>
      <c r="O2" s="400" t="s">
        <v>13</v>
      </c>
      <c r="P2" s="401" t="s">
        <v>226</v>
      </c>
      <c r="Q2" s="400" t="s">
        <v>215</v>
      </c>
      <c r="R2" s="400" t="s">
        <v>216</v>
      </c>
      <c r="S2" s="400" t="s">
        <v>217</v>
      </c>
      <c r="T2" s="400" t="s">
        <v>218</v>
      </c>
      <c r="U2" s="400" t="s">
        <v>11</v>
      </c>
      <c r="V2" s="402" t="s">
        <v>228</v>
      </c>
      <c r="W2" s="403" t="s">
        <v>135</v>
      </c>
      <c r="X2" s="75" t="s">
        <v>27</v>
      </c>
      <c r="Y2" s="404" t="s">
        <v>28</v>
      </c>
      <c r="Z2" s="404" t="s">
        <v>29</v>
      </c>
      <c r="AA2" s="404" t="s">
        <v>30</v>
      </c>
      <c r="AB2" s="405" t="s">
        <v>31</v>
      </c>
      <c r="AC2" s="404" t="s">
        <v>32</v>
      </c>
      <c r="AD2" s="404" t="s">
        <v>33</v>
      </c>
      <c r="AE2" s="404" t="s">
        <v>34</v>
      </c>
      <c r="AF2" s="404" t="s">
        <v>35</v>
      </c>
      <c r="AG2" s="404" t="s">
        <v>36</v>
      </c>
      <c r="AH2" s="406" t="s">
        <v>37</v>
      </c>
      <c r="AI2" s="407" t="s">
        <v>38</v>
      </c>
      <c r="AJ2" s="407" t="s">
        <v>39</v>
      </c>
      <c r="AK2" s="407" t="s">
        <v>40</v>
      </c>
      <c r="AL2" s="407" t="s">
        <v>41</v>
      </c>
      <c r="AM2" s="407" t="s">
        <v>42</v>
      </c>
      <c r="AN2" s="407" t="s">
        <v>43</v>
      </c>
      <c r="AO2" s="407" t="s">
        <v>44</v>
      </c>
      <c r="AP2" s="408" t="s">
        <v>45</v>
      </c>
      <c r="AQ2" s="409" t="s">
        <v>46</v>
      </c>
      <c r="AR2" s="410" t="s">
        <v>47</v>
      </c>
      <c r="AS2" s="410" t="s">
        <v>48</v>
      </c>
      <c r="AT2" s="410" t="s">
        <v>49</v>
      </c>
      <c r="AU2" s="410" t="s">
        <v>50</v>
      </c>
      <c r="AV2" s="404" t="s">
        <v>51</v>
      </c>
      <c r="AW2" s="404" t="s">
        <v>52</v>
      </c>
      <c r="AX2" s="404" t="s">
        <v>53</v>
      </c>
      <c r="AY2" s="410" t="s">
        <v>54</v>
      </c>
      <c r="AZ2" s="404" t="s">
        <v>55</v>
      </c>
      <c r="BA2" s="404" t="s">
        <v>56</v>
      </c>
      <c r="BB2" s="404" t="s">
        <v>57</v>
      </c>
      <c r="BC2" s="409" t="s">
        <v>58</v>
      </c>
      <c r="BD2" s="410" t="s">
        <v>59</v>
      </c>
      <c r="BE2" s="410" t="s">
        <v>60</v>
      </c>
      <c r="BF2" s="410" t="s">
        <v>61</v>
      </c>
      <c r="BG2" s="410" t="s">
        <v>62</v>
      </c>
      <c r="BH2" s="404" t="s">
        <v>63</v>
      </c>
      <c r="BI2" s="404" t="s">
        <v>64</v>
      </c>
      <c r="BJ2" s="404" t="s">
        <v>65</v>
      </c>
      <c r="BK2" s="410" t="s">
        <v>66</v>
      </c>
      <c r="BL2" s="404" t="s">
        <v>67</v>
      </c>
      <c r="BM2" s="404" t="s">
        <v>68</v>
      </c>
      <c r="BN2" s="405" t="s">
        <v>69</v>
      </c>
      <c r="BO2" s="411" t="s">
        <v>70</v>
      </c>
      <c r="BP2" s="400" t="s">
        <v>76</v>
      </c>
      <c r="BQ2" s="400" t="s">
        <v>219</v>
      </c>
      <c r="BR2" s="400" t="s">
        <v>220</v>
      </c>
      <c r="BS2" s="401" t="s">
        <v>221</v>
      </c>
      <c r="BT2" s="400" t="s">
        <v>222</v>
      </c>
      <c r="BU2" s="400" t="s">
        <v>223</v>
      </c>
      <c r="BV2" s="400" t="s">
        <v>224</v>
      </c>
      <c r="BW2" s="400" t="s">
        <v>225</v>
      </c>
      <c r="BX2" s="400" t="s">
        <v>82</v>
      </c>
      <c r="BY2" s="75" t="s">
        <v>83</v>
      </c>
      <c r="BZ2" s="404" t="s">
        <v>84</v>
      </c>
      <c r="CA2" s="404" t="s">
        <v>85</v>
      </c>
      <c r="CB2" s="404" t="s">
        <v>86</v>
      </c>
      <c r="CC2" s="405" t="s">
        <v>87</v>
      </c>
      <c r="CD2" s="404" t="s">
        <v>88</v>
      </c>
      <c r="CE2" s="404" t="s">
        <v>89</v>
      </c>
      <c r="CF2" s="404" t="s">
        <v>90</v>
      </c>
      <c r="CG2" s="404" t="s">
        <v>91</v>
      </c>
      <c r="CH2" s="405" t="s">
        <v>92</v>
      </c>
      <c r="CI2" s="75" t="s">
        <v>93</v>
      </c>
      <c r="CJ2" s="404" t="s">
        <v>94</v>
      </c>
      <c r="CK2" s="404" t="s">
        <v>95</v>
      </c>
      <c r="CL2" s="404" t="s">
        <v>96</v>
      </c>
      <c r="CM2" s="404" t="s">
        <v>97</v>
      </c>
      <c r="CN2" s="405" t="s">
        <v>98</v>
      </c>
      <c r="CO2" s="407" t="s">
        <v>99</v>
      </c>
      <c r="CP2" s="407" t="s">
        <v>100</v>
      </c>
      <c r="CQ2" s="407" t="s">
        <v>101</v>
      </c>
      <c r="CR2" s="407" t="s">
        <v>102</v>
      </c>
      <c r="CS2" s="407" t="s">
        <v>103</v>
      </c>
      <c r="CT2" s="407" t="s">
        <v>104</v>
      </c>
      <c r="CU2" s="407" t="s">
        <v>105</v>
      </c>
      <c r="CV2" s="407" t="s">
        <v>106</v>
      </c>
      <c r="CW2" s="407" t="s">
        <v>107</v>
      </c>
      <c r="CX2" s="407" t="s">
        <v>108</v>
      </c>
      <c r="CY2" s="407" t="s">
        <v>109</v>
      </c>
      <c r="CZ2" s="407" t="s">
        <v>110</v>
      </c>
      <c r="DA2" s="407" t="s">
        <v>111</v>
      </c>
      <c r="DB2" s="412" t="s">
        <v>112</v>
      </c>
    </row>
    <row r="3" spans="1:106">
      <c r="A3" s="586" t="s">
        <v>381</v>
      </c>
      <c r="B3" s="494" t="s">
        <v>772</v>
      </c>
      <c r="C3" s="576" t="s">
        <v>543</v>
      </c>
      <c r="D3" s="383" t="s">
        <v>734</v>
      </c>
      <c r="E3" s="383" t="s">
        <v>113</v>
      </c>
      <c r="F3" s="489">
        <v>43388</v>
      </c>
      <c r="G3" s="429">
        <v>-0.14285714285714285</v>
      </c>
      <c r="H3" s="537" t="s">
        <v>381</v>
      </c>
      <c r="I3">
        <v>953</v>
      </c>
      <c r="J3">
        <v>84</v>
      </c>
      <c r="K3">
        <v>55.3</v>
      </c>
      <c r="L3">
        <v>83.3</v>
      </c>
      <c r="M3">
        <v>8.57</v>
      </c>
      <c r="N3">
        <v>5.71</v>
      </c>
      <c r="O3">
        <v>94.3</v>
      </c>
      <c r="P3">
        <v>5.71</v>
      </c>
      <c r="Q3">
        <v>5.71</v>
      </c>
      <c r="R3">
        <v>2.86</v>
      </c>
      <c r="S3">
        <v>24.3</v>
      </c>
      <c r="T3">
        <v>75.7</v>
      </c>
      <c r="U3">
        <v>5.71</v>
      </c>
      <c r="V3" s="6">
        <f t="shared" ref="V3:V50" si="0">L3*N3/100</f>
        <v>4.7564299999999999</v>
      </c>
      <c r="W3" s="6">
        <f t="shared" ref="W3:W57" si="1">BO3/V3</f>
        <v>2.2495863494259347</v>
      </c>
      <c r="X3">
        <v>35.299999999999997</v>
      </c>
      <c r="Y3">
        <v>23.5</v>
      </c>
      <c r="Z3">
        <v>23.5</v>
      </c>
      <c r="AA3">
        <v>11.8</v>
      </c>
      <c r="AB3">
        <v>5.88</v>
      </c>
      <c r="AC3">
        <v>75</v>
      </c>
      <c r="AD3">
        <v>50</v>
      </c>
      <c r="AE3">
        <v>25</v>
      </c>
      <c r="AF3">
        <v>100</v>
      </c>
      <c r="AG3">
        <v>0</v>
      </c>
      <c r="AH3" s="188">
        <f t="shared" ref="AH3:AH58" si="2">X3*S3/100</f>
        <v>8.5778999999999996</v>
      </c>
      <c r="AI3" s="188">
        <f t="shared" ref="AI3:AI58" si="3">Y3*S3/100</f>
        <v>5.7105000000000006</v>
      </c>
      <c r="AJ3" s="188">
        <f t="shared" ref="AJ3:AJ58" si="4">AA3*S3/100</f>
        <v>2.8673999999999999</v>
      </c>
      <c r="AK3" s="188">
        <f t="shared" ref="AK3:AK58" si="5">AB3*S3/100</f>
        <v>1.4288400000000001</v>
      </c>
      <c r="AL3" s="188">
        <f t="shared" ref="AL3:AL58" si="6">AC3*Q3/100</f>
        <v>4.2824999999999998</v>
      </c>
      <c r="AM3" s="188">
        <f t="shared" ref="AM3:AM58" si="7">AD3*Q3/100</f>
        <v>2.855</v>
      </c>
      <c r="AN3" s="188">
        <f t="shared" ref="AN3:AN58" si="8">AE3*Q3/100</f>
        <v>1.4275</v>
      </c>
      <c r="AO3" s="188">
        <f t="shared" ref="AO3:AO58" si="9">AF3*Q3/100</f>
        <v>5.71</v>
      </c>
      <c r="AP3" s="188">
        <f t="shared" ref="AP3:AP58" si="10">AG3*Q3/100</f>
        <v>0</v>
      </c>
      <c r="AQ3">
        <v>1132</v>
      </c>
      <c r="AR3">
        <v>93.8</v>
      </c>
      <c r="AS3">
        <v>1093</v>
      </c>
      <c r="AT3">
        <v>345</v>
      </c>
      <c r="AU3">
        <v>248</v>
      </c>
      <c r="AV3">
        <v>75</v>
      </c>
      <c r="AW3">
        <v>50</v>
      </c>
      <c r="AX3">
        <v>50</v>
      </c>
      <c r="AY3">
        <v>562</v>
      </c>
      <c r="AZ3">
        <v>25</v>
      </c>
      <c r="BA3">
        <v>75</v>
      </c>
      <c r="BB3">
        <v>25</v>
      </c>
      <c r="BC3">
        <v>269</v>
      </c>
      <c r="BD3">
        <v>46.2</v>
      </c>
      <c r="BE3">
        <v>532</v>
      </c>
      <c r="BF3">
        <v>57.8</v>
      </c>
      <c r="BG3">
        <v>41.1</v>
      </c>
      <c r="BH3">
        <v>4.55</v>
      </c>
      <c r="BI3">
        <v>3.03</v>
      </c>
      <c r="BJ3">
        <v>3.03</v>
      </c>
      <c r="BK3">
        <v>1106</v>
      </c>
      <c r="BL3">
        <v>1.52</v>
      </c>
      <c r="BM3">
        <v>21.2</v>
      </c>
      <c r="BN3">
        <v>4.55</v>
      </c>
      <c r="BO3">
        <v>10.7</v>
      </c>
      <c r="BP3">
        <v>11.1</v>
      </c>
      <c r="BQ3">
        <v>0</v>
      </c>
      <c r="BR3">
        <v>100</v>
      </c>
      <c r="BS3">
        <v>0</v>
      </c>
      <c r="BT3">
        <v>0</v>
      </c>
      <c r="BU3">
        <v>33.299999999999997</v>
      </c>
      <c r="BV3">
        <v>33.299999999999997</v>
      </c>
      <c r="BW3">
        <v>66.7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33.299999999999997</v>
      </c>
      <c r="CE3">
        <v>0</v>
      </c>
      <c r="CF3">
        <v>0</v>
      </c>
      <c r="CG3">
        <v>66.7</v>
      </c>
      <c r="CH3">
        <v>0</v>
      </c>
      <c r="CI3">
        <v>66.7</v>
      </c>
      <c r="CJ3">
        <v>0</v>
      </c>
      <c r="CK3">
        <v>0</v>
      </c>
      <c r="CL3">
        <v>0</v>
      </c>
      <c r="CM3">
        <v>16.7</v>
      </c>
      <c r="CN3">
        <v>0</v>
      </c>
      <c r="CO3" s="188">
        <f t="shared" ref="CO3:CO58" si="11">BY3*BT3/100</f>
        <v>0</v>
      </c>
      <c r="CP3" s="188">
        <f t="shared" ref="CP3:CP58" si="12">BZ3*BT3/100</f>
        <v>0</v>
      </c>
      <c r="CQ3" s="188">
        <f t="shared" ref="CQ3:CQ58" si="13">CA3*BT3/100</f>
        <v>0</v>
      </c>
      <c r="CR3" s="188">
        <f t="shared" ref="CR3:CR58" si="14">CB3*BT3/100</f>
        <v>0</v>
      </c>
      <c r="CS3" s="188">
        <f t="shared" ref="CS3:CS58" si="15">CC3*BT3/100</f>
        <v>0</v>
      </c>
      <c r="CT3" s="188">
        <f t="shared" ref="CT3:CT58" si="16">CD3*BV3/100</f>
        <v>11.088899999999999</v>
      </c>
      <c r="CU3" s="188">
        <f t="shared" ref="CU3:CU58" si="17">CE3*BV3/100</f>
        <v>0</v>
      </c>
      <c r="CV3" s="188">
        <f t="shared" ref="CV3:CV58" si="18">CG3*BV3/100</f>
        <v>22.211100000000002</v>
      </c>
      <c r="CW3" s="188">
        <f t="shared" ref="CW3:CW58" si="19">CH3*BV3/100</f>
        <v>0</v>
      </c>
      <c r="CX3" s="188">
        <f t="shared" ref="CX3:CX58" si="20">CI3*CJ3/100</f>
        <v>0</v>
      </c>
      <c r="CY3" s="188">
        <f t="shared" ref="CY3:CY58" si="21">CI3*CK3/100</f>
        <v>0</v>
      </c>
      <c r="CZ3" s="188">
        <f t="shared" ref="CZ3:CZ58" si="22">CI3*CL3/100</f>
        <v>0</v>
      </c>
      <c r="DA3" s="188">
        <f t="shared" ref="DA3:DA58" si="23">CI3*CM3/100</f>
        <v>11.138900000000001</v>
      </c>
      <c r="DB3" s="188">
        <f t="shared" ref="DB3:DB58" si="24">CI3*CN3/100</f>
        <v>0</v>
      </c>
    </row>
    <row r="4" spans="1:106" s="554" customFormat="1">
      <c r="A4" s="587"/>
      <c r="B4" s="549" t="s">
        <v>773</v>
      </c>
      <c r="C4" s="549"/>
      <c r="D4" s="551"/>
      <c r="E4" s="551"/>
      <c r="F4" s="552"/>
      <c r="G4" s="553"/>
      <c r="I4" s="555">
        <v>18</v>
      </c>
      <c r="J4" s="555">
        <v>4</v>
      </c>
      <c r="K4" s="555">
        <v>50</v>
      </c>
      <c r="L4" s="555">
        <v>75</v>
      </c>
      <c r="M4" s="555">
        <v>0</v>
      </c>
      <c r="N4" s="555">
        <v>0</v>
      </c>
      <c r="O4" s="555">
        <v>100</v>
      </c>
      <c r="P4" s="555">
        <v>33.299999999999997</v>
      </c>
      <c r="Q4" s="555">
        <v>33.299999999999997</v>
      </c>
      <c r="R4" s="555">
        <v>0</v>
      </c>
      <c r="S4" s="555">
        <v>33.299999999999997</v>
      </c>
      <c r="T4" s="555">
        <v>66.7</v>
      </c>
      <c r="U4" s="555">
        <v>0</v>
      </c>
      <c r="V4" s="556">
        <f t="shared" si="0"/>
        <v>0</v>
      </c>
      <c r="W4" s="556" t="e">
        <f t="shared" si="1"/>
        <v>#DIV/0!</v>
      </c>
      <c r="X4" s="555">
        <v>0</v>
      </c>
      <c r="Y4" s="555">
        <v>100</v>
      </c>
      <c r="Z4" s="555">
        <v>100</v>
      </c>
      <c r="AA4" s="555">
        <v>0</v>
      </c>
      <c r="AB4" s="555">
        <v>0</v>
      </c>
      <c r="AC4" s="555">
        <v>0</v>
      </c>
      <c r="AD4" s="555">
        <v>100</v>
      </c>
      <c r="AE4" s="555">
        <v>0</v>
      </c>
      <c r="AF4" s="555">
        <v>100</v>
      </c>
      <c r="AG4" s="555">
        <v>0</v>
      </c>
      <c r="AH4" s="557">
        <f t="shared" si="2"/>
        <v>0</v>
      </c>
      <c r="AI4" s="557">
        <f t="shared" si="3"/>
        <v>33.299999999999997</v>
      </c>
      <c r="AJ4" s="557">
        <f t="shared" si="4"/>
        <v>0</v>
      </c>
      <c r="AK4" s="557">
        <f t="shared" si="5"/>
        <v>0</v>
      </c>
      <c r="AL4" s="557">
        <f t="shared" si="6"/>
        <v>0</v>
      </c>
      <c r="AM4" s="557">
        <f t="shared" si="7"/>
        <v>33.299999999999997</v>
      </c>
      <c r="AN4" s="557">
        <f t="shared" si="8"/>
        <v>0</v>
      </c>
      <c r="AO4" s="557">
        <f t="shared" si="9"/>
        <v>33.299999999999997</v>
      </c>
      <c r="AP4" s="557">
        <f t="shared" si="10"/>
        <v>0</v>
      </c>
      <c r="AQ4" s="555" t="s">
        <v>364</v>
      </c>
      <c r="AR4" s="555" t="s">
        <v>364</v>
      </c>
      <c r="AS4" s="555" t="s">
        <v>364</v>
      </c>
      <c r="AT4" s="555" t="s">
        <v>364</v>
      </c>
      <c r="AU4" s="555" t="s">
        <v>364</v>
      </c>
      <c r="AV4" s="555">
        <v>0</v>
      </c>
      <c r="AW4" s="555">
        <v>0</v>
      </c>
      <c r="AX4" s="555">
        <v>0</v>
      </c>
      <c r="AY4" s="555" t="s">
        <v>364</v>
      </c>
      <c r="AZ4" s="555">
        <v>0</v>
      </c>
      <c r="BA4" s="555">
        <v>0</v>
      </c>
      <c r="BB4" s="555">
        <v>0</v>
      </c>
      <c r="BC4" s="555">
        <v>234</v>
      </c>
      <c r="BD4" s="555">
        <v>-33.4</v>
      </c>
      <c r="BE4" s="555">
        <v>486</v>
      </c>
      <c r="BF4" s="555">
        <v>105</v>
      </c>
      <c r="BG4" s="555">
        <v>64.2</v>
      </c>
      <c r="BH4" s="555">
        <v>0</v>
      </c>
      <c r="BI4" s="555">
        <v>33.299999999999997</v>
      </c>
      <c r="BJ4" s="555">
        <v>33.299999999999997</v>
      </c>
      <c r="BK4" s="555">
        <v>420</v>
      </c>
      <c r="BL4" s="555">
        <v>0</v>
      </c>
      <c r="BM4" s="555">
        <v>33.299999999999997</v>
      </c>
      <c r="BN4" s="555">
        <v>0</v>
      </c>
      <c r="BO4" s="555">
        <v>0</v>
      </c>
      <c r="BP4" s="555">
        <v>0</v>
      </c>
      <c r="BQ4" s="555">
        <v>0</v>
      </c>
      <c r="BR4" s="555">
        <v>0</v>
      </c>
      <c r="BS4" s="555">
        <v>0</v>
      </c>
      <c r="BT4" s="555">
        <v>0</v>
      </c>
      <c r="BU4" s="555">
        <v>0</v>
      </c>
      <c r="BV4" s="555">
        <v>0</v>
      </c>
      <c r="BW4" s="555">
        <v>0</v>
      </c>
      <c r="BX4" s="555">
        <v>0</v>
      </c>
      <c r="BY4" s="555">
        <v>0</v>
      </c>
      <c r="BZ4" s="555">
        <v>0</v>
      </c>
      <c r="CA4" s="555">
        <v>0</v>
      </c>
      <c r="CB4" s="555">
        <v>0</v>
      </c>
      <c r="CC4" s="555">
        <v>0</v>
      </c>
      <c r="CD4" s="555">
        <v>0</v>
      </c>
      <c r="CE4" s="555">
        <v>0</v>
      </c>
      <c r="CF4" s="555">
        <v>0</v>
      </c>
      <c r="CG4" s="555">
        <v>0</v>
      </c>
      <c r="CH4" s="555">
        <v>0</v>
      </c>
      <c r="CI4" s="555">
        <v>0</v>
      </c>
      <c r="CJ4" s="555">
        <v>0</v>
      </c>
      <c r="CK4" s="555">
        <v>0</v>
      </c>
      <c r="CL4" s="555">
        <v>0</v>
      </c>
      <c r="CM4" s="555">
        <v>0</v>
      </c>
      <c r="CN4" s="555">
        <v>0</v>
      </c>
      <c r="CO4" s="557">
        <f t="shared" si="11"/>
        <v>0</v>
      </c>
      <c r="CP4" s="557">
        <f t="shared" si="12"/>
        <v>0</v>
      </c>
      <c r="CQ4" s="557">
        <f t="shared" si="13"/>
        <v>0</v>
      </c>
      <c r="CR4" s="557">
        <f t="shared" si="14"/>
        <v>0</v>
      </c>
      <c r="CS4" s="557">
        <f t="shared" si="15"/>
        <v>0</v>
      </c>
      <c r="CT4" s="557">
        <f t="shared" si="16"/>
        <v>0</v>
      </c>
      <c r="CU4" s="557">
        <f t="shared" si="17"/>
        <v>0</v>
      </c>
      <c r="CV4" s="557">
        <f t="shared" si="18"/>
        <v>0</v>
      </c>
      <c r="CW4" s="557">
        <f t="shared" si="19"/>
        <v>0</v>
      </c>
      <c r="CX4" s="557">
        <f t="shared" si="20"/>
        <v>0</v>
      </c>
      <c r="CY4" s="557">
        <f t="shared" si="21"/>
        <v>0</v>
      </c>
      <c r="CZ4" s="557">
        <f t="shared" si="22"/>
        <v>0</v>
      </c>
      <c r="DA4" s="557">
        <f t="shared" si="23"/>
        <v>0</v>
      </c>
      <c r="DB4" s="557">
        <f t="shared" si="24"/>
        <v>0</v>
      </c>
    </row>
    <row r="5" spans="1:106">
      <c r="A5" s="588" t="s">
        <v>1191</v>
      </c>
      <c r="B5" s="494" t="s">
        <v>775</v>
      </c>
      <c r="C5" s="576" t="s">
        <v>543</v>
      </c>
      <c r="D5" s="383" t="s">
        <v>734</v>
      </c>
      <c r="E5" s="383" t="s">
        <v>114</v>
      </c>
      <c r="F5" s="489">
        <v>43389</v>
      </c>
      <c r="G5" s="429">
        <v>0</v>
      </c>
      <c r="H5" s="537" t="s">
        <v>1191</v>
      </c>
      <c r="I5">
        <v>33145</v>
      </c>
      <c r="J5">
        <v>838</v>
      </c>
      <c r="K5">
        <v>45.6</v>
      </c>
      <c r="L5">
        <v>34.1</v>
      </c>
      <c r="M5">
        <v>8.39</v>
      </c>
      <c r="N5">
        <v>6.64</v>
      </c>
      <c r="O5">
        <v>93.4</v>
      </c>
      <c r="P5">
        <v>6.29</v>
      </c>
      <c r="Q5">
        <v>4.2</v>
      </c>
      <c r="R5">
        <v>9.7899999999999991</v>
      </c>
      <c r="S5">
        <v>34.299999999999997</v>
      </c>
      <c r="T5">
        <v>65.7</v>
      </c>
      <c r="U5">
        <v>0.35</v>
      </c>
      <c r="V5" s="6">
        <f t="shared" si="0"/>
        <v>2.26424</v>
      </c>
      <c r="W5" s="6">
        <f t="shared" si="1"/>
        <v>28.000565311097763</v>
      </c>
      <c r="X5">
        <v>19.399999999999999</v>
      </c>
      <c r="Y5">
        <v>13.3</v>
      </c>
      <c r="Z5">
        <v>10.199999999999999</v>
      </c>
      <c r="AA5">
        <v>9.18</v>
      </c>
      <c r="AB5">
        <v>0</v>
      </c>
      <c r="AC5">
        <v>41.7</v>
      </c>
      <c r="AD5">
        <v>50</v>
      </c>
      <c r="AE5">
        <v>25</v>
      </c>
      <c r="AF5">
        <v>83.3</v>
      </c>
      <c r="AG5">
        <v>0</v>
      </c>
      <c r="AH5" s="188">
        <f t="shared" si="2"/>
        <v>6.6541999999999986</v>
      </c>
      <c r="AI5" s="188">
        <f t="shared" si="3"/>
        <v>4.5618999999999996</v>
      </c>
      <c r="AJ5" s="188">
        <f t="shared" si="4"/>
        <v>3.1487399999999997</v>
      </c>
      <c r="AK5" s="188">
        <f t="shared" si="5"/>
        <v>0</v>
      </c>
      <c r="AL5" s="188">
        <f t="shared" si="6"/>
        <v>1.7514000000000001</v>
      </c>
      <c r="AM5" s="188">
        <f t="shared" si="7"/>
        <v>2.1</v>
      </c>
      <c r="AN5" s="188">
        <f t="shared" si="8"/>
        <v>1.05</v>
      </c>
      <c r="AO5" s="188">
        <f t="shared" si="9"/>
        <v>3.4986000000000002</v>
      </c>
      <c r="AP5" s="188">
        <f t="shared" si="10"/>
        <v>0</v>
      </c>
      <c r="AQ5">
        <v>1132</v>
      </c>
      <c r="AR5">
        <v>152</v>
      </c>
      <c r="AS5">
        <v>866</v>
      </c>
      <c r="AT5">
        <v>295</v>
      </c>
      <c r="AU5">
        <v>-187</v>
      </c>
      <c r="AV5">
        <v>68.400000000000006</v>
      </c>
      <c r="AW5">
        <v>15.8</v>
      </c>
      <c r="AX5">
        <v>21.1</v>
      </c>
      <c r="AY5">
        <v>1172</v>
      </c>
      <c r="AZ5">
        <v>10.5</v>
      </c>
      <c r="BA5">
        <v>57.9</v>
      </c>
      <c r="BB5">
        <v>0</v>
      </c>
      <c r="BC5">
        <v>269</v>
      </c>
      <c r="BD5">
        <v>39.799999999999997</v>
      </c>
      <c r="BE5">
        <v>1108</v>
      </c>
      <c r="BF5">
        <v>125</v>
      </c>
      <c r="BG5">
        <v>-155</v>
      </c>
      <c r="BH5">
        <v>4.12</v>
      </c>
      <c r="BI5">
        <v>5.62</v>
      </c>
      <c r="BJ5">
        <v>3</v>
      </c>
      <c r="BK5">
        <v>293</v>
      </c>
      <c r="BL5">
        <v>9.74</v>
      </c>
      <c r="BM5">
        <v>32.6</v>
      </c>
      <c r="BN5">
        <v>0.37</v>
      </c>
      <c r="BO5">
        <v>63.4</v>
      </c>
      <c r="BP5">
        <v>2.0699999999999998</v>
      </c>
      <c r="BQ5">
        <v>3.39</v>
      </c>
      <c r="BR5">
        <v>96.6</v>
      </c>
      <c r="BS5">
        <v>3.2</v>
      </c>
      <c r="BT5">
        <v>2.82</v>
      </c>
      <c r="BU5">
        <v>31.6</v>
      </c>
      <c r="BV5">
        <v>67.8</v>
      </c>
      <c r="BW5">
        <v>32.200000000000003</v>
      </c>
      <c r="BX5">
        <v>0.75</v>
      </c>
      <c r="BY5">
        <v>0</v>
      </c>
      <c r="BZ5">
        <v>0</v>
      </c>
      <c r="CA5">
        <v>40</v>
      </c>
      <c r="CB5">
        <v>66.7</v>
      </c>
      <c r="CC5">
        <v>0</v>
      </c>
      <c r="CD5">
        <v>1.94</v>
      </c>
      <c r="CE5">
        <v>3.61</v>
      </c>
      <c r="CF5">
        <v>2.78</v>
      </c>
      <c r="CG5">
        <v>32.5</v>
      </c>
      <c r="CH5">
        <v>0.83</v>
      </c>
      <c r="CI5">
        <v>32.200000000000003</v>
      </c>
      <c r="CJ5">
        <v>2.34</v>
      </c>
      <c r="CK5">
        <v>2.34</v>
      </c>
      <c r="CL5">
        <v>2.92</v>
      </c>
      <c r="CM5">
        <v>29.8</v>
      </c>
      <c r="CN5">
        <v>0.57999999999999996</v>
      </c>
      <c r="CO5" s="188">
        <f t="shared" si="11"/>
        <v>0</v>
      </c>
      <c r="CP5" s="188">
        <f t="shared" si="12"/>
        <v>0</v>
      </c>
      <c r="CQ5" s="188">
        <f t="shared" si="13"/>
        <v>1.1279999999999999</v>
      </c>
      <c r="CR5" s="188">
        <f t="shared" si="14"/>
        <v>1.8809399999999998</v>
      </c>
      <c r="CS5" s="188">
        <f t="shared" si="15"/>
        <v>0</v>
      </c>
      <c r="CT5" s="188">
        <f t="shared" si="16"/>
        <v>1.3153199999999998</v>
      </c>
      <c r="CU5" s="188">
        <f t="shared" si="17"/>
        <v>2.4475799999999999</v>
      </c>
      <c r="CV5" s="188">
        <f t="shared" si="18"/>
        <v>22.035</v>
      </c>
      <c r="CW5" s="188">
        <f t="shared" si="19"/>
        <v>0.56273999999999991</v>
      </c>
      <c r="CX5" s="188">
        <f t="shared" si="20"/>
        <v>0.75348000000000004</v>
      </c>
      <c r="CY5" s="188">
        <f t="shared" si="21"/>
        <v>0.75348000000000004</v>
      </c>
      <c r="CZ5" s="188">
        <f t="shared" si="22"/>
        <v>0.94023999999999996</v>
      </c>
      <c r="DA5" s="188">
        <f t="shared" si="23"/>
        <v>9.595600000000001</v>
      </c>
      <c r="DB5" s="188">
        <f t="shared" si="24"/>
        <v>0.18676000000000001</v>
      </c>
    </row>
    <row r="6" spans="1:106" s="554" customFormat="1">
      <c r="A6" s="587"/>
      <c r="B6" s="549" t="s">
        <v>776</v>
      </c>
      <c r="C6" s="549"/>
      <c r="D6" s="551"/>
      <c r="E6" s="551"/>
      <c r="F6" s="552"/>
      <c r="G6" s="553"/>
      <c r="I6" s="555">
        <v>11</v>
      </c>
      <c r="J6" s="555">
        <v>3</v>
      </c>
      <c r="K6" s="555">
        <v>75</v>
      </c>
      <c r="L6" s="555">
        <v>33.299999999999997</v>
      </c>
      <c r="M6" s="555">
        <v>0</v>
      </c>
      <c r="N6" s="555">
        <v>0</v>
      </c>
      <c r="O6" s="555">
        <v>100</v>
      </c>
      <c r="P6" s="555">
        <v>0</v>
      </c>
      <c r="Q6" s="555">
        <v>0</v>
      </c>
      <c r="R6" s="555">
        <v>0</v>
      </c>
      <c r="S6" s="555">
        <v>100</v>
      </c>
      <c r="T6" s="555">
        <v>0</v>
      </c>
      <c r="U6" s="555">
        <v>0</v>
      </c>
      <c r="V6" s="556">
        <f t="shared" si="0"/>
        <v>0</v>
      </c>
      <c r="W6" s="556" t="e">
        <f t="shared" si="1"/>
        <v>#DIV/0!</v>
      </c>
      <c r="X6" s="555">
        <v>0</v>
      </c>
      <c r="Y6" s="555">
        <v>0</v>
      </c>
      <c r="Z6" s="555">
        <v>0</v>
      </c>
      <c r="AA6" s="555">
        <v>0</v>
      </c>
      <c r="AB6" s="555">
        <v>0</v>
      </c>
      <c r="AC6" s="555">
        <v>0</v>
      </c>
      <c r="AD6" s="555">
        <v>0</v>
      </c>
      <c r="AE6" s="555">
        <v>0</v>
      </c>
      <c r="AF6" s="555">
        <v>0</v>
      </c>
      <c r="AG6" s="555">
        <v>0</v>
      </c>
      <c r="AH6" s="557">
        <f t="shared" si="2"/>
        <v>0</v>
      </c>
      <c r="AI6" s="557">
        <f t="shared" si="3"/>
        <v>0</v>
      </c>
      <c r="AJ6" s="557">
        <f t="shared" si="4"/>
        <v>0</v>
      </c>
      <c r="AK6" s="557">
        <f t="shared" si="5"/>
        <v>0</v>
      </c>
      <c r="AL6" s="557">
        <f t="shared" si="6"/>
        <v>0</v>
      </c>
      <c r="AM6" s="557">
        <f t="shared" si="7"/>
        <v>0</v>
      </c>
      <c r="AN6" s="557">
        <f t="shared" si="8"/>
        <v>0</v>
      </c>
      <c r="AO6" s="557">
        <f t="shared" si="9"/>
        <v>0</v>
      </c>
      <c r="AP6" s="557">
        <f t="shared" si="10"/>
        <v>0</v>
      </c>
      <c r="AQ6" s="555" t="s">
        <v>364</v>
      </c>
      <c r="AR6" s="555" t="s">
        <v>364</v>
      </c>
      <c r="AS6" s="555" t="s">
        <v>364</v>
      </c>
      <c r="AT6" s="555" t="s">
        <v>364</v>
      </c>
      <c r="AU6" s="555" t="s">
        <v>364</v>
      </c>
      <c r="AV6" s="555">
        <v>0</v>
      </c>
      <c r="AW6" s="555">
        <v>0</v>
      </c>
      <c r="AX6" s="555">
        <v>0</v>
      </c>
      <c r="AY6" s="555" t="s">
        <v>364</v>
      </c>
      <c r="AZ6" s="555">
        <v>0</v>
      </c>
      <c r="BA6" s="555">
        <v>0</v>
      </c>
      <c r="BB6" s="555">
        <v>0</v>
      </c>
      <c r="BC6" s="555">
        <v>273</v>
      </c>
      <c r="BD6" s="555">
        <v>8.98</v>
      </c>
      <c r="BE6" s="555">
        <v>493</v>
      </c>
      <c r="BF6" s="555">
        <v>839</v>
      </c>
      <c r="BG6" s="555">
        <v>-153</v>
      </c>
      <c r="BH6" s="555">
        <v>0</v>
      </c>
      <c r="BI6" s="555">
        <v>0</v>
      </c>
      <c r="BJ6" s="555">
        <v>0</v>
      </c>
      <c r="BK6" s="555" t="s">
        <v>364</v>
      </c>
      <c r="BL6" s="555">
        <v>0</v>
      </c>
      <c r="BM6" s="555">
        <v>100</v>
      </c>
      <c r="BN6" s="555">
        <v>0</v>
      </c>
      <c r="BO6" s="555">
        <v>66.7</v>
      </c>
      <c r="BP6" s="555">
        <v>0</v>
      </c>
      <c r="BQ6" s="555">
        <v>0</v>
      </c>
      <c r="BR6" s="555">
        <v>100</v>
      </c>
      <c r="BS6" s="555">
        <v>0</v>
      </c>
      <c r="BT6" s="555">
        <v>0</v>
      </c>
      <c r="BU6" s="555">
        <v>0</v>
      </c>
      <c r="BV6" s="555">
        <v>50</v>
      </c>
      <c r="BW6" s="555">
        <v>50</v>
      </c>
      <c r="BX6" s="555">
        <v>0</v>
      </c>
      <c r="BY6" s="555">
        <v>0</v>
      </c>
      <c r="BZ6" s="555">
        <v>0</v>
      </c>
      <c r="CA6" s="555">
        <v>0</v>
      </c>
      <c r="CB6" s="555">
        <v>0</v>
      </c>
      <c r="CC6" s="555">
        <v>0</v>
      </c>
      <c r="CD6" s="555">
        <v>0</v>
      </c>
      <c r="CE6" s="555">
        <v>0</v>
      </c>
      <c r="CF6" s="555">
        <v>0</v>
      </c>
      <c r="CG6" s="555">
        <v>0</v>
      </c>
      <c r="CH6" s="555">
        <v>0</v>
      </c>
      <c r="CI6" s="555">
        <v>50</v>
      </c>
      <c r="CJ6" s="555">
        <v>0</v>
      </c>
      <c r="CK6" s="555">
        <v>0</v>
      </c>
      <c r="CL6" s="555">
        <v>0</v>
      </c>
      <c r="CM6" s="555">
        <v>0</v>
      </c>
      <c r="CN6" s="555">
        <v>0</v>
      </c>
      <c r="CO6" s="557">
        <f t="shared" si="11"/>
        <v>0</v>
      </c>
      <c r="CP6" s="557">
        <f t="shared" si="12"/>
        <v>0</v>
      </c>
      <c r="CQ6" s="557">
        <f t="shared" si="13"/>
        <v>0</v>
      </c>
      <c r="CR6" s="557">
        <f t="shared" si="14"/>
        <v>0</v>
      </c>
      <c r="CS6" s="557">
        <f t="shared" si="15"/>
        <v>0</v>
      </c>
      <c r="CT6" s="557">
        <f t="shared" si="16"/>
        <v>0</v>
      </c>
      <c r="CU6" s="557">
        <f t="shared" si="17"/>
        <v>0</v>
      </c>
      <c r="CV6" s="557">
        <f t="shared" si="18"/>
        <v>0</v>
      </c>
      <c r="CW6" s="557">
        <f t="shared" si="19"/>
        <v>0</v>
      </c>
      <c r="CX6" s="557">
        <f t="shared" si="20"/>
        <v>0</v>
      </c>
      <c r="CY6" s="557">
        <f t="shared" si="21"/>
        <v>0</v>
      </c>
      <c r="CZ6" s="557">
        <f t="shared" si="22"/>
        <v>0</v>
      </c>
      <c r="DA6" s="557">
        <f t="shared" si="23"/>
        <v>0</v>
      </c>
      <c r="DB6" s="557">
        <f t="shared" si="24"/>
        <v>0</v>
      </c>
    </row>
    <row r="7" spans="1:106">
      <c r="A7" s="588" t="s">
        <v>1192</v>
      </c>
      <c r="B7" s="494" t="s">
        <v>778</v>
      </c>
      <c r="C7" s="576" t="s">
        <v>543</v>
      </c>
      <c r="D7" s="383" t="s">
        <v>734</v>
      </c>
      <c r="E7" s="383" t="s">
        <v>115</v>
      </c>
      <c r="F7" s="489">
        <v>43390</v>
      </c>
      <c r="G7" s="429">
        <v>0.14285714285714285</v>
      </c>
      <c r="H7" s="537" t="s">
        <v>1192</v>
      </c>
      <c r="I7">
        <v>30295</v>
      </c>
      <c r="J7">
        <v>592</v>
      </c>
      <c r="K7">
        <v>23</v>
      </c>
      <c r="L7">
        <v>48</v>
      </c>
      <c r="M7">
        <v>9.51</v>
      </c>
      <c r="N7">
        <v>10.199999999999999</v>
      </c>
      <c r="O7">
        <v>89.8</v>
      </c>
      <c r="P7">
        <v>4.2300000000000004</v>
      </c>
      <c r="Q7">
        <v>3.87</v>
      </c>
      <c r="R7">
        <v>2.82</v>
      </c>
      <c r="S7">
        <v>24.6</v>
      </c>
      <c r="T7">
        <v>75.400000000000006</v>
      </c>
      <c r="U7">
        <v>3.17</v>
      </c>
      <c r="V7" s="6">
        <f t="shared" si="0"/>
        <v>4.8959999999999999</v>
      </c>
      <c r="W7" s="6">
        <f t="shared" si="1"/>
        <v>9.9060457516339877</v>
      </c>
      <c r="X7">
        <v>27.1</v>
      </c>
      <c r="Y7">
        <v>10</v>
      </c>
      <c r="Z7">
        <v>11.4</v>
      </c>
      <c r="AA7">
        <v>5.71</v>
      </c>
      <c r="AB7">
        <v>2.86</v>
      </c>
      <c r="AC7">
        <v>72.7</v>
      </c>
      <c r="AD7">
        <v>27.3</v>
      </c>
      <c r="AE7">
        <v>27.3</v>
      </c>
      <c r="AF7">
        <v>72.7</v>
      </c>
      <c r="AG7">
        <v>0</v>
      </c>
      <c r="AH7" s="188">
        <f t="shared" si="2"/>
        <v>6.6666000000000007</v>
      </c>
      <c r="AI7" s="188">
        <f t="shared" si="3"/>
        <v>2.46</v>
      </c>
      <c r="AJ7" s="188">
        <f t="shared" si="4"/>
        <v>1.40466</v>
      </c>
      <c r="AK7" s="188">
        <f t="shared" si="5"/>
        <v>0.70355999999999996</v>
      </c>
      <c r="AL7" s="188">
        <f t="shared" si="6"/>
        <v>2.8134900000000003</v>
      </c>
      <c r="AM7" s="188">
        <f t="shared" si="7"/>
        <v>1.0565100000000001</v>
      </c>
      <c r="AN7" s="188">
        <f t="shared" si="8"/>
        <v>1.0565100000000001</v>
      </c>
      <c r="AO7" s="188">
        <f t="shared" si="9"/>
        <v>2.8134900000000003</v>
      </c>
      <c r="AP7" s="188">
        <f t="shared" si="10"/>
        <v>0</v>
      </c>
      <c r="AQ7">
        <v>395</v>
      </c>
      <c r="AR7">
        <v>53.9</v>
      </c>
      <c r="AS7">
        <v>908</v>
      </c>
      <c r="AT7">
        <v>236</v>
      </c>
      <c r="AU7">
        <v>-236</v>
      </c>
      <c r="AV7">
        <v>34.5</v>
      </c>
      <c r="AW7">
        <v>10.3</v>
      </c>
      <c r="AX7">
        <v>24.1</v>
      </c>
      <c r="AY7">
        <v>2405</v>
      </c>
      <c r="AZ7">
        <v>17.2</v>
      </c>
      <c r="BA7">
        <v>48.3</v>
      </c>
      <c r="BB7">
        <v>3.45</v>
      </c>
      <c r="BC7">
        <v>289</v>
      </c>
      <c r="BD7">
        <v>32.1</v>
      </c>
      <c r="BE7">
        <v>905</v>
      </c>
      <c r="BF7">
        <v>108</v>
      </c>
      <c r="BG7">
        <v>43.6</v>
      </c>
      <c r="BH7">
        <v>6.67</v>
      </c>
      <c r="BI7">
        <v>3.53</v>
      </c>
      <c r="BJ7">
        <v>1.57</v>
      </c>
      <c r="BK7">
        <v>835</v>
      </c>
      <c r="BL7">
        <v>1.18</v>
      </c>
      <c r="BM7">
        <v>22</v>
      </c>
      <c r="BN7">
        <v>3.14</v>
      </c>
      <c r="BO7">
        <v>48.5</v>
      </c>
      <c r="BP7">
        <v>12.5</v>
      </c>
      <c r="BQ7">
        <v>2.44</v>
      </c>
      <c r="BR7">
        <v>97.6</v>
      </c>
      <c r="BS7">
        <v>2.09</v>
      </c>
      <c r="BT7">
        <v>3.48</v>
      </c>
      <c r="BU7">
        <v>36.9</v>
      </c>
      <c r="BV7">
        <v>80.8</v>
      </c>
      <c r="BW7">
        <v>19.2</v>
      </c>
      <c r="BX7">
        <v>2.09</v>
      </c>
      <c r="BY7">
        <v>50</v>
      </c>
      <c r="BZ7">
        <v>10</v>
      </c>
      <c r="CA7">
        <v>50</v>
      </c>
      <c r="CB7">
        <v>80</v>
      </c>
      <c r="CC7">
        <v>0</v>
      </c>
      <c r="CD7">
        <v>11.2</v>
      </c>
      <c r="CE7">
        <v>1.72</v>
      </c>
      <c r="CF7">
        <v>3.45</v>
      </c>
      <c r="CG7">
        <v>39.200000000000003</v>
      </c>
      <c r="CH7">
        <v>2.16</v>
      </c>
      <c r="CI7">
        <v>19.2</v>
      </c>
      <c r="CJ7">
        <v>18.2</v>
      </c>
      <c r="CK7">
        <v>3.64</v>
      </c>
      <c r="CL7">
        <v>3.64</v>
      </c>
      <c r="CM7">
        <v>27.3</v>
      </c>
      <c r="CN7">
        <v>1.82</v>
      </c>
      <c r="CO7" s="188">
        <f t="shared" si="11"/>
        <v>1.74</v>
      </c>
      <c r="CP7" s="188">
        <f t="shared" si="12"/>
        <v>0.34799999999999998</v>
      </c>
      <c r="CQ7" s="188">
        <f t="shared" si="13"/>
        <v>1.74</v>
      </c>
      <c r="CR7" s="188">
        <f t="shared" si="14"/>
        <v>2.7839999999999998</v>
      </c>
      <c r="CS7" s="188">
        <f t="shared" si="15"/>
        <v>0</v>
      </c>
      <c r="CT7" s="188">
        <f t="shared" si="16"/>
        <v>9.0495999999999999</v>
      </c>
      <c r="CU7" s="188">
        <f t="shared" si="17"/>
        <v>1.3897599999999999</v>
      </c>
      <c r="CV7" s="188">
        <f t="shared" si="18"/>
        <v>31.6736</v>
      </c>
      <c r="CW7" s="188">
        <f t="shared" si="19"/>
        <v>1.7452799999999999</v>
      </c>
      <c r="CX7" s="188">
        <f t="shared" si="20"/>
        <v>3.4944000000000002</v>
      </c>
      <c r="CY7" s="188">
        <f t="shared" si="21"/>
        <v>0.69888000000000006</v>
      </c>
      <c r="CZ7" s="188">
        <f t="shared" si="22"/>
        <v>0.69888000000000006</v>
      </c>
      <c r="DA7" s="188">
        <f t="shared" si="23"/>
        <v>5.2416</v>
      </c>
      <c r="DB7" s="188">
        <f t="shared" si="24"/>
        <v>0.34944000000000003</v>
      </c>
    </row>
    <row r="8" spans="1:106" s="554" customFormat="1">
      <c r="A8" s="587"/>
      <c r="B8" s="549" t="s">
        <v>779</v>
      </c>
      <c r="C8" s="549"/>
      <c r="D8" s="551"/>
      <c r="E8" s="551"/>
      <c r="F8" s="552"/>
      <c r="G8" s="553"/>
      <c r="I8" s="555">
        <v>10</v>
      </c>
      <c r="J8" s="555">
        <v>3</v>
      </c>
      <c r="K8" s="555">
        <v>75</v>
      </c>
      <c r="L8" s="555">
        <v>100</v>
      </c>
      <c r="M8" s="555">
        <v>0</v>
      </c>
      <c r="N8" s="555">
        <v>0</v>
      </c>
      <c r="O8" s="555">
        <v>100</v>
      </c>
      <c r="P8" s="555">
        <v>0</v>
      </c>
      <c r="Q8" s="555">
        <v>0</v>
      </c>
      <c r="R8" s="555">
        <v>0</v>
      </c>
      <c r="S8" s="555">
        <v>33.299999999999997</v>
      </c>
      <c r="T8" s="555">
        <v>66.7</v>
      </c>
      <c r="U8" s="555">
        <v>0</v>
      </c>
      <c r="V8" s="556">
        <f t="shared" si="0"/>
        <v>0</v>
      </c>
      <c r="W8" s="556" t="e">
        <f t="shared" si="1"/>
        <v>#DIV/0!</v>
      </c>
      <c r="X8" s="555">
        <v>0</v>
      </c>
      <c r="Y8" s="555">
        <v>0</v>
      </c>
      <c r="Z8" s="555">
        <v>0</v>
      </c>
      <c r="AA8" s="555">
        <v>0</v>
      </c>
      <c r="AB8" s="555">
        <v>0</v>
      </c>
      <c r="AC8" s="555">
        <v>0</v>
      </c>
      <c r="AD8" s="555">
        <v>0</v>
      </c>
      <c r="AE8" s="555">
        <v>0</v>
      </c>
      <c r="AF8" s="555">
        <v>0</v>
      </c>
      <c r="AG8" s="555">
        <v>0</v>
      </c>
      <c r="AH8" s="557">
        <f t="shared" si="2"/>
        <v>0</v>
      </c>
      <c r="AI8" s="557">
        <f t="shared" si="3"/>
        <v>0</v>
      </c>
      <c r="AJ8" s="557">
        <f t="shared" si="4"/>
        <v>0</v>
      </c>
      <c r="AK8" s="557">
        <f t="shared" si="5"/>
        <v>0</v>
      </c>
      <c r="AL8" s="557">
        <f t="shared" si="6"/>
        <v>0</v>
      </c>
      <c r="AM8" s="557">
        <f t="shared" si="7"/>
        <v>0</v>
      </c>
      <c r="AN8" s="557">
        <f t="shared" si="8"/>
        <v>0</v>
      </c>
      <c r="AO8" s="557">
        <f t="shared" si="9"/>
        <v>0</v>
      </c>
      <c r="AP8" s="557">
        <f t="shared" si="10"/>
        <v>0</v>
      </c>
      <c r="AQ8" s="555" t="s">
        <v>364</v>
      </c>
      <c r="AR8" s="555" t="s">
        <v>364</v>
      </c>
      <c r="AS8" s="555" t="s">
        <v>364</v>
      </c>
      <c r="AT8" s="555" t="s">
        <v>364</v>
      </c>
      <c r="AU8" s="555" t="s">
        <v>364</v>
      </c>
      <c r="AV8" s="555">
        <v>0</v>
      </c>
      <c r="AW8" s="555">
        <v>0</v>
      </c>
      <c r="AX8" s="555">
        <v>0</v>
      </c>
      <c r="AY8" s="555" t="s">
        <v>364</v>
      </c>
      <c r="AZ8" s="555">
        <v>0</v>
      </c>
      <c r="BA8" s="555">
        <v>0</v>
      </c>
      <c r="BB8" s="555">
        <v>0</v>
      </c>
      <c r="BC8" s="555">
        <v>129</v>
      </c>
      <c r="BD8" s="555">
        <v>73.2</v>
      </c>
      <c r="BE8" s="555">
        <v>440</v>
      </c>
      <c r="BF8" s="555">
        <v>200</v>
      </c>
      <c r="BG8" s="555">
        <v>-229</v>
      </c>
      <c r="BH8" s="555">
        <v>0</v>
      </c>
      <c r="BI8" s="555">
        <v>0</v>
      </c>
      <c r="BJ8" s="555">
        <v>0</v>
      </c>
      <c r="BK8" s="555" t="s">
        <v>364</v>
      </c>
      <c r="BL8" s="555">
        <v>0</v>
      </c>
      <c r="BM8" s="555">
        <v>33.299999999999997</v>
      </c>
      <c r="BN8" s="555">
        <v>0</v>
      </c>
      <c r="BO8" s="555">
        <v>0</v>
      </c>
      <c r="BP8" s="555">
        <v>0</v>
      </c>
      <c r="BQ8" s="555">
        <v>0</v>
      </c>
      <c r="BR8" s="555">
        <v>0</v>
      </c>
      <c r="BS8" s="555">
        <v>0</v>
      </c>
      <c r="BT8" s="555">
        <v>0</v>
      </c>
      <c r="BU8" s="555">
        <v>0</v>
      </c>
      <c r="BV8" s="555">
        <v>0</v>
      </c>
      <c r="BW8" s="555">
        <v>0</v>
      </c>
      <c r="BX8" s="555">
        <v>0</v>
      </c>
      <c r="BY8" s="555">
        <v>0</v>
      </c>
      <c r="BZ8" s="555">
        <v>0</v>
      </c>
      <c r="CA8" s="555">
        <v>0</v>
      </c>
      <c r="CB8" s="555">
        <v>0</v>
      </c>
      <c r="CC8" s="555">
        <v>0</v>
      </c>
      <c r="CD8" s="555">
        <v>0</v>
      </c>
      <c r="CE8" s="555">
        <v>0</v>
      </c>
      <c r="CF8" s="555">
        <v>0</v>
      </c>
      <c r="CG8" s="555">
        <v>0</v>
      </c>
      <c r="CH8" s="555">
        <v>0</v>
      </c>
      <c r="CI8" s="555">
        <v>0</v>
      </c>
      <c r="CJ8" s="555">
        <v>0</v>
      </c>
      <c r="CK8" s="555">
        <v>0</v>
      </c>
      <c r="CL8" s="555">
        <v>0</v>
      </c>
      <c r="CM8" s="555">
        <v>0</v>
      </c>
      <c r="CN8" s="555">
        <v>0</v>
      </c>
      <c r="CO8" s="557">
        <f t="shared" si="11"/>
        <v>0</v>
      </c>
      <c r="CP8" s="557">
        <f t="shared" si="12"/>
        <v>0</v>
      </c>
      <c r="CQ8" s="557">
        <f t="shared" si="13"/>
        <v>0</v>
      </c>
      <c r="CR8" s="557">
        <f t="shared" si="14"/>
        <v>0</v>
      </c>
      <c r="CS8" s="557">
        <f t="shared" si="15"/>
        <v>0</v>
      </c>
      <c r="CT8" s="557">
        <f t="shared" si="16"/>
        <v>0</v>
      </c>
      <c r="CU8" s="557">
        <f t="shared" si="17"/>
        <v>0</v>
      </c>
      <c r="CV8" s="557">
        <f t="shared" si="18"/>
        <v>0</v>
      </c>
      <c r="CW8" s="557">
        <f t="shared" si="19"/>
        <v>0</v>
      </c>
      <c r="CX8" s="557">
        <f t="shared" si="20"/>
        <v>0</v>
      </c>
      <c r="CY8" s="557">
        <f t="shared" si="21"/>
        <v>0</v>
      </c>
      <c r="CZ8" s="557">
        <f t="shared" si="22"/>
        <v>0</v>
      </c>
      <c r="DA8" s="557">
        <f t="shared" si="23"/>
        <v>0</v>
      </c>
      <c r="DB8" s="557">
        <f t="shared" si="24"/>
        <v>0</v>
      </c>
    </row>
    <row r="9" spans="1:106">
      <c r="A9" s="588" t="s">
        <v>1193</v>
      </c>
      <c r="B9" s="494" t="s">
        <v>781</v>
      </c>
      <c r="C9" s="576" t="s">
        <v>543</v>
      </c>
      <c r="D9" s="383" t="s">
        <v>734</v>
      </c>
      <c r="E9" s="383" t="s">
        <v>417</v>
      </c>
      <c r="F9" s="489">
        <v>43396</v>
      </c>
      <c r="G9" s="429">
        <v>1</v>
      </c>
      <c r="H9" s="537" t="s">
        <v>1193</v>
      </c>
      <c r="I9">
        <v>46324</v>
      </c>
      <c r="J9">
        <v>1139</v>
      </c>
      <c r="K9">
        <v>13.5</v>
      </c>
      <c r="L9">
        <v>9.31</v>
      </c>
      <c r="M9">
        <v>27.4</v>
      </c>
      <c r="N9">
        <v>34</v>
      </c>
      <c r="O9">
        <v>66</v>
      </c>
      <c r="P9">
        <v>22.6</v>
      </c>
      <c r="Q9">
        <v>20.8</v>
      </c>
      <c r="R9">
        <v>2.83</v>
      </c>
      <c r="S9">
        <v>72.599999999999994</v>
      </c>
      <c r="T9">
        <v>27.4</v>
      </c>
      <c r="U9">
        <v>34.9</v>
      </c>
      <c r="V9" s="6">
        <f t="shared" si="0"/>
        <v>3.1654</v>
      </c>
      <c r="W9" s="6">
        <f t="shared" si="1"/>
        <v>21.008403361344538</v>
      </c>
      <c r="X9">
        <v>31.2</v>
      </c>
      <c r="Y9">
        <v>28.6</v>
      </c>
      <c r="Z9">
        <v>24.7</v>
      </c>
      <c r="AA9">
        <v>2.6</v>
      </c>
      <c r="AB9">
        <v>35.1</v>
      </c>
      <c r="AC9">
        <v>63.6</v>
      </c>
      <c r="AD9">
        <v>54.5</v>
      </c>
      <c r="AE9">
        <v>4.55</v>
      </c>
      <c r="AF9">
        <v>86.4</v>
      </c>
      <c r="AG9">
        <v>50</v>
      </c>
      <c r="AH9" s="188">
        <f t="shared" si="2"/>
        <v>22.651199999999999</v>
      </c>
      <c r="AI9" s="188">
        <f t="shared" si="3"/>
        <v>20.7636</v>
      </c>
      <c r="AJ9" s="188">
        <f t="shared" si="4"/>
        <v>1.8875999999999999</v>
      </c>
      <c r="AK9" s="188">
        <f t="shared" si="5"/>
        <v>25.482599999999998</v>
      </c>
      <c r="AL9" s="188">
        <f t="shared" si="6"/>
        <v>13.228800000000001</v>
      </c>
      <c r="AM9" s="188">
        <f t="shared" si="7"/>
        <v>11.336000000000002</v>
      </c>
      <c r="AN9" s="188">
        <f t="shared" si="8"/>
        <v>0.94640000000000002</v>
      </c>
      <c r="AO9" s="188">
        <f t="shared" si="9"/>
        <v>17.9712</v>
      </c>
      <c r="AP9" s="188">
        <f t="shared" si="10"/>
        <v>10.4</v>
      </c>
      <c r="AQ9">
        <v>634</v>
      </c>
      <c r="AR9">
        <v>216</v>
      </c>
      <c r="AS9">
        <v>853</v>
      </c>
      <c r="AT9">
        <v>2083</v>
      </c>
      <c r="AU9">
        <v>2.57</v>
      </c>
      <c r="AV9">
        <v>58.3</v>
      </c>
      <c r="AW9">
        <v>41.7</v>
      </c>
      <c r="AX9">
        <v>41.7</v>
      </c>
      <c r="AY9">
        <v>1239</v>
      </c>
      <c r="AZ9">
        <v>5.56</v>
      </c>
      <c r="BA9">
        <v>77.8</v>
      </c>
      <c r="BB9">
        <v>50</v>
      </c>
      <c r="BC9">
        <v>233</v>
      </c>
      <c r="BD9">
        <v>103</v>
      </c>
      <c r="BE9">
        <v>655</v>
      </c>
      <c r="BF9">
        <v>1108</v>
      </c>
      <c r="BG9">
        <v>-157</v>
      </c>
      <c r="BH9">
        <v>11.4</v>
      </c>
      <c r="BI9">
        <v>12.9</v>
      </c>
      <c r="BJ9">
        <v>10</v>
      </c>
      <c r="BK9">
        <v>329</v>
      </c>
      <c r="BL9">
        <v>1.43</v>
      </c>
      <c r="BM9">
        <v>70</v>
      </c>
      <c r="BN9">
        <v>27.1</v>
      </c>
      <c r="BO9">
        <v>66.5</v>
      </c>
      <c r="BP9">
        <v>5.28</v>
      </c>
      <c r="BQ9">
        <v>10.9</v>
      </c>
      <c r="BR9">
        <v>89.1</v>
      </c>
      <c r="BS9">
        <v>3.3</v>
      </c>
      <c r="BT9">
        <v>22.3</v>
      </c>
      <c r="BU9">
        <v>8.44</v>
      </c>
      <c r="BV9">
        <v>87.6</v>
      </c>
      <c r="BW9">
        <v>12.4</v>
      </c>
      <c r="BX9">
        <v>4.62</v>
      </c>
      <c r="BY9">
        <v>11.2</v>
      </c>
      <c r="BZ9">
        <v>8.2799999999999994</v>
      </c>
      <c r="CA9">
        <v>12.4</v>
      </c>
      <c r="CB9">
        <v>94.1</v>
      </c>
      <c r="CC9">
        <v>1.78</v>
      </c>
      <c r="CD9">
        <v>5.27</v>
      </c>
      <c r="CE9">
        <v>3.31</v>
      </c>
      <c r="CF9">
        <v>23.9</v>
      </c>
      <c r="CG9">
        <v>8.89</v>
      </c>
      <c r="CH9">
        <v>4.5199999999999996</v>
      </c>
      <c r="CI9">
        <v>12.4</v>
      </c>
      <c r="CJ9">
        <v>5.32</v>
      </c>
      <c r="CK9">
        <v>3.19</v>
      </c>
      <c r="CL9">
        <v>10.6</v>
      </c>
      <c r="CM9">
        <v>5.32</v>
      </c>
      <c r="CN9">
        <v>5.32</v>
      </c>
      <c r="CO9" s="188">
        <f t="shared" si="11"/>
        <v>2.4975999999999998</v>
      </c>
      <c r="CP9" s="188">
        <f t="shared" si="12"/>
        <v>1.8464400000000001</v>
      </c>
      <c r="CQ9" s="188">
        <f t="shared" si="13"/>
        <v>2.7652000000000005</v>
      </c>
      <c r="CR9" s="188">
        <f t="shared" si="14"/>
        <v>20.984299999999998</v>
      </c>
      <c r="CS9" s="188">
        <f t="shared" si="15"/>
        <v>0.39694000000000002</v>
      </c>
      <c r="CT9" s="188">
        <f t="shared" si="16"/>
        <v>4.6165199999999995</v>
      </c>
      <c r="CU9" s="188">
        <f t="shared" si="17"/>
        <v>2.8995599999999997</v>
      </c>
      <c r="CV9" s="188">
        <f t="shared" si="18"/>
        <v>7.7876399999999997</v>
      </c>
      <c r="CW9" s="188">
        <f t="shared" si="19"/>
        <v>3.9595199999999995</v>
      </c>
      <c r="CX9" s="188">
        <f t="shared" si="20"/>
        <v>0.65968000000000004</v>
      </c>
      <c r="CY9" s="188">
        <f t="shared" si="21"/>
        <v>0.39555999999999997</v>
      </c>
      <c r="CZ9" s="188">
        <f t="shared" si="22"/>
        <v>1.3144</v>
      </c>
      <c r="DA9" s="188">
        <f t="shared" si="23"/>
        <v>0.65968000000000004</v>
      </c>
      <c r="DB9" s="188">
        <f t="shared" si="24"/>
        <v>0.65968000000000004</v>
      </c>
    </row>
    <row r="10" spans="1:106" s="554" customFormat="1">
      <c r="A10" s="587"/>
      <c r="B10" s="549" t="s">
        <v>782</v>
      </c>
      <c r="C10" s="549"/>
      <c r="D10" s="551"/>
      <c r="E10" s="551"/>
      <c r="F10" s="552"/>
      <c r="G10" s="553"/>
      <c r="I10" s="555">
        <v>17</v>
      </c>
      <c r="J10" s="555">
        <v>2</v>
      </c>
      <c r="K10" s="555">
        <v>40</v>
      </c>
      <c r="L10" s="555">
        <v>100</v>
      </c>
      <c r="M10" s="555">
        <v>0</v>
      </c>
      <c r="N10" s="555">
        <v>0</v>
      </c>
      <c r="O10" s="555">
        <v>100</v>
      </c>
      <c r="P10" s="555">
        <v>0</v>
      </c>
      <c r="Q10" s="555">
        <v>0</v>
      </c>
      <c r="R10" s="555">
        <v>0</v>
      </c>
      <c r="S10" s="555">
        <v>0</v>
      </c>
      <c r="T10" s="555">
        <v>100</v>
      </c>
      <c r="U10" s="555">
        <v>0</v>
      </c>
      <c r="V10" s="556">
        <f t="shared" si="0"/>
        <v>0</v>
      </c>
      <c r="W10" s="556" t="e">
        <f t="shared" si="1"/>
        <v>#DIV/0!</v>
      </c>
      <c r="X10" s="555">
        <v>0</v>
      </c>
      <c r="Y10" s="555">
        <v>0</v>
      </c>
      <c r="Z10" s="555">
        <v>0</v>
      </c>
      <c r="AA10" s="555">
        <v>0</v>
      </c>
      <c r="AB10" s="555">
        <v>0</v>
      </c>
      <c r="AC10" s="555">
        <v>0</v>
      </c>
      <c r="AD10" s="555">
        <v>0</v>
      </c>
      <c r="AE10" s="555">
        <v>0</v>
      </c>
      <c r="AF10" s="555">
        <v>0</v>
      </c>
      <c r="AG10" s="555">
        <v>0</v>
      </c>
      <c r="AH10" s="557">
        <f t="shared" si="2"/>
        <v>0</v>
      </c>
      <c r="AI10" s="557">
        <f t="shared" si="3"/>
        <v>0</v>
      </c>
      <c r="AJ10" s="557">
        <f t="shared" si="4"/>
        <v>0</v>
      </c>
      <c r="AK10" s="557">
        <f t="shared" si="5"/>
        <v>0</v>
      </c>
      <c r="AL10" s="557">
        <f t="shared" si="6"/>
        <v>0</v>
      </c>
      <c r="AM10" s="557">
        <f t="shared" si="7"/>
        <v>0</v>
      </c>
      <c r="AN10" s="557">
        <f t="shared" si="8"/>
        <v>0</v>
      </c>
      <c r="AO10" s="557">
        <f t="shared" si="9"/>
        <v>0</v>
      </c>
      <c r="AP10" s="557">
        <f t="shared" si="10"/>
        <v>0</v>
      </c>
      <c r="AQ10" s="555" t="s">
        <v>364</v>
      </c>
      <c r="AR10" s="555" t="s">
        <v>364</v>
      </c>
      <c r="AS10" s="555" t="s">
        <v>364</v>
      </c>
      <c r="AT10" s="555" t="s">
        <v>364</v>
      </c>
      <c r="AU10" s="555" t="s">
        <v>364</v>
      </c>
      <c r="AV10" s="555">
        <v>0</v>
      </c>
      <c r="AW10" s="555">
        <v>0</v>
      </c>
      <c r="AX10" s="555">
        <v>0</v>
      </c>
      <c r="AY10" s="555" t="s">
        <v>364</v>
      </c>
      <c r="AZ10" s="555">
        <v>0</v>
      </c>
      <c r="BA10" s="555">
        <v>0</v>
      </c>
      <c r="BB10" s="555">
        <v>0</v>
      </c>
      <c r="BC10" s="555">
        <v>-108</v>
      </c>
      <c r="BD10" s="555">
        <v>-157</v>
      </c>
      <c r="BE10" s="555">
        <v>275</v>
      </c>
      <c r="BF10" s="555">
        <v>23.1</v>
      </c>
      <c r="BG10" s="555">
        <v>-157</v>
      </c>
      <c r="BH10" s="555">
        <v>0</v>
      </c>
      <c r="BI10" s="555">
        <v>0</v>
      </c>
      <c r="BJ10" s="555">
        <v>0</v>
      </c>
      <c r="BK10" s="555" t="s">
        <v>364</v>
      </c>
      <c r="BL10" s="555">
        <v>0</v>
      </c>
      <c r="BM10" s="555">
        <v>0</v>
      </c>
      <c r="BN10" s="555">
        <v>0</v>
      </c>
      <c r="BO10" s="555">
        <v>0</v>
      </c>
      <c r="BP10" s="555">
        <v>0</v>
      </c>
      <c r="BQ10" s="555">
        <v>0</v>
      </c>
      <c r="BR10" s="555">
        <v>0</v>
      </c>
      <c r="BS10" s="555">
        <v>0</v>
      </c>
      <c r="BT10" s="555">
        <v>0</v>
      </c>
      <c r="BU10" s="555">
        <v>0</v>
      </c>
      <c r="BV10" s="555">
        <v>0</v>
      </c>
      <c r="BW10" s="555">
        <v>0</v>
      </c>
      <c r="BX10" s="555">
        <v>0</v>
      </c>
      <c r="BY10" s="555">
        <v>0</v>
      </c>
      <c r="BZ10" s="555">
        <v>0</v>
      </c>
      <c r="CA10" s="555">
        <v>0</v>
      </c>
      <c r="CB10" s="555">
        <v>0</v>
      </c>
      <c r="CC10" s="555">
        <v>0</v>
      </c>
      <c r="CD10" s="555">
        <v>0</v>
      </c>
      <c r="CE10" s="555">
        <v>0</v>
      </c>
      <c r="CF10" s="555">
        <v>0</v>
      </c>
      <c r="CG10" s="555">
        <v>0</v>
      </c>
      <c r="CH10" s="555">
        <v>0</v>
      </c>
      <c r="CI10" s="555">
        <v>0</v>
      </c>
      <c r="CJ10" s="555">
        <v>0</v>
      </c>
      <c r="CK10" s="555">
        <v>0</v>
      </c>
      <c r="CL10" s="555">
        <v>0</v>
      </c>
      <c r="CM10" s="555">
        <v>0</v>
      </c>
      <c r="CN10" s="555">
        <v>0</v>
      </c>
      <c r="CO10" s="557">
        <f t="shared" si="11"/>
        <v>0</v>
      </c>
      <c r="CP10" s="557">
        <f t="shared" si="12"/>
        <v>0</v>
      </c>
      <c r="CQ10" s="557">
        <f t="shared" si="13"/>
        <v>0</v>
      </c>
      <c r="CR10" s="557">
        <f t="shared" si="14"/>
        <v>0</v>
      </c>
      <c r="CS10" s="557">
        <f t="shared" si="15"/>
        <v>0</v>
      </c>
      <c r="CT10" s="557">
        <f t="shared" si="16"/>
        <v>0</v>
      </c>
      <c r="CU10" s="557">
        <f t="shared" si="17"/>
        <v>0</v>
      </c>
      <c r="CV10" s="557">
        <f t="shared" si="18"/>
        <v>0</v>
      </c>
      <c r="CW10" s="557">
        <f t="shared" si="19"/>
        <v>0</v>
      </c>
      <c r="CX10" s="557">
        <f t="shared" si="20"/>
        <v>0</v>
      </c>
      <c r="CY10" s="557">
        <f t="shared" si="21"/>
        <v>0</v>
      </c>
      <c r="CZ10" s="557">
        <f t="shared" si="22"/>
        <v>0</v>
      </c>
      <c r="DA10" s="557">
        <f t="shared" si="23"/>
        <v>0</v>
      </c>
      <c r="DB10" s="557">
        <f t="shared" si="24"/>
        <v>0</v>
      </c>
    </row>
    <row r="11" spans="1:106">
      <c r="A11" s="589" t="s">
        <v>1194</v>
      </c>
      <c r="B11" s="494" t="s">
        <v>784</v>
      </c>
      <c r="C11" s="576" t="s">
        <v>543</v>
      </c>
      <c r="D11" s="383" t="s">
        <v>734</v>
      </c>
      <c r="E11" s="383" t="s">
        <v>418</v>
      </c>
      <c r="F11" s="489">
        <v>43402</v>
      </c>
      <c r="G11" s="429">
        <v>1.8571428571428572</v>
      </c>
      <c r="H11" s="539" t="s">
        <v>1194</v>
      </c>
      <c r="I11">
        <v>1928</v>
      </c>
      <c r="J11" s="2">
        <v>9</v>
      </c>
      <c r="K11" s="2">
        <v>11.8</v>
      </c>
      <c r="L11" s="2">
        <v>55.6</v>
      </c>
      <c r="M11" s="2">
        <v>60</v>
      </c>
      <c r="N11" s="2">
        <v>100</v>
      </c>
      <c r="O11" s="2">
        <v>0</v>
      </c>
      <c r="P11" s="2">
        <v>0</v>
      </c>
      <c r="Q11" s="2">
        <v>40</v>
      </c>
      <c r="R11" s="2">
        <v>40</v>
      </c>
      <c r="S11" s="2">
        <v>80</v>
      </c>
      <c r="T11" s="2">
        <v>20</v>
      </c>
      <c r="U11" s="2">
        <v>0</v>
      </c>
      <c r="V11" s="6">
        <f t="shared" si="0"/>
        <v>55.6</v>
      </c>
      <c r="W11" s="6">
        <f t="shared" si="1"/>
        <v>0.59892086330935246</v>
      </c>
      <c r="X11" s="2">
        <v>50</v>
      </c>
      <c r="Y11" s="2">
        <v>0</v>
      </c>
      <c r="Z11" s="2">
        <v>50</v>
      </c>
      <c r="AA11" s="2">
        <v>50</v>
      </c>
      <c r="AB11" s="2">
        <v>0</v>
      </c>
      <c r="AC11" s="2">
        <v>100</v>
      </c>
      <c r="AD11" s="2">
        <v>0</v>
      </c>
      <c r="AE11" s="2">
        <v>50</v>
      </c>
      <c r="AF11" s="2">
        <v>100</v>
      </c>
      <c r="AG11" s="2">
        <v>0</v>
      </c>
      <c r="AH11" s="188">
        <f t="shared" si="2"/>
        <v>40</v>
      </c>
      <c r="AI11" s="188">
        <f t="shared" si="3"/>
        <v>0</v>
      </c>
      <c r="AJ11" s="188">
        <f t="shared" si="4"/>
        <v>40</v>
      </c>
      <c r="AK11" s="188">
        <f t="shared" si="5"/>
        <v>0</v>
      </c>
      <c r="AL11" s="188">
        <f t="shared" si="6"/>
        <v>40</v>
      </c>
      <c r="AM11" s="188">
        <f t="shared" si="7"/>
        <v>0</v>
      </c>
      <c r="AN11" s="188">
        <f t="shared" si="8"/>
        <v>20</v>
      </c>
      <c r="AO11" s="188">
        <f t="shared" si="9"/>
        <v>40</v>
      </c>
      <c r="AP11" s="188">
        <f t="shared" si="10"/>
        <v>0</v>
      </c>
      <c r="AQ11" s="2">
        <v>661</v>
      </c>
      <c r="AR11" s="2">
        <v>44.9</v>
      </c>
      <c r="AS11" s="2">
        <v>1585</v>
      </c>
      <c r="AT11" s="2">
        <v>1489</v>
      </c>
      <c r="AU11" s="2">
        <v>-8.98</v>
      </c>
      <c r="AV11" s="2">
        <v>60</v>
      </c>
      <c r="AW11" s="2">
        <v>0</v>
      </c>
      <c r="AX11" s="2">
        <v>40</v>
      </c>
      <c r="AY11" s="2">
        <v>1475</v>
      </c>
      <c r="AZ11" s="2">
        <v>40</v>
      </c>
      <c r="BA11" s="2">
        <v>80</v>
      </c>
      <c r="BB11" s="2">
        <v>0</v>
      </c>
      <c r="BC11" s="2" t="s">
        <v>364</v>
      </c>
      <c r="BD11" s="2" t="s">
        <v>364</v>
      </c>
      <c r="BE11" s="2" t="s">
        <v>364</v>
      </c>
      <c r="BF11" s="2" t="s">
        <v>364</v>
      </c>
      <c r="BG11" s="2">
        <v>-165</v>
      </c>
      <c r="BH11" s="2">
        <v>0</v>
      </c>
      <c r="BI11" s="2">
        <v>0</v>
      </c>
      <c r="BJ11" s="2">
        <v>0</v>
      </c>
      <c r="BK11" s="2" t="s">
        <v>364</v>
      </c>
      <c r="BL11" s="2">
        <v>0</v>
      </c>
      <c r="BM11" s="2">
        <v>0</v>
      </c>
      <c r="BN11" s="2">
        <v>0</v>
      </c>
      <c r="BO11" s="2">
        <v>33.299999999999997</v>
      </c>
      <c r="BP11" s="2">
        <v>0</v>
      </c>
      <c r="BQ11" s="2">
        <v>0</v>
      </c>
      <c r="BR11" s="2">
        <v>100</v>
      </c>
      <c r="BS11" s="2">
        <v>0</v>
      </c>
      <c r="BT11" s="2">
        <v>0</v>
      </c>
      <c r="BU11" s="2">
        <v>0</v>
      </c>
      <c r="BV11" s="2">
        <v>33.299999999999997</v>
      </c>
      <c r="BW11" s="2">
        <v>66.7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66.7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188">
        <f t="shared" si="11"/>
        <v>0</v>
      </c>
      <c r="CP11" s="188">
        <f t="shared" si="12"/>
        <v>0</v>
      </c>
      <c r="CQ11" s="188">
        <f t="shared" si="13"/>
        <v>0</v>
      </c>
      <c r="CR11" s="188">
        <f t="shared" si="14"/>
        <v>0</v>
      </c>
      <c r="CS11" s="188">
        <f t="shared" si="15"/>
        <v>0</v>
      </c>
      <c r="CT11" s="188">
        <f t="shared" si="16"/>
        <v>0</v>
      </c>
      <c r="CU11" s="188">
        <f t="shared" si="17"/>
        <v>0</v>
      </c>
      <c r="CV11" s="188">
        <f t="shared" si="18"/>
        <v>0</v>
      </c>
      <c r="CW11" s="188">
        <f t="shared" si="19"/>
        <v>0</v>
      </c>
      <c r="CX11" s="188">
        <f t="shared" si="20"/>
        <v>0</v>
      </c>
      <c r="CY11" s="188">
        <f t="shared" si="21"/>
        <v>0</v>
      </c>
      <c r="CZ11" s="188">
        <f t="shared" si="22"/>
        <v>0</v>
      </c>
      <c r="DA11" s="188">
        <f t="shared" si="23"/>
        <v>0</v>
      </c>
      <c r="DB11" s="188">
        <f t="shared" si="24"/>
        <v>0</v>
      </c>
    </row>
    <row r="12" spans="1:106" s="554" customFormat="1">
      <c r="A12" s="587"/>
      <c r="B12" s="549" t="s">
        <v>785</v>
      </c>
      <c r="C12" s="549"/>
      <c r="D12" s="551"/>
      <c r="E12" s="551"/>
      <c r="F12" s="552"/>
      <c r="G12" s="553"/>
      <c r="I12" s="555">
        <v>20</v>
      </c>
      <c r="J12" s="555">
        <v>5</v>
      </c>
      <c r="K12" s="555">
        <v>71.400000000000006</v>
      </c>
      <c r="L12" s="555">
        <v>60</v>
      </c>
      <c r="M12" s="555">
        <v>0</v>
      </c>
      <c r="N12" s="555">
        <v>33.299999999999997</v>
      </c>
      <c r="O12" s="555">
        <v>66.7</v>
      </c>
      <c r="P12" s="555">
        <v>0</v>
      </c>
      <c r="Q12" s="555">
        <v>0</v>
      </c>
      <c r="R12" s="555">
        <v>0</v>
      </c>
      <c r="S12" s="555">
        <v>33.299999999999997</v>
      </c>
      <c r="T12" s="555">
        <v>66.7</v>
      </c>
      <c r="U12" s="555">
        <v>33.299999999999997</v>
      </c>
      <c r="V12" s="556">
        <f t="shared" si="0"/>
        <v>19.979999999999997</v>
      </c>
      <c r="W12" s="556">
        <f t="shared" si="1"/>
        <v>2.0020020020020022</v>
      </c>
      <c r="X12" s="555">
        <v>0</v>
      </c>
      <c r="Y12" s="555">
        <v>0</v>
      </c>
      <c r="Z12" s="555">
        <v>0</v>
      </c>
      <c r="AA12" s="555">
        <v>0</v>
      </c>
      <c r="AB12" s="555">
        <v>0</v>
      </c>
      <c r="AC12" s="555">
        <v>0</v>
      </c>
      <c r="AD12" s="555">
        <v>0</v>
      </c>
      <c r="AE12" s="555">
        <v>0</v>
      </c>
      <c r="AF12" s="555">
        <v>0</v>
      </c>
      <c r="AG12" s="555">
        <v>0</v>
      </c>
      <c r="AH12" s="557">
        <f t="shared" si="2"/>
        <v>0</v>
      </c>
      <c r="AI12" s="557">
        <f t="shared" si="3"/>
        <v>0</v>
      </c>
      <c r="AJ12" s="557">
        <f t="shared" si="4"/>
        <v>0</v>
      </c>
      <c r="AK12" s="557">
        <f t="shared" si="5"/>
        <v>0</v>
      </c>
      <c r="AL12" s="557">
        <f t="shared" si="6"/>
        <v>0</v>
      </c>
      <c r="AM12" s="557">
        <f t="shared" si="7"/>
        <v>0</v>
      </c>
      <c r="AN12" s="557">
        <f t="shared" si="8"/>
        <v>0</v>
      </c>
      <c r="AO12" s="557">
        <f t="shared" si="9"/>
        <v>0</v>
      </c>
      <c r="AP12" s="557">
        <f t="shared" si="10"/>
        <v>0</v>
      </c>
      <c r="AQ12" s="555">
        <v>93.8</v>
      </c>
      <c r="AR12" s="555">
        <v>70.599999999999994</v>
      </c>
      <c r="AS12" s="555">
        <v>348</v>
      </c>
      <c r="AT12" s="555">
        <v>-529</v>
      </c>
      <c r="AU12" s="555">
        <v>14.1</v>
      </c>
      <c r="AV12" s="555">
        <v>0</v>
      </c>
      <c r="AW12" s="555">
        <v>0</v>
      </c>
      <c r="AX12" s="555">
        <v>0</v>
      </c>
      <c r="AY12" s="555" t="s">
        <v>364</v>
      </c>
      <c r="AZ12" s="555">
        <v>0</v>
      </c>
      <c r="BA12" s="555">
        <v>0</v>
      </c>
      <c r="BB12" s="555">
        <v>0</v>
      </c>
      <c r="BC12" s="555">
        <v>35.9</v>
      </c>
      <c r="BD12" s="555">
        <v>-57.8</v>
      </c>
      <c r="BE12" s="555">
        <v>298</v>
      </c>
      <c r="BF12" s="555">
        <v>237</v>
      </c>
      <c r="BG12" s="555">
        <v>-175</v>
      </c>
      <c r="BH12" s="555">
        <v>0</v>
      </c>
      <c r="BI12" s="555">
        <v>0</v>
      </c>
      <c r="BJ12" s="555">
        <v>0</v>
      </c>
      <c r="BK12" s="555" t="s">
        <v>364</v>
      </c>
      <c r="BL12" s="555">
        <v>0</v>
      </c>
      <c r="BM12" s="555">
        <v>50</v>
      </c>
      <c r="BN12" s="555">
        <v>50</v>
      </c>
      <c r="BO12" s="555">
        <v>40</v>
      </c>
      <c r="BP12" s="555">
        <v>0</v>
      </c>
      <c r="BQ12" s="555">
        <v>0</v>
      </c>
      <c r="BR12" s="555">
        <v>100</v>
      </c>
      <c r="BS12" s="555">
        <v>0</v>
      </c>
      <c r="BT12" s="555">
        <v>50</v>
      </c>
      <c r="BU12" s="555">
        <v>0</v>
      </c>
      <c r="BV12" s="555">
        <v>100</v>
      </c>
      <c r="BW12" s="555">
        <v>0</v>
      </c>
      <c r="BX12" s="555">
        <v>0</v>
      </c>
      <c r="BY12" s="555">
        <v>0</v>
      </c>
      <c r="BZ12" s="555">
        <v>0</v>
      </c>
      <c r="CA12" s="555">
        <v>0</v>
      </c>
      <c r="CB12" s="555">
        <v>100</v>
      </c>
      <c r="CC12" s="555">
        <v>0</v>
      </c>
      <c r="CD12" s="555">
        <v>0</v>
      </c>
      <c r="CE12" s="555">
        <v>0</v>
      </c>
      <c r="CF12" s="555">
        <v>50</v>
      </c>
      <c r="CG12" s="555">
        <v>0</v>
      </c>
      <c r="CH12" s="555">
        <v>0</v>
      </c>
      <c r="CI12" s="555">
        <v>0</v>
      </c>
      <c r="CJ12" s="555">
        <v>0</v>
      </c>
      <c r="CK12" s="555">
        <v>0</v>
      </c>
      <c r="CL12" s="555">
        <v>0</v>
      </c>
      <c r="CM12" s="555">
        <v>0</v>
      </c>
      <c r="CN12" s="555">
        <v>0</v>
      </c>
      <c r="CO12" s="557">
        <f t="shared" si="11"/>
        <v>0</v>
      </c>
      <c r="CP12" s="557">
        <f t="shared" si="12"/>
        <v>0</v>
      </c>
      <c r="CQ12" s="557">
        <f t="shared" si="13"/>
        <v>0</v>
      </c>
      <c r="CR12" s="557">
        <f t="shared" si="14"/>
        <v>50</v>
      </c>
      <c r="CS12" s="557">
        <f t="shared" si="15"/>
        <v>0</v>
      </c>
      <c r="CT12" s="557">
        <f t="shared" si="16"/>
        <v>0</v>
      </c>
      <c r="CU12" s="557">
        <f t="shared" si="17"/>
        <v>0</v>
      </c>
      <c r="CV12" s="557">
        <f t="shared" si="18"/>
        <v>0</v>
      </c>
      <c r="CW12" s="557">
        <f t="shared" si="19"/>
        <v>0</v>
      </c>
      <c r="CX12" s="557">
        <f t="shared" si="20"/>
        <v>0</v>
      </c>
      <c r="CY12" s="557">
        <f t="shared" si="21"/>
        <v>0</v>
      </c>
      <c r="CZ12" s="557">
        <f t="shared" si="22"/>
        <v>0</v>
      </c>
      <c r="DA12" s="557">
        <f t="shared" si="23"/>
        <v>0</v>
      </c>
      <c r="DB12" s="557">
        <f t="shared" si="24"/>
        <v>0</v>
      </c>
    </row>
    <row r="13" spans="1:106">
      <c r="A13" s="588" t="s">
        <v>1195</v>
      </c>
      <c r="B13" s="494" t="s">
        <v>787</v>
      </c>
      <c r="C13" s="576" t="s">
        <v>543</v>
      </c>
      <c r="D13" s="383" t="s">
        <v>734</v>
      </c>
      <c r="E13" s="383" t="s">
        <v>419</v>
      </c>
      <c r="F13" s="489">
        <v>43419</v>
      </c>
      <c r="G13" s="429">
        <v>4.2857142857142856</v>
      </c>
      <c r="H13" s="537" t="s">
        <v>1195</v>
      </c>
      <c r="I13">
        <v>1606</v>
      </c>
      <c r="J13">
        <v>106</v>
      </c>
      <c r="K13">
        <v>50.7</v>
      </c>
      <c r="L13">
        <v>83</v>
      </c>
      <c r="M13">
        <v>34.1</v>
      </c>
      <c r="N13">
        <v>65.900000000000006</v>
      </c>
      <c r="O13">
        <v>34.1</v>
      </c>
      <c r="P13">
        <v>9.09</v>
      </c>
      <c r="Q13">
        <v>30.7</v>
      </c>
      <c r="R13">
        <v>36.4</v>
      </c>
      <c r="S13">
        <v>78.400000000000006</v>
      </c>
      <c r="T13">
        <v>21.6</v>
      </c>
      <c r="U13">
        <v>1.1399999999999999</v>
      </c>
      <c r="V13" s="6">
        <f t="shared" si="0"/>
        <v>54.69700000000001</v>
      </c>
      <c r="W13" s="6">
        <f t="shared" si="1"/>
        <v>0.20659268332815325</v>
      </c>
      <c r="X13">
        <v>39.1</v>
      </c>
      <c r="Y13">
        <v>11.6</v>
      </c>
      <c r="Z13">
        <v>39.1</v>
      </c>
      <c r="AA13">
        <v>40.6</v>
      </c>
      <c r="AB13">
        <v>0</v>
      </c>
      <c r="AC13">
        <v>55.6</v>
      </c>
      <c r="AD13">
        <v>22.2</v>
      </c>
      <c r="AE13">
        <v>55.6</v>
      </c>
      <c r="AF13">
        <v>100</v>
      </c>
      <c r="AG13">
        <v>0</v>
      </c>
      <c r="AH13" s="188">
        <f t="shared" si="2"/>
        <v>30.654400000000006</v>
      </c>
      <c r="AI13" s="188">
        <f t="shared" si="3"/>
        <v>9.0944000000000003</v>
      </c>
      <c r="AJ13" s="188">
        <f t="shared" si="4"/>
        <v>31.830400000000004</v>
      </c>
      <c r="AK13" s="188">
        <f t="shared" si="5"/>
        <v>0</v>
      </c>
      <c r="AL13" s="188">
        <f t="shared" si="6"/>
        <v>17.069200000000002</v>
      </c>
      <c r="AM13" s="188">
        <f t="shared" si="7"/>
        <v>6.8153999999999995</v>
      </c>
      <c r="AN13" s="188">
        <f t="shared" si="8"/>
        <v>17.069200000000002</v>
      </c>
      <c r="AO13" s="188">
        <f t="shared" si="9"/>
        <v>30.7</v>
      </c>
      <c r="AP13" s="188">
        <f t="shared" si="10"/>
        <v>0</v>
      </c>
      <c r="AQ13">
        <v>576</v>
      </c>
      <c r="AR13">
        <v>99</v>
      </c>
      <c r="AS13">
        <v>1561</v>
      </c>
      <c r="AT13">
        <v>1086</v>
      </c>
      <c r="AU13">
        <v>-125</v>
      </c>
      <c r="AV13">
        <v>43.1</v>
      </c>
      <c r="AW13">
        <v>10.3</v>
      </c>
      <c r="AX13">
        <v>41.4</v>
      </c>
      <c r="AY13">
        <v>1225</v>
      </c>
      <c r="AZ13">
        <v>44.8</v>
      </c>
      <c r="BA13">
        <v>82.8</v>
      </c>
      <c r="BB13">
        <v>1.72</v>
      </c>
      <c r="BC13">
        <v>460</v>
      </c>
      <c r="BD13">
        <v>52.6</v>
      </c>
      <c r="BE13">
        <v>1283</v>
      </c>
      <c r="BF13">
        <v>559</v>
      </c>
      <c r="BG13">
        <v>-255</v>
      </c>
      <c r="BH13">
        <v>16.7</v>
      </c>
      <c r="BI13">
        <v>6.67</v>
      </c>
      <c r="BJ13">
        <v>10</v>
      </c>
      <c r="BK13">
        <v>2793</v>
      </c>
      <c r="BL13">
        <v>20</v>
      </c>
      <c r="BM13">
        <v>70</v>
      </c>
      <c r="BN13">
        <v>0</v>
      </c>
      <c r="BO13">
        <v>11.3</v>
      </c>
      <c r="BP13">
        <v>25</v>
      </c>
      <c r="BQ13">
        <v>25</v>
      </c>
      <c r="BR13">
        <v>75</v>
      </c>
      <c r="BS13">
        <v>0</v>
      </c>
      <c r="BT13">
        <v>8.33</v>
      </c>
      <c r="BU13">
        <v>75</v>
      </c>
      <c r="BV13">
        <v>83.3</v>
      </c>
      <c r="BW13">
        <v>16.7</v>
      </c>
      <c r="BX13">
        <v>16.7</v>
      </c>
      <c r="BY13">
        <v>100</v>
      </c>
      <c r="BZ13">
        <v>0</v>
      </c>
      <c r="CA13">
        <v>0</v>
      </c>
      <c r="CB13">
        <v>0</v>
      </c>
      <c r="CC13">
        <v>100</v>
      </c>
      <c r="CD13">
        <v>20</v>
      </c>
      <c r="CE13">
        <v>0</v>
      </c>
      <c r="CF13">
        <v>0</v>
      </c>
      <c r="CG13">
        <v>80</v>
      </c>
      <c r="CH13">
        <v>10</v>
      </c>
      <c r="CI13">
        <v>16.7</v>
      </c>
      <c r="CJ13">
        <v>50</v>
      </c>
      <c r="CK13">
        <v>0</v>
      </c>
      <c r="CL13">
        <v>50</v>
      </c>
      <c r="CM13">
        <v>50</v>
      </c>
      <c r="CN13">
        <v>50</v>
      </c>
      <c r="CO13" s="188">
        <f t="shared" si="11"/>
        <v>8.33</v>
      </c>
      <c r="CP13" s="188">
        <f t="shared" si="12"/>
        <v>0</v>
      </c>
      <c r="CQ13" s="188">
        <f t="shared" si="13"/>
        <v>0</v>
      </c>
      <c r="CR13" s="188">
        <f t="shared" si="14"/>
        <v>0</v>
      </c>
      <c r="CS13" s="188">
        <f t="shared" si="15"/>
        <v>8.33</v>
      </c>
      <c r="CT13" s="188">
        <f t="shared" si="16"/>
        <v>16.66</v>
      </c>
      <c r="CU13" s="188">
        <f t="shared" si="17"/>
        <v>0</v>
      </c>
      <c r="CV13" s="188">
        <f t="shared" si="18"/>
        <v>66.64</v>
      </c>
      <c r="CW13" s="188">
        <f t="shared" si="19"/>
        <v>8.33</v>
      </c>
      <c r="CX13" s="188">
        <f t="shared" si="20"/>
        <v>8.35</v>
      </c>
      <c r="CY13" s="188">
        <f t="shared" si="21"/>
        <v>0</v>
      </c>
      <c r="CZ13" s="188">
        <f t="shared" si="22"/>
        <v>8.35</v>
      </c>
      <c r="DA13" s="188">
        <f t="shared" si="23"/>
        <v>8.35</v>
      </c>
      <c r="DB13" s="188">
        <f t="shared" si="24"/>
        <v>8.35</v>
      </c>
    </row>
    <row r="14" spans="1:106" s="600" customFormat="1">
      <c r="A14" s="28"/>
      <c r="B14" s="599" t="s">
        <v>788</v>
      </c>
      <c r="C14" s="599"/>
      <c r="E14" s="601"/>
      <c r="F14" s="602"/>
      <c r="G14" s="603"/>
      <c r="I14" s="604">
        <v>16</v>
      </c>
      <c r="J14" s="604">
        <v>2</v>
      </c>
      <c r="K14" s="604">
        <v>100</v>
      </c>
      <c r="L14" s="604">
        <v>50</v>
      </c>
      <c r="M14" s="604">
        <v>0</v>
      </c>
      <c r="N14" s="604">
        <v>0</v>
      </c>
      <c r="O14" s="604">
        <v>100</v>
      </c>
      <c r="P14" s="604">
        <v>0</v>
      </c>
      <c r="Q14" s="604">
        <v>0</v>
      </c>
      <c r="R14" s="604">
        <v>0</v>
      </c>
      <c r="S14" s="604">
        <v>100</v>
      </c>
      <c r="T14" s="604">
        <v>0</v>
      </c>
      <c r="U14" s="604">
        <v>0</v>
      </c>
      <c r="V14" s="605">
        <f t="shared" si="0"/>
        <v>0</v>
      </c>
      <c r="W14" s="605" t="e">
        <f t="shared" si="1"/>
        <v>#DIV/0!</v>
      </c>
      <c r="X14" s="604">
        <v>0</v>
      </c>
      <c r="Y14" s="604">
        <v>0</v>
      </c>
      <c r="Z14" s="604">
        <v>0</v>
      </c>
      <c r="AA14" s="604">
        <v>0</v>
      </c>
      <c r="AB14" s="604">
        <v>0</v>
      </c>
      <c r="AC14" s="604">
        <v>0</v>
      </c>
      <c r="AD14" s="604">
        <v>0</v>
      </c>
      <c r="AE14" s="604">
        <v>0</v>
      </c>
      <c r="AF14" s="604">
        <v>0</v>
      </c>
      <c r="AG14" s="604">
        <v>0</v>
      </c>
      <c r="AH14" s="606">
        <f t="shared" si="2"/>
        <v>0</v>
      </c>
      <c r="AI14" s="606">
        <f t="shared" si="3"/>
        <v>0</v>
      </c>
      <c r="AJ14" s="606">
        <f t="shared" si="4"/>
        <v>0</v>
      </c>
      <c r="AK14" s="606">
        <f t="shared" si="5"/>
        <v>0</v>
      </c>
      <c r="AL14" s="606">
        <f t="shared" si="6"/>
        <v>0</v>
      </c>
      <c r="AM14" s="606">
        <f t="shared" si="7"/>
        <v>0</v>
      </c>
      <c r="AN14" s="606">
        <f t="shared" si="8"/>
        <v>0</v>
      </c>
      <c r="AO14" s="606">
        <f t="shared" si="9"/>
        <v>0</v>
      </c>
      <c r="AP14" s="606">
        <f t="shared" si="10"/>
        <v>0</v>
      </c>
      <c r="AQ14" s="604" t="s">
        <v>364</v>
      </c>
      <c r="AR14" s="604" t="s">
        <v>364</v>
      </c>
      <c r="AS14" s="604" t="s">
        <v>364</v>
      </c>
      <c r="AT14" s="604" t="s">
        <v>364</v>
      </c>
      <c r="AU14" s="604" t="s">
        <v>364</v>
      </c>
      <c r="AV14" s="604">
        <v>0</v>
      </c>
      <c r="AW14" s="604">
        <v>0</v>
      </c>
      <c r="AX14" s="604">
        <v>0</v>
      </c>
      <c r="AY14" s="604" t="s">
        <v>364</v>
      </c>
      <c r="AZ14" s="604">
        <v>0</v>
      </c>
      <c r="BA14" s="604">
        <v>0</v>
      </c>
      <c r="BB14" s="604">
        <v>0</v>
      </c>
      <c r="BC14" s="604">
        <v>34.700000000000003</v>
      </c>
      <c r="BD14" s="604">
        <v>28.2</v>
      </c>
      <c r="BE14" s="604">
        <v>347</v>
      </c>
      <c r="BF14" s="604">
        <v>321</v>
      </c>
      <c r="BG14" s="604">
        <v>-224</v>
      </c>
      <c r="BH14" s="604">
        <v>0</v>
      </c>
      <c r="BI14" s="604">
        <v>0</v>
      </c>
      <c r="BJ14" s="604">
        <v>0</v>
      </c>
      <c r="BK14" s="604" t="s">
        <v>364</v>
      </c>
      <c r="BL14" s="604">
        <v>0</v>
      </c>
      <c r="BM14" s="604">
        <v>100</v>
      </c>
      <c r="BN14" s="604">
        <v>0</v>
      </c>
      <c r="BO14" s="604">
        <v>50</v>
      </c>
      <c r="BP14" s="604">
        <v>100</v>
      </c>
      <c r="BQ14" s="604">
        <v>0</v>
      </c>
      <c r="BR14" s="604">
        <v>100</v>
      </c>
      <c r="BS14" s="604">
        <v>0</v>
      </c>
      <c r="BT14" s="604">
        <v>0</v>
      </c>
      <c r="BU14" s="604">
        <v>0</v>
      </c>
      <c r="BV14" s="604">
        <v>100</v>
      </c>
      <c r="BW14" s="604">
        <v>0</v>
      </c>
      <c r="BX14" s="604">
        <v>0</v>
      </c>
      <c r="BY14" s="604">
        <v>0</v>
      </c>
      <c r="BZ14" s="604">
        <v>0</v>
      </c>
      <c r="CA14" s="604">
        <v>0</v>
      </c>
      <c r="CB14" s="604">
        <v>0</v>
      </c>
      <c r="CC14" s="604">
        <v>0</v>
      </c>
      <c r="CD14" s="604">
        <v>100</v>
      </c>
      <c r="CE14" s="604">
        <v>0</v>
      </c>
      <c r="CF14" s="604">
        <v>0</v>
      </c>
      <c r="CG14" s="604">
        <v>0</v>
      </c>
      <c r="CH14" s="604">
        <v>0</v>
      </c>
      <c r="CI14" s="604">
        <v>0</v>
      </c>
      <c r="CJ14" s="604">
        <v>0</v>
      </c>
      <c r="CK14" s="604">
        <v>0</v>
      </c>
      <c r="CL14" s="604">
        <v>0</v>
      </c>
      <c r="CM14" s="604">
        <v>0</v>
      </c>
      <c r="CN14" s="604">
        <v>0</v>
      </c>
      <c r="CO14" s="606">
        <f t="shared" si="11"/>
        <v>0</v>
      </c>
      <c r="CP14" s="606">
        <f t="shared" si="12"/>
        <v>0</v>
      </c>
      <c r="CQ14" s="606">
        <f t="shared" si="13"/>
        <v>0</v>
      </c>
      <c r="CR14" s="606">
        <f t="shared" si="14"/>
        <v>0</v>
      </c>
      <c r="CS14" s="606">
        <f t="shared" si="15"/>
        <v>0</v>
      </c>
      <c r="CT14" s="606">
        <f t="shared" si="16"/>
        <v>100</v>
      </c>
      <c r="CU14" s="606">
        <f t="shared" si="17"/>
        <v>0</v>
      </c>
      <c r="CV14" s="606">
        <f t="shared" si="18"/>
        <v>0</v>
      </c>
      <c r="CW14" s="606">
        <f t="shared" si="19"/>
        <v>0</v>
      </c>
      <c r="CX14" s="606">
        <f t="shared" si="20"/>
        <v>0</v>
      </c>
      <c r="CY14" s="606">
        <f t="shared" si="21"/>
        <v>0</v>
      </c>
      <c r="CZ14" s="606">
        <f t="shared" si="22"/>
        <v>0</v>
      </c>
      <c r="DA14" s="606">
        <f t="shared" si="23"/>
        <v>0</v>
      </c>
      <c r="DB14" s="606">
        <f t="shared" si="24"/>
        <v>0</v>
      </c>
    </row>
    <row r="15" spans="1:106">
      <c r="A15" s="588" t="s">
        <v>381</v>
      </c>
      <c r="B15" s="584"/>
      <c r="C15" s="584"/>
      <c r="D15" s="383"/>
      <c r="E15" s="383"/>
      <c r="F15" s="489"/>
      <c r="G15" s="429"/>
      <c r="H15" s="386"/>
      <c r="I15" s="496"/>
      <c r="J15" s="496"/>
      <c r="K15" s="496"/>
      <c r="L15" s="496"/>
      <c r="M15" s="496"/>
      <c r="N15" s="496"/>
      <c r="O15" s="496"/>
      <c r="P15" s="496"/>
      <c r="Q15" s="496"/>
      <c r="R15" s="496"/>
      <c r="S15" s="496"/>
      <c r="T15" s="496"/>
      <c r="U15" s="496"/>
      <c r="V15" s="6"/>
      <c r="W15" s="6"/>
      <c r="X15" s="496"/>
      <c r="Y15" s="496"/>
      <c r="Z15" s="496"/>
      <c r="AA15" s="496"/>
      <c r="AB15" s="496"/>
      <c r="AC15" s="496"/>
      <c r="AD15" s="496"/>
      <c r="AE15" s="496"/>
      <c r="AF15" s="496"/>
      <c r="AG15" s="496"/>
      <c r="AQ15" s="496"/>
      <c r="AR15" s="496"/>
      <c r="AS15" s="496"/>
      <c r="AT15" s="496"/>
      <c r="AU15" s="496"/>
      <c r="AV15" s="496"/>
      <c r="AW15" s="496"/>
      <c r="AX15" s="496"/>
      <c r="AY15" s="496"/>
      <c r="AZ15" s="496"/>
      <c r="BA15" s="496"/>
      <c r="BB15" s="496"/>
      <c r="BC15" s="496"/>
      <c r="BD15" s="496"/>
      <c r="BE15" s="496"/>
      <c r="BF15" s="496"/>
      <c r="BG15" s="496"/>
      <c r="BH15" s="496"/>
      <c r="BI15" s="496"/>
      <c r="BJ15" s="496"/>
      <c r="BK15" s="496"/>
      <c r="BL15" s="496"/>
      <c r="BM15" s="496"/>
      <c r="BN15" s="496"/>
      <c r="BO15" s="496"/>
      <c r="BP15" s="496"/>
      <c r="BQ15" s="496"/>
      <c r="BR15" s="496"/>
      <c r="BS15" s="496"/>
      <c r="BT15" s="496"/>
      <c r="BU15" s="496"/>
      <c r="BV15" s="496"/>
      <c r="BW15" s="496"/>
      <c r="BX15" s="496"/>
      <c r="BY15" s="496"/>
      <c r="BZ15" s="496"/>
      <c r="CA15" s="496"/>
      <c r="CB15" s="496"/>
      <c r="CC15" s="496"/>
      <c r="CD15" s="496"/>
      <c r="CE15" s="496"/>
      <c r="CF15" s="496"/>
      <c r="CG15" s="496"/>
      <c r="CH15" s="496"/>
      <c r="CI15" s="496"/>
      <c r="CJ15" s="496"/>
      <c r="CK15" s="496"/>
      <c r="CL15" s="496"/>
      <c r="CM15" s="496"/>
      <c r="CN15" s="496"/>
    </row>
    <row r="16" spans="1:106">
      <c r="A16" s="587"/>
      <c r="B16" s="584"/>
      <c r="C16" s="584"/>
      <c r="D16" s="383"/>
      <c r="E16" s="383"/>
      <c r="F16" s="489"/>
      <c r="G16" s="429"/>
      <c r="H16" s="386"/>
      <c r="I16" s="496"/>
      <c r="J16" s="496"/>
      <c r="K16" s="496"/>
      <c r="L16" s="496"/>
      <c r="M16" s="496"/>
      <c r="N16" s="496"/>
      <c r="O16" s="496"/>
      <c r="P16" s="496"/>
      <c r="Q16" s="496"/>
      <c r="R16" s="496"/>
      <c r="S16" s="496"/>
      <c r="T16" s="496"/>
      <c r="U16" s="496"/>
      <c r="V16" s="6"/>
      <c r="W16" s="6"/>
      <c r="X16" s="496"/>
      <c r="Y16" s="496"/>
      <c r="Z16" s="496"/>
      <c r="AA16" s="496"/>
      <c r="AB16" s="496"/>
      <c r="AC16" s="496"/>
      <c r="AD16" s="496"/>
      <c r="AE16" s="496"/>
      <c r="AF16" s="496"/>
      <c r="AG16" s="496"/>
      <c r="AQ16" s="496"/>
      <c r="AR16" s="496"/>
      <c r="AS16" s="496"/>
      <c r="AT16" s="496"/>
      <c r="AU16" s="496"/>
      <c r="AV16" s="496"/>
      <c r="AW16" s="496"/>
      <c r="AX16" s="496"/>
      <c r="AY16" s="496"/>
      <c r="AZ16" s="496"/>
      <c r="BA16" s="496"/>
      <c r="BB16" s="496"/>
      <c r="BC16" s="496"/>
      <c r="BD16" s="496"/>
      <c r="BE16" s="496"/>
      <c r="BF16" s="496"/>
      <c r="BG16" s="496"/>
      <c r="BH16" s="496"/>
      <c r="BI16" s="496"/>
      <c r="BJ16" s="496"/>
      <c r="BK16" s="496"/>
      <c r="BL16" s="496"/>
      <c r="BM16" s="496"/>
      <c r="BN16" s="496"/>
      <c r="BO16" s="496"/>
      <c r="BP16" s="496"/>
      <c r="BQ16" s="496"/>
      <c r="BR16" s="496"/>
      <c r="BS16" s="496"/>
      <c r="BT16" s="496"/>
      <c r="BU16" s="496"/>
      <c r="BV16" s="496"/>
      <c r="BW16" s="496"/>
      <c r="BX16" s="496"/>
      <c r="BY16" s="496"/>
      <c r="BZ16" s="496"/>
      <c r="CA16" s="496"/>
      <c r="CB16" s="496"/>
      <c r="CC16" s="496"/>
      <c r="CD16" s="496"/>
      <c r="CE16" s="496"/>
      <c r="CF16" s="496"/>
      <c r="CG16" s="496"/>
      <c r="CH16" s="496"/>
      <c r="CI16" s="496"/>
      <c r="CJ16" s="496"/>
      <c r="CK16" s="496"/>
      <c r="CL16" s="496"/>
      <c r="CM16" s="496"/>
      <c r="CN16" s="496"/>
    </row>
    <row r="17" spans="1:106">
      <c r="A17" s="588" t="s">
        <v>1196</v>
      </c>
      <c r="B17" s="584"/>
      <c r="C17" s="584"/>
      <c r="D17" s="383"/>
      <c r="E17" s="383"/>
      <c r="F17" s="489"/>
      <c r="G17" s="429"/>
      <c r="H17" s="386"/>
      <c r="I17" s="496"/>
      <c r="J17" s="496"/>
      <c r="K17" s="496"/>
      <c r="L17" s="496"/>
      <c r="M17" s="496"/>
      <c r="N17" s="496"/>
      <c r="O17" s="496"/>
      <c r="P17" s="496"/>
      <c r="Q17" s="496"/>
      <c r="R17" s="496"/>
      <c r="S17" s="496"/>
      <c r="T17" s="496"/>
      <c r="U17" s="496"/>
      <c r="V17" s="6"/>
      <c r="W17" s="6"/>
      <c r="X17" s="496"/>
      <c r="Y17" s="496"/>
      <c r="Z17" s="496"/>
      <c r="AA17" s="496"/>
      <c r="AB17" s="496"/>
      <c r="AC17" s="496"/>
      <c r="AD17" s="496"/>
      <c r="AE17" s="496"/>
      <c r="AF17" s="496"/>
      <c r="AG17" s="496"/>
      <c r="AQ17" s="496"/>
      <c r="AR17" s="496"/>
      <c r="AS17" s="496"/>
      <c r="AT17" s="496"/>
      <c r="AU17" s="496"/>
      <c r="AV17" s="496"/>
      <c r="AW17" s="496"/>
      <c r="AX17" s="496"/>
      <c r="AY17" s="496"/>
      <c r="AZ17" s="496"/>
      <c r="BA17" s="496"/>
      <c r="BB17" s="496"/>
      <c r="BC17" s="496"/>
      <c r="BD17" s="496"/>
      <c r="BE17" s="496"/>
      <c r="BF17" s="496"/>
      <c r="BG17" s="496"/>
      <c r="BH17" s="496"/>
      <c r="BI17" s="496"/>
      <c r="BJ17" s="496"/>
      <c r="BK17" s="496"/>
      <c r="BL17" s="496"/>
      <c r="BM17" s="496"/>
      <c r="BN17" s="496"/>
      <c r="BO17" s="496"/>
      <c r="BP17" s="496"/>
      <c r="BQ17" s="496"/>
      <c r="BR17" s="496"/>
      <c r="BS17" s="496"/>
      <c r="BT17" s="496"/>
      <c r="BU17" s="496"/>
      <c r="BV17" s="496"/>
      <c r="BW17" s="496"/>
      <c r="BX17" s="496"/>
      <c r="BY17" s="496"/>
      <c r="BZ17" s="496"/>
      <c r="CA17" s="496"/>
      <c r="CB17" s="496"/>
      <c r="CC17" s="496"/>
      <c r="CD17" s="496"/>
      <c r="CE17" s="496"/>
      <c r="CF17" s="496"/>
      <c r="CG17" s="496"/>
      <c r="CH17" s="496"/>
      <c r="CI17" s="496"/>
      <c r="CJ17" s="496"/>
      <c r="CK17" s="496"/>
      <c r="CL17" s="496"/>
      <c r="CM17" s="496"/>
      <c r="CN17" s="496"/>
    </row>
    <row r="18" spans="1:106">
      <c r="A18" s="587"/>
      <c r="B18" s="584"/>
      <c r="C18" s="584"/>
      <c r="D18" s="383"/>
      <c r="E18" s="383"/>
      <c r="F18" s="489"/>
      <c r="G18" s="429"/>
      <c r="H18" s="38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6"/>
      <c r="W18" s="6"/>
      <c r="X18" s="496"/>
      <c r="Y18" s="496"/>
      <c r="Z18" s="496"/>
      <c r="AA18" s="496"/>
      <c r="AB18" s="496"/>
      <c r="AC18" s="496"/>
      <c r="AD18" s="496"/>
      <c r="AE18" s="496"/>
      <c r="AF18" s="496"/>
      <c r="AG18" s="496"/>
      <c r="AQ18" s="496"/>
      <c r="AR18" s="496"/>
      <c r="AS18" s="496"/>
      <c r="AT18" s="496"/>
      <c r="AU18" s="496"/>
      <c r="AV18" s="496"/>
      <c r="AW18" s="496"/>
      <c r="AX18" s="496"/>
      <c r="AY18" s="496"/>
      <c r="AZ18" s="496"/>
      <c r="BA18" s="496"/>
      <c r="BB18" s="496"/>
      <c r="BC18" s="496"/>
      <c r="BD18" s="496"/>
      <c r="BE18" s="496"/>
      <c r="BF18" s="496"/>
      <c r="BG18" s="496"/>
      <c r="BH18" s="496"/>
      <c r="BI18" s="496"/>
      <c r="BJ18" s="496"/>
      <c r="BK18" s="496"/>
      <c r="BL18" s="496"/>
      <c r="BM18" s="496"/>
      <c r="BN18" s="496"/>
      <c r="BO18" s="496"/>
      <c r="BP18" s="496"/>
      <c r="BQ18" s="496"/>
      <c r="BR18" s="496"/>
      <c r="BS18" s="496"/>
      <c r="BT18" s="496"/>
      <c r="BU18" s="496"/>
      <c r="BV18" s="496"/>
      <c r="BW18" s="496"/>
      <c r="BX18" s="496"/>
      <c r="BY18" s="496"/>
      <c r="BZ18" s="496"/>
      <c r="CA18" s="496"/>
      <c r="CB18" s="496"/>
      <c r="CC18" s="496"/>
      <c r="CD18" s="496"/>
      <c r="CE18" s="496"/>
      <c r="CF18" s="496"/>
      <c r="CG18" s="496"/>
      <c r="CH18" s="496"/>
      <c r="CI18" s="496"/>
      <c r="CJ18" s="496"/>
      <c r="CK18" s="496"/>
      <c r="CL18" s="496"/>
      <c r="CM18" s="496"/>
      <c r="CN18" s="496"/>
    </row>
    <row r="19" spans="1:106">
      <c r="A19" s="588" t="s">
        <v>1192</v>
      </c>
      <c r="B19" s="584"/>
      <c r="C19" s="584"/>
      <c r="D19" s="383"/>
      <c r="E19" s="383"/>
      <c r="F19" s="489"/>
      <c r="G19" s="429"/>
      <c r="H19" s="386"/>
      <c r="I19" s="496"/>
      <c r="J19" s="496"/>
      <c r="K19" s="496"/>
      <c r="L19" s="496"/>
      <c r="M19" s="496"/>
      <c r="N19" s="496"/>
      <c r="O19" s="496"/>
      <c r="P19" s="496"/>
      <c r="Q19" s="496"/>
      <c r="R19" s="496"/>
      <c r="S19" s="496"/>
      <c r="T19" s="496"/>
      <c r="U19" s="496"/>
      <c r="V19" s="6"/>
      <c r="W19" s="6"/>
      <c r="X19" s="496"/>
      <c r="Y19" s="496"/>
      <c r="Z19" s="496"/>
      <c r="AA19" s="496"/>
      <c r="AB19" s="496"/>
      <c r="AC19" s="496"/>
      <c r="AD19" s="496"/>
      <c r="AE19" s="496"/>
      <c r="AF19" s="496"/>
      <c r="AG19" s="496"/>
      <c r="AQ19" s="496"/>
      <c r="AR19" s="496"/>
      <c r="AS19" s="496"/>
      <c r="AT19" s="496"/>
      <c r="AU19" s="496"/>
      <c r="AV19" s="496"/>
      <c r="AW19" s="496"/>
      <c r="AX19" s="496"/>
      <c r="AY19" s="496"/>
      <c r="AZ19" s="496"/>
      <c r="BA19" s="496"/>
      <c r="BB19" s="496"/>
      <c r="BC19" s="496"/>
      <c r="BD19" s="496"/>
      <c r="BE19" s="496"/>
      <c r="BF19" s="496"/>
      <c r="BG19" s="496"/>
      <c r="BH19" s="496"/>
      <c r="BI19" s="496"/>
      <c r="BJ19" s="496"/>
      <c r="BK19" s="496"/>
      <c r="BL19" s="496"/>
      <c r="BM19" s="496"/>
      <c r="BN19" s="496"/>
      <c r="BO19" s="496"/>
      <c r="BP19" s="496"/>
      <c r="BQ19" s="496"/>
      <c r="BR19" s="496"/>
      <c r="BS19" s="496"/>
      <c r="BT19" s="496"/>
      <c r="BU19" s="496"/>
      <c r="BV19" s="496"/>
      <c r="BW19" s="496"/>
      <c r="BX19" s="496"/>
      <c r="BY19" s="496"/>
      <c r="BZ19" s="496"/>
      <c r="CA19" s="496"/>
      <c r="CB19" s="496"/>
      <c r="CC19" s="496"/>
      <c r="CD19" s="496"/>
      <c r="CE19" s="496"/>
      <c r="CF19" s="496"/>
      <c r="CG19" s="496"/>
      <c r="CH19" s="496"/>
      <c r="CI19" s="496"/>
      <c r="CJ19" s="496"/>
      <c r="CK19" s="496"/>
      <c r="CL19" s="496"/>
      <c r="CM19" s="496"/>
      <c r="CN19" s="496"/>
    </row>
    <row r="20" spans="1:106">
      <c r="A20" s="587"/>
      <c r="B20" s="584"/>
      <c r="C20" s="584"/>
      <c r="D20" s="383"/>
      <c r="E20" s="383"/>
      <c r="F20" s="489"/>
      <c r="G20" s="429"/>
      <c r="H20" s="386"/>
      <c r="I20" s="496"/>
      <c r="J20" s="496"/>
      <c r="K20" s="496"/>
      <c r="L20" s="496"/>
      <c r="M20" s="496"/>
      <c r="N20" s="496"/>
      <c r="O20" s="496"/>
      <c r="P20" s="496"/>
      <c r="Q20" s="496"/>
      <c r="R20" s="496"/>
      <c r="S20" s="496"/>
      <c r="T20" s="496"/>
      <c r="U20" s="496"/>
      <c r="V20" s="6"/>
      <c r="W20" s="6"/>
      <c r="X20" s="496"/>
      <c r="Y20" s="496"/>
      <c r="Z20" s="496"/>
      <c r="AA20" s="496"/>
      <c r="AB20" s="496"/>
      <c r="AC20" s="496"/>
      <c r="AD20" s="496"/>
      <c r="AE20" s="496"/>
      <c r="AF20" s="496"/>
      <c r="AG20" s="496"/>
      <c r="AQ20" s="496"/>
      <c r="AR20" s="496"/>
      <c r="AS20" s="496"/>
      <c r="AT20" s="496"/>
      <c r="AU20" s="496"/>
      <c r="AV20" s="496"/>
      <c r="AW20" s="496"/>
      <c r="AX20" s="496"/>
      <c r="AY20" s="496"/>
      <c r="AZ20" s="496"/>
      <c r="BA20" s="496"/>
      <c r="BB20" s="496"/>
      <c r="BC20" s="496"/>
      <c r="BD20" s="496"/>
      <c r="BE20" s="496"/>
      <c r="BF20" s="496"/>
      <c r="BG20" s="496"/>
      <c r="BH20" s="496"/>
      <c r="BI20" s="496"/>
      <c r="BJ20" s="496"/>
      <c r="BK20" s="496"/>
      <c r="BL20" s="496"/>
      <c r="BM20" s="496"/>
      <c r="BN20" s="496"/>
      <c r="BO20" s="496"/>
      <c r="BP20" s="496"/>
      <c r="BQ20" s="496"/>
      <c r="BR20" s="496"/>
      <c r="BS20" s="496"/>
      <c r="BT20" s="496"/>
      <c r="BU20" s="496"/>
      <c r="BV20" s="496"/>
      <c r="BW20" s="496"/>
      <c r="BX20" s="496"/>
      <c r="BY20" s="496"/>
      <c r="BZ20" s="496"/>
      <c r="CA20" s="496"/>
      <c r="CB20" s="496"/>
      <c r="CC20" s="496"/>
      <c r="CD20" s="496"/>
      <c r="CE20" s="496"/>
      <c r="CF20" s="496"/>
      <c r="CG20" s="496"/>
      <c r="CH20" s="496"/>
      <c r="CI20" s="496"/>
      <c r="CJ20" s="496"/>
      <c r="CK20" s="496"/>
      <c r="CL20" s="496"/>
      <c r="CM20" s="496"/>
      <c r="CN20" s="496"/>
    </row>
    <row r="21" spans="1:106">
      <c r="A21" s="588" t="s">
        <v>1193</v>
      </c>
      <c r="B21" s="584"/>
      <c r="C21" s="584"/>
      <c r="D21" s="383"/>
      <c r="E21" s="383"/>
      <c r="F21" s="489"/>
      <c r="G21" s="429"/>
      <c r="H21" s="386"/>
      <c r="I21" s="496"/>
      <c r="J21" s="496"/>
      <c r="K21" s="496"/>
      <c r="L21" s="496"/>
      <c r="M21" s="496"/>
      <c r="N21" s="496"/>
      <c r="O21" s="496"/>
      <c r="P21" s="496"/>
      <c r="Q21" s="496"/>
      <c r="R21" s="496"/>
      <c r="S21" s="496"/>
      <c r="T21" s="496"/>
      <c r="U21" s="496"/>
      <c r="V21" s="6"/>
      <c r="W21" s="6"/>
      <c r="X21" s="496"/>
      <c r="Y21" s="496"/>
      <c r="Z21" s="496"/>
      <c r="AA21" s="496"/>
      <c r="AB21" s="496"/>
      <c r="AC21" s="496"/>
      <c r="AD21" s="496"/>
      <c r="AE21" s="496"/>
      <c r="AF21" s="496"/>
      <c r="AG21" s="496"/>
      <c r="AQ21" s="496"/>
      <c r="AR21" s="496"/>
      <c r="AS21" s="496"/>
      <c r="AT21" s="496"/>
      <c r="AU21" s="496"/>
      <c r="AV21" s="496"/>
      <c r="AW21" s="496"/>
      <c r="AX21" s="496"/>
      <c r="AY21" s="496"/>
      <c r="AZ21" s="496"/>
      <c r="BA21" s="496"/>
      <c r="BB21" s="496"/>
      <c r="BC21" s="496"/>
      <c r="BD21" s="496"/>
      <c r="BE21" s="496"/>
      <c r="BF21" s="496"/>
      <c r="BG21" s="496"/>
      <c r="BH21" s="496"/>
      <c r="BI21" s="496"/>
      <c r="BJ21" s="496"/>
      <c r="BK21" s="496"/>
      <c r="BL21" s="496"/>
      <c r="BM21" s="496"/>
      <c r="BN21" s="496"/>
      <c r="BO21" s="496"/>
      <c r="BP21" s="496"/>
      <c r="BQ21" s="496"/>
      <c r="BR21" s="496"/>
      <c r="BS21" s="496"/>
      <c r="BT21" s="496"/>
      <c r="BU21" s="496"/>
      <c r="BV21" s="496"/>
      <c r="BW21" s="496"/>
      <c r="BX21" s="496"/>
      <c r="BY21" s="496"/>
      <c r="BZ21" s="496"/>
      <c r="CA21" s="496"/>
      <c r="CB21" s="496"/>
      <c r="CC21" s="496"/>
      <c r="CD21" s="496"/>
      <c r="CE21" s="496"/>
      <c r="CF21" s="496"/>
      <c r="CG21" s="496"/>
      <c r="CH21" s="496"/>
      <c r="CI21" s="496"/>
      <c r="CJ21" s="496"/>
      <c r="CK21" s="496"/>
      <c r="CL21" s="496"/>
      <c r="CM21" s="496"/>
      <c r="CN21" s="496"/>
    </row>
    <row r="22" spans="1:106">
      <c r="A22" s="587"/>
      <c r="B22" s="584"/>
      <c r="C22" s="584"/>
      <c r="D22" s="383"/>
      <c r="E22" s="383"/>
      <c r="F22" s="489"/>
      <c r="G22" s="429"/>
      <c r="H22" s="386"/>
      <c r="I22" s="496"/>
      <c r="J22" s="496"/>
      <c r="K22" s="496"/>
      <c r="L22" s="496"/>
      <c r="M22" s="496"/>
      <c r="N22" s="496"/>
      <c r="O22" s="496"/>
      <c r="P22" s="496"/>
      <c r="Q22" s="496"/>
      <c r="R22" s="496"/>
      <c r="S22" s="496"/>
      <c r="T22" s="496"/>
      <c r="U22" s="496"/>
      <c r="V22" s="6"/>
      <c r="W22" s="6"/>
      <c r="X22" s="496"/>
      <c r="Y22" s="496"/>
      <c r="Z22" s="496"/>
      <c r="AA22" s="496"/>
      <c r="AB22" s="496"/>
      <c r="AC22" s="496"/>
      <c r="AD22" s="496"/>
      <c r="AE22" s="496"/>
      <c r="AF22" s="496"/>
      <c r="AG22" s="496"/>
      <c r="AQ22" s="496"/>
      <c r="AR22" s="496"/>
      <c r="AS22" s="496"/>
      <c r="AT22" s="496"/>
      <c r="AU22" s="496"/>
      <c r="AV22" s="496"/>
      <c r="AW22" s="496"/>
      <c r="AX22" s="496"/>
      <c r="AY22" s="496"/>
      <c r="AZ22" s="496"/>
      <c r="BA22" s="496"/>
      <c r="BB22" s="496"/>
      <c r="BC22" s="496"/>
      <c r="BD22" s="496"/>
      <c r="BE22" s="496"/>
      <c r="BF22" s="496"/>
      <c r="BG22" s="496"/>
      <c r="BH22" s="496"/>
      <c r="BI22" s="496"/>
      <c r="BJ22" s="496"/>
      <c r="BK22" s="496"/>
      <c r="BL22" s="496"/>
      <c r="BM22" s="496"/>
      <c r="BN22" s="496"/>
      <c r="BO22" s="496"/>
      <c r="BP22" s="496"/>
      <c r="BQ22" s="496"/>
      <c r="BR22" s="496"/>
      <c r="BS22" s="496"/>
      <c r="BT22" s="496"/>
      <c r="BU22" s="496"/>
      <c r="BV22" s="496"/>
      <c r="BW22" s="496"/>
      <c r="BX22" s="496"/>
      <c r="BY22" s="496"/>
      <c r="BZ22" s="496"/>
      <c r="CA22" s="496"/>
      <c r="CB22" s="496"/>
      <c r="CC22" s="496"/>
      <c r="CD22" s="496"/>
      <c r="CE22" s="496"/>
      <c r="CF22" s="496"/>
      <c r="CG22" s="496"/>
      <c r="CH22" s="496"/>
      <c r="CI22" s="496"/>
      <c r="CJ22" s="496"/>
      <c r="CK22" s="496"/>
      <c r="CL22" s="496"/>
      <c r="CM22" s="496"/>
      <c r="CN22" s="496"/>
    </row>
    <row r="23" spans="1:106">
      <c r="A23" s="589" t="s">
        <v>1194</v>
      </c>
      <c r="B23" s="584"/>
      <c r="C23" s="584"/>
      <c r="D23" s="383"/>
      <c r="E23" s="383"/>
      <c r="F23" s="489"/>
      <c r="G23" s="429"/>
      <c r="H23" s="386"/>
      <c r="I23" s="496"/>
      <c r="J23" s="496"/>
      <c r="K23" s="496"/>
      <c r="L23" s="496"/>
      <c r="M23" s="496"/>
      <c r="N23" s="496"/>
      <c r="O23" s="496"/>
      <c r="P23" s="496"/>
      <c r="Q23" s="496"/>
      <c r="R23" s="496"/>
      <c r="S23" s="496"/>
      <c r="T23" s="496"/>
      <c r="U23" s="496"/>
      <c r="V23" s="6"/>
      <c r="W23" s="6"/>
      <c r="X23" s="496"/>
      <c r="Y23" s="496"/>
      <c r="Z23" s="496"/>
      <c r="AA23" s="496"/>
      <c r="AB23" s="496"/>
      <c r="AC23" s="496"/>
      <c r="AD23" s="496"/>
      <c r="AE23" s="496"/>
      <c r="AF23" s="496"/>
      <c r="AG23" s="496"/>
      <c r="AQ23" s="496"/>
      <c r="AR23" s="496"/>
      <c r="AS23" s="496"/>
      <c r="AT23" s="496"/>
      <c r="AU23" s="496"/>
      <c r="AV23" s="496"/>
      <c r="AW23" s="496"/>
      <c r="AX23" s="496"/>
      <c r="AY23" s="496"/>
      <c r="AZ23" s="496"/>
      <c r="BA23" s="496"/>
      <c r="BB23" s="496"/>
      <c r="BC23" s="496"/>
      <c r="BD23" s="496"/>
      <c r="BE23" s="496"/>
      <c r="BF23" s="496"/>
      <c r="BG23" s="496"/>
      <c r="BH23" s="496"/>
      <c r="BI23" s="496"/>
      <c r="BJ23" s="496"/>
      <c r="BK23" s="496"/>
      <c r="BL23" s="496"/>
      <c r="BM23" s="496"/>
      <c r="BN23" s="496"/>
      <c r="BO23" s="496"/>
      <c r="BP23" s="496"/>
      <c r="BQ23" s="496"/>
      <c r="BR23" s="496"/>
      <c r="BS23" s="496"/>
      <c r="BT23" s="496"/>
      <c r="BU23" s="496"/>
      <c r="BV23" s="496"/>
      <c r="BW23" s="496"/>
      <c r="BX23" s="496"/>
      <c r="BY23" s="496"/>
      <c r="BZ23" s="496"/>
      <c r="CA23" s="496"/>
      <c r="CB23" s="496"/>
      <c r="CC23" s="496"/>
      <c r="CD23" s="496"/>
      <c r="CE23" s="496"/>
      <c r="CF23" s="496"/>
      <c r="CG23" s="496"/>
      <c r="CH23" s="496"/>
      <c r="CI23" s="496"/>
      <c r="CJ23" s="496"/>
      <c r="CK23" s="496"/>
      <c r="CL23" s="496"/>
      <c r="CM23" s="496"/>
      <c r="CN23" s="496"/>
    </row>
    <row r="24" spans="1:106">
      <c r="A24" s="587"/>
      <c r="B24" s="584"/>
      <c r="C24" s="584"/>
      <c r="D24" s="383"/>
      <c r="E24" s="383"/>
      <c r="F24" s="489"/>
      <c r="G24" s="429"/>
      <c r="H24" s="386"/>
      <c r="I24" s="496"/>
      <c r="J24" s="496"/>
      <c r="K24" s="496"/>
      <c r="L24" s="496"/>
      <c r="M24" s="496"/>
      <c r="N24" s="496"/>
      <c r="O24" s="496"/>
      <c r="P24" s="496"/>
      <c r="Q24" s="496"/>
      <c r="R24" s="496"/>
      <c r="S24" s="496"/>
      <c r="T24" s="496"/>
      <c r="U24" s="496"/>
      <c r="V24" s="6"/>
      <c r="W24" s="6"/>
      <c r="X24" s="496"/>
      <c r="Y24" s="496"/>
      <c r="Z24" s="496"/>
      <c r="AA24" s="496"/>
      <c r="AB24" s="496"/>
      <c r="AC24" s="496"/>
      <c r="AD24" s="496"/>
      <c r="AE24" s="496"/>
      <c r="AF24" s="496"/>
      <c r="AG24" s="496"/>
      <c r="AQ24" s="496"/>
      <c r="AR24" s="496"/>
      <c r="AS24" s="496"/>
      <c r="AT24" s="496"/>
      <c r="AU24" s="496"/>
      <c r="AV24" s="496"/>
      <c r="AW24" s="496"/>
      <c r="AX24" s="496"/>
      <c r="AY24" s="496"/>
      <c r="AZ24" s="496"/>
      <c r="BA24" s="496"/>
      <c r="BB24" s="496"/>
      <c r="BC24" s="496"/>
      <c r="BD24" s="496"/>
      <c r="BE24" s="496"/>
      <c r="BF24" s="496"/>
      <c r="BG24" s="496"/>
      <c r="BH24" s="496"/>
      <c r="BI24" s="496"/>
      <c r="BJ24" s="496"/>
      <c r="BK24" s="496"/>
      <c r="BL24" s="496"/>
      <c r="BM24" s="496"/>
      <c r="BN24" s="496"/>
      <c r="BO24" s="496"/>
      <c r="BP24" s="496"/>
      <c r="BQ24" s="496"/>
      <c r="BR24" s="496"/>
      <c r="BS24" s="496"/>
      <c r="BT24" s="496"/>
      <c r="BU24" s="496"/>
      <c r="BV24" s="496"/>
      <c r="BW24" s="496"/>
      <c r="BX24" s="496"/>
      <c r="BY24" s="496"/>
      <c r="BZ24" s="496"/>
      <c r="CA24" s="496"/>
      <c r="CB24" s="496"/>
      <c r="CC24" s="496"/>
      <c r="CD24" s="496"/>
      <c r="CE24" s="496"/>
      <c r="CF24" s="496"/>
      <c r="CG24" s="496"/>
      <c r="CH24" s="496"/>
      <c r="CI24" s="496"/>
      <c r="CJ24" s="496"/>
      <c r="CK24" s="496"/>
      <c r="CL24" s="496"/>
      <c r="CM24" s="496"/>
      <c r="CN24" s="496"/>
    </row>
    <row r="25" spans="1:106">
      <c r="A25" s="588" t="s">
        <v>1195</v>
      </c>
      <c r="B25" s="584"/>
      <c r="C25" s="584"/>
      <c r="D25" s="383"/>
      <c r="E25" s="383"/>
      <c r="F25" s="489"/>
      <c r="G25" s="429"/>
      <c r="H25" s="386"/>
      <c r="I25" s="496"/>
      <c r="J25" s="496"/>
      <c r="K25" s="496"/>
      <c r="L25" s="496"/>
      <c r="M25" s="496"/>
      <c r="N25" s="496"/>
      <c r="O25" s="496"/>
      <c r="P25" s="496"/>
      <c r="Q25" s="496"/>
      <c r="R25" s="496"/>
      <c r="S25" s="496"/>
      <c r="T25" s="496"/>
      <c r="U25" s="496"/>
      <c r="V25" s="6"/>
      <c r="W25" s="6"/>
      <c r="X25" s="496"/>
      <c r="Y25" s="496"/>
      <c r="Z25" s="496"/>
      <c r="AA25" s="496"/>
      <c r="AB25" s="496"/>
      <c r="AC25" s="496"/>
      <c r="AD25" s="496"/>
      <c r="AE25" s="496"/>
      <c r="AF25" s="496"/>
      <c r="AG25" s="496"/>
      <c r="AQ25" s="496"/>
      <c r="AR25" s="496"/>
      <c r="AS25" s="496"/>
      <c r="AT25" s="496"/>
      <c r="AU25" s="496"/>
      <c r="AV25" s="496"/>
      <c r="AW25" s="496"/>
      <c r="AX25" s="496"/>
      <c r="AY25" s="496"/>
      <c r="AZ25" s="496"/>
      <c r="BA25" s="496"/>
      <c r="BB25" s="496"/>
      <c r="BC25" s="496"/>
      <c r="BD25" s="496"/>
      <c r="BE25" s="496"/>
      <c r="BF25" s="496"/>
      <c r="BG25" s="496"/>
      <c r="BH25" s="496"/>
      <c r="BI25" s="496"/>
      <c r="BJ25" s="496"/>
      <c r="BK25" s="496"/>
      <c r="BL25" s="496"/>
      <c r="BM25" s="496"/>
      <c r="BN25" s="496"/>
      <c r="BO25" s="496"/>
      <c r="BP25" s="496"/>
      <c r="BQ25" s="496"/>
      <c r="BR25" s="496"/>
      <c r="BS25" s="496"/>
      <c r="BT25" s="496"/>
      <c r="BU25" s="496"/>
      <c r="BV25" s="496"/>
      <c r="BW25" s="496"/>
      <c r="BX25" s="496"/>
      <c r="BY25" s="496"/>
      <c r="BZ25" s="496"/>
      <c r="CA25" s="496"/>
      <c r="CB25" s="496"/>
      <c r="CC25" s="496"/>
      <c r="CD25" s="496"/>
      <c r="CE25" s="496"/>
      <c r="CF25" s="496"/>
      <c r="CG25" s="496"/>
      <c r="CH25" s="496"/>
      <c r="CI25" s="496"/>
      <c r="CJ25" s="496"/>
      <c r="CK25" s="496"/>
      <c r="CL25" s="496"/>
      <c r="CM25" s="496"/>
      <c r="CN25" s="496"/>
    </row>
    <row r="26" spans="1:106" s="515" customFormat="1" ht="17" thickBot="1">
      <c r="A26" s="590"/>
      <c r="B26" s="579"/>
      <c r="C26" s="579"/>
      <c r="D26" s="422"/>
      <c r="E26" s="422"/>
      <c r="F26" s="492"/>
      <c r="G26" s="516"/>
      <c r="I26" s="517"/>
      <c r="J26" s="517"/>
      <c r="K26" s="517"/>
      <c r="L26" s="517"/>
      <c r="M26" s="517"/>
      <c r="N26" s="517"/>
      <c r="O26" s="517"/>
      <c r="P26" s="517"/>
      <c r="Q26" s="517"/>
      <c r="R26" s="517"/>
      <c r="S26" s="517"/>
      <c r="T26" s="517"/>
      <c r="U26" s="517"/>
      <c r="V26" s="155"/>
      <c r="W26" s="155"/>
      <c r="X26" s="517"/>
      <c r="Y26" s="517"/>
      <c r="Z26" s="517"/>
      <c r="AA26" s="517"/>
      <c r="AB26" s="517"/>
      <c r="AC26" s="517"/>
      <c r="AD26" s="517"/>
      <c r="AE26" s="517"/>
      <c r="AF26" s="517"/>
      <c r="AG26" s="517"/>
      <c r="AH26" s="518"/>
      <c r="AI26" s="518"/>
      <c r="AJ26" s="518"/>
      <c r="AK26" s="518"/>
      <c r="AL26" s="518"/>
      <c r="AM26" s="518"/>
      <c r="AN26" s="518"/>
      <c r="AO26" s="518"/>
      <c r="AP26" s="518"/>
      <c r="AQ26" s="517"/>
      <c r="AR26" s="517"/>
      <c r="AS26" s="517"/>
      <c r="AT26" s="517"/>
      <c r="AU26" s="517"/>
      <c r="AV26" s="517"/>
      <c r="AW26" s="517"/>
      <c r="AX26" s="517"/>
      <c r="AY26" s="517"/>
      <c r="AZ26" s="517"/>
      <c r="BA26" s="517"/>
      <c r="BB26" s="517"/>
      <c r="BC26" s="517"/>
      <c r="BD26" s="517"/>
      <c r="BE26" s="517"/>
      <c r="BF26" s="517"/>
      <c r="BG26" s="517"/>
      <c r="BH26" s="517"/>
      <c r="BI26" s="517"/>
      <c r="BJ26" s="517"/>
      <c r="BK26" s="517"/>
      <c r="BL26" s="517"/>
      <c r="BM26" s="517"/>
      <c r="BN26" s="517"/>
      <c r="BO26" s="517"/>
      <c r="BP26" s="517"/>
      <c r="BQ26" s="517"/>
      <c r="BR26" s="517"/>
      <c r="BS26" s="517"/>
      <c r="BT26" s="517"/>
      <c r="BU26" s="517"/>
      <c r="BV26" s="517"/>
      <c r="BW26" s="517"/>
      <c r="BX26" s="517"/>
      <c r="BY26" s="517"/>
      <c r="BZ26" s="517"/>
      <c r="CA26" s="517"/>
      <c r="CB26" s="517"/>
      <c r="CC26" s="517"/>
      <c r="CD26" s="517"/>
      <c r="CE26" s="517"/>
      <c r="CF26" s="517"/>
      <c r="CG26" s="517"/>
      <c r="CH26" s="517"/>
      <c r="CI26" s="517"/>
      <c r="CJ26" s="517"/>
      <c r="CK26" s="517"/>
      <c r="CL26" s="517"/>
      <c r="CM26" s="517"/>
      <c r="CN26" s="517"/>
      <c r="CO26" s="518"/>
      <c r="CP26" s="518"/>
      <c r="CQ26" s="518"/>
      <c r="CR26" s="518"/>
      <c r="CS26" s="518"/>
      <c r="CT26" s="518"/>
      <c r="CU26" s="518"/>
      <c r="CV26" s="518"/>
      <c r="CW26" s="518"/>
      <c r="CX26" s="518"/>
      <c r="CY26" s="518"/>
      <c r="CZ26" s="518"/>
      <c r="DA26" s="518"/>
      <c r="DB26" s="518"/>
    </row>
    <row r="27" spans="1:106">
      <c r="A27" s="586" t="s">
        <v>381</v>
      </c>
      <c r="B27" s="494" t="s">
        <v>790</v>
      </c>
      <c r="C27" s="576" t="s">
        <v>543</v>
      </c>
      <c r="D27" s="382" t="s">
        <v>416</v>
      </c>
      <c r="E27" s="383" t="s">
        <v>113</v>
      </c>
      <c r="F27" s="489">
        <v>43423</v>
      </c>
      <c r="G27" s="429">
        <v>-0.14285714285714285</v>
      </c>
      <c r="H27" s="537" t="s">
        <v>381</v>
      </c>
      <c r="I27">
        <v>1447</v>
      </c>
      <c r="J27">
        <v>181</v>
      </c>
      <c r="K27">
        <v>55.9</v>
      </c>
      <c r="L27">
        <v>75.7</v>
      </c>
      <c r="M27">
        <v>10.9</v>
      </c>
      <c r="N27">
        <v>4.38</v>
      </c>
      <c r="O27">
        <v>95.6</v>
      </c>
      <c r="P27">
        <v>4.38</v>
      </c>
      <c r="Q27">
        <v>6.57</v>
      </c>
      <c r="R27">
        <v>14.6</v>
      </c>
      <c r="S27">
        <v>16.100000000000001</v>
      </c>
      <c r="T27">
        <v>83.9</v>
      </c>
      <c r="U27">
        <v>0</v>
      </c>
      <c r="V27" s="6">
        <f t="shared" si="0"/>
        <v>3.3156600000000003</v>
      </c>
      <c r="W27" s="6">
        <f t="shared" si="1"/>
        <v>6.33358064457755</v>
      </c>
      <c r="X27">
        <v>27.3</v>
      </c>
      <c r="Y27">
        <v>18.2</v>
      </c>
      <c r="Z27">
        <v>18.2</v>
      </c>
      <c r="AA27">
        <v>27.3</v>
      </c>
      <c r="AB27">
        <v>0</v>
      </c>
      <c r="AC27">
        <v>77.8</v>
      </c>
      <c r="AD27">
        <v>33.299999999999997</v>
      </c>
      <c r="AE27">
        <v>55.6</v>
      </c>
      <c r="AF27">
        <v>44.4</v>
      </c>
      <c r="AG27">
        <v>0</v>
      </c>
      <c r="AH27" s="188">
        <f t="shared" si="2"/>
        <v>4.3953000000000007</v>
      </c>
      <c r="AI27" s="188">
        <f t="shared" si="3"/>
        <v>2.9302000000000006</v>
      </c>
      <c r="AJ27" s="188">
        <f t="shared" si="4"/>
        <v>4.3953000000000007</v>
      </c>
      <c r="AK27" s="188">
        <f t="shared" si="5"/>
        <v>0</v>
      </c>
      <c r="AL27" s="188">
        <f t="shared" si="6"/>
        <v>5.1114600000000001</v>
      </c>
      <c r="AM27" s="188">
        <f t="shared" si="7"/>
        <v>2.1878099999999998</v>
      </c>
      <c r="AN27" s="188">
        <f t="shared" si="8"/>
        <v>3.6529200000000004</v>
      </c>
      <c r="AO27" s="188">
        <f t="shared" si="9"/>
        <v>2.9170800000000003</v>
      </c>
      <c r="AP27" s="188">
        <f t="shared" si="10"/>
        <v>0</v>
      </c>
      <c r="AQ27">
        <v>2266</v>
      </c>
      <c r="AR27">
        <v>246</v>
      </c>
      <c r="AS27">
        <v>745</v>
      </c>
      <c r="AT27">
        <v>421</v>
      </c>
      <c r="AU27">
        <v>23.1</v>
      </c>
      <c r="AV27">
        <v>83.3</v>
      </c>
      <c r="AW27">
        <v>33.299999999999997</v>
      </c>
      <c r="AX27">
        <v>50</v>
      </c>
      <c r="AY27">
        <v>279</v>
      </c>
      <c r="AZ27">
        <v>16.7</v>
      </c>
      <c r="BA27">
        <v>33.299999999999997</v>
      </c>
      <c r="BB27">
        <v>0</v>
      </c>
      <c r="BC27">
        <v>196</v>
      </c>
      <c r="BD27">
        <v>48.8</v>
      </c>
      <c r="BE27">
        <v>733</v>
      </c>
      <c r="BF27">
        <v>192</v>
      </c>
      <c r="BG27">
        <v>-30.8</v>
      </c>
      <c r="BH27">
        <v>7.63</v>
      </c>
      <c r="BI27">
        <v>3.05</v>
      </c>
      <c r="BJ27">
        <v>4.58</v>
      </c>
      <c r="BK27">
        <v>474</v>
      </c>
      <c r="BL27">
        <v>14.5</v>
      </c>
      <c r="BM27">
        <v>15.3</v>
      </c>
      <c r="BN27">
        <v>0</v>
      </c>
      <c r="BO27">
        <v>21</v>
      </c>
      <c r="BP27">
        <v>5.26</v>
      </c>
      <c r="BQ27">
        <v>2.63</v>
      </c>
      <c r="BR27">
        <v>97.4</v>
      </c>
      <c r="BS27">
        <v>0</v>
      </c>
      <c r="BT27">
        <v>2.63</v>
      </c>
      <c r="BU27">
        <v>34.200000000000003</v>
      </c>
      <c r="BV27">
        <v>71.099999999999994</v>
      </c>
      <c r="BW27">
        <v>28.9</v>
      </c>
      <c r="BX27">
        <v>2.63</v>
      </c>
      <c r="BY27">
        <v>100</v>
      </c>
      <c r="BZ27">
        <v>0</v>
      </c>
      <c r="CA27">
        <v>100</v>
      </c>
      <c r="CB27">
        <v>100</v>
      </c>
      <c r="CC27">
        <v>0</v>
      </c>
      <c r="CD27">
        <v>7.41</v>
      </c>
      <c r="CE27">
        <v>0</v>
      </c>
      <c r="CF27">
        <v>3.7</v>
      </c>
      <c r="CG27">
        <v>33.299999999999997</v>
      </c>
      <c r="CH27">
        <v>3.7</v>
      </c>
      <c r="CI27">
        <v>28.9</v>
      </c>
      <c r="CJ27">
        <v>0</v>
      </c>
      <c r="CK27">
        <v>0</v>
      </c>
      <c r="CL27">
        <v>0</v>
      </c>
      <c r="CM27">
        <v>36.4</v>
      </c>
      <c r="CN27">
        <v>0</v>
      </c>
      <c r="CO27" s="188">
        <f t="shared" si="11"/>
        <v>2.63</v>
      </c>
      <c r="CP27" s="188">
        <f t="shared" si="12"/>
        <v>0</v>
      </c>
      <c r="CQ27" s="188">
        <f t="shared" si="13"/>
        <v>2.63</v>
      </c>
      <c r="CR27" s="188">
        <f t="shared" si="14"/>
        <v>2.63</v>
      </c>
      <c r="CS27" s="188">
        <f t="shared" si="15"/>
        <v>0</v>
      </c>
      <c r="CT27" s="188">
        <f t="shared" si="16"/>
        <v>5.26851</v>
      </c>
      <c r="CU27" s="188">
        <f t="shared" si="17"/>
        <v>0</v>
      </c>
      <c r="CV27" s="188">
        <f t="shared" si="18"/>
        <v>23.676299999999998</v>
      </c>
      <c r="CW27" s="188">
        <f t="shared" si="19"/>
        <v>2.6307</v>
      </c>
      <c r="CX27" s="188">
        <f t="shared" si="20"/>
        <v>0</v>
      </c>
      <c r="CY27" s="188">
        <f t="shared" si="21"/>
        <v>0</v>
      </c>
      <c r="CZ27" s="188">
        <f t="shared" si="22"/>
        <v>0</v>
      </c>
      <c r="DA27" s="188">
        <f t="shared" si="23"/>
        <v>10.519599999999999</v>
      </c>
      <c r="DB27" s="188">
        <f t="shared" si="24"/>
        <v>0</v>
      </c>
    </row>
    <row r="28" spans="1:106" s="554" customFormat="1">
      <c r="A28" s="587"/>
      <c r="B28" s="549" t="s">
        <v>791</v>
      </c>
      <c r="C28" s="549"/>
      <c r="F28" s="552"/>
      <c r="G28" s="553"/>
      <c r="I28" s="555">
        <v>3</v>
      </c>
      <c r="J28" s="555">
        <v>0</v>
      </c>
      <c r="K28" s="555">
        <v>0</v>
      </c>
      <c r="L28" s="555">
        <v>0</v>
      </c>
      <c r="M28" s="555">
        <v>0</v>
      </c>
      <c r="N28" s="555">
        <v>0</v>
      </c>
      <c r="O28" s="555">
        <v>0</v>
      </c>
      <c r="P28" s="555">
        <v>0</v>
      </c>
      <c r="Q28" s="555">
        <v>0</v>
      </c>
      <c r="R28" s="555">
        <v>0</v>
      </c>
      <c r="S28" s="555">
        <v>0</v>
      </c>
      <c r="T28" s="555">
        <v>0</v>
      </c>
      <c r="U28" s="555">
        <v>0</v>
      </c>
      <c r="V28" s="556">
        <f t="shared" si="0"/>
        <v>0</v>
      </c>
      <c r="W28" s="556" t="e">
        <f t="shared" si="1"/>
        <v>#DIV/0!</v>
      </c>
      <c r="X28" s="555">
        <v>0</v>
      </c>
      <c r="Y28" s="555">
        <v>0</v>
      </c>
      <c r="Z28" s="555">
        <v>0</v>
      </c>
      <c r="AA28" s="555">
        <v>0</v>
      </c>
      <c r="AB28" s="555">
        <v>0</v>
      </c>
      <c r="AC28" s="555">
        <v>0</v>
      </c>
      <c r="AD28" s="555">
        <v>0</v>
      </c>
      <c r="AE28" s="555">
        <v>0</v>
      </c>
      <c r="AF28" s="555">
        <v>0</v>
      </c>
      <c r="AG28" s="555">
        <v>0</v>
      </c>
      <c r="AH28" s="557">
        <f t="shared" si="2"/>
        <v>0</v>
      </c>
      <c r="AI28" s="557">
        <f t="shared" si="3"/>
        <v>0</v>
      </c>
      <c r="AJ28" s="557">
        <f t="shared" si="4"/>
        <v>0</v>
      </c>
      <c r="AK28" s="557">
        <f t="shared" si="5"/>
        <v>0</v>
      </c>
      <c r="AL28" s="557">
        <f t="shared" si="6"/>
        <v>0</v>
      </c>
      <c r="AM28" s="557">
        <f t="shared" si="7"/>
        <v>0</v>
      </c>
      <c r="AN28" s="557">
        <f t="shared" si="8"/>
        <v>0</v>
      </c>
      <c r="AO28" s="557">
        <f t="shared" si="9"/>
        <v>0</v>
      </c>
      <c r="AP28" s="557">
        <f t="shared" si="10"/>
        <v>0</v>
      </c>
      <c r="AQ28" s="555" t="s">
        <v>364</v>
      </c>
      <c r="AR28" s="555" t="s">
        <v>364</v>
      </c>
      <c r="AS28" s="555" t="s">
        <v>364</v>
      </c>
      <c r="AT28" s="555" t="s">
        <v>364</v>
      </c>
      <c r="AU28" s="555" t="s">
        <v>364</v>
      </c>
      <c r="AV28" s="555">
        <v>0</v>
      </c>
      <c r="AW28" s="555">
        <v>0</v>
      </c>
      <c r="AX28" s="555">
        <v>0</v>
      </c>
      <c r="AY28" s="555" t="s">
        <v>364</v>
      </c>
      <c r="AZ28" s="555">
        <v>0</v>
      </c>
      <c r="BA28" s="555">
        <v>0</v>
      </c>
      <c r="BB28" s="555">
        <v>0</v>
      </c>
      <c r="BC28" s="555" t="s">
        <v>364</v>
      </c>
      <c r="BD28" s="555" t="s">
        <v>364</v>
      </c>
      <c r="BE28" s="555" t="s">
        <v>364</v>
      </c>
      <c r="BF28" s="555" t="s">
        <v>364</v>
      </c>
      <c r="BG28" s="555">
        <v>-19.3</v>
      </c>
      <c r="BH28" s="555">
        <v>0</v>
      </c>
      <c r="BI28" s="555">
        <v>0</v>
      </c>
      <c r="BJ28" s="555">
        <v>0</v>
      </c>
      <c r="BK28" s="555" t="s">
        <v>364</v>
      </c>
      <c r="BL28" s="555">
        <v>0</v>
      </c>
      <c r="BM28" s="555">
        <v>0</v>
      </c>
      <c r="BN28" s="555">
        <v>0</v>
      </c>
      <c r="BO28" s="555">
        <v>0</v>
      </c>
      <c r="BP28" s="555">
        <v>0</v>
      </c>
      <c r="BQ28" s="555">
        <v>0</v>
      </c>
      <c r="BR28" s="555">
        <v>0</v>
      </c>
      <c r="BS28" s="555">
        <v>0</v>
      </c>
      <c r="BT28" s="555">
        <v>0</v>
      </c>
      <c r="BU28" s="555">
        <v>0</v>
      </c>
      <c r="BV28" s="555">
        <v>0</v>
      </c>
      <c r="BW28" s="555">
        <v>0</v>
      </c>
      <c r="BX28" s="555">
        <v>0</v>
      </c>
      <c r="BY28" s="555">
        <v>0</v>
      </c>
      <c r="BZ28" s="555">
        <v>0</v>
      </c>
      <c r="CA28" s="555">
        <v>0</v>
      </c>
      <c r="CB28" s="555">
        <v>0</v>
      </c>
      <c r="CC28" s="555">
        <v>0</v>
      </c>
      <c r="CD28" s="555">
        <v>0</v>
      </c>
      <c r="CE28" s="555">
        <v>0</v>
      </c>
      <c r="CF28" s="555">
        <v>0</v>
      </c>
      <c r="CG28" s="555">
        <v>0</v>
      </c>
      <c r="CH28" s="555">
        <v>0</v>
      </c>
      <c r="CI28" s="555">
        <v>0</v>
      </c>
      <c r="CJ28" s="555">
        <v>0</v>
      </c>
      <c r="CK28" s="555">
        <v>0</v>
      </c>
      <c r="CL28" s="555">
        <v>0</v>
      </c>
      <c r="CM28" s="555">
        <v>0</v>
      </c>
      <c r="CN28" s="555">
        <v>0</v>
      </c>
      <c r="CO28" s="557">
        <f t="shared" si="11"/>
        <v>0</v>
      </c>
      <c r="CP28" s="557">
        <f t="shared" si="12"/>
        <v>0</v>
      </c>
      <c r="CQ28" s="557">
        <f t="shared" si="13"/>
        <v>0</v>
      </c>
      <c r="CR28" s="557">
        <f t="shared" si="14"/>
        <v>0</v>
      </c>
      <c r="CS28" s="557">
        <f t="shared" si="15"/>
        <v>0</v>
      </c>
      <c r="CT28" s="557">
        <f t="shared" si="16"/>
        <v>0</v>
      </c>
      <c r="CU28" s="557">
        <f t="shared" si="17"/>
        <v>0</v>
      </c>
      <c r="CV28" s="557">
        <f t="shared" si="18"/>
        <v>0</v>
      </c>
      <c r="CW28" s="557">
        <f t="shared" si="19"/>
        <v>0</v>
      </c>
      <c r="CX28" s="557">
        <f t="shared" si="20"/>
        <v>0</v>
      </c>
      <c r="CY28" s="557">
        <f t="shared" si="21"/>
        <v>0</v>
      </c>
      <c r="CZ28" s="557">
        <f t="shared" si="22"/>
        <v>0</v>
      </c>
      <c r="DA28" s="557">
        <f t="shared" si="23"/>
        <v>0</v>
      </c>
      <c r="DB28" s="557">
        <f t="shared" si="24"/>
        <v>0</v>
      </c>
    </row>
    <row r="29" spans="1:106">
      <c r="A29" s="588" t="s">
        <v>1191</v>
      </c>
      <c r="B29" s="494" t="s">
        <v>793</v>
      </c>
      <c r="C29" s="576" t="s">
        <v>543</v>
      </c>
      <c r="D29" s="382" t="s">
        <v>416</v>
      </c>
      <c r="E29" s="383" t="s">
        <v>114</v>
      </c>
      <c r="F29" s="489">
        <v>43424</v>
      </c>
      <c r="G29" s="429">
        <v>0</v>
      </c>
      <c r="H29" s="537" t="s">
        <v>1191</v>
      </c>
      <c r="I29">
        <v>35178</v>
      </c>
      <c r="J29">
        <v>10799</v>
      </c>
      <c r="K29">
        <v>64.099999999999994</v>
      </c>
      <c r="L29">
        <v>61.2</v>
      </c>
      <c r="M29">
        <v>11.4</v>
      </c>
      <c r="N29">
        <v>10.5</v>
      </c>
      <c r="O29">
        <v>89.5</v>
      </c>
      <c r="P29">
        <v>6.31</v>
      </c>
      <c r="Q29">
        <v>6.25</v>
      </c>
      <c r="R29">
        <v>30.4</v>
      </c>
      <c r="S29">
        <v>45.7</v>
      </c>
      <c r="T29">
        <v>54.3</v>
      </c>
      <c r="U29">
        <v>0.65</v>
      </c>
      <c r="V29" s="6">
        <f t="shared" si="0"/>
        <v>6.4260000000000002</v>
      </c>
      <c r="W29" s="6">
        <f t="shared" si="1"/>
        <v>5.2131963896669777</v>
      </c>
      <c r="X29">
        <v>20.8</v>
      </c>
      <c r="Y29">
        <v>11.5</v>
      </c>
      <c r="Z29">
        <v>8.02</v>
      </c>
      <c r="AA29">
        <v>33.9</v>
      </c>
      <c r="AB29">
        <v>1.26</v>
      </c>
      <c r="AC29">
        <v>34.4</v>
      </c>
      <c r="AD29">
        <v>26.4</v>
      </c>
      <c r="AE29">
        <v>57.6</v>
      </c>
      <c r="AF29">
        <v>58.6</v>
      </c>
      <c r="AG29">
        <v>0.73</v>
      </c>
      <c r="AH29" s="188">
        <f t="shared" si="2"/>
        <v>9.5056000000000012</v>
      </c>
      <c r="AI29" s="188">
        <f t="shared" si="3"/>
        <v>5.2555000000000005</v>
      </c>
      <c r="AJ29" s="188">
        <f t="shared" si="4"/>
        <v>15.4923</v>
      </c>
      <c r="AK29" s="188">
        <f t="shared" si="5"/>
        <v>0.57582</v>
      </c>
      <c r="AL29" s="188">
        <f t="shared" si="6"/>
        <v>2.15</v>
      </c>
      <c r="AM29" s="188">
        <f t="shared" si="7"/>
        <v>1.65</v>
      </c>
      <c r="AN29" s="188">
        <f t="shared" si="8"/>
        <v>3.6</v>
      </c>
      <c r="AO29" s="188">
        <f t="shared" si="9"/>
        <v>3.6625000000000001</v>
      </c>
      <c r="AP29" s="188">
        <f t="shared" si="10"/>
        <v>4.5624999999999999E-2</v>
      </c>
      <c r="AQ29">
        <v>1130</v>
      </c>
      <c r="AR29">
        <v>238</v>
      </c>
      <c r="AS29">
        <v>966</v>
      </c>
      <c r="AT29">
        <v>1040</v>
      </c>
      <c r="AU29">
        <v>-8.98</v>
      </c>
      <c r="AV29">
        <v>70</v>
      </c>
      <c r="AW29">
        <v>37.9</v>
      </c>
      <c r="AX29">
        <v>15.2</v>
      </c>
      <c r="AY29">
        <v>515</v>
      </c>
      <c r="AZ29">
        <v>26.9</v>
      </c>
      <c r="BA29">
        <v>78</v>
      </c>
      <c r="BB29">
        <v>3.3</v>
      </c>
      <c r="BC29">
        <v>237</v>
      </c>
      <c r="BD29">
        <v>48.8</v>
      </c>
      <c r="BE29">
        <v>1042</v>
      </c>
      <c r="BF29">
        <v>305</v>
      </c>
      <c r="BG29">
        <v>-190</v>
      </c>
      <c r="BH29">
        <v>4.55</v>
      </c>
      <c r="BI29">
        <v>2.59</v>
      </c>
      <c r="BJ29">
        <v>5.19</v>
      </c>
      <c r="BK29">
        <v>295</v>
      </c>
      <c r="BL29">
        <v>30.8</v>
      </c>
      <c r="BM29">
        <v>41.9</v>
      </c>
      <c r="BN29">
        <v>0.34</v>
      </c>
      <c r="BO29">
        <v>33.5</v>
      </c>
      <c r="BP29">
        <v>2.4300000000000002</v>
      </c>
      <c r="BQ29">
        <v>0.83</v>
      </c>
      <c r="BR29">
        <v>99.2</v>
      </c>
      <c r="BS29">
        <v>2.0699999999999998</v>
      </c>
      <c r="BT29">
        <v>2.52</v>
      </c>
      <c r="BU29">
        <v>54</v>
      </c>
      <c r="BV29">
        <v>56.2</v>
      </c>
      <c r="BW29">
        <v>43.8</v>
      </c>
      <c r="BX29">
        <v>2.52</v>
      </c>
      <c r="BY29">
        <v>26.4</v>
      </c>
      <c r="BZ29">
        <v>20.9</v>
      </c>
      <c r="CA29">
        <v>89</v>
      </c>
      <c r="CB29">
        <v>75.8</v>
      </c>
      <c r="CC29">
        <v>15.4</v>
      </c>
      <c r="CD29">
        <v>3.1</v>
      </c>
      <c r="CE29">
        <v>2.76</v>
      </c>
      <c r="CF29">
        <v>3.4</v>
      </c>
      <c r="CG29">
        <v>58.3</v>
      </c>
      <c r="CH29">
        <v>2.71</v>
      </c>
      <c r="CI29">
        <v>43.8</v>
      </c>
      <c r="CJ29">
        <v>1.58</v>
      </c>
      <c r="CK29">
        <v>1.2</v>
      </c>
      <c r="CL29">
        <v>1.39</v>
      </c>
      <c r="CM29">
        <v>48.5</v>
      </c>
      <c r="CN29">
        <v>2.27</v>
      </c>
      <c r="CO29" s="188">
        <f t="shared" si="11"/>
        <v>0.66527999999999987</v>
      </c>
      <c r="CP29" s="188">
        <f t="shared" si="12"/>
        <v>0.52668000000000004</v>
      </c>
      <c r="CQ29" s="188">
        <f t="shared" si="13"/>
        <v>2.2427999999999999</v>
      </c>
      <c r="CR29" s="188">
        <f t="shared" si="14"/>
        <v>1.9101599999999999</v>
      </c>
      <c r="CS29" s="188">
        <f t="shared" si="15"/>
        <v>0.38807999999999998</v>
      </c>
      <c r="CT29" s="188">
        <f t="shared" si="16"/>
        <v>1.7422000000000002</v>
      </c>
      <c r="CU29" s="188">
        <f t="shared" si="17"/>
        <v>1.5511200000000001</v>
      </c>
      <c r="CV29" s="188">
        <f t="shared" si="18"/>
        <v>32.764600000000002</v>
      </c>
      <c r="CW29" s="188">
        <f t="shared" si="19"/>
        <v>1.5230199999999998</v>
      </c>
      <c r="CX29" s="188">
        <f t="shared" si="20"/>
        <v>0.69203999999999999</v>
      </c>
      <c r="CY29" s="188">
        <f t="shared" si="21"/>
        <v>0.52559999999999996</v>
      </c>
      <c r="CZ29" s="188">
        <f t="shared" si="22"/>
        <v>0.60881999999999992</v>
      </c>
      <c r="DA29" s="188">
        <f t="shared" si="23"/>
        <v>21.242999999999999</v>
      </c>
      <c r="DB29" s="188">
        <f t="shared" si="24"/>
        <v>0.99425999999999992</v>
      </c>
    </row>
    <row r="30" spans="1:106" s="554" customFormat="1">
      <c r="A30" s="587"/>
      <c r="B30" s="549" t="s">
        <v>794</v>
      </c>
      <c r="C30" s="549"/>
      <c r="F30" s="552"/>
      <c r="G30" s="553"/>
      <c r="I30" s="555">
        <v>3</v>
      </c>
      <c r="J30" s="555">
        <v>1</v>
      </c>
      <c r="K30" s="555">
        <v>100</v>
      </c>
      <c r="L30" s="555">
        <v>100</v>
      </c>
      <c r="M30" s="555">
        <v>0</v>
      </c>
      <c r="N30" s="555">
        <v>0</v>
      </c>
      <c r="O30" s="555">
        <v>100</v>
      </c>
      <c r="P30" s="555">
        <v>0</v>
      </c>
      <c r="Q30" s="555">
        <v>0</v>
      </c>
      <c r="R30" s="555">
        <v>0</v>
      </c>
      <c r="S30" s="555">
        <v>0</v>
      </c>
      <c r="T30" s="555">
        <v>100</v>
      </c>
      <c r="U30" s="555">
        <v>0</v>
      </c>
      <c r="V30" s="556">
        <f t="shared" si="0"/>
        <v>0</v>
      </c>
      <c r="W30" s="556" t="e">
        <f t="shared" si="1"/>
        <v>#DIV/0!</v>
      </c>
      <c r="X30" s="555">
        <v>0</v>
      </c>
      <c r="Y30" s="555">
        <v>0</v>
      </c>
      <c r="Z30" s="555">
        <v>0</v>
      </c>
      <c r="AA30" s="555">
        <v>0</v>
      </c>
      <c r="AB30" s="555">
        <v>0</v>
      </c>
      <c r="AC30" s="555">
        <v>0</v>
      </c>
      <c r="AD30" s="555">
        <v>0</v>
      </c>
      <c r="AE30" s="555">
        <v>0</v>
      </c>
      <c r="AF30" s="555">
        <v>0</v>
      </c>
      <c r="AG30" s="555">
        <v>0</v>
      </c>
      <c r="AH30" s="557">
        <f t="shared" si="2"/>
        <v>0</v>
      </c>
      <c r="AI30" s="557">
        <f t="shared" si="3"/>
        <v>0</v>
      </c>
      <c r="AJ30" s="557">
        <f t="shared" si="4"/>
        <v>0</v>
      </c>
      <c r="AK30" s="557">
        <f t="shared" si="5"/>
        <v>0</v>
      </c>
      <c r="AL30" s="557">
        <f t="shared" si="6"/>
        <v>0</v>
      </c>
      <c r="AM30" s="557">
        <f t="shared" si="7"/>
        <v>0</v>
      </c>
      <c r="AN30" s="557">
        <f t="shared" si="8"/>
        <v>0</v>
      </c>
      <c r="AO30" s="557">
        <f t="shared" si="9"/>
        <v>0</v>
      </c>
      <c r="AP30" s="557">
        <f t="shared" si="10"/>
        <v>0</v>
      </c>
      <c r="AQ30" s="555" t="s">
        <v>364</v>
      </c>
      <c r="AR30" s="555" t="s">
        <v>364</v>
      </c>
      <c r="AS30" s="555" t="s">
        <v>364</v>
      </c>
      <c r="AT30" s="555" t="s">
        <v>364</v>
      </c>
      <c r="AU30" s="555" t="s">
        <v>364</v>
      </c>
      <c r="AV30" s="555">
        <v>0</v>
      </c>
      <c r="AW30" s="555">
        <v>0</v>
      </c>
      <c r="AX30" s="555">
        <v>0</v>
      </c>
      <c r="AY30" s="555" t="s">
        <v>364</v>
      </c>
      <c r="AZ30" s="555">
        <v>0</v>
      </c>
      <c r="BA30" s="555">
        <v>0</v>
      </c>
      <c r="BB30" s="555">
        <v>0</v>
      </c>
      <c r="BC30" s="555">
        <v>6.42</v>
      </c>
      <c r="BD30" s="555">
        <v>43.6</v>
      </c>
      <c r="BE30" s="555">
        <v>241</v>
      </c>
      <c r="BF30" s="555">
        <v>335</v>
      </c>
      <c r="BG30" s="555">
        <v>-118</v>
      </c>
      <c r="BH30" s="555">
        <v>0</v>
      </c>
      <c r="BI30" s="555">
        <v>0</v>
      </c>
      <c r="BJ30" s="555">
        <v>0</v>
      </c>
      <c r="BK30" s="555" t="s">
        <v>364</v>
      </c>
      <c r="BL30" s="555">
        <v>0</v>
      </c>
      <c r="BM30" s="555">
        <v>0</v>
      </c>
      <c r="BN30" s="555">
        <v>0</v>
      </c>
      <c r="BO30" s="555">
        <v>0</v>
      </c>
      <c r="BP30" s="555">
        <v>0</v>
      </c>
      <c r="BQ30" s="555">
        <v>0</v>
      </c>
      <c r="BR30" s="555">
        <v>0</v>
      </c>
      <c r="BS30" s="555">
        <v>0</v>
      </c>
      <c r="BT30" s="555">
        <v>0</v>
      </c>
      <c r="BU30" s="555">
        <v>0</v>
      </c>
      <c r="BV30" s="555">
        <v>0</v>
      </c>
      <c r="BW30" s="555">
        <v>0</v>
      </c>
      <c r="BX30" s="555">
        <v>0</v>
      </c>
      <c r="BY30" s="555">
        <v>0</v>
      </c>
      <c r="BZ30" s="555">
        <v>0</v>
      </c>
      <c r="CA30" s="555">
        <v>0</v>
      </c>
      <c r="CB30" s="555">
        <v>0</v>
      </c>
      <c r="CC30" s="555">
        <v>0</v>
      </c>
      <c r="CD30" s="555">
        <v>0</v>
      </c>
      <c r="CE30" s="555">
        <v>0</v>
      </c>
      <c r="CF30" s="555">
        <v>0</v>
      </c>
      <c r="CG30" s="555">
        <v>0</v>
      </c>
      <c r="CH30" s="555">
        <v>0</v>
      </c>
      <c r="CI30" s="555">
        <v>0</v>
      </c>
      <c r="CJ30" s="555">
        <v>0</v>
      </c>
      <c r="CK30" s="555">
        <v>0</v>
      </c>
      <c r="CL30" s="555">
        <v>0</v>
      </c>
      <c r="CM30" s="555">
        <v>0</v>
      </c>
      <c r="CN30" s="555">
        <v>0</v>
      </c>
      <c r="CO30" s="557">
        <f t="shared" si="11"/>
        <v>0</v>
      </c>
      <c r="CP30" s="557">
        <f t="shared" si="12"/>
        <v>0</v>
      </c>
      <c r="CQ30" s="557">
        <f t="shared" si="13"/>
        <v>0</v>
      </c>
      <c r="CR30" s="557">
        <f t="shared" si="14"/>
        <v>0</v>
      </c>
      <c r="CS30" s="557">
        <f t="shared" si="15"/>
        <v>0</v>
      </c>
      <c r="CT30" s="557">
        <f t="shared" si="16"/>
        <v>0</v>
      </c>
      <c r="CU30" s="557">
        <f t="shared" si="17"/>
        <v>0</v>
      </c>
      <c r="CV30" s="557">
        <f t="shared" si="18"/>
        <v>0</v>
      </c>
      <c r="CW30" s="557">
        <f t="shared" si="19"/>
        <v>0</v>
      </c>
      <c r="CX30" s="557">
        <f t="shared" si="20"/>
        <v>0</v>
      </c>
      <c r="CY30" s="557">
        <f t="shared" si="21"/>
        <v>0</v>
      </c>
      <c r="CZ30" s="557">
        <f t="shared" si="22"/>
        <v>0</v>
      </c>
      <c r="DA30" s="557">
        <f t="shared" si="23"/>
        <v>0</v>
      </c>
      <c r="DB30" s="557">
        <f t="shared" si="24"/>
        <v>0</v>
      </c>
    </row>
    <row r="31" spans="1:106">
      <c r="A31" s="588" t="s">
        <v>1192</v>
      </c>
      <c r="B31" s="494" t="s">
        <v>796</v>
      </c>
      <c r="C31" s="576" t="s">
        <v>543</v>
      </c>
      <c r="D31" s="382" t="s">
        <v>416</v>
      </c>
      <c r="E31" s="383" t="s">
        <v>115</v>
      </c>
      <c r="F31" s="489">
        <v>43425</v>
      </c>
      <c r="G31" s="429">
        <v>0.14285714285714285</v>
      </c>
      <c r="H31" s="537" t="s">
        <v>1192</v>
      </c>
      <c r="I31">
        <v>48693</v>
      </c>
      <c r="J31">
        <v>810</v>
      </c>
      <c r="K31">
        <v>3.66</v>
      </c>
      <c r="L31">
        <v>60.9</v>
      </c>
      <c r="M31">
        <v>28</v>
      </c>
      <c r="N31">
        <v>7.3</v>
      </c>
      <c r="O31">
        <v>92.7</v>
      </c>
      <c r="P31">
        <v>8.92</v>
      </c>
      <c r="Q31">
        <v>5.27</v>
      </c>
      <c r="R31">
        <v>10.5</v>
      </c>
      <c r="S31">
        <v>45.2</v>
      </c>
      <c r="T31">
        <v>54.8</v>
      </c>
      <c r="U31">
        <v>0.81</v>
      </c>
      <c r="V31" s="6">
        <f t="shared" si="0"/>
        <v>4.4456999999999995</v>
      </c>
      <c r="W31" s="6">
        <f t="shared" si="1"/>
        <v>7.3329284477135221</v>
      </c>
      <c r="X31">
        <v>49.3</v>
      </c>
      <c r="Y31">
        <v>17.5</v>
      </c>
      <c r="Z31">
        <v>7.17</v>
      </c>
      <c r="AA31">
        <v>19.7</v>
      </c>
      <c r="AB31">
        <v>1.79</v>
      </c>
      <c r="AC31">
        <v>57.7</v>
      </c>
      <c r="AD31">
        <v>19.2</v>
      </c>
      <c r="AE31">
        <v>15.4</v>
      </c>
      <c r="AF31">
        <v>61.5</v>
      </c>
      <c r="AG31">
        <v>3.85</v>
      </c>
      <c r="AH31" s="188">
        <f t="shared" si="2"/>
        <v>22.2836</v>
      </c>
      <c r="AI31" s="188">
        <f t="shared" si="3"/>
        <v>7.91</v>
      </c>
      <c r="AJ31" s="188">
        <f t="shared" si="4"/>
        <v>8.9044000000000008</v>
      </c>
      <c r="AK31" s="188">
        <f t="shared" si="5"/>
        <v>0.80908000000000002</v>
      </c>
      <c r="AL31" s="188">
        <f t="shared" si="6"/>
        <v>3.0407899999999999</v>
      </c>
      <c r="AM31" s="188">
        <f t="shared" si="7"/>
        <v>1.0118399999999999</v>
      </c>
      <c r="AN31" s="188">
        <f t="shared" si="8"/>
        <v>0.81157999999999997</v>
      </c>
      <c r="AO31" s="188">
        <f t="shared" si="9"/>
        <v>3.2410499999999995</v>
      </c>
      <c r="AP31" s="188">
        <f t="shared" si="10"/>
        <v>0.20289499999999999</v>
      </c>
      <c r="AQ31">
        <v>2173</v>
      </c>
      <c r="AR31">
        <v>392</v>
      </c>
      <c r="AS31">
        <v>465</v>
      </c>
      <c r="AT31">
        <v>1371</v>
      </c>
      <c r="AU31">
        <v>-153</v>
      </c>
      <c r="AV31">
        <v>88.9</v>
      </c>
      <c r="AW31">
        <v>52.8</v>
      </c>
      <c r="AX31">
        <v>13.9</v>
      </c>
      <c r="AY31">
        <v>336</v>
      </c>
      <c r="AZ31">
        <v>11.1</v>
      </c>
      <c r="BA31">
        <v>86.1</v>
      </c>
      <c r="BB31">
        <v>2.78</v>
      </c>
      <c r="BC31">
        <v>196</v>
      </c>
      <c r="BD31">
        <v>56.5</v>
      </c>
      <c r="BE31">
        <v>480</v>
      </c>
      <c r="BF31">
        <v>406</v>
      </c>
      <c r="BG31">
        <v>-423</v>
      </c>
      <c r="BH31">
        <v>23.2</v>
      </c>
      <c r="BI31">
        <v>5.47</v>
      </c>
      <c r="BJ31">
        <v>4.5999999999999996</v>
      </c>
      <c r="BK31">
        <v>224</v>
      </c>
      <c r="BL31">
        <v>10.5</v>
      </c>
      <c r="BM31">
        <v>42</v>
      </c>
      <c r="BN31">
        <v>0.66</v>
      </c>
      <c r="BO31">
        <v>32.6</v>
      </c>
      <c r="BP31">
        <v>13.6</v>
      </c>
      <c r="BQ31">
        <v>0.76</v>
      </c>
      <c r="BR31">
        <v>99.2</v>
      </c>
      <c r="BS31">
        <v>6.06</v>
      </c>
      <c r="BT31">
        <v>3.03</v>
      </c>
      <c r="BU31">
        <v>11.4</v>
      </c>
      <c r="BV31">
        <v>64.400000000000006</v>
      </c>
      <c r="BW31">
        <v>35.6</v>
      </c>
      <c r="BX31">
        <v>12.1</v>
      </c>
      <c r="BY31">
        <v>50</v>
      </c>
      <c r="BZ31">
        <v>12.5</v>
      </c>
      <c r="CA31">
        <v>25</v>
      </c>
      <c r="CB31">
        <v>87.5</v>
      </c>
      <c r="CC31">
        <v>50</v>
      </c>
      <c r="CD31">
        <v>19.399999999999999</v>
      </c>
      <c r="CE31">
        <v>7.65</v>
      </c>
      <c r="CF31">
        <v>4.12</v>
      </c>
      <c r="CG31">
        <v>15.9</v>
      </c>
      <c r="CH31">
        <v>12.4</v>
      </c>
      <c r="CI31">
        <v>35.6</v>
      </c>
      <c r="CJ31">
        <v>3.19</v>
      </c>
      <c r="CK31">
        <v>3.19</v>
      </c>
      <c r="CL31">
        <v>1.06</v>
      </c>
      <c r="CM31">
        <v>3.19</v>
      </c>
      <c r="CN31">
        <v>11.7</v>
      </c>
      <c r="CO31" s="188">
        <f t="shared" si="11"/>
        <v>1.5149999999999999</v>
      </c>
      <c r="CP31" s="188">
        <f t="shared" si="12"/>
        <v>0.37874999999999998</v>
      </c>
      <c r="CQ31" s="188">
        <f t="shared" si="13"/>
        <v>0.75749999999999995</v>
      </c>
      <c r="CR31" s="188">
        <f t="shared" si="14"/>
        <v>2.6512500000000001</v>
      </c>
      <c r="CS31" s="188">
        <f t="shared" si="15"/>
        <v>1.5149999999999999</v>
      </c>
      <c r="CT31" s="188">
        <f t="shared" si="16"/>
        <v>12.493600000000001</v>
      </c>
      <c r="CU31" s="188">
        <f t="shared" si="17"/>
        <v>4.9266000000000005</v>
      </c>
      <c r="CV31" s="188">
        <f t="shared" si="18"/>
        <v>10.239600000000001</v>
      </c>
      <c r="CW31" s="188">
        <f t="shared" si="19"/>
        <v>7.9856000000000007</v>
      </c>
      <c r="CX31" s="188">
        <f t="shared" si="20"/>
        <v>1.13564</v>
      </c>
      <c r="CY31" s="188">
        <f t="shared" si="21"/>
        <v>1.13564</v>
      </c>
      <c r="CZ31" s="188">
        <f t="shared" si="22"/>
        <v>0.37736000000000003</v>
      </c>
      <c r="DA31" s="188">
        <f t="shared" si="23"/>
        <v>1.13564</v>
      </c>
      <c r="DB31" s="188">
        <f t="shared" si="24"/>
        <v>4.1651999999999996</v>
      </c>
    </row>
    <row r="32" spans="1:106" s="554" customFormat="1">
      <c r="A32" s="587"/>
      <c r="B32" s="549" t="s">
        <v>797</v>
      </c>
      <c r="C32" s="549"/>
      <c r="F32" s="552"/>
      <c r="G32" s="553"/>
      <c r="I32" s="555">
        <v>16</v>
      </c>
      <c r="J32" s="555">
        <v>0</v>
      </c>
      <c r="K32" s="555">
        <v>0</v>
      </c>
      <c r="L32" s="555">
        <v>0</v>
      </c>
      <c r="M32" s="555">
        <v>0</v>
      </c>
      <c r="N32" s="555">
        <v>0</v>
      </c>
      <c r="O32" s="555">
        <v>0</v>
      </c>
      <c r="P32" s="555">
        <v>0</v>
      </c>
      <c r="Q32" s="555">
        <v>0</v>
      </c>
      <c r="R32" s="555">
        <v>0</v>
      </c>
      <c r="S32" s="555">
        <v>0</v>
      </c>
      <c r="T32" s="555">
        <v>0</v>
      </c>
      <c r="U32" s="555">
        <v>0</v>
      </c>
      <c r="V32" s="556">
        <f t="shared" si="0"/>
        <v>0</v>
      </c>
      <c r="W32" s="556" t="e">
        <f t="shared" si="1"/>
        <v>#DIV/0!</v>
      </c>
      <c r="X32" s="555">
        <v>0</v>
      </c>
      <c r="Y32" s="555">
        <v>0</v>
      </c>
      <c r="Z32" s="555">
        <v>0</v>
      </c>
      <c r="AA32" s="555">
        <v>0</v>
      </c>
      <c r="AB32" s="555">
        <v>0</v>
      </c>
      <c r="AC32" s="555">
        <v>0</v>
      </c>
      <c r="AD32" s="555">
        <v>0</v>
      </c>
      <c r="AE32" s="555">
        <v>0</v>
      </c>
      <c r="AF32" s="555">
        <v>0</v>
      </c>
      <c r="AG32" s="555">
        <v>0</v>
      </c>
      <c r="AH32" s="557">
        <f t="shared" si="2"/>
        <v>0</v>
      </c>
      <c r="AI32" s="557">
        <f t="shared" si="3"/>
        <v>0</v>
      </c>
      <c r="AJ32" s="557">
        <f t="shared" si="4"/>
        <v>0</v>
      </c>
      <c r="AK32" s="557">
        <f t="shared" si="5"/>
        <v>0</v>
      </c>
      <c r="AL32" s="557">
        <f t="shared" si="6"/>
        <v>0</v>
      </c>
      <c r="AM32" s="557">
        <f t="shared" si="7"/>
        <v>0</v>
      </c>
      <c r="AN32" s="557">
        <f t="shared" si="8"/>
        <v>0</v>
      </c>
      <c r="AO32" s="557">
        <f t="shared" si="9"/>
        <v>0</v>
      </c>
      <c r="AP32" s="557">
        <f t="shared" si="10"/>
        <v>0</v>
      </c>
      <c r="AQ32" s="555" t="s">
        <v>364</v>
      </c>
      <c r="AR32" s="555" t="s">
        <v>364</v>
      </c>
      <c r="AS32" s="555" t="s">
        <v>364</v>
      </c>
      <c r="AT32" s="555" t="s">
        <v>364</v>
      </c>
      <c r="AU32" s="555" t="s">
        <v>364</v>
      </c>
      <c r="AV32" s="555">
        <v>0</v>
      </c>
      <c r="AW32" s="555">
        <v>0</v>
      </c>
      <c r="AX32" s="555">
        <v>0</v>
      </c>
      <c r="AY32" s="555" t="s">
        <v>364</v>
      </c>
      <c r="AZ32" s="555">
        <v>0</v>
      </c>
      <c r="BA32" s="555">
        <v>0</v>
      </c>
      <c r="BB32" s="555">
        <v>0</v>
      </c>
      <c r="BC32" s="555" t="s">
        <v>364</v>
      </c>
      <c r="BD32" s="555" t="s">
        <v>364</v>
      </c>
      <c r="BE32" s="555" t="s">
        <v>364</v>
      </c>
      <c r="BF32" s="555" t="s">
        <v>364</v>
      </c>
      <c r="BG32" s="555">
        <v>-29.5</v>
      </c>
      <c r="BH32" s="555">
        <v>0</v>
      </c>
      <c r="BI32" s="555">
        <v>0</v>
      </c>
      <c r="BJ32" s="555">
        <v>0</v>
      </c>
      <c r="BK32" s="555" t="s">
        <v>364</v>
      </c>
      <c r="BL32" s="555">
        <v>0</v>
      </c>
      <c r="BM32" s="555">
        <v>0</v>
      </c>
      <c r="BN32" s="555">
        <v>0</v>
      </c>
      <c r="BO32" s="555">
        <v>0</v>
      </c>
      <c r="BP32" s="555">
        <v>0</v>
      </c>
      <c r="BQ32" s="555">
        <v>0</v>
      </c>
      <c r="BR32" s="555">
        <v>0</v>
      </c>
      <c r="BS32" s="555">
        <v>0</v>
      </c>
      <c r="BT32" s="555">
        <v>0</v>
      </c>
      <c r="BU32" s="555">
        <v>0</v>
      </c>
      <c r="BV32" s="555">
        <v>0</v>
      </c>
      <c r="BW32" s="555">
        <v>0</v>
      </c>
      <c r="BX32" s="555">
        <v>0</v>
      </c>
      <c r="BY32" s="555">
        <v>0</v>
      </c>
      <c r="BZ32" s="555">
        <v>0</v>
      </c>
      <c r="CA32" s="555">
        <v>0</v>
      </c>
      <c r="CB32" s="555">
        <v>0</v>
      </c>
      <c r="CC32" s="555">
        <v>0</v>
      </c>
      <c r="CD32" s="555">
        <v>0</v>
      </c>
      <c r="CE32" s="555">
        <v>0</v>
      </c>
      <c r="CF32" s="555">
        <v>0</v>
      </c>
      <c r="CG32" s="555">
        <v>0</v>
      </c>
      <c r="CH32" s="555">
        <v>0</v>
      </c>
      <c r="CI32" s="555">
        <v>0</v>
      </c>
      <c r="CJ32" s="555">
        <v>0</v>
      </c>
      <c r="CK32" s="555">
        <v>0</v>
      </c>
      <c r="CL32" s="555">
        <v>0</v>
      </c>
      <c r="CM32" s="555">
        <v>0</v>
      </c>
      <c r="CN32" s="555">
        <v>0</v>
      </c>
      <c r="CO32" s="557">
        <f t="shared" si="11"/>
        <v>0</v>
      </c>
      <c r="CP32" s="557">
        <f t="shared" si="12"/>
        <v>0</v>
      </c>
      <c r="CQ32" s="557">
        <f t="shared" si="13"/>
        <v>0</v>
      </c>
      <c r="CR32" s="557">
        <f t="shared" si="14"/>
        <v>0</v>
      </c>
      <c r="CS32" s="557">
        <f t="shared" si="15"/>
        <v>0</v>
      </c>
      <c r="CT32" s="557">
        <f t="shared" si="16"/>
        <v>0</v>
      </c>
      <c r="CU32" s="557">
        <f t="shared" si="17"/>
        <v>0</v>
      </c>
      <c r="CV32" s="557">
        <f t="shared" si="18"/>
        <v>0</v>
      </c>
      <c r="CW32" s="557">
        <f t="shared" si="19"/>
        <v>0</v>
      </c>
      <c r="CX32" s="557">
        <f t="shared" si="20"/>
        <v>0</v>
      </c>
      <c r="CY32" s="557">
        <f t="shared" si="21"/>
        <v>0</v>
      </c>
      <c r="CZ32" s="557">
        <f t="shared" si="22"/>
        <v>0</v>
      </c>
      <c r="DA32" s="557">
        <f t="shared" si="23"/>
        <v>0</v>
      </c>
      <c r="DB32" s="557">
        <f t="shared" si="24"/>
        <v>0</v>
      </c>
    </row>
    <row r="33" spans="1:106">
      <c r="A33" s="588" t="s">
        <v>1193</v>
      </c>
      <c r="B33" s="494" t="s">
        <v>799</v>
      </c>
      <c r="C33" s="576" t="s">
        <v>543</v>
      </c>
      <c r="D33" s="382" t="s">
        <v>416</v>
      </c>
      <c r="E33" s="383" t="s">
        <v>417</v>
      </c>
      <c r="F33" s="489">
        <v>43431</v>
      </c>
      <c r="G33" s="429">
        <v>1</v>
      </c>
      <c r="H33" s="537" t="s">
        <v>1193</v>
      </c>
      <c r="I33">
        <v>8697</v>
      </c>
      <c r="J33">
        <v>73</v>
      </c>
      <c r="K33">
        <v>28</v>
      </c>
      <c r="L33">
        <v>72.599999999999994</v>
      </c>
      <c r="M33">
        <v>11.3</v>
      </c>
      <c r="N33">
        <v>15.1</v>
      </c>
      <c r="O33">
        <v>84.9</v>
      </c>
      <c r="P33">
        <v>7.55</v>
      </c>
      <c r="Q33">
        <v>11.3</v>
      </c>
      <c r="R33">
        <v>52.8</v>
      </c>
      <c r="S33">
        <v>35.799999999999997</v>
      </c>
      <c r="T33">
        <v>64.2</v>
      </c>
      <c r="U33">
        <v>0</v>
      </c>
      <c r="V33" s="6">
        <f t="shared" si="0"/>
        <v>10.9626</v>
      </c>
      <c r="W33" s="6">
        <f t="shared" si="1"/>
        <v>2.4994070749639681</v>
      </c>
      <c r="X33">
        <v>31.6</v>
      </c>
      <c r="Y33">
        <v>21.1</v>
      </c>
      <c r="Z33">
        <v>26.3</v>
      </c>
      <c r="AA33">
        <v>68.400000000000006</v>
      </c>
      <c r="AB33">
        <v>0</v>
      </c>
      <c r="AC33">
        <v>50</v>
      </c>
      <c r="AD33">
        <v>50</v>
      </c>
      <c r="AE33">
        <v>66.7</v>
      </c>
      <c r="AF33">
        <v>83.3</v>
      </c>
      <c r="AG33">
        <v>0</v>
      </c>
      <c r="AH33" s="188">
        <f t="shared" si="2"/>
        <v>11.312799999999999</v>
      </c>
      <c r="AI33" s="188">
        <f t="shared" si="3"/>
        <v>7.5537999999999998</v>
      </c>
      <c r="AJ33" s="188">
        <f t="shared" si="4"/>
        <v>24.487199999999998</v>
      </c>
      <c r="AK33" s="188">
        <f t="shared" si="5"/>
        <v>0</v>
      </c>
      <c r="AL33" s="188">
        <f t="shared" si="6"/>
        <v>5.65</v>
      </c>
      <c r="AM33" s="188">
        <f t="shared" si="7"/>
        <v>5.65</v>
      </c>
      <c r="AN33" s="188">
        <f t="shared" si="8"/>
        <v>7.5371000000000006</v>
      </c>
      <c r="AO33" s="188">
        <f t="shared" si="9"/>
        <v>9.4129000000000005</v>
      </c>
      <c r="AP33" s="188">
        <f t="shared" si="10"/>
        <v>0</v>
      </c>
      <c r="AQ33">
        <v>782</v>
      </c>
      <c r="AR33">
        <v>111</v>
      </c>
      <c r="AS33">
        <v>1014</v>
      </c>
      <c r="AT33">
        <v>1386</v>
      </c>
      <c r="AU33">
        <v>-157</v>
      </c>
      <c r="AV33">
        <v>62.5</v>
      </c>
      <c r="AW33">
        <v>50</v>
      </c>
      <c r="AX33">
        <v>50</v>
      </c>
      <c r="AY33">
        <v>884</v>
      </c>
      <c r="AZ33">
        <v>37.5</v>
      </c>
      <c r="BA33">
        <v>75</v>
      </c>
      <c r="BB33">
        <v>0</v>
      </c>
      <c r="BC33">
        <v>198</v>
      </c>
      <c r="BD33">
        <v>43.6</v>
      </c>
      <c r="BE33">
        <v>1112</v>
      </c>
      <c r="BF33">
        <v>281</v>
      </c>
      <c r="BG33">
        <v>30.8</v>
      </c>
      <c r="BH33">
        <v>2.2200000000000002</v>
      </c>
      <c r="BI33">
        <v>0</v>
      </c>
      <c r="BJ33">
        <v>4.4400000000000004</v>
      </c>
      <c r="BK33">
        <v>585</v>
      </c>
      <c r="BL33">
        <v>55.6</v>
      </c>
      <c r="BM33">
        <v>28.9</v>
      </c>
      <c r="BN33">
        <v>0</v>
      </c>
      <c r="BO33">
        <v>27.4</v>
      </c>
      <c r="BP33">
        <v>25</v>
      </c>
      <c r="BQ33">
        <v>0</v>
      </c>
      <c r="BR33">
        <v>100</v>
      </c>
      <c r="BS33">
        <v>5</v>
      </c>
      <c r="BT33">
        <v>0</v>
      </c>
      <c r="BU33">
        <v>70</v>
      </c>
      <c r="BV33">
        <v>55</v>
      </c>
      <c r="BW33">
        <v>45</v>
      </c>
      <c r="BX33">
        <v>20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18.2</v>
      </c>
      <c r="CE33">
        <v>9.09</v>
      </c>
      <c r="CF33">
        <v>0</v>
      </c>
      <c r="CG33">
        <v>63.6</v>
      </c>
      <c r="CH33">
        <v>27.3</v>
      </c>
      <c r="CI33">
        <v>45</v>
      </c>
      <c r="CJ33">
        <v>33.299999999999997</v>
      </c>
      <c r="CK33">
        <v>0</v>
      </c>
      <c r="CL33">
        <v>0</v>
      </c>
      <c r="CM33">
        <v>77.8</v>
      </c>
      <c r="CN33">
        <v>11.1</v>
      </c>
      <c r="CO33" s="188">
        <f t="shared" si="11"/>
        <v>0</v>
      </c>
      <c r="CP33" s="188">
        <f t="shared" si="12"/>
        <v>0</v>
      </c>
      <c r="CQ33" s="188">
        <f t="shared" si="13"/>
        <v>0</v>
      </c>
      <c r="CR33" s="188">
        <f t="shared" si="14"/>
        <v>0</v>
      </c>
      <c r="CS33" s="188">
        <f t="shared" si="15"/>
        <v>0</v>
      </c>
      <c r="CT33" s="188">
        <f t="shared" si="16"/>
        <v>10.01</v>
      </c>
      <c r="CU33" s="188">
        <f t="shared" si="17"/>
        <v>4.9995000000000003</v>
      </c>
      <c r="CV33" s="188">
        <f t="shared" si="18"/>
        <v>34.979999999999997</v>
      </c>
      <c r="CW33" s="188">
        <f t="shared" si="19"/>
        <v>15.015000000000001</v>
      </c>
      <c r="CX33" s="188">
        <f t="shared" si="20"/>
        <v>14.984999999999998</v>
      </c>
      <c r="CY33" s="188">
        <f t="shared" si="21"/>
        <v>0</v>
      </c>
      <c r="CZ33" s="188">
        <f t="shared" si="22"/>
        <v>0</v>
      </c>
      <c r="DA33" s="188">
        <f t="shared" si="23"/>
        <v>35.01</v>
      </c>
      <c r="DB33" s="188">
        <f t="shared" si="24"/>
        <v>4.9950000000000001</v>
      </c>
    </row>
    <row r="34" spans="1:106" s="554" customFormat="1">
      <c r="A34" s="587"/>
      <c r="B34" s="549" t="s">
        <v>800</v>
      </c>
      <c r="C34" s="549"/>
      <c r="D34" s="566"/>
      <c r="F34" s="552"/>
      <c r="G34" s="553"/>
      <c r="I34" s="555">
        <v>11</v>
      </c>
      <c r="J34" s="555">
        <v>0</v>
      </c>
      <c r="K34" s="555">
        <v>0</v>
      </c>
      <c r="L34" s="555">
        <v>0</v>
      </c>
      <c r="M34" s="555">
        <v>0</v>
      </c>
      <c r="N34" s="555">
        <v>0</v>
      </c>
      <c r="O34" s="555">
        <v>0</v>
      </c>
      <c r="P34" s="555">
        <v>0</v>
      </c>
      <c r="Q34" s="555">
        <v>0</v>
      </c>
      <c r="R34" s="555">
        <v>0</v>
      </c>
      <c r="S34" s="555">
        <v>0</v>
      </c>
      <c r="T34" s="555">
        <v>0</v>
      </c>
      <c r="U34" s="555">
        <v>0</v>
      </c>
      <c r="V34" s="556">
        <f t="shared" si="0"/>
        <v>0</v>
      </c>
      <c r="W34" s="556" t="e">
        <f t="shared" si="1"/>
        <v>#DIV/0!</v>
      </c>
      <c r="X34" s="555">
        <v>0</v>
      </c>
      <c r="Y34" s="555">
        <v>0</v>
      </c>
      <c r="Z34" s="555">
        <v>0</v>
      </c>
      <c r="AA34" s="555">
        <v>0</v>
      </c>
      <c r="AB34" s="555">
        <v>0</v>
      </c>
      <c r="AC34" s="555">
        <v>0</v>
      </c>
      <c r="AD34" s="555">
        <v>0</v>
      </c>
      <c r="AE34" s="555">
        <v>0</v>
      </c>
      <c r="AF34" s="555">
        <v>0</v>
      </c>
      <c r="AG34" s="555">
        <v>0</v>
      </c>
      <c r="AH34" s="557">
        <f t="shared" si="2"/>
        <v>0</v>
      </c>
      <c r="AI34" s="557">
        <f t="shared" si="3"/>
        <v>0</v>
      </c>
      <c r="AJ34" s="557">
        <f t="shared" si="4"/>
        <v>0</v>
      </c>
      <c r="AK34" s="557">
        <f t="shared" si="5"/>
        <v>0</v>
      </c>
      <c r="AL34" s="557">
        <f t="shared" si="6"/>
        <v>0</v>
      </c>
      <c r="AM34" s="557">
        <f t="shared" si="7"/>
        <v>0</v>
      </c>
      <c r="AN34" s="557">
        <f t="shared" si="8"/>
        <v>0</v>
      </c>
      <c r="AO34" s="557">
        <f t="shared" si="9"/>
        <v>0</v>
      </c>
      <c r="AP34" s="557">
        <f t="shared" si="10"/>
        <v>0</v>
      </c>
      <c r="AQ34" s="555" t="s">
        <v>364</v>
      </c>
      <c r="AR34" s="555" t="s">
        <v>364</v>
      </c>
      <c r="AS34" s="555" t="s">
        <v>364</v>
      </c>
      <c r="AT34" s="555" t="s">
        <v>364</v>
      </c>
      <c r="AU34" s="555" t="s">
        <v>364</v>
      </c>
      <c r="AV34" s="555">
        <v>0</v>
      </c>
      <c r="AW34" s="555">
        <v>0</v>
      </c>
      <c r="AX34" s="555">
        <v>0</v>
      </c>
      <c r="AY34" s="555" t="s">
        <v>364</v>
      </c>
      <c r="AZ34" s="555">
        <v>0</v>
      </c>
      <c r="BA34" s="555">
        <v>0</v>
      </c>
      <c r="BB34" s="555">
        <v>0</v>
      </c>
      <c r="BC34" s="555" t="s">
        <v>364</v>
      </c>
      <c r="BD34" s="555" t="s">
        <v>364</v>
      </c>
      <c r="BE34" s="555" t="s">
        <v>364</v>
      </c>
      <c r="BF34" s="555" t="s">
        <v>364</v>
      </c>
      <c r="BG34" s="555">
        <v>-216</v>
      </c>
      <c r="BH34" s="555">
        <v>0</v>
      </c>
      <c r="BI34" s="555">
        <v>0</v>
      </c>
      <c r="BJ34" s="555">
        <v>0</v>
      </c>
      <c r="BK34" s="555" t="s">
        <v>364</v>
      </c>
      <c r="BL34" s="555">
        <v>0</v>
      </c>
      <c r="BM34" s="555">
        <v>0</v>
      </c>
      <c r="BN34" s="555">
        <v>0</v>
      </c>
      <c r="BO34" s="555">
        <v>0</v>
      </c>
      <c r="BP34" s="555">
        <v>0</v>
      </c>
      <c r="BQ34" s="555">
        <v>0</v>
      </c>
      <c r="BR34" s="555">
        <v>0</v>
      </c>
      <c r="BS34" s="555">
        <v>0</v>
      </c>
      <c r="BT34" s="555">
        <v>0</v>
      </c>
      <c r="BU34" s="555">
        <v>0</v>
      </c>
      <c r="BV34" s="555">
        <v>0</v>
      </c>
      <c r="BW34" s="555">
        <v>0</v>
      </c>
      <c r="BX34" s="555">
        <v>0</v>
      </c>
      <c r="BY34" s="555">
        <v>0</v>
      </c>
      <c r="BZ34" s="555">
        <v>0</v>
      </c>
      <c r="CA34" s="555">
        <v>0</v>
      </c>
      <c r="CB34" s="555">
        <v>0</v>
      </c>
      <c r="CC34" s="555">
        <v>0</v>
      </c>
      <c r="CD34" s="555">
        <v>0</v>
      </c>
      <c r="CE34" s="555">
        <v>0</v>
      </c>
      <c r="CF34" s="555">
        <v>0</v>
      </c>
      <c r="CG34" s="555">
        <v>0</v>
      </c>
      <c r="CH34" s="555">
        <v>0</v>
      </c>
      <c r="CI34" s="555">
        <v>0</v>
      </c>
      <c r="CJ34" s="555">
        <v>0</v>
      </c>
      <c r="CK34" s="555">
        <v>0</v>
      </c>
      <c r="CL34" s="555">
        <v>0</v>
      </c>
      <c r="CM34" s="555">
        <v>0</v>
      </c>
      <c r="CN34" s="555">
        <v>0</v>
      </c>
      <c r="CO34" s="557">
        <f t="shared" si="11"/>
        <v>0</v>
      </c>
      <c r="CP34" s="557">
        <f t="shared" si="12"/>
        <v>0</v>
      </c>
      <c r="CQ34" s="557">
        <f t="shared" si="13"/>
        <v>0</v>
      </c>
      <c r="CR34" s="557">
        <f t="shared" si="14"/>
        <v>0</v>
      </c>
      <c r="CS34" s="557">
        <f t="shared" si="15"/>
        <v>0</v>
      </c>
      <c r="CT34" s="557">
        <f t="shared" si="16"/>
        <v>0</v>
      </c>
      <c r="CU34" s="557">
        <f t="shared" si="17"/>
        <v>0</v>
      </c>
      <c r="CV34" s="557">
        <f t="shared" si="18"/>
        <v>0</v>
      </c>
      <c r="CW34" s="557">
        <f t="shared" si="19"/>
        <v>0</v>
      </c>
      <c r="CX34" s="557">
        <f t="shared" si="20"/>
        <v>0</v>
      </c>
      <c r="CY34" s="557">
        <f t="shared" si="21"/>
        <v>0</v>
      </c>
      <c r="CZ34" s="557">
        <f t="shared" si="22"/>
        <v>0</v>
      </c>
      <c r="DA34" s="557">
        <f t="shared" si="23"/>
        <v>0</v>
      </c>
      <c r="DB34" s="557">
        <f t="shared" si="24"/>
        <v>0</v>
      </c>
    </row>
    <row r="35" spans="1:106">
      <c r="A35" s="589" t="s">
        <v>1194</v>
      </c>
      <c r="B35" s="494" t="s">
        <v>802</v>
      </c>
      <c r="C35" s="576" t="s">
        <v>543</v>
      </c>
      <c r="D35" s="382" t="s">
        <v>416</v>
      </c>
      <c r="E35" s="383" t="s">
        <v>418</v>
      </c>
      <c r="F35" s="489">
        <v>43437</v>
      </c>
      <c r="G35" s="429">
        <v>1.8571428571428572</v>
      </c>
      <c r="H35" s="539" t="s">
        <v>1194</v>
      </c>
      <c r="I35">
        <v>2027</v>
      </c>
      <c r="J35">
        <v>13</v>
      </c>
      <c r="K35">
        <v>11</v>
      </c>
      <c r="L35">
        <v>92.3</v>
      </c>
      <c r="M35">
        <v>25</v>
      </c>
      <c r="N35">
        <v>8.33</v>
      </c>
      <c r="O35">
        <v>91.7</v>
      </c>
      <c r="P35">
        <v>16.7</v>
      </c>
      <c r="Q35">
        <v>16.7</v>
      </c>
      <c r="R35">
        <v>66.7</v>
      </c>
      <c r="S35">
        <v>41.7</v>
      </c>
      <c r="T35">
        <v>58.3</v>
      </c>
      <c r="U35">
        <v>0</v>
      </c>
      <c r="V35" s="6">
        <f t="shared" si="0"/>
        <v>7.6885900000000005</v>
      </c>
      <c r="W35" s="6">
        <f t="shared" si="1"/>
        <v>0</v>
      </c>
      <c r="X35">
        <v>40</v>
      </c>
      <c r="Y35">
        <v>40</v>
      </c>
      <c r="Z35">
        <v>20</v>
      </c>
      <c r="AA35">
        <v>80</v>
      </c>
      <c r="AB35">
        <v>0</v>
      </c>
      <c r="AC35">
        <v>0</v>
      </c>
      <c r="AD35">
        <v>0</v>
      </c>
      <c r="AE35">
        <v>100</v>
      </c>
      <c r="AF35">
        <v>50</v>
      </c>
      <c r="AG35">
        <v>0</v>
      </c>
      <c r="AH35" s="188">
        <f t="shared" si="2"/>
        <v>16.68</v>
      </c>
      <c r="AI35" s="188">
        <f t="shared" si="3"/>
        <v>16.68</v>
      </c>
      <c r="AJ35" s="188">
        <f t="shared" si="4"/>
        <v>33.36</v>
      </c>
      <c r="AK35" s="188">
        <f t="shared" si="5"/>
        <v>0</v>
      </c>
      <c r="AL35" s="188">
        <f t="shared" si="6"/>
        <v>0</v>
      </c>
      <c r="AM35" s="188">
        <f t="shared" si="7"/>
        <v>0</v>
      </c>
      <c r="AN35" s="188">
        <f t="shared" si="8"/>
        <v>16.7</v>
      </c>
      <c r="AO35" s="188">
        <f t="shared" si="9"/>
        <v>8.35</v>
      </c>
      <c r="AP35" s="188">
        <f t="shared" si="10"/>
        <v>0</v>
      </c>
      <c r="AQ35">
        <v>3918</v>
      </c>
      <c r="AR35">
        <v>2505</v>
      </c>
      <c r="AS35">
        <v>1853</v>
      </c>
      <c r="AT35">
        <v>2123</v>
      </c>
      <c r="AU35">
        <v>74.5</v>
      </c>
      <c r="AV35">
        <v>100</v>
      </c>
      <c r="AW35">
        <v>100</v>
      </c>
      <c r="AX35">
        <v>0</v>
      </c>
      <c r="AY35" t="s">
        <v>364</v>
      </c>
      <c r="AZ35">
        <v>100</v>
      </c>
      <c r="BA35">
        <v>100</v>
      </c>
      <c r="BB35">
        <v>0</v>
      </c>
      <c r="BC35">
        <v>195</v>
      </c>
      <c r="BD35">
        <v>142</v>
      </c>
      <c r="BE35">
        <v>1195</v>
      </c>
      <c r="BF35">
        <v>389</v>
      </c>
      <c r="BG35">
        <v>-14.1</v>
      </c>
      <c r="BH35">
        <v>18.2</v>
      </c>
      <c r="BI35">
        <v>9.09</v>
      </c>
      <c r="BJ35">
        <v>18.2</v>
      </c>
      <c r="BK35">
        <v>185</v>
      </c>
      <c r="BL35">
        <v>63.6</v>
      </c>
      <c r="BM35">
        <v>36.4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 s="188">
        <f t="shared" si="11"/>
        <v>0</v>
      </c>
      <c r="CP35" s="188">
        <f t="shared" si="12"/>
        <v>0</v>
      </c>
      <c r="CQ35" s="188">
        <f t="shared" si="13"/>
        <v>0</v>
      </c>
      <c r="CR35" s="188">
        <f t="shared" si="14"/>
        <v>0</v>
      </c>
      <c r="CS35" s="188">
        <f t="shared" si="15"/>
        <v>0</v>
      </c>
      <c r="CT35" s="188">
        <f t="shared" si="16"/>
        <v>0</v>
      </c>
      <c r="CU35" s="188">
        <f t="shared" si="17"/>
        <v>0</v>
      </c>
      <c r="CV35" s="188">
        <f t="shared" si="18"/>
        <v>0</v>
      </c>
      <c r="CW35" s="188">
        <f t="shared" si="19"/>
        <v>0</v>
      </c>
      <c r="CX35" s="188">
        <f t="shared" si="20"/>
        <v>0</v>
      </c>
      <c r="CY35" s="188">
        <f t="shared" si="21"/>
        <v>0</v>
      </c>
      <c r="CZ35" s="188">
        <f t="shared" si="22"/>
        <v>0</v>
      </c>
      <c r="DA35" s="188">
        <f t="shared" si="23"/>
        <v>0</v>
      </c>
      <c r="DB35" s="188">
        <f t="shared" si="24"/>
        <v>0</v>
      </c>
    </row>
    <row r="36" spans="1:106" s="554" customFormat="1">
      <c r="A36" s="587"/>
      <c r="B36" s="549" t="s">
        <v>803</v>
      </c>
      <c r="C36" s="549"/>
      <c r="F36" s="552"/>
      <c r="G36" s="553"/>
      <c r="I36" s="555">
        <v>3</v>
      </c>
      <c r="J36" s="555">
        <v>0</v>
      </c>
      <c r="K36" s="555">
        <v>0</v>
      </c>
      <c r="L36" s="555">
        <v>0</v>
      </c>
      <c r="M36" s="555">
        <v>0</v>
      </c>
      <c r="N36" s="555">
        <v>0</v>
      </c>
      <c r="O36" s="555">
        <v>0</v>
      </c>
      <c r="P36" s="555">
        <v>0</v>
      </c>
      <c r="Q36" s="555">
        <v>0</v>
      </c>
      <c r="R36" s="555">
        <v>0</v>
      </c>
      <c r="S36" s="555">
        <v>0</v>
      </c>
      <c r="T36" s="555">
        <v>0</v>
      </c>
      <c r="U36" s="555">
        <v>0</v>
      </c>
      <c r="V36" s="556">
        <f t="shared" si="0"/>
        <v>0</v>
      </c>
      <c r="W36" s="556" t="e">
        <f t="shared" si="1"/>
        <v>#DIV/0!</v>
      </c>
      <c r="X36" s="555">
        <v>0</v>
      </c>
      <c r="Y36" s="555">
        <v>0</v>
      </c>
      <c r="Z36" s="555">
        <v>0</v>
      </c>
      <c r="AA36" s="555">
        <v>0</v>
      </c>
      <c r="AB36" s="555">
        <v>0</v>
      </c>
      <c r="AC36" s="555">
        <v>0</v>
      </c>
      <c r="AD36" s="555">
        <v>0</v>
      </c>
      <c r="AE36" s="555">
        <v>0</v>
      </c>
      <c r="AF36" s="555">
        <v>0</v>
      </c>
      <c r="AG36" s="555">
        <v>0</v>
      </c>
      <c r="AH36" s="557">
        <f t="shared" si="2"/>
        <v>0</v>
      </c>
      <c r="AI36" s="557">
        <f t="shared" si="3"/>
        <v>0</v>
      </c>
      <c r="AJ36" s="557">
        <f t="shared" si="4"/>
        <v>0</v>
      </c>
      <c r="AK36" s="557">
        <f t="shared" si="5"/>
        <v>0</v>
      </c>
      <c r="AL36" s="557">
        <f t="shared" si="6"/>
        <v>0</v>
      </c>
      <c r="AM36" s="557">
        <f t="shared" si="7"/>
        <v>0</v>
      </c>
      <c r="AN36" s="557">
        <f t="shared" si="8"/>
        <v>0</v>
      </c>
      <c r="AO36" s="557">
        <f t="shared" si="9"/>
        <v>0</v>
      </c>
      <c r="AP36" s="557">
        <f t="shared" si="10"/>
        <v>0</v>
      </c>
      <c r="AQ36" s="555" t="s">
        <v>364</v>
      </c>
      <c r="AR36" s="555" t="s">
        <v>364</v>
      </c>
      <c r="AS36" s="555" t="s">
        <v>364</v>
      </c>
      <c r="AT36" s="555" t="s">
        <v>364</v>
      </c>
      <c r="AU36" s="555" t="s">
        <v>364</v>
      </c>
      <c r="AV36" s="555">
        <v>0</v>
      </c>
      <c r="AW36" s="555">
        <v>0</v>
      </c>
      <c r="AX36" s="555">
        <v>0</v>
      </c>
      <c r="AY36" s="555" t="s">
        <v>364</v>
      </c>
      <c r="AZ36" s="555">
        <v>0</v>
      </c>
      <c r="BA36" s="555">
        <v>0</v>
      </c>
      <c r="BB36" s="555">
        <v>0</v>
      </c>
      <c r="BC36" s="555" t="s">
        <v>364</v>
      </c>
      <c r="BD36" s="555" t="s">
        <v>364</v>
      </c>
      <c r="BE36" s="555" t="s">
        <v>364</v>
      </c>
      <c r="BF36" s="555" t="s">
        <v>364</v>
      </c>
      <c r="BG36" s="555">
        <v>-148</v>
      </c>
      <c r="BH36" s="555">
        <v>0</v>
      </c>
      <c r="BI36" s="555">
        <v>0</v>
      </c>
      <c r="BJ36" s="555">
        <v>0</v>
      </c>
      <c r="BK36" s="555" t="s">
        <v>364</v>
      </c>
      <c r="BL36" s="555">
        <v>0</v>
      </c>
      <c r="BM36" s="555">
        <v>0</v>
      </c>
      <c r="BN36" s="555">
        <v>0</v>
      </c>
      <c r="BO36" s="555">
        <v>0</v>
      </c>
      <c r="BP36" s="555">
        <v>0</v>
      </c>
      <c r="BQ36" s="555">
        <v>0</v>
      </c>
      <c r="BR36" s="555">
        <v>0</v>
      </c>
      <c r="BS36" s="555">
        <v>0</v>
      </c>
      <c r="BT36" s="555">
        <v>0</v>
      </c>
      <c r="BU36" s="555">
        <v>0</v>
      </c>
      <c r="BV36" s="555">
        <v>0</v>
      </c>
      <c r="BW36" s="555">
        <v>0</v>
      </c>
      <c r="BX36" s="555">
        <v>0</v>
      </c>
      <c r="BY36" s="555">
        <v>0</v>
      </c>
      <c r="BZ36" s="555">
        <v>0</v>
      </c>
      <c r="CA36" s="555">
        <v>0</v>
      </c>
      <c r="CB36" s="555">
        <v>0</v>
      </c>
      <c r="CC36" s="555">
        <v>0</v>
      </c>
      <c r="CD36" s="555">
        <v>0</v>
      </c>
      <c r="CE36" s="555">
        <v>0</v>
      </c>
      <c r="CF36" s="555">
        <v>0</v>
      </c>
      <c r="CG36" s="555">
        <v>0</v>
      </c>
      <c r="CH36" s="555">
        <v>0</v>
      </c>
      <c r="CI36" s="555">
        <v>0</v>
      </c>
      <c r="CJ36" s="555">
        <v>0</v>
      </c>
      <c r="CK36" s="555">
        <v>0</v>
      </c>
      <c r="CL36" s="555">
        <v>0</v>
      </c>
      <c r="CM36" s="555">
        <v>0</v>
      </c>
      <c r="CN36" s="555">
        <v>0</v>
      </c>
      <c r="CO36" s="557">
        <f t="shared" si="11"/>
        <v>0</v>
      </c>
      <c r="CP36" s="557">
        <f t="shared" si="12"/>
        <v>0</v>
      </c>
      <c r="CQ36" s="557">
        <f t="shared" si="13"/>
        <v>0</v>
      </c>
      <c r="CR36" s="557">
        <f t="shared" si="14"/>
        <v>0</v>
      </c>
      <c r="CS36" s="557">
        <f t="shared" si="15"/>
        <v>0</v>
      </c>
      <c r="CT36" s="557">
        <f t="shared" si="16"/>
        <v>0</v>
      </c>
      <c r="CU36" s="557">
        <f t="shared" si="17"/>
        <v>0</v>
      </c>
      <c r="CV36" s="557">
        <f t="shared" si="18"/>
        <v>0</v>
      </c>
      <c r="CW36" s="557">
        <f t="shared" si="19"/>
        <v>0</v>
      </c>
      <c r="CX36" s="557">
        <f t="shared" si="20"/>
        <v>0</v>
      </c>
      <c r="CY36" s="557">
        <f t="shared" si="21"/>
        <v>0</v>
      </c>
      <c r="CZ36" s="557">
        <f t="shared" si="22"/>
        <v>0</v>
      </c>
      <c r="DA36" s="557">
        <f t="shared" si="23"/>
        <v>0</v>
      </c>
      <c r="DB36" s="557">
        <f t="shared" si="24"/>
        <v>0</v>
      </c>
    </row>
    <row r="37" spans="1:106">
      <c r="A37" s="588" t="s">
        <v>1195</v>
      </c>
      <c r="B37" s="494" t="s">
        <v>805</v>
      </c>
      <c r="C37" s="576" t="s">
        <v>543</v>
      </c>
      <c r="D37" s="382" t="s">
        <v>416</v>
      </c>
      <c r="E37" s="383" t="s">
        <v>419</v>
      </c>
      <c r="F37" s="489">
        <v>43452</v>
      </c>
      <c r="G37" s="429">
        <v>4</v>
      </c>
      <c r="H37" s="537" t="s">
        <v>1195</v>
      </c>
      <c r="I37">
        <v>3706</v>
      </c>
      <c r="J37">
        <v>116</v>
      </c>
      <c r="K37">
        <v>11.7</v>
      </c>
      <c r="L37">
        <v>86.2</v>
      </c>
      <c r="M37">
        <v>41</v>
      </c>
      <c r="N37">
        <v>3</v>
      </c>
      <c r="O37">
        <v>97</v>
      </c>
      <c r="P37">
        <v>5</v>
      </c>
      <c r="Q37">
        <v>22</v>
      </c>
      <c r="R37">
        <v>18</v>
      </c>
      <c r="S37">
        <v>32</v>
      </c>
      <c r="T37">
        <v>66</v>
      </c>
      <c r="U37">
        <v>0</v>
      </c>
      <c r="V37" s="6">
        <f t="shared" si="0"/>
        <v>2.5860000000000003</v>
      </c>
      <c r="W37" s="6">
        <f t="shared" si="1"/>
        <v>3.982985305491106</v>
      </c>
      <c r="X37">
        <v>50</v>
      </c>
      <c r="Y37">
        <v>9.3800000000000008</v>
      </c>
      <c r="Z37">
        <v>31.2</v>
      </c>
      <c r="AA37">
        <v>31.2</v>
      </c>
      <c r="AB37">
        <v>0</v>
      </c>
      <c r="AC37">
        <v>63.6</v>
      </c>
      <c r="AD37">
        <v>18.2</v>
      </c>
      <c r="AE37">
        <v>22.7</v>
      </c>
      <c r="AF37">
        <v>45.5</v>
      </c>
      <c r="AG37">
        <v>0</v>
      </c>
      <c r="AH37" s="188">
        <f t="shared" si="2"/>
        <v>16</v>
      </c>
      <c r="AI37" s="188">
        <f t="shared" si="3"/>
        <v>3.0016000000000003</v>
      </c>
      <c r="AJ37" s="188">
        <f t="shared" si="4"/>
        <v>9.984</v>
      </c>
      <c r="AK37" s="188">
        <f t="shared" si="5"/>
        <v>0</v>
      </c>
      <c r="AL37" s="188">
        <f t="shared" si="6"/>
        <v>13.992000000000001</v>
      </c>
      <c r="AM37" s="188">
        <f t="shared" si="7"/>
        <v>4.0039999999999996</v>
      </c>
      <c r="AN37" s="188">
        <f t="shared" si="8"/>
        <v>4.9939999999999998</v>
      </c>
      <c r="AO37" s="188">
        <f t="shared" si="9"/>
        <v>10.01</v>
      </c>
      <c r="AP37" s="188">
        <f t="shared" si="10"/>
        <v>0</v>
      </c>
      <c r="AQ37">
        <v>3058</v>
      </c>
      <c r="AR37">
        <v>241</v>
      </c>
      <c r="AS37">
        <v>950</v>
      </c>
      <c r="AT37">
        <v>1828</v>
      </c>
      <c r="AU37">
        <v>-52.6</v>
      </c>
      <c r="AV37">
        <v>100</v>
      </c>
      <c r="AW37">
        <v>33.299999999999997</v>
      </c>
      <c r="AX37">
        <v>33.299999999999997</v>
      </c>
      <c r="AY37">
        <v>1114</v>
      </c>
      <c r="AZ37">
        <v>33.299999999999997</v>
      </c>
      <c r="BA37">
        <v>100</v>
      </c>
      <c r="BB37">
        <v>0</v>
      </c>
      <c r="BC37">
        <v>467</v>
      </c>
      <c r="BD37">
        <v>65.5</v>
      </c>
      <c r="BE37">
        <v>737</v>
      </c>
      <c r="BF37">
        <v>228</v>
      </c>
      <c r="BG37">
        <v>-113</v>
      </c>
      <c r="BH37">
        <v>39.200000000000003</v>
      </c>
      <c r="BI37">
        <v>4.12</v>
      </c>
      <c r="BJ37">
        <v>21.6</v>
      </c>
      <c r="BK37">
        <v>781</v>
      </c>
      <c r="BL37">
        <v>17.5</v>
      </c>
      <c r="BM37">
        <v>29.9</v>
      </c>
      <c r="BN37">
        <v>0</v>
      </c>
      <c r="BO37">
        <v>10.3</v>
      </c>
      <c r="BP37">
        <v>41.7</v>
      </c>
      <c r="BQ37">
        <v>0</v>
      </c>
      <c r="BR37">
        <v>100</v>
      </c>
      <c r="BS37">
        <v>0</v>
      </c>
      <c r="BT37">
        <v>8.33</v>
      </c>
      <c r="BU37">
        <v>58.3</v>
      </c>
      <c r="BV37">
        <v>16.7</v>
      </c>
      <c r="BW37">
        <v>83.3</v>
      </c>
      <c r="BX37">
        <v>0</v>
      </c>
      <c r="BY37">
        <v>100</v>
      </c>
      <c r="BZ37">
        <v>0</v>
      </c>
      <c r="CA37">
        <v>100</v>
      </c>
      <c r="CB37">
        <v>0</v>
      </c>
      <c r="CC37">
        <v>0</v>
      </c>
      <c r="CD37">
        <v>50</v>
      </c>
      <c r="CE37">
        <v>0</v>
      </c>
      <c r="CF37">
        <v>0</v>
      </c>
      <c r="CG37">
        <v>100</v>
      </c>
      <c r="CH37">
        <v>0</v>
      </c>
      <c r="CI37">
        <v>83.3</v>
      </c>
      <c r="CJ37">
        <v>40</v>
      </c>
      <c r="CK37">
        <v>0</v>
      </c>
      <c r="CL37">
        <v>10</v>
      </c>
      <c r="CM37">
        <v>50</v>
      </c>
      <c r="CN37">
        <v>0</v>
      </c>
      <c r="CO37" s="188">
        <f t="shared" si="11"/>
        <v>8.33</v>
      </c>
      <c r="CP37" s="188">
        <f t="shared" si="12"/>
        <v>0</v>
      </c>
      <c r="CQ37" s="188">
        <f t="shared" si="13"/>
        <v>8.33</v>
      </c>
      <c r="CR37" s="188">
        <f t="shared" si="14"/>
        <v>0</v>
      </c>
      <c r="CS37" s="188">
        <f t="shared" si="15"/>
        <v>0</v>
      </c>
      <c r="CT37" s="188">
        <f t="shared" si="16"/>
        <v>8.35</v>
      </c>
      <c r="CU37" s="188">
        <f t="shared" si="17"/>
        <v>0</v>
      </c>
      <c r="CV37" s="188">
        <f t="shared" si="18"/>
        <v>16.7</v>
      </c>
      <c r="CW37" s="188">
        <f t="shared" si="19"/>
        <v>0</v>
      </c>
      <c r="CX37" s="188">
        <f t="shared" si="20"/>
        <v>33.32</v>
      </c>
      <c r="CY37" s="188">
        <f t="shared" si="21"/>
        <v>0</v>
      </c>
      <c r="CZ37" s="188">
        <f t="shared" si="22"/>
        <v>8.33</v>
      </c>
      <c r="DA37" s="188">
        <f t="shared" si="23"/>
        <v>41.65</v>
      </c>
      <c r="DB37" s="188">
        <f t="shared" si="24"/>
        <v>0</v>
      </c>
    </row>
    <row r="38" spans="1:106" s="554" customFormat="1">
      <c r="A38" s="587"/>
      <c r="B38" s="549" t="s">
        <v>806</v>
      </c>
      <c r="C38" s="549"/>
      <c r="F38" s="552"/>
      <c r="G38" s="553"/>
      <c r="I38" s="555">
        <v>4</v>
      </c>
      <c r="J38" s="555">
        <v>0</v>
      </c>
      <c r="K38" s="555">
        <v>0</v>
      </c>
      <c r="L38" s="555">
        <v>0</v>
      </c>
      <c r="M38" s="555">
        <v>0</v>
      </c>
      <c r="N38" s="555">
        <v>0</v>
      </c>
      <c r="O38" s="555">
        <v>0</v>
      </c>
      <c r="P38" s="555">
        <v>0</v>
      </c>
      <c r="Q38" s="555">
        <v>0</v>
      </c>
      <c r="R38" s="555">
        <v>0</v>
      </c>
      <c r="S38" s="555">
        <v>0</v>
      </c>
      <c r="T38" s="555">
        <v>0</v>
      </c>
      <c r="U38" s="555">
        <v>0</v>
      </c>
      <c r="V38" s="556">
        <f t="shared" ref="V38" si="25">L38*N38/100</f>
        <v>0</v>
      </c>
      <c r="W38" s="556" t="e">
        <f t="shared" ref="W38" si="26">BO38/V38</f>
        <v>#DIV/0!</v>
      </c>
      <c r="X38" s="555">
        <v>0</v>
      </c>
      <c r="Y38" s="555">
        <v>0</v>
      </c>
      <c r="Z38" s="555">
        <v>0</v>
      </c>
      <c r="AA38" s="555">
        <v>0</v>
      </c>
      <c r="AB38" s="555">
        <v>0</v>
      </c>
      <c r="AC38" s="555">
        <v>0</v>
      </c>
      <c r="AD38" s="555">
        <v>0</v>
      </c>
      <c r="AE38" s="555">
        <v>0</v>
      </c>
      <c r="AF38" s="555">
        <v>0</v>
      </c>
      <c r="AG38" s="555">
        <v>0</v>
      </c>
      <c r="AH38" s="557">
        <f t="shared" ref="AH38" si="27">X38*S38/100</f>
        <v>0</v>
      </c>
      <c r="AI38" s="557">
        <f t="shared" ref="AI38" si="28">Y38*S38/100</f>
        <v>0</v>
      </c>
      <c r="AJ38" s="557">
        <f t="shared" ref="AJ38" si="29">AA38*S38/100</f>
        <v>0</v>
      </c>
      <c r="AK38" s="557">
        <f t="shared" ref="AK38" si="30">AB38*S38/100</f>
        <v>0</v>
      </c>
      <c r="AL38" s="557">
        <f t="shared" ref="AL38" si="31">AC38*Q38/100</f>
        <v>0</v>
      </c>
      <c r="AM38" s="557">
        <f t="shared" ref="AM38" si="32">AD38*Q38/100</f>
        <v>0</v>
      </c>
      <c r="AN38" s="557">
        <f t="shared" ref="AN38" si="33">AE38*Q38/100</f>
        <v>0</v>
      </c>
      <c r="AO38" s="557">
        <f t="shared" ref="AO38" si="34">AF38*Q38/100</f>
        <v>0</v>
      </c>
      <c r="AP38" s="557">
        <f t="shared" ref="AP38" si="35">AG38*Q38/100</f>
        <v>0</v>
      </c>
      <c r="AQ38" s="555" t="s">
        <v>364</v>
      </c>
      <c r="AR38" s="555" t="s">
        <v>364</v>
      </c>
      <c r="AS38" s="555" t="s">
        <v>364</v>
      </c>
      <c r="AT38" s="555" t="s">
        <v>364</v>
      </c>
      <c r="AU38" s="555" t="s">
        <v>364</v>
      </c>
      <c r="AV38" s="555">
        <v>0</v>
      </c>
      <c r="AW38" s="555">
        <v>0</v>
      </c>
      <c r="AX38" s="555">
        <v>0</v>
      </c>
      <c r="AY38" s="555" t="s">
        <v>364</v>
      </c>
      <c r="AZ38" s="555">
        <v>0</v>
      </c>
      <c r="BA38" s="555">
        <v>0</v>
      </c>
      <c r="BB38" s="555">
        <v>0</v>
      </c>
      <c r="BC38" s="555" t="s">
        <v>364</v>
      </c>
      <c r="BD38" s="555" t="s">
        <v>364</v>
      </c>
      <c r="BE38" s="555" t="s">
        <v>364</v>
      </c>
      <c r="BF38" s="555" t="s">
        <v>364</v>
      </c>
      <c r="BG38" s="555">
        <v>-20.5</v>
      </c>
      <c r="BH38" s="555">
        <v>0</v>
      </c>
      <c r="BI38" s="555">
        <v>0</v>
      </c>
      <c r="BJ38" s="555">
        <v>0</v>
      </c>
      <c r="BK38" s="555" t="s">
        <v>364</v>
      </c>
      <c r="BL38" s="555">
        <v>0</v>
      </c>
      <c r="BM38" s="555">
        <v>0</v>
      </c>
      <c r="BN38" s="555">
        <v>0</v>
      </c>
      <c r="BO38" s="555">
        <v>0</v>
      </c>
      <c r="BP38" s="555">
        <v>0</v>
      </c>
      <c r="BQ38" s="555">
        <v>0</v>
      </c>
      <c r="BR38" s="555">
        <v>0</v>
      </c>
      <c r="BS38" s="555">
        <v>0</v>
      </c>
      <c r="BT38" s="555">
        <v>0</v>
      </c>
      <c r="BU38" s="555">
        <v>0</v>
      </c>
      <c r="BV38" s="555">
        <v>0</v>
      </c>
      <c r="BW38" s="555">
        <v>0</v>
      </c>
      <c r="BX38" s="555">
        <v>0</v>
      </c>
      <c r="BY38" s="555">
        <v>0</v>
      </c>
      <c r="BZ38" s="555">
        <v>0</v>
      </c>
      <c r="CA38" s="555">
        <v>0</v>
      </c>
      <c r="CB38" s="555">
        <v>0</v>
      </c>
      <c r="CC38" s="555">
        <v>0</v>
      </c>
      <c r="CD38" s="555">
        <v>0</v>
      </c>
      <c r="CE38" s="555">
        <v>0</v>
      </c>
      <c r="CF38" s="555">
        <v>0</v>
      </c>
      <c r="CG38" s="555">
        <v>0</v>
      </c>
      <c r="CH38" s="555">
        <v>0</v>
      </c>
      <c r="CI38" s="555">
        <v>0</v>
      </c>
      <c r="CJ38" s="555">
        <v>0</v>
      </c>
      <c r="CK38" s="555">
        <v>0</v>
      </c>
      <c r="CL38" s="555">
        <v>0</v>
      </c>
      <c r="CM38" s="555">
        <v>0</v>
      </c>
      <c r="CN38" s="555">
        <v>0</v>
      </c>
      <c r="CO38" s="557">
        <f t="shared" ref="CO38" si="36">BY38*BT38/100</f>
        <v>0</v>
      </c>
      <c r="CP38" s="557">
        <f t="shared" ref="CP38" si="37">BZ38*BT38/100</f>
        <v>0</v>
      </c>
      <c r="CQ38" s="557">
        <f t="shared" ref="CQ38" si="38">CA38*BT38/100</f>
        <v>0</v>
      </c>
      <c r="CR38" s="557">
        <f t="shared" ref="CR38" si="39">CB38*BT38/100</f>
        <v>0</v>
      </c>
      <c r="CS38" s="557">
        <f t="shared" ref="CS38" si="40">CC38*BT38/100</f>
        <v>0</v>
      </c>
      <c r="CT38" s="557">
        <f t="shared" ref="CT38" si="41">CD38*BV38/100</f>
        <v>0</v>
      </c>
      <c r="CU38" s="557">
        <f t="shared" ref="CU38" si="42">CE38*BV38/100</f>
        <v>0</v>
      </c>
      <c r="CV38" s="557">
        <f t="shared" ref="CV38" si="43">CG38*BV38/100</f>
        <v>0</v>
      </c>
      <c r="CW38" s="557">
        <f t="shared" ref="CW38" si="44">CH38*BV38/100</f>
        <v>0</v>
      </c>
      <c r="CX38" s="557">
        <f t="shared" ref="CX38" si="45">CI38*CJ38/100</f>
        <v>0</v>
      </c>
      <c r="CY38" s="557">
        <f t="shared" ref="CY38" si="46">CI38*CK38/100</f>
        <v>0</v>
      </c>
      <c r="CZ38" s="557">
        <f t="shared" ref="CZ38" si="47">CI38*CL38/100</f>
        <v>0</v>
      </c>
      <c r="DA38" s="557">
        <f t="shared" ref="DA38" si="48">CI38*CM38/100</f>
        <v>0</v>
      </c>
      <c r="DB38" s="557">
        <f t="shared" ref="DB38" si="49">CI38*CN38/100</f>
        <v>0</v>
      </c>
    </row>
    <row r="39" spans="1:106">
      <c r="A39" s="588" t="s">
        <v>381</v>
      </c>
      <c r="B39" s="494"/>
      <c r="C39" s="576"/>
      <c r="D39" s="382"/>
      <c r="E39" s="383"/>
      <c r="F39" s="489"/>
      <c r="G39" s="429"/>
      <c r="H39" s="390"/>
      <c r="I39"/>
      <c r="J39"/>
      <c r="K39"/>
      <c r="L39"/>
      <c r="M39"/>
      <c r="N39"/>
      <c r="O39"/>
      <c r="P39"/>
      <c r="Q39"/>
      <c r="R39"/>
      <c r="S39"/>
      <c r="T39"/>
      <c r="U39"/>
      <c r="V39" s="6"/>
      <c r="W39" s="6"/>
      <c r="X39"/>
      <c r="Y39"/>
      <c r="Z39"/>
      <c r="AA39"/>
      <c r="AB39"/>
      <c r="AC39"/>
      <c r="AD39"/>
      <c r="AE39"/>
      <c r="AF39"/>
      <c r="AG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</row>
    <row r="40" spans="1:106">
      <c r="A40" s="587"/>
      <c r="B40" s="577"/>
      <c r="C40" s="577"/>
      <c r="F40" s="489"/>
      <c r="G40" s="429"/>
      <c r="H40" s="386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6"/>
      <c r="W40" s="6"/>
      <c r="X40" s="2"/>
      <c r="Y40" s="2"/>
      <c r="Z40" s="2"/>
      <c r="AA40" s="2"/>
      <c r="AB40" s="2"/>
      <c r="AC40" s="2"/>
      <c r="AD40" s="2"/>
      <c r="AE40" s="2"/>
      <c r="AF40" s="2"/>
      <c r="AG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</row>
    <row r="41" spans="1:106">
      <c r="A41" s="588" t="s">
        <v>1196</v>
      </c>
      <c r="B41" s="494" t="s">
        <v>808</v>
      </c>
      <c r="C41" s="576" t="s">
        <v>543</v>
      </c>
      <c r="D41" s="382" t="s">
        <v>416</v>
      </c>
      <c r="E41" s="383" t="s">
        <v>421</v>
      </c>
      <c r="F41" s="489">
        <v>43537</v>
      </c>
      <c r="G41" s="429">
        <v>0</v>
      </c>
      <c r="H41" s="537" t="s">
        <v>1196</v>
      </c>
      <c r="I41">
        <v>11606</v>
      </c>
      <c r="J41">
        <v>189</v>
      </c>
      <c r="K41">
        <v>3.41</v>
      </c>
      <c r="L41">
        <v>49.7</v>
      </c>
      <c r="M41">
        <v>33</v>
      </c>
      <c r="N41">
        <v>7.45</v>
      </c>
      <c r="O41">
        <v>92.6</v>
      </c>
      <c r="P41">
        <v>6.38</v>
      </c>
      <c r="Q41">
        <v>12.8</v>
      </c>
      <c r="R41">
        <v>19.100000000000001</v>
      </c>
      <c r="S41">
        <v>67</v>
      </c>
      <c r="T41">
        <v>33</v>
      </c>
      <c r="U41">
        <v>0</v>
      </c>
      <c r="V41" s="6">
        <f t="shared" si="0"/>
        <v>3.7026500000000002</v>
      </c>
      <c r="W41" s="6">
        <f t="shared" si="1"/>
        <v>12.585580597680039</v>
      </c>
      <c r="X41">
        <v>38.1</v>
      </c>
      <c r="Y41">
        <v>6.35</v>
      </c>
      <c r="Z41">
        <v>12.7</v>
      </c>
      <c r="AA41">
        <v>23.8</v>
      </c>
      <c r="AB41">
        <v>0</v>
      </c>
      <c r="AC41">
        <v>50</v>
      </c>
      <c r="AD41">
        <v>16.7</v>
      </c>
      <c r="AE41">
        <v>33.299999999999997</v>
      </c>
      <c r="AF41">
        <v>66.7</v>
      </c>
      <c r="AG41">
        <v>0</v>
      </c>
      <c r="AH41" s="188">
        <f t="shared" si="2"/>
        <v>25.527000000000001</v>
      </c>
      <c r="AI41" s="188">
        <f t="shared" si="3"/>
        <v>4.2545000000000002</v>
      </c>
      <c r="AJ41" s="188">
        <f t="shared" si="4"/>
        <v>15.946000000000002</v>
      </c>
      <c r="AK41" s="188">
        <f t="shared" si="5"/>
        <v>0</v>
      </c>
      <c r="AL41" s="188">
        <f t="shared" si="6"/>
        <v>6.4</v>
      </c>
      <c r="AM41" s="188">
        <f t="shared" si="7"/>
        <v>2.1375999999999999</v>
      </c>
      <c r="AN41" s="188">
        <f t="shared" si="8"/>
        <v>4.2624000000000004</v>
      </c>
      <c r="AO41" s="188">
        <f t="shared" si="9"/>
        <v>8.5376000000000012</v>
      </c>
      <c r="AP41" s="188">
        <f t="shared" si="10"/>
        <v>0</v>
      </c>
      <c r="AQ41">
        <v>2702</v>
      </c>
      <c r="AR41">
        <v>265</v>
      </c>
      <c r="AS41">
        <v>493</v>
      </c>
      <c r="AT41">
        <v>948</v>
      </c>
      <c r="AU41">
        <v>-84.8</v>
      </c>
      <c r="AV41">
        <v>85.7</v>
      </c>
      <c r="AW41">
        <v>28.6</v>
      </c>
      <c r="AX41">
        <v>14.3</v>
      </c>
      <c r="AY41">
        <v>242</v>
      </c>
      <c r="AZ41">
        <v>14.3</v>
      </c>
      <c r="BA41">
        <v>71.400000000000006</v>
      </c>
      <c r="BB41">
        <v>0</v>
      </c>
      <c r="BC41">
        <v>178</v>
      </c>
      <c r="BD41">
        <v>50.1</v>
      </c>
      <c r="BE41">
        <v>510</v>
      </c>
      <c r="BF41">
        <v>690</v>
      </c>
      <c r="BG41">
        <v>-221</v>
      </c>
      <c r="BH41">
        <v>28.7</v>
      </c>
      <c r="BI41">
        <v>4.5999999999999996</v>
      </c>
      <c r="BJ41">
        <v>12.6</v>
      </c>
      <c r="BK41">
        <v>529</v>
      </c>
      <c r="BL41">
        <v>19.5</v>
      </c>
      <c r="BM41">
        <v>66.7</v>
      </c>
      <c r="BN41">
        <v>0</v>
      </c>
      <c r="BO41">
        <v>46.6</v>
      </c>
      <c r="BP41">
        <v>18.2</v>
      </c>
      <c r="BQ41">
        <v>1.1399999999999999</v>
      </c>
      <c r="BR41">
        <v>98.9</v>
      </c>
      <c r="BS41">
        <v>14.8</v>
      </c>
      <c r="BT41">
        <v>4.55</v>
      </c>
      <c r="BU41">
        <v>55.7</v>
      </c>
      <c r="BV41">
        <v>78.400000000000006</v>
      </c>
      <c r="BW41">
        <v>21.6</v>
      </c>
      <c r="BX41">
        <v>5.68</v>
      </c>
      <c r="BY41">
        <v>25</v>
      </c>
      <c r="BZ41">
        <v>25</v>
      </c>
      <c r="CA41">
        <v>100</v>
      </c>
      <c r="CB41">
        <v>75</v>
      </c>
      <c r="CC41">
        <v>25</v>
      </c>
      <c r="CD41">
        <v>21.7</v>
      </c>
      <c r="CE41">
        <v>14.5</v>
      </c>
      <c r="CF41">
        <v>4.3499999999999996</v>
      </c>
      <c r="CG41">
        <v>58</v>
      </c>
      <c r="CH41">
        <v>7.25</v>
      </c>
      <c r="CI41">
        <v>21.6</v>
      </c>
      <c r="CJ41">
        <v>5.26</v>
      </c>
      <c r="CK41">
        <v>15.8</v>
      </c>
      <c r="CL41">
        <v>5.26</v>
      </c>
      <c r="CM41">
        <v>47.4</v>
      </c>
      <c r="CN41">
        <v>0</v>
      </c>
      <c r="CO41" s="188">
        <f t="shared" si="11"/>
        <v>1.1375</v>
      </c>
      <c r="CP41" s="188">
        <f t="shared" si="12"/>
        <v>1.1375</v>
      </c>
      <c r="CQ41" s="188">
        <f t="shared" si="13"/>
        <v>4.55</v>
      </c>
      <c r="CR41" s="188">
        <f t="shared" si="14"/>
        <v>3.4125000000000001</v>
      </c>
      <c r="CS41" s="188">
        <f t="shared" si="15"/>
        <v>1.1375</v>
      </c>
      <c r="CT41" s="188">
        <f t="shared" si="16"/>
        <v>17.012799999999999</v>
      </c>
      <c r="CU41" s="188">
        <f t="shared" si="17"/>
        <v>11.368000000000002</v>
      </c>
      <c r="CV41" s="188">
        <f t="shared" si="18"/>
        <v>45.472000000000008</v>
      </c>
      <c r="CW41" s="188">
        <f t="shared" si="19"/>
        <v>5.6840000000000011</v>
      </c>
      <c r="CX41" s="188">
        <f t="shared" si="20"/>
        <v>1.1361600000000001</v>
      </c>
      <c r="CY41" s="188">
        <f t="shared" si="21"/>
        <v>3.4128000000000003</v>
      </c>
      <c r="CZ41" s="188">
        <f t="shared" si="22"/>
        <v>1.1361600000000001</v>
      </c>
      <c r="DA41" s="188">
        <f t="shared" si="23"/>
        <v>10.2384</v>
      </c>
      <c r="DB41" s="188">
        <f t="shared" si="24"/>
        <v>0</v>
      </c>
    </row>
    <row r="42" spans="1:106">
      <c r="A42" s="587"/>
      <c r="B42" s="494" t="s">
        <v>809</v>
      </c>
      <c r="C42" s="577"/>
      <c r="F42" s="489"/>
      <c r="G42" s="429"/>
      <c r="H42" s="386"/>
      <c r="I42">
        <v>23627</v>
      </c>
      <c r="J42">
        <v>357</v>
      </c>
      <c r="K42">
        <v>3</v>
      </c>
      <c r="L42">
        <v>50.7</v>
      </c>
      <c r="M42">
        <v>36.5</v>
      </c>
      <c r="N42">
        <v>7.73</v>
      </c>
      <c r="O42">
        <v>92.3</v>
      </c>
      <c r="P42">
        <v>11.6</v>
      </c>
      <c r="Q42">
        <v>6.08</v>
      </c>
      <c r="R42">
        <v>13.3</v>
      </c>
      <c r="S42">
        <v>64.099999999999994</v>
      </c>
      <c r="T42">
        <v>35.9</v>
      </c>
      <c r="U42">
        <v>2.76</v>
      </c>
      <c r="V42" s="6">
        <f t="shared" si="0"/>
        <v>3.9191100000000008</v>
      </c>
      <c r="W42" s="6">
        <f t="shared" si="1"/>
        <v>11.30358678373406</v>
      </c>
      <c r="X42">
        <v>52.6</v>
      </c>
      <c r="Y42">
        <v>18.100000000000001</v>
      </c>
      <c r="Z42">
        <v>9.48</v>
      </c>
      <c r="AA42">
        <v>19</v>
      </c>
      <c r="AB42">
        <v>4.3099999999999996</v>
      </c>
      <c r="AC42">
        <v>72.7</v>
      </c>
      <c r="AD42">
        <v>45.5</v>
      </c>
      <c r="AE42">
        <v>27.3</v>
      </c>
      <c r="AF42">
        <v>100</v>
      </c>
      <c r="AG42">
        <v>9.09</v>
      </c>
      <c r="AH42" s="188">
        <f t="shared" si="2"/>
        <v>33.7166</v>
      </c>
      <c r="AI42" s="188">
        <f t="shared" si="3"/>
        <v>11.6021</v>
      </c>
      <c r="AJ42" s="188">
        <f t="shared" si="4"/>
        <v>12.178999999999998</v>
      </c>
      <c r="AK42" s="188">
        <f t="shared" si="5"/>
        <v>2.7627099999999998</v>
      </c>
      <c r="AL42" s="188">
        <f t="shared" si="6"/>
        <v>4.4201600000000001</v>
      </c>
      <c r="AM42" s="188">
        <f t="shared" si="7"/>
        <v>2.7664</v>
      </c>
      <c r="AN42" s="188">
        <f t="shared" si="8"/>
        <v>1.65984</v>
      </c>
      <c r="AO42" s="188">
        <f t="shared" si="9"/>
        <v>6.08</v>
      </c>
      <c r="AP42" s="188">
        <f t="shared" si="10"/>
        <v>0.55267200000000005</v>
      </c>
      <c r="AQ42">
        <v>2236</v>
      </c>
      <c r="AR42">
        <v>417</v>
      </c>
      <c r="AS42">
        <v>561</v>
      </c>
      <c r="AT42">
        <v>1987</v>
      </c>
      <c r="AU42">
        <v>-48.8</v>
      </c>
      <c r="AV42">
        <v>92.9</v>
      </c>
      <c r="AW42">
        <v>64.3</v>
      </c>
      <c r="AX42">
        <v>14.3</v>
      </c>
      <c r="AY42">
        <v>177</v>
      </c>
      <c r="AZ42">
        <v>21.4</v>
      </c>
      <c r="BA42">
        <v>100</v>
      </c>
      <c r="BB42">
        <v>7.14</v>
      </c>
      <c r="BC42">
        <v>222</v>
      </c>
      <c r="BD42">
        <v>68.099999999999994</v>
      </c>
      <c r="BE42">
        <v>471</v>
      </c>
      <c r="BF42">
        <v>794</v>
      </c>
      <c r="BG42">
        <v>-270</v>
      </c>
      <c r="BH42">
        <v>31.7</v>
      </c>
      <c r="BI42">
        <v>7.19</v>
      </c>
      <c r="BJ42">
        <v>5.39</v>
      </c>
      <c r="BK42">
        <v>499</v>
      </c>
      <c r="BL42">
        <v>12.6</v>
      </c>
      <c r="BM42">
        <v>61.1</v>
      </c>
      <c r="BN42">
        <v>2.4</v>
      </c>
      <c r="BO42">
        <v>44.3</v>
      </c>
      <c r="BP42">
        <v>19.600000000000001</v>
      </c>
      <c r="BQ42">
        <v>1.9</v>
      </c>
      <c r="BR42">
        <v>98.1</v>
      </c>
      <c r="BS42">
        <v>7.59</v>
      </c>
      <c r="BT42">
        <v>6.33</v>
      </c>
      <c r="BU42">
        <v>50.6</v>
      </c>
      <c r="BV42">
        <v>81.599999999999994</v>
      </c>
      <c r="BW42">
        <v>18.399999999999999</v>
      </c>
      <c r="BX42">
        <v>7.59</v>
      </c>
      <c r="BY42">
        <v>70</v>
      </c>
      <c r="BZ42">
        <v>20</v>
      </c>
      <c r="CA42">
        <v>100</v>
      </c>
      <c r="CB42">
        <v>100</v>
      </c>
      <c r="CC42">
        <v>20</v>
      </c>
      <c r="CD42">
        <v>23.3</v>
      </c>
      <c r="CE42">
        <v>9.3000000000000007</v>
      </c>
      <c r="CF42">
        <v>7.75</v>
      </c>
      <c r="CG42">
        <v>53.5</v>
      </c>
      <c r="CH42">
        <v>8.5299999999999994</v>
      </c>
      <c r="CI42">
        <v>18.399999999999999</v>
      </c>
      <c r="CJ42">
        <v>3.45</v>
      </c>
      <c r="CK42">
        <v>0</v>
      </c>
      <c r="CL42">
        <v>0</v>
      </c>
      <c r="CM42">
        <v>37.9</v>
      </c>
      <c r="CN42">
        <v>3.45</v>
      </c>
      <c r="CO42" s="188">
        <f t="shared" si="11"/>
        <v>4.431</v>
      </c>
      <c r="CP42" s="188">
        <f t="shared" si="12"/>
        <v>1.266</v>
      </c>
      <c r="CQ42" s="188">
        <f t="shared" si="13"/>
        <v>6.33</v>
      </c>
      <c r="CR42" s="188">
        <f t="shared" si="14"/>
        <v>6.33</v>
      </c>
      <c r="CS42" s="188">
        <f t="shared" si="15"/>
        <v>1.266</v>
      </c>
      <c r="CT42" s="188">
        <f t="shared" si="16"/>
        <v>19.012799999999999</v>
      </c>
      <c r="CU42" s="188">
        <f t="shared" si="17"/>
        <v>7.5888</v>
      </c>
      <c r="CV42" s="188">
        <f t="shared" si="18"/>
        <v>43.655999999999992</v>
      </c>
      <c r="CW42" s="188">
        <f t="shared" si="19"/>
        <v>6.9604799999999987</v>
      </c>
      <c r="CX42" s="188">
        <f t="shared" si="20"/>
        <v>0.63479999999999992</v>
      </c>
      <c r="CY42" s="188">
        <f t="shared" si="21"/>
        <v>0</v>
      </c>
      <c r="CZ42" s="188">
        <f t="shared" si="22"/>
        <v>0</v>
      </c>
      <c r="DA42" s="188">
        <f t="shared" si="23"/>
        <v>6.9735999999999994</v>
      </c>
      <c r="DB42" s="188">
        <f t="shared" si="24"/>
        <v>0.63479999999999992</v>
      </c>
    </row>
    <row r="43" spans="1:106">
      <c r="A43" s="588" t="s">
        <v>1192</v>
      </c>
      <c r="B43" s="494"/>
      <c r="C43" s="577"/>
      <c r="F43" s="489"/>
      <c r="G43" s="429"/>
      <c r="H43" s="386"/>
      <c r="I43"/>
      <c r="J43"/>
      <c r="K43"/>
      <c r="L43"/>
      <c r="M43"/>
      <c r="N43"/>
      <c r="O43"/>
      <c r="P43"/>
      <c r="Q43"/>
      <c r="R43"/>
      <c r="S43"/>
      <c r="T43"/>
      <c r="U43"/>
      <c r="V43" s="6"/>
      <c r="W43" s="6"/>
      <c r="X43"/>
      <c r="Y43"/>
      <c r="Z43"/>
      <c r="AA43"/>
      <c r="AB43"/>
      <c r="AC43"/>
      <c r="AD43"/>
      <c r="AE43"/>
      <c r="AF43"/>
      <c r="AG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</row>
    <row r="44" spans="1:106">
      <c r="A44" s="587"/>
      <c r="B44" s="494"/>
      <c r="C44" s="577"/>
      <c r="F44" s="489"/>
      <c r="G44" s="429"/>
      <c r="H44" s="386"/>
      <c r="I44"/>
      <c r="J44"/>
      <c r="K44"/>
      <c r="L44"/>
      <c r="M44"/>
      <c r="N44"/>
      <c r="O44"/>
      <c r="P44"/>
      <c r="Q44"/>
      <c r="R44"/>
      <c r="S44"/>
      <c r="T44"/>
      <c r="U44"/>
      <c r="V44" s="6"/>
      <c r="W44" s="6"/>
      <c r="X44"/>
      <c r="Y44"/>
      <c r="Z44"/>
      <c r="AA44"/>
      <c r="AB44"/>
      <c r="AC44"/>
      <c r="AD44"/>
      <c r="AE44"/>
      <c r="AF44"/>
      <c r="AG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</row>
    <row r="45" spans="1:106">
      <c r="A45" s="588" t="s">
        <v>1193</v>
      </c>
      <c r="B45" s="494" t="s">
        <v>811</v>
      </c>
      <c r="C45" s="576" t="s">
        <v>543</v>
      </c>
      <c r="D45" s="382" t="s">
        <v>416</v>
      </c>
      <c r="E45" s="578" t="s">
        <v>361</v>
      </c>
      <c r="F45" s="489">
        <v>43543</v>
      </c>
      <c r="G45" s="429">
        <v>0.8571428571428571</v>
      </c>
      <c r="H45" s="537" t="s">
        <v>1193</v>
      </c>
      <c r="I45">
        <v>17669</v>
      </c>
      <c r="J45">
        <v>463</v>
      </c>
      <c r="K45">
        <v>7.36</v>
      </c>
      <c r="L45">
        <v>77.8</v>
      </c>
      <c r="M45">
        <v>47.8</v>
      </c>
      <c r="N45">
        <v>8.61</v>
      </c>
      <c r="O45">
        <v>91.4</v>
      </c>
      <c r="P45">
        <v>19.7</v>
      </c>
      <c r="Q45">
        <v>30.8</v>
      </c>
      <c r="R45">
        <v>26.4</v>
      </c>
      <c r="S45">
        <v>51.1</v>
      </c>
      <c r="T45">
        <v>47.2</v>
      </c>
      <c r="U45">
        <v>0.28000000000000003</v>
      </c>
      <c r="V45" s="6">
        <f t="shared" si="0"/>
        <v>6.6985799999999998</v>
      </c>
      <c r="W45" s="6">
        <f t="shared" si="1"/>
        <v>2.80656497347199</v>
      </c>
      <c r="X45">
        <v>61.4</v>
      </c>
      <c r="Y45">
        <v>34.799999999999997</v>
      </c>
      <c r="Z45">
        <v>41.3</v>
      </c>
      <c r="AA45">
        <v>37.5</v>
      </c>
      <c r="AB45">
        <v>0.54</v>
      </c>
      <c r="AC45">
        <v>78.400000000000006</v>
      </c>
      <c r="AD45">
        <v>55.9</v>
      </c>
      <c r="AE45">
        <v>50.5</v>
      </c>
      <c r="AF45">
        <v>68.5</v>
      </c>
      <c r="AG45">
        <v>0.9</v>
      </c>
      <c r="AH45" s="188">
        <f t="shared" si="2"/>
        <v>31.375399999999999</v>
      </c>
      <c r="AI45" s="188">
        <f t="shared" si="3"/>
        <v>17.782799999999998</v>
      </c>
      <c r="AJ45" s="188">
        <f t="shared" si="4"/>
        <v>19.162500000000001</v>
      </c>
      <c r="AK45" s="188">
        <f t="shared" si="5"/>
        <v>0.27594000000000002</v>
      </c>
      <c r="AL45" s="188">
        <f t="shared" si="6"/>
        <v>24.147200000000002</v>
      </c>
      <c r="AM45" s="188">
        <f t="shared" si="7"/>
        <v>17.217200000000002</v>
      </c>
      <c r="AN45" s="188">
        <f t="shared" si="8"/>
        <v>15.554</v>
      </c>
      <c r="AO45" s="188">
        <f t="shared" si="9"/>
        <v>21.098000000000003</v>
      </c>
      <c r="AP45" s="188">
        <f t="shared" si="10"/>
        <v>0.2772</v>
      </c>
      <c r="AQ45">
        <v>4831</v>
      </c>
      <c r="AR45">
        <v>1503</v>
      </c>
      <c r="AS45">
        <v>980</v>
      </c>
      <c r="AT45">
        <v>1503</v>
      </c>
      <c r="AU45">
        <v>11.6</v>
      </c>
      <c r="AV45">
        <v>93.5</v>
      </c>
      <c r="AW45">
        <v>80.599999999999994</v>
      </c>
      <c r="AX45">
        <v>80.599999999999994</v>
      </c>
      <c r="AY45">
        <v>935</v>
      </c>
      <c r="AZ45">
        <v>54.8</v>
      </c>
      <c r="BA45">
        <v>93.5</v>
      </c>
      <c r="BB45">
        <v>3.23</v>
      </c>
      <c r="BC45">
        <v>531</v>
      </c>
      <c r="BD45">
        <v>86.1</v>
      </c>
      <c r="BE45">
        <v>735</v>
      </c>
      <c r="BF45">
        <v>384</v>
      </c>
      <c r="BG45">
        <v>44.9</v>
      </c>
      <c r="BH45">
        <v>43.5</v>
      </c>
      <c r="BI45">
        <v>14</v>
      </c>
      <c r="BJ45">
        <v>26.1</v>
      </c>
      <c r="BK45">
        <v>427</v>
      </c>
      <c r="BL45">
        <v>23.7</v>
      </c>
      <c r="BM45">
        <v>47.1</v>
      </c>
      <c r="BN45">
        <v>0</v>
      </c>
      <c r="BO45">
        <v>18.8</v>
      </c>
      <c r="BP45">
        <v>24.1</v>
      </c>
      <c r="BQ45">
        <v>2.2999999999999998</v>
      </c>
      <c r="BR45">
        <v>97.7</v>
      </c>
      <c r="BS45">
        <v>8.0500000000000007</v>
      </c>
      <c r="BT45">
        <v>6.9</v>
      </c>
      <c r="BU45">
        <v>50.6</v>
      </c>
      <c r="BV45">
        <v>67.8</v>
      </c>
      <c r="BW45">
        <v>32.200000000000003</v>
      </c>
      <c r="BX45">
        <v>8.0500000000000007</v>
      </c>
      <c r="BY45">
        <v>83.3</v>
      </c>
      <c r="BZ45">
        <v>33.299999999999997</v>
      </c>
      <c r="CA45">
        <v>66.7</v>
      </c>
      <c r="CB45">
        <v>83.3</v>
      </c>
      <c r="CC45">
        <v>50</v>
      </c>
      <c r="CD45">
        <v>28.8</v>
      </c>
      <c r="CE45">
        <v>8.4700000000000006</v>
      </c>
      <c r="CF45">
        <v>8.4700000000000006</v>
      </c>
      <c r="CG45">
        <v>61</v>
      </c>
      <c r="CH45">
        <v>8.4700000000000006</v>
      </c>
      <c r="CI45">
        <v>32.200000000000003</v>
      </c>
      <c r="CJ45">
        <v>14.3</v>
      </c>
      <c r="CK45">
        <v>7.14</v>
      </c>
      <c r="CL45">
        <v>3.57</v>
      </c>
      <c r="CM45">
        <v>28.6</v>
      </c>
      <c r="CN45">
        <v>7.14</v>
      </c>
      <c r="CO45" s="188">
        <f t="shared" si="11"/>
        <v>5.7477</v>
      </c>
      <c r="CP45" s="188">
        <f t="shared" si="12"/>
        <v>2.2976999999999999</v>
      </c>
      <c r="CQ45" s="188">
        <f t="shared" si="13"/>
        <v>4.6023000000000005</v>
      </c>
      <c r="CR45" s="188">
        <f t="shared" si="14"/>
        <v>5.7477</v>
      </c>
      <c r="CS45" s="188">
        <f t="shared" si="15"/>
        <v>3.45</v>
      </c>
      <c r="CT45" s="188">
        <f t="shared" si="16"/>
        <v>19.526399999999999</v>
      </c>
      <c r="CU45" s="188">
        <f t="shared" si="17"/>
        <v>5.7426599999999999</v>
      </c>
      <c r="CV45" s="188">
        <f t="shared" si="18"/>
        <v>41.358000000000004</v>
      </c>
      <c r="CW45" s="188">
        <f t="shared" si="19"/>
        <v>5.7426599999999999</v>
      </c>
      <c r="CX45" s="188">
        <f t="shared" si="20"/>
        <v>4.6046000000000005</v>
      </c>
      <c r="CY45" s="188">
        <f t="shared" si="21"/>
        <v>2.29908</v>
      </c>
      <c r="CZ45" s="188">
        <f t="shared" si="22"/>
        <v>1.14954</v>
      </c>
      <c r="DA45" s="188">
        <f t="shared" si="23"/>
        <v>9.2092000000000009</v>
      </c>
      <c r="DB45" s="188">
        <f t="shared" si="24"/>
        <v>2.29908</v>
      </c>
    </row>
    <row r="46" spans="1:106">
      <c r="A46" s="587"/>
      <c r="B46" s="494" t="s">
        <v>812</v>
      </c>
      <c r="C46" s="577"/>
      <c r="F46" s="489"/>
      <c r="G46" s="429"/>
      <c r="H46" s="386"/>
      <c r="I46">
        <v>23917</v>
      </c>
      <c r="J46">
        <v>739</v>
      </c>
      <c r="K46">
        <v>7.74</v>
      </c>
      <c r="L46">
        <v>77.099999999999994</v>
      </c>
      <c r="M46">
        <v>44.6</v>
      </c>
      <c r="N46">
        <v>10</v>
      </c>
      <c r="O46">
        <v>90</v>
      </c>
      <c r="P46">
        <v>19.100000000000001</v>
      </c>
      <c r="Q46">
        <v>27.4</v>
      </c>
      <c r="R46">
        <v>26.8</v>
      </c>
      <c r="S46">
        <v>53.2</v>
      </c>
      <c r="T46">
        <v>45.6</v>
      </c>
      <c r="U46">
        <v>0.18</v>
      </c>
      <c r="V46" s="6">
        <f t="shared" si="0"/>
        <v>7.71</v>
      </c>
      <c r="W46" s="6">
        <f t="shared" si="1"/>
        <v>2.568093385214008</v>
      </c>
      <c r="X46">
        <v>59.4</v>
      </c>
      <c r="Y46">
        <v>30.4</v>
      </c>
      <c r="Z46">
        <v>36</v>
      </c>
      <c r="AA46">
        <v>37</v>
      </c>
      <c r="AB46">
        <v>0.33</v>
      </c>
      <c r="AC46">
        <v>83.3</v>
      </c>
      <c r="AD46">
        <v>59.6</v>
      </c>
      <c r="AE46">
        <v>51.3</v>
      </c>
      <c r="AF46">
        <v>69.900000000000006</v>
      </c>
      <c r="AG46">
        <v>0.64</v>
      </c>
      <c r="AH46" s="188">
        <f t="shared" si="2"/>
        <v>31.6008</v>
      </c>
      <c r="AI46" s="188">
        <f t="shared" si="3"/>
        <v>16.172799999999999</v>
      </c>
      <c r="AJ46" s="188">
        <f t="shared" si="4"/>
        <v>19.684000000000001</v>
      </c>
      <c r="AK46" s="188">
        <f t="shared" si="5"/>
        <v>0.17556000000000002</v>
      </c>
      <c r="AL46" s="188">
        <f t="shared" si="6"/>
        <v>22.824199999999998</v>
      </c>
      <c r="AM46" s="188">
        <f t="shared" si="7"/>
        <v>16.330400000000001</v>
      </c>
      <c r="AN46" s="188">
        <f t="shared" si="8"/>
        <v>14.056199999999999</v>
      </c>
      <c r="AO46" s="188">
        <f t="shared" si="9"/>
        <v>19.1526</v>
      </c>
      <c r="AP46" s="188">
        <f t="shared" si="10"/>
        <v>0.17535999999999999</v>
      </c>
      <c r="AQ46">
        <v>5213</v>
      </c>
      <c r="AR46">
        <v>1506</v>
      </c>
      <c r="AS46">
        <v>968</v>
      </c>
      <c r="AT46">
        <v>1358</v>
      </c>
      <c r="AU46">
        <v>1.28</v>
      </c>
      <c r="AV46">
        <v>98.2</v>
      </c>
      <c r="AW46">
        <v>82.5</v>
      </c>
      <c r="AX46">
        <v>78.900000000000006</v>
      </c>
      <c r="AY46">
        <v>1322</v>
      </c>
      <c r="AZ46">
        <v>54.4</v>
      </c>
      <c r="BA46">
        <v>87.7</v>
      </c>
      <c r="BB46">
        <v>1.75</v>
      </c>
      <c r="BC46">
        <v>471</v>
      </c>
      <c r="BD46">
        <v>65.5</v>
      </c>
      <c r="BE46">
        <v>717</v>
      </c>
      <c r="BF46">
        <v>405</v>
      </c>
      <c r="BG46">
        <v>78.400000000000006</v>
      </c>
      <c r="BH46">
        <v>38.6</v>
      </c>
      <c r="BI46">
        <v>12.1</v>
      </c>
      <c r="BJ46">
        <v>21.6</v>
      </c>
      <c r="BK46">
        <v>624</v>
      </c>
      <c r="BL46">
        <v>23.8</v>
      </c>
      <c r="BM46">
        <v>49.3</v>
      </c>
      <c r="BN46">
        <v>0</v>
      </c>
      <c r="BO46">
        <v>19.8</v>
      </c>
      <c r="BP46">
        <v>19.899999999999999</v>
      </c>
      <c r="BQ46">
        <v>0.68</v>
      </c>
      <c r="BR46">
        <v>99.3</v>
      </c>
      <c r="BS46">
        <v>7.53</v>
      </c>
      <c r="BT46">
        <v>5.48</v>
      </c>
      <c r="BU46">
        <v>53.4</v>
      </c>
      <c r="BV46">
        <v>66.400000000000006</v>
      </c>
      <c r="BW46">
        <v>33.6</v>
      </c>
      <c r="BX46">
        <v>4.79</v>
      </c>
      <c r="BY46">
        <v>50</v>
      </c>
      <c r="BZ46">
        <v>25</v>
      </c>
      <c r="CA46">
        <v>87.5</v>
      </c>
      <c r="CB46">
        <v>100</v>
      </c>
      <c r="CC46">
        <v>25</v>
      </c>
      <c r="CD46">
        <v>22.7</v>
      </c>
      <c r="CE46">
        <v>7.22</v>
      </c>
      <c r="CF46">
        <v>8.25</v>
      </c>
      <c r="CG46">
        <v>50.5</v>
      </c>
      <c r="CH46">
        <v>4.12</v>
      </c>
      <c r="CI46">
        <v>33.6</v>
      </c>
      <c r="CJ46">
        <v>14.3</v>
      </c>
      <c r="CK46">
        <v>8.16</v>
      </c>
      <c r="CL46">
        <v>0</v>
      </c>
      <c r="CM46">
        <v>59.2</v>
      </c>
      <c r="CN46">
        <v>6.12</v>
      </c>
      <c r="CO46" s="188">
        <f t="shared" si="11"/>
        <v>2.74</v>
      </c>
      <c r="CP46" s="188">
        <f t="shared" si="12"/>
        <v>1.37</v>
      </c>
      <c r="CQ46" s="188">
        <f t="shared" si="13"/>
        <v>4.7950000000000008</v>
      </c>
      <c r="CR46" s="188">
        <f t="shared" si="14"/>
        <v>5.48</v>
      </c>
      <c r="CS46" s="188">
        <f t="shared" si="15"/>
        <v>1.37</v>
      </c>
      <c r="CT46" s="188">
        <f t="shared" si="16"/>
        <v>15.072799999999999</v>
      </c>
      <c r="CU46" s="188">
        <f t="shared" si="17"/>
        <v>4.7940800000000001</v>
      </c>
      <c r="CV46" s="188">
        <f t="shared" si="18"/>
        <v>33.532000000000004</v>
      </c>
      <c r="CW46" s="188">
        <f t="shared" si="19"/>
        <v>2.7356800000000003</v>
      </c>
      <c r="CX46" s="188">
        <f t="shared" si="20"/>
        <v>4.8048000000000002</v>
      </c>
      <c r="CY46" s="188">
        <f t="shared" si="21"/>
        <v>2.7417600000000006</v>
      </c>
      <c r="CZ46" s="188">
        <f t="shared" si="22"/>
        <v>0</v>
      </c>
      <c r="DA46" s="188">
        <f t="shared" si="23"/>
        <v>19.891200000000001</v>
      </c>
      <c r="DB46" s="188">
        <f t="shared" si="24"/>
        <v>2.0563199999999999</v>
      </c>
    </row>
    <row r="47" spans="1:106">
      <c r="A47" s="589" t="s">
        <v>1194</v>
      </c>
      <c r="B47" s="494" t="s">
        <v>814</v>
      </c>
      <c r="C47" s="576" t="s">
        <v>543</v>
      </c>
      <c r="D47" s="382" t="s">
        <v>416</v>
      </c>
      <c r="E47" s="578" t="s">
        <v>362</v>
      </c>
      <c r="F47" s="489">
        <v>43549</v>
      </c>
      <c r="G47" s="429">
        <v>1.7142857142857142</v>
      </c>
      <c r="H47" s="539" t="s">
        <v>1194</v>
      </c>
      <c r="I47">
        <v>2226</v>
      </c>
      <c r="J47">
        <v>18</v>
      </c>
      <c r="K47">
        <v>5.7</v>
      </c>
      <c r="L47">
        <v>77.8</v>
      </c>
      <c r="M47">
        <v>7.14</v>
      </c>
      <c r="N47">
        <v>0</v>
      </c>
      <c r="O47">
        <v>100</v>
      </c>
      <c r="P47">
        <v>7.14</v>
      </c>
      <c r="Q47">
        <v>7.14</v>
      </c>
      <c r="R47">
        <v>28.6</v>
      </c>
      <c r="S47">
        <v>21.4</v>
      </c>
      <c r="T47">
        <v>71.400000000000006</v>
      </c>
      <c r="U47">
        <v>0</v>
      </c>
      <c r="V47" s="6">
        <f t="shared" si="0"/>
        <v>0</v>
      </c>
      <c r="W47" s="6" t="e">
        <f t="shared" si="1"/>
        <v>#DIV/0!</v>
      </c>
      <c r="X47">
        <v>0</v>
      </c>
      <c r="Y47">
        <v>33.299999999999997</v>
      </c>
      <c r="Z47">
        <v>0</v>
      </c>
      <c r="AA47">
        <v>33.299999999999997</v>
      </c>
      <c r="AB47">
        <v>0</v>
      </c>
      <c r="AC47">
        <v>0</v>
      </c>
      <c r="AD47">
        <v>0</v>
      </c>
      <c r="AE47">
        <v>100</v>
      </c>
      <c r="AF47">
        <v>0</v>
      </c>
      <c r="AG47">
        <v>0</v>
      </c>
      <c r="AH47" s="188">
        <f t="shared" si="2"/>
        <v>0</v>
      </c>
      <c r="AI47" s="188">
        <f t="shared" si="3"/>
        <v>7.126199999999999</v>
      </c>
      <c r="AJ47" s="188">
        <f t="shared" si="4"/>
        <v>7.126199999999999</v>
      </c>
      <c r="AK47" s="188">
        <f t="shared" si="5"/>
        <v>0</v>
      </c>
      <c r="AL47" s="188">
        <f t="shared" si="6"/>
        <v>0</v>
      </c>
      <c r="AM47" s="188">
        <f t="shared" si="7"/>
        <v>0</v>
      </c>
      <c r="AN47" s="188">
        <f t="shared" si="8"/>
        <v>7.14</v>
      </c>
      <c r="AO47" s="188">
        <f t="shared" si="9"/>
        <v>0</v>
      </c>
      <c r="AP47" s="188">
        <f t="shared" si="10"/>
        <v>0</v>
      </c>
      <c r="AQ47" t="s">
        <v>364</v>
      </c>
      <c r="AR47" t="s">
        <v>364</v>
      </c>
      <c r="AS47" t="s">
        <v>364</v>
      </c>
      <c r="AT47" t="s">
        <v>364</v>
      </c>
      <c r="AU47" t="s">
        <v>364</v>
      </c>
      <c r="AV47">
        <v>0</v>
      </c>
      <c r="AW47">
        <v>0</v>
      </c>
      <c r="AX47">
        <v>0</v>
      </c>
      <c r="AY47" t="s">
        <v>364</v>
      </c>
      <c r="AZ47">
        <v>0</v>
      </c>
      <c r="BA47">
        <v>0</v>
      </c>
      <c r="BB47">
        <v>0</v>
      </c>
      <c r="BC47">
        <v>190</v>
      </c>
      <c r="BD47">
        <v>95.1</v>
      </c>
      <c r="BE47">
        <v>877</v>
      </c>
      <c r="BF47">
        <v>89.9</v>
      </c>
      <c r="BG47">
        <v>61.6</v>
      </c>
      <c r="BH47">
        <v>7.14</v>
      </c>
      <c r="BI47">
        <v>7.14</v>
      </c>
      <c r="BJ47">
        <v>7.14</v>
      </c>
      <c r="BK47">
        <v>340</v>
      </c>
      <c r="BL47">
        <v>28.6</v>
      </c>
      <c r="BM47">
        <v>21.4</v>
      </c>
      <c r="BN47">
        <v>0</v>
      </c>
      <c r="BO47">
        <v>22.2</v>
      </c>
      <c r="BP47">
        <v>0</v>
      </c>
      <c r="BQ47">
        <v>0</v>
      </c>
      <c r="BR47">
        <v>100</v>
      </c>
      <c r="BS47">
        <v>0</v>
      </c>
      <c r="BT47">
        <v>0</v>
      </c>
      <c r="BU47">
        <v>75</v>
      </c>
      <c r="BV47">
        <v>25</v>
      </c>
      <c r="BW47">
        <v>75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100</v>
      </c>
      <c r="CH47">
        <v>0</v>
      </c>
      <c r="CI47">
        <v>75</v>
      </c>
      <c r="CJ47">
        <v>0</v>
      </c>
      <c r="CK47">
        <v>0</v>
      </c>
      <c r="CL47">
        <v>0</v>
      </c>
      <c r="CM47">
        <v>66.7</v>
      </c>
      <c r="CN47">
        <v>0</v>
      </c>
      <c r="CO47" s="188">
        <f t="shared" si="11"/>
        <v>0</v>
      </c>
      <c r="CP47" s="188">
        <f t="shared" si="12"/>
        <v>0</v>
      </c>
      <c r="CQ47" s="188">
        <f t="shared" si="13"/>
        <v>0</v>
      </c>
      <c r="CR47" s="188">
        <f t="shared" si="14"/>
        <v>0</v>
      </c>
      <c r="CS47" s="188">
        <f t="shared" si="15"/>
        <v>0</v>
      </c>
      <c r="CT47" s="188">
        <f t="shared" si="16"/>
        <v>0</v>
      </c>
      <c r="CU47" s="188">
        <f t="shared" si="17"/>
        <v>0</v>
      </c>
      <c r="CV47" s="188">
        <f t="shared" si="18"/>
        <v>25</v>
      </c>
      <c r="CW47" s="188">
        <f t="shared" si="19"/>
        <v>0</v>
      </c>
      <c r="CX47" s="188">
        <f t="shared" si="20"/>
        <v>0</v>
      </c>
      <c r="CY47" s="188">
        <f t="shared" si="21"/>
        <v>0</v>
      </c>
      <c r="CZ47" s="188">
        <f t="shared" si="22"/>
        <v>0</v>
      </c>
      <c r="DA47" s="188">
        <f t="shared" si="23"/>
        <v>50.024999999999999</v>
      </c>
      <c r="DB47" s="188">
        <f t="shared" si="24"/>
        <v>0</v>
      </c>
    </row>
    <row r="48" spans="1:106" s="554" customFormat="1">
      <c r="A48" s="587"/>
      <c r="B48" s="549" t="s">
        <v>815</v>
      </c>
      <c r="C48" s="549"/>
      <c r="F48" s="552"/>
      <c r="G48" s="553"/>
      <c r="I48" s="555">
        <v>11</v>
      </c>
      <c r="J48" s="555">
        <v>0</v>
      </c>
      <c r="K48" s="555">
        <v>0</v>
      </c>
      <c r="L48" s="555">
        <v>0</v>
      </c>
      <c r="M48" s="555">
        <v>0</v>
      </c>
      <c r="N48" s="555">
        <v>0</v>
      </c>
      <c r="O48" s="555">
        <v>0</v>
      </c>
      <c r="P48" s="555">
        <v>0</v>
      </c>
      <c r="Q48" s="555">
        <v>0</v>
      </c>
      <c r="R48" s="555">
        <v>0</v>
      </c>
      <c r="S48" s="555">
        <v>0</v>
      </c>
      <c r="T48" s="555">
        <v>0</v>
      </c>
      <c r="U48" s="555">
        <v>0</v>
      </c>
      <c r="V48" s="556">
        <f t="shared" si="0"/>
        <v>0</v>
      </c>
      <c r="W48" s="556" t="e">
        <f t="shared" si="1"/>
        <v>#DIV/0!</v>
      </c>
      <c r="X48" s="555">
        <v>0</v>
      </c>
      <c r="Y48" s="555">
        <v>0</v>
      </c>
      <c r="Z48" s="555">
        <v>0</v>
      </c>
      <c r="AA48" s="555">
        <v>0</v>
      </c>
      <c r="AB48" s="555">
        <v>0</v>
      </c>
      <c r="AC48" s="555">
        <v>0</v>
      </c>
      <c r="AD48" s="555">
        <v>0</v>
      </c>
      <c r="AE48" s="555">
        <v>0</v>
      </c>
      <c r="AF48" s="555">
        <v>0</v>
      </c>
      <c r="AG48" s="555">
        <v>0</v>
      </c>
      <c r="AH48" s="557">
        <f t="shared" si="2"/>
        <v>0</v>
      </c>
      <c r="AI48" s="557">
        <f t="shared" si="3"/>
        <v>0</v>
      </c>
      <c r="AJ48" s="557">
        <f t="shared" si="4"/>
        <v>0</v>
      </c>
      <c r="AK48" s="557">
        <f t="shared" si="5"/>
        <v>0</v>
      </c>
      <c r="AL48" s="557">
        <f t="shared" si="6"/>
        <v>0</v>
      </c>
      <c r="AM48" s="557">
        <f t="shared" si="7"/>
        <v>0</v>
      </c>
      <c r="AN48" s="557">
        <f t="shared" si="8"/>
        <v>0</v>
      </c>
      <c r="AO48" s="557">
        <f t="shared" si="9"/>
        <v>0</v>
      </c>
      <c r="AP48" s="557">
        <f t="shared" si="10"/>
        <v>0</v>
      </c>
      <c r="AQ48" s="555" t="s">
        <v>364</v>
      </c>
      <c r="AR48" s="555" t="s">
        <v>364</v>
      </c>
      <c r="AS48" s="555" t="s">
        <v>364</v>
      </c>
      <c r="AT48" s="555" t="s">
        <v>364</v>
      </c>
      <c r="AU48" s="555" t="s">
        <v>364</v>
      </c>
      <c r="AV48" s="555">
        <v>0</v>
      </c>
      <c r="AW48" s="555">
        <v>0</v>
      </c>
      <c r="AX48" s="555">
        <v>0</v>
      </c>
      <c r="AY48" s="555" t="s">
        <v>364</v>
      </c>
      <c r="AZ48" s="555">
        <v>0</v>
      </c>
      <c r="BA48" s="555">
        <v>0</v>
      </c>
      <c r="BB48" s="555">
        <v>0</v>
      </c>
      <c r="BC48" s="555" t="s">
        <v>364</v>
      </c>
      <c r="BD48" s="555" t="s">
        <v>364</v>
      </c>
      <c r="BE48" s="555" t="s">
        <v>364</v>
      </c>
      <c r="BF48" s="555" t="s">
        <v>364</v>
      </c>
      <c r="BG48" s="555">
        <v>73.2</v>
      </c>
      <c r="BH48" s="555">
        <v>0</v>
      </c>
      <c r="BI48" s="555">
        <v>0</v>
      </c>
      <c r="BJ48" s="555">
        <v>0</v>
      </c>
      <c r="BK48" s="555" t="s">
        <v>364</v>
      </c>
      <c r="BL48" s="555">
        <v>0</v>
      </c>
      <c r="BM48" s="555">
        <v>0</v>
      </c>
      <c r="BN48" s="555">
        <v>0</v>
      </c>
      <c r="BO48" s="555">
        <v>0</v>
      </c>
      <c r="BP48" s="555">
        <v>0</v>
      </c>
      <c r="BQ48" s="555">
        <v>0</v>
      </c>
      <c r="BR48" s="555">
        <v>0</v>
      </c>
      <c r="BS48" s="555">
        <v>0</v>
      </c>
      <c r="BT48" s="555">
        <v>0</v>
      </c>
      <c r="BU48" s="555">
        <v>0</v>
      </c>
      <c r="BV48" s="555">
        <v>0</v>
      </c>
      <c r="BW48" s="555">
        <v>0</v>
      </c>
      <c r="BX48" s="555">
        <v>0</v>
      </c>
      <c r="BY48" s="555">
        <v>0</v>
      </c>
      <c r="BZ48" s="555">
        <v>0</v>
      </c>
      <c r="CA48" s="555">
        <v>0</v>
      </c>
      <c r="CB48" s="555">
        <v>0</v>
      </c>
      <c r="CC48" s="555">
        <v>0</v>
      </c>
      <c r="CD48" s="555">
        <v>0</v>
      </c>
      <c r="CE48" s="555">
        <v>0</v>
      </c>
      <c r="CF48" s="555">
        <v>0</v>
      </c>
      <c r="CG48" s="555">
        <v>0</v>
      </c>
      <c r="CH48" s="555">
        <v>0</v>
      </c>
      <c r="CI48" s="555">
        <v>0</v>
      </c>
      <c r="CJ48" s="555">
        <v>0</v>
      </c>
      <c r="CK48" s="555">
        <v>0</v>
      </c>
      <c r="CL48" s="555">
        <v>0</v>
      </c>
      <c r="CM48" s="555">
        <v>0</v>
      </c>
      <c r="CN48" s="555">
        <v>0</v>
      </c>
      <c r="CO48" s="557">
        <f t="shared" si="11"/>
        <v>0</v>
      </c>
      <c r="CP48" s="557">
        <f t="shared" si="12"/>
        <v>0</v>
      </c>
      <c r="CQ48" s="557">
        <f t="shared" si="13"/>
        <v>0</v>
      </c>
      <c r="CR48" s="557">
        <f t="shared" si="14"/>
        <v>0</v>
      </c>
      <c r="CS48" s="557">
        <f t="shared" si="15"/>
        <v>0</v>
      </c>
      <c r="CT48" s="557">
        <f t="shared" si="16"/>
        <v>0</v>
      </c>
      <c r="CU48" s="557">
        <f t="shared" si="17"/>
        <v>0</v>
      </c>
      <c r="CV48" s="557">
        <f t="shared" si="18"/>
        <v>0</v>
      </c>
      <c r="CW48" s="557">
        <f t="shared" si="19"/>
        <v>0</v>
      </c>
      <c r="CX48" s="557">
        <f t="shared" si="20"/>
        <v>0</v>
      </c>
      <c r="CY48" s="557">
        <f t="shared" si="21"/>
        <v>0</v>
      </c>
      <c r="CZ48" s="557">
        <f t="shared" si="22"/>
        <v>0</v>
      </c>
      <c r="DA48" s="557">
        <f t="shared" si="23"/>
        <v>0</v>
      </c>
      <c r="DB48" s="557">
        <f t="shared" si="24"/>
        <v>0</v>
      </c>
    </row>
    <row r="49" spans="1:106">
      <c r="A49" s="588" t="s">
        <v>1195</v>
      </c>
      <c r="B49" s="494" t="s">
        <v>817</v>
      </c>
      <c r="C49" s="576" t="s">
        <v>543</v>
      </c>
      <c r="D49" s="382" t="s">
        <v>416</v>
      </c>
      <c r="E49" s="578" t="s">
        <v>363</v>
      </c>
      <c r="F49" s="489">
        <v>43564</v>
      </c>
      <c r="G49" s="429">
        <v>3.8571428571428572</v>
      </c>
      <c r="H49" s="537" t="s">
        <v>1195</v>
      </c>
      <c r="I49">
        <v>3116</v>
      </c>
      <c r="J49">
        <v>168</v>
      </c>
      <c r="K49">
        <v>10.7</v>
      </c>
      <c r="L49">
        <v>88.1</v>
      </c>
      <c r="M49">
        <v>49.3</v>
      </c>
      <c r="N49">
        <v>6.76</v>
      </c>
      <c r="O49">
        <v>93.2</v>
      </c>
      <c r="P49">
        <v>12.2</v>
      </c>
      <c r="Q49">
        <v>29.7</v>
      </c>
      <c r="R49">
        <v>12.8</v>
      </c>
      <c r="S49">
        <v>20.3</v>
      </c>
      <c r="T49">
        <v>79.099999999999994</v>
      </c>
      <c r="U49">
        <v>0.68</v>
      </c>
      <c r="V49" s="6">
        <f t="shared" si="0"/>
        <v>5.9555599999999993</v>
      </c>
      <c r="W49" s="6">
        <f t="shared" si="1"/>
        <v>1.6958942567953308</v>
      </c>
      <c r="X49">
        <v>73.3</v>
      </c>
      <c r="Y49">
        <v>36.700000000000003</v>
      </c>
      <c r="Z49">
        <v>20</v>
      </c>
      <c r="AA49">
        <v>23.3</v>
      </c>
      <c r="AB49">
        <v>3.33</v>
      </c>
      <c r="AC49">
        <v>52.3</v>
      </c>
      <c r="AD49">
        <v>18.2</v>
      </c>
      <c r="AE49">
        <v>20.5</v>
      </c>
      <c r="AF49">
        <v>13.6</v>
      </c>
      <c r="AG49">
        <v>0</v>
      </c>
      <c r="AH49" s="188">
        <f t="shared" si="2"/>
        <v>14.879899999999999</v>
      </c>
      <c r="AI49" s="188">
        <f t="shared" si="3"/>
        <v>7.4501000000000008</v>
      </c>
      <c r="AJ49" s="188">
        <f t="shared" si="4"/>
        <v>4.7298999999999998</v>
      </c>
      <c r="AK49" s="188">
        <f t="shared" si="5"/>
        <v>0.67599000000000009</v>
      </c>
      <c r="AL49" s="188">
        <f t="shared" si="6"/>
        <v>15.533099999999999</v>
      </c>
      <c r="AM49" s="188">
        <f t="shared" si="7"/>
        <v>5.4053999999999993</v>
      </c>
      <c r="AN49" s="188">
        <f t="shared" si="8"/>
        <v>6.0884999999999998</v>
      </c>
      <c r="AO49" s="188">
        <f t="shared" si="9"/>
        <v>4.0391999999999992</v>
      </c>
      <c r="AP49" s="188">
        <f t="shared" si="10"/>
        <v>0</v>
      </c>
      <c r="AQ49">
        <v>5725</v>
      </c>
      <c r="AR49">
        <v>2480</v>
      </c>
      <c r="AS49">
        <v>950</v>
      </c>
      <c r="AT49">
        <v>2905</v>
      </c>
      <c r="AU49">
        <v>130</v>
      </c>
      <c r="AV49">
        <v>90</v>
      </c>
      <c r="AW49">
        <v>90</v>
      </c>
      <c r="AX49">
        <v>30</v>
      </c>
      <c r="AY49">
        <v>1138</v>
      </c>
      <c r="AZ49">
        <v>40</v>
      </c>
      <c r="BA49">
        <v>80</v>
      </c>
      <c r="BB49">
        <v>0</v>
      </c>
      <c r="BC49">
        <v>525</v>
      </c>
      <c r="BD49">
        <v>75.8</v>
      </c>
      <c r="BE49">
        <v>830</v>
      </c>
      <c r="BF49">
        <v>144</v>
      </c>
      <c r="BG49">
        <v>64.2</v>
      </c>
      <c r="BH49">
        <v>46.4</v>
      </c>
      <c r="BI49">
        <v>6.52</v>
      </c>
      <c r="BJ49">
        <v>29.7</v>
      </c>
      <c r="BK49">
        <v>380</v>
      </c>
      <c r="BL49">
        <v>10.9</v>
      </c>
      <c r="BM49">
        <v>15.9</v>
      </c>
      <c r="BN49">
        <v>0.72</v>
      </c>
      <c r="BO49">
        <v>10.1</v>
      </c>
      <c r="BP49">
        <v>35.299999999999997</v>
      </c>
      <c r="BQ49">
        <v>0</v>
      </c>
      <c r="BR49">
        <v>100</v>
      </c>
      <c r="BS49">
        <v>11.8</v>
      </c>
      <c r="BT49">
        <v>17.600000000000001</v>
      </c>
      <c r="BU49">
        <v>82.4</v>
      </c>
      <c r="BV49">
        <v>47.1</v>
      </c>
      <c r="BW49">
        <v>52.9</v>
      </c>
      <c r="BX49">
        <v>17.600000000000001</v>
      </c>
      <c r="BY49">
        <v>66.7</v>
      </c>
      <c r="BZ49">
        <v>66.7</v>
      </c>
      <c r="CA49">
        <v>100</v>
      </c>
      <c r="CB49">
        <v>33.299999999999997</v>
      </c>
      <c r="CC49">
        <v>33.299999999999997</v>
      </c>
      <c r="CD49">
        <v>25</v>
      </c>
      <c r="CE49">
        <v>0</v>
      </c>
      <c r="CF49">
        <v>12.5</v>
      </c>
      <c r="CG49">
        <v>87.5</v>
      </c>
      <c r="CH49">
        <v>12.5</v>
      </c>
      <c r="CI49">
        <v>52.9</v>
      </c>
      <c r="CJ49">
        <v>44.4</v>
      </c>
      <c r="CK49">
        <v>22.2</v>
      </c>
      <c r="CL49">
        <v>22.2</v>
      </c>
      <c r="CM49">
        <v>77.8</v>
      </c>
      <c r="CN49">
        <v>22.2</v>
      </c>
      <c r="CO49" s="188">
        <f t="shared" si="11"/>
        <v>11.7392</v>
      </c>
      <c r="CP49" s="188">
        <f t="shared" si="12"/>
        <v>11.7392</v>
      </c>
      <c r="CQ49" s="188">
        <f t="shared" si="13"/>
        <v>17.600000000000001</v>
      </c>
      <c r="CR49" s="188">
        <f t="shared" si="14"/>
        <v>5.8608000000000002</v>
      </c>
      <c r="CS49" s="188">
        <f t="shared" si="15"/>
        <v>5.8608000000000002</v>
      </c>
      <c r="CT49" s="188">
        <f t="shared" si="16"/>
        <v>11.775</v>
      </c>
      <c r="CU49" s="188">
        <f t="shared" si="17"/>
        <v>0</v>
      </c>
      <c r="CV49" s="188">
        <f t="shared" si="18"/>
        <v>41.212499999999999</v>
      </c>
      <c r="CW49" s="188">
        <f t="shared" si="19"/>
        <v>5.8875000000000002</v>
      </c>
      <c r="CX49" s="188">
        <f t="shared" si="20"/>
        <v>23.487599999999997</v>
      </c>
      <c r="CY49" s="188">
        <f t="shared" si="21"/>
        <v>11.743799999999998</v>
      </c>
      <c r="CZ49" s="188">
        <f t="shared" si="22"/>
        <v>11.743799999999998</v>
      </c>
      <c r="DA49" s="188">
        <f t="shared" si="23"/>
        <v>41.156199999999998</v>
      </c>
      <c r="DB49" s="188">
        <f t="shared" si="24"/>
        <v>11.743799999999998</v>
      </c>
    </row>
    <row r="50" spans="1:106" s="559" customFormat="1" ht="17" thickBot="1">
      <c r="A50" s="590"/>
      <c r="B50" s="558" t="s">
        <v>818</v>
      </c>
      <c r="C50" s="558"/>
      <c r="F50" s="561"/>
      <c r="G50" s="562"/>
      <c r="I50" s="563">
        <v>3</v>
      </c>
      <c r="J50" s="563">
        <v>0</v>
      </c>
      <c r="K50" s="563">
        <v>0</v>
      </c>
      <c r="L50" s="563">
        <v>0</v>
      </c>
      <c r="M50" s="563">
        <v>0</v>
      </c>
      <c r="N50" s="563">
        <v>0</v>
      </c>
      <c r="O50" s="563">
        <v>0</v>
      </c>
      <c r="P50" s="563">
        <v>0</v>
      </c>
      <c r="Q50" s="563">
        <v>0</v>
      </c>
      <c r="R50" s="563">
        <v>0</v>
      </c>
      <c r="S50" s="563">
        <v>0</v>
      </c>
      <c r="T50" s="563">
        <v>0</v>
      </c>
      <c r="U50" s="563">
        <v>0</v>
      </c>
      <c r="V50" s="564">
        <f t="shared" si="0"/>
        <v>0</v>
      </c>
      <c r="W50" s="564" t="e">
        <f t="shared" si="1"/>
        <v>#DIV/0!</v>
      </c>
      <c r="X50" s="563">
        <v>0</v>
      </c>
      <c r="Y50" s="563">
        <v>0</v>
      </c>
      <c r="Z50" s="563">
        <v>0</v>
      </c>
      <c r="AA50" s="563">
        <v>0</v>
      </c>
      <c r="AB50" s="563">
        <v>0</v>
      </c>
      <c r="AC50" s="563">
        <v>0</v>
      </c>
      <c r="AD50" s="563">
        <v>0</v>
      </c>
      <c r="AE50" s="563">
        <v>0</v>
      </c>
      <c r="AF50" s="563">
        <v>0</v>
      </c>
      <c r="AG50" s="563">
        <v>0</v>
      </c>
      <c r="AH50" s="565">
        <f t="shared" si="2"/>
        <v>0</v>
      </c>
      <c r="AI50" s="565">
        <f t="shared" si="3"/>
        <v>0</v>
      </c>
      <c r="AJ50" s="565">
        <f t="shared" si="4"/>
        <v>0</v>
      </c>
      <c r="AK50" s="565">
        <f t="shared" si="5"/>
        <v>0</v>
      </c>
      <c r="AL50" s="565">
        <f t="shared" si="6"/>
        <v>0</v>
      </c>
      <c r="AM50" s="565">
        <f t="shared" si="7"/>
        <v>0</v>
      </c>
      <c r="AN50" s="565">
        <f t="shared" si="8"/>
        <v>0</v>
      </c>
      <c r="AO50" s="565">
        <f t="shared" si="9"/>
        <v>0</v>
      </c>
      <c r="AP50" s="565">
        <f t="shared" si="10"/>
        <v>0</v>
      </c>
      <c r="AQ50" s="563" t="s">
        <v>364</v>
      </c>
      <c r="AR50" s="563" t="s">
        <v>364</v>
      </c>
      <c r="AS50" s="563" t="s">
        <v>364</v>
      </c>
      <c r="AT50" s="563" t="s">
        <v>364</v>
      </c>
      <c r="AU50" s="563" t="s">
        <v>364</v>
      </c>
      <c r="AV50" s="563">
        <v>0</v>
      </c>
      <c r="AW50" s="563">
        <v>0</v>
      </c>
      <c r="AX50" s="563">
        <v>0</v>
      </c>
      <c r="AY50" s="563" t="s">
        <v>364</v>
      </c>
      <c r="AZ50" s="563">
        <v>0</v>
      </c>
      <c r="BA50" s="563">
        <v>0</v>
      </c>
      <c r="BB50" s="563">
        <v>0</v>
      </c>
      <c r="BC50" s="563" t="s">
        <v>364</v>
      </c>
      <c r="BD50" s="563" t="s">
        <v>364</v>
      </c>
      <c r="BE50" s="563" t="s">
        <v>364</v>
      </c>
      <c r="BF50" s="563" t="s">
        <v>364</v>
      </c>
      <c r="BG50" s="563">
        <v>79.599999999999994</v>
      </c>
      <c r="BH50" s="563">
        <v>0</v>
      </c>
      <c r="BI50" s="563">
        <v>0</v>
      </c>
      <c r="BJ50" s="563">
        <v>0</v>
      </c>
      <c r="BK50" s="563" t="s">
        <v>364</v>
      </c>
      <c r="BL50" s="563">
        <v>0</v>
      </c>
      <c r="BM50" s="563">
        <v>0</v>
      </c>
      <c r="BN50" s="563">
        <v>0</v>
      </c>
      <c r="BO50" s="563">
        <v>0</v>
      </c>
      <c r="BP50" s="563">
        <v>0</v>
      </c>
      <c r="BQ50" s="563">
        <v>0</v>
      </c>
      <c r="BR50" s="563">
        <v>0</v>
      </c>
      <c r="BS50" s="563">
        <v>0</v>
      </c>
      <c r="BT50" s="563">
        <v>0</v>
      </c>
      <c r="BU50" s="563">
        <v>0</v>
      </c>
      <c r="BV50" s="563">
        <v>0</v>
      </c>
      <c r="BW50" s="563">
        <v>0</v>
      </c>
      <c r="BX50" s="563">
        <v>0</v>
      </c>
      <c r="BY50" s="563">
        <v>0</v>
      </c>
      <c r="BZ50" s="563">
        <v>0</v>
      </c>
      <c r="CA50" s="563">
        <v>0</v>
      </c>
      <c r="CB50" s="563">
        <v>0</v>
      </c>
      <c r="CC50" s="563">
        <v>0</v>
      </c>
      <c r="CD50" s="563">
        <v>0</v>
      </c>
      <c r="CE50" s="563">
        <v>0</v>
      </c>
      <c r="CF50" s="563">
        <v>0</v>
      </c>
      <c r="CG50" s="563">
        <v>0</v>
      </c>
      <c r="CH50" s="563">
        <v>0</v>
      </c>
      <c r="CI50" s="563">
        <v>0</v>
      </c>
      <c r="CJ50" s="563">
        <v>0</v>
      </c>
      <c r="CK50" s="563">
        <v>0</v>
      </c>
      <c r="CL50" s="563">
        <v>0</v>
      </c>
      <c r="CM50" s="563">
        <v>0</v>
      </c>
      <c r="CN50" s="563">
        <v>0</v>
      </c>
      <c r="CO50" s="565">
        <f t="shared" si="11"/>
        <v>0</v>
      </c>
      <c r="CP50" s="565">
        <f t="shared" si="12"/>
        <v>0</v>
      </c>
      <c r="CQ50" s="565">
        <f t="shared" si="13"/>
        <v>0</v>
      </c>
      <c r="CR50" s="565">
        <f t="shared" si="14"/>
        <v>0</v>
      </c>
      <c r="CS50" s="565">
        <f t="shared" si="15"/>
        <v>0</v>
      </c>
      <c r="CT50" s="565">
        <f t="shared" si="16"/>
        <v>0</v>
      </c>
      <c r="CU50" s="565">
        <f t="shared" si="17"/>
        <v>0</v>
      </c>
      <c r="CV50" s="565">
        <f t="shared" si="18"/>
        <v>0</v>
      </c>
      <c r="CW50" s="565">
        <f t="shared" si="19"/>
        <v>0</v>
      </c>
      <c r="CX50" s="565">
        <f t="shared" si="20"/>
        <v>0</v>
      </c>
      <c r="CY50" s="565">
        <f t="shared" si="21"/>
        <v>0</v>
      </c>
      <c r="CZ50" s="565">
        <f t="shared" si="22"/>
        <v>0</v>
      </c>
      <c r="DA50" s="565">
        <f t="shared" si="23"/>
        <v>0</v>
      </c>
      <c r="DB50" s="565">
        <f t="shared" si="24"/>
        <v>0</v>
      </c>
    </row>
    <row r="51" spans="1:106">
      <c r="A51" s="586" t="s">
        <v>381</v>
      </c>
      <c r="B51" s="494" t="s">
        <v>838</v>
      </c>
      <c r="C51" s="576" t="s">
        <v>543</v>
      </c>
      <c r="D51" s="382" t="s">
        <v>420</v>
      </c>
      <c r="E51" s="383" t="s">
        <v>113</v>
      </c>
      <c r="F51" s="489">
        <v>43472</v>
      </c>
      <c r="G51" s="429">
        <v>-0.14285714285714285</v>
      </c>
      <c r="H51" s="537" t="s">
        <v>381</v>
      </c>
      <c r="I51">
        <v>5895</v>
      </c>
      <c r="J51">
        <v>75</v>
      </c>
      <c r="K51">
        <v>32.799999999999997</v>
      </c>
      <c r="L51">
        <v>42.7</v>
      </c>
      <c r="M51">
        <v>28.1</v>
      </c>
      <c r="N51">
        <v>21.9</v>
      </c>
      <c r="O51">
        <v>78.099999999999994</v>
      </c>
      <c r="P51">
        <v>12.5</v>
      </c>
      <c r="Q51">
        <v>12.5</v>
      </c>
      <c r="R51">
        <v>84.4</v>
      </c>
      <c r="S51">
        <v>53.1</v>
      </c>
      <c r="T51">
        <v>46.9</v>
      </c>
      <c r="U51">
        <v>0</v>
      </c>
      <c r="V51" s="6">
        <f t="shared" ref="V51:V86" si="50">L51*N51/100</f>
        <v>9.3513000000000002</v>
      </c>
      <c r="W51" s="6">
        <f t="shared" si="1"/>
        <v>5.699742281821778</v>
      </c>
      <c r="X51">
        <v>47.1</v>
      </c>
      <c r="Y51">
        <v>17.600000000000001</v>
      </c>
      <c r="Z51">
        <v>17.600000000000001</v>
      </c>
      <c r="AA51">
        <v>88.2</v>
      </c>
      <c r="AB51">
        <v>0</v>
      </c>
      <c r="AC51">
        <v>50</v>
      </c>
      <c r="AD51">
        <v>50</v>
      </c>
      <c r="AE51">
        <v>100</v>
      </c>
      <c r="AF51">
        <v>75</v>
      </c>
      <c r="AG51">
        <v>0</v>
      </c>
      <c r="AH51" s="188">
        <f t="shared" si="2"/>
        <v>25.010100000000001</v>
      </c>
      <c r="AI51" s="188">
        <f t="shared" si="3"/>
        <v>9.345600000000001</v>
      </c>
      <c r="AJ51" s="188">
        <f t="shared" si="4"/>
        <v>46.834200000000003</v>
      </c>
      <c r="AK51" s="188">
        <f t="shared" si="5"/>
        <v>0</v>
      </c>
      <c r="AL51" s="188">
        <f t="shared" si="6"/>
        <v>6.25</v>
      </c>
      <c r="AM51" s="188">
        <f t="shared" si="7"/>
        <v>6.25</v>
      </c>
      <c r="AN51" s="188">
        <f t="shared" si="8"/>
        <v>12.5</v>
      </c>
      <c r="AO51" s="188">
        <f t="shared" si="9"/>
        <v>9.375</v>
      </c>
      <c r="AP51" s="188">
        <f t="shared" si="10"/>
        <v>0</v>
      </c>
      <c r="AQ51">
        <v>1297</v>
      </c>
      <c r="AR51">
        <v>383</v>
      </c>
      <c r="AS51">
        <v>1251</v>
      </c>
      <c r="AT51">
        <v>1266</v>
      </c>
      <c r="AU51">
        <v>-102</v>
      </c>
      <c r="AV51">
        <v>100</v>
      </c>
      <c r="AW51">
        <v>57.1</v>
      </c>
      <c r="AX51">
        <v>28.6</v>
      </c>
      <c r="AY51">
        <v>1010</v>
      </c>
      <c r="AZ51">
        <v>85.7</v>
      </c>
      <c r="BA51">
        <v>85.7</v>
      </c>
      <c r="BB51">
        <v>0</v>
      </c>
      <c r="BC51">
        <v>274</v>
      </c>
      <c r="BD51">
        <v>-8.98</v>
      </c>
      <c r="BE51">
        <v>1186</v>
      </c>
      <c r="BF51">
        <v>237</v>
      </c>
      <c r="BG51">
        <v>-6.42</v>
      </c>
      <c r="BH51">
        <v>8</v>
      </c>
      <c r="BI51">
        <v>0</v>
      </c>
      <c r="BJ51">
        <v>8</v>
      </c>
      <c r="BK51">
        <v>510</v>
      </c>
      <c r="BL51">
        <v>84</v>
      </c>
      <c r="BM51">
        <v>44</v>
      </c>
      <c r="BN51">
        <v>0</v>
      </c>
      <c r="BO51">
        <v>53.3</v>
      </c>
      <c r="BP51">
        <v>12.5</v>
      </c>
      <c r="BQ51">
        <v>5</v>
      </c>
      <c r="BR51">
        <v>95</v>
      </c>
      <c r="BS51">
        <v>2.5</v>
      </c>
      <c r="BT51">
        <v>15</v>
      </c>
      <c r="BU51">
        <v>100</v>
      </c>
      <c r="BV51">
        <v>62.5</v>
      </c>
      <c r="BW51">
        <v>37.5</v>
      </c>
      <c r="BX51">
        <v>12.5</v>
      </c>
      <c r="BY51">
        <v>50</v>
      </c>
      <c r="BZ51">
        <v>0</v>
      </c>
      <c r="CA51">
        <v>100</v>
      </c>
      <c r="CB51">
        <v>83.3</v>
      </c>
      <c r="CC51">
        <v>16.7</v>
      </c>
      <c r="CD51">
        <v>20</v>
      </c>
      <c r="CE51">
        <v>4</v>
      </c>
      <c r="CF51">
        <v>20</v>
      </c>
      <c r="CG51">
        <v>100</v>
      </c>
      <c r="CH51">
        <v>20</v>
      </c>
      <c r="CI51">
        <v>37.5</v>
      </c>
      <c r="CJ51">
        <v>0</v>
      </c>
      <c r="CK51">
        <v>0</v>
      </c>
      <c r="CL51">
        <v>6.67</v>
      </c>
      <c r="CM51">
        <v>100</v>
      </c>
      <c r="CN51">
        <v>0</v>
      </c>
      <c r="CO51" s="188">
        <f t="shared" si="11"/>
        <v>7.5</v>
      </c>
      <c r="CP51" s="188">
        <f t="shared" si="12"/>
        <v>0</v>
      </c>
      <c r="CQ51" s="188">
        <f t="shared" si="13"/>
        <v>15</v>
      </c>
      <c r="CR51" s="188">
        <f t="shared" si="14"/>
        <v>12.494999999999999</v>
      </c>
      <c r="CS51" s="188">
        <f t="shared" si="15"/>
        <v>2.5049999999999999</v>
      </c>
      <c r="CT51" s="188">
        <f t="shared" si="16"/>
        <v>12.5</v>
      </c>
      <c r="CU51" s="188">
        <f t="shared" si="17"/>
        <v>2.5</v>
      </c>
      <c r="CV51" s="188">
        <f t="shared" si="18"/>
        <v>62.5</v>
      </c>
      <c r="CW51" s="188">
        <f t="shared" si="19"/>
        <v>12.5</v>
      </c>
      <c r="CX51" s="188">
        <f t="shared" si="20"/>
        <v>0</v>
      </c>
      <c r="CY51" s="188">
        <f t="shared" si="21"/>
        <v>0</v>
      </c>
      <c r="CZ51" s="188">
        <f t="shared" si="22"/>
        <v>2.5012500000000002</v>
      </c>
      <c r="DA51" s="188">
        <f t="shared" si="23"/>
        <v>37.5</v>
      </c>
      <c r="DB51" s="188">
        <f t="shared" si="24"/>
        <v>0</v>
      </c>
    </row>
    <row r="52" spans="1:106" s="554" customFormat="1">
      <c r="A52" s="587"/>
      <c r="B52" s="549" t="s">
        <v>839</v>
      </c>
      <c r="C52" s="549"/>
      <c r="F52" s="552"/>
      <c r="G52" s="568"/>
      <c r="I52" s="555">
        <v>7</v>
      </c>
      <c r="J52" s="555">
        <v>2</v>
      </c>
      <c r="K52" s="555">
        <v>66.7</v>
      </c>
      <c r="L52" s="555">
        <v>100</v>
      </c>
      <c r="M52" s="555">
        <v>0</v>
      </c>
      <c r="N52" s="555">
        <v>0</v>
      </c>
      <c r="O52" s="555">
        <v>100</v>
      </c>
      <c r="P52" s="555">
        <v>0</v>
      </c>
      <c r="Q52" s="555">
        <v>0</v>
      </c>
      <c r="R52" s="555">
        <v>0</v>
      </c>
      <c r="S52" s="555">
        <v>0</v>
      </c>
      <c r="T52" s="555">
        <v>100</v>
      </c>
      <c r="U52" s="555">
        <v>0</v>
      </c>
      <c r="V52" s="556">
        <f t="shared" si="50"/>
        <v>0</v>
      </c>
      <c r="W52" s="556" t="e">
        <f t="shared" si="1"/>
        <v>#DIV/0!</v>
      </c>
      <c r="X52" s="555">
        <v>0</v>
      </c>
      <c r="Y52" s="555">
        <v>0</v>
      </c>
      <c r="Z52" s="555">
        <v>0</v>
      </c>
      <c r="AA52" s="555">
        <v>0</v>
      </c>
      <c r="AB52" s="555">
        <v>0</v>
      </c>
      <c r="AC52" s="555">
        <v>0</v>
      </c>
      <c r="AD52" s="555">
        <v>0</v>
      </c>
      <c r="AE52" s="555">
        <v>0</v>
      </c>
      <c r="AF52" s="555">
        <v>0</v>
      </c>
      <c r="AG52" s="555">
        <v>0</v>
      </c>
      <c r="AH52" s="557">
        <f t="shared" si="2"/>
        <v>0</v>
      </c>
      <c r="AI52" s="557">
        <f t="shared" si="3"/>
        <v>0</v>
      </c>
      <c r="AJ52" s="557">
        <f t="shared" si="4"/>
        <v>0</v>
      </c>
      <c r="AK52" s="557">
        <f t="shared" si="5"/>
        <v>0</v>
      </c>
      <c r="AL52" s="557">
        <f t="shared" si="6"/>
        <v>0</v>
      </c>
      <c r="AM52" s="557">
        <f t="shared" si="7"/>
        <v>0</v>
      </c>
      <c r="AN52" s="557">
        <f t="shared" si="8"/>
        <v>0</v>
      </c>
      <c r="AO52" s="557">
        <f t="shared" si="9"/>
        <v>0</v>
      </c>
      <c r="AP52" s="557">
        <f t="shared" si="10"/>
        <v>0</v>
      </c>
      <c r="AQ52" s="555" t="s">
        <v>364</v>
      </c>
      <c r="AR52" s="555" t="s">
        <v>364</v>
      </c>
      <c r="AS52" s="555" t="s">
        <v>364</v>
      </c>
      <c r="AT52" s="555" t="s">
        <v>364</v>
      </c>
      <c r="AU52" s="555" t="s">
        <v>364</v>
      </c>
      <c r="AV52" s="555">
        <v>0</v>
      </c>
      <c r="AW52" s="555">
        <v>0</v>
      </c>
      <c r="AX52" s="555">
        <v>0</v>
      </c>
      <c r="AY52" s="555" t="s">
        <v>364</v>
      </c>
      <c r="AZ52" s="555">
        <v>0</v>
      </c>
      <c r="BA52" s="555">
        <v>0</v>
      </c>
      <c r="BB52" s="555">
        <v>0</v>
      </c>
      <c r="BC52" s="555">
        <v>84.8</v>
      </c>
      <c r="BD52" s="555">
        <v>46.2</v>
      </c>
      <c r="BE52" s="555">
        <v>194</v>
      </c>
      <c r="BF52" s="555">
        <v>-47.5</v>
      </c>
      <c r="BG52" s="555">
        <v>-136</v>
      </c>
      <c r="BH52" s="555">
        <v>0</v>
      </c>
      <c r="BI52" s="555">
        <v>0</v>
      </c>
      <c r="BJ52" s="555">
        <v>0</v>
      </c>
      <c r="BK52" s="555" t="s">
        <v>364</v>
      </c>
      <c r="BL52" s="555">
        <v>0</v>
      </c>
      <c r="BM52" s="555">
        <v>0</v>
      </c>
      <c r="BN52" s="555">
        <v>0</v>
      </c>
      <c r="BO52" s="555">
        <v>0</v>
      </c>
      <c r="BP52" s="555">
        <v>0</v>
      </c>
      <c r="BQ52" s="555">
        <v>0</v>
      </c>
      <c r="BR52" s="555">
        <v>0</v>
      </c>
      <c r="BS52" s="555">
        <v>0</v>
      </c>
      <c r="BT52" s="555">
        <v>0</v>
      </c>
      <c r="BU52" s="555">
        <v>0</v>
      </c>
      <c r="BV52" s="555">
        <v>0</v>
      </c>
      <c r="BW52" s="555">
        <v>0</v>
      </c>
      <c r="BX52" s="555">
        <v>0</v>
      </c>
      <c r="BY52" s="555">
        <v>0</v>
      </c>
      <c r="BZ52" s="555">
        <v>0</v>
      </c>
      <c r="CA52" s="555">
        <v>0</v>
      </c>
      <c r="CB52" s="555">
        <v>0</v>
      </c>
      <c r="CC52" s="555">
        <v>0</v>
      </c>
      <c r="CD52" s="555">
        <v>0</v>
      </c>
      <c r="CE52" s="555">
        <v>0</v>
      </c>
      <c r="CF52" s="555">
        <v>0</v>
      </c>
      <c r="CG52" s="555">
        <v>0</v>
      </c>
      <c r="CH52" s="555">
        <v>0</v>
      </c>
      <c r="CI52" s="555">
        <v>0</v>
      </c>
      <c r="CJ52" s="555">
        <v>0</v>
      </c>
      <c r="CK52" s="555">
        <v>0</v>
      </c>
      <c r="CL52" s="555">
        <v>0</v>
      </c>
      <c r="CM52" s="555">
        <v>0</v>
      </c>
      <c r="CN52" s="555">
        <v>0</v>
      </c>
      <c r="CO52" s="557">
        <f t="shared" si="11"/>
        <v>0</v>
      </c>
      <c r="CP52" s="557">
        <f t="shared" si="12"/>
        <v>0</v>
      </c>
      <c r="CQ52" s="557">
        <f t="shared" si="13"/>
        <v>0</v>
      </c>
      <c r="CR52" s="557">
        <f t="shared" si="14"/>
        <v>0</v>
      </c>
      <c r="CS52" s="557">
        <f t="shared" si="15"/>
        <v>0</v>
      </c>
      <c r="CT52" s="557">
        <f t="shared" si="16"/>
        <v>0</v>
      </c>
      <c r="CU52" s="557">
        <f t="shared" si="17"/>
        <v>0</v>
      </c>
      <c r="CV52" s="557">
        <f t="shared" si="18"/>
        <v>0</v>
      </c>
      <c r="CW52" s="557">
        <f t="shared" si="19"/>
        <v>0</v>
      </c>
      <c r="CX52" s="557">
        <f t="shared" si="20"/>
        <v>0</v>
      </c>
      <c r="CY52" s="557">
        <f t="shared" si="21"/>
        <v>0</v>
      </c>
      <c r="CZ52" s="557">
        <f t="shared" si="22"/>
        <v>0</v>
      </c>
      <c r="DA52" s="557">
        <f t="shared" si="23"/>
        <v>0</v>
      </c>
      <c r="DB52" s="557">
        <f t="shared" si="24"/>
        <v>0</v>
      </c>
    </row>
    <row r="53" spans="1:106">
      <c r="A53" s="588" t="s">
        <v>1191</v>
      </c>
      <c r="B53" s="494" t="s">
        <v>841</v>
      </c>
      <c r="C53" s="576" t="s">
        <v>543</v>
      </c>
      <c r="D53" s="382" t="s">
        <v>420</v>
      </c>
      <c r="E53" s="383" t="s">
        <v>114</v>
      </c>
      <c r="F53" s="489">
        <v>43473</v>
      </c>
      <c r="G53" s="429">
        <v>0</v>
      </c>
      <c r="H53" s="537" t="s">
        <v>1191</v>
      </c>
      <c r="I53">
        <v>11890</v>
      </c>
      <c r="J53">
        <v>687</v>
      </c>
      <c r="K53">
        <v>30.5</v>
      </c>
      <c r="L53">
        <v>60.1</v>
      </c>
      <c r="M53">
        <v>12.8</v>
      </c>
      <c r="N53">
        <v>6.05</v>
      </c>
      <c r="O53">
        <v>93.9</v>
      </c>
      <c r="P53">
        <v>7.02</v>
      </c>
      <c r="Q53">
        <v>4.12</v>
      </c>
      <c r="R53">
        <v>24</v>
      </c>
      <c r="S53">
        <v>28.6</v>
      </c>
      <c r="T53">
        <v>69.7</v>
      </c>
      <c r="U53">
        <v>1.69</v>
      </c>
      <c r="V53" s="6">
        <f t="shared" si="50"/>
        <v>3.63605</v>
      </c>
      <c r="W53" s="6">
        <f t="shared" si="1"/>
        <v>6.8480906478183741</v>
      </c>
      <c r="X53">
        <v>23.7</v>
      </c>
      <c r="Y53">
        <v>14.4</v>
      </c>
      <c r="Z53">
        <v>9.32</v>
      </c>
      <c r="AA53">
        <v>33.1</v>
      </c>
      <c r="AB53">
        <v>0.85</v>
      </c>
      <c r="AC53">
        <v>52.9</v>
      </c>
      <c r="AD53">
        <v>52.9</v>
      </c>
      <c r="AE53">
        <v>52.9</v>
      </c>
      <c r="AF53">
        <v>64.7</v>
      </c>
      <c r="AG53">
        <v>5.88</v>
      </c>
      <c r="AH53" s="188">
        <f t="shared" si="2"/>
        <v>6.7782000000000009</v>
      </c>
      <c r="AI53" s="188">
        <f t="shared" si="3"/>
        <v>4.1184000000000003</v>
      </c>
      <c r="AJ53" s="188">
        <f t="shared" si="4"/>
        <v>9.4666000000000015</v>
      </c>
      <c r="AK53" s="188">
        <f t="shared" si="5"/>
        <v>0.24310000000000001</v>
      </c>
      <c r="AL53" s="188">
        <f t="shared" si="6"/>
        <v>2.1794799999999999</v>
      </c>
      <c r="AM53" s="188">
        <f t="shared" si="7"/>
        <v>2.1794799999999999</v>
      </c>
      <c r="AN53" s="188">
        <f t="shared" si="8"/>
        <v>2.1794799999999999</v>
      </c>
      <c r="AO53" s="188">
        <f t="shared" si="9"/>
        <v>2.6656400000000002</v>
      </c>
      <c r="AP53" s="188">
        <f t="shared" si="10"/>
        <v>0.242256</v>
      </c>
      <c r="AQ53">
        <v>450</v>
      </c>
      <c r="AR53">
        <v>215</v>
      </c>
      <c r="AS53">
        <v>786</v>
      </c>
      <c r="AT53">
        <v>200</v>
      </c>
      <c r="AU53">
        <v>-222</v>
      </c>
      <c r="AV53">
        <v>52</v>
      </c>
      <c r="AW53">
        <v>28</v>
      </c>
      <c r="AX53">
        <v>24</v>
      </c>
      <c r="AY53">
        <v>1310</v>
      </c>
      <c r="AZ53">
        <v>36</v>
      </c>
      <c r="BA53">
        <v>44</v>
      </c>
      <c r="BB53">
        <v>8</v>
      </c>
      <c r="BC53">
        <v>213</v>
      </c>
      <c r="BD53">
        <v>55.2</v>
      </c>
      <c r="BE53">
        <v>748</v>
      </c>
      <c r="BF53">
        <v>122</v>
      </c>
      <c r="BG53" t="s">
        <v>364</v>
      </c>
      <c r="BH53">
        <v>10.3</v>
      </c>
      <c r="BI53">
        <v>5.67</v>
      </c>
      <c r="BJ53">
        <v>2.84</v>
      </c>
      <c r="BK53">
        <v>579</v>
      </c>
      <c r="BL53">
        <v>23.2</v>
      </c>
      <c r="BM53">
        <v>27.6</v>
      </c>
      <c r="BN53">
        <v>1.29</v>
      </c>
      <c r="BO53">
        <v>24.9</v>
      </c>
      <c r="BP53">
        <v>24</v>
      </c>
      <c r="BQ53">
        <v>7.6</v>
      </c>
      <c r="BR53">
        <v>92.4</v>
      </c>
      <c r="BS53">
        <v>4.68</v>
      </c>
      <c r="BT53">
        <v>2.34</v>
      </c>
      <c r="BU53">
        <v>73.7</v>
      </c>
      <c r="BV53">
        <v>49.7</v>
      </c>
      <c r="BW53">
        <v>50.3</v>
      </c>
      <c r="BX53">
        <v>14</v>
      </c>
      <c r="BY53">
        <v>100</v>
      </c>
      <c r="BZ53">
        <v>25</v>
      </c>
      <c r="CA53">
        <v>100</v>
      </c>
      <c r="CB53">
        <v>100</v>
      </c>
      <c r="CC53">
        <v>100</v>
      </c>
      <c r="CD53">
        <v>42.4</v>
      </c>
      <c r="CE53">
        <v>7.06</v>
      </c>
      <c r="CF53">
        <v>4.71</v>
      </c>
      <c r="CG53">
        <v>87.1</v>
      </c>
      <c r="CH53">
        <v>25.9</v>
      </c>
      <c r="CI53">
        <v>50.3</v>
      </c>
      <c r="CJ53">
        <v>5.81</v>
      </c>
      <c r="CK53">
        <v>2.33</v>
      </c>
      <c r="CL53">
        <v>0</v>
      </c>
      <c r="CM53">
        <v>60.5</v>
      </c>
      <c r="CN53">
        <v>2.33</v>
      </c>
      <c r="CO53" s="188">
        <f t="shared" si="11"/>
        <v>2.34</v>
      </c>
      <c r="CP53" s="188">
        <f t="shared" si="12"/>
        <v>0.58499999999999996</v>
      </c>
      <c r="CQ53" s="188">
        <f t="shared" si="13"/>
        <v>2.34</v>
      </c>
      <c r="CR53" s="188">
        <f t="shared" si="14"/>
        <v>2.34</v>
      </c>
      <c r="CS53" s="188">
        <f t="shared" si="15"/>
        <v>2.34</v>
      </c>
      <c r="CT53" s="188">
        <f t="shared" si="16"/>
        <v>21.072800000000001</v>
      </c>
      <c r="CU53" s="188">
        <f t="shared" si="17"/>
        <v>3.5088200000000001</v>
      </c>
      <c r="CV53" s="188">
        <f t="shared" si="18"/>
        <v>43.288699999999999</v>
      </c>
      <c r="CW53" s="188">
        <f t="shared" si="19"/>
        <v>12.872300000000001</v>
      </c>
      <c r="CX53" s="188">
        <f t="shared" si="20"/>
        <v>2.9224299999999994</v>
      </c>
      <c r="CY53" s="188">
        <f t="shared" si="21"/>
        <v>1.1719900000000001</v>
      </c>
      <c r="CZ53" s="188">
        <f t="shared" si="22"/>
        <v>0</v>
      </c>
      <c r="DA53" s="188">
        <f t="shared" si="23"/>
        <v>30.431499999999996</v>
      </c>
      <c r="DB53" s="188">
        <f t="shared" si="24"/>
        <v>1.1719900000000001</v>
      </c>
    </row>
    <row r="54" spans="1:106" s="554" customFormat="1">
      <c r="A54" s="587"/>
      <c r="B54" s="549" t="s">
        <v>842</v>
      </c>
      <c r="C54" s="549"/>
      <c r="D54" s="583"/>
      <c r="F54" s="552"/>
      <c r="G54" s="568"/>
      <c r="I54" s="555">
        <v>4</v>
      </c>
      <c r="J54" s="555">
        <v>0</v>
      </c>
      <c r="K54" s="555">
        <v>0</v>
      </c>
      <c r="L54" s="555">
        <v>0</v>
      </c>
      <c r="M54" s="555">
        <v>0</v>
      </c>
      <c r="N54" s="555">
        <v>0</v>
      </c>
      <c r="O54" s="555">
        <v>0</v>
      </c>
      <c r="P54" s="555">
        <v>0</v>
      </c>
      <c r="Q54" s="555">
        <v>0</v>
      </c>
      <c r="R54" s="555">
        <v>0</v>
      </c>
      <c r="S54" s="555">
        <v>0</v>
      </c>
      <c r="T54" s="555">
        <v>0</v>
      </c>
      <c r="U54" s="555">
        <v>0</v>
      </c>
      <c r="V54" s="556">
        <f t="shared" si="50"/>
        <v>0</v>
      </c>
      <c r="W54" s="556" t="e">
        <f t="shared" si="1"/>
        <v>#DIV/0!</v>
      </c>
      <c r="X54" s="555">
        <v>0</v>
      </c>
      <c r="Y54" s="555">
        <v>0</v>
      </c>
      <c r="Z54" s="555">
        <v>0</v>
      </c>
      <c r="AA54" s="555">
        <v>0</v>
      </c>
      <c r="AB54" s="555">
        <v>0</v>
      </c>
      <c r="AC54" s="555">
        <v>0</v>
      </c>
      <c r="AD54" s="555">
        <v>0</v>
      </c>
      <c r="AE54" s="555">
        <v>0</v>
      </c>
      <c r="AF54" s="555">
        <v>0</v>
      </c>
      <c r="AG54" s="555">
        <v>0</v>
      </c>
      <c r="AH54" s="557">
        <f t="shared" si="2"/>
        <v>0</v>
      </c>
      <c r="AI54" s="557">
        <f t="shared" si="3"/>
        <v>0</v>
      </c>
      <c r="AJ54" s="557">
        <f t="shared" si="4"/>
        <v>0</v>
      </c>
      <c r="AK54" s="557">
        <f t="shared" si="5"/>
        <v>0</v>
      </c>
      <c r="AL54" s="557">
        <f t="shared" si="6"/>
        <v>0</v>
      </c>
      <c r="AM54" s="557">
        <f t="shared" si="7"/>
        <v>0</v>
      </c>
      <c r="AN54" s="557">
        <f t="shared" si="8"/>
        <v>0</v>
      </c>
      <c r="AO54" s="557">
        <f t="shared" si="9"/>
        <v>0</v>
      </c>
      <c r="AP54" s="557">
        <f t="shared" si="10"/>
        <v>0</v>
      </c>
      <c r="AQ54" s="555" t="s">
        <v>364</v>
      </c>
      <c r="AR54" s="555" t="s">
        <v>364</v>
      </c>
      <c r="AS54" s="555" t="s">
        <v>364</v>
      </c>
      <c r="AT54" s="555" t="s">
        <v>364</v>
      </c>
      <c r="AU54" s="555" t="s">
        <v>364</v>
      </c>
      <c r="AV54" s="555">
        <v>0</v>
      </c>
      <c r="AW54" s="555">
        <v>0</v>
      </c>
      <c r="AX54" s="555">
        <v>0</v>
      </c>
      <c r="AY54" s="555" t="s">
        <v>364</v>
      </c>
      <c r="AZ54" s="555">
        <v>0</v>
      </c>
      <c r="BA54" s="555">
        <v>0</v>
      </c>
      <c r="BB54" s="555">
        <v>0</v>
      </c>
      <c r="BC54" s="555" t="s">
        <v>364</v>
      </c>
      <c r="BD54" s="555" t="s">
        <v>364</v>
      </c>
      <c r="BE54" s="555" t="s">
        <v>364</v>
      </c>
      <c r="BF54" s="555" t="s">
        <v>364</v>
      </c>
      <c r="BG54" s="555">
        <v>-191</v>
      </c>
      <c r="BH54" s="555">
        <v>0</v>
      </c>
      <c r="BI54" s="555">
        <v>0</v>
      </c>
      <c r="BJ54" s="555">
        <v>0</v>
      </c>
      <c r="BK54" s="555" t="s">
        <v>364</v>
      </c>
      <c r="BL54" s="555">
        <v>0</v>
      </c>
      <c r="BM54" s="555">
        <v>0</v>
      </c>
      <c r="BN54" s="555">
        <v>0</v>
      </c>
      <c r="BO54" s="555">
        <v>0</v>
      </c>
      <c r="BP54" s="555">
        <v>0</v>
      </c>
      <c r="BQ54" s="555">
        <v>0</v>
      </c>
      <c r="BR54" s="555">
        <v>0</v>
      </c>
      <c r="BS54" s="555">
        <v>0</v>
      </c>
      <c r="BT54" s="555">
        <v>0</v>
      </c>
      <c r="BU54" s="555">
        <v>0</v>
      </c>
      <c r="BV54" s="555">
        <v>0</v>
      </c>
      <c r="BW54" s="555">
        <v>0</v>
      </c>
      <c r="BX54" s="555">
        <v>0</v>
      </c>
      <c r="BY54" s="555">
        <v>0</v>
      </c>
      <c r="BZ54" s="555">
        <v>0</v>
      </c>
      <c r="CA54" s="555">
        <v>0</v>
      </c>
      <c r="CB54" s="555">
        <v>0</v>
      </c>
      <c r="CC54" s="555">
        <v>0</v>
      </c>
      <c r="CD54" s="555">
        <v>0</v>
      </c>
      <c r="CE54" s="555">
        <v>0</v>
      </c>
      <c r="CF54" s="555">
        <v>0</v>
      </c>
      <c r="CG54" s="555">
        <v>0</v>
      </c>
      <c r="CH54" s="555">
        <v>0</v>
      </c>
      <c r="CI54" s="555">
        <v>0</v>
      </c>
      <c r="CJ54" s="555">
        <v>0</v>
      </c>
      <c r="CK54" s="555">
        <v>0</v>
      </c>
      <c r="CL54" s="555">
        <v>0</v>
      </c>
      <c r="CM54" s="555">
        <v>0</v>
      </c>
      <c r="CN54" s="555">
        <v>0</v>
      </c>
      <c r="CO54" s="557">
        <f t="shared" si="11"/>
        <v>0</v>
      </c>
      <c r="CP54" s="557">
        <f t="shared" si="12"/>
        <v>0</v>
      </c>
      <c r="CQ54" s="557">
        <f t="shared" si="13"/>
        <v>0</v>
      </c>
      <c r="CR54" s="557">
        <f t="shared" si="14"/>
        <v>0</v>
      </c>
      <c r="CS54" s="557">
        <f t="shared" si="15"/>
        <v>0</v>
      </c>
      <c r="CT54" s="557">
        <f t="shared" si="16"/>
        <v>0</v>
      </c>
      <c r="CU54" s="557">
        <f t="shared" si="17"/>
        <v>0</v>
      </c>
      <c r="CV54" s="557">
        <f t="shared" si="18"/>
        <v>0</v>
      </c>
      <c r="CW54" s="557">
        <f t="shared" si="19"/>
        <v>0</v>
      </c>
      <c r="CX54" s="557">
        <f t="shared" si="20"/>
        <v>0</v>
      </c>
      <c r="CY54" s="557">
        <f t="shared" si="21"/>
        <v>0</v>
      </c>
      <c r="CZ54" s="557">
        <f t="shared" si="22"/>
        <v>0</v>
      </c>
      <c r="DA54" s="557">
        <f t="shared" si="23"/>
        <v>0</v>
      </c>
      <c r="DB54" s="557">
        <f t="shared" si="24"/>
        <v>0</v>
      </c>
    </row>
    <row r="55" spans="1:106">
      <c r="A55" s="588" t="s">
        <v>1192</v>
      </c>
      <c r="B55" s="494" t="s">
        <v>844</v>
      </c>
      <c r="C55" s="576" t="s">
        <v>543</v>
      </c>
      <c r="D55" s="382" t="s">
        <v>420</v>
      </c>
      <c r="E55" s="383" t="s">
        <v>115</v>
      </c>
      <c r="F55" s="489">
        <v>43474</v>
      </c>
      <c r="G55" s="429">
        <v>0.14285714285714285</v>
      </c>
      <c r="H55" s="537" t="s">
        <v>1192</v>
      </c>
      <c r="I55">
        <v>15297</v>
      </c>
      <c r="J55">
        <v>590</v>
      </c>
      <c r="K55">
        <v>29.1</v>
      </c>
      <c r="L55">
        <v>50.2</v>
      </c>
      <c r="M55">
        <v>34.5</v>
      </c>
      <c r="N55">
        <v>16.2</v>
      </c>
      <c r="O55">
        <v>83.8</v>
      </c>
      <c r="P55">
        <v>17.899999999999999</v>
      </c>
      <c r="Q55">
        <v>7.09</v>
      </c>
      <c r="R55">
        <v>12.2</v>
      </c>
      <c r="S55">
        <v>49.7</v>
      </c>
      <c r="T55">
        <v>49.3</v>
      </c>
      <c r="U55">
        <v>6.76</v>
      </c>
      <c r="V55" s="6">
        <f t="shared" si="50"/>
        <v>8.1324000000000005</v>
      </c>
      <c r="W55" s="6">
        <f t="shared" si="1"/>
        <v>5.1276375977571194</v>
      </c>
      <c r="X55">
        <v>57.8</v>
      </c>
      <c r="Y55">
        <v>33.299999999999997</v>
      </c>
      <c r="Z55">
        <v>12.2</v>
      </c>
      <c r="AA55">
        <v>18.399999999999999</v>
      </c>
      <c r="AB55">
        <v>13.6</v>
      </c>
      <c r="AC55">
        <v>90.5</v>
      </c>
      <c r="AD55">
        <v>52.4</v>
      </c>
      <c r="AE55">
        <v>28.6</v>
      </c>
      <c r="AF55">
        <v>85.7</v>
      </c>
      <c r="AG55">
        <v>9.52</v>
      </c>
      <c r="AH55" s="188">
        <f t="shared" si="2"/>
        <v>28.726599999999998</v>
      </c>
      <c r="AI55" s="188">
        <f t="shared" si="3"/>
        <v>16.5501</v>
      </c>
      <c r="AJ55" s="188">
        <f t="shared" si="4"/>
        <v>9.1448</v>
      </c>
      <c r="AK55" s="188">
        <f t="shared" si="5"/>
        <v>6.7592000000000008</v>
      </c>
      <c r="AL55" s="188">
        <f t="shared" si="6"/>
        <v>6.4164500000000002</v>
      </c>
      <c r="AM55" s="188">
        <f t="shared" si="7"/>
        <v>3.7151599999999996</v>
      </c>
      <c r="AN55" s="188">
        <f t="shared" si="8"/>
        <v>2.0277400000000001</v>
      </c>
      <c r="AO55" s="188">
        <f t="shared" si="9"/>
        <v>6.0761300000000009</v>
      </c>
      <c r="AP55" s="188">
        <f t="shared" si="10"/>
        <v>0.6749679999999999</v>
      </c>
      <c r="AQ55">
        <v>2563</v>
      </c>
      <c r="AR55">
        <v>617</v>
      </c>
      <c r="AS55">
        <v>694</v>
      </c>
      <c r="AT55">
        <v>1112</v>
      </c>
      <c r="AU55">
        <v>107</v>
      </c>
      <c r="AV55">
        <v>91.7</v>
      </c>
      <c r="AW55">
        <v>68.8</v>
      </c>
      <c r="AX55">
        <v>22.9</v>
      </c>
      <c r="AY55">
        <v>1300</v>
      </c>
      <c r="AZ55">
        <v>20.8</v>
      </c>
      <c r="BA55">
        <v>91.7</v>
      </c>
      <c r="BB55">
        <v>25</v>
      </c>
      <c r="BC55">
        <v>253</v>
      </c>
      <c r="BD55">
        <v>51.4</v>
      </c>
      <c r="BE55">
        <v>647</v>
      </c>
      <c r="BF55">
        <v>212</v>
      </c>
      <c r="BG55">
        <v>-84.8</v>
      </c>
      <c r="BH55">
        <v>23.4</v>
      </c>
      <c r="BI55">
        <v>8.06</v>
      </c>
      <c r="BJ55">
        <v>4.03</v>
      </c>
      <c r="BK55">
        <v>707</v>
      </c>
      <c r="BL55">
        <v>10.5</v>
      </c>
      <c r="BM55">
        <v>41.5</v>
      </c>
      <c r="BN55">
        <v>3.23</v>
      </c>
      <c r="BO55">
        <v>41.7</v>
      </c>
      <c r="BP55">
        <v>31.7</v>
      </c>
      <c r="BQ55">
        <v>6.91</v>
      </c>
      <c r="BR55">
        <v>93.1</v>
      </c>
      <c r="BS55">
        <v>7.72</v>
      </c>
      <c r="BT55">
        <v>7.72</v>
      </c>
      <c r="BU55">
        <v>67.099999999999994</v>
      </c>
      <c r="BV55">
        <v>71.099999999999994</v>
      </c>
      <c r="BW55">
        <v>28.9</v>
      </c>
      <c r="BX55">
        <v>34.1</v>
      </c>
      <c r="BY55">
        <v>68.400000000000006</v>
      </c>
      <c r="BZ55">
        <v>26.3</v>
      </c>
      <c r="CA55">
        <v>94.7</v>
      </c>
      <c r="CB55">
        <v>89.5</v>
      </c>
      <c r="CC55">
        <v>89.5</v>
      </c>
      <c r="CD55">
        <v>40</v>
      </c>
      <c r="CE55">
        <v>10.3</v>
      </c>
      <c r="CF55">
        <v>9.7100000000000009</v>
      </c>
      <c r="CG55">
        <v>70.900000000000006</v>
      </c>
      <c r="CH55">
        <v>45.7</v>
      </c>
      <c r="CI55">
        <v>28.9</v>
      </c>
      <c r="CJ55">
        <v>11.3</v>
      </c>
      <c r="CK55">
        <v>1.41</v>
      </c>
      <c r="CL55">
        <v>2.82</v>
      </c>
      <c r="CM55">
        <v>57.7</v>
      </c>
      <c r="CN55">
        <v>5.63</v>
      </c>
      <c r="CO55" s="188">
        <f t="shared" si="11"/>
        <v>5.2804799999999998</v>
      </c>
      <c r="CP55" s="188">
        <f t="shared" si="12"/>
        <v>2.0303599999999999</v>
      </c>
      <c r="CQ55" s="188">
        <f t="shared" si="13"/>
        <v>7.3108399999999998</v>
      </c>
      <c r="CR55" s="188">
        <f t="shared" si="14"/>
        <v>6.9093999999999998</v>
      </c>
      <c r="CS55" s="188">
        <f t="shared" si="15"/>
        <v>6.9093999999999998</v>
      </c>
      <c r="CT55" s="188">
        <f t="shared" si="16"/>
        <v>28.44</v>
      </c>
      <c r="CU55" s="188">
        <f t="shared" si="17"/>
        <v>7.3233000000000006</v>
      </c>
      <c r="CV55" s="188">
        <f t="shared" si="18"/>
        <v>50.4099</v>
      </c>
      <c r="CW55" s="188">
        <f t="shared" si="19"/>
        <v>32.492699999999999</v>
      </c>
      <c r="CX55" s="188">
        <f t="shared" si="20"/>
        <v>3.2656999999999998</v>
      </c>
      <c r="CY55" s="188">
        <f t="shared" si="21"/>
        <v>0.40748999999999996</v>
      </c>
      <c r="CZ55" s="188">
        <f t="shared" si="22"/>
        <v>0.81497999999999993</v>
      </c>
      <c r="DA55" s="188">
        <f t="shared" si="23"/>
        <v>16.6753</v>
      </c>
      <c r="DB55" s="188">
        <f t="shared" si="24"/>
        <v>1.62707</v>
      </c>
    </row>
    <row r="56" spans="1:106" s="554" customFormat="1">
      <c r="A56" s="587"/>
      <c r="B56" s="549" t="s">
        <v>845</v>
      </c>
      <c r="C56" s="549"/>
      <c r="F56" s="552"/>
      <c r="G56" s="568"/>
      <c r="I56" s="555">
        <v>5</v>
      </c>
      <c r="J56" s="555">
        <v>0</v>
      </c>
      <c r="K56" s="555">
        <v>0</v>
      </c>
      <c r="L56" s="555">
        <v>0</v>
      </c>
      <c r="M56" s="555">
        <v>0</v>
      </c>
      <c r="N56" s="555">
        <v>0</v>
      </c>
      <c r="O56" s="555">
        <v>0</v>
      </c>
      <c r="P56" s="555">
        <v>0</v>
      </c>
      <c r="Q56" s="555">
        <v>0</v>
      </c>
      <c r="R56" s="555">
        <v>0</v>
      </c>
      <c r="S56" s="555">
        <v>0</v>
      </c>
      <c r="T56" s="555">
        <v>0</v>
      </c>
      <c r="U56" s="555">
        <v>0</v>
      </c>
      <c r="V56" s="556">
        <f t="shared" si="50"/>
        <v>0</v>
      </c>
      <c r="W56" s="556" t="e">
        <f t="shared" si="1"/>
        <v>#DIV/0!</v>
      </c>
      <c r="X56" s="555">
        <v>0</v>
      </c>
      <c r="Y56" s="555">
        <v>0</v>
      </c>
      <c r="Z56" s="555">
        <v>0</v>
      </c>
      <c r="AA56" s="555">
        <v>0</v>
      </c>
      <c r="AB56" s="555">
        <v>0</v>
      </c>
      <c r="AC56" s="555">
        <v>0</v>
      </c>
      <c r="AD56" s="555">
        <v>0</v>
      </c>
      <c r="AE56" s="555">
        <v>0</v>
      </c>
      <c r="AF56" s="555">
        <v>0</v>
      </c>
      <c r="AG56" s="555">
        <v>0</v>
      </c>
      <c r="AH56" s="557">
        <f t="shared" si="2"/>
        <v>0</v>
      </c>
      <c r="AI56" s="557">
        <f t="shared" si="3"/>
        <v>0</v>
      </c>
      <c r="AJ56" s="557">
        <f t="shared" si="4"/>
        <v>0</v>
      </c>
      <c r="AK56" s="557">
        <f t="shared" si="5"/>
        <v>0</v>
      </c>
      <c r="AL56" s="557">
        <f t="shared" si="6"/>
        <v>0</v>
      </c>
      <c r="AM56" s="557">
        <f t="shared" si="7"/>
        <v>0</v>
      </c>
      <c r="AN56" s="557">
        <f t="shared" si="8"/>
        <v>0</v>
      </c>
      <c r="AO56" s="557">
        <f t="shared" si="9"/>
        <v>0</v>
      </c>
      <c r="AP56" s="557">
        <f t="shared" si="10"/>
        <v>0</v>
      </c>
      <c r="AQ56" s="555" t="s">
        <v>364</v>
      </c>
      <c r="AR56" s="555" t="s">
        <v>364</v>
      </c>
      <c r="AS56" s="555" t="s">
        <v>364</v>
      </c>
      <c r="AT56" s="555" t="s">
        <v>364</v>
      </c>
      <c r="AU56" s="555" t="s">
        <v>364</v>
      </c>
      <c r="AV56" s="555">
        <v>0</v>
      </c>
      <c r="AW56" s="555">
        <v>0</v>
      </c>
      <c r="AX56" s="555">
        <v>0</v>
      </c>
      <c r="AY56" s="555" t="s">
        <v>364</v>
      </c>
      <c r="AZ56" s="555">
        <v>0</v>
      </c>
      <c r="BA56" s="555">
        <v>0</v>
      </c>
      <c r="BB56" s="555">
        <v>0</v>
      </c>
      <c r="BC56" s="555" t="s">
        <v>364</v>
      </c>
      <c r="BD56" s="555" t="s">
        <v>364</v>
      </c>
      <c r="BE56" s="555" t="s">
        <v>364</v>
      </c>
      <c r="BF56" s="555" t="s">
        <v>364</v>
      </c>
      <c r="BG56" s="555">
        <v>-56.5</v>
      </c>
      <c r="BH56" s="555">
        <v>0</v>
      </c>
      <c r="BI56" s="555">
        <v>0</v>
      </c>
      <c r="BJ56" s="555">
        <v>0</v>
      </c>
      <c r="BK56" s="555" t="s">
        <v>364</v>
      </c>
      <c r="BL56" s="555">
        <v>0</v>
      </c>
      <c r="BM56" s="555">
        <v>0</v>
      </c>
      <c r="BN56" s="555">
        <v>0</v>
      </c>
      <c r="BO56" s="555">
        <v>0</v>
      </c>
      <c r="BP56" s="555">
        <v>0</v>
      </c>
      <c r="BQ56" s="555">
        <v>0</v>
      </c>
      <c r="BR56" s="555">
        <v>0</v>
      </c>
      <c r="BS56" s="555">
        <v>0</v>
      </c>
      <c r="BT56" s="555">
        <v>0</v>
      </c>
      <c r="BU56" s="555">
        <v>0</v>
      </c>
      <c r="BV56" s="555">
        <v>0</v>
      </c>
      <c r="BW56" s="555">
        <v>0</v>
      </c>
      <c r="BX56" s="555">
        <v>0</v>
      </c>
      <c r="BY56" s="555">
        <v>0</v>
      </c>
      <c r="BZ56" s="555">
        <v>0</v>
      </c>
      <c r="CA56" s="555">
        <v>0</v>
      </c>
      <c r="CB56" s="555">
        <v>0</v>
      </c>
      <c r="CC56" s="555">
        <v>0</v>
      </c>
      <c r="CD56" s="555">
        <v>0</v>
      </c>
      <c r="CE56" s="555">
        <v>0</v>
      </c>
      <c r="CF56" s="555">
        <v>0</v>
      </c>
      <c r="CG56" s="555">
        <v>0</v>
      </c>
      <c r="CH56" s="555">
        <v>0</v>
      </c>
      <c r="CI56" s="555">
        <v>0</v>
      </c>
      <c r="CJ56" s="555">
        <v>0</v>
      </c>
      <c r="CK56" s="555">
        <v>0</v>
      </c>
      <c r="CL56" s="555">
        <v>0</v>
      </c>
      <c r="CM56" s="555">
        <v>0</v>
      </c>
      <c r="CN56" s="555">
        <v>0</v>
      </c>
      <c r="CO56" s="557">
        <f t="shared" si="11"/>
        <v>0</v>
      </c>
      <c r="CP56" s="557">
        <f t="shared" si="12"/>
        <v>0</v>
      </c>
      <c r="CQ56" s="557">
        <f t="shared" si="13"/>
        <v>0</v>
      </c>
      <c r="CR56" s="557">
        <f t="shared" si="14"/>
        <v>0</v>
      </c>
      <c r="CS56" s="557">
        <f t="shared" si="15"/>
        <v>0</v>
      </c>
      <c r="CT56" s="557">
        <f t="shared" si="16"/>
        <v>0</v>
      </c>
      <c r="CU56" s="557">
        <f t="shared" si="17"/>
        <v>0</v>
      </c>
      <c r="CV56" s="557">
        <f t="shared" si="18"/>
        <v>0</v>
      </c>
      <c r="CW56" s="557">
        <f t="shared" si="19"/>
        <v>0</v>
      </c>
      <c r="CX56" s="557">
        <f t="shared" si="20"/>
        <v>0</v>
      </c>
      <c r="CY56" s="557">
        <f t="shared" si="21"/>
        <v>0</v>
      </c>
      <c r="CZ56" s="557">
        <f t="shared" si="22"/>
        <v>0</v>
      </c>
      <c r="DA56" s="557">
        <f t="shared" si="23"/>
        <v>0</v>
      </c>
      <c r="DB56" s="557">
        <f t="shared" si="24"/>
        <v>0</v>
      </c>
    </row>
    <row r="57" spans="1:106">
      <c r="A57" s="588" t="s">
        <v>1193</v>
      </c>
      <c r="B57" s="494" t="s">
        <v>847</v>
      </c>
      <c r="C57" s="576" t="s">
        <v>543</v>
      </c>
      <c r="D57" s="382" t="s">
        <v>420</v>
      </c>
      <c r="E57" s="383" t="s">
        <v>417</v>
      </c>
      <c r="F57" s="489">
        <v>43480</v>
      </c>
      <c r="G57" s="429">
        <v>1</v>
      </c>
      <c r="H57" s="537" t="s">
        <v>1193</v>
      </c>
      <c r="I57">
        <v>37650</v>
      </c>
      <c r="J57">
        <v>8018</v>
      </c>
      <c r="K57">
        <v>55.7</v>
      </c>
      <c r="L57">
        <v>78.099999999999994</v>
      </c>
      <c r="M57">
        <v>8.1999999999999993</v>
      </c>
      <c r="N57">
        <v>3.51</v>
      </c>
      <c r="O57">
        <v>96.5</v>
      </c>
      <c r="P57">
        <v>3.06</v>
      </c>
      <c r="Q57">
        <v>2.84</v>
      </c>
      <c r="R57">
        <v>8.14</v>
      </c>
      <c r="S57">
        <v>23</v>
      </c>
      <c r="T57">
        <v>76.099999999999994</v>
      </c>
      <c r="U57">
        <v>0.85</v>
      </c>
      <c r="V57" s="6">
        <f>L57*N57/100</f>
        <v>2.7413099999999999</v>
      </c>
      <c r="W57" s="6">
        <f t="shared" si="1"/>
        <v>6.6026826590206875</v>
      </c>
      <c r="X57">
        <v>16.5</v>
      </c>
      <c r="Y57">
        <v>7.97</v>
      </c>
      <c r="Z57">
        <v>7.97</v>
      </c>
      <c r="AA57">
        <v>13.4</v>
      </c>
      <c r="AB57">
        <v>1.52</v>
      </c>
      <c r="AC57">
        <v>58.4</v>
      </c>
      <c r="AD57">
        <v>44.9</v>
      </c>
      <c r="AE57">
        <v>36</v>
      </c>
      <c r="AF57">
        <v>64.599999999999994</v>
      </c>
      <c r="AG57">
        <v>3.93</v>
      </c>
      <c r="AH57" s="188">
        <f t="shared" si="2"/>
        <v>3.7949999999999999</v>
      </c>
      <c r="AI57" s="188">
        <f t="shared" si="3"/>
        <v>1.8331</v>
      </c>
      <c r="AJ57" s="188">
        <f t="shared" si="4"/>
        <v>3.0819999999999999</v>
      </c>
      <c r="AK57" s="188">
        <f t="shared" si="5"/>
        <v>0.34960000000000002</v>
      </c>
      <c r="AL57" s="188">
        <f t="shared" si="6"/>
        <v>1.65856</v>
      </c>
      <c r="AM57" s="188">
        <f t="shared" si="7"/>
        <v>1.2751599999999998</v>
      </c>
      <c r="AN57" s="188">
        <f t="shared" si="8"/>
        <v>1.0224</v>
      </c>
      <c r="AO57" s="188">
        <f t="shared" si="9"/>
        <v>1.8346399999999996</v>
      </c>
      <c r="AP57" s="188">
        <f t="shared" si="10"/>
        <v>0.11161199999999999</v>
      </c>
      <c r="AQ57">
        <v>531</v>
      </c>
      <c r="AR57">
        <v>174</v>
      </c>
      <c r="AS57">
        <v>622</v>
      </c>
      <c r="AT57">
        <v>262</v>
      </c>
      <c r="AU57">
        <v>-131</v>
      </c>
      <c r="AV57">
        <v>62.3</v>
      </c>
      <c r="AW57">
        <v>35</v>
      </c>
      <c r="AX57">
        <v>31.8</v>
      </c>
      <c r="AY57">
        <v>1410</v>
      </c>
      <c r="AZ57">
        <v>23.6</v>
      </c>
      <c r="BA57">
        <v>41.8</v>
      </c>
      <c r="BB57">
        <v>5</v>
      </c>
      <c r="BC57">
        <v>162</v>
      </c>
      <c r="BD57">
        <v>27</v>
      </c>
      <c r="BE57">
        <v>583</v>
      </c>
      <c r="BF57">
        <v>129</v>
      </c>
      <c r="BG57">
        <v>46.2</v>
      </c>
      <c r="BH57">
        <v>6.24</v>
      </c>
      <c r="BI57">
        <v>1.9</v>
      </c>
      <c r="BJ57">
        <v>1.79</v>
      </c>
      <c r="BK57">
        <v>576</v>
      </c>
      <c r="BL57">
        <v>7.58</v>
      </c>
      <c r="BM57">
        <v>22.3</v>
      </c>
      <c r="BN57">
        <v>0.69</v>
      </c>
      <c r="BO57">
        <v>18.100000000000001</v>
      </c>
      <c r="BP57">
        <v>5.77</v>
      </c>
      <c r="BQ57">
        <v>1.65</v>
      </c>
      <c r="BR57">
        <v>98.4</v>
      </c>
      <c r="BS57">
        <v>3.64</v>
      </c>
      <c r="BT57">
        <v>5.0199999999999996</v>
      </c>
      <c r="BU57">
        <v>25.2</v>
      </c>
      <c r="BV57">
        <v>26.3</v>
      </c>
      <c r="BW57">
        <v>73.7</v>
      </c>
      <c r="BX57">
        <v>4.33</v>
      </c>
      <c r="BY57">
        <v>24.7</v>
      </c>
      <c r="BZ57">
        <v>21.9</v>
      </c>
      <c r="CA57">
        <v>61.6</v>
      </c>
      <c r="CB57">
        <v>64.400000000000006</v>
      </c>
      <c r="CC57">
        <v>17.8</v>
      </c>
      <c r="CD57">
        <v>11.5</v>
      </c>
      <c r="CE57">
        <v>8.36</v>
      </c>
      <c r="CF57">
        <v>12.3</v>
      </c>
      <c r="CG57">
        <v>43.1</v>
      </c>
      <c r="CH57">
        <v>12</v>
      </c>
      <c r="CI57">
        <v>73.7</v>
      </c>
      <c r="CJ57">
        <v>3.73</v>
      </c>
      <c r="CK57">
        <v>1.96</v>
      </c>
      <c r="CL57">
        <v>2.4300000000000002</v>
      </c>
      <c r="CM57">
        <v>18.8</v>
      </c>
      <c r="CN57">
        <v>1.59</v>
      </c>
      <c r="CO57" s="188">
        <f t="shared" si="11"/>
        <v>1.2399399999999998</v>
      </c>
      <c r="CP57" s="188">
        <f t="shared" si="12"/>
        <v>1.0993799999999998</v>
      </c>
      <c r="CQ57" s="188">
        <f t="shared" si="13"/>
        <v>3.0923199999999995</v>
      </c>
      <c r="CR57" s="188">
        <f t="shared" si="14"/>
        <v>3.2328800000000002</v>
      </c>
      <c r="CS57" s="188">
        <f t="shared" si="15"/>
        <v>0.89355999999999991</v>
      </c>
      <c r="CT57" s="188">
        <f t="shared" si="16"/>
        <v>3.0244999999999997</v>
      </c>
      <c r="CU57" s="188">
        <f t="shared" si="17"/>
        <v>2.19868</v>
      </c>
      <c r="CV57" s="188">
        <f t="shared" si="18"/>
        <v>11.3353</v>
      </c>
      <c r="CW57" s="188">
        <f t="shared" si="19"/>
        <v>3.1560000000000001</v>
      </c>
      <c r="CX57" s="188">
        <f t="shared" si="20"/>
        <v>2.7490100000000002</v>
      </c>
      <c r="CY57" s="188">
        <f t="shared" si="21"/>
        <v>1.44452</v>
      </c>
      <c r="CZ57" s="188">
        <f t="shared" si="22"/>
        <v>1.79091</v>
      </c>
      <c r="DA57" s="188">
        <f t="shared" si="23"/>
        <v>13.855600000000003</v>
      </c>
      <c r="DB57" s="188">
        <f t="shared" si="24"/>
        <v>1.1718300000000001</v>
      </c>
    </row>
    <row r="58" spans="1:106" s="554" customFormat="1">
      <c r="A58" s="587"/>
      <c r="B58" s="549" t="s">
        <v>848</v>
      </c>
      <c r="C58" s="549"/>
      <c r="F58" s="552"/>
      <c r="G58" s="568"/>
      <c r="I58" s="555">
        <v>19</v>
      </c>
      <c r="J58" s="555">
        <v>1</v>
      </c>
      <c r="K58" s="555">
        <v>20</v>
      </c>
      <c r="L58" s="555">
        <v>100</v>
      </c>
      <c r="M58" s="555">
        <v>0</v>
      </c>
      <c r="N58" s="555">
        <v>0</v>
      </c>
      <c r="O58" s="555">
        <v>100</v>
      </c>
      <c r="P58" s="555">
        <v>0</v>
      </c>
      <c r="Q58" s="555">
        <v>0</v>
      </c>
      <c r="R58" s="555">
        <v>0</v>
      </c>
      <c r="S58" s="555">
        <v>0</v>
      </c>
      <c r="T58" s="555">
        <v>100</v>
      </c>
      <c r="U58" s="555">
        <v>0</v>
      </c>
      <c r="V58" s="556">
        <f t="shared" si="50"/>
        <v>0</v>
      </c>
      <c r="W58" s="556" t="e">
        <f>BO58/V58</f>
        <v>#DIV/0!</v>
      </c>
      <c r="X58" s="555">
        <v>0</v>
      </c>
      <c r="Y58" s="555">
        <v>0</v>
      </c>
      <c r="Z58" s="555">
        <v>0</v>
      </c>
      <c r="AA58" s="555">
        <v>0</v>
      </c>
      <c r="AB58" s="555">
        <v>0</v>
      </c>
      <c r="AC58" s="555">
        <v>0</v>
      </c>
      <c r="AD58" s="555">
        <v>0</v>
      </c>
      <c r="AE58" s="555">
        <v>0</v>
      </c>
      <c r="AF58" s="555">
        <v>0</v>
      </c>
      <c r="AG58" s="555">
        <v>0</v>
      </c>
      <c r="AH58" s="557">
        <f t="shared" si="2"/>
        <v>0</v>
      </c>
      <c r="AI58" s="557">
        <f t="shared" si="3"/>
        <v>0</v>
      </c>
      <c r="AJ58" s="557">
        <f t="shared" si="4"/>
        <v>0</v>
      </c>
      <c r="AK58" s="557">
        <f t="shared" si="5"/>
        <v>0</v>
      </c>
      <c r="AL58" s="557">
        <f t="shared" si="6"/>
        <v>0</v>
      </c>
      <c r="AM58" s="557">
        <f t="shared" si="7"/>
        <v>0</v>
      </c>
      <c r="AN58" s="557">
        <f t="shared" si="8"/>
        <v>0</v>
      </c>
      <c r="AO58" s="557">
        <f t="shared" si="9"/>
        <v>0</v>
      </c>
      <c r="AP58" s="557">
        <f t="shared" si="10"/>
        <v>0</v>
      </c>
      <c r="AQ58" s="555" t="s">
        <v>364</v>
      </c>
      <c r="AR58" s="555" t="s">
        <v>364</v>
      </c>
      <c r="AS58" s="555" t="s">
        <v>364</v>
      </c>
      <c r="AT58" s="555" t="s">
        <v>364</v>
      </c>
      <c r="AU58" s="555" t="s">
        <v>364</v>
      </c>
      <c r="AV58" s="555">
        <v>0</v>
      </c>
      <c r="AW58" s="555">
        <v>0</v>
      </c>
      <c r="AX58" s="555">
        <v>0</v>
      </c>
      <c r="AY58" s="555" t="s">
        <v>364</v>
      </c>
      <c r="AZ58" s="555">
        <v>0</v>
      </c>
      <c r="BA58" s="555">
        <v>0</v>
      </c>
      <c r="BB58" s="555">
        <v>0</v>
      </c>
      <c r="BC58" s="555">
        <v>69.400000000000006</v>
      </c>
      <c r="BD58" s="555">
        <v>30.8</v>
      </c>
      <c r="BE58" s="555">
        <v>277</v>
      </c>
      <c r="BF58" s="555">
        <v>95.1</v>
      </c>
      <c r="BG58" s="555">
        <v>70.599999999999994</v>
      </c>
      <c r="BH58" s="555">
        <v>0</v>
      </c>
      <c r="BI58" s="555">
        <v>0</v>
      </c>
      <c r="BJ58" s="555">
        <v>0</v>
      </c>
      <c r="BK58" s="555" t="s">
        <v>364</v>
      </c>
      <c r="BL58" s="555">
        <v>0</v>
      </c>
      <c r="BM58" s="555">
        <v>0</v>
      </c>
      <c r="BN58" s="555">
        <v>0</v>
      </c>
      <c r="BO58" s="555">
        <v>0</v>
      </c>
      <c r="BP58" s="555">
        <v>0</v>
      </c>
      <c r="BQ58" s="555">
        <v>0</v>
      </c>
      <c r="BR58" s="555">
        <v>0</v>
      </c>
      <c r="BS58" s="555">
        <v>0</v>
      </c>
      <c r="BT58" s="555">
        <v>0</v>
      </c>
      <c r="BU58" s="555">
        <v>0</v>
      </c>
      <c r="BV58" s="555">
        <v>0</v>
      </c>
      <c r="BW58" s="555">
        <v>0</v>
      </c>
      <c r="BX58" s="555">
        <v>0</v>
      </c>
      <c r="BY58" s="555">
        <v>0</v>
      </c>
      <c r="BZ58" s="555">
        <v>0</v>
      </c>
      <c r="CA58" s="555">
        <v>0</v>
      </c>
      <c r="CB58" s="555">
        <v>0</v>
      </c>
      <c r="CC58" s="555">
        <v>0</v>
      </c>
      <c r="CD58" s="555">
        <v>0</v>
      </c>
      <c r="CE58" s="555">
        <v>0</v>
      </c>
      <c r="CF58" s="555">
        <v>0</v>
      </c>
      <c r="CG58" s="555">
        <v>0</v>
      </c>
      <c r="CH58" s="555">
        <v>0</v>
      </c>
      <c r="CI58" s="555">
        <v>0</v>
      </c>
      <c r="CJ58" s="555">
        <v>0</v>
      </c>
      <c r="CK58" s="555">
        <v>0</v>
      </c>
      <c r="CL58" s="555">
        <v>0</v>
      </c>
      <c r="CM58" s="555">
        <v>0</v>
      </c>
      <c r="CN58" s="555">
        <v>0</v>
      </c>
      <c r="CO58" s="557">
        <f t="shared" si="11"/>
        <v>0</v>
      </c>
      <c r="CP58" s="557">
        <f t="shared" si="12"/>
        <v>0</v>
      </c>
      <c r="CQ58" s="557">
        <f t="shared" si="13"/>
        <v>0</v>
      </c>
      <c r="CR58" s="557">
        <f t="shared" si="14"/>
        <v>0</v>
      </c>
      <c r="CS58" s="557">
        <f t="shared" si="15"/>
        <v>0</v>
      </c>
      <c r="CT58" s="557">
        <f t="shared" si="16"/>
        <v>0</v>
      </c>
      <c r="CU58" s="557">
        <f t="shared" si="17"/>
        <v>0</v>
      </c>
      <c r="CV58" s="557">
        <f t="shared" si="18"/>
        <v>0</v>
      </c>
      <c r="CW58" s="557">
        <f t="shared" si="19"/>
        <v>0</v>
      </c>
      <c r="CX58" s="557">
        <f t="shared" si="20"/>
        <v>0</v>
      </c>
      <c r="CY58" s="557">
        <f t="shared" si="21"/>
        <v>0</v>
      </c>
      <c r="CZ58" s="557">
        <f t="shared" si="22"/>
        <v>0</v>
      </c>
      <c r="DA58" s="557">
        <f t="shared" si="23"/>
        <v>0</v>
      </c>
      <c r="DB58" s="557">
        <f t="shared" si="24"/>
        <v>0</v>
      </c>
    </row>
    <row r="59" spans="1:106">
      <c r="A59" s="589" t="s">
        <v>1194</v>
      </c>
      <c r="B59" s="494" t="s">
        <v>850</v>
      </c>
      <c r="C59" s="576" t="s">
        <v>543</v>
      </c>
      <c r="D59" s="382" t="s">
        <v>420</v>
      </c>
      <c r="E59" s="383" t="s">
        <v>418</v>
      </c>
      <c r="F59" s="489">
        <v>43486</v>
      </c>
      <c r="G59" s="429">
        <v>1.8571428571428572</v>
      </c>
      <c r="H59" s="539" t="s">
        <v>1194</v>
      </c>
      <c r="I59">
        <v>14254</v>
      </c>
      <c r="J59">
        <v>210</v>
      </c>
      <c r="K59">
        <v>51.5</v>
      </c>
      <c r="L59">
        <v>76.7</v>
      </c>
      <c r="M59">
        <v>36</v>
      </c>
      <c r="N59">
        <v>23</v>
      </c>
      <c r="O59">
        <v>77</v>
      </c>
      <c r="P59">
        <v>9.94</v>
      </c>
      <c r="Q59">
        <v>8.6999999999999993</v>
      </c>
      <c r="R59">
        <v>36.6</v>
      </c>
      <c r="S59">
        <v>50.9</v>
      </c>
      <c r="T59">
        <v>49.1</v>
      </c>
      <c r="U59">
        <v>3.73</v>
      </c>
      <c r="V59" s="6">
        <f t="shared" si="50"/>
        <v>17.641000000000002</v>
      </c>
      <c r="W59" s="6">
        <f t="shared" ref="W59:W86" si="51">BO59/V59</f>
        <v>1.0770364491808853</v>
      </c>
      <c r="X59">
        <v>46.3</v>
      </c>
      <c r="Y59">
        <v>15.9</v>
      </c>
      <c r="Z59">
        <v>12.2</v>
      </c>
      <c r="AA59">
        <v>41.5</v>
      </c>
      <c r="AB59">
        <v>6.1</v>
      </c>
      <c r="AC59">
        <v>85.7</v>
      </c>
      <c r="AD59">
        <v>57.1</v>
      </c>
      <c r="AE59">
        <v>85.7</v>
      </c>
      <c r="AF59">
        <v>71.400000000000006</v>
      </c>
      <c r="AG59">
        <v>0</v>
      </c>
      <c r="AH59" s="188">
        <f t="shared" ref="AH59:AH86" si="52">X59*S59/100</f>
        <v>23.566699999999997</v>
      </c>
      <c r="AI59" s="188">
        <f t="shared" ref="AI59:AI86" si="53">Y59*S59/100</f>
        <v>8.0930999999999997</v>
      </c>
      <c r="AJ59" s="188">
        <f t="shared" ref="AJ59:AJ86" si="54">AA59*S59/100</f>
        <v>21.1235</v>
      </c>
      <c r="AK59" s="188">
        <f t="shared" ref="AK59:AK86" si="55">AB59*S59/100</f>
        <v>3.1048999999999993</v>
      </c>
      <c r="AL59" s="188">
        <f t="shared" ref="AL59:AL86" si="56">AC59*Q59/100</f>
        <v>7.4558999999999989</v>
      </c>
      <c r="AM59" s="188">
        <f t="shared" ref="AM59:AM86" si="57">AD59*Q59/100</f>
        <v>4.9676999999999998</v>
      </c>
      <c r="AN59" s="188">
        <f t="shared" ref="AN59:AN86" si="58">AE59*Q59/100</f>
        <v>7.4558999999999989</v>
      </c>
      <c r="AO59" s="188">
        <f t="shared" ref="AO59:AO86" si="59">AF59*Q59/100</f>
        <v>6.2117999999999993</v>
      </c>
      <c r="AP59" s="188">
        <f t="shared" ref="AP59:AP86" si="60">AG59*Q59/100</f>
        <v>0</v>
      </c>
      <c r="AQ59">
        <v>871</v>
      </c>
      <c r="AR59">
        <v>142</v>
      </c>
      <c r="AS59">
        <v>765</v>
      </c>
      <c r="AT59">
        <v>301</v>
      </c>
      <c r="AU59">
        <v>-183</v>
      </c>
      <c r="AV59">
        <v>73</v>
      </c>
      <c r="AW59">
        <v>24.3</v>
      </c>
      <c r="AX59">
        <v>13.5</v>
      </c>
      <c r="AY59">
        <v>3934</v>
      </c>
      <c r="AZ59">
        <v>32.4</v>
      </c>
      <c r="BA59">
        <v>45.9</v>
      </c>
      <c r="BB59">
        <v>10.8</v>
      </c>
      <c r="BC59">
        <v>233</v>
      </c>
      <c r="BD59">
        <v>50.1</v>
      </c>
      <c r="BE59">
        <v>805</v>
      </c>
      <c r="BF59">
        <v>358</v>
      </c>
      <c r="BG59">
        <v>55.2</v>
      </c>
      <c r="BH59">
        <v>25</v>
      </c>
      <c r="BI59">
        <v>5.65</v>
      </c>
      <c r="BJ59">
        <v>7.26</v>
      </c>
      <c r="BK59">
        <v>1964</v>
      </c>
      <c r="BL59">
        <v>37.9</v>
      </c>
      <c r="BM59">
        <v>52.4</v>
      </c>
      <c r="BN59">
        <v>1.61</v>
      </c>
      <c r="BO59">
        <v>19</v>
      </c>
      <c r="BP59">
        <v>20</v>
      </c>
      <c r="BQ59">
        <v>5</v>
      </c>
      <c r="BR59">
        <v>95</v>
      </c>
      <c r="BS59">
        <v>7.5</v>
      </c>
      <c r="BT59">
        <v>17.5</v>
      </c>
      <c r="BU59">
        <v>72.5</v>
      </c>
      <c r="BV59">
        <v>60</v>
      </c>
      <c r="BW59">
        <v>40</v>
      </c>
      <c r="BX59">
        <v>15</v>
      </c>
      <c r="BY59">
        <v>71.400000000000006</v>
      </c>
      <c r="BZ59">
        <v>14.3</v>
      </c>
      <c r="CA59">
        <v>100</v>
      </c>
      <c r="CB59">
        <v>100</v>
      </c>
      <c r="CC59">
        <v>57.1</v>
      </c>
      <c r="CD59">
        <v>25</v>
      </c>
      <c r="CE59">
        <v>8.33</v>
      </c>
      <c r="CF59">
        <v>29.2</v>
      </c>
      <c r="CG59">
        <v>79.2</v>
      </c>
      <c r="CH59">
        <v>25</v>
      </c>
      <c r="CI59">
        <v>40</v>
      </c>
      <c r="CJ59">
        <v>12.5</v>
      </c>
      <c r="CK59">
        <v>6.25</v>
      </c>
      <c r="CL59">
        <v>0</v>
      </c>
      <c r="CM59">
        <v>62.5</v>
      </c>
      <c r="CN59">
        <v>0</v>
      </c>
      <c r="CO59" s="188">
        <f t="shared" ref="CO59:CO86" si="61">BY59*BT59/100</f>
        <v>12.494999999999999</v>
      </c>
      <c r="CP59" s="188">
        <f t="shared" ref="CP59:CP86" si="62">BZ59*BT59/100</f>
        <v>2.5024999999999999</v>
      </c>
      <c r="CQ59" s="188">
        <f t="shared" ref="CQ59:CQ86" si="63">CA59*BT59/100</f>
        <v>17.5</v>
      </c>
      <c r="CR59" s="188">
        <f t="shared" ref="CR59:CR86" si="64">CB59*BT59/100</f>
        <v>17.5</v>
      </c>
      <c r="CS59" s="188">
        <f t="shared" ref="CS59:CS86" si="65">CC59*BT59/100</f>
        <v>9.9924999999999997</v>
      </c>
      <c r="CT59" s="188">
        <f t="shared" ref="CT59:CT86" si="66">CD59*BV59/100</f>
        <v>15</v>
      </c>
      <c r="CU59" s="188">
        <f t="shared" ref="CU59:CU86" si="67">CE59*BV59/100</f>
        <v>4.9980000000000002</v>
      </c>
      <c r="CV59" s="188">
        <f t="shared" ref="CV59:CV86" si="68">CG59*BV59/100</f>
        <v>47.52</v>
      </c>
      <c r="CW59" s="188">
        <f t="shared" ref="CW59:CW86" si="69">CH59*BV59/100</f>
        <v>15</v>
      </c>
      <c r="CX59" s="188">
        <f t="shared" ref="CX59:CX86" si="70">CI59*CJ59/100</f>
        <v>5</v>
      </c>
      <c r="CY59" s="188">
        <f t="shared" ref="CY59:CY86" si="71">CI59*CK59/100</f>
        <v>2.5</v>
      </c>
      <c r="CZ59" s="188">
        <f t="shared" ref="CZ59:CZ86" si="72">CI59*CL59/100</f>
        <v>0</v>
      </c>
      <c r="DA59" s="188">
        <f t="shared" ref="DA59:DA86" si="73">CI59*CM59/100</f>
        <v>25</v>
      </c>
      <c r="DB59" s="188">
        <f t="shared" ref="DB59:DB86" si="74">CI59*CN59/100</f>
        <v>0</v>
      </c>
    </row>
    <row r="60" spans="1:106" s="554" customFormat="1">
      <c r="A60" s="587"/>
      <c r="B60" s="549" t="s">
        <v>851</v>
      </c>
      <c r="C60" s="549"/>
      <c r="F60" s="552"/>
      <c r="G60" s="569"/>
      <c r="I60" s="555">
        <v>29</v>
      </c>
      <c r="J60" s="555">
        <v>7</v>
      </c>
      <c r="K60" s="555">
        <v>87.5</v>
      </c>
      <c r="L60" s="555">
        <v>71.400000000000006</v>
      </c>
      <c r="M60" s="555">
        <v>20</v>
      </c>
      <c r="N60" s="555">
        <v>0</v>
      </c>
      <c r="O60" s="555">
        <v>100</v>
      </c>
      <c r="P60" s="555">
        <v>20</v>
      </c>
      <c r="Q60" s="555">
        <v>0</v>
      </c>
      <c r="R60" s="555">
        <v>0</v>
      </c>
      <c r="S60" s="555">
        <v>20</v>
      </c>
      <c r="T60" s="555">
        <v>80</v>
      </c>
      <c r="U60" s="555">
        <v>20</v>
      </c>
      <c r="V60" s="556">
        <f t="shared" si="50"/>
        <v>0</v>
      </c>
      <c r="W60" s="556" t="e">
        <f t="shared" si="51"/>
        <v>#DIV/0!</v>
      </c>
      <c r="X60" s="555">
        <v>100</v>
      </c>
      <c r="Y60" s="555">
        <v>100</v>
      </c>
      <c r="Z60" s="555">
        <v>0</v>
      </c>
      <c r="AA60" s="555">
        <v>0</v>
      </c>
      <c r="AB60" s="555">
        <v>0</v>
      </c>
      <c r="AC60" s="555">
        <v>0</v>
      </c>
      <c r="AD60" s="555">
        <v>0</v>
      </c>
      <c r="AE60" s="555">
        <v>0</v>
      </c>
      <c r="AF60" s="555">
        <v>0</v>
      </c>
      <c r="AG60" s="555">
        <v>0</v>
      </c>
      <c r="AH60" s="557">
        <f t="shared" si="52"/>
        <v>20</v>
      </c>
      <c r="AI60" s="557">
        <f t="shared" si="53"/>
        <v>20</v>
      </c>
      <c r="AJ60" s="557">
        <f t="shared" si="54"/>
        <v>0</v>
      </c>
      <c r="AK60" s="557">
        <f t="shared" si="55"/>
        <v>0</v>
      </c>
      <c r="AL60" s="557">
        <f t="shared" si="56"/>
        <v>0</v>
      </c>
      <c r="AM60" s="557">
        <f t="shared" si="57"/>
        <v>0</v>
      </c>
      <c r="AN60" s="557">
        <f t="shared" si="58"/>
        <v>0</v>
      </c>
      <c r="AO60" s="557">
        <f t="shared" si="59"/>
        <v>0</v>
      </c>
      <c r="AP60" s="557">
        <f t="shared" si="60"/>
        <v>0</v>
      </c>
      <c r="AQ60" s="555" t="s">
        <v>364</v>
      </c>
      <c r="AR60" s="555" t="s">
        <v>364</v>
      </c>
      <c r="AS60" s="555" t="s">
        <v>364</v>
      </c>
      <c r="AT60" s="555" t="s">
        <v>364</v>
      </c>
      <c r="AU60" s="555" t="s">
        <v>364</v>
      </c>
      <c r="AV60" s="555">
        <v>0</v>
      </c>
      <c r="AW60" s="555">
        <v>0</v>
      </c>
      <c r="AX60" s="555">
        <v>0</v>
      </c>
      <c r="AY60" s="555" t="s">
        <v>364</v>
      </c>
      <c r="AZ60" s="555">
        <v>0</v>
      </c>
      <c r="BA60" s="555">
        <v>0</v>
      </c>
      <c r="BB60" s="555">
        <v>0</v>
      </c>
      <c r="BC60" s="555">
        <v>219</v>
      </c>
      <c r="BD60" s="555">
        <v>23.1</v>
      </c>
      <c r="BE60" s="555">
        <v>370</v>
      </c>
      <c r="BF60" s="555">
        <v>102</v>
      </c>
      <c r="BG60" s="555">
        <v>74.5</v>
      </c>
      <c r="BH60" s="555">
        <v>20</v>
      </c>
      <c r="BI60" s="555">
        <v>20</v>
      </c>
      <c r="BJ60" s="555">
        <v>0</v>
      </c>
      <c r="BK60" s="555" t="s">
        <v>364</v>
      </c>
      <c r="BL60" s="555">
        <v>0</v>
      </c>
      <c r="BM60" s="555">
        <v>20</v>
      </c>
      <c r="BN60" s="555">
        <v>20</v>
      </c>
      <c r="BO60" s="555">
        <v>14.3</v>
      </c>
      <c r="BP60" s="555">
        <v>100</v>
      </c>
      <c r="BQ60" s="555">
        <v>0</v>
      </c>
      <c r="BR60" s="555">
        <v>100</v>
      </c>
      <c r="BS60" s="555">
        <v>0</v>
      </c>
      <c r="BT60" s="555">
        <v>0</v>
      </c>
      <c r="BU60" s="555">
        <v>0</v>
      </c>
      <c r="BV60" s="555">
        <v>100</v>
      </c>
      <c r="BW60" s="555">
        <v>0</v>
      </c>
      <c r="BX60" s="555">
        <v>100</v>
      </c>
      <c r="BY60" s="555">
        <v>0</v>
      </c>
      <c r="BZ60" s="555">
        <v>0</v>
      </c>
      <c r="CA60" s="555">
        <v>0</v>
      </c>
      <c r="CB60" s="555">
        <v>0</v>
      </c>
      <c r="CC60" s="555">
        <v>0</v>
      </c>
      <c r="CD60" s="555">
        <v>100</v>
      </c>
      <c r="CE60" s="555">
        <v>0</v>
      </c>
      <c r="CF60" s="555">
        <v>0</v>
      </c>
      <c r="CG60" s="555">
        <v>0</v>
      </c>
      <c r="CH60" s="555">
        <v>100</v>
      </c>
      <c r="CI60" s="555">
        <v>0</v>
      </c>
      <c r="CJ60" s="555">
        <v>0</v>
      </c>
      <c r="CK60" s="555">
        <v>0</v>
      </c>
      <c r="CL60" s="555">
        <v>0</v>
      </c>
      <c r="CM60" s="555">
        <v>0</v>
      </c>
      <c r="CN60" s="555">
        <v>0</v>
      </c>
      <c r="CO60" s="557">
        <f t="shared" si="61"/>
        <v>0</v>
      </c>
      <c r="CP60" s="557">
        <f t="shared" si="62"/>
        <v>0</v>
      </c>
      <c r="CQ60" s="557">
        <f t="shared" si="63"/>
        <v>0</v>
      </c>
      <c r="CR60" s="557">
        <f t="shared" si="64"/>
        <v>0</v>
      </c>
      <c r="CS60" s="557">
        <f t="shared" si="65"/>
        <v>0</v>
      </c>
      <c r="CT60" s="557">
        <f t="shared" si="66"/>
        <v>100</v>
      </c>
      <c r="CU60" s="557">
        <f t="shared" si="67"/>
        <v>0</v>
      </c>
      <c r="CV60" s="557">
        <f t="shared" si="68"/>
        <v>0</v>
      </c>
      <c r="CW60" s="557">
        <f t="shared" si="69"/>
        <v>100</v>
      </c>
      <c r="CX60" s="557">
        <f t="shared" si="70"/>
        <v>0</v>
      </c>
      <c r="CY60" s="557">
        <f t="shared" si="71"/>
        <v>0</v>
      </c>
      <c r="CZ60" s="557">
        <f t="shared" si="72"/>
        <v>0</v>
      </c>
      <c r="DA60" s="557">
        <f t="shared" si="73"/>
        <v>0</v>
      </c>
      <c r="DB60" s="557">
        <f t="shared" si="74"/>
        <v>0</v>
      </c>
    </row>
    <row r="61" spans="1:106">
      <c r="A61" s="588" t="s">
        <v>1195</v>
      </c>
      <c r="B61" s="494" t="s">
        <v>853</v>
      </c>
      <c r="C61" s="576" t="s">
        <v>543</v>
      </c>
      <c r="D61" s="382" t="s">
        <v>420</v>
      </c>
      <c r="E61" s="383" t="s">
        <v>419</v>
      </c>
      <c r="F61" s="489">
        <v>43501</v>
      </c>
      <c r="G61" s="429">
        <v>4</v>
      </c>
      <c r="H61" s="537" t="s">
        <v>1195</v>
      </c>
      <c r="I61">
        <v>6810</v>
      </c>
      <c r="J61">
        <v>2095</v>
      </c>
      <c r="K61">
        <v>59.6</v>
      </c>
      <c r="L61">
        <v>79.900000000000006</v>
      </c>
      <c r="M61">
        <v>16.7</v>
      </c>
      <c r="N61">
        <v>7.77</v>
      </c>
      <c r="O61">
        <v>92.2</v>
      </c>
      <c r="P61">
        <v>2.93</v>
      </c>
      <c r="Q61">
        <v>2.87</v>
      </c>
      <c r="R61">
        <v>5.14</v>
      </c>
      <c r="S61">
        <v>21.9</v>
      </c>
      <c r="T61">
        <v>77.3</v>
      </c>
      <c r="U61">
        <v>0.72</v>
      </c>
      <c r="V61" s="6">
        <f t="shared" si="50"/>
        <v>6.2082299999999995</v>
      </c>
      <c r="W61" s="6">
        <f t="shared" si="51"/>
        <v>2.6577623573868885</v>
      </c>
      <c r="X61">
        <v>35</v>
      </c>
      <c r="Y61">
        <v>8.74</v>
      </c>
      <c r="Z61">
        <v>8.1999999999999993</v>
      </c>
      <c r="AA61">
        <v>7.92</v>
      </c>
      <c r="AB61">
        <v>1.64</v>
      </c>
      <c r="AC61">
        <v>68.8</v>
      </c>
      <c r="AD61">
        <v>37.5</v>
      </c>
      <c r="AE61">
        <v>22.9</v>
      </c>
      <c r="AF61">
        <v>62.5</v>
      </c>
      <c r="AG61">
        <v>2.08</v>
      </c>
      <c r="AH61" s="188">
        <f t="shared" si="52"/>
        <v>7.665</v>
      </c>
      <c r="AI61" s="188">
        <f t="shared" si="53"/>
        <v>1.9140600000000001</v>
      </c>
      <c r="AJ61" s="188">
        <f t="shared" si="54"/>
        <v>1.7344799999999998</v>
      </c>
      <c r="AK61" s="188">
        <f t="shared" si="55"/>
        <v>0.35915999999999998</v>
      </c>
      <c r="AL61" s="188">
        <f t="shared" si="56"/>
        <v>1.9745599999999999</v>
      </c>
      <c r="AM61" s="188">
        <f t="shared" si="57"/>
        <v>1.0762499999999999</v>
      </c>
      <c r="AN61" s="188">
        <f t="shared" si="58"/>
        <v>0.65722999999999998</v>
      </c>
      <c r="AO61" s="188">
        <f t="shared" si="59"/>
        <v>1.79375</v>
      </c>
      <c r="AP61" s="188">
        <f t="shared" si="60"/>
        <v>5.9696000000000006E-2</v>
      </c>
      <c r="AQ61">
        <v>620</v>
      </c>
      <c r="AR61">
        <v>69.400000000000006</v>
      </c>
      <c r="AS61">
        <v>687</v>
      </c>
      <c r="AT61">
        <v>170</v>
      </c>
      <c r="AU61">
        <v>10.3</v>
      </c>
      <c r="AV61">
        <v>68.5</v>
      </c>
      <c r="AW61">
        <v>14.6</v>
      </c>
      <c r="AX61">
        <v>12.3</v>
      </c>
      <c r="AY61">
        <v>1297</v>
      </c>
      <c r="AZ61">
        <v>4.62</v>
      </c>
      <c r="BA61">
        <v>30.8</v>
      </c>
      <c r="BB61">
        <v>0</v>
      </c>
      <c r="BC61">
        <v>225</v>
      </c>
      <c r="BD61">
        <v>33.4</v>
      </c>
      <c r="BE61">
        <v>695</v>
      </c>
      <c r="BF61">
        <v>120</v>
      </c>
      <c r="BG61">
        <v>77.099999999999994</v>
      </c>
      <c r="BH61">
        <v>12.3</v>
      </c>
      <c r="BI61">
        <v>1.94</v>
      </c>
      <c r="BJ61">
        <v>2.0699999999999998</v>
      </c>
      <c r="BK61">
        <v>722</v>
      </c>
      <c r="BL61">
        <v>5.18</v>
      </c>
      <c r="BM61">
        <v>21.1</v>
      </c>
      <c r="BN61">
        <v>0.78</v>
      </c>
      <c r="BO61">
        <v>16.5</v>
      </c>
      <c r="BP61">
        <v>10.4</v>
      </c>
      <c r="BQ61">
        <v>0.57999999999999996</v>
      </c>
      <c r="BR61">
        <v>99.4</v>
      </c>
      <c r="BS61">
        <v>3.18</v>
      </c>
      <c r="BT61">
        <v>8.3800000000000008</v>
      </c>
      <c r="BU61">
        <v>11.8</v>
      </c>
      <c r="BV61">
        <v>31.8</v>
      </c>
      <c r="BW61">
        <v>67.599999999999994</v>
      </c>
      <c r="BX61">
        <v>8.67</v>
      </c>
      <c r="BY61">
        <v>41.4</v>
      </c>
      <c r="BZ61">
        <v>17.2</v>
      </c>
      <c r="CA61">
        <v>37.9</v>
      </c>
      <c r="CB61">
        <v>86.2</v>
      </c>
      <c r="CC61">
        <v>37.9</v>
      </c>
      <c r="CD61">
        <v>20</v>
      </c>
      <c r="CE61">
        <v>4.55</v>
      </c>
      <c r="CF61">
        <v>22.7</v>
      </c>
      <c r="CG61">
        <v>21.8</v>
      </c>
      <c r="CH61">
        <v>20</v>
      </c>
      <c r="CI61">
        <v>67.599999999999994</v>
      </c>
      <c r="CJ61">
        <v>5.98</v>
      </c>
      <c r="CK61">
        <v>2.56</v>
      </c>
      <c r="CL61">
        <v>1.71</v>
      </c>
      <c r="CM61">
        <v>7.26</v>
      </c>
      <c r="CN61">
        <v>3.42</v>
      </c>
      <c r="CO61" s="188">
        <f t="shared" si="61"/>
        <v>3.4693200000000002</v>
      </c>
      <c r="CP61" s="188">
        <f t="shared" si="62"/>
        <v>1.44136</v>
      </c>
      <c r="CQ61" s="188">
        <f t="shared" si="63"/>
        <v>3.1760200000000003</v>
      </c>
      <c r="CR61" s="188">
        <f t="shared" si="64"/>
        <v>7.2235600000000009</v>
      </c>
      <c r="CS61" s="188">
        <f t="shared" si="65"/>
        <v>3.1760200000000003</v>
      </c>
      <c r="CT61" s="188">
        <f t="shared" si="66"/>
        <v>6.36</v>
      </c>
      <c r="CU61" s="188">
        <f t="shared" si="67"/>
        <v>1.4469000000000001</v>
      </c>
      <c r="CV61" s="188">
        <f t="shared" si="68"/>
        <v>6.9324000000000003</v>
      </c>
      <c r="CW61" s="188">
        <f t="shared" si="69"/>
        <v>6.36</v>
      </c>
      <c r="CX61" s="188">
        <f t="shared" si="70"/>
        <v>4.0424800000000003</v>
      </c>
      <c r="CY61" s="188">
        <f t="shared" si="71"/>
        <v>1.7305599999999999</v>
      </c>
      <c r="CZ61" s="188">
        <f t="shared" si="72"/>
        <v>1.1559599999999999</v>
      </c>
      <c r="DA61" s="188">
        <f t="shared" si="73"/>
        <v>4.9077599999999997</v>
      </c>
      <c r="DB61" s="188">
        <f t="shared" si="74"/>
        <v>2.3119199999999998</v>
      </c>
    </row>
    <row r="62" spans="1:106" s="554" customFormat="1">
      <c r="A62" s="587"/>
      <c r="B62" s="549" t="s">
        <v>854</v>
      </c>
      <c r="C62" s="549"/>
      <c r="D62" s="566"/>
      <c r="F62" s="552"/>
      <c r="G62" s="569"/>
      <c r="I62" s="555">
        <v>0</v>
      </c>
      <c r="J62" s="555">
        <v>0</v>
      </c>
      <c r="K62" s="555">
        <v>0</v>
      </c>
      <c r="L62" s="555">
        <v>0</v>
      </c>
      <c r="M62" s="555">
        <v>0</v>
      </c>
      <c r="N62" s="555">
        <v>0</v>
      </c>
      <c r="O62" s="555">
        <v>0</v>
      </c>
      <c r="P62" s="555">
        <v>0</v>
      </c>
      <c r="Q62" s="555">
        <v>0</v>
      </c>
      <c r="R62" s="555">
        <v>0</v>
      </c>
      <c r="S62" s="555">
        <v>0</v>
      </c>
      <c r="T62" s="555">
        <v>0</v>
      </c>
      <c r="U62" s="555">
        <v>0</v>
      </c>
      <c r="V62" s="556">
        <f t="shared" si="50"/>
        <v>0</v>
      </c>
      <c r="W62" s="556" t="e">
        <f t="shared" si="51"/>
        <v>#DIV/0!</v>
      </c>
      <c r="X62" s="555">
        <v>0</v>
      </c>
      <c r="Y62" s="555">
        <v>0</v>
      </c>
      <c r="Z62" s="555">
        <v>0</v>
      </c>
      <c r="AA62" s="555">
        <v>0</v>
      </c>
      <c r="AB62" s="555">
        <v>0</v>
      </c>
      <c r="AC62" s="555">
        <v>0</v>
      </c>
      <c r="AD62" s="555">
        <v>0</v>
      </c>
      <c r="AE62" s="555">
        <v>0</v>
      </c>
      <c r="AF62" s="555">
        <v>0</v>
      </c>
      <c r="AG62" s="555">
        <v>0</v>
      </c>
      <c r="AH62" s="557">
        <f t="shared" si="52"/>
        <v>0</v>
      </c>
      <c r="AI62" s="557">
        <f t="shared" si="53"/>
        <v>0</v>
      </c>
      <c r="AJ62" s="557">
        <f t="shared" si="54"/>
        <v>0</v>
      </c>
      <c r="AK62" s="557">
        <f t="shared" si="55"/>
        <v>0</v>
      </c>
      <c r="AL62" s="557">
        <f t="shared" si="56"/>
        <v>0</v>
      </c>
      <c r="AM62" s="557">
        <f t="shared" si="57"/>
        <v>0</v>
      </c>
      <c r="AN62" s="557">
        <f t="shared" si="58"/>
        <v>0</v>
      </c>
      <c r="AO62" s="557">
        <f t="shared" si="59"/>
        <v>0</v>
      </c>
      <c r="AP62" s="557">
        <f t="shared" si="60"/>
        <v>0</v>
      </c>
      <c r="AQ62" s="555" t="s">
        <v>364</v>
      </c>
      <c r="AR62" s="555" t="s">
        <v>364</v>
      </c>
      <c r="AS62" s="555" t="s">
        <v>364</v>
      </c>
      <c r="AT62" s="555" t="s">
        <v>364</v>
      </c>
      <c r="AU62" s="555" t="s">
        <v>364</v>
      </c>
      <c r="AV62" s="555">
        <v>0</v>
      </c>
      <c r="AW62" s="555">
        <v>0</v>
      </c>
      <c r="AX62" s="555">
        <v>0</v>
      </c>
      <c r="AY62" s="555" t="s">
        <v>364</v>
      </c>
      <c r="AZ62" s="555">
        <v>0</v>
      </c>
      <c r="BA62" s="555">
        <v>0</v>
      </c>
      <c r="BB62" s="555">
        <v>0</v>
      </c>
      <c r="BC62" s="555" t="s">
        <v>364</v>
      </c>
      <c r="BD62" s="555" t="s">
        <v>364</v>
      </c>
      <c r="BE62" s="555" t="s">
        <v>364</v>
      </c>
      <c r="BF62" s="555" t="s">
        <v>364</v>
      </c>
      <c r="BG62" s="555">
        <v>102</v>
      </c>
      <c r="BH62" s="555">
        <v>0</v>
      </c>
      <c r="BI62" s="555">
        <v>0</v>
      </c>
      <c r="BJ62" s="555">
        <v>0</v>
      </c>
      <c r="BK62" s="555" t="s">
        <v>364</v>
      </c>
      <c r="BL62" s="555">
        <v>0</v>
      </c>
      <c r="BM62" s="555">
        <v>0</v>
      </c>
      <c r="BN62" s="555">
        <v>0</v>
      </c>
      <c r="BO62" s="555">
        <v>0</v>
      </c>
      <c r="BP62" s="555">
        <v>0</v>
      </c>
      <c r="BQ62" s="555">
        <v>0</v>
      </c>
      <c r="BR62" s="555">
        <v>0</v>
      </c>
      <c r="BS62" s="555">
        <v>0</v>
      </c>
      <c r="BT62" s="555">
        <v>0</v>
      </c>
      <c r="BU62" s="555">
        <v>0</v>
      </c>
      <c r="BV62" s="555">
        <v>0</v>
      </c>
      <c r="BW62" s="555">
        <v>0</v>
      </c>
      <c r="BX62" s="555">
        <v>0</v>
      </c>
      <c r="BY62" s="555">
        <v>0</v>
      </c>
      <c r="BZ62" s="555">
        <v>0</v>
      </c>
      <c r="CA62" s="555">
        <v>0</v>
      </c>
      <c r="CB62" s="555">
        <v>0</v>
      </c>
      <c r="CC62" s="555">
        <v>0</v>
      </c>
      <c r="CD62" s="555">
        <v>0</v>
      </c>
      <c r="CE62" s="555">
        <v>0</v>
      </c>
      <c r="CF62" s="555">
        <v>0</v>
      </c>
      <c r="CG62" s="555">
        <v>0</v>
      </c>
      <c r="CH62" s="555">
        <v>0</v>
      </c>
      <c r="CI62" s="555">
        <v>0</v>
      </c>
      <c r="CJ62" s="555">
        <v>0</v>
      </c>
      <c r="CK62" s="555">
        <v>0</v>
      </c>
      <c r="CL62" s="555">
        <v>0</v>
      </c>
      <c r="CM62" s="555">
        <v>0</v>
      </c>
      <c r="CN62" s="555">
        <v>0</v>
      </c>
      <c r="CO62" s="557">
        <f t="shared" si="61"/>
        <v>0</v>
      </c>
      <c r="CP62" s="557">
        <f t="shared" si="62"/>
        <v>0</v>
      </c>
      <c r="CQ62" s="557">
        <f t="shared" si="63"/>
        <v>0</v>
      </c>
      <c r="CR62" s="557">
        <f t="shared" si="64"/>
        <v>0</v>
      </c>
      <c r="CS62" s="557">
        <f t="shared" si="65"/>
        <v>0</v>
      </c>
      <c r="CT62" s="557">
        <f t="shared" si="66"/>
        <v>0</v>
      </c>
      <c r="CU62" s="557">
        <f t="shared" si="67"/>
        <v>0</v>
      </c>
      <c r="CV62" s="557">
        <f t="shared" si="68"/>
        <v>0</v>
      </c>
      <c r="CW62" s="557">
        <f t="shared" si="69"/>
        <v>0</v>
      </c>
      <c r="CX62" s="557">
        <f t="shared" si="70"/>
        <v>0</v>
      </c>
      <c r="CY62" s="557">
        <f t="shared" si="71"/>
        <v>0</v>
      </c>
      <c r="CZ62" s="557">
        <f t="shared" si="72"/>
        <v>0</v>
      </c>
      <c r="DA62" s="557">
        <f t="shared" si="73"/>
        <v>0</v>
      </c>
      <c r="DB62" s="557">
        <f t="shared" si="74"/>
        <v>0</v>
      </c>
    </row>
    <row r="63" spans="1:106">
      <c r="A63" s="588" t="s">
        <v>381</v>
      </c>
      <c r="B63" s="494" t="s">
        <v>856</v>
      </c>
      <c r="C63" s="576" t="s">
        <v>543</v>
      </c>
      <c r="D63" s="382" t="s">
        <v>420</v>
      </c>
      <c r="E63" s="383" t="s">
        <v>421</v>
      </c>
      <c r="F63" s="489">
        <v>43598</v>
      </c>
      <c r="G63" s="429">
        <v>-0.14285714285714285</v>
      </c>
      <c r="H63" s="537" t="s">
        <v>381</v>
      </c>
      <c r="I63">
        <v>24781</v>
      </c>
      <c r="J63">
        <v>16215</v>
      </c>
      <c r="K63">
        <v>81.900000000000006</v>
      </c>
      <c r="L63">
        <v>78.7</v>
      </c>
      <c r="M63">
        <v>4.55</v>
      </c>
      <c r="N63">
        <v>5.81</v>
      </c>
      <c r="O63">
        <v>94.2</v>
      </c>
      <c r="P63">
        <v>1.63</v>
      </c>
      <c r="Q63">
        <v>1.1399999999999999</v>
      </c>
      <c r="R63">
        <v>69.5</v>
      </c>
      <c r="S63">
        <v>19.600000000000001</v>
      </c>
      <c r="T63">
        <v>79.400000000000006</v>
      </c>
      <c r="U63">
        <v>0.73</v>
      </c>
      <c r="V63" s="6">
        <f t="shared" si="50"/>
        <v>4.57247</v>
      </c>
      <c r="W63" s="6">
        <f t="shared" si="51"/>
        <v>3.9147331748486045</v>
      </c>
      <c r="X63">
        <v>7.8</v>
      </c>
      <c r="Y63">
        <v>3.12</v>
      </c>
      <c r="Z63">
        <v>3.28</v>
      </c>
      <c r="AA63">
        <v>64.400000000000006</v>
      </c>
      <c r="AB63">
        <v>0.72</v>
      </c>
      <c r="AC63">
        <v>49</v>
      </c>
      <c r="AD63">
        <v>33.1</v>
      </c>
      <c r="AE63">
        <v>84.8</v>
      </c>
      <c r="AF63">
        <v>56.6</v>
      </c>
      <c r="AG63">
        <v>1.38</v>
      </c>
      <c r="AH63" s="188">
        <f t="shared" si="52"/>
        <v>1.5287999999999999</v>
      </c>
      <c r="AI63" s="188">
        <f t="shared" si="53"/>
        <v>0.61152000000000006</v>
      </c>
      <c r="AJ63" s="188">
        <f t="shared" si="54"/>
        <v>12.622400000000003</v>
      </c>
      <c r="AK63" s="188">
        <f t="shared" si="55"/>
        <v>0.14112</v>
      </c>
      <c r="AL63" s="188">
        <f t="shared" si="56"/>
        <v>0.55859999999999987</v>
      </c>
      <c r="AM63" s="188">
        <f t="shared" si="57"/>
        <v>0.37734000000000001</v>
      </c>
      <c r="AN63" s="188">
        <f t="shared" si="58"/>
        <v>0.9667199999999998</v>
      </c>
      <c r="AO63" s="188">
        <f t="shared" si="59"/>
        <v>0.64524000000000004</v>
      </c>
      <c r="AP63" s="188">
        <f t="shared" si="60"/>
        <v>1.5731999999999996E-2</v>
      </c>
      <c r="AQ63">
        <v>320</v>
      </c>
      <c r="AR63">
        <v>50.1</v>
      </c>
      <c r="AS63">
        <v>862</v>
      </c>
      <c r="AT63">
        <v>190</v>
      </c>
      <c r="AU63">
        <v>-121</v>
      </c>
      <c r="AV63">
        <v>32.299999999999997</v>
      </c>
      <c r="AW63">
        <v>6.07</v>
      </c>
      <c r="AX63">
        <v>9.31</v>
      </c>
      <c r="AY63">
        <v>707</v>
      </c>
      <c r="AZ63">
        <v>62.3</v>
      </c>
      <c r="BA63">
        <v>26.5</v>
      </c>
      <c r="BB63">
        <v>0.4</v>
      </c>
      <c r="BC63">
        <v>182</v>
      </c>
      <c r="BD63">
        <v>21.8</v>
      </c>
      <c r="BE63">
        <v>893</v>
      </c>
      <c r="BF63">
        <v>138</v>
      </c>
      <c r="BG63">
        <v>74.5</v>
      </c>
      <c r="BH63">
        <v>2.85</v>
      </c>
      <c r="BI63">
        <v>1.36</v>
      </c>
      <c r="BJ63">
        <v>0.63</v>
      </c>
      <c r="BK63">
        <v>580</v>
      </c>
      <c r="BL63">
        <v>70</v>
      </c>
      <c r="BM63">
        <v>19.2</v>
      </c>
      <c r="BN63">
        <v>0.75</v>
      </c>
      <c r="BO63">
        <v>17.899999999999999</v>
      </c>
      <c r="BP63">
        <v>3.66</v>
      </c>
      <c r="BQ63">
        <v>2.69</v>
      </c>
      <c r="BR63">
        <v>97.3</v>
      </c>
      <c r="BS63">
        <v>2.0699999999999998</v>
      </c>
      <c r="BT63">
        <v>2</v>
      </c>
      <c r="BU63">
        <v>69.8</v>
      </c>
      <c r="BV63">
        <v>20.3</v>
      </c>
      <c r="BW63">
        <v>79.7</v>
      </c>
      <c r="BX63">
        <v>1.52</v>
      </c>
      <c r="BY63">
        <v>15.5</v>
      </c>
      <c r="BZ63">
        <v>20.7</v>
      </c>
      <c r="CA63">
        <v>91.4</v>
      </c>
      <c r="CB63">
        <v>55.2</v>
      </c>
      <c r="CC63">
        <v>3.45</v>
      </c>
      <c r="CD63">
        <v>4.08</v>
      </c>
      <c r="CE63">
        <v>3.57</v>
      </c>
      <c r="CF63">
        <v>5.44</v>
      </c>
      <c r="CG63">
        <v>69.2</v>
      </c>
      <c r="CH63">
        <v>1.36</v>
      </c>
      <c r="CI63">
        <v>79.7</v>
      </c>
      <c r="CJ63">
        <v>3.55</v>
      </c>
      <c r="CK63">
        <v>1.69</v>
      </c>
      <c r="CL63">
        <v>1.1299999999999999</v>
      </c>
      <c r="CM63">
        <v>69.900000000000006</v>
      </c>
      <c r="CN63">
        <v>1.56</v>
      </c>
      <c r="CO63" s="188">
        <f t="shared" si="61"/>
        <v>0.31</v>
      </c>
      <c r="CP63" s="188">
        <f t="shared" si="62"/>
        <v>0.41399999999999998</v>
      </c>
      <c r="CQ63" s="188">
        <f t="shared" si="63"/>
        <v>1.8280000000000001</v>
      </c>
      <c r="CR63" s="188">
        <f t="shared" si="64"/>
        <v>1.1040000000000001</v>
      </c>
      <c r="CS63" s="188">
        <f t="shared" si="65"/>
        <v>6.9000000000000006E-2</v>
      </c>
      <c r="CT63" s="188">
        <f t="shared" si="66"/>
        <v>0.82823999999999998</v>
      </c>
      <c r="CU63" s="188">
        <f t="shared" si="67"/>
        <v>0.72471000000000008</v>
      </c>
      <c r="CV63" s="188">
        <f t="shared" si="68"/>
        <v>14.047600000000003</v>
      </c>
      <c r="CW63" s="188">
        <f t="shared" si="69"/>
        <v>0.27608000000000005</v>
      </c>
      <c r="CX63" s="188">
        <f t="shared" si="70"/>
        <v>2.8293499999999998</v>
      </c>
      <c r="CY63" s="188">
        <f t="shared" si="71"/>
        <v>1.3469300000000002</v>
      </c>
      <c r="CZ63" s="188">
        <f t="shared" si="72"/>
        <v>0.90060999999999991</v>
      </c>
      <c r="DA63" s="188">
        <f t="shared" si="73"/>
        <v>55.710300000000004</v>
      </c>
      <c r="DB63" s="188">
        <f t="shared" si="74"/>
        <v>1.24332</v>
      </c>
    </row>
    <row r="64" spans="1:106" s="554" customFormat="1">
      <c r="A64" s="587"/>
      <c r="B64" s="549" t="s">
        <v>857</v>
      </c>
      <c r="C64" s="549"/>
      <c r="F64" s="552"/>
      <c r="G64" s="569"/>
      <c r="H64" s="569"/>
      <c r="I64" s="555">
        <v>38</v>
      </c>
      <c r="J64" s="555">
        <v>2</v>
      </c>
      <c r="K64" s="555">
        <v>28.6</v>
      </c>
      <c r="L64" s="555">
        <v>50</v>
      </c>
      <c r="M64" s="555">
        <v>0</v>
      </c>
      <c r="N64" s="555">
        <v>0</v>
      </c>
      <c r="O64" s="555">
        <v>100</v>
      </c>
      <c r="P64" s="555">
        <v>0</v>
      </c>
      <c r="Q64" s="555">
        <v>0</v>
      </c>
      <c r="R64" s="555">
        <v>100</v>
      </c>
      <c r="S64" s="555">
        <v>0</v>
      </c>
      <c r="T64" s="555">
        <v>100</v>
      </c>
      <c r="U64" s="555">
        <v>0</v>
      </c>
      <c r="V64" s="556">
        <f t="shared" si="50"/>
        <v>0</v>
      </c>
      <c r="W64" s="556" t="e">
        <f t="shared" si="51"/>
        <v>#DIV/0!</v>
      </c>
      <c r="X64" s="555">
        <v>0</v>
      </c>
      <c r="Y64" s="555">
        <v>0</v>
      </c>
      <c r="Z64" s="555">
        <v>0</v>
      </c>
      <c r="AA64" s="555">
        <v>0</v>
      </c>
      <c r="AB64" s="555">
        <v>0</v>
      </c>
      <c r="AC64" s="555">
        <v>0</v>
      </c>
      <c r="AD64" s="555">
        <v>0</v>
      </c>
      <c r="AE64" s="555">
        <v>0</v>
      </c>
      <c r="AF64" s="555">
        <v>0</v>
      </c>
      <c r="AG64" s="555">
        <v>0</v>
      </c>
      <c r="AH64" s="557">
        <f t="shared" si="52"/>
        <v>0</v>
      </c>
      <c r="AI64" s="557">
        <f t="shared" si="53"/>
        <v>0</v>
      </c>
      <c r="AJ64" s="557">
        <f t="shared" si="54"/>
        <v>0</v>
      </c>
      <c r="AK64" s="557">
        <f t="shared" si="55"/>
        <v>0</v>
      </c>
      <c r="AL64" s="557">
        <f t="shared" si="56"/>
        <v>0</v>
      </c>
      <c r="AM64" s="557">
        <f t="shared" si="57"/>
        <v>0</v>
      </c>
      <c r="AN64" s="557">
        <f t="shared" si="58"/>
        <v>0</v>
      </c>
      <c r="AO64" s="557">
        <f t="shared" si="59"/>
        <v>0</v>
      </c>
      <c r="AP64" s="557">
        <f t="shared" si="60"/>
        <v>0</v>
      </c>
      <c r="AQ64" s="555" t="s">
        <v>364</v>
      </c>
      <c r="AR64" s="555" t="s">
        <v>364</v>
      </c>
      <c r="AS64" s="555" t="s">
        <v>364</v>
      </c>
      <c r="AT64" s="555" t="s">
        <v>364</v>
      </c>
      <c r="AU64" s="555" t="s">
        <v>364</v>
      </c>
      <c r="AV64" s="555">
        <v>0</v>
      </c>
      <c r="AW64" s="555">
        <v>0</v>
      </c>
      <c r="AX64" s="555">
        <v>0</v>
      </c>
      <c r="AY64" s="555" t="s">
        <v>364</v>
      </c>
      <c r="AZ64" s="555">
        <v>0</v>
      </c>
      <c r="BA64" s="555">
        <v>0</v>
      </c>
      <c r="BB64" s="555">
        <v>0</v>
      </c>
      <c r="BC64" s="555">
        <v>253</v>
      </c>
      <c r="BD64" s="555">
        <v>-84.8</v>
      </c>
      <c r="BE64" s="555">
        <v>853</v>
      </c>
      <c r="BF64" s="555">
        <v>294</v>
      </c>
      <c r="BG64" s="555">
        <v>87.4</v>
      </c>
      <c r="BH64" s="555">
        <v>0</v>
      </c>
      <c r="BI64" s="555">
        <v>0</v>
      </c>
      <c r="BJ64" s="555">
        <v>0</v>
      </c>
      <c r="BK64" s="555" t="s">
        <v>364</v>
      </c>
      <c r="BL64" s="555">
        <v>100</v>
      </c>
      <c r="BM64" s="555">
        <v>0</v>
      </c>
      <c r="BN64" s="555">
        <v>0</v>
      </c>
      <c r="BO64" s="555">
        <v>50</v>
      </c>
      <c r="BP64" s="555">
        <v>0</v>
      </c>
      <c r="BQ64" s="555">
        <v>0</v>
      </c>
      <c r="BR64" s="555">
        <v>100</v>
      </c>
      <c r="BS64" s="555">
        <v>0</v>
      </c>
      <c r="BT64" s="555">
        <v>0</v>
      </c>
      <c r="BU64" s="555">
        <v>0</v>
      </c>
      <c r="BV64" s="555">
        <v>0</v>
      </c>
      <c r="BW64" s="555">
        <v>100</v>
      </c>
      <c r="BX64" s="555">
        <v>0</v>
      </c>
      <c r="BY64" s="555">
        <v>0</v>
      </c>
      <c r="BZ64" s="555">
        <v>0</v>
      </c>
      <c r="CA64" s="555">
        <v>0</v>
      </c>
      <c r="CB64" s="555">
        <v>0</v>
      </c>
      <c r="CC64" s="555">
        <v>0</v>
      </c>
      <c r="CD64" s="555">
        <v>0</v>
      </c>
      <c r="CE64" s="555">
        <v>0</v>
      </c>
      <c r="CF64" s="555">
        <v>0</v>
      </c>
      <c r="CG64" s="555">
        <v>0</v>
      </c>
      <c r="CH64" s="555">
        <v>0</v>
      </c>
      <c r="CI64" s="555">
        <v>100</v>
      </c>
      <c r="CJ64" s="555">
        <v>0</v>
      </c>
      <c r="CK64" s="555">
        <v>0</v>
      </c>
      <c r="CL64" s="555">
        <v>0</v>
      </c>
      <c r="CM64" s="555">
        <v>0</v>
      </c>
      <c r="CN64" s="555">
        <v>0</v>
      </c>
      <c r="CO64" s="557">
        <f t="shared" si="61"/>
        <v>0</v>
      </c>
      <c r="CP64" s="557">
        <f t="shared" si="62"/>
        <v>0</v>
      </c>
      <c r="CQ64" s="557">
        <f t="shared" si="63"/>
        <v>0</v>
      </c>
      <c r="CR64" s="557">
        <f t="shared" si="64"/>
        <v>0</v>
      </c>
      <c r="CS64" s="557">
        <f t="shared" si="65"/>
        <v>0</v>
      </c>
      <c r="CT64" s="557">
        <f t="shared" si="66"/>
        <v>0</v>
      </c>
      <c r="CU64" s="557">
        <f t="shared" si="67"/>
        <v>0</v>
      </c>
      <c r="CV64" s="557">
        <f t="shared" si="68"/>
        <v>0</v>
      </c>
      <c r="CW64" s="557">
        <f t="shared" si="69"/>
        <v>0</v>
      </c>
      <c r="CX64" s="557">
        <f t="shared" si="70"/>
        <v>0</v>
      </c>
      <c r="CY64" s="557">
        <f t="shared" si="71"/>
        <v>0</v>
      </c>
      <c r="CZ64" s="557">
        <f t="shared" si="72"/>
        <v>0</v>
      </c>
      <c r="DA64" s="557">
        <f t="shared" si="73"/>
        <v>0</v>
      </c>
      <c r="DB64" s="557">
        <f t="shared" si="74"/>
        <v>0</v>
      </c>
    </row>
    <row r="65" spans="1:106">
      <c r="A65" s="588" t="s">
        <v>1196</v>
      </c>
      <c r="B65" s="494" t="s">
        <v>859</v>
      </c>
      <c r="C65" s="576" t="s">
        <v>543</v>
      </c>
      <c r="D65" s="382" t="s">
        <v>420</v>
      </c>
      <c r="E65" s="383" t="s">
        <v>361</v>
      </c>
      <c r="F65" s="428">
        <v>43599</v>
      </c>
      <c r="G65" s="429">
        <v>0</v>
      </c>
      <c r="H65" s="537" t="s">
        <v>1196</v>
      </c>
      <c r="I65">
        <v>40410</v>
      </c>
      <c r="J65">
        <v>71</v>
      </c>
      <c r="K65">
        <v>44.9</v>
      </c>
      <c r="L65">
        <v>69</v>
      </c>
      <c r="M65">
        <v>8.16</v>
      </c>
      <c r="N65">
        <v>16.3</v>
      </c>
      <c r="O65">
        <v>83.7</v>
      </c>
      <c r="P65">
        <v>8.16</v>
      </c>
      <c r="Q65">
        <v>2.04</v>
      </c>
      <c r="R65">
        <v>8.16</v>
      </c>
      <c r="S65">
        <v>16.3</v>
      </c>
      <c r="T65">
        <v>83.7</v>
      </c>
      <c r="U65">
        <v>12.2</v>
      </c>
      <c r="V65" s="6">
        <f t="shared" si="50"/>
        <v>11.247</v>
      </c>
      <c r="W65" s="6">
        <f t="shared" si="51"/>
        <v>1.876055837112119</v>
      </c>
      <c r="X65">
        <v>12.5</v>
      </c>
      <c r="Y65">
        <v>0</v>
      </c>
      <c r="Z65">
        <v>0</v>
      </c>
      <c r="AA65">
        <v>12.5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88">
        <f t="shared" si="52"/>
        <v>2.0375000000000001</v>
      </c>
      <c r="AI65" s="188">
        <f t="shared" si="53"/>
        <v>0</v>
      </c>
      <c r="AJ65" s="188">
        <f t="shared" si="54"/>
        <v>2.0375000000000001</v>
      </c>
      <c r="AK65" s="188">
        <f t="shared" si="55"/>
        <v>0</v>
      </c>
      <c r="AL65" s="188">
        <f t="shared" si="56"/>
        <v>0</v>
      </c>
      <c r="AM65" s="188">
        <f t="shared" si="57"/>
        <v>0</v>
      </c>
      <c r="AN65" s="188">
        <f t="shared" si="58"/>
        <v>0</v>
      </c>
      <c r="AO65" s="188">
        <f t="shared" si="59"/>
        <v>0</v>
      </c>
      <c r="AP65" s="188">
        <f t="shared" si="60"/>
        <v>0</v>
      </c>
      <c r="AQ65">
        <v>289</v>
      </c>
      <c r="AR65">
        <v>34.700000000000003</v>
      </c>
      <c r="AS65">
        <v>682</v>
      </c>
      <c r="AT65">
        <v>198</v>
      </c>
      <c r="AU65">
        <v>-7.7</v>
      </c>
      <c r="AV65">
        <v>12.5</v>
      </c>
      <c r="AW65">
        <v>12.5</v>
      </c>
      <c r="AX65">
        <v>12.5</v>
      </c>
      <c r="AY65">
        <v>209</v>
      </c>
      <c r="AZ65">
        <v>25</v>
      </c>
      <c r="BA65">
        <v>25</v>
      </c>
      <c r="BB65">
        <v>0</v>
      </c>
      <c r="BC65">
        <v>228</v>
      </c>
      <c r="BD65">
        <v>71.900000000000006</v>
      </c>
      <c r="BE65">
        <v>585</v>
      </c>
      <c r="BF65">
        <v>73.2</v>
      </c>
      <c r="BG65">
        <v>68.099999999999994</v>
      </c>
      <c r="BH65">
        <v>7.32</v>
      </c>
      <c r="BI65">
        <v>7.32</v>
      </c>
      <c r="BJ65">
        <v>0</v>
      </c>
      <c r="BK65" t="s">
        <v>364</v>
      </c>
      <c r="BL65">
        <v>4.88</v>
      </c>
      <c r="BM65">
        <v>14.6</v>
      </c>
      <c r="BN65">
        <v>14.6</v>
      </c>
      <c r="BO65">
        <v>21.1</v>
      </c>
      <c r="BP65">
        <v>40</v>
      </c>
      <c r="BQ65">
        <v>13.3</v>
      </c>
      <c r="BR65">
        <v>86.7</v>
      </c>
      <c r="BS65">
        <v>0</v>
      </c>
      <c r="BT65">
        <v>6.67</v>
      </c>
      <c r="BU65">
        <v>26.7</v>
      </c>
      <c r="BV65">
        <v>6.67</v>
      </c>
      <c r="BW65">
        <v>93.3</v>
      </c>
      <c r="BX65">
        <v>33.299999999999997</v>
      </c>
      <c r="BY65">
        <v>100</v>
      </c>
      <c r="BZ65">
        <v>0</v>
      </c>
      <c r="CA65">
        <v>0</v>
      </c>
      <c r="CB65">
        <v>0</v>
      </c>
      <c r="CC65">
        <v>0</v>
      </c>
      <c r="CD65">
        <v>100</v>
      </c>
      <c r="CE65">
        <v>0</v>
      </c>
      <c r="CF65">
        <v>0</v>
      </c>
      <c r="CG65">
        <v>100</v>
      </c>
      <c r="CH65">
        <v>0</v>
      </c>
      <c r="CI65">
        <v>93.3</v>
      </c>
      <c r="CJ65">
        <v>35.700000000000003</v>
      </c>
      <c r="CK65">
        <v>0</v>
      </c>
      <c r="CL65">
        <v>7.14</v>
      </c>
      <c r="CM65">
        <v>21.4</v>
      </c>
      <c r="CN65">
        <v>35.700000000000003</v>
      </c>
      <c r="CO65" s="188">
        <f t="shared" si="61"/>
        <v>6.67</v>
      </c>
      <c r="CP65" s="188">
        <f t="shared" si="62"/>
        <v>0</v>
      </c>
      <c r="CQ65" s="188">
        <f t="shared" si="63"/>
        <v>0</v>
      </c>
      <c r="CR65" s="188">
        <f t="shared" si="64"/>
        <v>0</v>
      </c>
      <c r="CS65" s="188">
        <f t="shared" si="65"/>
        <v>0</v>
      </c>
      <c r="CT65" s="188">
        <f t="shared" si="66"/>
        <v>6.67</v>
      </c>
      <c r="CU65" s="188">
        <f t="shared" si="67"/>
        <v>0</v>
      </c>
      <c r="CV65" s="188">
        <f t="shared" si="68"/>
        <v>6.67</v>
      </c>
      <c r="CW65" s="188">
        <f t="shared" si="69"/>
        <v>0</v>
      </c>
      <c r="CX65" s="188">
        <f t="shared" si="70"/>
        <v>33.308099999999996</v>
      </c>
      <c r="CY65" s="188">
        <f t="shared" si="71"/>
        <v>0</v>
      </c>
      <c r="CZ65" s="188">
        <f t="shared" si="72"/>
        <v>6.6616199999999992</v>
      </c>
      <c r="DA65" s="188">
        <f t="shared" si="73"/>
        <v>19.966200000000001</v>
      </c>
      <c r="DB65" s="188">
        <f t="shared" si="74"/>
        <v>33.308099999999996</v>
      </c>
    </row>
    <row r="66" spans="1:106" s="554" customFormat="1">
      <c r="A66" s="587"/>
      <c r="B66" s="549" t="s">
        <v>860</v>
      </c>
      <c r="C66" s="549"/>
      <c r="F66" s="552"/>
      <c r="G66" s="569"/>
      <c r="I66" s="555">
        <v>12</v>
      </c>
      <c r="J66" s="555">
        <v>2</v>
      </c>
      <c r="K66" s="555">
        <v>100</v>
      </c>
      <c r="L66" s="555">
        <v>0</v>
      </c>
      <c r="M66" s="555">
        <v>0</v>
      </c>
      <c r="N66" s="555">
        <v>0</v>
      </c>
      <c r="O66" s="555">
        <v>0</v>
      </c>
      <c r="P66" s="555">
        <v>0</v>
      </c>
      <c r="Q66" s="555">
        <v>0</v>
      </c>
      <c r="R66" s="555">
        <v>0</v>
      </c>
      <c r="S66" s="555">
        <v>0</v>
      </c>
      <c r="T66" s="555">
        <v>0</v>
      </c>
      <c r="U66" s="555">
        <v>0</v>
      </c>
      <c r="V66" s="556">
        <f t="shared" si="50"/>
        <v>0</v>
      </c>
      <c r="W66" s="556" t="e">
        <f t="shared" si="51"/>
        <v>#DIV/0!</v>
      </c>
      <c r="X66" s="555">
        <v>0</v>
      </c>
      <c r="Y66" s="555">
        <v>0</v>
      </c>
      <c r="Z66" s="555">
        <v>0</v>
      </c>
      <c r="AA66" s="555">
        <v>0</v>
      </c>
      <c r="AB66" s="555">
        <v>0</v>
      </c>
      <c r="AC66" s="555">
        <v>0</v>
      </c>
      <c r="AD66" s="555">
        <v>0</v>
      </c>
      <c r="AE66" s="555">
        <v>0</v>
      </c>
      <c r="AF66" s="555">
        <v>0</v>
      </c>
      <c r="AG66" s="555">
        <v>0</v>
      </c>
      <c r="AH66" s="557">
        <f t="shared" si="52"/>
        <v>0</v>
      </c>
      <c r="AI66" s="557">
        <f t="shared" si="53"/>
        <v>0</v>
      </c>
      <c r="AJ66" s="557">
        <f t="shared" si="54"/>
        <v>0</v>
      </c>
      <c r="AK66" s="557">
        <f t="shared" si="55"/>
        <v>0</v>
      </c>
      <c r="AL66" s="557">
        <f t="shared" si="56"/>
        <v>0</v>
      </c>
      <c r="AM66" s="557">
        <f t="shared" si="57"/>
        <v>0</v>
      </c>
      <c r="AN66" s="557">
        <f t="shared" si="58"/>
        <v>0</v>
      </c>
      <c r="AO66" s="557">
        <f t="shared" si="59"/>
        <v>0</v>
      </c>
      <c r="AP66" s="557">
        <f t="shared" si="60"/>
        <v>0</v>
      </c>
      <c r="AQ66" s="555" t="s">
        <v>364</v>
      </c>
      <c r="AR66" s="555" t="s">
        <v>364</v>
      </c>
      <c r="AS66" s="555" t="s">
        <v>364</v>
      </c>
      <c r="AT66" s="555" t="s">
        <v>364</v>
      </c>
      <c r="AU66" s="555" t="s">
        <v>364</v>
      </c>
      <c r="AV66" s="555">
        <v>0</v>
      </c>
      <c r="AW66" s="555">
        <v>0</v>
      </c>
      <c r="AX66" s="555">
        <v>0</v>
      </c>
      <c r="AY66" s="555" t="s">
        <v>364</v>
      </c>
      <c r="AZ66" s="555">
        <v>0</v>
      </c>
      <c r="BA66" s="555">
        <v>0</v>
      </c>
      <c r="BB66" s="555">
        <v>0</v>
      </c>
      <c r="BC66" s="555" t="s">
        <v>364</v>
      </c>
      <c r="BD66" s="555" t="s">
        <v>364</v>
      </c>
      <c r="BE66" s="555" t="s">
        <v>364</v>
      </c>
      <c r="BF66" s="555" t="s">
        <v>364</v>
      </c>
      <c r="BG66" s="555">
        <v>79.599999999999994</v>
      </c>
      <c r="BH66" s="555">
        <v>0</v>
      </c>
      <c r="BI66" s="555">
        <v>0</v>
      </c>
      <c r="BJ66" s="555">
        <v>0</v>
      </c>
      <c r="BK66" s="555" t="s">
        <v>364</v>
      </c>
      <c r="BL66" s="555">
        <v>0</v>
      </c>
      <c r="BM66" s="555">
        <v>0</v>
      </c>
      <c r="BN66" s="555">
        <v>0</v>
      </c>
      <c r="BO66" s="555">
        <v>100</v>
      </c>
      <c r="BP66" s="555">
        <v>0</v>
      </c>
      <c r="BQ66" s="555">
        <v>0</v>
      </c>
      <c r="BR66" s="555">
        <v>100</v>
      </c>
      <c r="BS66" s="555">
        <v>0</v>
      </c>
      <c r="BT66" s="555">
        <v>0</v>
      </c>
      <c r="BU66" s="555">
        <v>0</v>
      </c>
      <c r="BV66" s="555">
        <v>0</v>
      </c>
      <c r="BW66" s="555">
        <v>100</v>
      </c>
      <c r="BX66" s="555">
        <v>0</v>
      </c>
      <c r="BY66" s="555">
        <v>0</v>
      </c>
      <c r="BZ66" s="555">
        <v>0</v>
      </c>
      <c r="CA66" s="555">
        <v>0</v>
      </c>
      <c r="CB66" s="555">
        <v>0</v>
      </c>
      <c r="CC66" s="555">
        <v>0</v>
      </c>
      <c r="CD66" s="555">
        <v>0</v>
      </c>
      <c r="CE66" s="555">
        <v>0</v>
      </c>
      <c r="CF66" s="555">
        <v>0</v>
      </c>
      <c r="CG66" s="555">
        <v>0</v>
      </c>
      <c r="CH66" s="555">
        <v>0</v>
      </c>
      <c r="CI66" s="555">
        <v>100</v>
      </c>
      <c r="CJ66" s="555">
        <v>0</v>
      </c>
      <c r="CK66" s="555">
        <v>0</v>
      </c>
      <c r="CL66" s="555">
        <v>0</v>
      </c>
      <c r="CM66" s="555">
        <v>0</v>
      </c>
      <c r="CN66" s="555">
        <v>0</v>
      </c>
      <c r="CO66" s="557">
        <f t="shared" si="61"/>
        <v>0</v>
      </c>
      <c r="CP66" s="557">
        <f t="shared" si="62"/>
        <v>0</v>
      </c>
      <c r="CQ66" s="557">
        <f t="shared" si="63"/>
        <v>0</v>
      </c>
      <c r="CR66" s="557">
        <f t="shared" si="64"/>
        <v>0</v>
      </c>
      <c r="CS66" s="557">
        <f t="shared" si="65"/>
        <v>0</v>
      </c>
      <c r="CT66" s="557">
        <f t="shared" si="66"/>
        <v>0</v>
      </c>
      <c r="CU66" s="557">
        <f t="shared" si="67"/>
        <v>0</v>
      </c>
      <c r="CV66" s="557">
        <f t="shared" si="68"/>
        <v>0</v>
      </c>
      <c r="CW66" s="557">
        <f t="shared" si="69"/>
        <v>0</v>
      </c>
      <c r="CX66" s="557">
        <f t="shared" si="70"/>
        <v>0</v>
      </c>
      <c r="CY66" s="557">
        <f t="shared" si="71"/>
        <v>0</v>
      </c>
      <c r="CZ66" s="557">
        <f t="shared" si="72"/>
        <v>0</v>
      </c>
      <c r="DA66" s="557">
        <f t="shared" si="73"/>
        <v>0</v>
      </c>
      <c r="DB66" s="557">
        <f t="shared" si="74"/>
        <v>0</v>
      </c>
    </row>
    <row r="67" spans="1:106">
      <c r="A67" s="588" t="s">
        <v>1192</v>
      </c>
      <c r="B67" s="494" t="s">
        <v>862</v>
      </c>
      <c r="C67" s="576" t="s">
        <v>543</v>
      </c>
      <c r="D67" s="382" t="s">
        <v>420</v>
      </c>
      <c r="E67" s="383" t="s">
        <v>362</v>
      </c>
      <c r="F67" s="489">
        <v>43600</v>
      </c>
      <c r="G67" s="429">
        <v>0.14285714285714285</v>
      </c>
      <c r="H67" s="537" t="s">
        <v>1192</v>
      </c>
      <c r="I67">
        <v>24870</v>
      </c>
      <c r="J67">
        <v>10368</v>
      </c>
      <c r="K67">
        <v>77.8</v>
      </c>
      <c r="L67">
        <v>73.5</v>
      </c>
      <c r="M67">
        <v>4.16</v>
      </c>
      <c r="N67">
        <v>6.45</v>
      </c>
      <c r="O67">
        <v>93.5</v>
      </c>
      <c r="P67">
        <v>1.34</v>
      </c>
      <c r="Q67">
        <v>1.27</v>
      </c>
      <c r="R67">
        <v>23.7</v>
      </c>
      <c r="S67">
        <v>18.5</v>
      </c>
      <c r="T67">
        <v>80.7</v>
      </c>
      <c r="U67">
        <v>1.74</v>
      </c>
      <c r="V67" s="6">
        <f t="shared" si="50"/>
        <v>4.7407500000000002</v>
      </c>
      <c r="W67" s="6">
        <f t="shared" si="51"/>
        <v>3.7124927490375996</v>
      </c>
      <c r="X67">
        <v>6.87</v>
      </c>
      <c r="Y67">
        <v>3.47</v>
      </c>
      <c r="Z67">
        <v>4.46</v>
      </c>
      <c r="AA67">
        <v>20</v>
      </c>
      <c r="AB67">
        <v>0.5</v>
      </c>
      <c r="AC67">
        <v>52.6</v>
      </c>
      <c r="AD67">
        <v>29.9</v>
      </c>
      <c r="AE67">
        <v>54.6</v>
      </c>
      <c r="AF67">
        <v>64.900000000000006</v>
      </c>
      <c r="AG67">
        <v>4.12</v>
      </c>
      <c r="AH67" s="188">
        <f t="shared" si="52"/>
        <v>1.27095</v>
      </c>
      <c r="AI67" s="188">
        <f t="shared" si="53"/>
        <v>0.64195000000000002</v>
      </c>
      <c r="AJ67" s="188">
        <f t="shared" si="54"/>
        <v>3.7</v>
      </c>
      <c r="AK67" s="188">
        <f t="shared" si="55"/>
        <v>9.2499999999999999E-2</v>
      </c>
      <c r="AL67" s="188">
        <f t="shared" si="56"/>
        <v>0.66802000000000006</v>
      </c>
      <c r="AM67" s="188">
        <f t="shared" si="57"/>
        <v>0.37973000000000001</v>
      </c>
      <c r="AN67" s="188">
        <f t="shared" si="58"/>
        <v>0.69342000000000004</v>
      </c>
      <c r="AO67" s="188">
        <f t="shared" si="59"/>
        <v>0.82423000000000002</v>
      </c>
      <c r="AP67" s="188">
        <f t="shared" si="60"/>
        <v>5.2324000000000002E-2</v>
      </c>
      <c r="AQ67">
        <v>279</v>
      </c>
      <c r="AR67">
        <v>53.9</v>
      </c>
      <c r="AS67">
        <v>717</v>
      </c>
      <c r="AT67">
        <v>202</v>
      </c>
      <c r="AU67">
        <v>-229</v>
      </c>
      <c r="AV67">
        <v>23.4</v>
      </c>
      <c r="AW67">
        <v>5.69</v>
      </c>
      <c r="AX67">
        <v>8.94</v>
      </c>
      <c r="AY67">
        <v>831</v>
      </c>
      <c r="AZ67">
        <v>36.799999999999997</v>
      </c>
      <c r="BA67">
        <v>24</v>
      </c>
      <c r="BB67">
        <v>2.64</v>
      </c>
      <c r="BC67">
        <v>161</v>
      </c>
      <c r="BD67">
        <v>19.3</v>
      </c>
      <c r="BE67">
        <v>639</v>
      </c>
      <c r="BF67">
        <v>111</v>
      </c>
      <c r="BG67">
        <v>69.400000000000006</v>
      </c>
      <c r="BH67">
        <v>2.83</v>
      </c>
      <c r="BI67">
        <v>1.04</v>
      </c>
      <c r="BJ67">
        <v>0.74</v>
      </c>
      <c r="BK67">
        <v>628</v>
      </c>
      <c r="BL67">
        <v>22.8</v>
      </c>
      <c r="BM67">
        <v>18.100000000000001</v>
      </c>
      <c r="BN67">
        <v>1.68</v>
      </c>
      <c r="BO67">
        <v>17.600000000000001</v>
      </c>
      <c r="BP67">
        <v>4.05</v>
      </c>
      <c r="BQ67">
        <v>4.99</v>
      </c>
      <c r="BR67">
        <v>95</v>
      </c>
      <c r="BS67">
        <v>1.1499999999999999</v>
      </c>
      <c r="BT67">
        <v>1.1499999999999999</v>
      </c>
      <c r="BU67">
        <v>23</v>
      </c>
      <c r="BV67">
        <v>19.7</v>
      </c>
      <c r="BW67">
        <v>80.3</v>
      </c>
      <c r="BX67">
        <v>0.88</v>
      </c>
      <c r="BY67">
        <v>9.52</v>
      </c>
      <c r="BZ67">
        <v>9.52</v>
      </c>
      <c r="CA67">
        <v>42.9</v>
      </c>
      <c r="CB67">
        <v>52.4</v>
      </c>
      <c r="CC67">
        <v>0</v>
      </c>
      <c r="CD67">
        <v>3.34</v>
      </c>
      <c r="CE67">
        <v>1.67</v>
      </c>
      <c r="CF67">
        <v>3.06</v>
      </c>
      <c r="CG67">
        <v>24.8</v>
      </c>
      <c r="CH67">
        <v>0.84</v>
      </c>
      <c r="CI67">
        <v>80.3</v>
      </c>
      <c r="CJ67">
        <v>4.2300000000000004</v>
      </c>
      <c r="CK67">
        <v>1.02</v>
      </c>
      <c r="CL67">
        <v>0.68</v>
      </c>
      <c r="CM67">
        <v>22.6</v>
      </c>
      <c r="CN67">
        <v>0.89</v>
      </c>
      <c r="CO67" s="188">
        <f t="shared" si="61"/>
        <v>0.10947999999999998</v>
      </c>
      <c r="CP67" s="188">
        <f t="shared" si="62"/>
        <v>0.10947999999999998</v>
      </c>
      <c r="CQ67" s="188">
        <f t="shared" si="63"/>
        <v>0.49334999999999996</v>
      </c>
      <c r="CR67" s="188">
        <f t="shared" si="64"/>
        <v>0.60259999999999991</v>
      </c>
      <c r="CS67" s="188">
        <f t="shared" si="65"/>
        <v>0</v>
      </c>
      <c r="CT67" s="188">
        <f t="shared" si="66"/>
        <v>0.65798000000000001</v>
      </c>
      <c r="CU67" s="188">
        <f t="shared" si="67"/>
        <v>0.32899</v>
      </c>
      <c r="CV67" s="188">
        <f t="shared" si="68"/>
        <v>4.8856000000000002</v>
      </c>
      <c r="CW67" s="188">
        <f t="shared" si="69"/>
        <v>0.16547999999999999</v>
      </c>
      <c r="CX67" s="188">
        <f t="shared" si="70"/>
        <v>3.3966900000000004</v>
      </c>
      <c r="CY67" s="188">
        <f t="shared" si="71"/>
        <v>0.8190599999999999</v>
      </c>
      <c r="CZ67" s="188">
        <f t="shared" si="72"/>
        <v>0.54603999999999997</v>
      </c>
      <c r="DA67" s="188">
        <f t="shared" si="73"/>
        <v>18.1478</v>
      </c>
      <c r="DB67" s="188">
        <f t="shared" si="74"/>
        <v>0.71467000000000003</v>
      </c>
    </row>
    <row r="68" spans="1:106" s="554" customFormat="1">
      <c r="A68" s="587"/>
      <c r="B68" s="549" t="s">
        <v>863</v>
      </c>
      <c r="C68" s="549"/>
      <c r="F68" s="552"/>
      <c r="G68" s="569"/>
      <c r="I68" s="555">
        <v>36</v>
      </c>
      <c r="J68" s="555">
        <v>7</v>
      </c>
      <c r="K68" s="555">
        <v>63.6</v>
      </c>
      <c r="L68" s="555">
        <v>71.400000000000006</v>
      </c>
      <c r="M68" s="555">
        <v>20</v>
      </c>
      <c r="N68" s="555">
        <v>20</v>
      </c>
      <c r="O68" s="555">
        <v>80</v>
      </c>
      <c r="P68" s="555">
        <v>0</v>
      </c>
      <c r="Q68" s="555">
        <v>20</v>
      </c>
      <c r="R68" s="555">
        <v>0</v>
      </c>
      <c r="S68" s="555">
        <v>20</v>
      </c>
      <c r="T68" s="555">
        <v>80</v>
      </c>
      <c r="U68" s="555">
        <v>20</v>
      </c>
      <c r="V68" s="556">
        <f t="shared" si="50"/>
        <v>14.28</v>
      </c>
      <c r="W68" s="556">
        <f t="shared" si="51"/>
        <v>2.0028011204481793</v>
      </c>
      <c r="X68" s="555">
        <v>100</v>
      </c>
      <c r="Y68" s="555">
        <v>0</v>
      </c>
      <c r="Z68" s="555">
        <v>100</v>
      </c>
      <c r="AA68" s="555">
        <v>0</v>
      </c>
      <c r="AB68" s="555">
        <v>0</v>
      </c>
      <c r="AC68" s="555">
        <v>100</v>
      </c>
      <c r="AD68" s="555">
        <v>0</v>
      </c>
      <c r="AE68" s="555">
        <v>0</v>
      </c>
      <c r="AF68" s="555">
        <v>100</v>
      </c>
      <c r="AG68" s="555">
        <v>0</v>
      </c>
      <c r="AH68" s="557">
        <f t="shared" si="52"/>
        <v>20</v>
      </c>
      <c r="AI68" s="557">
        <f t="shared" si="53"/>
        <v>0</v>
      </c>
      <c r="AJ68" s="557">
        <f t="shared" si="54"/>
        <v>0</v>
      </c>
      <c r="AK68" s="557">
        <f t="shared" si="55"/>
        <v>0</v>
      </c>
      <c r="AL68" s="557">
        <f t="shared" si="56"/>
        <v>20</v>
      </c>
      <c r="AM68" s="557">
        <f t="shared" si="57"/>
        <v>0</v>
      </c>
      <c r="AN68" s="557">
        <f t="shared" si="58"/>
        <v>0</v>
      </c>
      <c r="AO68" s="557">
        <f t="shared" si="59"/>
        <v>20</v>
      </c>
      <c r="AP68" s="557">
        <f t="shared" si="60"/>
        <v>0</v>
      </c>
      <c r="AQ68" s="555">
        <v>78.400000000000006</v>
      </c>
      <c r="AR68" s="555">
        <v>-18</v>
      </c>
      <c r="AS68" s="555">
        <v>156</v>
      </c>
      <c r="AT68" s="555">
        <v>-444</v>
      </c>
      <c r="AU68" s="555">
        <v>-103</v>
      </c>
      <c r="AV68" s="555">
        <v>0</v>
      </c>
      <c r="AW68" s="555">
        <v>0</v>
      </c>
      <c r="AX68" s="555">
        <v>0</v>
      </c>
      <c r="AY68" s="555" t="s">
        <v>364</v>
      </c>
      <c r="AZ68" s="555">
        <v>0</v>
      </c>
      <c r="BA68" s="555">
        <v>0</v>
      </c>
      <c r="BB68" s="555">
        <v>0</v>
      </c>
      <c r="BC68" s="555">
        <v>200</v>
      </c>
      <c r="BD68" s="555">
        <v>-52.6</v>
      </c>
      <c r="BE68" s="555">
        <v>358</v>
      </c>
      <c r="BF68" s="555">
        <v>-18</v>
      </c>
      <c r="BG68" s="555">
        <v>83.5</v>
      </c>
      <c r="BH68" s="555">
        <v>25</v>
      </c>
      <c r="BI68" s="555">
        <v>0</v>
      </c>
      <c r="BJ68" s="555">
        <v>25</v>
      </c>
      <c r="BK68" s="555">
        <v>1445</v>
      </c>
      <c r="BL68" s="555">
        <v>0</v>
      </c>
      <c r="BM68" s="555">
        <v>25</v>
      </c>
      <c r="BN68" s="555">
        <v>25</v>
      </c>
      <c r="BO68" s="555">
        <v>28.6</v>
      </c>
      <c r="BP68" s="555">
        <v>0</v>
      </c>
      <c r="BQ68" s="555">
        <v>0</v>
      </c>
      <c r="BR68" s="555">
        <v>100</v>
      </c>
      <c r="BS68" s="555">
        <v>0</v>
      </c>
      <c r="BT68" s="555">
        <v>0</v>
      </c>
      <c r="BU68" s="555">
        <v>0</v>
      </c>
      <c r="BV68" s="555">
        <v>0</v>
      </c>
      <c r="BW68" s="555">
        <v>100</v>
      </c>
      <c r="BX68" s="555">
        <v>0</v>
      </c>
      <c r="BY68" s="555">
        <v>0</v>
      </c>
      <c r="BZ68" s="555">
        <v>0</v>
      </c>
      <c r="CA68" s="555">
        <v>0</v>
      </c>
      <c r="CB68" s="555">
        <v>0</v>
      </c>
      <c r="CC68" s="555">
        <v>0</v>
      </c>
      <c r="CD68" s="555">
        <v>0</v>
      </c>
      <c r="CE68" s="555">
        <v>0</v>
      </c>
      <c r="CF68" s="555">
        <v>0</v>
      </c>
      <c r="CG68" s="555">
        <v>0</v>
      </c>
      <c r="CH68" s="555">
        <v>0</v>
      </c>
      <c r="CI68" s="555">
        <v>100</v>
      </c>
      <c r="CJ68" s="555">
        <v>0</v>
      </c>
      <c r="CK68" s="555">
        <v>0</v>
      </c>
      <c r="CL68" s="555">
        <v>0</v>
      </c>
      <c r="CM68" s="555">
        <v>0</v>
      </c>
      <c r="CN68" s="555">
        <v>0</v>
      </c>
      <c r="CO68" s="557">
        <f t="shared" si="61"/>
        <v>0</v>
      </c>
      <c r="CP68" s="557">
        <f t="shared" si="62"/>
        <v>0</v>
      </c>
      <c r="CQ68" s="557">
        <f t="shared" si="63"/>
        <v>0</v>
      </c>
      <c r="CR68" s="557">
        <f t="shared" si="64"/>
        <v>0</v>
      </c>
      <c r="CS68" s="557">
        <f t="shared" si="65"/>
        <v>0</v>
      </c>
      <c r="CT68" s="557">
        <f t="shared" si="66"/>
        <v>0</v>
      </c>
      <c r="CU68" s="557">
        <f t="shared" si="67"/>
        <v>0</v>
      </c>
      <c r="CV68" s="557">
        <f t="shared" si="68"/>
        <v>0</v>
      </c>
      <c r="CW68" s="557">
        <f t="shared" si="69"/>
        <v>0</v>
      </c>
      <c r="CX68" s="557">
        <f t="shared" si="70"/>
        <v>0</v>
      </c>
      <c r="CY68" s="557">
        <f t="shared" si="71"/>
        <v>0</v>
      </c>
      <c r="CZ68" s="557">
        <f t="shared" si="72"/>
        <v>0</v>
      </c>
      <c r="DA68" s="557">
        <f t="shared" si="73"/>
        <v>0</v>
      </c>
      <c r="DB68" s="557">
        <f t="shared" si="74"/>
        <v>0</v>
      </c>
    </row>
    <row r="69" spans="1:106">
      <c r="A69" s="588" t="s">
        <v>1193</v>
      </c>
      <c r="B69" s="494" t="s">
        <v>865</v>
      </c>
      <c r="C69" s="576" t="s">
        <v>543</v>
      </c>
      <c r="D69" s="382" t="s">
        <v>420</v>
      </c>
      <c r="E69" s="383" t="s">
        <v>363</v>
      </c>
      <c r="F69" s="489">
        <v>43606</v>
      </c>
      <c r="G69" s="429">
        <v>1</v>
      </c>
      <c r="H69" s="537" t="s">
        <v>1193</v>
      </c>
      <c r="I69">
        <v>8254</v>
      </c>
      <c r="J69">
        <v>265</v>
      </c>
      <c r="K69">
        <v>22.8</v>
      </c>
      <c r="L69">
        <v>53.6</v>
      </c>
      <c r="M69">
        <v>33.1</v>
      </c>
      <c r="N69">
        <v>28.2</v>
      </c>
      <c r="O69">
        <v>71.8</v>
      </c>
      <c r="P69">
        <v>16.899999999999999</v>
      </c>
      <c r="Q69">
        <v>12</v>
      </c>
      <c r="R69">
        <v>65.5</v>
      </c>
      <c r="S69">
        <v>40.799999999999997</v>
      </c>
      <c r="T69">
        <v>57.7</v>
      </c>
      <c r="U69">
        <v>9.86</v>
      </c>
      <c r="V69" s="6">
        <f t="shared" si="50"/>
        <v>15.1152</v>
      </c>
      <c r="W69" s="6">
        <f t="shared" si="51"/>
        <v>2.8183550333439187</v>
      </c>
      <c r="X69">
        <v>63.8</v>
      </c>
      <c r="Y69">
        <v>41.4</v>
      </c>
      <c r="Z69">
        <v>25.9</v>
      </c>
      <c r="AA69">
        <v>84.5</v>
      </c>
      <c r="AB69">
        <v>22.4</v>
      </c>
      <c r="AC69">
        <v>94.1</v>
      </c>
      <c r="AD69">
        <v>70.599999999999994</v>
      </c>
      <c r="AE69">
        <v>94.1</v>
      </c>
      <c r="AF69">
        <v>88.2</v>
      </c>
      <c r="AG69">
        <v>23.5</v>
      </c>
      <c r="AH69" s="188">
        <f t="shared" si="52"/>
        <v>26.030399999999997</v>
      </c>
      <c r="AI69" s="188">
        <f t="shared" si="53"/>
        <v>16.891199999999998</v>
      </c>
      <c r="AJ69" s="188">
        <f t="shared" si="54"/>
        <v>34.475999999999999</v>
      </c>
      <c r="AK69" s="188">
        <f t="shared" si="55"/>
        <v>9.1391999999999989</v>
      </c>
      <c r="AL69" s="188">
        <f t="shared" si="56"/>
        <v>11.291999999999998</v>
      </c>
      <c r="AM69" s="188">
        <f t="shared" si="57"/>
        <v>8.4719999999999995</v>
      </c>
      <c r="AN69" s="188">
        <f t="shared" si="58"/>
        <v>11.291999999999998</v>
      </c>
      <c r="AO69" s="188">
        <f t="shared" si="59"/>
        <v>10.584000000000001</v>
      </c>
      <c r="AP69" s="188">
        <f t="shared" si="60"/>
        <v>2.82</v>
      </c>
      <c r="AQ69">
        <v>2405</v>
      </c>
      <c r="AR69">
        <v>321</v>
      </c>
      <c r="AS69">
        <v>1384</v>
      </c>
      <c r="AT69">
        <v>1484</v>
      </c>
      <c r="AU69">
        <v>86.1</v>
      </c>
      <c r="AV69">
        <v>87.5</v>
      </c>
      <c r="AW69">
        <v>52.5</v>
      </c>
      <c r="AX69">
        <v>37.5</v>
      </c>
      <c r="AY69">
        <v>417</v>
      </c>
      <c r="AZ69">
        <v>92.5</v>
      </c>
      <c r="BA69">
        <v>82.5</v>
      </c>
      <c r="BB69">
        <v>27.5</v>
      </c>
      <c r="BC69">
        <v>221</v>
      </c>
      <c r="BD69">
        <v>12.8</v>
      </c>
      <c r="BE69">
        <v>851</v>
      </c>
      <c r="BF69">
        <v>126</v>
      </c>
      <c r="BG69">
        <v>82.2</v>
      </c>
      <c r="BH69">
        <v>11.8</v>
      </c>
      <c r="BI69">
        <v>2.94</v>
      </c>
      <c r="BJ69">
        <v>1.96</v>
      </c>
      <c r="BK69">
        <v>1093</v>
      </c>
      <c r="BL69">
        <v>54.9</v>
      </c>
      <c r="BM69">
        <v>24.5</v>
      </c>
      <c r="BN69">
        <v>2.94</v>
      </c>
      <c r="BO69">
        <v>42.6</v>
      </c>
      <c r="BP69">
        <v>22.1</v>
      </c>
      <c r="BQ69">
        <v>5.31</v>
      </c>
      <c r="BR69">
        <v>94.7</v>
      </c>
      <c r="BS69">
        <v>5.31</v>
      </c>
      <c r="BT69">
        <v>33.6</v>
      </c>
      <c r="BU69">
        <v>92.9</v>
      </c>
      <c r="BV69">
        <v>70.8</v>
      </c>
      <c r="BW69">
        <v>29.2</v>
      </c>
      <c r="BX69">
        <v>32.700000000000003</v>
      </c>
      <c r="BY69">
        <v>47.4</v>
      </c>
      <c r="BZ69">
        <v>13.2</v>
      </c>
      <c r="CA69">
        <v>100</v>
      </c>
      <c r="CB69">
        <v>89.5</v>
      </c>
      <c r="CC69">
        <v>63.2</v>
      </c>
      <c r="CD69">
        <v>31.2</v>
      </c>
      <c r="CE69">
        <v>6.25</v>
      </c>
      <c r="CF69">
        <v>42.5</v>
      </c>
      <c r="CG69">
        <v>97.5</v>
      </c>
      <c r="CH69">
        <v>46.2</v>
      </c>
      <c r="CI69">
        <v>29.2</v>
      </c>
      <c r="CJ69">
        <v>0</v>
      </c>
      <c r="CK69">
        <v>3.03</v>
      </c>
      <c r="CL69">
        <v>12.1</v>
      </c>
      <c r="CM69">
        <v>81.8</v>
      </c>
      <c r="CN69">
        <v>0</v>
      </c>
      <c r="CO69" s="188">
        <f t="shared" si="61"/>
        <v>15.926400000000001</v>
      </c>
      <c r="CP69" s="188">
        <f t="shared" si="62"/>
        <v>4.4352</v>
      </c>
      <c r="CQ69" s="188">
        <f t="shared" si="63"/>
        <v>33.6</v>
      </c>
      <c r="CR69" s="188">
        <f t="shared" si="64"/>
        <v>30.072000000000003</v>
      </c>
      <c r="CS69" s="188">
        <f t="shared" si="65"/>
        <v>21.235199999999999</v>
      </c>
      <c r="CT69" s="188">
        <f t="shared" si="66"/>
        <v>22.089600000000001</v>
      </c>
      <c r="CU69" s="188">
        <f t="shared" si="67"/>
        <v>4.4249999999999998</v>
      </c>
      <c r="CV69" s="188">
        <f t="shared" si="68"/>
        <v>69.03</v>
      </c>
      <c r="CW69" s="188">
        <f t="shared" si="69"/>
        <v>32.709600000000002</v>
      </c>
      <c r="CX69" s="188">
        <f t="shared" si="70"/>
        <v>0</v>
      </c>
      <c r="CY69" s="188">
        <f t="shared" si="71"/>
        <v>0.88475999999999999</v>
      </c>
      <c r="CZ69" s="188">
        <f t="shared" si="72"/>
        <v>3.5331999999999999</v>
      </c>
      <c r="DA69" s="188">
        <f t="shared" si="73"/>
        <v>23.8856</v>
      </c>
      <c r="DB69" s="188">
        <f t="shared" si="74"/>
        <v>0</v>
      </c>
    </row>
    <row r="70" spans="1:106" s="554" customFormat="1">
      <c r="A70" s="587"/>
      <c r="B70" s="549" t="s">
        <v>866</v>
      </c>
      <c r="C70" s="549"/>
      <c r="D70" s="566"/>
      <c r="F70" s="552"/>
      <c r="G70" s="569"/>
      <c r="I70" s="555">
        <v>28</v>
      </c>
      <c r="J70" s="555">
        <v>8</v>
      </c>
      <c r="K70" s="555">
        <v>57.1</v>
      </c>
      <c r="L70" s="555">
        <v>87.5</v>
      </c>
      <c r="M70" s="555">
        <v>0</v>
      </c>
      <c r="N70" s="555">
        <v>0</v>
      </c>
      <c r="O70" s="555">
        <v>100</v>
      </c>
      <c r="P70" s="555">
        <v>0</v>
      </c>
      <c r="Q70" s="555">
        <v>0</v>
      </c>
      <c r="R70" s="555">
        <v>0</v>
      </c>
      <c r="S70" s="555">
        <v>0</v>
      </c>
      <c r="T70" s="555">
        <v>100</v>
      </c>
      <c r="U70" s="555">
        <v>0</v>
      </c>
      <c r="V70" s="556">
        <f t="shared" si="50"/>
        <v>0</v>
      </c>
      <c r="W70" s="556" t="e">
        <f t="shared" si="51"/>
        <v>#DIV/0!</v>
      </c>
      <c r="X70" s="555">
        <v>0</v>
      </c>
      <c r="Y70" s="555">
        <v>0</v>
      </c>
      <c r="Z70" s="555">
        <v>0</v>
      </c>
      <c r="AA70" s="555">
        <v>0</v>
      </c>
      <c r="AB70" s="555">
        <v>0</v>
      </c>
      <c r="AC70" s="555">
        <v>0</v>
      </c>
      <c r="AD70" s="555">
        <v>0</v>
      </c>
      <c r="AE70" s="555">
        <v>0</v>
      </c>
      <c r="AF70" s="555">
        <v>0</v>
      </c>
      <c r="AG70" s="555">
        <v>0</v>
      </c>
      <c r="AH70" s="557">
        <f t="shared" si="52"/>
        <v>0</v>
      </c>
      <c r="AI70" s="557">
        <f t="shared" si="53"/>
        <v>0</v>
      </c>
      <c r="AJ70" s="557">
        <f t="shared" si="54"/>
        <v>0</v>
      </c>
      <c r="AK70" s="557">
        <f t="shared" si="55"/>
        <v>0</v>
      </c>
      <c r="AL70" s="557">
        <f t="shared" si="56"/>
        <v>0</v>
      </c>
      <c r="AM70" s="557">
        <f t="shared" si="57"/>
        <v>0</v>
      </c>
      <c r="AN70" s="557">
        <f t="shared" si="58"/>
        <v>0</v>
      </c>
      <c r="AO70" s="557">
        <f t="shared" si="59"/>
        <v>0</v>
      </c>
      <c r="AP70" s="557">
        <f t="shared" si="60"/>
        <v>0</v>
      </c>
      <c r="AQ70" s="555" t="s">
        <v>364</v>
      </c>
      <c r="AR70" s="555" t="s">
        <v>364</v>
      </c>
      <c r="AS70" s="555" t="s">
        <v>364</v>
      </c>
      <c r="AT70" s="555" t="s">
        <v>364</v>
      </c>
      <c r="AU70" s="555" t="s">
        <v>364</v>
      </c>
      <c r="AV70" s="555">
        <v>0</v>
      </c>
      <c r="AW70" s="555">
        <v>0</v>
      </c>
      <c r="AX70" s="555">
        <v>0</v>
      </c>
      <c r="AY70" s="555" t="s">
        <v>364</v>
      </c>
      <c r="AZ70" s="555">
        <v>0</v>
      </c>
      <c r="BA70" s="555">
        <v>0</v>
      </c>
      <c r="BB70" s="555">
        <v>0</v>
      </c>
      <c r="BC70" s="555">
        <v>95.1</v>
      </c>
      <c r="BD70" s="555">
        <v>-7.7</v>
      </c>
      <c r="BE70" s="555">
        <v>394</v>
      </c>
      <c r="BF70" s="555">
        <v>24.4</v>
      </c>
      <c r="BG70" s="555">
        <v>96.4</v>
      </c>
      <c r="BH70" s="555">
        <v>0</v>
      </c>
      <c r="BI70" s="555">
        <v>0</v>
      </c>
      <c r="BJ70" s="555">
        <v>0</v>
      </c>
      <c r="BK70" s="555" t="s">
        <v>364</v>
      </c>
      <c r="BL70" s="555">
        <v>0</v>
      </c>
      <c r="BM70" s="555">
        <v>0</v>
      </c>
      <c r="BN70" s="555">
        <v>0</v>
      </c>
      <c r="BO70" s="555">
        <v>0</v>
      </c>
      <c r="BP70" s="555">
        <v>0</v>
      </c>
      <c r="BQ70" s="555">
        <v>0</v>
      </c>
      <c r="BR70" s="555">
        <v>0</v>
      </c>
      <c r="BS70" s="555">
        <v>0</v>
      </c>
      <c r="BT70" s="555">
        <v>0</v>
      </c>
      <c r="BU70" s="555">
        <v>0</v>
      </c>
      <c r="BV70" s="555">
        <v>0</v>
      </c>
      <c r="BW70" s="555">
        <v>0</v>
      </c>
      <c r="BX70" s="555">
        <v>0</v>
      </c>
      <c r="BY70" s="555">
        <v>0</v>
      </c>
      <c r="BZ70" s="555">
        <v>0</v>
      </c>
      <c r="CA70" s="555">
        <v>0</v>
      </c>
      <c r="CB70" s="555">
        <v>0</v>
      </c>
      <c r="CC70" s="555">
        <v>0</v>
      </c>
      <c r="CD70" s="555">
        <v>0</v>
      </c>
      <c r="CE70" s="555">
        <v>0</v>
      </c>
      <c r="CF70" s="555">
        <v>0</v>
      </c>
      <c r="CG70" s="555">
        <v>0</v>
      </c>
      <c r="CH70" s="555">
        <v>0</v>
      </c>
      <c r="CI70" s="555">
        <v>0</v>
      </c>
      <c r="CJ70" s="555">
        <v>0</v>
      </c>
      <c r="CK70" s="555">
        <v>0</v>
      </c>
      <c r="CL70" s="555">
        <v>0</v>
      </c>
      <c r="CM70" s="555">
        <v>0</v>
      </c>
      <c r="CN70" s="555">
        <v>0</v>
      </c>
      <c r="CO70" s="557">
        <f t="shared" si="61"/>
        <v>0</v>
      </c>
      <c r="CP70" s="557">
        <f t="shared" si="62"/>
        <v>0</v>
      </c>
      <c r="CQ70" s="557">
        <f t="shared" si="63"/>
        <v>0</v>
      </c>
      <c r="CR70" s="557">
        <f t="shared" si="64"/>
        <v>0</v>
      </c>
      <c r="CS70" s="557">
        <f t="shared" si="65"/>
        <v>0</v>
      </c>
      <c r="CT70" s="557">
        <f t="shared" si="66"/>
        <v>0</v>
      </c>
      <c r="CU70" s="557">
        <f t="shared" si="67"/>
        <v>0</v>
      </c>
      <c r="CV70" s="557">
        <f t="shared" si="68"/>
        <v>0</v>
      </c>
      <c r="CW70" s="557">
        <f t="shared" si="69"/>
        <v>0</v>
      </c>
      <c r="CX70" s="557">
        <f t="shared" si="70"/>
        <v>0</v>
      </c>
      <c r="CY70" s="557">
        <f t="shared" si="71"/>
        <v>0</v>
      </c>
      <c r="CZ70" s="557">
        <f t="shared" si="72"/>
        <v>0</v>
      </c>
      <c r="DA70" s="557">
        <f t="shared" si="73"/>
        <v>0</v>
      </c>
      <c r="DB70" s="557">
        <f t="shared" si="74"/>
        <v>0</v>
      </c>
    </row>
    <row r="71" spans="1:106">
      <c r="A71" s="589" t="s">
        <v>1194</v>
      </c>
      <c r="B71" s="494" t="s">
        <v>868</v>
      </c>
      <c r="C71" s="576" t="s">
        <v>543</v>
      </c>
      <c r="D71" s="382" t="s">
        <v>420</v>
      </c>
      <c r="E71" s="383" t="s">
        <v>737</v>
      </c>
      <c r="F71" s="489">
        <v>43614</v>
      </c>
      <c r="G71" s="429">
        <v>2.1428571428571428</v>
      </c>
      <c r="H71" s="539" t="s">
        <v>1194</v>
      </c>
      <c r="I71">
        <v>10630</v>
      </c>
      <c r="J71">
        <v>108</v>
      </c>
      <c r="K71">
        <v>4.01</v>
      </c>
      <c r="L71">
        <v>71.3</v>
      </c>
      <c r="M71">
        <v>49.4</v>
      </c>
      <c r="N71">
        <v>10.4</v>
      </c>
      <c r="O71">
        <v>89.6</v>
      </c>
      <c r="P71">
        <v>13</v>
      </c>
      <c r="Q71">
        <v>9.09</v>
      </c>
      <c r="R71">
        <v>31.2</v>
      </c>
      <c r="S71">
        <v>53.2</v>
      </c>
      <c r="T71">
        <v>46.8</v>
      </c>
      <c r="U71">
        <v>5.19</v>
      </c>
      <c r="V71" s="6">
        <f t="shared" si="50"/>
        <v>7.4151999999999996</v>
      </c>
      <c r="W71" s="6">
        <f t="shared" si="51"/>
        <v>3.2500809148775494</v>
      </c>
      <c r="X71">
        <v>61</v>
      </c>
      <c r="Y71">
        <v>17.100000000000001</v>
      </c>
      <c r="Z71">
        <v>17.100000000000001</v>
      </c>
      <c r="AA71">
        <v>41.5</v>
      </c>
      <c r="AB71">
        <v>0</v>
      </c>
      <c r="AC71">
        <v>100</v>
      </c>
      <c r="AD71">
        <v>57.1</v>
      </c>
      <c r="AE71">
        <v>42.9</v>
      </c>
      <c r="AF71">
        <v>100</v>
      </c>
      <c r="AG71">
        <v>0</v>
      </c>
      <c r="AH71" s="188">
        <f t="shared" si="52"/>
        <v>32.452000000000005</v>
      </c>
      <c r="AI71" s="188">
        <f t="shared" si="53"/>
        <v>9.0972000000000008</v>
      </c>
      <c r="AJ71" s="188">
        <f t="shared" si="54"/>
        <v>22.078000000000003</v>
      </c>
      <c r="AK71" s="188">
        <f t="shared" si="55"/>
        <v>0</v>
      </c>
      <c r="AL71" s="188">
        <f t="shared" si="56"/>
        <v>9.09</v>
      </c>
      <c r="AM71" s="188">
        <f t="shared" si="57"/>
        <v>5.1903899999999998</v>
      </c>
      <c r="AN71" s="188">
        <f t="shared" si="58"/>
        <v>3.8996099999999996</v>
      </c>
      <c r="AO71" s="188">
        <f t="shared" si="59"/>
        <v>9.09</v>
      </c>
      <c r="AP71" s="188">
        <f t="shared" si="60"/>
        <v>0</v>
      </c>
      <c r="AQ71">
        <v>3808</v>
      </c>
      <c r="AR71">
        <v>326</v>
      </c>
      <c r="AS71">
        <v>619</v>
      </c>
      <c r="AT71">
        <v>671</v>
      </c>
      <c r="AU71">
        <v>32.1</v>
      </c>
      <c r="AV71">
        <v>100</v>
      </c>
      <c r="AW71">
        <v>62.5</v>
      </c>
      <c r="AX71">
        <v>37.5</v>
      </c>
      <c r="AY71">
        <v>1097</v>
      </c>
      <c r="AZ71">
        <v>25</v>
      </c>
      <c r="BA71">
        <v>62.5</v>
      </c>
      <c r="BB71">
        <v>0</v>
      </c>
      <c r="BC71">
        <v>337</v>
      </c>
      <c r="BD71">
        <v>65.5</v>
      </c>
      <c r="BE71">
        <v>657</v>
      </c>
      <c r="BF71">
        <v>405</v>
      </c>
      <c r="BG71">
        <v>92.5</v>
      </c>
      <c r="BH71">
        <v>43.5</v>
      </c>
      <c r="BI71">
        <v>7.25</v>
      </c>
      <c r="BJ71">
        <v>5.8</v>
      </c>
      <c r="BK71">
        <v>228</v>
      </c>
      <c r="BL71">
        <v>31.9</v>
      </c>
      <c r="BM71">
        <v>52.2</v>
      </c>
      <c r="BN71">
        <v>5.8</v>
      </c>
      <c r="BO71">
        <v>24.1</v>
      </c>
      <c r="BP71">
        <v>26.9</v>
      </c>
      <c r="BQ71">
        <v>0</v>
      </c>
      <c r="BR71">
        <v>100</v>
      </c>
      <c r="BS71">
        <v>3.85</v>
      </c>
      <c r="BT71">
        <v>23.1</v>
      </c>
      <c r="BU71">
        <v>38.5</v>
      </c>
      <c r="BV71">
        <v>76.900000000000006</v>
      </c>
      <c r="BW71">
        <v>23.1</v>
      </c>
      <c r="BX71">
        <v>23.1</v>
      </c>
      <c r="BY71">
        <v>50</v>
      </c>
      <c r="BZ71">
        <v>16.7</v>
      </c>
      <c r="CA71">
        <v>66.7</v>
      </c>
      <c r="CB71">
        <v>83.3</v>
      </c>
      <c r="CC71">
        <v>50</v>
      </c>
      <c r="CD71">
        <v>30</v>
      </c>
      <c r="CE71">
        <v>5</v>
      </c>
      <c r="CF71">
        <v>25</v>
      </c>
      <c r="CG71">
        <v>50</v>
      </c>
      <c r="CH71">
        <v>30</v>
      </c>
      <c r="CI71">
        <v>23.1</v>
      </c>
      <c r="CJ71">
        <v>16.7</v>
      </c>
      <c r="CK71">
        <v>0</v>
      </c>
      <c r="CL71">
        <v>16.7</v>
      </c>
      <c r="CM71">
        <v>0</v>
      </c>
      <c r="CN71">
        <v>0</v>
      </c>
      <c r="CO71" s="188">
        <f t="shared" si="61"/>
        <v>11.55</v>
      </c>
      <c r="CP71" s="188">
        <f t="shared" si="62"/>
        <v>3.8576999999999999</v>
      </c>
      <c r="CQ71" s="188">
        <f t="shared" si="63"/>
        <v>15.407700000000002</v>
      </c>
      <c r="CR71" s="188">
        <f t="shared" si="64"/>
        <v>19.2423</v>
      </c>
      <c r="CS71" s="188">
        <f t="shared" si="65"/>
        <v>11.55</v>
      </c>
      <c r="CT71" s="188">
        <f t="shared" si="66"/>
        <v>23.07</v>
      </c>
      <c r="CU71" s="188">
        <f t="shared" si="67"/>
        <v>3.8450000000000002</v>
      </c>
      <c r="CV71" s="188">
        <f t="shared" si="68"/>
        <v>38.450000000000003</v>
      </c>
      <c r="CW71" s="188">
        <f t="shared" si="69"/>
        <v>23.07</v>
      </c>
      <c r="CX71" s="188">
        <f t="shared" si="70"/>
        <v>3.8576999999999999</v>
      </c>
      <c r="CY71" s="188">
        <f t="shared" si="71"/>
        <v>0</v>
      </c>
      <c r="CZ71" s="188">
        <f t="shared" si="72"/>
        <v>3.8576999999999999</v>
      </c>
      <c r="DA71" s="188">
        <f t="shared" si="73"/>
        <v>0</v>
      </c>
      <c r="DB71" s="188">
        <f t="shared" si="74"/>
        <v>0</v>
      </c>
    </row>
    <row r="72" spans="1:106">
      <c r="A72" s="587"/>
      <c r="B72" s="494" t="s">
        <v>869</v>
      </c>
      <c r="C72" s="577"/>
      <c r="F72" s="489"/>
      <c r="G72" s="222"/>
      <c r="H72" s="386"/>
      <c r="I72">
        <v>11011</v>
      </c>
      <c r="J72">
        <v>83</v>
      </c>
      <c r="K72">
        <v>3.13</v>
      </c>
      <c r="L72">
        <v>73.5</v>
      </c>
      <c r="M72">
        <v>47.5</v>
      </c>
      <c r="N72">
        <v>11.5</v>
      </c>
      <c r="O72">
        <v>88.5</v>
      </c>
      <c r="P72">
        <v>18</v>
      </c>
      <c r="Q72">
        <v>13.1</v>
      </c>
      <c r="R72">
        <v>27.9</v>
      </c>
      <c r="S72">
        <v>45.9</v>
      </c>
      <c r="T72">
        <v>54.1</v>
      </c>
      <c r="U72">
        <v>6.56</v>
      </c>
      <c r="V72" s="6">
        <f t="shared" si="50"/>
        <v>8.4525000000000006</v>
      </c>
      <c r="W72" s="6">
        <f t="shared" si="51"/>
        <v>2.4253179532682636</v>
      </c>
      <c r="X72">
        <v>53.6</v>
      </c>
      <c r="Y72">
        <v>25</v>
      </c>
      <c r="Z72">
        <v>17.899999999999999</v>
      </c>
      <c r="AA72">
        <v>39.299999999999997</v>
      </c>
      <c r="AB72">
        <v>3.57</v>
      </c>
      <c r="AC72">
        <v>100</v>
      </c>
      <c r="AD72">
        <v>75</v>
      </c>
      <c r="AE72">
        <v>62.5</v>
      </c>
      <c r="AF72">
        <v>62.5</v>
      </c>
      <c r="AG72">
        <v>0</v>
      </c>
      <c r="AH72" s="188">
        <f t="shared" si="52"/>
        <v>24.602399999999999</v>
      </c>
      <c r="AI72" s="188">
        <f t="shared" si="53"/>
        <v>11.475</v>
      </c>
      <c r="AJ72" s="188">
        <f t="shared" si="54"/>
        <v>18.038699999999999</v>
      </c>
      <c r="AK72" s="188">
        <f t="shared" si="55"/>
        <v>1.63863</v>
      </c>
      <c r="AL72" s="188">
        <f t="shared" si="56"/>
        <v>13.1</v>
      </c>
      <c r="AM72" s="188">
        <f t="shared" si="57"/>
        <v>9.8249999999999993</v>
      </c>
      <c r="AN72" s="188">
        <f t="shared" si="58"/>
        <v>8.1875</v>
      </c>
      <c r="AO72" s="188">
        <f t="shared" si="59"/>
        <v>8.1875</v>
      </c>
      <c r="AP72" s="188">
        <f t="shared" si="60"/>
        <v>0</v>
      </c>
      <c r="AQ72">
        <v>2573</v>
      </c>
      <c r="AR72">
        <v>627</v>
      </c>
      <c r="AS72">
        <v>823</v>
      </c>
      <c r="AT72">
        <v>556</v>
      </c>
      <c r="AU72">
        <v>-1.28</v>
      </c>
      <c r="AV72">
        <v>100</v>
      </c>
      <c r="AW72">
        <v>71.400000000000006</v>
      </c>
      <c r="AX72">
        <v>71.400000000000006</v>
      </c>
      <c r="AY72">
        <v>1451</v>
      </c>
      <c r="AZ72">
        <v>57.1</v>
      </c>
      <c r="BA72">
        <v>71.400000000000006</v>
      </c>
      <c r="BB72">
        <v>14.3</v>
      </c>
      <c r="BC72">
        <v>376</v>
      </c>
      <c r="BD72">
        <v>74.5</v>
      </c>
      <c r="BE72">
        <v>647</v>
      </c>
      <c r="BF72">
        <v>310</v>
      </c>
      <c r="BG72">
        <v>114</v>
      </c>
      <c r="BH72">
        <v>40.700000000000003</v>
      </c>
      <c r="BI72">
        <v>11.1</v>
      </c>
      <c r="BJ72">
        <v>5.56</v>
      </c>
      <c r="BK72">
        <v>540</v>
      </c>
      <c r="BL72">
        <v>24.1</v>
      </c>
      <c r="BM72">
        <v>42.6</v>
      </c>
      <c r="BN72">
        <v>5.56</v>
      </c>
      <c r="BO72">
        <v>20.5</v>
      </c>
      <c r="BP72">
        <v>29.4</v>
      </c>
      <c r="BQ72">
        <v>0</v>
      </c>
      <c r="BR72">
        <v>100</v>
      </c>
      <c r="BS72">
        <v>11.8</v>
      </c>
      <c r="BT72">
        <v>11.8</v>
      </c>
      <c r="BU72">
        <v>47.1</v>
      </c>
      <c r="BV72">
        <v>64.7</v>
      </c>
      <c r="BW72">
        <v>35.299999999999997</v>
      </c>
      <c r="BX72">
        <v>17.600000000000001</v>
      </c>
      <c r="BY72">
        <v>50</v>
      </c>
      <c r="BZ72">
        <v>50</v>
      </c>
      <c r="CA72">
        <v>100</v>
      </c>
      <c r="CB72">
        <v>100</v>
      </c>
      <c r="CC72">
        <v>50</v>
      </c>
      <c r="CD72">
        <v>45.5</v>
      </c>
      <c r="CE72">
        <v>18.2</v>
      </c>
      <c r="CF72">
        <v>18.2</v>
      </c>
      <c r="CG72">
        <v>63.6</v>
      </c>
      <c r="CH72">
        <v>27.3</v>
      </c>
      <c r="CI72">
        <v>35.299999999999997</v>
      </c>
      <c r="CJ72">
        <v>0</v>
      </c>
      <c r="CK72">
        <v>0</v>
      </c>
      <c r="CL72">
        <v>0</v>
      </c>
      <c r="CM72">
        <v>16.7</v>
      </c>
      <c r="CN72">
        <v>0</v>
      </c>
      <c r="CO72" s="188">
        <f t="shared" si="61"/>
        <v>5.9</v>
      </c>
      <c r="CP72" s="188">
        <f t="shared" si="62"/>
        <v>5.9</v>
      </c>
      <c r="CQ72" s="188">
        <f t="shared" si="63"/>
        <v>11.8</v>
      </c>
      <c r="CR72" s="188">
        <f t="shared" si="64"/>
        <v>11.8</v>
      </c>
      <c r="CS72" s="188">
        <f t="shared" si="65"/>
        <v>5.9</v>
      </c>
      <c r="CT72" s="188">
        <f t="shared" si="66"/>
        <v>29.438499999999998</v>
      </c>
      <c r="CU72" s="188">
        <f t="shared" si="67"/>
        <v>11.775399999999999</v>
      </c>
      <c r="CV72" s="188">
        <f t="shared" si="68"/>
        <v>41.1492</v>
      </c>
      <c r="CW72" s="188">
        <f t="shared" si="69"/>
        <v>17.6631</v>
      </c>
      <c r="CX72" s="188">
        <f t="shared" si="70"/>
        <v>0</v>
      </c>
      <c r="CY72" s="188">
        <f t="shared" si="71"/>
        <v>0</v>
      </c>
      <c r="CZ72" s="188">
        <f t="shared" si="72"/>
        <v>0</v>
      </c>
      <c r="DA72" s="188">
        <f t="shared" si="73"/>
        <v>5.8950999999999985</v>
      </c>
      <c r="DB72" s="188">
        <f t="shared" si="74"/>
        <v>0</v>
      </c>
    </row>
    <row r="73" spans="1:106">
      <c r="A73" s="588" t="s">
        <v>1195</v>
      </c>
      <c r="B73" s="494" t="s">
        <v>871</v>
      </c>
      <c r="C73" s="576" t="s">
        <v>543</v>
      </c>
      <c r="D73" s="382" t="s">
        <v>420</v>
      </c>
      <c r="E73" s="383" t="s">
        <v>427</v>
      </c>
      <c r="F73" s="489">
        <v>43627</v>
      </c>
      <c r="G73" s="429">
        <v>4</v>
      </c>
      <c r="H73" s="537" t="s">
        <v>1195</v>
      </c>
      <c r="I73">
        <v>8431</v>
      </c>
      <c r="J73">
        <v>212</v>
      </c>
      <c r="K73">
        <v>26.1</v>
      </c>
      <c r="L73">
        <v>76.400000000000006</v>
      </c>
      <c r="M73">
        <v>3.09</v>
      </c>
      <c r="N73">
        <v>8.02</v>
      </c>
      <c r="O73">
        <v>92</v>
      </c>
      <c r="P73">
        <v>3.09</v>
      </c>
      <c r="Q73">
        <v>3.09</v>
      </c>
      <c r="R73">
        <v>28.4</v>
      </c>
      <c r="S73">
        <v>22.8</v>
      </c>
      <c r="T73">
        <v>75.3</v>
      </c>
      <c r="U73">
        <v>0.62</v>
      </c>
      <c r="V73" s="6">
        <f t="shared" si="50"/>
        <v>6.1272800000000007</v>
      </c>
      <c r="W73" s="6">
        <f t="shared" si="51"/>
        <v>3.2314501703855543</v>
      </c>
      <c r="X73">
        <v>5.41</v>
      </c>
      <c r="Y73">
        <v>8.11</v>
      </c>
      <c r="Z73">
        <v>2.7</v>
      </c>
      <c r="AA73">
        <v>35.1</v>
      </c>
      <c r="AB73">
        <v>0</v>
      </c>
      <c r="AC73">
        <v>60</v>
      </c>
      <c r="AD73">
        <v>60</v>
      </c>
      <c r="AE73">
        <v>40</v>
      </c>
      <c r="AF73">
        <v>20</v>
      </c>
      <c r="AG73">
        <v>0</v>
      </c>
      <c r="AH73" s="188">
        <f t="shared" si="52"/>
        <v>1.2334800000000001</v>
      </c>
      <c r="AI73" s="188">
        <f t="shared" si="53"/>
        <v>1.8490799999999998</v>
      </c>
      <c r="AJ73" s="188">
        <f t="shared" si="54"/>
        <v>8.0028000000000006</v>
      </c>
      <c r="AK73" s="188">
        <f t="shared" si="55"/>
        <v>0</v>
      </c>
      <c r="AL73" s="188">
        <f t="shared" si="56"/>
        <v>1.8539999999999999</v>
      </c>
      <c r="AM73" s="188">
        <f t="shared" si="57"/>
        <v>1.8539999999999999</v>
      </c>
      <c r="AN73" s="188">
        <f t="shared" si="58"/>
        <v>1.236</v>
      </c>
      <c r="AO73" s="188">
        <f t="shared" si="59"/>
        <v>0.61799999999999999</v>
      </c>
      <c r="AP73" s="188">
        <f t="shared" si="60"/>
        <v>0</v>
      </c>
      <c r="AQ73">
        <v>269</v>
      </c>
      <c r="AR73">
        <v>83.5</v>
      </c>
      <c r="AS73">
        <v>752</v>
      </c>
      <c r="AT73">
        <v>304</v>
      </c>
      <c r="AU73">
        <v>-302</v>
      </c>
      <c r="AV73">
        <v>23.1</v>
      </c>
      <c r="AW73">
        <v>23.1</v>
      </c>
      <c r="AX73">
        <v>23.1</v>
      </c>
      <c r="AY73">
        <v>1754</v>
      </c>
      <c r="AZ73">
        <v>46.2</v>
      </c>
      <c r="BA73">
        <v>30.8</v>
      </c>
      <c r="BB73">
        <v>0</v>
      </c>
      <c r="BC73">
        <v>79.599999999999994</v>
      </c>
      <c r="BD73">
        <v>25.7</v>
      </c>
      <c r="BE73">
        <v>661</v>
      </c>
      <c r="BF73">
        <v>135</v>
      </c>
      <c r="BG73">
        <v>52.6</v>
      </c>
      <c r="BH73">
        <v>1.34</v>
      </c>
      <c r="BI73">
        <v>1.34</v>
      </c>
      <c r="BJ73">
        <v>1.34</v>
      </c>
      <c r="BK73">
        <v>295</v>
      </c>
      <c r="BL73">
        <v>26.8</v>
      </c>
      <c r="BM73">
        <v>22.1</v>
      </c>
      <c r="BN73">
        <v>0.67</v>
      </c>
      <c r="BO73">
        <v>19.8</v>
      </c>
      <c r="BP73">
        <v>0</v>
      </c>
      <c r="BQ73">
        <v>0</v>
      </c>
      <c r="BR73">
        <v>100</v>
      </c>
      <c r="BS73">
        <v>0</v>
      </c>
      <c r="BT73">
        <v>2.38</v>
      </c>
      <c r="BU73">
        <v>21.4</v>
      </c>
      <c r="BV73">
        <v>19</v>
      </c>
      <c r="BW73">
        <v>81</v>
      </c>
      <c r="BX73">
        <v>0</v>
      </c>
      <c r="BY73">
        <v>0</v>
      </c>
      <c r="BZ73">
        <v>0</v>
      </c>
      <c r="CA73">
        <v>100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12.5</v>
      </c>
      <c r="CH73">
        <v>0</v>
      </c>
      <c r="CI73">
        <v>81</v>
      </c>
      <c r="CJ73">
        <v>0</v>
      </c>
      <c r="CK73">
        <v>0</v>
      </c>
      <c r="CL73">
        <v>2.94</v>
      </c>
      <c r="CM73">
        <v>23.5</v>
      </c>
      <c r="CN73">
        <v>0</v>
      </c>
      <c r="CO73" s="188">
        <f t="shared" si="61"/>
        <v>0</v>
      </c>
      <c r="CP73" s="188">
        <f t="shared" si="62"/>
        <v>0</v>
      </c>
      <c r="CQ73" s="188">
        <f t="shared" si="63"/>
        <v>2.38</v>
      </c>
      <c r="CR73" s="188">
        <f t="shared" si="64"/>
        <v>0</v>
      </c>
      <c r="CS73" s="188">
        <f t="shared" si="65"/>
        <v>0</v>
      </c>
      <c r="CT73" s="188">
        <f t="shared" si="66"/>
        <v>0</v>
      </c>
      <c r="CU73" s="188">
        <f t="shared" si="67"/>
        <v>0</v>
      </c>
      <c r="CV73" s="188">
        <f t="shared" si="68"/>
        <v>2.375</v>
      </c>
      <c r="CW73" s="188">
        <f t="shared" si="69"/>
        <v>0</v>
      </c>
      <c r="CX73" s="188">
        <f t="shared" si="70"/>
        <v>0</v>
      </c>
      <c r="CY73" s="188">
        <f t="shared" si="71"/>
        <v>0</v>
      </c>
      <c r="CZ73" s="188">
        <f t="shared" si="72"/>
        <v>2.3813999999999997</v>
      </c>
      <c r="DA73" s="188">
        <f t="shared" si="73"/>
        <v>19.035</v>
      </c>
      <c r="DB73" s="188">
        <f t="shared" si="74"/>
        <v>0</v>
      </c>
    </row>
    <row r="74" spans="1:106" s="515" customFormat="1" ht="17" thickBot="1">
      <c r="A74" s="590"/>
      <c r="B74" s="514" t="s">
        <v>872</v>
      </c>
      <c r="C74" s="579"/>
      <c r="E74" s="422"/>
      <c r="F74" s="492"/>
      <c r="G74" s="520"/>
      <c r="H74" s="520"/>
      <c r="I74" s="517">
        <v>8127</v>
      </c>
      <c r="J74" s="517">
        <v>328</v>
      </c>
      <c r="K74" s="517">
        <v>31.9</v>
      </c>
      <c r="L74" s="517">
        <v>77.7</v>
      </c>
      <c r="M74" s="517">
        <v>1.18</v>
      </c>
      <c r="N74" s="517">
        <v>3.14</v>
      </c>
      <c r="O74" s="517">
        <v>96.9</v>
      </c>
      <c r="P74" s="517">
        <v>2.75</v>
      </c>
      <c r="Q74" s="517">
        <v>3.14</v>
      </c>
      <c r="R74" s="517">
        <v>18</v>
      </c>
      <c r="S74" s="517">
        <v>19.600000000000001</v>
      </c>
      <c r="T74" s="517">
        <v>79.2</v>
      </c>
      <c r="U74" s="517">
        <v>0.78</v>
      </c>
      <c r="V74" s="155">
        <f t="shared" si="50"/>
        <v>2.4397800000000003</v>
      </c>
      <c r="W74" s="155">
        <f t="shared" si="51"/>
        <v>7.9925239160907937</v>
      </c>
      <c r="X74" s="517">
        <v>2</v>
      </c>
      <c r="Y74" s="517">
        <v>8</v>
      </c>
      <c r="Z74" s="517">
        <v>8</v>
      </c>
      <c r="AA74" s="517">
        <v>18</v>
      </c>
      <c r="AB74" s="517">
        <v>0</v>
      </c>
      <c r="AC74" s="517">
        <v>25</v>
      </c>
      <c r="AD74" s="517">
        <v>25</v>
      </c>
      <c r="AE74" s="517">
        <v>25</v>
      </c>
      <c r="AF74" s="517">
        <v>50</v>
      </c>
      <c r="AG74" s="517">
        <v>0</v>
      </c>
      <c r="AH74" s="518">
        <f t="shared" si="52"/>
        <v>0.39200000000000002</v>
      </c>
      <c r="AI74" s="518">
        <f t="shared" si="53"/>
        <v>1.5680000000000001</v>
      </c>
      <c r="AJ74" s="518">
        <f t="shared" si="54"/>
        <v>3.528</v>
      </c>
      <c r="AK74" s="518">
        <f t="shared" si="55"/>
        <v>0</v>
      </c>
      <c r="AL74" s="518">
        <f t="shared" si="56"/>
        <v>0.78500000000000003</v>
      </c>
      <c r="AM74" s="518">
        <f t="shared" si="57"/>
        <v>0.78500000000000003</v>
      </c>
      <c r="AN74" s="518">
        <f t="shared" si="58"/>
        <v>0.78500000000000003</v>
      </c>
      <c r="AO74" s="518">
        <f t="shared" si="59"/>
        <v>1.57</v>
      </c>
      <c r="AP74" s="518">
        <f t="shared" si="60"/>
        <v>0</v>
      </c>
      <c r="AQ74" s="517">
        <v>171</v>
      </c>
      <c r="AR74" s="517">
        <v>70.599999999999994</v>
      </c>
      <c r="AS74" s="517">
        <v>507</v>
      </c>
      <c r="AT74" s="517">
        <v>196</v>
      </c>
      <c r="AU74" s="517">
        <v>-345</v>
      </c>
      <c r="AV74" s="517">
        <v>25</v>
      </c>
      <c r="AW74" s="517">
        <v>12.5</v>
      </c>
      <c r="AX74" s="517">
        <v>25</v>
      </c>
      <c r="AY74" s="517">
        <v>195</v>
      </c>
      <c r="AZ74" s="517">
        <v>12.5</v>
      </c>
      <c r="BA74" s="517">
        <v>25</v>
      </c>
      <c r="BB74" s="517">
        <v>0</v>
      </c>
      <c r="BC74" s="517">
        <v>92.5</v>
      </c>
      <c r="BD74" s="517">
        <v>30.8</v>
      </c>
      <c r="BE74" s="517">
        <v>610</v>
      </c>
      <c r="BF74" s="517">
        <v>161</v>
      </c>
      <c r="BG74" s="517">
        <v>75.8</v>
      </c>
      <c r="BH74" s="517">
        <v>0.4</v>
      </c>
      <c r="BI74" s="517">
        <v>2.4300000000000002</v>
      </c>
      <c r="BJ74" s="517">
        <v>2.4300000000000002</v>
      </c>
      <c r="BK74" s="517">
        <v>1020</v>
      </c>
      <c r="BL74" s="517">
        <v>18.2</v>
      </c>
      <c r="BM74" s="517">
        <v>19.399999999999999</v>
      </c>
      <c r="BN74" s="517">
        <v>0.81</v>
      </c>
      <c r="BO74" s="517">
        <v>19.5</v>
      </c>
      <c r="BP74" s="517">
        <v>0</v>
      </c>
      <c r="BQ74" s="517">
        <v>0</v>
      </c>
      <c r="BR74" s="517">
        <v>100</v>
      </c>
      <c r="BS74" s="517">
        <v>0</v>
      </c>
      <c r="BT74" s="517">
        <v>1.56</v>
      </c>
      <c r="BU74" s="517">
        <v>25</v>
      </c>
      <c r="BV74" s="517">
        <v>15.6</v>
      </c>
      <c r="BW74" s="517">
        <v>84.4</v>
      </c>
      <c r="BX74" s="517">
        <v>1.56</v>
      </c>
      <c r="BY74" s="517">
        <v>0</v>
      </c>
      <c r="BZ74" s="517">
        <v>0</v>
      </c>
      <c r="CA74" s="517">
        <v>100</v>
      </c>
      <c r="CB74" s="517">
        <v>0</v>
      </c>
      <c r="CC74" s="517">
        <v>0</v>
      </c>
      <c r="CD74" s="517">
        <v>0</v>
      </c>
      <c r="CE74" s="517">
        <v>0</v>
      </c>
      <c r="CF74" s="517">
        <v>0</v>
      </c>
      <c r="CG74" s="517">
        <v>20</v>
      </c>
      <c r="CH74" s="517">
        <v>0</v>
      </c>
      <c r="CI74" s="517">
        <v>84.4</v>
      </c>
      <c r="CJ74" s="517">
        <v>0</v>
      </c>
      <c r="CK74" s="517">
        <v>0</v>
      </c>
      <c r="CL74" s="517">
        <v>1.85</v>
      </c>
      <c r="CM74" s="517">
        <v>25.9</v>
      </c>
      <c r="CN74" s="517">
        <v>1.85</v>
      </c>
      <c r="CO74" s="518">
        <f t="shared" si="61"/>
        <v>0</v>
      </c>
      <c r="CP74" s="518">
        <f t="shared" si="62"/>
        <v>0</v>
      </c>
      <c r="CQ74" s="518">
        <f t="shared" si="63"/>
        <v>1.56</v>
      </c>
      <c r="CR74" s="518">
        <f t="shared" si="64"/>
        <v>0</v>
      </c>
      <c r="CS74" s="518">
        <f t="shared" si="65"/>
        <v>0</v>
      </c>
      <c r="CT74" s="518">
        <f t="shared" si="66"/>
        <v>0</v>
      </c>
      <c r="CU74" s="518">
        <f t="shared" si="67"/>
        <v>0</v>
      </c>
      <c r="CV74" s="518">
        <f t="shared" si="68"/>
        <v>3.12</v>
      </c>
      <c r="CW74" s="518">
        <f t="shared" si="69"/>
        <v>0</v>
      </c>
      <c r="CX74" s="518">
        <f t="shared" si="70"/>
        <v>0</v>
      </c>
      <c r="CY74" s="518">
        <f t="shared" si="71"/>
        <v>0</v>
      </c>
      <c r="CZ74" s="518">
        <f t="shared" si="72"/>
        <v>1.5614000000000001</v>
      </c>
      <c r="DA74" s="518">
        <f t="shared" si="73"/>
        <v>21.8596</v>
      </c>
      <c r="DB74" s="518">
        <f t="shared" si="74"/>
        <v>1.5614000000000001</v>
      </c>
    </row>
    <row r="75" spans="1:106">
      <c r="A75" s="586" t="s">
        <v>381</v>
      </c>
      <c r="B75" s="494" t="s">
        <v>892</v>
      </c>
      <c r="C75" s="576" t="s">
        <v>543</v>
      </c>
      <c r="D75" s="382" t="s">
        <v>738</v>
      </c>
      <c r="E75" s="383" t="s">
        <v>113</v>
      </c>
      <c r="F75" s="489">
        <v>43556</v>
      </c>
      <c r="G75" s="429">
        <v>-0.14285714285714285</v>
      </c>
      <c r="H75" s="537" t="s">
        <v>381</v>
      </c>
      <c r="I75">
        <v>12471</v>
      </c>
      <c r="J75">
        <v>714</v>
      </c>
      <c r="K75">
        <v>37.4</v>
      </c>
      <c r="L75">
        <v>55.9</v>
      </c>
      <c r="M75">
        <v>28.8</v>
      </c>
      <c r="N75">
        <v>12.3</v>
      </c>
      <c r="O75">
        <v>87.7</v>
      </c>
      <c r="P75">
        <v>11.3</v>
      </c>
      <c r="Q75">
        <v>14.3</v>
      </c>
      <c r="R75">
        <v>43.1</v>
      </c>
      <c r="S75">
        <v>43.9</v>
      </c>
      <c r="T75">
        <v>56.1</v>
      </c>
      <c r="U75">
        <v>0.5</v>
      </c>
      <c r="V75" s="6">
        <f t="shared" si="50"/>
        <v>6.8757000000000001</v>
      </c>
      <c r="W75" s="6">
        <f t="shared" si="51"/>
        <v>4.4649999272801315</v>
      </c>
      <c r="X75">
        <v>41.7</v>
      </c>
      <c r="Y75">
        <v>20</v>
      </c>
      <c r="Z75">
        <v>18.899999999999999</v>
      </c>
      <c r="AA75">
        <v>52.6</v>
      </c>
      <c r="AB75">
        <v>0.56999999999999995</v>
      </c>
      <c r="AC75">
        <v>52.6</v>
      </c>
      <c r="AD75">
        <v>28.1</v>
      </c>
      <c r="AE75">
        <v>80.7</v>
      </c>
      <c r="AF75">
        <v>57.9</v>
      </c>
      <c r="AG75">
        <v>0</v>
      </c>
      <c r="AH75" s="188">
        <f t="shared" si="52"/>
        <v>18.3063</v>
      </c>
      <c r="AI75" s="188">
        <f t="shared" si="53"/>
        <v>8.7799999999999994</v>
      </c>
      <c r="AJ75" s="188">
        <f t="shared" si="54"/>
        <v>23.0914</v>
      </c>
      <c r="AK75" s="188">
        <f t="shared" si="55"/>
        <v>0.25022999999999995</v>
      </c>
      <c r="AL75" s="188">
        <f t="shared" si="56"/>
        <v>7.5218000000000007</v>
      </c>
      <c r="AM75" s="188">
        <f t="shared" si="57"/>
        <v>4.0183</v>
      </c>
      <c r="AN75" s="188">
        <f t="shared" si="58"/>
        <v>11.540100000000001</v>
      </c>
      <c r="AO75" s="188">
        <f t="shared" si="59"/>
        <v>8.2797000000000001</v>
      </c>
      <c r="AP75" s="188">
        <f t="shared" si="60"/>
        <v>0</v>
      </c>
      <c r="AQ75">
        <v>1239</v>
      </c>
      <c r="AR75">
        <v>290</v>
      </c>
      <c r="AS75">
        <v>868</v>
      </c>
      <c r="AT75">
        <v>529</v>
      </c>
      <c r="AU75">
        <v>11.6</v>
      </c>
      <c r="AV75">
        <v>79.599999999999994</v>
      </c>
      <c r="AW75">
        <v>46.9</v>
      </c>
      <c r="AX75">
        <v>12.2</v>
      </c>
      <c r="AY75">
        <v>608</v>
      </c>
      <c r="AZ75">
        <v>42.9</v>
      </c>
      <c r="BA75">
        <v>59.2</v>
      </c>
      <c r="BB75">
        <v>2.04</v>
      </c>
      <c r="BC75">
        <v>204</v>
      </c>
      <c r="BD75">
        <v>55.2</v>
      </c>
      <c r="BE75">
        <v>866</v>
      </c>
      <c r="BF75">
        <v>328</v>
      </c>
      <c r="BG75">
        <v>-125</v>
      </c>
      <c r="BH75">
        <v>21.7</v>
      </c>
      <c r="BI75">
        <v>6.29</v>
      </c>
      <c r="BJ75">
        <v>14.6</v>
      </c>
      <c r="BK75">
        <v>703</v>
      </c>
      <c r="BL75">
        <v>43.1</v>
      </c>
      <c r="BM75">
        <v>41.7</v>
      </c>
      <c r="BN75">
        <v>0.28999999999999998</v>
      </c>
      <c r="BO75">
        <v>30.7</v>
      </c>
      <c r="BP75">
        <v>8.2200000000000006</v>
      </c>
      <c r="BQ75">
        <v>4.1100000000000003</v>
      </c>
      <c r="BR75">
        <v>95.9</v>
      </c>
      <c r="BS75">
        <v>0.91</v>
      </c>
      <c r="BT75">
        <v>6.39</v>
      </c>
      <c r="BU75">
        <v>49.8</v>
      </c>
      <c r="BV75">
        <v>47.5</v>
      </c>
      <c r="BW75">
        <v>52.5</v>
      </c>
      <c r="BX75">
        <v>3.2</v>
      </c>
      <c r="BY75">
        <v>14.3</v>
      </c>
      <c r="BZ75">
        <v>0</v>
      </c>
      <c r="CA75">
        <v>100</v>
      </c>
      <c r="CB75">
        <v>78.599999999999994</v>
      </c>
      <c r="CC75">
        <v>0</v>
      </c>
      <c r="CD75">
        <v>5.77</v>
      </c>
      <c r="CE75">
        <v>1.92</v>
      </c>
      <c r="CF75">
        <v>10.6</v>
      </c>
      <c r="CG75">
        <v>61.5</v>
      </c>
      <c r="CH75">
        <v>2.88</v>
      </c>
      <c r="CI75">
        <v>52.5</v>
      </c>
      <c r="CJ75">
        <v>10.4</v>
      </c>
      <c r="CK75">
        <v>0</v>
      </c>
      <c r="CL75">
        <v>2.61</v>
      </c>
      <c r="CM75">
        <v>39.1</v>
      </c>
      <c r="CN75">
        <v>3.48</v>
      </c>
      <c r="CO75" s="188">
        <f t="shared" si="61"/>
        <v>0.91376999999999997</v>
      </c>
      <c r="CP75" s="188">
        <f t="shared" si="62"/>
        <v>0</v>
      </c>
      <c r="CQ75" s="188">
        <f t="shared" si="63"/>
        <v>6.39</v>
      </c>
      <c r="CR75" s="188">
        <f t="shared" si="64"/>
        <v>5.0225399999999993</v>
      </c>
      <c r="CS75" s="188">
        <f t="shared" si="65"/>
        <v>0</v>
      </c>
      <c r="CT75" s="188">
        <f t="shared" si="66"/>
        <v>2.7407499999999998</v>
      </c>
      <c r="CU75" s="188">
        <f t="shared" si="67"/>
        <v>0.91200000000000003</v>
      </c>
      <c r="CV75" s="188">
        <f t="shared" si="68"/>
        <v>29.212499999999999</v>
      </c>
      <c r="CW75" s="188">
        <f t="shared" si="69"/>
        <v>1.3679999999999999</v>
      </c>
      <c r="CX75" s="188">
        <f t="shared" si="70"/>
        <v>5.46</v>
      </c>
      <c r="CY75" s="188">
        <f t="shared" si="71"/>
        <v>0</v>
      </c>
      <c r="CZ75" s="188">
        <f t="shared" si="72"/>
        <v>1.37025</v>
      </c>
      <c r="DA75" s="188">
        <f t="shared" si="73"/>
        <v>20.5275</v>
      </c>
      <c r="DB75" s="188">
        <f t="shared" si="74"/>
        <v>1.827</v>
      </c>
    </row>
    <row r="76" spans="1:106" s="554" customFormat="1">
      <c r="A76" s="587"/>
      <c r="B76" s="549" t="s">
        <v>893</v>
      </c>
      <c r="C76" s="549"/>
      <c r="F76" s="552"/>
      <c r="G76" s="569"/>
      <c r="I76" s="555">
        <v>24</v>
      </c>
      <c r="J76" s="555">
        <v>0</v>
      </c>
      <c r="K76" s="555">
        <v>0</v>
      </c>
      <c r="L76" s="555">
        <v>0</v>
      </c>
      <c r="M76" s="555">
        <v>0</v>
      </c>
      <c r="N76" s="555">
        <v>0</v>
      </c>
      <c r="O76" s="555">
        <v>0</v>
      </c>
      <c r="P76" s="555">
        <v>0</v>
      </c>
      <c r="Q76" s="555">
        <v>0</v>
      </c>
      <c r="R76" s="555">
        <v>0</v>
      </c>
      <c r="S76" s="555">
        <v>0</v>
      </c>
      <c r="T76" s="555">
        <v>0</v>
      </c>
      <c r="U76" s="555">
        <v>0</v>
      </c>
      <c r="V76" s="556">
        <f t="shared" si="50"/>
        <v>0</v>
      </c>
      <c r="W76" s="556" t="e">
        <f t="shared" si="51"/>
        <v>#DIV/0!</v>
      </c>
      <c r="X76" s="555">
        <v>0</v>
      </c>
      <c r="Y76" s="555">
        <v>0</v>
      </c>
      <c r="Z76" s="555">
        <v>0</v>
      </c>
      <c r="AA76" s="555">
        <v>0</v>
      </c>
      <c r="AB76" s="555">
        <v>0</v>
      </c>
      <c r="AC76" s="555">
        <v>0</v>
      </c>
      <c r="AD76" s="555">
        <v>0</v>
      </c>
      <c r="AE76" s="555">
        <v>0</v>
      </c>
      <c r="AF76" s="555">
        <v>0</v>
      </c>
      <c r="AG76" s="555">
        <v>0</v>
      </c>
      <c r="AH76" s="557">
        <f t="shared" si="52"/>
        <v>0</v>
      </c>
      <c r="AI76" s="557">
        <f t="shared" si="53"/>
        <v>0</v>
      </c>
      <c r="AJ76" s="557">
        <f t="shared" si="54"/>
        <v>0</v>
      </c>
      <c r="AK76" s="557">
        <f t="shared" si="55"/>
        <v>0</v>
      </c>
      <c r="AL76" s="557">
        <f t="shared" si="56"/>
        <v>0</v>
      </c>
      <c r="AM76" s="557">
        <f t="shared" si="57"/>
        <v>0</v>
      </c>
      <c r="AN76" s="557">
        <f t="shared" si="58"/>
        <v>0</v>
      </c>
      <c r="AO76" s="557">
        <f t="shared" si="59"/>
        <v>0</v>
      </c>
      <c r="AP76" s="557">
        <f t="shared" si="60"/>
        <v>0</v>
      </c>
      <c r="AQ76" s="555" t="s">
        <v>364</v>
      </c>
      <c r="AR76" s="555" t="s">
        <v>364</v>
      </c>
      <c r="AS76" s="555" t="s">
        <v>364</v>
      </c>
      <c r="AT76" s="555" t="s">
        <v>364</v>
      </c>
      <c r="AU76" s="555" t="s">
        <v>364</v>
      </c>
      <c r="AV76" s="555">
        <v>0</v>
      </c>
      <c r="AW76" s="555">
        <v>0</v>
      </c>
      <c r="AX76" s="555">
        <v>0</v>
      </c>
      <c r="AY76" s="555" t="s">
        <v>364</v>
      </c>
      <c r="AZ76" s="555">
        <v>0</v>
      </c>
      <c r="BA76" s="555">
        <v>0</v>
      </c>
      <c r="BB76" s="555">
        <v>0</v>
      </c>
      <c r="BC76" s="555" t="s">
        <v>364</v>
      </c>
      <c r="BD76" s="555" t="s">
        <v>364</v>
      </c>
      <c r="BE76" s="555" t="s">
        <v>364</v>
      </c>
      <c r="BF76" s="555" t="s">
        <v>364</v>
      </c>
      <c r="BG76" s="555">
        <v>-130</v>
      </c>
      <c r="BH76" s="555">
        <v>0</v>
      </c>
      <c r="BI76" s="555">
        <v>0</v>
      </c>
      <c r="BJ76" s="555">
        <v>0</v>
      </c>
      <c r="BK76" s="555" t="s">
        <v>364</v>
      </c>
      <c r="BL76" s="555">
        <v>0</v>
      </c>
      <c r="BM76" s="555">
        <v>0</v>
      </c>
      <c r="BN76" s="555">
        <v>0</v>
      </c>
      <c r="BO76" s="555">
        <v>0</v>
      </c>
      <c r="BP76" s="555">
        <v>0</v>
      </c>
      <c r="BQ76" s="555">
        <v>0</v>
      </c>
      <c r="BR76" s="555">
        <v>0</v>
      </c>
      <c r="BS76" s="555">
        <v>0</v>
      </c>
      <c r="BT76" s="555">
        <v>0</v>
      </c>
      <c r="BU76" s="555">
        <v>0</v>
      </c>
      <c r="BV76" s="555">
        <v>0</v>
      </c>
      <c r="BW76" s="555">
        <v>0</v>
      </c>
      <c r="BX76" s="555">
        <v>0</v>
      </c>
      <c r="BY76" s="555">
        <v>0</v>
      </c>
      <c r="BZ76" s="555">
        <v>0</v>
      </c>
      <c r="CA76" s="555">
        <v>0</v>
      </c>
      <c r="CB76" s="555">
        <v>0</v>
      </c>
      <c r="CC76" s="555">
        <v>0</v>
      </c>
      <c r="CD76" s="555">
        <v>0</v>
      </c>
      <c r="CE76" s="555">
        <v>0</v>
      </c>
      <c r="CF76" s="555">
        <v>0</v>
      </c>
      <c r="CG76" s="555">
        <v>0</v>
      </c>
      <c r="CH76" s="555">
        <v>0</v>
      </c>
      <c r="CI76" s="555">
        <v>0</v>
      </c>
      <c r="CJ76" s="555">
        <v>0</v>
      </c>
      <c r="CK76" s="555">
        <v>0</v>
      </c>
      <c r="CL76" s="555">
        <v>0</v>
      </c>
      <c r="CM76" s="555">
        <v>0</v>
      </c>
      <c r="CN76" s="555">
        <v>0</v>
      </c>
      <c r="CO76" s="557">
        <f t="shared" si="61"/>
        <v>0</v>
      </c>
      <c r="CP76" s="557">
        <f t="shared" si="62"/>
        <v>0</v>
      </c>
      <c r="CQ76" s="557">
        <f t="shared" si="63"/>
        <v>0</v>
      </c>
      <c r="CR76" s="557">
        <f t="shared" si="64"/>
        <v>0</v>
      </c>
      <c r="CS76" s="557">
        <f t="shared" si="65"/>
        <v>0</v>
      </c>
      <c r="CT76" s="557">
        <f t="shared" si="66"/>
        <v>0</v>
      </c>
      <c r="CU76" s="557">
        <f t="shared" si="67"/>
        <v>0</v>
      </c>
      <c r="CV76" s="557">
        <f t="shared" si="68"/>
        <v>0</v>
      </c>
      <c r="CW76" s="557">
        <f t="shared" si="69"/>
        <v>0</v>
      </c>
      <c r="CX76" s="557">
        <f t="shared" si="70"/>
        <v>0</v>
      </c>
      <c r="CY76" s="557">
        <f t="shared" si="71"/>
        <v>0</v>
      </c>
      <c r="CZ76" s="557">
        <f t="shared" si="72"/>
        <v>0</v>
      </c>
      <c r="DA76" s="557">
        <f t="shared" si="73"/>
        <v>0</v>
      </c>
      <c r="DB76" s="557">
        <f t="shared" si="74"/>
        <v>0</v>
      </c>
    </row>
    <row r="77" spans="1:106">
      <c r="A77" s="588" t="s">
        <v>1191</v>
      </c>
      <c r="B77" s="494" t="s">
        <v>895</v>
      </c>
      <c r="C77" s="576" t="s">
        <v>543</v>
      </c>
      <c r="D77" s="382" t="s">
        <v>738</v>
      </c>
      <c r="E77" s="383" t="s">
        <v>114</v>
      </c>
      <c r="F77" s="489">
        <v>43557</v>
      </c>
      <c r="G77" s="429">
        <v>0</v>
      </c>
      <c r="H77" s="537" t="s">
        <v>1191</v>
      </c>
      <c r="I77">
        <v>44490</v>
      </c>
      <c r="J77">
        <v>5631</v>
      </c>
      <c r="K77">
        <v>54.9</v>
      </c>
      <c r="L77">
        <v>51.6</v>
      </c>
      <c r="M77">
        <v>16.399999999999999</v>
      </c>
      <c r="N77">
        <v>8.64</v>
      </c>
      <c r="O77">
        <v>91.4</v>
      </c>
      <c r="P77">
        <v>5.88</v>
      </c>
      <c r="Q77">
        <v>3.2</v>
      </c>
      <c r="R77">
        <v>10.1</v>
      </c>
      <c r="S77">
        <v>50.8</v>
      </c>
      <c r="T77">
        <v>49.2</v>
      </c>
      <c r="U77">
        <v>1</v>
      </c>
      <c r="V77" s="6">
        <f t="shared" si="50"/>
        <v>4.4582400000000009</v>
      </c>
      <c r="W77" s="6">
        <f t="shared" si="51"/>
        <v>8.4786821705426334</v>
      </c>
      <c r="X77">
        <v>25.8</v>
      </c>
      <c r="Y77">
        <v>10.7</v>
      </c>
      <c r="Z77">
        <v>4.6100000000000003</v>
      </c>
      <c r="AA77">
        <v>15.7</v>
      </c>
      <c r="AB77">
        <v>1.42</v>
      </c>
      <c r="AC77">
        <v>55.9</v>
      </c>
      <c r="AD77">
        <v>31.2</v>
      </c>
      <c r="AE77">
        <v>12.9</v>
      </c>
      <c r="AF77">
        <v>73.099999999999994</v>
      </c>
      <c r="AG77">
        <v>1.08</v>
      </c>
      <c r="AH77" s="188">
        <f t="shared" si="52"/>
        <v>13.106399999999999</v>
      </c>
      <c r="AI77" s="188">
        <f t="shared" si="53"/>
        <v>5.4355999999999991</v>
      </c>
      <c r="AJ77" s="188">
        <f t="shared" si="54"/>
        <v>7.9755999999999991</v>
      </c>
      <c r="AK77" s="188">
        <f t="shared" si="55"/>
        <v>0.72136</v>
      </c>
      <c r="AL77" s="188">
        <f t="shared" si="56"/>
        <v>1.7887999999999999</v>
      </c>
      <c r="AM77" s="188">
        <f t="shared" si="57"/>
        <v>0.99840000000000007</v>
      </c>
      <c r="AN77" s="188">
        <f t="shared" si="58"/>
        <v>0.4128</v>
      </c>
      <c r="AO77" s="188">
        <f t="shared" si="59"/>
        <v>2.3391999999999999</v>
      </c>
      <c r="AP77" s="188">
        <f t="shared" si="60"/>
        <v>3.4560000000000007E-2</v>
      </c>
      <c r="AQ77">
        <v>839</v>
      </c>
      <c r="AR77">
        <v>174</v>
      </c>
      <c r="AS77">
        <v>513</v>
      </c>
      <c r="AT77">
        <v>826</v>
      </c>
      <c r="AU77">
        <v>122</v>
      </c>
      <c r="AV77">
        <v>70.900000000000006</v>
      </c>
      <c r="AW77">
        <v>32.700000000000003</v>
      </c>
      <c r="AX77">
        <v>13.1</v>
      </c>
      <c r="AY77">
        <v>676</v>
      </c>
      <c r="AZ77">
        <v>7.97</v>
      </c>
      <c r="BA77">
        <v>72.5</v>
      </c>
      <c r="BB77">
        <v>3.59</v>
      </c>
      <c r="BC77">
        <v>87.4</v>
      </c>
      <c r="BD77">
        <v>39.799999999999997</v>
      </c>
      <c r="BE77">
        <v>537</v>
      </c>
      <c r="BF77">
        <v>423</v>
      </c>
      <c r="BG77">
        <v>19.3</v>
      </c>
      <c r="BH77">
        <v>11.2</v>
      </c>
      <c r="BI77">
        <v>3.35</v>
      </c>
      <c r="BJ77">
        <v>2.2599999999999998</v>
      </c>
      <c r="BK77">
        <v>491</v>
      </c>
      <c r="BL77">
        <v>10.3</v>
      </c>
      <c r="BM77">
        <v>48.7</v>
      </c>
      <c r="BN77">
        <v>0.75</v>
      </c>
      <c r="BO77">
        <v>37.799999999999997</v>
      </c>
      <c r="BP77">
        <v>4.37</v>
      </c>
      <c r="BQ77">
        <v>0.38</v>
      </c>
      <c r="BR77">
        <v>99.6</v>
      </c>
      <c r="BS77">
        <v>1.74</v>
      </c>
      <c r="BT77">
        <v>2.25</v>
      </c>
      <c r="BU77">
        <v>34.700000000000003</v>
      </c>
      <c r="BV77">
        <v>68.5</v>
      </c>
      <c r="BW77">
        <v>31.5</v>
      </c>
      <c r="BX77">
        <v>2.25</v>
      </c>
      <c r="BY77">
        <v>27.1</v>
      </c>
      <c r="BZ77">
        <v>16.7</v>
      </c>
      <c r="CA77">
        <v>43.8</v>
      </c>
      <c r="CB77">
        <v>75</v>
      </c>
      <c r="CC77">
        <v>2.08</v>
      </c>
      <c r="CD77">
        <v>4.87</v>
      </c>
      <c r="CE77">
        <v>1.92</v>
      </c>
      <c r="CF77">
        <v>2.4700000000000002</v>
      </c>
      <c r="CG77">
        <v>41.6</v>
      </c>
      <c r="CH77">
        <v>3.09</v>
      </c>
      <c r="CI77">
        <v>31.5</v>
      </c>
      <c r="CJ77">
        <v>3.28</v>
      </c>
      <c r="CK77">
        <v>1.34</v>
      </c>
      <c r="CL77">
        <v>1.79</v>
      </c>
      <c r="CM77">
        <v>19.7</v>
      </c>
      <c r="CN77">
        <v>0.45</v>
      </c>
      <c r="CO77" s="188">
        <f t="shared" si="61"/>
        <v>0.60975000000000001</v>
      </c>
      <c r="CP77" s="188">
        <f t="shared" si="62"/>
        <v>0.37574999999999997</v>
      </c>
      <c r="CQ77" s="188">
        <f t="shared" si="63"/>
        <v>0.98549999999999993</v>
      </c>
      <c r="CR77" s="188">
        <f t="shared" si="64"/>
        <v>1.6875</v>
      </c>
      <c r="CS77" s="188">
        <f t="shared" si="65"/>
        <v>4.6799999999999994E-2</v>
      </c>
      <c r="CT77" s="188">
        <f t="shared" si="66"/>
        <v>3.3359500000000004</v>
      </c>
      <c r="CU77" s="188">
        <f t="shared" si="67"/>
        <v>1.3151999999999999</v>
      </c>
      <c r="CV77" s="188">
        <f t="shared" si="68"/>
        <v>28.495999999999999</v>
      </c>
      <c r="CW77" s="188">
        <f t="shared" si="69"/>
        <v>2.1166499999999999</v>
      </c>
      <c r="CX77" s="188">
        <f t="shared" si="70"/>
        <v>1.0331999999999999</v>
      </c>
      <c r="CY77" s="188">
        <f t="shared" si="71"/>
        <v>0.42210000000000003</v>
      </c>
      <c r="CZ77" s="188">
        <f t="shared" si="72"/>
        <v>0.56384999999999996</v>
      </c>
      <c r="DA77" s="188">
        <f t="shared" si="73"/>
        <v>6.2054999999999998</v>
      </c>
      <c r="DB77" s="188">
        <f t="shared" si="74"/>
        <v>0.14175000000000001</v>
      </c>
    </row>
    <row r="78" spans="1:106">
      <c r="A78" s="587"/>
      <c r="B78" s="494" t="s">
        <v>896</v>
      </c>
      <c r="C78" s="577"/>
      <c r="F78" s="489"/>
      <c r="G78" s="222"/>
      <c r="H78" s="386"/>
      <c r="I78">
        <v>30345</v>
      </c>
      <c r="J78">
        <v>3770</v>
      </c>
      <c r="K78">
        <v>53.9</v>
      </c>
      <c r="L78">
        <v>53.5</v>
      </c>
      <c r="M78">
        <v>17</v>
      </c>
      <c r="N78">
        <v>8.8699999999999992</v>
      </c>
      <c r="O78">
        <v>91.1</v>
      </c>
      <c r="P78">
        <v>6.15</v>
      </c>
      <c r="Q78">
        <v>3.22</v>
      </c>
      <c r="R78">
        <v>11.5</v>
      </c>
      <c r="S78">
        <v>47.6</v>
      </c>
      <c r="T78">
        <v>52.4</v>
      </c>
      <c r="U78">
        <v>1.19</v>
      </c>
      <c r="V78" s="6">
        <f t="shared" si="50"/>
        <v>4.7454499999999999</v>
      </c>
      <c r="W78" s="6">
        <f t="shared" si="51"/>
        <v>6.8275927467363475</v>
      </c>
      <c r="X78">
        <v>27.8</v>
      </c>
      <c r="Y78">
        <v>11.4</v>
      </c>
      <c r="Z78">
        <v>4.4800000000000004</v>
      </c>
      <c r="AA78">
        <v>16.600000000000001</v>
      </c>
      <c r="AB78">
        <v>2.08</v>
      </c>
      <c r="AC78">
        <v>61.5</v>
      </c>
      <c r="AD78">
        <v>35.4</v>
      </c>
      <c r="AE78">
        <v>30.8</v>
      </c>
      <c r="AF78">
        <v>66.2</v>
      </c>
      <c r="AG78">
        <v>4.62</v>
      </c>
      <c r="AH78" s="188">
        <f t="shared" si="52"/>
        <v>13.232799999999999</v>
      </c>
      <c r="AI78" s="188">
        <f t="shared" si="53"/>
        <v>5.4264000000000001</v>
      </c>
      <c r="AJ78" s="188">
        <f t="shared" si="54"/>
        <v>7.9016000000000011</v>
      </c>
      <c r="AK78" s="188">
        <f t="shared" si="55"/>
        <v>0.99008000000000007</v>
      </c>
      <c r="AL78" s="188">
        <f t="shared" si="56"/>
        <v>1.9802999999999999</v>
      </c>
      <c r="AM78" s="188">
        <f t="shared" si="57"/>
        <v>1.13988</v>
      </c>
      <c r="AN78" s="188">
        <f t="shared" si="58"/>
        <v>0.99175999999999997</v>
      </c>
      <c r="AO78" s="188">
        <f t="shared" si="59"/>
        <v>2.13164</v>
      </c>
      <c r="AP78" s="188">
        <f t="shared" si="60"/>
        <v>0.14876400000000001</v>
      </c>
      <c r="AQ78">
        <v>871</v>
      </c>
      <c r="AR78">
        <v>203</v>
      </c>
      <c r="AS78">
        <v>594</v>
      </c>
      <c r="AT78">
        <v>733</v>
      </c>
      <c r="AU78">
        <v>134</v>
      </c>
      <c r="AV78">
        <v>73.2</v>
      </c>
      <c r="AW78">
        <v>37.4</v>
      </c>
      <c r="AX78">
        <v>10.6</v>
      </c>
      <c r="AY78">
        <v>389</v>
      </c>
      <c r="AZ78">
        <v>10.1</v>
      </c>
      <c r="BA78">
        <v>72.099999999999994</v>
      </c>
      <c r="BB78">
        <v>1.68</v>
      </c>
      <c r="BC78">
        <v>109</v>
      </c>
      <c r="BD78">
        <v>44.9</v>
      </c>
      <c r="BE78">
        <v>616</v>
      </c>
      <c r="BF78">
        <v>378</v>
      </c>
      <c r="BG78">
        <v>38.5</v>
      </c>
      <c r="BH78">
        <v>11.5</v>
      </c>
      <c r="BI78">
        <v>3.1</v>
      </c>
      <c r="BJ78">
        <v>2.5</v>
      </c>
      <c r="BK78">
        <v>380</v>
      </c>
      <c r="BL78">
        <v>11.6</v>
      </c>
      <c r="BM78">
        <v>45.2</v>
      </c>
      <c r="BN78">
        <v>1.1399999999999999</v>
      </c>
      <c r="BO78">
        <v>32.4</v>
      </c>
      <c r="BP78">
        <v>4.75</v>
      </c>
      <c r="BQ78">
        <v>8.2000000000000003E-2</v>
      </c>
      <c r="BR78">
        <v>99.9</v>
      </c>
      <c r="BS78">
        <v>0.82</v>
      </c>
      <c r="BT78">
        <v>1.8</v>
      </c>
      <c r="BU78">
        <v>40.5</v>
      </c>
      <c r="BV78">
        <v>67.5</v>
      </c>
      <c r="BW78">
        <v>32.5</v>
      </c>
      <c r="BX78">
        <v>3.11</v>
      </c>
      <c r="BY78">
        <v>13.6</v>
      </c>
      <c r="BZ78">
        <v>4.55</v>
      </c>
      <c r="CA78">
        <v>68.2</v>
      </c>
      <c r="CB78">
        <v>72.7</v>
      </c>
      <c r="CC78">
        <v>0</v>
      </c>
      <c r="CD78">
        <v>5.58</v>
      </c>
      <c r="CE78">
        <v>0.97</v>
      </c>
      <c r="CF78">
        <v>1.94</v>
      </c>
      <c r="CG78">
        <v>49.2</v>
      </c>
      <c r="CH78">
        <v>3.76</v>
      </c>
      <c r="CI78">
        <v>32.5</v>
      </c>
      <c r="CJ78">
        <v>3.02</v>
      </c>
      <c r="CK78">
        <v>0.5</v>
      </c>
      <c r="CL78">
        <v>1.51</v>
      </c>
      <c r="CM78">
        <v>22.4</v>
      </c>
      <c r="CN78">
        <v>1.76</v>
      </c>
      <c r="CO78" s="188">
        <f t="shared" si="61"/>
        <v>0.24480000000000002</v>
      </c>
      <c r="CP78" s="188">
        <f t="shared" si="62"/>
        <v>8.1900000000000001E-2</v>
      </c>
      <c r="CQ78" s="188">
        <f t="shared" si="63"/>
        <v>1.2276</v>
      </c>
      <c r="CR78" s="188">
        <f t="shared" si="64"/>
        <v>1.3086000000000002</v>
      </c>
      <c r="CS78" s="188">
        <f t="shared" si="65"/>
        <v>0</v>
      </c>
      <c r="CT78" s="188">
        <f t="shared" si="66"/>
        <v>3.7664999999999997</v>
      </c>
      <c r="CU78" s="188">
        <f t="shared" si="67"/>
        <v>0.65474999999999994</v>
      </c>
      <c r="CV78" s="188">
        <f t="shared" si="68"/>
        <v>33.21</v>
      </c>
      <c r="CW78" s="188">
        <f t="shared" si="69"/>
        <v>2.5379999999999998</v>
      </c>
      <c r="CX78" s="188">
        <f t="shared" si="70"/>
        <v>0.98150000000000004</v>
      </c>
      <c r="CY78" s="188">
        <f t="shared" si="71"/>
        <v>0.16250000000000001</v>
      </c>
      <c r="CZ78" s="188">
        <f t="shared" si="72"/>
        <v>0.49075000000000002</v>
      </c>
      <c r="DA78" s="188">
        <f t="shared" si="73"/>
        <v>7.28</v>
      </c>
      <c r="DB78" s="188">
        <f t="shared" si="74"/>
        <v>0.57200000000000006</v>
      </c>
    </row>
    <row r="79" spans="1:106">
      <c r="A79" s="588" t="s">
        <v>1192</v>
      </c>
      <c r="B79" s="494" t="s">
        <v>898</v>
      </c>
      <c r="C79" s="576" t="s">
        <v>543</v>
      </c>
      <c r="D79" s="382" t="s">
        <v>738</v>
      </c>
      <c r="E79" s="383" t="s">
        <v>115</v>
      </c>
      <c r="F79" s="489">
        <v>43558</v>
      </c>
      <c r="G79" s="429">
        <v>0.14285714285714285</v>
      </c>
      <c r="H79" s="537" t="s">
        <v>1192</v>
      </c>
      <c r="I79">
        <v>28620</v>
      </c>
      <c r="J79">
        <v>2952</v>
      </c>
      <c r="K79">
        <v>46.9</v>
      </c>
      <c r="L79">
        <v>53.4</v>
      </c>
      <c r="M79">
        <v>20.6</v>
      </c>
      <c r="N79">
        <v>11.9</v>
      </c>
      <c r="O79">
        <v>88.1</v>
      </c>
      <c r="P79">
        <v>6.98</v>
      </c>
      <c r="Q79">
        <v>6.79</v>
      </c>
      <c r="R79">
        <v>16.600000000000001</v>
      </c>
      <c r="S79">
        <v>45.7</v>
      </c>
      <c r="T79">
        <v>54.3</v>
      </c>
      <c r="U79">
        <v>0.7</v>
      </c>
      <c r="V79" s="6">
        <f t="shared" si="50"/>
        <v>6.3546000000000005</v>
      </c>
      <c r="W79" s="6">
        <f t="shared" si="51"/>
        <v>5.7123973184779517</v>
      </c>
      <c r="X79">
        <v>28.3</v>
      </c>
      <c r="Y79">
        <v>12.5</v>
      </c>
      <c r="Z79">
        <v>9.02</v>
      </c>
      <c r="AA79">
        <v>23.6</v>
      </c>
      <c r="AB79">
        <v>1.39</v>
      </c>
      <c r="AC79">
        <v>61.7</v>
      </c>
      <c r="AD79">
        <v>32.700000000000003</v>
      </c>
      <c r="AE79">
        <v>42.1</v>
      </c>
      <c r="AF79">
        <v>60.7</v>
      </c>
      <c r="AG79">
        <v>1.87</v>
      </c>
      <c r="AH79" s="188">
        <f t="shared" si="52"/>
        <v>12.933100000000001</v>
      </c>
      <c r="AI79" s="188">
        <f t="shared" si="53"/>
        <v>5.7125000000000004</v>
      </c>
      <c r="AJ79" s="188">
        <f t="shared" si="54"/>
        <v>10.785200000000001</v>
      </c>
      <c r="AK79" s="188">
        <f t="shared" si="55"/>
        <v>0.63522999999999996</v>
      </c>
      <c r="AL79" s="188">
        <f t="shared" si="56"/>
        <v>4.1894300000000007</v>
      </c>
      <c r="AM79" s="188">
        <f t="shared" si="57"/>
        <v>2.2203300000000001</v>
      </c>
      <c r="AN79" s="188">
        <f t="shared" si="58"/>
        <v>2.8585900000000004</v>
      </c>
      <c r="AO79" s="188">
        <f t="shared" si="59"/>
        <v>4.1215299999999999</v>
      </c>
      <c r="AP79" s="188">
        <f t="shared" si="60"/>
        <v>0.126973</v>
      </c>
      <c r="AQ79">
        <v>702</v>
      </c>
      <c r="AR79">
        <v>99</v>
      </c>
      <c r="AS79">
        <v>687</v>
      </c>
      <c r="AT79">
        <v>496</v>
      </c>
      <c r="AU79">
        <v>47.5</v>
      </c>
      <c r="AV79">
        <v>65.400000000000006</v>
      </c>
      <c r="AW79">
        <v>26.1</v>
      </c>
      <c r="AX79">
        <v>20.7</v>
      </c>
      <c r="AY79">
        <v>853</v>
      </c>
      <c r="AZ79">
        <v>15.4</v>
      </c>
      <c r="BA79">
        <v>51.6</v>
      </c>
      <c r="BB79">
        <v>2.13</v>
      </c>
      <c r="BC79">
        <v>147</v>
      </c>
      <c r="BD79">
        <v>41.1</v>
      </c>
      <c r="BE79">
        <v>720</v>
      </c>
      <c r="BF79">
        <v>419</v>
      </c>
      <c r="BG79">
        <v>59.1</v>
      </c>
      <c r="BH79">
        <v>14.5</v>
      </c>
      <c r="BI79">
        <v>4.3899999999999997</v>
      </c>
      <c r="BJ79">
        <v>4.9000000000000004</v>
      </c>
      <c r="BK79">
        <v>473</v>
      </c>
      <c r="BL79">
        <v>16.8</v>
      </c>
      <c r="BM79">
        <v>45</v>
      </c>
      <c r="BN79">
        <v>0.5</v>
      </c>
      <c r="BO79">
        <v>36.299999999999997</v>
      </c>
      <c r="BP79">
        <v>9.1300000000000008</v>
      </c>
      <c r="BQ79">
        <v>1.49</v>
      </c>
      <c r="BR79">
        <v>98.5</v>
      </c>
      <c r="BS79">
        <v>2.52</v>
      </c>
      <c r="BT79">
        <v>3.82</v>
      </c>
      <c r="BU79">
        <v>38.1</v>
      </c>
      <c r="BV79">
        <v>60.6</v>
      </c>
      <c r="BW79">
        <v>39.4</v>
      </c>
      <c r="BX79">
        <v>2.7</v>
      </c>
      <c r="BY79">
        <v>39</v>
      </c>
      <c r="BZ79">
        <v>12.2</v>
      </c>
      <c r="CA79">
        <v>68.3</v>
      </c>
      <c r="CB79">
        <v>73.2</v>
      </c>
      <c r="CC79">
        <v>14.6</v>
      </c>
      <c r="CD79">
        <v>9.69</v>
      </c>
      <c r="CE79">
        <v>2.77</v>
      </c>
      <c r="CF79">
        <v>4.62</v>
      </c>
      <c r="CG79">
        <v>43.7</v>
      </c>
      <c r="CH79">
        <v>4</v>
      </c>
      <c r="CI79">
        <v>39.4</v>
      </c>
      <c r="CJ79">
        <v>8.27</v>
      </c>
      <c r="CK79">
        <v>2.13</v>
      </c>
      <c r="CL79">
        <v>2.6</v>
      </c>
      <c r="CM79">
        <v>29.6</v>
      </c>
      <c r="CN79">
        <v>0.71</v>
      </c>
      <c r="CO79" s="188">
        <f t="shared" si="61"/>
        <v>1.4897999999999998</v>
      </c>
      <c r="CP79" s="188">
        <f t="shared" si="62"/>
        <v>0.4660399999999999</v>
      </c>
      <c r="CQ79" s="188">
        <f t="shared" si="63"/>
        <v>2.6090599999999999</v>
      </c>
      <c r="CR79" s="188">
        <f t="shared" si="64"/>
        <v>2.7962400000000001</v>
      </c>
      <c r="CS79" s="188">
        <f t="shared" si="65"/>
        <v>0.55771999999999999</v>
      </c>
      <c r="CT79" s="188">
        <f t="shared" si="66"/>
        <v>5.872139999999999</v>
      </c>
      <c r="CU79" s="188">
        <f t="shared" si="67"/>
        <v>1.67862</v>
      </c>
      <c r="CV79" s="188">
        <f t="shared" si="68"/>
        <v>26.482200000000002</v>
      </c>
      <c r="CW79" s="188">
        <f t="shared" si="69"/>
        <v>2.4239999999999999</v>
      </c>
      <c r="CX79" s="188">
        <f t="shared" si="70"/>
        <v>3.2583799999999998</v>
      </c>
      <c r="CY79" s="188">
        <f t="shared" si="71"/>
        <v>0.83921999999999997</v>
      </c>
      <c r="CZ79" s="188">
        <f t="shared" si="72"/>
        <v>1.0244</v>
      </c>
      <c r="DA79" s="188">
        <f t="shared" si="73"/>
        <v>11.6624</v>
      </c>
      <c r="DB79" s="188">
        <f t="shared" si="74"/>
        <v>0.27973999999999999</v>
      </c>
    </row>
    <row r="80" spans="1:106">
      <c r="A80" s="587"/>
      <c r="B80" s="494" t="s">
        <v>899</v>
      </c>
      <c r="C80" s="577"/>
      <c r="F80" s="489"/>
      <c r="G80" s="222"/>
      <c r="H80" s="386"/>
      <c r="I80">
        <v>25415</v>
      </c>
      <c r="J80">
        <v>2709</v>
      </c>
      <c r="K80">
        <v>46.6</v>
      </c>
      <c r="L80">
        <v>52.1</v>
      </c>
      <c r="M80">
        <v>22.7</v>
      </c>
      <c r="N80">
        <v>11.6</v>
      </c>
      <c r="O80">
        <v>88.4</v>
      </c>
      <c r="P80">
        <v>7.87</v>
      </c>
      <c r="Q80">
        <v>7.37</v>
      </c>
      <c r="R80">
        <v>20.3</v>
      </c>
      <c r="S80">
        <v>45.9</v>
      </c>
      <c r="T80">
        <v>54.1</v>
      </c>
      <c r="U80">
        <v>1.1299999999999999</v>
      </c>
      <c r="V80" s="6">
        <f t="shared" si="50"/>
        <v>6.0436000000000005</v>
      </c>
      <c r="W80" s="6">
        <f t="shared" si="51"/>
        <v>6.0229002581242961</v>
      </c>
      <c r="X80">
        <v>36.299999999999997</v>
      </c>
      <c r="Y80">
        <v>13.1</v>
      </c>
      <c r="Z80">
        <v>9.43</v>
      </c>
      <c r="AA80">
        <v>27.4</v>
      </c>
      <c r="AB80">
        <v>1.55</v>
      </c>
      <c r="AC80">
        <v>58.7</v>
      </c>
      <c r="AD80">
        <v>31.7</v>
      </c>
      <c r="AE80">
        <v>39.4</v>
      </c>
      <c r="AF80">
        <v>58.7</v>
      </c>
      <c r="AG80">
        <v>1.92</v>
      </c>
      <c r="AH80" s="188">
        <f t="shared" si="52"/>
        <v>16.6617</v>
      </c>
      <c r="AI80" s="188">
        <f t="shared" si="53"/>
        <v>6.0128999999999992</v>
      </c>
      <c r="AJ80" s="188">
        <f t="shared" si="54"/>
        <v>12.576599999999999</v>
      </c>
      <c r="AK80" s="188">
        <f t="shared" si="55"/>
        <v>0.71144999999999992</v>
      </c>
      <c r="AL80" s="188">
        <f t="shared" si="56"/>
        <v>4.3261900000000004</v>
      </c>
      <c r="AM80" s="188">
        <f t="shared" si="57"/>
        <v>2.33629</v>
      </c>
      <c r="AN80" s="188">
        <f t="shared" si="58"/>
        <v>2.9037799999999998</v>
      </c>
      <c r="AO80" s="188">
        <f t="shared" si="59"/>
        <v>4.3261900000000004</v>
      </c>
      <c r="AP80" s="188">
        <f t="shared" si="60"/>
        <v>0.14150399999999999</v>
      </c>
      <c r="AQ80">
        <v>918</v>
      </c>
      <c r="AR80">
        <v>157</v>
      </c>
      <c r="AS80">
        <v>718</v>
      </c>
      <c r="AT80">
        <v>644</v>
      </c>
      <c r="AU80">
        <v>62.9</v>
      </c>
      <c r="AV80">
        <v>67.7</v>
      </c>
      <c r="AW80">
        <v>33.5</v>
      </c>
      <c r="AX80">
        <v>23.2</v>
      </c>
      <c r="AY80">
        <v>633</v>
      </c>
      <c r="AZ80">
        <v>18.899999999999999</v>
      </c>
      <c r="BA80">
        <v>62.8</v>
      </c>
      <c r="BB80">
        <v>2.44</v>
      </c>
      <c r="BC80">
        <v>177</v>
      </c>
      <c r="BD80">
        <v>50.1</v>
      </c>
      <c r="BE80">
        <v>752</v>
      </c>
      <c r="BF80">
        <v>394</v>
      </c>
      <c r="BG80">
        <v>104</v>
      </c>
      <c r="BH80">
        <v>16.8</v>
      </c>
      <c r="BI80">
        <v>4.49</v>
      </c>
      <c r="BJ80">
        <v>5.29</v>
      </c>
      <c r="BK80">
        <v>448</v>
      </c>
      <c r="BL80">
        <v>20.5</v>
      </c>
      <c r="BM80">
        <v>43.6</v>
      </c>
      <c r="BN80">
        <v>0.96</v>
      </c>
      <c r="BO80">
        <v>36.4</v>
      </c>
      <c r="BP80">
        <v>8.92</v>
      </c>
      <c r="BQ80">
        <v>0.91</v>
      </c>
      <c r="BR80">
        <v>99.1</v>
      </c>
      <c r="BS80">
        <v>2.54</v>
      </c>
      <c r="BT80">
        <v>4.3600000000000003</v>
      </c>
      <c r="BU80">
        <v>44.3</v>
      </c>
      <c r="BV80">
        <v>62.5</v>
      </c>
      <c r="BW80">
        <v>37.5</v>
      </c>
      <c r="BX80">
        <v>3.65</v>
      </c>
      <c r="BY80">
        <v>25.6</v>
      </c>
      <c r="BZ80">
        <v>9.3000000000000007</v>
      </c>
      <c r="CA80">
        <v>72.099999999999994</v>
      </c>
      <c r="CB80">
        <v>72.099999999999994</v>
      </c>
      <c r="CC80">
        <v>9.3000000000000007</v>
      </c>
      <c r="CD80">
        <v>9.58</v>
      </c>
      <c r="CE80">
        <v>3.25</v>
      </c>
      <c r="CF80">
        <v>5.03</v>
      </c>
      <c r="CG80">
        <v>50.8</v>
      </c>
      <c r="CH80">
        <v>4.55</v>
      </c>
      <c r="CI80">
        <v>37.5</v>
      </c>
      <c r="CJ80">
        <v>7.84</v>
      </c>
      <c r="CK80">
        <v>1.35</v>
      </c>
      <c r="CL80">
        <v>3.24</v>
      </c>
      <c r="CM80">
        <v>33.5</v>
      </c>
      <c r="CN80">
        <v>2.16</v>
      </c>
      <c r="CO80" s="188">
        <f t="shared" si="61"/>
        <v>1.11616</v>
      </c>
      <c r="CP80" s="188">
        <f t="shared" si="62"/>
        <v>0.40548000000000006</v>
      </c>
      <c r="CQ80" s="188">
        <f t="shared" si="63"/>
        <v>3.1435599999999999</v>
      </c>
      <c r="CR80" s="188">
        <f t="shared" si="64"/>
        <v>3.1435599999999999</v>
      </c>
      <c r="CS80" s="188">
        <f t="shared" si="65"/>
        <v>0.40548000000000006</v>
      </c>
      <c r="CT80" s="188">
        <f t="shared" si="66"/>
        <v>5.9874999999999998</v>
      </c>
      <c r="CU80" s="188">
        <f t="shared" si="67"/>
        <v>2.03125</v>
      </c>
      <c r="CV80" s="188">
        <f t="shared" si="68"/>
        <v>31.75</v>
      </c>
      <c r="CW80" s="188">
        <f t="shared" si="69"/>
        <v>2.84375</v>
      </c>
      <c r="CX80" s="188">
        <f t="shared" si="70"/>
        <v>2.94</v>
      </c>
      <c r="CY80" s="188">
        <f t="shared" si="71"/>
        <v>0.50624999999999998</v>
      </c>
      <c r="CZ80" s="188">
        <f t="shared" si="72"/>
        <v>1.2150000000000001</v>
      </c>
      <c r="DA80" s="188">
        <f t="shared" si="73"/>
        <v>12.5625</v>
      </c>
      <c r="DB80" s="188">
        <f t="shared" si="74"/>
        <v>0.81</v>
      </c>
    </row>
    <row r="81" spans="1:106">
      <c r="A81" s="588" t="s">
        <v>1193</v>
      </c>
      <c r="B81" s="494" t="s">
        <v>901</v>
      </c>
      <c r="C81" s="576" t="s">
        <v>543</v>
      </c>
      <c r="D81" s="382" t="s">
        <v>738</v>
      </c>
      <c r="E81" s="383" t="s">
        <v>417</v>
      </c>
      <c r="F81" s="489">
        <v>43564</v>
      </c>
      <c r="G81" s="429">
        <v>1</v>
      </c>
      <c r="H81" s="537" t="s">
        <v>1193</v>
      </c>
      <c r="I81">
        <v>1865</v>
      </c>
      <c r="J81">
        <v>2</v>
      </c>
      <c r="K81">
        <v>8</v>
      </c>
      <c r="L81">
        <v>100</v>
      </c>
      <c r="M81">
        <v>0</v>
      </c>
      <c r="N81">
        <v>0</v>
      </c>
      <c r="O81">
        <v>100</v>
      </c>
      <c r="P81">
        <v>0</v>
      </c>
      <c r="Q81">
        <v>0</v>
      </c>
      <c r="R81">
        <v>100</v>
      </c>
      <c r="S81">
        <v>50</v>
      </c>
      <c r="T81">
        <v>50</v>
      </c>
      <c r="U81">
        <v>0</v>
      </c>
      <c r="V81" s="6">
        <f t="shared" si="50"/>
        <v>0</v>
      </c>
      <c r="W81" s="6" t="e">
        <f t="shared" si="51"/>
        <v>#DIV/0!</v>
      </c>
      <c r="X81">
        <v>0</v>
      </c>
      <c r="Y81">
        <v>0</v>
      </c>
      <c r="Z81">
        <v>0</v>
      </c>
      <c r="AA81">
        <v>100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88">
        <f t="shared" si="52"/>
        <v>0</v>
      </c>
      <c r="AI81" s="188">
        <f t="shared" si="53"/>
        <v>0</v>
      </c>
      <c r="AJ81" s="188">
        <f t="shared" si="54"/>
        <v>50</v>
      </c>
      <c r="AK81" s="188">
        <f t="shared" si="55"/>
        <v>0</v>
      </c>
      <c r="AL81" s="188">
        <f t="shared" si="56"/>
        <v>0</v>
      </c>
      <c r="AM81" s="188">
        <f t="shared" si="57"/>
        <v>0</v>
      </c>
      <c r="AN81" s="188">
        <f t="shared" si="58"/>
        <v>0</v>
      </c>
      <c r="AO81" s="188">
        <f t="shared" si="59"/>
        <v>0</v>
      </c>
      <c r="AP81" s="188">
        <f t="shared" si="60"/>
        <v>0</v>
      </c>
      <c r="AQ81" t="s">
        <v>364</v>
      </c>
      <c r="AR81" t="s">
        <v>364</v>
      </c>
      <c r="AS81" t="s">
        <v>364</v>
      </c>
      <c r="AT81" t="s">
        <v>364</v>
      </c>
      <c r="AU81" t="s">
        <v>364</v>
      </c>
      <c r="AV81">
        <v>0</v>
      </c>
      <c r="AW81">
        <v>0</v>
      </c>
      <c r="AX81">
        <v>0</v>
      </c>
      <c r="AY81" t="s">
        <v>364</v>
      </c>
      <c r="AZ81">
        <v>0</v>
      </c>
      <c r="BA81">
        <v>0</v>
      </c>
      <c r="BB81">
        <v>0</v>
      </c>
      <c r="BC81">
        <v>151</v>
      </c>
      <c r="BD81">
        <v>-33.4</v>
      </c>
      <c r="BE81">
        <v>1761</v>
      </c>
      <c r="BF81">
        <v>322</v>
      </c>
      <c r="BG81" t="s">
        <v>364</v>
      </c>
      <c r="BH81">
        <v>0</v>
      </c>
      <c r="BI81">
        <v>0</v>
      </c>
      <c r="BJ81">
        <v>0</v>
      </c>
      <c r="BK81" t="s">
        <v>364</v>
      </c>
      <c r="BL81">
        <v>100</v>
      </c>
      <c r="BM81">
        <v>50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 s="188">
        <f t="shared" si="61"/>
        <v>0</v>
      </c>
      <c r="CP81" s="188">
        <f t="shared" si="62"/>
        <v>0</v>
      </c>
      <c r="CQ81" s="188">
        <f t="shared" si="63"/>
        <v>0</v>
      </c>
      <c r="CR81" s="188">
        <f t="shared" si="64"/>
        <v>0</v>
      </c>
      <c r="CS81" s="188">
        <f t="shared" si="65"/>
        <v>0</v>
      </c>
      <c r="CT81" s="188">
        <f t="shared" si="66"/>
        <v>0</v>
      </c>
      <c r="CU81" s="188">
        <f t="shared" si="67"/>
        <v>0</v>
      </c>
      <c r="CV81" s="188">
        <f t="shared" si="68"/>
        <v>0</v>
      </c>
      <c r="CW81" s="188">
        <f t="shared" si="69"/>
        <v>0</v>
      </c>
      <c r="CX81" s="188">
        <f t="shared" si="70"/>
        <v>0</v>
      </c>
      <c r="CY81" s="188">
        <f t="shared" si="71"/>
        <v>0</v>
      </c>
      <c r="CZ81" s="188">
        <f t="shared" si="72"/>
        <v>0</v>
      </c>
      <c r="DA81" s="188">
        <f t="shared" si="73"/>
        <v>0</v>
      </c>
      <c r="DB81" s="188">
        <f t="shared" si="74"/>
        <v>0</v>
      </c>
    </row>
    <row r="82" spans="1:106">
      <c r="A82" s="587"/>
      <c r="B82" s="494" t="s">
        <v>902</v>
      </c>
      <c r="C82" s="577"/>
      <c r="F82" s="489"/>
      <c r="G82" s="222"/>
      <c r="H82" s="386"/>
      <c r="I82">
        <v>1857</v>
      </c>
      <c r="J82">
        <v>1</v>
      </c>
      <c r="K82">
        <v>4.76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6">
        <f t="shared" si="50"/>
        <v>0</v>
      </c>
      <c r="W82" s="6" t="e">
        <f t="shared" si="51"/>
        <v>#DIV/0!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88">
        <f t="shared" si="52"/>
        <v>0</v>
      </c>
      <c r="AI82" s="188">
        <f t="shared" si="53"/>
        <v>0</v>
      </c>
      <c r="AJ82" s="188">
        <f t="shared" si="54"/>
        <v>0</v>
      </c>
      <c r="AK82" s="188">
        <f t="shared" si="55"/>
        <v>0</v>
      </c>
      <c r="AL82" s="188">
        <f t="shared" si="56"/>
        <v>0</v>
      </c>
      <c r="AM82" s="188">
        <f t="shared" si="57"/>
        <v>0</v>
      </c>
      <c r="AN82" s="188">
        <f t="shared" si="58"/>
        <v>0</v>
      </c>
      <c r="AO82" s="188">
        <f t="shared" si="59"/>
        <v>0</v>
      </c>
      <c r="AP82" s="188">
        <f t="shared" si="60"/>
        <v>0</v>
      </c>
      <c r="AQ82" t="s">
        <v>364</v>
      </c>
      <c r="AR82" t="s">
        <v>364</v>
      </c>
      <c r="AS82" t="s">
        <v>364</v>
      </c>
      <c r="AT82" t="s">
        <v>364</v>
      </c>
      <c r="AU82" t="s">
        <v>364</v>
      </c>
      <c r="AV82">
        <v>0</v>
      </c>
      <c r="AW82">
        <v>0</v>
      </c>
      <c r="AX82">
        <v>0</v>
      </c>
      <c r="AY82" t="s">
        <v>364</v>
      </c>
      <c r="AZ82">
        <v>0</v>
      </c>
      <c r="BA82">
        <v>0</v>
      </c>
      <c r="BB82">
        <v>0</v>
      </c>
      <c r="BC82" t="s">
        <v>364</v>
      </c>
      <c r="BD82" t="s">
        <v>364</v>
      </c>
      <c r="BE82" t="s">
        <v>364</v>
      </c>
      <c r="BF82" t="s">
        <v>364</v>
      </c>
      <c r="BG82">
        <v>82.2</v>
      </c>
      <c r="BH82">
        <v>0</v>
      </c>
      <c r="BI82">
        <v>0</v>
      </c>
      <c r="BJ82">
        <v>0</v>
      </c>
      <c r="BK82" t="s">
        <v>364</v>
      </c>
      <c r="BL82">
        <v>0</v>
      </c>
      <c r="BM82">
        <v>0</v>
      </c>
      <c r="BN82">
        <v>0</v>
      </c>
      <c r="BO82">
        <v>100</v>
      </c>
      <c r="BP82">
        <v>0</v>
      </c>
      <c r="BQ82">
        <v>0</v>
      </c>
      <c r="BR82">
        <v>100</v>
      </c>
      <c r="BS82">
        <v>0</v>
      </c>
      <c r="BT82">
        <v>0</v>
      </c>
      <c r="BU82">
        <v>100</v>
      </c>
      <c r="BV82">
        <v>100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100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 s="188">
        <f t="shared" si="61"/>
        <v>0</v>
      </c>
      <c r="CP82" s="188">
        <f t="shared" si="62"/>
        <v>0</v>
      </c>
      <c r="CQ82" s="188">
        <f t="shared" si="63"/>
        <v>0</v>
      </c>
      <c r="CR82" s="188">
        <f t="shared" si="64"/>
        <v>0</v>
      </c>
      <c r="CS82" s="188">
        <f t="shared" si="65"/>
        <v>0</v>
      </c>
      <c r="CT82" s="188">
        <f t="shared" si="66"/>
        <v>0</v>
      </c>
      <c r="CU82" s="188">
        <f t="shared" si="67"/>
        <v>0</v>
      </c>
      <c r="CV82" s="188">
        <f t="shared" si="68"/>
        <v>100</v>
      </c>
      <c r="CW82" s="188">
        <f t="shared" si="69"/>
        <v>0</v>
      </c>
      <c r="CX82" s="188">
        <f t="shared" si="70"/>
        <v>0</v>
      </c>
      <c r="CY82" s="188">
        <f t="shared" si="71"/>
        <v>0</v>
      </c>
      <c r="CZ82" s="188">
        <f t="shared" si="72"/>
        <v>0</v>
      </c>
      <c r="DA82" s="188">
        <f t="shared" si="73"/>
        <v>0</v>
      </c>
      <c r="DB82" s="188">
        <f t="shared" si="74"/>
        <v>0</v>
      </c>
    </row>
    <row r="83" spans="1:106">
      <c r="A83" s="589" t="s">
        <v>1194</v>
      </c>
      <c r="B83" s="494" t="s">
        <v>904</v>
      </c>
      <c r="C83" s="576" t="s">
        <v>543</v>
      </c>
      <c r="D83" s="382" t="s">
        <v>738</v>
      </c>
      <c r="E83" s="383" t="s">
        <v>418</v>
      </c>
      <c r="F83" s="489">
        <v>43571</v>
      </c>
      <c r="G83" s="429">
        <v>2</v>
      </c>
      <c r="H83" s="539" t="s">
        <v>1194</v>
      </c>
      <c r="I83">
        <v>5249</v>
      </c>
      <c r="J83">
        <v>165</v>
      </c>
      <c r="K83">
        <v>15.9</v>
      </c>
      <c r="L83">
        <v>60</v>
      </c>
      <c r="M83">
        <v>21.2</v>
      </c>
      <c r="N83">
        <v>6.06</v>
      </c>
      <c r="O83">
        <v>93.9</v>
      </c>
      <c r="P83">
        <v>11.1</v>
      </c>
      <c r="Q83">
        <v>8.08</v>
      </c>
      <c r="R83">
        <v>92.9</v>
      </c>
      <c r="S83">
        <v>33.299999999999997</v>
      </c>
      <c r="T83">
        <v>66.7</v>
      </c>
      <c r="U83">
        <v>0</v>
      </c>
      <c r="V83" s="6">
        <f t="shared" si="50"/>
        <v>3.6359999999999997</v>
      </c>
      <c r="W83" s="6">
        <f t="shared" si="51"/>
        <v>9.8459845984598466</v>
      </c>
      <c r="X83">
        <v>36.4</v>
      </c>
      <c r="Y83">
        <v>27.3</v>
      </c>
      <c r="Z83">
        <v>15.2</v>
      </c>
      <c r="AA83">
        <v>97</v>
      </c>
      <c r="AB83">
        <v>0</v>
      </c>
      <c r="AC83">
        <v>87.5</v>
      </c>
      <c r="AD83">
        <v>37.5</v>
      </c>
      <c r="AE83">
        <v>100</v>
      </c>
      <c r="AF83">
        <v>62.5</v>
      </c>
      <c r="AG83">
        <v>0</v>
      </c>
      <c r="AH83" s="188">
        <f t="shared" si="52"/>
        <v>12.121199999999998</v>
      </c>
      <c r="AI83" s="188">
        <f t="shared" si="53"/>
        <v>9.0908999999999995</v>
      </c>
      <c r="AJ83" s="188">
        <f t="shared" si="54"/>
        <v>32.301000000000002</v>
      </c>
      <c r="AK83" s="188">
        <f t="shared" si="55"/>
        <v>0</v>
      </c>
      <c r="AL83" s="188">
        <f t="shared" si="56"/>
        <v>7.07</v>
      </c>
      <c r="AM83" s="188">
        <f t="shared" si="57"/>
        <v>3.03</v>
      </c>
      <c r="AN83" s="188">
        <f t="shared" si="58"/>
        <v>8.08</v>
      </c>
      <c r="AO83" s="188">
        <f t="shared" si="59"/>
        <v>5.05</v>
      </c>
      <c r="AP83" s="188">
        <f t="shared" si="60"/>
        <v>0</v>
      </c>
      <c r="AQ83">
        <v>735</v>
      </c>
      <c r="AR83">
        <v>164</v>
      </c>
      <c r="AS83">
        <v>1127</v>
      </c>
      <c r="AT83">
        <v>414</v>
      </c>
      <c r="AU83">
        <v>-250</v>
      </c>
      <c r="AV83">
        <v>66.7</v>
      </c>
      <c r="AW83">
        <v>33.299999999999997</v>
      </c>
      <c r="AX83">
        <v>33.299999999999997</v>
      </c>
      <c r="AY83">
        <v>230</v>
      </c>
      <c r="AZ83">
        <v>100</v>
      </c>
      <c r="BA83">
        <v>50</v>
      </c>
      <c r="BB83">
        <v>0</v>
      </c>
      <c r="BC83">
        <v>204</v>
      </c>
      <c r="BD83">
        <v>68.099999999999994</v>
      </c>
      <c r="BE83">
        <v>1327</v>
      </c>
      <c r="BF83">
        <v>297</v>
      </c>
      <c r="BG83">
        <v>-71.900000000000006</v>
      </c>
      <c r="BH83">
        <v>18.3</v>
      </c>
      <c r="BI83">
        <v>9.68</v>
      </c>
      <c r="BJ83">
        <v>6.45</v>
      </c>
      <c r="BK83">
        <v>596</v>
      </c>
      <c r="BL83">
        <v>92.5</v>
      </c>
      <c r="BM83">
        <v>32.299999999999997</v>
      </c>
      <c r="BN83">
        <v>0</v>
      </c>
      <c r="BO83">
        <v>35.799999999999997</v>
      </c>
      <c r="BP83">
        <v>8.4700000000000006</v>
      </c>
      <c r="BQ83">
        <v>3.39</v>
      </c>
      <c r="BR83">
        <v>96.6</v>
      </c>
      <c r="BS83">
        <v>3.39</v>
      </c>
      <c r="BT83">
        <v>3.39</v>
      </c>
      <c r="BU83">
        <v>98.3</v>
      </c>
      <c r="BV83">
        <v>47.5</v>
      </c>
      <c r="BW83">
        <v>52.5</v>
      </c>
      <c r="BX83">
        <v>1.69</v>
      </c>
      <c r="BY83">
        <v>100</v>
      </c>
      <c r="BZ83">
        <v>0</v>
      </c>
      <c r="CA83">
        <v>100</v>
      </c>
      <c r="CB83">
        <v>50</v>
      </c>
      <c r="CC83">
        <v>0</v>
      </c>
      <c r="CD83">
        <v>7.14</v>
      </c>
      <c r="CE83">
        <v>7.14</v>
      </c>
      <c r="CF83">
        <v>3.57</v>
      </c>
      <c r="CG83">
        <v>100</v>
      </c>
      <c r="CH83">
        <v>0</v>
      </c>
      <c r="CI83">
        <v>52.5</v>
      </c>
      <c r="CJ83">
        <v>9.68</v>
      </c>
      <c r="CK83">
        <v>0</v>
      </c>
      <c r="CL83">
        <v>3.23</v>
      </c>
      <c r="CM83">
        <v>96.8</v>
      </c>
      <c r="CN83">
        <v>3.23</v>
      </c>
      <c r="CO83" s="188">
        <f t="shared" si="61"/>
        <v>3.39</v>
      </c>
      <c r="CP83" s="188">
        <f t="shared" si="62"/>
        <v>0</v>
      </c>
      <c r="CQ83" s="188">
        <f t="shared" si="63"/>
        <v>3.39</v>
      </c>
      <c r="CR83" s="188">
        <f t="shared" si="64"/>
        <v>1.6950000000000001</v>
      </c>
      <c r="CS83" s="188">
        <f t="shared" si="65"/>
        <v>0</v>
      </c>
      <c r="CT83" s="188">
        <f t="shared" si="66"/>
        <v>3.3914999999999997</v>
      </c>
      <c r="CU83" s="188">
        <f t="shared" si="67"/>
        <v>3.3914999999999997</v>
      </c>
      <c r="CV83" s="188">
        <f t="shared" si="68"/>
        <v>47.5</v>
      </c>
      <c r="CW83" s="188">
        <f t="shared" si="69"/>
        <v>0</v>
      </c>
      <c r="CX83" s="188">
        <f t="shared" si="70"/>
        <v>5.0819999999999999</v>
      </c>
      <c r="CY83" s="188">
        <f t="shared" si="71"/>
        <v>0</v>
      </c>
      <c r="CZ83" s="188">
        <f t="shared" si="72"/>
        <v>1.6957499999999999</v>
      </c>
      <c r="DA83" s="188">
        <f t="shared" si="73"/>
        <v>50.82</v>
      </c>
      <c r="DB83" s="188">
        <f t="shared" si="74"/>
        <v>1.6957499999999999</v>
      </c>
    </row>
    <row r="84" spans="1:106" s="554" customFormat="1">
      <c r="A84" s="587"/>
      <c r="B84" s="549" t="s">
        <v>905</v>
      </c>
      <c r="C84" s="549"/>
      <c r="F84" s="552"/>
      <c r="G84" s="569"/>
      <c r="I84" s="555">
        <v>10</v>
      </c>
      <c r="J84" s="555">
        <v>0</v>
      </c>
      <c r="K84" s="555">
        <v>0</v>
      </c>
      <c r="L84" s="555">
        <v>0</v>
      </c>
      <c r="M84" s="555">
        <v>0</v>
      </c>
      <c r="N84" s="555">
        <v>0</v>
      </c>
      <c r="O84" s="555">
        <v>0</v>
      </c>
      <c r="P84" s="555">
        <v>0</v>
      </c>
      <c r="Q84" s="555">
        <v>0</v>
      </c>
      <c r="R84" s="555">
        <v>0</v>
      </c>
      <c r="S84" s="555">
        <v>0</v>
      </c>
      <c r="T84" s="555">
        <v>0</v>
      </c>
      <c r="U84" s="555">
        <v>0</v>
      </c>
      <c r="V84" s="556">
        <f t="shared" si="50"/>
        <v>0</v>
      </c>
      <c r="W84" s="556" t="e">
        <f t="shared" si="51"/>
        <v>#DIV/0!</v>
      </c>
      <c r="X84" s="555">
        <v>0</v>
      </c>
      <c r="Y84" s="555">
        <v>0</v>
      </c>
      <c r="Z84" s="555">
        <v>0</v>
      </c>
      <c r="AA84" s="555">
        <v>0</v>
      </c>
      <c r="AB84" s="555">
        <v>0</v>
      </c>
      <c r="AC84" s="555">
        <v>0</v>
      </c>
      <c r="AD84" s="555">
        <v>0</v>
      </c>
      <c r="AE84" s="555">
        <v>0</v>
      </c>
      <c r="AF84" s="555">
        <v>0</v>
      </c>
      <c r="AG84" s="555">
        <v>0</v>
      </c>
      <c r="AH84" s="557">
        <f t="shared" si="52"/>
        <v>0</v>
      </c>
      <c r="AI84" s="557">
        <f t="shared" si="53"/>
        <v>0</v>
      </c>
      <c r="AJ84" s="557">
        <f t="shared" si="54"/>
        <v>0</v>
      </c>
      <c r="AK84" s="557">
        <f t="shared" si="55"/>
        <v>0</v>
      </c>
      <c r="AL84" s="557">
        <f t="shared" si="56"/>
        <v>0</v>
      </c>
      <c r="AM84" s="557">
        <f t="shared" si="57"/>
        <v>0</v>
      </c>
      <c r="AN84" s="557">
        <f t="shared" si="58"/>
        <v>0</v>
      </c>
      <c r="AO84" s="557">
        <f t="shared" si="59"/>
        <v>0</v>
      </c>
      <c r="AP84" s="557">
        <f t="shared" si="60"/>
        <v>0</v>
      </c>
      <c r="AQ84" s="555" t="s">
        <v>364</v>
      </c>
      <c r="AR84" s="555" t="s">
        <v>364</v>
      </c>
      <c r="AS84" s="555" t="s">
        <v>364</v>
      </c>
      <c r="AT84" s="555" t="s">
        <v>364</v>
      </c>
      <c r="AU84" s="555" t="s">
        <v>364</v>
      </c>
      <c r="AV84" s="555">
        <v>0</v>
      </c>
      <c r="AW84" s="555">
        <v>0</v>
      </c>
      <c r="AX84" s="555">
        <v>0</v>
      </c>
      <c r="AY84" s="555" t="s">
        <v>364</v>
      </c>
      <c r="AZ84" s="555">
        <v>0</v>
      </c>
      <c r="BA84" s="555">
        <v>0</v>
      </c>
      <c r="BB84" s="555">
        <v>0</v>
      </c>
      <c r="BC84" s="555" t="s">
        <v>364</v>
      </c>
      <c r="BD84" s="555" t="s">
        <v>364</v>
      </c>
      <c r="BE84" s="555" t="s">
        <v>364</v>
      </c>
      <c r="BF84" s="555" t="s">
        <v>364</v>
      </c>
      <c r="BG84" s="555">
        <v>-69.400000000000006</v>
      </c>
      <c r="BH84" s="555">
        <v>0</v>
      </c>
      <c r="BI84" s="555">
        <v>0</v>
      </c>
      <c r="BJ84" s="555">
        <v>0</v>
      </c>
      <c r="BK84" s="555" t="s">
        <v>364</v>
      </c>
      <c r="BL84" s="555">
        <v>0</v>
      </c>
      <c r="BM84" s="555">
        <v>0</v>
      </c>
      <c r="BN84" s="555">
        <v>0</v>
      </c>
      <c r="BO84" s="555">
        <v>0</v>
      </c>
      <c r="BP84" s="555">
        <v>0</v>
      </c>
      <c r="BQ84" s="555">
        <v>0</v>
      </c>
      <c r="BR84" s="555">
        <v>0</v>
      </c>
      <c r="BS84" s="555">
        <v>0</v>
      </c>
      <c r="BT84" s="555">
        <v>0</v>
      </c>
      <c r="BU84" s="555">
        <v>0</v>
      </c>
      <c r="BV84" s="555">
        <v>0</v>
      </c>
      <c r="BW84" s="555">
        <v>0</v>
      </c>
      <c r="BX84" s="555">
        <v>0</v>
      </c>
      <c r="BY84" s="555">
        <v>0</v>
      </c>
      <c r="BZ84" s="555">
        <v>0</v>
      </c>
      <c r="CA84" s="555">
        <v>0</v>
      </c>
      <c r="CB84" s="555">
        <v>0</v>
      </c>
      <c r="CC84" s="555">
        <v>0</v>
      </c>
      <c r="CD84" s="555">
        <v>0</v>
      </c>
      <c r="CE84" s="555">
        <v>0</v>
      </c>
      <c r="CF84" s="555">
        <v>0</v>
      </c>
      <c r="CG84" s="555">
        <v>0</v>
      </c>
      <c r="CH84" s="555">
        <v>0</v>
      </c>
      <c r="CI84" s="555">
        <v>0</v>
      </c>
      <c r="CJ84" s="555">
        <v>0</v>
      </c>
      <c r="CK84" s="555">
        <v>0</v>
      </c>
      <c r="CL84" s="555">
        <v>0</v>
      </c>
      <c r="CM84" s="555">
        <v>0</v>
      </c>
      <c r="CN84" s="555">
        <v>0</v>
      </c>
      <c r="CO84" s="557">
        <f t="shared" si="61"/>
        <v>0</v>
      </c>
      <c r="CP84" s="557">
        <f t="shared" si="62"/>
        <v>0</v>
      </c>
      <c r="CQ84" s="557">
        <f t="shared" si="63"/>
        <v>0</v>
      </c>
      <c r="CR84" s="557">
        <f t="shared" si="64"/>
        <v>0</v>
      </c>
      <c r="CS84" s="557">
        <f t="shared" si="65"/>
        <v>0</v>
      </c>
      <c r="CT84" s="557">
        <f t="shared" si="66"/>
        <v>0</v>
      </c>
      <c r="CU84" s="557">
        <f t="shared" si="67"/>
        <v>0</v>
      </c>
      <c r="CV84" s="557">
        <f t="shared" si="68"/>
        <v>0</v>
      </c>
      <c r="CW84" s="557">
        <f t="shared" si="69"/>
        <v>0</v>
      </c>
      <c r="CX84" s="557">
        <f t="shared" si="70"/>
        <v>0</v>
      </c>
      <c r="CY84" s="557">
        <f t="shared" si="71"/>
        <v>0</v>
      </c>
      <c r="CZ84" s="557">
        <f t="shared" si="72"/>
        <v>0</v>
      </c>
      <c r="DA84" s="557">
        <f t="shared" si="73"/>
        <v>0</v>
      </c>
      <c r="DB84" s="557">
        <f t="shared" si="74"/>
        <v>0</v>
      </c>
    </row>
    <row r="85" spans="1:106">
      <c r="A85" s="588" t="s">
        <v>1195</v>
      </c>
      <c r="B85" s="494" t="s">
        <v>907</v>
      </c>
      <c r="C85" s="576" t="s">
        <v>543</v>
      </c>
      <c r="D85" s="382" t="s">
        <v>738</v>
      </c>
      <c r="E85" s="383" t="s">
        <v>419</v>
      </c>
      <c r="F85" s="489">
        <v>43585</v>
      </c>
      <c r="G85" s="429">
        <v>4</v>
      </c>
      <c r="H85" s="537" t="s">
        <v>1195</v>
      </c>
      <c r="I85">
        <v>12818</v>
      </c>
      <c r="J85">
        <v>4099</v>
      </c>
      <c r="K85">
        <v>64.599999999999994</v>
      </c>
      <c r="L85">
        <v>54.7</v>
      </c>
      <c r="M85">
        <v>40.200000000000003</v>
      </c>
      <c r="N85">
        <v>34.9</v>
      </c>
      <c r="O85">
        <v>65.099999999999994</v>
      </c>
      <c r="P85">
        <v>32.1</v>
      </c>
      <c r="Q85">
        <v>9.5</v>
      </c>
      <c r="R85">
        <v>31.8</v>
      </c>
      <c r="S85">
        <v>74.400000000000006</v>
      </c>
      <c r="T85">
        <v>25.6</v>
      </c>
      <c r="U85">
        <v>8.6999999999999993</v>
      </c>
      <c r="V85" s="6">
        <f t="shared" si="50"/>
        <v>19.090299999999999</v>
      </c>
      <c r="W85" s="6">
        <f t="shared" si="51"/>
        <v>1.8752979261719303</v>
      </c>
      <c r="X85">
        <v>50.4</v>
      </c>
      <c r="Y85">
        <v>41.7</v>
      </c>
      <c r="Z85">
        <v>10.8</v>
      </c>
      <c r="AA85">
        <v>36.5</v>
      </c>
      <c r="AB85">
        <v>11.5</v>
      </c>
      <c r="AC85">
        <v>73.7</v>
      </c>
      <c r="AD85">
        <v>71.8</v>
      </c>
      <c r="AE85">
        <v>60.1</v>
      </c>
      <c r="AF85">
        <v>84.5</v>
      </c>
      <c r="AG85">
        <v>11.7</v>
      </c>
      <c r="AH85" s="188">
        <f t="shared" si="52"/>
        <v>37.497600000000006</v>
      </c>
      <c r="AI85" s="188">
        <f t="shared" si="53"/>
        <v>31.024800000000006</v>
      </c>
      <c r="AJ85" s="188">
        <f t="shared" si="54"/>
        <v>27.156000000000002</v>
      </c>
      <c r="AK85" s="188">
        <f t="shared" si="55"/>
        <v>8.5560000000000009</v>
      </c>
      <c r="AL85" s="188">
        <f t="shared" si="56"/>
        <v>7.0015000000000001</v>
      </c>
      <c r="AM85" s="188">
        <f t="shared" si="57"/>
        <v>6.8210000000000006</v>
      </c>
      <c r="AN85" s="188">
        <f t="shared" si="58"/>
        <v>5.7095000000000002</v>
      </c>
      <c r="AO85" s="188">
        <f t="shared" si="59"/>
        <v>8.0274999999999999</v>
      </c>
      <c r="AP85" s="188">
        <f t="shared" si="60"/>
        <v>1.1114999999999999</v>
      </c>
      <c r="AQ85">
        <v>1410</v>
      </c>
      <c r="AR85">
        <v>682</v>
      </c>
      <c r="AS85">
        <v>901</v>
      </c>
      <c r="AT85">
        <v>1683</v>
      </c>
      <c r="AU85">
        <v>59.1</v>
      </c>
      <c r="AV85">
        <v>79.3</v>
      </c>
      <c r="AW85">
        <v>64.099999999999994</v>
      </c>
      <c r="AX85">
        <v>19</v>
      </c>
      <c r="AY85">
        <v>803</v>
      </c>
      <c r="AZ85">
        <v>36.799999999999997</v>
      </c>
      <c r="BA85">
        <v>85.4</v>
      </c>
      <c r="BB85">
        <v>14.7</v>
      </c>
      <c r="BC85">
        <v>222</v>
      </c>
      <c r="BD85">
        <v>82.2</v>
      </c>
      <c r="BE85">
        <v>864</v>
      </c>
      <c r="BF85">
        <v>1197</v>
      </c>
      <c r="BG85">
        <v>-113</v>
      </c>
      <c r="BH85">
        <v>19.2</v>
      </c>
      <c r="BI85">
        <v>14.9</v>
      </c>
      <c r="BJ85">
        <v>4.3899999999999997</v>
      </c>
      <c r="BK85">
        <v>470</v>
      </c>
      <c r="BL85">
        <v>29.1</v>
      </c>
      <c r="BM85">
        <v>68.5</v>
      </c>
      <c r="BN85">
        <v>5.48</v>
      </c>
      <c r="BO85">
        <v>35.799999999999997</v>
      </c>
      <c r="BP85">
        <v>4.83</v>
      </c>
      <c r="BQ85">
        <v>2.93</v>
      </c>
      <c r="BR85">
        <v>97.1</v>
      </c>
      <c r="BS85">
        <v>5.04</v>
      </c>
      <c r="BT85">
        <v>5.45</v>
      </c>
      <c r="BU85">
        <v>61</v>
      </c>
      <c r="BV85">
        <v>74.8</v>
      </c>
      <c r="BW85">
        <v>25.2</v>
      </c>
      <c r="BX85">
        <v>7.56</v>
      </c>
      <c r="BY85">
        <v>18.8</v>
      </c>
      <c r="BZ85">
        <v>16.2</v>
      </c>
      <c r="CA85">
        <v>80</v>
      </c>
      <c r="CB85">
        <v>77.5</v>
      </c>
      <c r="CC85">
        <v>22.5</v>
      </c>
      <c r="CD85">
        <v>6.19</v>
      </c>
      <c r="CE85">
        <v>5.55</v>
      </c>
      <c r="CF85">
        <v>5.64</v>
      </c>
      <c r="CG85">
        <v>64.099999999999994</v>
      </c>
      <c r="CH85">
        <v>9.4600000000000009</v>
      </c>
      <c r="CI85">
        <v>25.2</v>
      </c>
      <c r="CJ85">
        <v>0.81</v>
      </c>
      <c r="CK85">
        <v>3.51</v>
      </c>
      <c r="CL85">
        <v>4.8600000000000003</v>
      </c>
      <c r="CM85">
        <v>51.6</v>
      </c>
      <c r="CN85">
        <v>1.89</v>
      </c>
      <c r="CO85" s="188">
        <f t="shared" si="61"/>
        <v>1.0246000000000002</v>
      </c>
      <c r="CP85" s="188">
        <f t="shared" si="62"/>
        <v>0.88289999999999991</v>
      </c>
      <c r="CQ85" s="188">
        <f t="shared" si="63"/>
        <v>4.3600000000000003</v>
      </c>
      <c r="CR85" s="188">
        <f t="shared" si="64"/>
        <v>4.2237499999999999</v>
      </c>
      <c r="CS85" s="188">
        <f t="shared" si="65"/>
        <v>1.2262500000000001</v>
      </c>
      <c r="CT85" s="188">
        <f t="shared" si="66"/>
        <v>4.6301199999999998</v>
      </c>
      <c r="CU85" s="188">
        <f t="shared" si="67"/>
        <v>4.1513999999999998</v>
      </c>
      <c r="CV85" s="188">
        <f t="shared" si="68"/>
        <v>47.946799999999996</v>
      </c>
      <c r="CW85" s="188">
        <f t="shared" si="69"/>
        <v>7.076080000000001</v>
      </c>
      <c r="CX85" s="188">
        <f t="shared" si="70"/>
        <v>0.20412</v>
      </c>
      <c r="CY85" s="188">
        <f t="shared" si="71"/>
        <v>0.88451999999999997</v>
      </c>
      <c r="CZ85" s="188">
        <f t="shared" si="72"/>
        <v>1.22472</v>
      </c>
      <c r="DA85" s="188">
        <f t="shared" si="73"/>
        <v>13.0032</v>
      </c>
      <c r="DB85" s="188">
        <f t="shared" si="74"/>
        <v>0.47627999999999993</v>
      </c>
    </row>
    <row r="86" spans="1:106" s="511" customFormat="1">
      <c r="A86" s="28"/>
      <c r="B86" s="509" t="s">
        <v>908</v>
      </c>
      <c r="C86" s="580"/>
      <c r="E86" s="501"/>
      <c r="F86" s="502"/>
      <c r="G86" s="521"/>
      <c r="H86" s="521"/>
      <c r="I86" s="512">
        <v>10361</v>
      </c>
      <c r="J86" s="512">
        <v>3447</v>
      </c>
      <c r="K86" s="512">
        <v>67.099999999999994</v>
      </c>
      <c r="L86" s="512">
        <v>55.3</v>
      </c>
      <c r="M86" s="512">
        <v>42.4</v>
      </c>
      <c r="N86" s="512">
        <v>34.1</v>
      </c>
      <c r="O86" s="512">
        <v>65.900000000000006</v>
      </c>
      <c r="P86" s="512">
        <v>32.700000000000003</v>
      </c>
      <c r="Q86" s="512">
        <v>9.2799999999999994</v>
      </c>
      <c r="R86" s="512">
        <v>37</v>
      </c>
      <c r="S86" s="512">
        <v>76.599999999999994</v>
      </c>
      <c r="T86" s="512">
        <v>23.4</v>
      </c>
      <c r="U86" s="512">
        <v>7.97</v>
      </c>
      <c r="V86" s="152">
        <f t="shared" si="50"/>
        <v>18.857299999999999</v>
      </c>
      <c r="W86" s="152">
        <f t="shared" si="51"/>
        <v>1.8242272223489047</v>
      </c>
      <c r="X86" s="512">
        <v>52.4</v>
      </c>
      <c r="Y86" s="512">
        <v>41.2</v>
      </c>
      <c r="Z86" s="512">
        <v>10.7</v>
      </c>
      <c r="AA86" s="512">
        <v>41.2</v>
      </c>
      <c r="AB86" s="512">
        <v>10.3</v>
      </c>
      <c r="AC86" s="512">
        <v>76.3</v>
      </c>
      <c r="AD86" s="512">
        <v>68.400000000000006</v>
      </c>
      <c r="AE86" s="512">
        <v>65</v>
      </c>
      <c r="AF86" s="512">
        <v>88.7</v>
      </c>
      <c r="AG86" s="512">
        <v>16.399999999999999</v>
      </c>
      <c r="AH86" s="513">
        <f t="shared" si="52"/>
        <v>40.138399999999997</v>
      </c>
      <c r="AI86" s="513">
        <f t="shared" si="53"/>
        <v>31.559200000000001</v>
      </c>
      <c r="AJ86" s="513">
        <f t="shared" si="54"/>
        <v>31.559200000000001</v>
      </c>
      <c r="AK86" s="513">
        <f t="shared" si="55"/>
        <v>7.8898000000000001</v>
      </c>
      <c r="AL86" s="513">
        <f t="shared" si="56"/>
        <v>7.0806399999999998</v>
      </c>
      <c r="AM86" s="513">
        <f t="shared" si="57"/>
        <v>6.3475199999999994</v>
      </c>
      <c r="AN86" s="513">
        <f t="shared" si="58"/>
        <v>6.0319999999999991</v>
      </c>
      <c r="AO86" s="513">
        <f t="shared" si="59"/>
        <v>8.2313600000000005</v>
      </c>
      <c r="AP86" s="513">
        <f t="shared" si="60"/>
        <v>1.5219199999999997</v>
      </c>
      <c r="AQ86" s="512">
        <v>1437</v>
      </c>
      <c r="AR86" s="512">
        <v>671</v>
      </c>
      <c r="AS86" s="512">
        <v>927</v>
      </c>
      <c r="AT86" s="512">
        <v>1774</v>
      </c>
      <c r="AU86" s="512">
        <v>59.1</v>
      </c>
      <c r="AV86" s="512">
        <v>79.599999999999994</v>
      </c>
      <c r="AW86" s="512">
        <v>63.4</v>
      </c>
      <c r="AX86" s="512">
        <v>18.7</v>
      </c>
      <c r="AY86" s="512">
        <v>956</v>
      </c>
      <c r="AZ86" s="512">
        <v>40.9</v>
      </c>
      <c r="BA86" s="512">
        <v>87.1</v>
      </c>
      <c r="BB86" s="512">
        <v>12.4</v>
      </c>
      <c r="BC86" s="512">
        <v>249</v>
      </c>
      <c r="BD86" s="512">
        <v>86.1</v>
      </c>
      <c r="BE86" s="512">
        <v>890</v>
      </c>
      <c r="BF86" s="512">
        <v>1332</v>
      </c>
      <c r="BG86" s="512">
        <v>-121</v>
      </c>
      <c r="BH86" s="512">
        <v>23.2</v>
      </c>
      <c r="BI86" s="512">
        <v>16.7</v>
      </c>
      <c r="BJ86" s="512">
        <v>4.38</v>
      </c>
      <c r="BK86" s="512">
        <v>559</v>
      </c>
      <c r="BL86" s="512">
        <v>35</v>
      </c>
      <c r="BM86" s="512">
        <v>71.2</v>
      </c>
      <c r="BN86" s="512">
        <v>5.65</v>
      </c>
      <c r="BO86" s="512">
        <v>34.4</v>
      </c>
      <c r="BP86" s="512">
        <v>6.4</v>
      </c>
      <c r="BQ86" s="512">
        <v>4.55</v>
      </c>
      <c r="BR86" s="512">
        <v>95.5</v>
      </c>
      <c r="BS86" s="512">
        <v>6.23</v>
      </c>
      <c r="BT86" s="512">
        <v>6.32</v>
      </c>
      <c r="BU86" s="512">
        <v>64.3</v>
      </c>
      <c r="BV86" s="512">
        <v>74.099999999999994</v>
      </c>
      <c r="BW86" s="512">
        <v>25.9</v>
      </c>
      <c r="BX86" s="512">
        <v>9.94</v>
      </c>
      <c r="BY86" s="512">
        <v>10.7</v>
      </c>
      <c r="BZ86" s="512">
        <v>9.33</v>
      </c>
      <c r="CA86" s="512">
        <v>82.7</v>
      </c>
      <c r="CB86" s="512">
        <v>68</v>
      </c>
      <c r="CC86" s="512">
        <v>17.3</v>
      </c>
      <c r="CD86" s="512">
        <v>7.85</v>
      </c>
      <c r="CE86" s="512">
        <v>7.39</v>
      </c>
      <c r="CF86" s="512">
        <v>5.8</v>
      </c>
      <c r="CG86" s="512">
        <v>66.400000000000006</v>
      </c>
      <c r="CH86" s="512">
        <v>12.4</v>
      </c>
      <c r="CI86" s="512">
        <v>25.9</v>
      </c>
      <c r="CJ86" s="512">
        <v>2.27</v>
      </c>
      <c r="CK86" s="512">
        <v>2.92</v>
      </c>
      <c r="CL86" s="512">
        <v>7.79</v>
      </c>
      <c r="CM86" s="512">
        <v>58.1</v>
      </c>
      <c r="CN86" s="512">
        <v>2.92</v>
      </c>
      <c r="CO86" s="513">
        <f t="shared" si="61"/>
        <v>0.67623999999999995</v>
      </c>
      <c r="CP86" s="513">
        <f t="shared" si="62"/>
        <v>0.58965600000000007</v>
      </c>
      <c r="CQ86" s="513">
        <f t="shared" si="63"/>
        <v>5.2266399999999997</v>
      </c>
      <c r="CR86" s="513">
        <f t="shared" si="64"/>
        <v>4.2976000000000001</v>
      </c>
      <c r="CS86" s="513">
        <f t="shared" si="65"/>
        <v>1.0933600000000001</v>
      </c>
      <c r="CT86" s="513">
        <f t="shared" si="66"/>
        <v>5.8168499999999996</v>
      </c>
      <c r="CU86" s="513">
        <f t="shared" si="67"/>
        <v>5.4759899999999995</v>
      </c>
      <c r="CV86" s="513">
        <f t="shared" si="68"/>
        <v>49.202399999999997</v>
      </c>
      <c r="CW86" s="513">
        <f t="shared" si="69"/>
        <v>9.1883999999999997</v>
      </c>
      <c r="CX86" s="513">
        <f t="shared" si="70"/>
        <v>0.58792999999999995</v>
      </c>
      <c r="CY86" s="513">
        <f t="shared" si="71"/>
        <v>0.75627999999999995</v>
      </c>
      <c r="CZ86" s="513">
        <f t="shared" si="72"/>
        <v>2.0176099999999999</v>
      </c>
      <c r="DA86" s="513">
        <f t="shared" si="73"/>
        <v>15.0479</v>
      </c>
      <c r="DB86" s="513">
        <f t="shared" si="74"/>
        <v>0.75627999999999995</v>
      </c>
    </row>
    <row r="87" spans="1:106">
      <c r="A87" s="588" t="s">
        <v>381</v>
      </c>
      <c r="B87" s="584"/>
      <c r="C87" s="584"/>
      <c r="D87" s="383"/>
      <c r="E87" s="383"/>
      <c r="F87" s="489"/>
      <c r="G87" s="429"/>
      <c r="H87" s="386"/>
      <c r="I87" s="496"/>
      <c r="J87" s="496"/>
      <c r="K87" s="496"/>
      <c r="L87" s="496"/>
      <c r="M87" s="496"/>
      <c r="N87" s="496"/>
      <c r="O87" s="496"/>
      <c r="P87" s="496"/>
      <c r="Q87" s="496"/>
      <c r="R87" s="496"/>
      <c r="S87" s="496"/>
      <c r="T87" s="496"/>
      <c r="U87" s="496"/>
      <c r="V87" s="6"/>
      <c r="W87" s="6"/>
      <c r="X87" s="496"/>
      <c r="Y87" s="496"/>
      <c r="Z87" s="496"/>
      <c r="AA87" s="496"/>
      <c r="AB87" s="496"/>
      <c r="AC87" s="496"/>
      <c r="AD87" s="496"/>
      <c r="AE87" s="496"/>
      <c r="AF87" s="496"/>
      <c r="AG87" s="496"/>
      <c r="AQ87" s="496"/>
      <c r="AR87" s="496"/>
      <c r="AS87" s="496"/>
      <c r="AT87" s="496"/>
      <c r="AU87" s="496"/>
      <c r="AV87" s="496"/>
      <c r="AW87" s="496"/>
      <c r="AX87" s="496"/>
      <c r="AY87" s="496"/>
      <c r="AZ87" s="496"/>
      <c r="BA87" s="496"/>
      <c r="BB87" s="496"/>
      <c r="BC87" s="496"/>
      <c r="BD87" s="496"/>
      <c r="BE87" s="496"/>
      <c r="BF87" s="496"/>
      <c r="BG87" s="496"/>
      <c r="BH87" s="496"/>
      <c r="BI87" s="496"/>
      <c r="BJ87" s="496"/>
      <c r="BK87" s="496"/>
      <c r="BL87" s="496"/>
      <c r="BM87" s="496"/>
      <c r="BN87" s="496"/>
      <c r="BO87" s="496"/>
      <c r="BP87" s="496"/>
      <c r="BQ87" s="496"/>
      <c r="BR87" s="496"/>
      <c r="BS87" s="496"/>
      <c r="BT87" s="496"/>
      <c r="BU87" s="496"/>
      <c r="BV87" s="496"/>
      <c r="BW87" s="496"/>
      <c r="BX87" s="496"/>
      <c r="BY87" s="496"/>
      <c r="BZ87" s="496"/>
      <c r="CA87" s="496"/>
      <c r="CB87" s="496"/>
      <c r="CC87" s="496"/>
      <c r="CD87" s="496"/>
      <c r="CE87" s="496"/>
      <c r="CF87" s="496"/>
      <c r="CG87" s="496"/>
      <c r="CH87" s="496"/>
      <c r="CI87" s="496"/>
      <c r="CJ87" s="496"/>
      <c r="CK87" s="496"/>
      <c r="CL87" s="496"/>
      <c r="CM87" s="496"/>
      <c r="CN87" s="496"/>
    </row>
    <row r="88" spans="1:106">
      <c r="A88" s="587"/>
      <c r="B88" s="584"/>
      <c r="C88" s="584"/>
      <c r="D88" s="383"/>
      <c r="E88" s="383"/>
      <c r="F88" s="489"/>
      <c r="G88" s="429"/>
      <c r="H88" s="386"/>
      <c r="I88" s="496"/>
      <c r="J88" s="496"/>
      <c r="K88" s="496"/>
      <c r="L88" s="496"/>
      <c r="M88" s="496"/>
      <c r="N88" s="496"/>
      <c r="O88" s="496"/>
      <c r="P88" s="496"/>
      <c r="Q88" s="496"/>
      <c r="R88" s="496"/>
      <c r="S88" s="496"/>
      <c r="T88" s="496"/>
      <c r="U88" s="496"/>
      <c r="V88" s="6"/>
      <c r="W88" s="6"/>
      <c r="X88" s="496"/>
      <c r="Y88" s="496"/>
      <c r="Z88" s="496"/>
      <c r="AA88" s="496"/>
      <c r="AB88" s="496"/>
      <c r="AC88" s="496"/>
      <c r="AD88" s="496"/>
      <c r="AE88" s="496"/>
      <c r="AF88" s="496"/>
      <c r="AG88" s="496"/>
      <c r="AQ88" s="496"/>
      <c r="AR88" s="496"/>
      <c r="AS88" s="496"/>
      <c r="AT88" s="496"/>
      <c r="AU88" s="496"/>
      <c r="AV88" s="496"/>
      <c r="AW88" s="496"/>
      <c r="AX88" s="496"/>
      <c r="AY88" s="496"/>
      <c r="AZ88" s="496"/>
      <c r="BA88" s="496"/>
      <c r="BB88" s="496"/>
      <c r="BC88" s="496"/>
      <c r="BD88" s="496"/>
      <c r="BE88" s="496"/>
      <c r="BF88" s="496"/>
      <c r="BG88" s="496"/>
      <c r="BH88" s="496"/>
      <c r="BI88" s="496"/>
      <c r="BJ88" s="496"/>
      <c r="BK88" s="496"/>
      <c r="BL88" s="496"/>
      <c r="BM88" s="496"/>
      <c r="BN88" s="496"/>
      <c r="BO88" s="496"/>
      <c r="BP88" s="496"/>
      <c r="BQ88" s="496"/>
      <c r="BR88" s="496"/>
      <c r="BS88" s="496"/>
      <c r="BT88" s="496"/>
      <c r="BU88" s="496"/>
      <c r="BV88" s="496"/>
      <c r="BW88" s="496"/>
      <c r="BX88" s="496"/>
      <c r="BY88" s="496"/>
      <c r="BZ88" s="496"/>
      <c r="CA88" s="496"/>
      <c r="CB88" s="496"/>
      <c r="CC88" s="496"/>
      <c r="CD88" s="496"/>
      <c r="CE88" s="496"/>
      <c r="CF88" s="496"/>
      <c r="CG88" s="496"/>
      <c r="CH88" s="496"/>
      <c r="CI88" s="496"/>
      <c r="CJ88" s="496"/>
      <c r="CK88" s="496"/>
      <c r="CL88" s="496"/>
      <c r="CM88" s="496"/>
      <c r="CN88" s="496"/>
    </row>
    <row r="89" spans="1:106">
      <c r="A89" s="588" t="s">
        <v>1196</v>
      </c>
      <c r="B89" s="584"/>
      <c r="C89" s="584"/>
      <c r="D89" s="383"/>
      <c r="E89" s="383"/>
      <c r="F89" s="489"/>
      <c r="G89" s="429"/>
      <c r="H89" s="386"/>
      <c r="I89" s="496"/>
      <c r="J89" s="496"/>
      <c r="K89" s="496"/>
      <c r="L89" s="496"/>
      <c r="M89" s="496"/>
      <c r="N89" s="496"/>
      <c r="O89" s="496"/>
      <c r="P89" s="496"/>
      <c r="Q89" s="496"/>
      <c r="R89" s="496"/>
      <c r="S89" s="496"/>
      <c r="T89" s="496"/>
      <c r="U89" s="496"/>
      <c r="V89" s="6"/>
      <c r="W89" s="6"/>
      <c r="X89" s="496"/>
      <c r="Y89" s="496"/>
      <c r="Z89" s="496"/>
      <c r="AA89" s="496"/>
      <c r="AB89" s="496"/>
      <c r="AC89" s="496"/>
      <c r="AD89" s="496"/>
      <c r="AE89" s="496"/>
      <c r="AF89" s="496"/>
      <c r="AG89" s="496"/>
      <c r="AQ89" s="496"/>
      <c r="AR89" s="496"/>
      <c r="AS89" s="496"/>
      <c r="AT89" s="496"/>
      <c r="AU89" s="496"/>
      <c r="AV89" s="496"/>
      <c r="AW89" s="496"/>
      <c r="AX89" s="496"/>
      <c r="AY89" s="496"/>
      <c r="AZ89" s="496"/>
      <c r="BA89" s="496"/>
      <c r="BB89" s="496"/>
      <c r="BC89" s="496"/>
      <c r="BD89" s="496"/>
      <c r="BE89" s="496"/>
      <c r="BF89" s="496"/>
      <c r="BG89" s="496"/>
      <c r="BH89" s="496"/>
      <c r="BI89" s="496"/>
      <c r="BJ89" s="496"/>
      <c r="BK89" s="496"/>
      <c r="BL89" s="496"/>
      <c r="BM89" s="496"/>
      <c r="BN89" s="496"/>
      <c r="BO89" s="496"/>
      <c r="BP89" s="496"/>
      <c r="BQ89" s="496"/>
      <c r="BR89" s="496"/>
      <c r="BS89" s="496"/>
      <c r="BT89" s="496"/>
      <c r="BU89" s="496"/>
      <c r="BV89" s="496"/>
      <c r="BW89" s="496"/>
      <c r="BX89" s="496"/>
      <c r="BY89" s="496"/>
      <c r="BZ89" s="496"/>
      <c r="CA89" s="496"/>
      <c r="CB89" s="496"/>
      <c r="CC89" s="496"/>
      <c r="CD89" s="496"/>
      <c r="CE89" s="496"/>
      <c r="CF89" s="496"/>
      <c r="CG89" s="496"/>
      <c r="CH89" s="496"/>
      <c r="CI89" s="496"/>
      <c r="CJ89" s="496"/>
      <c r="CK89" s="496"/>
      <c r="CL89" s="496"/>
      <c r="CM89" s="496"/>
      <c r="CN89" s="496"/>
    </row>
    <row r="90" spans="1:106">
      <c r="A90" s="587"/>
      <c r="B90" s="584"/>
      <c r="C90" s="584"/>
      <c r="D90" s="383"/>
      <c r="E90" s="383"/>
      <c r="F90" s="489"/>
      <c r="G90" s="429"/>
      <c r="H90" s="386"/>
      <c r="I90" s="496"/>
      <c r="J90" s="496"/>
      <c r="K90" s="496"/>
      <c r="L90" s="496"/>
      <c r="M90" s="496"/>
      <c r="N90" s="496"/>
      <c r="O90" s="496"/>
      <c r="P90" s="496"/>
      <c r="Q90" s="496"/>
      <c r="R90" s="496"/>
      <c r="S90" s="496"/>
      <c r="T90" s="496"/>
      <c r="U90" s="496"/>
      <c r="V90" s="6"/>
      <c r="W90" s="6"/>
      <c r="X90" s="496"/>
      <c r="Y90" s="496"/>
      <c r="Z90" s="496"/>
      <c r="AA90" s="496"/>
      <c r="AB90" s="496"/>
      <c r="AC90" s="496"/>
      <c r="AD90" s="496"/>
      <c r="AE90" s="496"/>
      <c r="AF90" s="496"/>
      <c r="AG90" s="496"/>
      <c r="AQ90" s="496"/>
      <c r="AR90" s="496"/>
      <c r="AS90" s="496"/>
      <c r="AT90" s="496"/>
      <c r="AU90" s="496"/>
      <c r="AV90" s="496"/>
      <c r="AW90" s="496"/>
      <c r="AX90" s="496"/>
      <c r="AY90" s="496"/>
      <c r="AZ90" s="496"/>
      <c r="BA90" s="496"/>
      <c r="BB90" s="496"/>
      <c r="BC90" s="496"/>
      <c r="BD90" s="496"/>
      <c r="BE90" s="496"/>
      <c r="BF90" s="496"/>
      <c r="BG90" s="496"/>
      <c r="BH90" s="496"/>
      <c r="BI90" s="496"/>
      <c r="BJ90" s="496"/>
      <c r="BK90" s="496"/>
      <c r="BL90" s="496"/>
      <c r="BM90" s="496"/>
      <c r="BN90" s="496"/>
      <c r="BO90" s="496"/>
      <c r="BP90" s="496"/>
      <c r="BQ90" s="496"/>
      <c r="BR90" s="496"/>
      <c r="BS90" s="496"/>
      <c r="BT90" s="496"/>
      <c r="BU90" s="496"/>
      <c r="BV90" s="496"/>
      <c r="BW90" s="496"/>
      <c r="BX90" s="496"/>
      <c r="BY90" s="496"/>
      <c r="BZ90" s="496"/>
      <c r="CA90" s="496"/>
      <c r="CB90" s="496"/>
      <c r="CC90" s="496"/>
      <c r="CD90" s="496"/>
      <c r="CE90" s="496"/>
      <c r="CF90" s="496"/>
      <c r="CG90" s="496"/>
      <c r="CH90" s="496"/>
      <c r="CI90" s="496"/>
      <c r="CJ90" s="496"/>
      <c r="CK90" s="496"/>
      <c r="CL90" s="496"/>
      <c r="CM90" s="496"/>
      <c r="CN90" s="496"/>
    </row>
    <row r="91" spans="1:106">
      <c r="A91" s="588" t="s">
        <v>1192</v>
      </c>
      <c r="B91" s="584"/>
      <c r="C91" s="584"/>
      <c r="D91" s="383"/>
      <c r="E91" s="383"/>
      <c r="F91" s="489"/>
      <c r="G91" s="429"/>
      <c r="H91" s="386"/>
      <c r="I91" s="496"/>
      <c r="J91" s="496"/>
      <c r="K91" s="496"/>
      <c r="L91" s="496"/>
      <c r="M91" s="496"/>
      <c r="N91" s="496"/>
      <c r="O91" s="496"/>
      <c r="P91" s="496"/>
      <c r="Q91" s="496"/>
      <c r="R91" s="496"/>
      <c r="S91" s="496"/>
      <c r="T91" s="496"/>
      <c r="U91" s="496"/>
      <c r="V91" s="6"/>
      <c r="W91" s="6"/>
      <c r="X91" s="496"/>
      <c r="Y91" s="496"/>
      <c r="Z91" s="496"/>
      <c r="AA91" s="496"/>
      <c r="AB91" s="496"/>
      <c r="AC91" s="496"/>
      <c r="AD91" s="496"/>
      <c r="AE91" s="496"/>
      <c r="AF91" s="496"/>
      <c r="AG91" s="496"/>
      <c r="AQ91" s="496"/>
      <c r="AR91" s="496"/>
      <c r="AS91" s="496"/>
      <c r="AT91" s="496"/>
      <c r="AU91" s="496"/>
      <c r="AV91" s="496"/>
      <c r="AW91" s="496"/>
      <c r="AX91" s="496"/>
      <c r="AY91" s="496"/>
      <c r="AZ91" s="496"/>
      <c r="BA91" s="496"/>
      <c r="BB91" s="496"/>
      <c r="BC91" s="496"/>
      <c r="BD91" s="496"/>
      <c r="BE91" s="496"/>
      <c r="BF91" s="496"/>
      <c r="BG91" s="496"/>
      <c r="BH91" s="496"/>
      <c r="BI91" s="496"/>
      <c r="BJ91" s="496"/>
      <c r="BK91" s="496"/>
      <c r="BL91" s="496"/>
      <c r="BM91" s="496"/>
      <c r="BN91" s="496"/>
      <c r="BO91" s="496"/>
      <c r="BP91" s="496"/>
      <c r="BQ91" s="496"/>
      <c r="BR91" s="496"/>
      <c r="BS91" s="496"/>
      <c r="BT91" s="496"/>
      <c r="BU91" s="496"/>
      <c r="BV91" s="496"/>
      <c r="BW91" s="496"/>
      <c r="BX91" s="496"/>
      <c r="BY91" s="496"/>
      <c r="BZ91" s="496"/>
      <c r="CA91" s="496"/>
      <c r="CB91" s="496"/>
      <c r="CC91" s="496"/>
      <c r="CD91" s="496"/>
      <c r="CE91" s="496"/>
      <c r="CF91" s="496"/>
      <c r="CG91" s="496"/>
      <c r="CH91" s="496"/>
      <c r="CI91" s="496"/>
      <c r="CJ91" s="496"/>
      <c r="CK91" s="496"/>
      <c r="CL91" s="496"/>
      <c r="CM91" s="496"/>
      <c r="CN91" s="496"/>
    </row>
    <row r="92" spans="1:106">
      <c r="A92" s="587"/>
      <c r="B92" s="584"/>
      <c r="C92" s="584"/>
      <c r="D92" s="383"/>
      <c r="E92" s="383"/>
      <c r="F92" s="489"/>
      <c r="G92" s="429"/>
      <c r="H92" s="386"/>
      <c r="I92" s="496"/>
      <c r="J92" s="496"/>
      <c r="K92" s="496"/>
      <c r="L92" s="496"/>
      <c r="M92" s="496"/>
      <c r="N92" s="496"/>
      <c r="O92" s="496"/>
      <c r="P92" s="496"/>
      <c r="Q92" s="496"/>
      <c r="R92" s="496"/>
      <c r="S92" s="496"/>
      <c r="T92" s="496"/>
      <c r="U92" s="496"/>
      <c r="V92" s="6"/>
      <c r="W92" s="6"/>
      <c r="X92" s="496"/>
      <c r="Y92" s="496"/>
      <c r="Z92" s="496"/>
      <c r="AA92" s="496"/>
      <c r="AB92" s="496"/>
      <c r="AC92" s="496"/>
      <c r="AD92" s="496"/>
      <c r="AE92" s="496"/>
      <c r="AF92" s="496"/>
      <c r="AG92" s="496"/>
      <c r="AQ92" s="496"/>
      <c r="AR92" s="496"/>
      <c r="AS92" s="496"/>
      <c r="AT92" s="496"/>
      <c r="AU92" s="496"/>
      <c r="AV92" s="496"/>
      <c r="AW92" s="496"/>
      <c r="AX92" s="496"/>
      <c r="AY92" s="496"/>
      <c r="AZ92" s="496"/>
      <c r="BA92" s="496"/>
      <c r="BB92" s="496"/>
      <c r="BC92" s="496"/>
      <c r="BD92" s="496"/>
      <c r="BE92" s="496"/>
      <c r="BF92" s="496"/>
      <c r="BG92" s="496"/>
      <c r="BH92" s="496"/>
      <c r="BI92" s="496"/>
      <c r="BJ92" s="496"/>
      <c r="BK92" s="496"/>
      <c r="BL92" s="496"/>
      <c r="BM92" s="496"/>
      <c r="BN92" s="496"/>
      <c r="BO92" s="496"/>
      <c r="BP92" s="496"/>
      <c r="BQ92" s="496"/>
      <c r="BR92" s="496"/>
      <c r="BS92" s="496"/>
      <c r="BT92" s="496"/>
      <c r="BU92" s="496"/>
      <c r="BV92" s="496"/>
      <c r="BW92" s="496"/>
      <c r="BX92" s="496"/>
      <c r="BY92" s="496"/>
      <c r="BZ92" s="496"/>
      <c r="CA92" s="496"/>
      <c r="CB92" s="496"/>
      <c r="CC92" s="496"/>
      <c r="CD92" s="496"/>
      <c r="CE92" s="496"/>
      <c r="CF92" s="496"/>
      <c r="CG92" s="496"/>
      <c r="CH92" s="496"/>
      <c r="CI92" s="496"/>
      <c r="CJ92" s="496"/>
      <c r="CK92" s="496"/>
      <c r="CL92" s="496"/>
      <c r="CM92" s="496"/>
      <c r="CN92" s="496"/>
    </row>
    <row r="93" spans="1:106">
      <c r="A93" s="588" t="s">
        <v>1193</v>
      </c>
      <c r="B93" s="584"/>
      <c r="C93" s="584"/>
      <c r="D93" s="383"/>
      <c r="E93" s="383"/>
      <c r="F93" s="489"/>
      <c r="G93" s="429"/>
      <c r="H93" s="386"/>
      <c r="I93" s="496"/>
      <c r="J93" s="496"/>
      <c r="K93" s="496"/>
      <c r="L93" s="496"/>
      <c r="M93" s="496"/>
      <c r="N93" s="496"/>
      <c r="O93" s="496"/>
      <c r="P93" s="496"/>
      <c r="Q93" s="496"/>
      <c r="R93" s="496"/>
      <c r="S93" s="496"/>
      <c r="T93" s="496"/>
      <c r="U93" s="496"/>
      <c r="V93" s="6"/>
      <c r="W93" s="6"/>
      <c r="X93" s="496"/>
      <c r="Y93" s="496"/>
      <c r="Z93" s="496"/>
      <c r="AA93" s="496"/>
      <c r="AB93" s="496"/>
      <c r="AC93" s="496"/>
      <c r="AD93" s="496"/>
      <c r="AE93" s="496"/>
      <c r="AF93" s="496"/>
      <c r="AG93" s="496"/>
      <c r="AQ93" s="496"/>
      <c r="AR93" s="496"/>
      <c r="AS93" s="496"/>
      <c r="AT93" s="496"/>
      <c r="AU93" s="496"/>
      <c r="AV93" s="496"/>
      <c r="AW93" s="496"/>
      <c r="AX93" s="496"/>
      <c r="AY93" s="496"/>
      <c r="AZ93" s="496"/>
      <c r="BA93" s="496"/>
      <c r="BB93" s="496"/>
      <c r="BC93" s="496"/>
      <c r="BD93" s="496"/>
      <c r="BE93" s="496"/>
      <c r="BF93" s="496"/>
      <c r="BG93" s="496"/>
      <c r="BH93" s="496"/>
      <c r="BI93" s="496"/>
      <c r="BJ93" s="496"/>
      <c r="BK93" s="496"/>
      <c r="BL93" s="496"/>
      <c r="BM93" s="496"/>
      <c r="BN93" s="496"/>
      <c r="BO93" s="496"/>
      <c r="BP93" s="496"/>
      <c r="BQ93" s="496"/>
      <c r="BR93" s="496"/>
      <c r="BS93" s="496"/>
      <c r="BT93" s="496"/>
      <c r="BU93" s="496"/>
      <c r="BV93" s="496"/>
      <c r="BW93" s="496"/>
      <c r="BX93" s="496"/>
      <c r="BY93" s="496"/>
      <c r="BZ93" s="496"/>
      <c r="CA93" s="496"/>
      <c r="CB93" s="496"/>
      <c r="CC93" s="496"/>
      <c r="CD93" s="496"/>
      <c r="CE93" s="496"/>
      <c r="CF93" s="496"/>
      <c r="CG93" s="496"/>
      <c r="CH93" s="496"/>
      <c r="CI93" s="496"/>
      <c r="CJ93" s="496"/>
      <c r="CK93" s="496"/>
      <c r="CL93" s="496"/>
      <c r="CM93" s="496"/>
      <c r="CN93" s="496"/>
    </row>
    <row r="94" spans="1:106">
      <c r="A94" s="587"/>
      <c r="B94" s="584"/>
      <c r="C94" s="584"/>
      <c r="D94" s="383"/>
      <c r="E94" s="383"/>
      <c r="F94" s="489"/>
      <c r="G94" s="429"/>
      <c r="H94" s="386"/>
      <c r="I94" s="496"/>
      <c r="J94" s="496"/>
      <c r="K94" s="496"/>
      <c r="L94" s="496"/>
      <c r="M94" s="496"/>
      <c r="N94" s="496"/>
      <c r="O94" s="496"/>
      <c r="P94" s="496"/>
      <c r="Q94" s="496"/>
      <c r="R94" s="496"/>
      <c r="S94" s="496"/>
      <c r="T94" s="496"/>
      <c r="U94" s="496"/>
      <c r="V94" s="6"/>
      <c r="W94" s="6"/>
      <c r="X94" s="496"/>
      <c r="Y94" s="496"/>
      <c r="Z94" s="496"/>
      <c r="AA94" s="496"/>
      <c r="AB94" s="496"/>
      <c r="AC94" s="496"/>
      <c r="AD94" s="496"/>
      <c r="AE94" s="496"/>
      <c r="AF94" s="496"/>
      <c r="AG94" s="496"/>
      <c r="AQ94" s="496"/>
      <c r="AR94" s="496"/>
      <c r="AS94" s="496"/>
      <c r="AT94" s="496"/>
      <c r="AU94" s="496"/>
      <c r="AV94" s="496"/>
      <c r="AW94" s="496"/>
      <c r="AX94" s="496"/>
      <c r="AY94" s="496"/>
      <c r="AZ94" s="496"/>
      <c r="BA94" s="496"/>
      <c r="BB94" s="496"/>
      <c r="BC94" s="496"/>
      <c r="BD94" s="496"/>
      <c r="BE94" s="496"/>
      <c r="BF94" s="496"/>
      <c r="BG94" s="496"/>
      <c r="BH94" s="496"/>
      <c r="BI94" s="496"/>
      <c r="BJ94" s="496"/>
      <c r="BK94" s="496"/>
      <c r="BL94" s="496"/>
      <c r="BM94" s="496"/>
      <c r="BN94" s="496"/>
      <c r="BO94" s="496"/>
      <c r="BP94" s="496"/>
      <c r="BQ94" s="496"/>
      <c r="BR94" s="496"/>
      <c r="BS94" s="496"/>
      <c r="BT94" s="496"/>
      <c r="BU94" s="496"/>
      <c r="BV94" s="496"/>
      <c r="BW94" s="496"/>
      <c r="BX94" s="496"/>
      <c r="BY94" s="496"/>
      <c r="BZ94" s="496"/>
      <c r="CA94" s="496"/>
      <c r="CB94" s="496"/>
      <c r="CC94" s="496"/>
      <c r="CD94" s="496"/>
      <c r="CE94" s="496"/>
      <c r="CF94" s="496"/>
      <c r="CG94" s="496"/>
      <c r="CH94" s="496"/>
      <c r="CI94" s="496"/>
      <c r="CJ94" s="496"/>
      <c r="CK94" s="496"/>
      <c r="CL94" s="496"/>
      <c r="CM94" s="496"/>
      <c r="CN94" s="496"/>
    </row>
    <row r="95" spans="1:106">
      <c r="A95" s="589" t="s">
        <v>1194</v>
      </c>
      <c r="B95" s="584"/>
      <c r="C95" s="584"/>
      <c r="D95" s="383"/>
      <c r="E95" s="383"/>
      <c r="F95" s="489"/>
      <c r="G95" s="429"/>
      <c r="H95" s="386"/>
      <c r="I95" s="496"/>
      <c r="J95" s="496"/>
      <c r="K95" s="496"/>
      <c r="L95" s="496"/>
      <c r="M95" s="496"/>
      <c r="N95" s="496"/>
      <c r="O95" s="496"/>
      <c r="P95" s="496"/>
      <c r="Q95" s="496"/>
      <c r="R95" s="496"/>
      <c r="S95" s="496"/>
      <c r="T95" s="496"/>
      <c r="U95" s="496"/>
      <c r="V95" s="6"/>
      <c r="W95" s="6"/>
      <c r="X95" s="496"/>
      <c r="Y95" s="496"/>
      <c r="Z95" s="496"/>
      <c r="AA95" s="496"/>
      <c r="AB95" s="496"/>
      <c r="AC95" s="496"/>
      <c r="AD95" s="496"/>
      <c r="AE95" s="496"/>
      <c r="AF95" s="496"/>
      <c r="AG95" s="496"/>
      <c r="AQ95" s="496"/>
      <c r="AR95" s="496"/>
      <c r="AS95" s="496"/>
      <c r="AT95" s="496"/>
      <c r="AU95" s="496"/>
      <c r="AV95" s="496"/>
      <c r="AW95" s="496"/>
      <c r="AX95" s="496"/>
      <c r="AY95" s="496"/>
      <c r="AZ95" s="496"/>
      <c r="BA95" s="496"/>
      <c r="BB95" s="496"/>
      <c r="BC95" s="496"/>
      <c r="BD95" s="496"/>
      <c r="BE95" s="496"/>
      <c r="BF95" s="496"/>
      <c r="BG95" s="496"/>
      <c r="BH95" s="496"/>
      <c r="BI95" s="496"/>
      <c r="BJ95" s="496"/>
      <c r="BK95" s="496"/>
      <c r="BL95" s="496"/>
      <c r="BM95" s="496"/>
      <c r="BN95" s="496"/>
      <c r="BO95" s="496"/>
      <c r="BP95" s="496"/>
      <c r="BQ95" s="496"/>
      <c r="BR95" s="496"/>
      <c r="BS95" s="496"/>
      <c r="BT95" s="496"/>
      <c r="BU95" s="496"/>
      <c r="BV95" s="496"/>
      <c r="BW95" s="496"/>
      <c r="BX95" s="496"/>
      <c r="BY95" s="496"/>
      <c r="BZ95" s="496"/>
      <c r="CA95" s="496"/>
      <c r="CB95" s="496"/>
      <c r="CC95" s="496"/>
      <c r="CD95" s="496"/>
      <c r="CE95" s="496"/>
      <c r="CF95" s="496"/>
      <c r="CG95" s="496"/>
      <c r="CH95" s="496"/>
      <c r="CI95" s="496"/>
      <c r="CJ95" s="496"/>
      <c r="CK95" s="496"/>
      <c r="CL95" s="496"/>
      <c r="CM95" s="496"/>
      <c r="CN95" s="496"/>
    </row>
    <row r="96" spans="1:106">
      <c r="A96" s="587"/>
      <c r="B96" s="584"/>
      <c r="C96" s="584"/>
      <c r="D96" s="383"/>
      <c r="E96" s="383"/>
      <c r="F96" s="489"/>
      <c r="G96" s="429"/>
      <c r="H96" s="386"/>
      <c r="I96" s="496"/>
      <c r="J96" s="496"/>
      <c r="K96" s="496"/>
      <c r="L96" s="496"/>
      <c r="M96" s="496"/>
      <c r="N96" s="496"/>
      <c r="O96" s="496"/>
      <c r="P96" s="496"/>
      <c r="Q96" s="496"/>
      <c r="R96" s="496"/>
      <c r="S96" s="496"/>
      <c r="T96" s="496"/>
      <c r="U96" s="496"/>
      <c r="V96" s="6"/>
      <c r="W96" s="6"/>
      <c r="X96" s="496"/>
      <c r="Y96" s="496"/>
      <c r="Z96" s="496"/>
      <c r="AA96" s="496"/>
      <c r="AB96" s="496"/>
      <c r="AC96" s="496"/>
      <c r="AD96" s="496"/>
      <c r="AE96" s="496"/>
      <c r="AF96" s="496"/>
      <c r="AG96" s="496"/>
      <c r="AQ96" s="496"/>
      <c r="AR96" s="496"/>
      <c r="AS96" s="496"/>
      <c r="AT96" s="496"/>
      <c r="AU96" s="496"/>
      <c r="AV96" s="496"/>
      <c r="AW96" s="496"/>
      <c r="AX96" s="496"/>
      <c r="AY96" s="496"/>
      <c r="AZ96" s="496"/>
      <c r="BA96" s="496"/>
      <c r="BB96" s="496"/>
      <c r="BC96" s="496"/>
      <c r="BD96" s="496"/>
      <c r="BE96" s="496"/>
      <c r="BF96" s="496"/>
      <c r="BG96" s="496"/>
      <c r="BH96" s="496"/>
      <c r="BI96" s="496"/>
      <c r="BJ96" s="496"/>
      <c r="BK96" s="496"/>
      <c r="BL96" s="496"/>
      <c r="BM96" s="496"/>
      <c r="BN96" s="496"/>
      <c r="BO96" s="496"/>
      <c r="BP96" s="496"/>
      <c r="BQ96" s="496"/>
      <c r="BR96" s="496"/>
      <c r="BS96" s="496"/>
      <c r="BT96" s="496"/>
      <c r="BU96" s="496"/>
      <c r="BV96" s="496"/>
      <c r="BW96" s="496"/>
      <c r="BX96" s="496"/>
      <c r="BY96" s="496"/>
      <c r="BZ96" s="496"/>
      <c r="CA96" s="496"/>
      <c r="CB96" s="496"/>
      <c r="CC96" s="496"/>
      <c r="CD96" s="496"/>
      <c r="CE96" s="496"/>
      <c r="CF96" s="496"/>
      <c r="CG96" s="496"/>
      <c r="CH96" s="496"/>
      <c r="CI96" s="496"/>
      <c r="CJ96" s="496"/>
      <c r="CK96" s="496"/>
      <c r="CL96" s="496"/>
      <c r="CM96" s="496"/>
      <c r="CN96" s="496"/>
    </row>
    <row r="97" spans="1:106">
      <c r="A97" s="588" t="s">
        <v>1195</v>
      </c>
      <c r="B97" s="584"/>
      <c r="C97" s="584"/>
      <c r="D97" s="383"/>
      <c r="E97" s="383"/>
      <c r="F97" s="489"/>
      <c r="G97" s="429"/>
      <c r="H97" s="386"/>
      <c r="I97" s="496"/>
      <c r="J97" s="496"/>
      <c r="K97" s="496"/>
      <c r="L97" s="496"/>
      <c r="M97" s="496"/>
      <c r="N97" s="496"/>
      <c r="O97" s="496"/>
      <c r="P97" s="496"/>
      <c r="Q97" s="496"/>
      <c r="R97" s="496"/>
      <c r="S97" s="496"/>
      <c r="T97" s="496"/>
      <c r="U97" s="496"/>
      <c r="V97" s="6"/>
      <c r="W97" s="6"/>
      <c r="X97" s="496"/>
      <c r="Y97" s="496"/>
      <c r="Z97" s="496"/>
      <c r="AA97" s="496"/>
      <c r="AB97" s="496"/>
      <c r="AC97" s="496"/>
      <c r="AD97" s="496"/>
      <c r="AE97" s="496"/>
      <c r="AF97" s="496"/>
      <c r="AG97" s="496"/>
      <c r="AQ97" s="496"/>
      <c r="AR97" s="496"/>
      <c r="AS97" s="496"/>
      <c r="AT97" s="496"/>
      <c r="AU97" s="496"/>
      <c r="AV97" s="496"/>
      <c r="AW97" s="496"/>
      <c r="AX97" s="496"/>
      <c r="AY97" s="496"/>
      <c r="AZ97" s="496"/>
      <c r="BA97" s="496"/>
      <c r="BB97" s="496"/>
      <c r="BC97" s="496"/>
      <c r="BD97" s="496"/>
      <c r="BE97" s="496"/>
      <c r="BF97" s="496"/>
      <c r="BG97" s="496"/>
      <c r="BH97" s="496"/>
      <c r="BI97" s="496"/>
      <c r="BJ97" s="496"/>
      <c r="BK97" s="496"/>
      <c r="BL97" s="496"/>
      <c r="BM97" s="496"/>
      <c r="BN97" s="496"/>
      <c r="BO97" s="496"/>
      <c r="BP97" s="496"/>
      <c r="BQ97" s="496"/>
      <c r="BR97" s="496"/>
      <c r="BS97" s="496"/>
      <c r="BT97" s="496"/>
      <c r="BU97" s="496"/>
      <c r="BV97" s="496"/>
      <c r="BW97" s="496"/>
      <c r="BX97" s="496"/>
      <c r="BY97" s="496"/>
      <c r="BZ97" s="496"/>
      <c r="CA97" s="496"/>
      <c r="CB97" s="496"/>
      <c r="CC97" s="496"/>
      <c r="CD97" s="496"/>
      <c r="CE97" s="496"/>
      <c r="CF97" s="496"/>
      <c r="CG97" s="496"/>
      <c r="CH97" s="496"/>
      <c r="CI97" s="496"/>
      <c r="CJ97" s="496"/>
      <c r="CK97" s="496"/>
      <c r="CL97" s="496"/>
      <c r="CM97" s="496"/>
      <c r="CN97" s="496"/>
    </row>
    <row r="98" spans="1:106" s="515" customFormat="1" ht="17" thickBot="1">
      <c r="A98" s="590"/>
      <c r="B98" s="579"/>
      <c r="C98" s="579"/>
      <c r="D98" s="422"/>
      <c r="E98" s="422"/>
      <c r="F98" s="492"/>
      <c r="G98" s="516"/>
      <c r="I98" s="517"/>
      <c r="J98" s="517"/>
      <c r="K98" s="517"/>
      <c r="L98" s="517"/>
      <c r="M98" s="517"/>
      <c r="N98" s="517"/>
      <c r="O98" s="517"/>
      <c r="P98" s="517"/>
      <c r="Q98" s="517"/>
      <c r="R98" s="517"/>
      <c r="S98" s="517"/>
      <c r="T98" s="517"/>
      <c r="U98" s="517"/>
      <c r="V98" s="155"/>
      <c r="W98" s="155"/>
      <c r="X98" s="517"/>
      <c r="Y98" s="517"/>
      <c r="Z98" s="517"/>
      <c r="AA98" s="517"/>
      <c r="AB98" s="517"/>
      <c r="AC98" s="517"/>
      <c r="AD98" s="517"/>
      <c r="AE98" s="517"/>
      <c r="AF98" s="517"/>
      <c r="AG98" s="517"/>
      <c r="AH98" s="518"/>
      <c r="AI98" s="518"/>
      <c r="AJ98" s="518"/>
      <c r="AK98" s="518"/>
      <c r="AL98" s="518"/>
      <c r="AM98" s="518"/>
      <c r="AN98" s="518"/>
      <c r="AO98" s="518"/>
      <c r="AP98" s="518"/>
      <c r="AQ98" s="517"/>
      <c r="AR98" s="517"/>
      <c r="AS98" s="517"/>
      <c r="AT98" s="517"/>
      <c r="AU98" s="517"/>
      <c r="AV98" s="517"/>
      <c r="AW98" s="517"/>
      <c r="AX98" s="517"/>
      <c r="AY98" s="517"/>
      <c r="AZ98" s="517"/>
      <c r="BA98" s="517"/>
      <c r="BB98" s="517"/>
      <c r="BC98" s="517"/>
      <c r="BD98" s="517"/>
      <c r="BE98" s="517"/>
      <c r="BF98" s="517"/>
      <c r="BG98" s="517"/>
      <c r="BH98" s="517"/>
      <c r="BI98" s="517"/>
      <c r="BJ98" s="517"/>
      <c r="BK98" s="517"/>
      <c r="BL98" s="517"/>
      <c r="BM98" s="517"/>
      <c r="BN98" s="517"/>
      <c r="BO98" s="517"/>
      <c r="BP98" s="517"/>
      <c r="BQ98" s="517"/>
      <c r="BR98" s="517"/>
      <c r="BS98" s="517"/>
      <c r="BT98" s="517"/>
      <c r="BU98" s="517"/>
      <c r="BV98" s="517"/>
      <c r="BW98" s="517"/>
      <c r="BX98" s="517"/>
      <c r="BY98" s="517"/>
      <c r="BZ98" s="517"/>
      <c r="CA98" s="517"/>
      <c r="CB98" s="517"/>
      <c r="CC98" s="517"/>
      <c r="CD98" s="517"/>
      <c r="CE98" s="517"/>
      <c r="CF98" s="517"/>
      <c r="CG98" s="517"/>
      <c r="CH98" s="517"/>
      <c r="CI98" s="517"/>
      <c r="CJ98" s="517"/>
      <c r="CK98" s="517"/>
      <c r="CL98" s="517"/>
      <c r="CM98" s="517"/>
      <c r="CN98" s="517"/>
      <c r="CO98" s="518"/>
      <c r="CP98" s="518"/>
      <c r="CQ98" s="518"/>
      <c r="CR98" s="518"/>
      <c r="CS98" s="518"/>
      <c r="CT98" s="518"/>
      <c r="CU98" s="518"/>
      <c r="CV98" s="518"/>
      <c r="CW98" s="518"/>
      <c r="CX98" s="518"/>
      <c r="CY98" s="518"/>
      <c r="CZ98" s="518"/>
      <c r="DA98" s="518"/>
      <c r="DB98" s="518"/>
    </row>
    <row r="99" spans="1:106">
      <c r="A99" s="586" t="s">
        <v>381</v>
      </c>
      <c r="B99" s="494" t="s">
        <v>946</v>
      </c>
      <c r="C99" s="576" t="s">
        <v>543</v>
      </c>
      <c r="D99" s="382" t="s">
        <v>744</v>
      </c>
      <c r="E99" s="383" t="s">
        <v>113</v>
      </c>
      <c r="F99" s="489">
        <v>43606</v>
      </c>
      <c r="G99" s="429">
        <v>-1</v>
      </c>
      <c r="H99" s="537" t="s">
        <v>381</v>
      </c>
      <c r="I99">
        <v>6347</v>
      </c>
      <c r="J99">
        <v>378</v>
      </c>
      <c r="K99">
        <v>27.4</v>
      </c>
      <c r="L99">
        <v>84.1</v>
      </c>
      <c r="M99">
        <v>31.8</v>
      </c>
      <c r="N99">
        <v>17.3</v>
      </c>
      <c r="O99">
        <v>82.7</v>
      </c>
      <c r="P99">
        <v>11.9</v>
      </c>
      <c r="Q99">
        <v>16.7</v>
      </c>
      <c r="R99">
        <v>89.9</v>
      </c>
      <c r="S99">
        <v>49.7</v>
      </c>
      <c r="T99">
        <v>50.3</v>
      </c>
      <c r="U99">
        <v>3.46</v>
      </c>
      <c r="V99" s="6">
        <f t="shared" ref="V99:V138" si="75">L99*N99/100</f>
        <v>14.549300000000001</v>
      </c>
      <c r="W99" s="6">
        <f t="shared" ref="W99:W150" si="76">BO99/V99</f>
        <v>0.76292330215199355</v>
      </c>
      <c r="X99">
        <v>48.1</v>
      </c>
      <c r="Y99">
        <v>20.9</v>
      </c>
      <c r="Z99">
        <v>21.5</v>
      </c>
      <c r="AA99">
        <v>97.5</v>
      </c>
      <c r="AB99">
        <v>3.16</v>
      </c>
      <c r="AC99">
        <v>50.9</v>
      </c>
      <c r="AD99">
        <v>18.899999999999999</v>
      </c>
      <c r="AE99">
        <v>98.1</v>
      </c>
      <c r="AF99">
        <v>64.2</v>
      </c>
      <c r="AG99">
        <v>5.66</v>
      </c>
      <c r="AH99" s="188">
        <f t="shared" ref="AH99:AH150" si="77">X99*S99/100</f>
        <v>23.905700000000003</v>
      </c>
      <c r="AI99" s="188">
        <f t="shared" ref="AI99:AI150" si="78">Y99*S99/100</f>
        <v>10.3873</v>
      </c>
      <c r="AJ99" s="188">
        <f t="shared" ref="AJ99:AJ150" si="79">AA99*S99/100</f>
        <v>48.457500000000003</v>
      </c>
      <c r="AK99" s="188">
        <f t="shared" ref="AK99:AK150" si="80">AB99*S99/100</f>
        <v>1.5705200000000001</v>
      </c>
      <c r="AL99" s="188">
        <f t="shared" ref="AL99:AL150" si="81">AC99*Q99/100</f>
        <v>8.5002999999999993</v>
      </c>
      <c r="AM99" s="188">
        <f t="shared" ref="AM99:AM150" si="82">AD99*Q99/100</f>
        <v>3.1562999999999994</v>
      </c>
      <c r="AN99" s="188">
        <f t="shared" ref="AN99:AN150" si="83">AE99*Q99/100</f>
        <v>16.382699999999996</v>
      </c>
      <c r="AO99" s="188">
        <f t="shared" ref="AO99:AO150" si="84">AF99*Q99/100</f>
        <v>10.721400000000001</v>
      </c>
      <c r="AP99" s="188">
        <f t="shared" ref="AP99:AP150" si="85">AG99*Q99/100</f>
        <v>0.94521999999999995</v>
      </c>
      <c r="AQ99">
        <v>1232</v>
      </c>
      <c r="AR99">
        <v>221</v>
      </c>
      <c r="AS99">
        <v>1402</v>
      </c>
      <c r="AT99">
        <v>1373</v>
      </c>
      <c r="AU99">
        <v>-18</v>
      </c>
      <c r="AV99">
        <v>72.7</v>
      </c>
      <c r="AW99">
        <v>45.5</v>
      </c>
      <c r="AX99">
        <v>30.9</v>
      </c>
      <c r="AY99">
        <v>1407</v>
      </c>
      <c r="AZ99">
        <v>94.5</v>
      </c>
      <c r="BA99">
        <v>70.900000000000006</v>
      </c>
      <c r="BB99">
        <v>7.27</v>
      </c>
      <c r="BC99">
        <v>401</v>
      </c>
      <c r="BD99">
        <v>57.8</v>
      </c>
      <c r="BE99">
        <v>1246</v>
      </c>
      <c r="BF99">
        <v>531</v>
      </c>
      <c r="BG99">
        <v>-139</v>
      </c>
      <c r="BH99">
        <v>23.2</v>
      </c>
      <c r="BI99">
        <v>4.9400000000000004</v>
      </c>
      <c r="BJ99">
        <v>13.7</v>
      </c>
      <c r="BK99">
        <v>864</v>
      </c>
      <c r="BL99">
        <v>89</v>
      </c>
      <c r="BM99">
        <v>45.2</v>
      </c>
      <c r="BN99">
        <v>2.66</v>
      </c>
      <c r="BO99">
        <v>11.1</v>
      </c>
      <c r="BP99">
        <v>21.4</v>
      </c>
      <c r="BQ99">
        <v>2.38</v>
      </c>
      <c r="BR99">
        <v>97.6</v>
      </c>
      <c r="BS99">
        <v>4.76</v>
      </c>
      <c r="BT99">
        <v>16.7</v>
      </c>
      <c r="BU99">
        <v>81</v>
      </c>
      <c r="BV99">
        <v>54.8</v>
      </c>
      <c r="BW99">
        <v>45.2</v>
      </c>
      <c r="BX99">
        <v>2.38</v>
      </c>
      <c r="BY99">
        <v>57.1</v>
      </c>
      <c r="BZ99">
        <v>28.6</v>
      </c>
      <c r="CA99">
        <v>100</v>
      </c>
      <c r="CB99">
        <v>85.7</v>
      </c>
      <c r="CC99">
        <v>14.3</v>
      </c>
      <c r="CD99">
        <v>30.4</v>
      </c>
      <c r="CE99">
        <v>4.3499999999999996</v>
      </c>
      <c r="CF99">
        <v>26.1</v>
      </c>
      <c r="CG99">
        <v>87</v>
      </c>
      <c r="CH99">
        <v>4.3499999999999996</v>
      </c>
      <c r="CI99">
        <v>45.2</v>
      </c>
      <c r="CJ99">
        <v>10.5</v>
      </c>
      <c r="CK99">
        <v>5.26</v>
      </c>
      <c r="CL99">
        <v>5.26</v>
      </c>
      <c r="CM99">
        <v>73.7</v>
      </c>
      <c r="CN99">
        <v>0</v>
      </c>
      <c r="CO99" s="188">
        <f t="shared" ref="CO99:CO150" si="86">BY99*BT99/100</f>
        <v>9.5356999999999985</v>
      </c>
      <c r="CP99" s="188">
        <f t="shared" ref="CP99:CP150" si="87">BZ99*BT99/100</f>
        <v>4.7762000000000002</v>
      </c>
      <c r="CQ99" s="188">
        <f t="shared" ref="CQ99:CQ150" si="88">CA99*BT99/100</f>
        <v>16.7</v>
      </c>
      <c r="CR99" s="188">
        <f t="shared" ref="CR99:CR150" si="89">CB99*BT99/100</f>
        <v>14.311900000000001</v>
      </c>
      <c r="CS99" s="188">
        <f t="shared" ref="CS99:CS150" si="90">CC99*BT99/100</f>
        <v>2.3881000000000001</v>
      </c>
      <c r="CT99" s="188">
        <f t="shared" ref="CT99:CT150" si="91">CD99*BV99/100</f>
        <v>16.659199999999998</v>
      </c>
      <c r="CU99" s="188">
        <f t="shared" ref="CU99:CU150" si="92">CE99*BV99/100</f>
        <v>2.3837999999999995</v>
      </c>
      <c r="CV99" s="188">
        <f t="shared" ref="CV99:CV150" si="93">CG99*BV99/100</f>
        <v>47.675999999999995</v>
      </c>
      <c r="CW99" s="188">
        <f t="shared" ref="CW99:CW150" si="94">CH99*BV99/100</f>
        <v>2.3837999999999995</v>
      </c>
      <c r="CX99" s="188">
        <f t="shared" ref="CX99:CX150" si="95">CI99*CJ99/100</f>
        <v>4.7460000000000004</v>
      </c>
      <c r="CY99" s="188">
        <f t="shared" ref="CY99:CY150" si="96">CI99*CK99/100</f>
        <v>2.3775200000000001</v>
      </c>
      <c r="CZ99" s="188">
        <f t="shared" ref="CZ99:CZ150" si="97">CI99*CL99/100</f>
        <v>2.3775200000000001</v>
      </c>
      <c r="DA99" s="188">
        <f t="shared" ref="DA99:DA150" si="98">CI99*CM99/100</f>
        <v>33.312400000000004</v>
      </c>
      <c r="DB99" s="188">
        <f t="shared" ref="DB99:DB150" si="99">CI99*CN99/100</f>
        <v>0</v>
      </c>
    </row>
    <row r="100" spans="1:106" s="554" customFormat="1">
      <c r="A100" s="587"/>
      <c r="B100" s="549" t="s">
        <v>947</v>
      </c>
      <c r="C100" s="549"/>
      <c r="F100" s="552"/>
      <c r="G100" s="569"/>
      <c r="I100" s="555">
        <v>17</v>
      </c>
      <c r="J100" s="555">
        <v>0</v>
      </c>
      <c r="K100" s="555">
        <v>0</v>
      </c>
      <c r="L100" s="555">
        <v>0</v>
      </c>
      <c r="M100" s="555">
        <v>0</v>
      </c>
      <c r="N100" s="555">
        <v>0</v>
      </c>
      <c r="O100" s="555">
        <v>0</v>
      </c>
      <c r="P100" s="555">
        <v>0</v>
      </c>
      <c r="Q100" s="555">
        <v>0</v>
      </c>
      <c r="R100" s="555">
        <v>0</v>
      </c>
      <c r="S100" s="555">
        <v>0</v>
      </c>
      <c r="T100" s="555">
        <v>0</v>
      </c>
      <c r="U100" s="555">
        <v>0</v>
      </c>
      <c r="V100" s="556">
        <f t="shared" si="75"/>
        <v>0</v>
      </c>
      <c r="W100" s="556" t="e">
        <f t="shared" si="76"/>
        <v>#DIV/0!</v>
      </c>
      <c r="X100" s="555">
        <v>0</v>
      </c>
      <c r="Y100" s="555">
        <v>0</v>
      </c>
      <c r="Z100" s="555">
        <v>0</v>
      </c>
      <c r="AA100" s="555">
        <v>0</v>
      </c>
      <c r="AB100" s="555">
        <v>0</v>
      </c>
      <c r="AC100" s="555">
        <v>0</v>
      </c>
      <c r="AD100" s="555">
        <v>0</v>
      </c>
      <c r="AE100" s="555">
        <v>0</v>
      </c>
      <c r="AF100" s="555">
        <v>0</v>
      </c>
      <c r="AG100" s="555">
        <v>0</v>
      </c>
      <c r="AH100" s="557">
        <f t="shared" si="77"/>
        <v>0</v>
      </c>
      <c r="AI100" s="557">
        <f t="shared" si="78"/>
        <v>0</v>
      </c>
      <c r="AJ100" s="557">
        <f t="shared" si="79"/>
        <v>0</v>
      </c>
      <c r="AK100" s="557">
        <f t="shared" si="80"/>
        <v>0</v>
      </c>
      <c r="AL100" s="557">
        <f t="shared" si="81"/>
        <v>0</v>
      </c>
      <c r="AM100" s="557">
        <f t="shared" si="82"/>
        <v>0</v>
      </c>
      <c r="AN100" s="557">
        <f t="shared" si="83"/>
        <v>0</v>
      </c>
      <c r="AO100" s="557">
        <f t="shared" si="84"/>
        <v>0</v>
      </c>
      <c r="AP100" s="557">
        <f t="shared" si="85"/>
        <v>0</v>
      </c>
      <c r="AQ100" s="555" t="s">
        <v>364</v>
      </c>
      <c r="AR100" s="555" t="s">
        <v>364</v>
      </c>
      <c r="AS100" s="555" t="s">
        <v>364</v>
      </c>
      <c r="AT100" s="555" t="s">
        <v>364</v>
      </c>
      <c r="AU100" s="555" t="s">
        <v>364</v>
      </c>
      <c r="AV100" s="555">
        <v>0</v>
      </c>
      <c r="AW100" s="555">
        <v>0</v>
      </c>
      <c r="AX100" s="555">
        <v>0</v>
      </c>
      <c r="AY100" s="555" t="s">
        <v>364</v>
      </c>
      <c r="AZ100" s="555">
        <v>0</v>
      </c>
      <c r="BA100" s="555">
        <v>0</v>
      </c>
      <c r="BB100" s="555">
        <v>0</v>
      </c>
      <c r="BC100" s="555" t="s">
        <v>364</v>
      </c>
      <c r="BD100" s="555" t="s">
        <v>364</v>
      </c>
      <c r="BE100" s="555" t="s">
        <v>364</v>
      </c>
      <c r="BF100" s="555" t="s">
        <v>364</v>
      </c>
      <c r="BG100" s="555">
        <v>-162</v>
      </c>
      <c r="BH100" s="555">
        <v>0</v>
      </c>
      <c r="BI100" s="555">
        <v>0</v>
      </c>
      <c r="BJ100" s="555">
        <v>0</v>
      </c>
      <c r="BK100" s="555" t="s">
        <v>364</v>
      </c>
      <c r="BL100" s="555">
        <v>0</v>
      </c>
      <c r="BM100" s="555">
        <v>0</v>
      </c>
      <c r="BN100" s="555">
        <v>0</v>
      </c>
      <c r="BO100" s="555">
        <v>0</v>
      </c>
      <c r="BP100" s="555">
        <v>0</v>
      </c>
      <c r="BQ100" s="555">
        <v>0</v>
      </c>
      <c r="BR100" s="555">
        <v>0</v>
      </c>
      <c r="BS100" s="555">
        <v>0</v>
      </c>
      <c r="BT100" s="555">
        <v>0</v>
      </c>
      <c r="BU100" s="555">
        <v>0</v>
      </c>
      <c r="BV100" s="555">
        <v>0</v>
      </c>
      <c r="BW100" s="555">
        <v>0</v>
      </c>
      <c r="BX100" s="555">
        <v>0</v>
      </c>
      <c r="BY100" s="555">
        <v>0</v>
      </c>
      <c r="BZ100" s="555">
        <v>0</v>
      </c>
      <c r="CA100" s="555">
        <v>0</v>
      </c>
      <c r="CB100" s="555">
        <v>0</v>
      </c>
      <c r="CC100" s="555">
        <v>0</v>
      </c>
      <c r="CD100" s="555">
        <v>0</v>
      </c>
      <c r="CE100" s="555">
        <v>0</v>
      </c>
      <c r="CF100" s="555">
        <v>0</v>
      </c>
      <c r="CG100" s="555">
        <v>0</v>
      </c>
      <c r="CH100" s="555">
        <v>0</v>
      </c>
      <c r="CI100" s="555">
        <v>0</v>
      </c>
      <c r="CJ100" s="555">
        <v>0</v>
      </c>
      <c r="CK100" s="555">
        <v>0</v>
      </c>
      <c r="CL100" s="555">
        <v>0</v>
      </c>
      <c r="CM100" s="555">
        <v>0</v>
      </c>
      <c r="CN100" s="555">
        <v>0</v>
      </c>
      <c r="CO100" s="557">
        <f t="shared" si="86"/>
        <v>0</v>
      </c>
      <c r="CP100" s="557">
        <f t="shared" si="87"/>
        <v>0</v>
      </c>
      <c r="CQ100" s="557">
        <f t="shared" si="88"/>
        <v>0</v>
      </c>
      <c r="CR100" s="557">
        <f t="shared" si="89"/>
        <v>0</v>
      </c>
      <c r="CS100" s="557">
        <f t="shared" si="90"/>
        <v>0</v>
      </c>
      <c r="CT100" s="557">
        <f t="shared" si="91"/>
        <v>0</v>
      </c>
      <c r="CU100" s="557">
        <f t="shared" si="92"/>
        <v>0</v>
      </c>
      <c r="CV100" s="557">
        <f t="shared" si="93"/>
        <v>0</v>
      </c>
      <c r="CW100" s="557">
        <f t="shared" si="94"/>
        <v>0</v>
      </c>
      <c r="CX100" s="557">
        <f t="shared" si="95"/>
        <v>0</v>
      </c>
      <c r="CY100" s="557">
        <f t="shared" si="96"/>
        <v>0</v>
      </c>
      <c r="CZ100" s="557">
        <f t="shared" si="97"/>
        <v>0</v>
      </c>
      <c r="DA100" s="557">
        <f t="shared" si="98"/>
        <v>0</v>
      </c>
      <c r="DB100" s="557">
        <f t="shared" si="99"/>
        <v>0</v>
      </c>
    </row>
    <row r="101" spans="1:106">
      <c r="A101" s="588" t="s">
        <v>1191</v>
      </c>
      <c r="B101" s="494" t="s">
        <v>949</v>
      </c>
      <c r="C101" s="576" t="s">
        <v>543</v>
      </c>
      <c r="D101" s="382" t="s">
        <v>744</v>
      </c>
      <c r="E101" s="383" t="s">
        <v>114</v>
      </c>
      <c r="F101" s="489">
        <v>43613</v>
      </c>
      <c r="G101" s="429">
        <v>0</v>
      </c>
      <c r="H101" s="537" t="s">
        <v>1191</v>
      </c>
      <c r="I101">
        <v>45933</v>
      </c>
      <c r="J101">
        <v>9327</v>
      </c>
      <c r="K101">
        <v>51.3</v>
      </c>
      <c r="L101">
        <v>49.7</v>
      </c>
      <c r="M101">
        <v>11.4</v>
      </c>
      <c r="N101">
        <v>7.89</v>
      </c>
      <c r="O101">
        <v>92.1</v>
      </c>
      <c r="P101">
        <v>6.43</v>
      </c>
      <c r="Q101">
        <v>5.52</v>
      </c>
      <c r="R101">
        <v>39.299999999999997</v>
      </c>
      <c r="S101">
        <v>38.5</v>
      </c>
      <c r="T101">
        <v>61.5</v>
      </c>
      <c r="U101">
        <v>0.78</v>
      </c>
      <c r="V101" s="6">
        <f t="shared" si="75"/>
        <v>3.9213299999999998</v>
      </c>
      <c r="W101" s="6">
        <f t="shared" si="76"/>
        <v>11.679710710396728</v>
      </c>
      <c r="X101">
        <v>23.3</v>
      </c>
      <c r="Y101">
        <v>12.6</v>
      </c>
      <c r="Z101">
        <v>10.3</v>
      </c>
      <c r="AA101">
        <v>44.8</v>
      </c>
      <c r="AB101">
        <v>1.07</v>
      </c>
      <c r="AC101">
        <v>58.2</v>
      </c>
      <c r="AD101">
        <v>40.200000000000003</v>
      </c>
      <c r="AE101">
        <v>66</v>
      </c>
      <c r="AF101">
        <v>71.900000000000006</v>
      </c>
      <c r="AG101">
        <v>3.91</v>
      </c>
      <c r="AH101" s="188">
        <f t="shared" si="77"/>
        <v>8.9705000000000013</v>
      </c>
      <c r="AI101" s="188">
        <f t="shared" si="78"/>
        <v>4.851</v>
      </c>
      <c r="AJ101" s="188">
        <f t="shared" si="79"/>
        <v>17.248000000000001</v>
      </c>
      <c r="AK101" s="188">
        <f t="shared" si="80"/>
        <v>0.41194999999999998</v>
      </c>
      <c r="AL101" s="188">
        <f t="shared" si="81"/>
        <v>3.2126399999999999</v>
      </c>
      <c r="AM101" s="188">
        <f t="shared" si="82"/>
        <v>2.2190400000000001</v>
      </c>
      <c r="AN101" s="188">
        <f t="shared" si="83"/>
        <v>3.6431999999999998</v>
      </c>
      <c r="AO101" s="188">
        <f t="shared" si="84"/>
        <v>3.96888</v>
      </c>
      <c r="AP101" s="188">
        <f t="shared" si="85"/>
        <v>0.21583199999999997</v>
      </c>
      <c r="AQ101">
        <v>1161</v>
      </c>
      <c r="AR101">
        <v>242</v>
      </c>
      <c r="AS101">
        <v>775</v>
      </c>
      <c r="AT101">
        <v>668</v>
      </c>
      <c r="AU101">
        <v>21.8</v>
      </c>
      <c r="AV101">
        <v>65</v>
      </c>
      <c r="AW101">
        <v>38.299999999999997</v>
      </c>
      <c r="AX101">
        <v>24</v>
      </c>
      <c r="AY101">
        <v>1152</v>
      </c>
      <c r="AZ101">
        <v>49.5</v>
      </c>
      <c r="BA101">
        <v>71.3</v>
      </c>
      <c r="BB101">
        <v>4.37</v>
      </c>
      <c r="BC101">
        <v>228</v>
      </c>
      <c r="BD101">
        <v>37.200000000000003</v>
      </c>
      <c r="BE101">
        <v>730</v>
      </c>
      <c r="BF101">
        <v>298</v>
      </c>
      <c r="BG101">
        <v>-147</v>
      </c>
      <c r="BH101">
        <v>6.81</v>
      </c>
      <c r="BI101">
        <v>3.7</v>
      </c>
      <c r="BJ101">
        <v>3.93</v>
      </c>
      <c r="BK101">
        <v>694</v>
      </c>
      <c r="BL101">
        <v>38.4</v>
      </c>
      <c r="BM101">
        <v>35.700000000000003</v>
      </c>
      <c r="BN101">
        <v>0.47</v>
      </c>
      <c r="BO101">
        <v>45.8</v>
      </c>
      <c r="BP101">
        <v>1.87</v>
      </c>
      <c r="BQ101">
        <v>0.42</v>
      </c>
      <c r="BR101">
        <v>99.6</v>
      </c>
      <c r="BS101">
        <v>1.71</v>
      </c>
      <c r="BT101">
        <v>2.15</v>
      </c>
      <c r="BU101">
        <v>63.5</v>
      </c>
      <c r="BV101">
        <v>69.099999999999994</v>
      </c>
      <c r="BW101">
        <v>30.9</v>
      </c>
      <c r="BX101">
        <v>1.31</v>
      </c>
      <c r="BY101">
        <v>7.61</v>
      </c>
      <c r="BZ101">
        <v>15.2</v>
      </c>
      <c r="CA101">
        <v>73.900000000000006</v>
      </c>
      <c r="CB101">
        <v>69.599999999999994</v>
      </c>
      <c r="CC101">
        <v>2.17</v>
      </c>
      <c r="CD101">
        <v>2.27</v>
      </c>
      <c r="CE101">
        <v>1.83</v>
      </c>
      <c r="CF101">
        <v>2.17</v>
      </c>
      <c r="CG101">
        <v>66.5</v>
      </c>
      <c r="CH101">
        <v>1.46</v>
      </c>
      <c r="CI101">
        <v>30.9</v>
      </c>
      <c r="CJ101">
        <v>0.98</v>
      </c>
      <c r="CK101">
        <v>1.44</v>
      </c>
      <c r="CL101">
        <v>2.12</v>
      </c>
      <c r="CM101">
        <v>56.8</v>
      </c>
      <c r="CN101">
        <v>0.98</v>
      </c>
      <c r="CO101" s="188">
        <f t="shared" si="86"/>
        <v>0.16361499999999998</v>
      </c>
      <c r="CP101" s="188">
        <f t="shared" si="87"/>
        <v>0.32679999999999998</v>
      </c>
      <c r="CQ101" s="188">
        <f t="shared" si="88"/>
        <v>1.5888500000000001</v>
      </c>
      <c r="CR101" s="188">
        <f t="shared" si="89"/>
        <v>1.4964</v>
      </c>
      <c r="CS101" s="188">
        <f t="shared" si="90"/>
        <v>4.6654999999999995E-2</v>
      </c>
      <c r="CT101" s="188">
        <f t="shared" si="91"/>
        <v>1.56857</v>
      </c>
      <c r="CU101" s="188">
        <f t="shared" si="92"/>
        <v>1.2645299999999999</v>
      </c>
      <c r="CV101" s="188">
        <f t="shared" si="93"/>
        <v>45.951499999999996</v>
      </c>
      <c r="CW101" s="188">
        <f t="shared" si="94"/>
        <v>1.0088599999999999</v>
      </c>
      <c r="CX101" s="188">
        <f t="shared" si="95"/>
        <v>0.30281999999999998</v>
      </c>
      <c r="CY101" s="188">
        <f t="shared" si="96"/>
        <v>0.44495999999999997</v>
      </c>
      <c r="CZ101" s="188">
        <f t="shared" si="97"/>
        <v>0.65508</v>
      </c>
      <c r="DA101" s="188">
        <f t="shared" si="98"/>
        <v>17.551199999999998</v>
      </c>
      <c r="DB101" s="188">
        <f t="shared" si="99"/>
        <v>0.30281999999999998</v>
      </c>
    </row>
    <row r="102" spans="1:106">
      <c r="A102" s="587"/>
      <c r="B102" s="494" t="s">
        <v>950</v>
      </c>
      <c r="C102" s="577"/>
      <c r="F102" s="489"/>
      <c r="G102" s="222"/>
      <c r="H102" s="386"/>
      <c r="I102">
        <v>41859</v>
      </c>
      <c r="J102">
        <v>9538</v>
      </c>
      <c r="K102">
        <v>52.9</v>
      </c>
      <c r="L102">
        <v>48.5</v>
      </c>
      <c r="M102">
        <v>12.1</v>
      </c>
      <c r="N102">
        <v>7.99</v>
      </c>
      <c r="O102">
        <v>92</v>
      </c>
      <c r="P102">
        <v>6.29</v>
      </c>
      <c r="Q102">
        <v>6.65</v>
      </c>
      <c r="R102">
        <v>38.200000000000003</v>
      </c>
      <c r="S102">
        <v>36.1</v>
      </c>
      <c r="T102">
        <v>63.9</v>
      </c>
      <c r="U102">
        <v>0.65</v>
      </c>
      <c r="V102" s="6">
        <f t="shared" si="75"/>
        <v>3.8751499999999997</v>
      </c>
      <c r="W102" s="6">
        <f t="shared" si="76"/>
        <v>12.154368218004466</v>
      </c>
      <c r="X102">
        <v>25.1</v>
      </c>
      <c r="Y102">
        <v>12.9</v>
      </c>
      <c r="Z102">
        <v>11.8</v>
      </c>
      <c r="AA102">
        <v>42.5</v>
      </c>
      <c r="AB102">
        <v>0.9</v>
      </c>
      <c r="AC102">
        <v>59.7</v>
      </c>
      <c r="AD102">
        <v>39.9</v>
      </c>
      <c r="AE102">
        <v>64</v>
      </c>
      <c r="AF102">
        <v>64</v>
      </c>
      <c r="AG102">
        <v>3.25</v>
      </c>
      <c r="AH102" s="188">
        <f t="shared" si="77"/>
        <v>9.0611000000000015</v>
      </c>
      <c r="AI102" s="188">
        <f t="shared" si="78"/>
        <v>4.6569000000000003</v>
      </c>
      <c r="AJ102" s="188">
        <f t="shared" si="79"/>
        <v>15.342499999999999</v>
      </c>
      <c r="AK102" s="188">
        <f t="shared" si="80"/>
        <v>0.32490000000000002</v>
      </c>
      <c r="AL102" s="188">
        <f t="shared" si="81"/>
        <v>3.9700500000000005</v>
      </c>
      <c r="AM102" s="188">
        <f t="shared" si="82"/>
        <v>2.6533499999999997</v>
      </c>
      <c r="AN102" s="188">
        <f t="shared" si="83"/>
        <v>4.2560000000000002</v>
      </c>
      <c r="AO102" s="188">
        <f t="shared" si="84"/>
        <v>4.2560000000000002</v>
      </c>
      <c r="AP102" s="188">
        <f t="shared" si="85"/>
        <v>0.21612500000000001</v>
      </c>
      <c r="AQ102">
        <v>1147</v>
      </c>
      <c r="AR102">
        <v>183</v>
      </c>
      <c r="AS102">
        <v>738</v>
      </c>
      <c r="AT102">
        <v>593</v>
      </c>
      <c r="AU102">
        <v>-12.8</v>
      </c>
      <c r="AV102">
        <v>65.900000000000006</v>
      </c>
      <c r="AW102">
        <v>34.9</v>
      </c>
      <c r="AX102">
        <v>34.6</v>
      </c>
      <c r="AY102">
        <v>1290</v>
      </c>
      <c r="AZ102">
        <v>43</v>
      </c>
      <c r="BA102">
        <v>62.4</v>
      </c>
      <c r="BB102">
        <v>2.7</v>
      </c>
      <c r="BC102">
        <v>232</v>
      </c>
      <c r="BD102">
        <v>34.700000000000003</v>
      </c>
      <c r="BE102">
        <v>725</v>
      </c>
      <c r="BF102">
        <v>277</v>
      </c>
      <c r="BG102">
        <v>-149</v>
      </c>
      <c r="BH102">
        <v>7.37</v>
      </c>
      <c r="BI102">
        <v>3.8</v>
      </c>
      <c r="BJ102">
        <v>4.2300000000000004</v>
      </c>
      <c r="BK102">
        <v>805</v>
      </c>
      <c r="BL102">
        <v>37.700000000000003</v>
      </c>
      <c r="BM102">
        <v>33.799999999999997</v>
      </c>
      <c r="BN102">
        <v>0.47</v>
      </c>
      <c r="BO102">
        <v>47.1</v>
      </c>
      <c r="BP102">
        <v>2.58</v>
      </c>
      <c r="BQ102">
        <v>0.57999999999999996</v>
      </c>
      <c r="BR102">
        <v>99.4</v>
      </c>
      <c r="BS102">
        <v>2.16</v>
      </c>
      <c r="BT102">
        <v>2.34</v>
      </c>
      <c r="BU102">
        <v>60.6</v>
      </c>
      <c r="BV102">
        <v>69.099999999999994</v>
      </c>
      <c r="BW102">
        <v>30.9</v>
      </c>
      <c r="BX102">
        <v>1.1599999999999999</v>
      </c>
      <c r="BY102">
        <v>15.2</v>
      </c>
      <c r="BZ102">
        <v>13.3</v>
      </c>
      <c r="CA102">
        <v>71.400000000000006</v>
      </c>
      <c r="CB102">
        <v>73.3</v>
      </c>
      <c r="CC102">
        <v>2.86</v>
      </c>
      <c r="CD102">
        <v>3.22</v>
      </c>
      <c r="CE102">
        <v>2.4500000000000002</v>
      </c>
      <c r="CF102">
        <v>2.48</v>
      </c>
      <c r="CG102">
        <v>62.8</v>
      </c>
      <c r="CH102">
        <v>1.39</v>
      </c>
      <c r="CI102">
        <v>30.9</v>
      </c>
      <c r="CJ102">
        <v>1.1499999999999999</v>
      </c>
      <c r="CK102">
        <v>1.51</v>
      </c>
      <c r="CL102">
        <v>2.0099999999999998</v>
      </c>
      <c r="CM102">
        <v>55.9</v>
      </c>
      <c r="CN102">
        <v>0.65</v>
      </c>
      <c r="CO102" s="188">
        <f t="shared" si="86"/>
        <v>0.35568</v>
      </c>
      <c r="CP102" s="188">
        <f t="shared" si="87"/>
        <v>0.31122</v>
      </c>
      <c r="CQ102" s="188">
        <f t="shared" si="88"/>
        <v>1.67076</v>
      </c>
      <c r="CR102" s="188">
        <f t="shared" si="89"/>
        <v>1.71522</v>
      </c>
      <c r="CS102" s="188">
        <f t="shared" si="90"/>
        <v>6.6923999999999997E-2</v>
      </c>
      <c r="CT102" s="188">
        <f t="shared" si="91"/>
        <v>2.2250199999999998</v>
      </c>
      <c r="CU102" s="188">
        <f t="shared" si="92"/>
        <v>1.69295</v>
      </c>
      <c r="CV102" s="188">
        <f t="shared" si="93"/>
        <v>43.394799999999996</v>
      </c>
      <c r="CW102" s="188">
        <f t="shared" si="94"/>
        <v>0.96048999999999995</v>
      </c>
      <c r="CX102" s="188">
        <f t="shared" si="95"/>
        <v>0.35534999999999994</v>
      </c>
      <c r="CY102" s="188">
        <f t="shared" si="96"/>
        <v>0.46659</v>
      </c>
      <c r="CZ102" s="188">
        <f t="shared" si="97"/>
        <v>0.62108999999999992</v>
      </c>
      <c r="DA102" s="188">
        <f t="shared" si="98"/>
        <v>17.273099999999999</v>
      </c>
      <c r="DB102" s="188">
        <f t="shared" si="99"/>
        <v>0.20085</v>
      </c>
    </row>
    <row r="103" spans="1:106">
      <c r="A103" s="588" t="s">
        <v>1192</v>
      </c>
      <c r="B103" s="494" t="s">
        <v>952</v>
      </c>
      <c r="C103" s="576" t="s">
        <v>543</v>
      </c>
      <c r="D103" s="382" t="s">
        <v>744</v>
      </c>
      <c r="E103" s="383" t="s">
        <v>115</v>
      </c>
      <c r="F103" s="489">
        <v>43614</v>
      </c>
      <c r="G103" s="429">
        <v>0.14285714285714285</v>
      </c>
      <c r="H103" s="537" t="s">
        <v>1192</v>
      </c>
      <c r="I103">
        <v>11045</v>
      </c>
      <c r="J103">
        <v>152</v>
      </c>
      <c r="K103">
        <v>5.91</v>
      </c>
      <c r="L103">
        <v>69.099999999999994</v>
      </c>
      <c r="M103">
        <v>30.5</v>
      </c>
      <c r="N103">
        <v>8.57</v>
      </c>
      <c r="O103">
        <v>91.4</v>
      </c>
      <c r="P103">
        <v>19</v>
      </c>
      <c r="Q103">
        <v>16.2</v>
      </c>
      <c r="R103">
        <v>67.599999999999994</v>
      </c>
      <c r="S103">
        <v>56.2</v>
      </c>
      <c r="T103">
        <v>43.8</v>
      </c>
      <c r="U103">
        <v>4.76</v>
      </c>
      <c r="V103" s="6">
        <f t="shared" si="75"/>
        <v>5.9218700000000002</v>
      </c>
      <c r="W103" s="6">
        <f t="shared" si="76"/>
        <v>4.1034335437961316</v>
      </c>
      <c r="X103">
        <v>42.4</v>
      </c>
      <c r="Y103">
        <v>20.3</v>
      </c>
      <c r="Z103">
        <v>18.600000000000001</v>
      </c>
      <c r="AA103">
        <v>72.900000000000006</v>
      </c>
      <c r="AB103">
        <v>5.08</v>
      </c>
      <c r="AC103">
        <v>82.4</v>
      </c>
      <c r="AD103">
        <v>64.7</v>
      </c>
      <c r="AE103">
        <v>94.1</v>
      </c>
      <c r="AF103">
        <v>64.7</v>
      </c>
      <c r="AG103">
        <v>17.600000000000001</v>
      </c>
      <c r="AH103" s="188">
        <f t="shared" si="77"/>
        <v>23.828800000000001</v>
      </c>
      <c r="AI103" s="188">
        <f t="shared" si="78"/>
        <v>11.408600000000002</v>
      </c>
      <c r="AJ103" s="188">
        <f t="shared" si="79"/>
        <v>40.969800000000006</v>
      </c>
      <c r="AK103" s="188">
        <f t="shared" si="80"/>
        <v>2.8549600000000002</v>
      </c>
      <c r="AL103" s="188">
        <f t="shared" si="81"/>
        <v>13.348800000000001</v>
      </c>
      <c r="AM103" s="188">
        <f t="shared" si="82"/>
        <v>10.481400000000001</v>
      </c>
      <c r="AN103" s="188">
        <f t="shared" si="83"/>
        <v>15.244199999999999</v>
      </c>
      <c r="AO103" s="188">
        <f t="shared" si="84"/>
        <v>10.481400000000001</v>
      </c>
      <c r="AP103" s="188">
        <f t="shared" si="85"/>
        <v>2.8512</v>
      </c>
      <c r="AQ103">
        <v>2223</v>
      </c>
      <c r="AR103">
        <v>1230</v>
      </c>
      <c r="AS103">
        <v>1345</v>
      </c>
      <c r="AT103">
        <v>1917</v>
      </c>
      <c r="AU103">
        <v>105</v>
      </c>
      <c r="AV103">
        <v>100</v>
      </c>
      <c r="AW103">
        <v>66.7</v>
      </c>
      <c r="AX103">
        <v>44.4</v>
      </c>
      <c r="AY103">
        <v>1172</v>
      </c>
      <c r="AZ103">
        <v>88.9</v>
      </c>
      <c r="BA103">
        <v>100</v>
      </c>
      <c r="BB103">
        <v>22.2</v>
      </c>
      <c r="BC103">
        <v>347</v>
      </c>
      <c r="BD103">
        <v>87.4</v>
      </c>
      <c r="BE103">
        <v>937</v>
      </c>
      <c r="BF103">
        <v>438</v>
      </c>
      <c r="BG103">
        <v>-86.1</v>
      </c>
      <c r="BH103">
        <v>24</v>
      </c>
      <c r="BI103">
        <v>14.6</v>
      </c>
      <c r="BJ103">
        <v>13.5</v>
      </c>
      <c r="BK103">
        <v>871</v>
      </c>
      <c r="BL103">
        <v>65.599999999999994</v>
      </c>
      <c r="BM103">
        <v>52.1</v>
      </c>
      <c r="BN103">
        <v>3.12</v>
      </c>
      <c r="BO103">
        <v>24.3</v>
      </c>
      <c r="BP103">
        <v>2.7</v>
      </c>
      <c r="BQ103">
        <v>0</v>
      </c>
      <c r="BR103">
        <v>100</v>
      </c>
      <c r="BS103">
        <v>8.11</v>
      </c>
      <c r="BT103">
        <v>2.7</v>
      </c>
      <c r="BU103">
        <v>91.9</v>
      </c>
      <c r="BV103">
        <v>59.5</v>
      </c>
      <c r="BW103">
        <v>40.5</v>
      </c>
      <c r="BX103">
        <v>0</v>
      </c>
      <c r="BY103">
        <v>0</v>
      </c>
      <c r="BZ103">
        <v>0</v>
      </c>
      <c r="CA103">
        <v>100</v>
      </c>
      <c r="CB103">
        <v>100</v>
      </c>
      <c r="CC103">
        <v>0</v>
      </c>
      <c r="CD103">
        <v>0</v>
      </c>
      <c r="CE103">
        <v>4.55</v>
      </c>
      <c r="CF103">
        <v>4.55</v>
      </c>
      <c r="CG103">
        <v>86.4</v>
      </c>
      <c r="CH103">
        <v>0</v>
      </c>
      <c r="CI103">
        <v>40.5</v>
      </c>
      <c r="CJ103">
        <v>6.67</v>
      </c>
      <c r="CK103">
        <v>13.3</v>
      </c>
      <c r="CL103">
        <v>0</v>
      </c>
      <c r="CM103">
        <v>100</v>
      </c>
      <c r="CN103">
        <v>0</v>
      </c>
      <c r="CO103" s="188">
        <f t="shared" si="86"/>
        <v>0</v>
      </c>
      <c r="CP103" s="188">
        <f t="shared" si="87"/>
        <v>0</v>
      </c>
      <c r="CQ103" s="188">
        <f t="shared" si="88"/>
        <v>2.7</v>
      </c>
      <c r="CR103" s="188">
        <f t="shared" si="89"/>
        <v>2.7</v>
      </c>
      <c r="CS103" s="188">
        <f t="shared" si="90"/>
        <v>0</v>
      </c>
      <c r="CT103" s="188">
        <f t="shared" si="91"/>
        <v>0</v>
      </c>
      <c r="CU103" s="188">
        <f t="shared" si="92"/>
        <v>2.7072499999999997</v>
      </c>
      <c r="CV103" s="188">
        <f t="shared" si="93"/>
        <v>51.408000000000001</v>
      </c>
      <c r="CW103" s="188">
        <f t="shared" si="94"/>
        <v>0</v>
      </c>
      <c r="CX103" s="188">
        <f t="shared" si="95"/>
        <v>2.7013499999999997</v>
      </c>
      <c r="CY103" s="188">
        <f t="shared" si="96"/>
        <v>5.3864999999999998</v>
      </c>
      <c r="CZ103" s="188">
        <f t="shared" si="97"/>
        <v>0</v>
      </c>
      <c r="DA103" s="188">
        <f t="shared" si="98"/>
        <v>40.5</v>
      </c>
      <c r="DB103" s="188">
        <f t="shared" si="99"/>
        <v>0</v>
      </c>
    </row>
    <row r="104" spans="1:106">
      <c r="A104" s="587"/>
      <c r="B104" s="494" t="s">
        <v>953</v>
      </c>
      <c r="C104" s="577"/>
      <c r="F104" s="489"/>
      <c r="G104" s="222"/>
      <c r="H104" s="386"/>
      <c r="I104">
        <v>8427</v>
      </c>
      <c r="J104">
        <v>122</v>
      </c>
      <c r="K104">
        <v>5.78</v>
      </c>
      <c r="L104">
        <v>59.8</v>
      </c>
      <c r="M104">
        <v>24.7</v>
      </c>
      <c r="N104">
        <v>4.1100000000000003</v>
      </c>
      <c r="O104">
        <v>95.9</v>
      </c>
      <c r="P104">
        <v>11</v>
      </c>
      <c r="Q104">
        <v>11</v>
      </c>
      <c r="R104">
        <v>53.4</v>
      </c>
      <c r="S104">
        <v>60.3</v>
      </c>
      <c r="T104">
        <v>39.700000000000003</v>
      </c>
      <c r="U104">
        <v>2.74</v>
      </c>
      <c r="V104" s="6">
        <f t="shared" si="75"/>
        <v>2.4577800000000001</v>
      </c>
      <c r="W104" s="6">
        <f t="shared" si="76"/>
        <v>13.019879728861005</v>
      </c>
      <c r="X104">
        <v>38.6</v>
      </c>
      <c r="Y104">
        <v>18.2</v>
      </c>
      <c r="Z104">
        <v>13.6</v>
      </c>
      <c r="AA104">
        <v>59.1</v>
      </c>
      <c r="AB104">
        <v>4.55</v>
      </c>
      <c r="AC104">
        <v>62.5</v>
      </c>
      <c r="AD104">
        <v>50</v>
      </c>
      <c r="AE104">
        <v>62.5</v>
      </c>
      <c r="AF104">
        <v>75</v>
      </c>
      <c r="AG104">
        <v>12.5</v>
      </c>
      <c r="AH104" s="188">
        <f t="shared" si="77"/>
        <v>23.2758</v>
      </c>
      <c r="AI104" s="188">
        <f t="shared" si="78"/>
        <v>10.974599999999999</v>
      </c>
      <c r="AJ104" s="188">
        <f t="shared" si="79"/>
        <v>35.637300000000003</v>
      </c>
      <c r="AK104" s="188">
        <f t="shared" si="80"/>
        <v>2.7436499999999997</v>
      </c>
      <c r="AL104" s="188">
        <f t="shared" si="81"/>
        <v>6.875</v>
      </c>
      <c r="AM104" s="188">
        <f t="shared" si="82"/>
        <v>5.5</v>
      </c>
      <c r="AN104" s="188">
        <f t="shared" si="83"/>
        <v>6.875</v>
      </c>
      <c r="AO104" s="188">
        <f t="shared" si="84"/>
        <v>8.25</v>
      </c>
      <c r="AP104" s="188">
        <f t="shared" si="85"/>
        <v>1.375</v>
      </c>
      <c r="AQ104">
        <v>4041</v>
      </c>
      <c r="AR104">
        <v>3785</v>
      </c>
      <c r="AS104">
        <v>770</v>
      </c>
      <c r="AT104">
        <v>2323</v>
      </c>
      <c r="AU104">
        <v>571</v>
      </c>
      <c r="AV104">
        <v>100</v>
      </c>
      <c r="AW104">
        <v>100</v>
      </c>
      <c r="AX104">
        <v>66.7</v>
      </c>
      <c r="AY104">
        <v>255</v>
      </c>
      <c r="AZ104">
        <v>33.299999999999997</v>
      </c>
      <c r="BA104">
        <v>100</v>
      </c>
      <c r="BB104">
        <v>33.299999999999997</v>
      </c>
      <c r="BC104">
        <v>305</v>
      </c>
      <c r="BD104">
        <v>71.900000000000006</v>
      </c>
      <c r="BE104">
        <v>807</v>
      </c>
      <c r="BF104">
        <v>470</v>
      </c>
      <c r="BG104">
        <v>431</v>
      </c>
      <c r="BH104">
        <v>21.4</v>
      </c>
      <c r="BI104">
        <v>7.14</v>
      </c>
      <c r="BJ104">
        <v>8.57</v>
      </c>
      <c r="BK104">
        <v>712</v>
      </c>
      <c r="BL104">
        <v>54.3</v>
      </c>
      <c r="BM104">
        <v>58.6</v>
      </c>
      <c r="BN104">
        <v>1.43</v>
      </c>
      <c r="BO104">
        <v>32</v>
      </c>
      <c r="BP104">
        <v>10.3</v>
      </c>
      <c r="BQ104">
        <v>0</v>
      </c>
      <c r="BR104">
        <v>100</v>
      </c>
      <c r="BS104">
        <v>7.69</v>
      </c>
      <c r="BT104">
        <v>2.56</v>
      </c>
      <c r="BU104">
        <v>69.2</v>
      </c>
      <c r="BV104">
        <v>64.099999999999994</v>
      </c>
      <c r="BW104">
        <v>35.9</v>
      </c>
      <c r="BX104">
        <v>2.56</v>
      </c>
      <c r="BY104">
        <v>100</v>
      </c>
      <c r="BZ104">
        <v>100</v>
      </c>
      <c r="CA104">
        <v>100</v>
      </c>
      <c r="CB104">
        <v>0</v>
      </c>
      <c r="CC104">
        <v>0</v>
      </c>
      <c r="CD104">
        <v>12</v>
      </c>
      <c r="CE104">
        <v>8</v>
      </c>
      <c r="CF104">
        <v>0</v>
      </c>
      <c r="CG104">
        <v>56</v>
      </c>
      <c r="CH104">
        <v>4</v>
      </c>
      <c r="CI104">
        <v>35.9</v>
      </c>
      <c r="CJ104">
        <v>7.14</v>
      </c>
      <c r="CK104">
        <v>7.14</v>
      </c>
      <c r="CL104">
        <v>7.14</v>
      </c>
      <c r="CM104">
        <v>92.9</v>
      </c>
      <c r="CN104">
        <v>0</v>
      </c>
      <c r="CO104" s="188">
        <f t="shared" si="86"/>
        <v>2.56</v>
      </c>
      <c r="CP104" s="188">
        <f t="shared" si="87"/>
        <v>2.56</v>
      </c>
      <c r="CQ104" s="188">
        <f t="shared" si="88"/>
        <v>2.56</v>
      </c>
      <c r="CR104" s="188">
        <f t="shared" si="89"/>
        <v>0</v>
      </c>
      <c r="CS104" s="188">
        <f t="shared" si="90"/>
        <v>0</v>
      </c>
      <c r="CT104" s="188">
        <f t="shared" si="91"/>
        <v>7.6919999999999993</v>
      </c>
      <c r="CU104" s="188">
        <f t="shared" si="92"/>
        <v>5.1279999999999992</v>
      </c>
      <c r="CV104" s="188">
        <f t="shared" si="93"/>
        <v>35.895999999999994</v>
      </c>
      <c r="CW104" s="188">
        <f t="shared" si="94"/>
        <v>2.5639999999999996</v>
      </c>
      <c r="CX104" s="188">
        <f t="shared" si="95"/>
        <v>2.5632599999999996</v>
      </c>
      <c r="CY104" s="188">
        <f t="shared" si="96"/>
        <v>2.5632599999999996</v>
      </c>
      <c r="CZ104" s="188">
        <f t="shared" si="97"/>
        <v>2.5632599999999996</v>
      </c>
      <c r="DA104" s="188">
        <f t="shared" si="98"/>
        <v>33.351100000000002</v>
      </c>
      <c r="DB104" s="188">
        <f t="shared" si="99"/>
        <v>0</v>
      </c>
    </row>
    <row r="105" spans="1:106">
      <c r="A105" s="588" t="s">
        <v>1193</v>
      </c>
      <c r="B105" s="494" t="s">
        <v>955</v>
      </c>
      <c r="C105" s="576" t="s">
        <v>543</v>
      </c>
      <c r="D105" s="382" t="s">
        <v>744</v>
      </c>
      <c r="E105" s="383" t="s">
        <v>417</v>
      </c>
      <c r="F105" s="489">
        <v>43620</v>
      </c>
      <c r="G105" s="429">
        <v>1</v>
      </c>
      <c r="H105" s="537" t="s">
        <v>1193</v>
      </c>
      <c r="I105">
        <v>17332</v>
      </c>
      <c r="J105">
        <v>192</v>
      </c>
      <c r="K105">
        <v>6.48</v>
      </c>
      <c r="L105">
        <v>84.4</v>
      </c>
      <c r="M105">
        <v>31.5</v>
      </c>
      <c r="N105">
        <v>7.41</v>
      </c>
      <c r="O105">
        <v>92.6</v>
      </c>
      <c r="P105">
        <v>20.399999999999999</v>
      </c>
      <c r="Q105">
        <v>9.8800000000000008</v>
      </c>
      <c r="R105">
        <v>48.1</v>
      </c>
      <c r="S105">
        <v>50.6</v>
      </c>
      <c r="T105">
        <v>49.4</v>
      </c>
      <c r="U105">
        <v>3.7</v>
      </c>
      <c r="V105" s="6">
        <f t="shared" si="75"/>
        <v>6.2540400000000007</v>
      </c>
      <c r="W105" s="6">
        <f t="shared" si="76"/>
        <v>2.1586046779361818</v>
      </c>
      <c r="X105">
        <v>47.6</v>
      </c>
      <c r="Y105">
        <v>29.3</v>
      </c>
      <c r="Z105">
        <v>12.2</v>
      </c>
      <c r="AA105">
        <v>57.3</v>
      </c>
      <c r="AB105">
        <v>3.66</v>
      </c>
      <c r="AC105">
        <v>56.2</v>
      </c>
      <c r="AD105">
        <v>50</v>
      </c>
      <c r="AE105">
        <v>68.8</v>
      </c>
      <c r="AF105">
        <v>62.5</v>
      </c>
      <c r="AG105">
        <v>6.25</v>
      </c>
      <c r="AH105" s="188">
        <f t="shared" si="77"/>
        <v>24.085599999999999</v>
      </c>
      <c r="AI105" s="188">
        <f t="shared" si="78"/>
        <v>14.825800000000001</v>
      </c>
      <c r="AJ105" s="188">
        <f t="shared" si="79"/>
        <v>28.9938</v>
      </c>
      <c r="AK105" s="188">
        <f t="shared" si="80"/>
        <v>1.8519600000000003</v>
      </c>
      <c r="AL105" s="188">
        <f t="shared" si="81"/>
        <v>5.5525600000000006</v>
      </c>
      <c r="AM105" s="188">
        <f t="shared" si="82"/>
        <v>4.9400000000000004</v>
      </c>
      <c r="AN105" s="188">
        <f t="shared" si="83"/>
        <v>6.7974399999999999</v>
      </c>
      <c r="AO105" s="188">
        <f t="shared" si="84"/>
        <v>6.1749999999999998</v>
      </c>
      <c r="AP105" s="188">
        <f t="shared" si="85"/>
        <v>0.61750000000000005</v>
      </c>
      <c r="AQ105">
        <v>2604</v>
      </c>
      <c r="AR105">
        <v>895</v>
      </c>
      <c r="AS105">
        <v>718</v>
      </c>
      <c r="AT105">
        <v>1141</v>
      </c>
      <c r="AU105">
        <v>-89.9</v>
      </c>
      <c r="AV105">
        <v>83.3</v>
      </c>
      <c r="AW105">
        <v>66.7</v>
      </c>
      <c r="AX105">
        <v>8.33</v>
      </c>
      <c r="AY105">
        <v>886</v>
      </c>
      <c r="AZ105">
        <v>50</v>
      </c>
      <c r="BA105">
        <v>75</v>
      </c>
      <c r="BB105">
        <v>8.33</v>
      </c>
      <c r="BC105">
        <v>313</v>
      </c>
      <c r="BD105">
        <v>65.5</v>
      </c>
      <c r="BE105">
        <v>748</v>
      </c>
      <c r="BF105">
        <v>401</v>
      </c>
      <c r="BG105" t="s">
        <v>364</v>
      </c>
      <c r="BH105">
        <v>27.3</v>
      </c>
      <c r="BI105">
        <v>16.7</v>
      </c>
      <c r="BJ105">
        <v>10</v>
      </c>
      <c r="BK105">
        <v>547</v>
      </c>
      <c r="BL105">
        <v>48</v>
      </c>
      <c r="BM105">
        <v>48.7</v>
      </c>
      <c r="BN105">
        <v>3.33</v>
      </c>
      <c r="BO105">
        <v>13.5</v>
      </c>
      <c r="BP105">
        <v>11.5</v>
      </c>
      <c r="BQ105">
        <v>3.85</v>
      </c>
      <c r="BR105">
        <v>96.2</v>
      </c>
      <c r="BS105">
        <v>7.69</v>
      </c>
      <c r="BT105">
        <v>0</v>
      </c>
      <c r="BU105">
        <v>80.8</v>
      </c>
      <c r="BV105">
        <v>50</v>
      </c>
      <c r="BW105">
        <v>50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15.4</v>
      </c>
      <c r="CE105">
        <v>0</v>
      </c>
      <c r="CF105">
        <v>0</v>
      </c>
      <c r="CG105">
        <v>84.6</v>
      </c>
      <c r="CH105">
        <v>0</v>
      </c>
      <c r="CI105">
        <v>50</v>
      </c>
      <c r="CJ105">
        <v>7.69</v>
      </c>
      <c r="CK105">
        <v>15.4</v>
      </c>
      <c r="CL105">
        <v>0</v>
      </c>
      <c r="CM105">
        <v>76.900000000000006</v>
      </c>
      <c r="CN105">
        <v>0</v>
      </c>
      <c r="CO105" s="188">
        <f t="shared" si="86"/>
        <v>0</v>
      </c>
      <c r="CP105" s="188">
        <f t="shared" si="87"/>
        <v>0</v>
      </c>
      <c r="CQ105" s="188">
        <f t="shared" si="88"/>
        <v>0</v>
      </c>
      <c r="CR105" s="188">
        <f t="shared" si="89"/>
        <v>0</v>
      </c>
      <c r="CS105" s="188">
        <f t="shared" si="90"/>
        <v>0</v>
      </c>
      <c r="CT105" s="188">
        <f t="shared" si="91"/>
        <v>7.7</v>
      </c>
      <c r="CU105" s="188">
        <f t="shared" si="92"/>
        <v>0</v>
      </c>
      <c r="CV105" s="188">
        <f t="shared" si="93"/>
        <v>42.3</v>
      </c>
      <c r="CW105" s="188">
        <f t="shared" si="94"/>
        <v>0</v>
      </c>
      <c r="CX105" s="188">
        <f t="shared" si="95"/>
        <v>3.8450000000000002</v>
      </c>
      <c r="CY105" s="188">
        <f t="shared" si="96"/>
        <v>7.7</v>
      </c>
      <c r="CZ105" s="188">
        <f t="shared" si="97"/>
        <v>0</v>
      </c>
      <c r="DA105" s="188">
        <f t="shared" si="98"/>
        <v>38.450000000000003</v>
      </c>
      <c r="DB105" s="188">
        <f t="shared" si="99"/>
        <v>0</v>
      </c>
    </row>
    <row r="106" spans="1:106">
      <c r="A106" s="587"/>
      <c r="B106" s="494" t="s">
        <v>956</v>
      </c>
      <c r="C106" s="577"/>
      <c r="F106" s="489"/>
      <c r="G106" s="222"/>
      <c r="H106" s="386"/>
      <c r="I106">
        <v>25709</v>
      </c>
      <c r="J106">
        <v>420</v>
      </c>
      <c r="K106">
        <v>7.44</v>
      </c>
      <c r="L106">
        <v>85.2</v>
      </c>
      <c r="M106">
        <v>29.1</v>
      </c>
      <c r="N106">
        <v>7.54</v>
      </c>
      <c r="O106">
        <v>92.5</v>
      </c>
      <c r="P106">
        <v>11.5</v>
      </c>
      <c r="Q106">
        <v>7.26</v>
      </c>
      <c r="R106">
        <v>38.5</v>
      </c>
      <c r="S106">
        <v>44.1</v>
      </c>
      <c r="T106">
        <v>55.9</v>
      </c>
      <c r="U106">
        <v>4.1900000000000004</v>
      </c>
      <c r="V106" s="6">
        <f t="shared" si="75"/>
        <v>6.42408</v>
      </c>
      <c r="W106" s="6">
        <f t="shared" si="76"/>
        <v>1.5877759928269883</v>
      </c>
      <c r="X106">
        <v>49.4</v>
      </c>
      <c r="Y106">
        <v>21.5</v>
      </c>
      <c r="Z106">
        <v>10.1</v>
      </c>
      <c r="AA106">
        <v>51.9</v>
      </c>
      <c r="AB106">
        <v>6.33</v>
      </c>
      <c r="AC106">
        <v>65.400000000000006</v>
      </c>
      <c r="AD106">
        <v>34.6</v>
      </c>
      <c r="AE106">
        <v>76.900000000000006</v>
      </c>
      <c r="AF106">
        <v>61.5</v>
      </c>
      <c r="AG106">
        <v>3.85</v>
      </c>
      <c r="AH106" s="188">
        <f t="shared" si="77"/>
        <v>21.785399999999999</v>
      </c>
      <c r="AI106" s="188">
        <f t="shared" si="78"/>
        <v>9.4815000000000005</v>
      </c>
      <c r="AJ106" s="188">
        <f t="shared" si="79"/>
        <v>22.887899999999998</v>
      </c>
      <c r="AK106" s="188">
        <f t="shared" si="80"/>
        <v>2.7915300000000003</v>
      </c>
      <c r="AL106" s="188">
        <f t="shared" si="81"/>
        <v>4.7480400000000005</v>
      </c>
      <c r="AM106" s="188">
        <f t="shared" si="82"/>
        <v>2.5119600000000002</v>
      </c>
      <c r="AN106" s="188">
        <f t="shared" si="83"/>
        <v>5.5829399999999998</v>
      </c>
      <c r="AO106" s="188">
        <f t="shared" si="84"/>
        <v>4.4649000000000001</v>
      </c>
      <c r="AP106" s="188">
        <f t="shared" si="85"/>
        <v>0.27950999999999998</v>
      </c>
      <c r="AQ106">
        <v>1475</v>
      </c>
      <c r="AR106">
        <v>131</v>
      </c>
      <c r="AS106">
        <v>682</v>
      </c>
      <c r="AT106">
        <v>559</v>
      </c>
      <c r="AU106">
        <v>-35.9</v>
      </c>
      <c r="AV106">
        <v>92.6</v>
      </c>
      <c r="AW106">
        <v>40.700000000000003</v>
      </c>
      <c r="AX106">
        <v>14.8</v>
      </c>
      <c r="AY106">
        <v>403</v>
      </c>
      <c r="AZ106">
        <v>40.700000000000003</v>
      </c>
      <c r="BA106">
        <v>59.3</v>
      </c>
      <c r="BB106">
        <v>11.1</v>
      </c>
      <c r="BC106">
        <v>254</v>
      </c>
      <c r="BD106">
        <v>43.6</v>
      </c>
      <c r="BE106">
        <v>685</v>
      </c>
      <c r="BF106">
        <v>360</v>
      </c>
      <c r="BG106">
        <v>-61.6</v>
      </c>
      <c r="BH106">
        <v>23.9</v>
      </c>
      <c r="BI106">
        <v>9.06</v>
      </c>
      <c r="BJ106">
        <v>6.65</v>
      </c>
      <c r="BK106">
        <v>660</v>
      </c>
      <c r="BL106">
        <v>38.4</v>
      </c>
      <c r="BM106">
        <v>42.9</v>
      </c>
      <c r="BN106">
        <v>3.63</v>
      </c>
      <c r="BO106">
        <v>10.199999999999999</v>
      </c>
      <c r="BP106">
        <v>6.98</v>
      </c>
      <c r="BQ106">
        <v>0</v>
      </c>
      <c r="BR106">
        <v>100</v>
      </c>
      <c r="BS106">
        <v>4.6500000000000004</v>
      </c>
      <c r="BT106">
        <v>4.6500000000000004</v>
      </c>
      <c r="BU106">
        <v>69.8</v>
      </c>
      <c r="BV106">
        <v>51.2</v>
      </c>
      <c r="BW106">
        <v>48.8</v>
      </c>
      <c r="BX106">
        <v>0</v>
      </c>
      <c r="BY106">
        <v>0</v>
      </c>
      <c r="BZ106">
        <v>0</v>
      </c>
      <c r="CA106">
        <v>100</v>
      </c>
      <c r="CB106">
        <v>50</v>
      </c>
      <c r="CC106">
        <v>0</v>
      </c>
      <c r="CD106">
        <v>13.6</v>
      </c>
      <c r="CE106">
        <v>4.55</v>
      </c>
      <c r="CF106">
        <v>4.55</v>
      </c>
      <c r="CG106">
        <v>68.2</v>
      </c>
      <c r="CH106">
        <v>0</v>
      </c>
      <c r="CI106">
        <v>48.8</v>
      </c>
      <c r="CJ106">
        <v>0</v>
      </c>
      <c r="CK106">
        <v>4.76</v>
      </c>
      <c r="CL106">
        <v>4.76</v>
      </c>
      <c r="CM106">
        <v>71.400000000000006</v>
      </c>
      <c r="CN106">
        <v>0</v>
      </c>
      <c r="CO106" s="188">
        <f t="shared" si="86"/>
        <v>0</v>
      </c>
      <c r="CP106" s="188">
        <f t="shared" si="87"/>
        <v>0</v>
      </c>
      <c r="CQ106" s="188">
        <f t="shared" si="88"/>
        <v>4.6500000000000004</v>
      </c>
      <c r="CR106" s="188">
        <f t="shared" si="89"/>
        <v>2.3250000000000002</v>
      </c>
      <c r="CS106" s="188">
        <f t="shared" si="90"/>
        <v>0</v>
      </c>
      <c r="CT106" s="188">
        <f t="shared" si="91"/>
        <v>6.9632000000000005</v>
      </c>
      <c r="CU106" s="188">
        <f t="shared" si="92"/>
        <v>2.3296000000000001</v>
      </c>
      <c r="CV106" s="188">
        <f t="shared" si="93"/>
        <v>34.918399999999998</v>
      </c>
      <c r="CW106" s="188">
        <f t="shared" si="94"/>
        <v>0</v>
      </c>
      <c r="CX106" s="188">
        <f t="shared" si="95"/>
        <v>0</v>
      </c>
      <c r="CY106" s="188">
        <f t="shared" si="96"/>
        <v>2.3228799999999996</v>
      </c>
      <c r="CZ106" s="188">
        <f t="shared" si="97"/>
        <v>2.3228799999999996</v>
      </c>
      <c r="DA106" s="188">
        <f t="shared" si="98"/>
        <v>34.843200000000003</v>
      </c>
      <c r="DB106" s="188">
        <f t="shared" si="99"/>
        <v>0</v>
      </c>
    </row>
    <row r="107" spans="1:106">
      <c r="A107" s="589" t="s">
        <v>1194</v>
      </c>
      <c r="B107" s="494" t="s">
        <v>958</v>
      </c>
      <c r="C107" s="576" t="s">
        <v>543</v>
      </c>
      <c r="D107" s="382" t="s">
        <v>744</v>
      </c>
      <c r="E107" s="383" t="s">
        <v>418</v>
      </c>
      <c r="F107" s="489">
        <v>43626</v>
      </c>
      <c r="G107" s="429">
        <v>1.8571428571428572</v>
      </c>
      <c r="H107" s="539" t="s">
        <v>1194</v>
      </c>
      <c r="I107">
        <v>32243</v>
      </c>
      <c r="J107">
        <v>6352</v>
      </c>
      <c r="K107">
        <v>45.6</v>
      </c>
      <c r="L107">
        <v>88.8</v>
      </c>
      <c r="M107">
        <v>36.4</v>
      </c>
      <c r="N107">
        <v>9.36</v>
      </c>
      <c r="O107">
        <v>90.6</v>
      </c>
      <c r="P107">
        <v>15.3</v>
      </c>
      <c r="Q107">
        <v>14.7</v>
      </c>
      <c r="R107">
        <v>31.9</v>
      </c>
      <c r="S107">
        <v>58.8</v>
      </c>
      <c r="T107">
        <v>41.2</v>
      </c>
      <c r="U107">
        <v>3.44</v>
      </c>
      <c r="V107" s="6">
        <f t="shared" si="75"/>
        <v>8.3116799999999991</v>
      </c>
      <c r="W107" s="6">
        <f t="shared" si="76"/>
        <v>0.99257911757911765</v>
      </c>
      <c r="X107">
        <v>47.2</v>
      </c>
      <c r="Y107">
        <v>22.3</v>
      </c>
      <c r="Z107">
        <v>15.5</v>
      </c>
      <c r="AA107">
        <v>38.1</v>
      </c>
      <c r="AB107">
        <v>5.04</v>
      </c>
      <c r="AC107">
        <v>52.8</v>
      </c>
      <c r="AD107">
        <v>29.8</v>
      </c>
      <c r="AE107">
        <v>48.3</v>
      </c>
      <c r="AF107">
        <v>62</v>
      </c>
      <c r="AG107">
        <v>4.95</v>
      </c>
      <c r="AH107" s="188">
        <f t="shared" si="77"/>
        <v>27.753600000000002</v>
      </c>
      <c r="AI107" s="188">
        <f t="shared" si="78"/>
        <v>13.112400000000001</v>
      </c>
      <c r="AJ107" s="188">
        <f t="shared" si="79"/>
        <v>22.402800000000003</v>
      </c>
      <c r="AK107" s="188">
        <f t="shared" si="80"/>
        <v>2.9635199999999999</v>
      </c>
      <c r="AL107" s="188">
        <f t="shared" si="81"/>
        <v>7.7615999999999996</v>
      </c>
      <c r="AM107" s="188">
        <f t="shared" si="82"/>
        <v>4.3806000000000003</v>
      </c>
      <c r="AN107" s="188">
        <f t="shared" si="83"/>
        <v>7.1000999999999985</v>
      </c>
      <c r="AO107" s="188">
        <f t="shared" si="84"/>
        <v>9.113999999999999</v>
      </c>
      <c r="AP107" s="188">
        <f t="shared" si="85"/>
        <v>0.72765000000000002</v>
      </c>
      <c r="AQ107">
        <v>2832</v>
      </c>
      <c r="AR107">
        <v>1767</v>
      </c>
      <c r="AS107">
        <v>890</v>
      </c>
      <c r="AT107">
        <v>1371</v>
      </c>
      <c r="AU107">
        <v>246</v>
      </c>
      <c r="AV107">
        <v>93</v>
      </c>
      <c r="AW107">
        <v>76.900000000000006</v>
      </c>
      <c r="AX107">
        <v>20.3</v>
      </c>
      <c r="AY107">
        <v>974</v>
      </c>
      <c r="AZ107">
        <v>55.5</v>
      </c>
      <c r="BA107">
        <v>84.1</v>
      </c>
      <c r="BB107">
        <v>15</v>
      </c>
      <c r="BC107">
        <v>373</v>
      </c>
      <c r="BD107">
        <v>70.599999999999994</v>
      </c>
      <c r="BE107">
        <v>697</v>
      </c>
      <c r="BF107">
        <v>535</v>
      </c>
      <c r="BG107" t="s">
        <v>364</v>
      </c>
      <c r="BH107">
        <v>30.5</v>
      </c>
      <c r="BI107">
        <v>8.98</v>
      </c>
      <c r="BJ107">
        <v>14.1</v>
      </c>
      <c r="BK107">
        <v>681</v>
      </c>
      <c r="BL107">
        <v>29.5</v>
      </c>
      <c r="BM107">
        <v>56.2</v>
      </c>
      <c r="BN107">
        <v>2.25</v>
      </c>
      <c r="BO107">
        <v>8.25</v>
      </c>
      <c r="BP107">
        <v>30.9</v>
      </c>
      <c r="BQ107">
        <v>0.56999999999999995</v>
      </c>
      <c r="BR107">
        <v>99.4</v>
      </c>
      <c r="BS107">
        <v>6.68</v>
      </c>
      <c r="BT107">
        <v>12.6</v>
      </c>
      <c r="BU107">
        <v>75.8</v>
      </c>
      <c r="BV107">
        <v>62.8</v>
      </c>
      <c r="BW107">
        <v>37.200000000000003</v>
      </c>
      <c r="BX107">
        <v>9.5399999999999991</v>
      </c>
      <c r="BY107">
        <v>63.6</v>
      </c>
      <c r="BZ107">
        <v>21.2</v>
      </c>
      <c r="CA107">
        <v>95.5</v>
      </c>
      <c r="CB107">
        <v>62.1</v>
      </c>
      <c r="CC107">
        <v>28.8</v>
      </c>
      <c r="CD107">
        <v>37.1</v>
      </c>
      <c r="CE107">
        <v>9.1199999999999992</v>
      </c>
      <c r="CF107">
        <v>12.5</v>
      </c>
      <c r="CG107">
        <v>77.2</v>
      </c>
      <c r="CH107">
        <v>12.8</v>
      </c>
      <c r="CI107">
        <v>37.200000000000003</v>
      </c>
      <c r="CJ107">
        <v>20.5</v>
      </c>
      <c r="CK107">
        <v>2.56</v>
      </c>
      <c r="CL107">
        <v>12.8</v>
      </c>
      <c r="CM107">
        <v>73.3</v>
      </c>
      <c r="CN107">
        <v>4.0999999999999996</v>
      </c>
      <c r="CO107" s="188">
        <f t="shared" si="86"/>
        <v>8.0136000000000003</v>
      </c>
      <c r="CP107" s="188">
        <f t="shared" si="87"/>
        <v>2.6712000000000002</v>
      </c>
      <c r="CQ107" s="188">
        <f t="shared" si="88"/>
        <v>12.032999999999999</v>
      </c>
      <c r="CR107" s="188">
        <f t="shared" si="89"/>
        <v>7.8246000000000002</v>
      </c>
      <c r="CS107" s="188">
        <f t="shared" si="90"/>
        <v>3.6288</v>
      </c>
      <c r="CT107" s="188">
        <f t="shared" si="91"/>
        <v>23.2988</v>
      </c>
      <c r="CU107" s="188">
        <f t="shared" si="92"/>
        <v>5.7273599999999991</v>
      </c>
      <c r="CV107" s="188">
        <f t="shared" si="93"/>
        <v>48.4816</v>
      </c>
      <c r="CW107" s="188">
        <f t="shared" si="94"/>
        <v>8.0384000000000011</v>
      </c>
      <c r="CX107" s="188">
        <f t="shared" si="95"/>
        <v>7.6260000000000003</v>
      </c>
      <c r="CY107" s="188">
        <f t="shared" si="96"/>
        <v>0.95232000000000017</v>
      </c>
      <c r="CZ107" s="188">
        <f t="shared" si="97"/>
        <v>4.7616000000000005</v>
      </c>
      <c r="DA107" s="188">
        <f t="shared" si="98"/>
        <v>27.267600000000002</v>
      </c>
      <c r="DB107" s="188">
        <f t="shared" si="99"/>
        <v>1.5252000000000001</v>
      </c>
    </row>
    <row r="108" spans="1:106">
      <c r="A108" s="587"/>
      <c r="B108" s="494" t="s">
        <v>959</v>
      </c>
      <c r="C108" s="577"/>
      <c r="F108" s="489"/>
      <c r="G108" s="222"/>
      <c r="H108" s="386"/>
      <c r="I108">
        <v>15045</v>
      </c>
      <c r="J108">
        <v>2683</v>
      </c>
      <c r="K108">
        <v>42.3</v>
      </c>
      <c r="L108">
        <v>88.7</v>
      </c>
      <c r="M108">
        <v>35.200000000000003</v>
      </c>
      <c r="N108">
        <v>8.2799999999999994</v>
      </c>
      <c r="O108">
        <v>91.7</v>
      </c>
      <c r="P108">
        <v>13.9</v>
      </c>
      <c r="Q108">
        <v>14.5</v>
      </c>
      <c r="R108">
        <v>33.200000000000003</v>
      </c>
      <c r="S108">
        <v>58</v>
      </c>
      <c r="T108">
        <v>42</v>
      </c>
      <c r="U108">
        <v>3.95</v>
      </c>
      <c r="V108" s="6">
        <f t="shared" si="75"/>
        <v>7.3443599999999991</v>
      </c>
      <c r="W108" s="6">
        <f t="shared" si="76"/>
        <v>1.1260341268674194</v>
      </c>
      <c r="X108">
        <v>45.8</v>
      </c>
      <c r="Y108">
        <v>21.4</v>
      </c>
      <c r="Z108">
        <v>16.3</v>
      </c>
      <c r="AA108">
        <v>39.799999999999997</v>
      </c>
      <c r="AB108">
        <v>5.65</v>
      </c>
      <c r="AC108">
        <v>53.3</v>
      </c>
      <c r="AD108">
        <v>30.1</v>
      </c>
      <c r="AE108">
        <v>50.4</v>
      </c>
      <c r="AF108">
        <v>65.2</v>
      </c>
      <c r="AG108">
        <v>9.57</v>
      </c>
      <c r="AH108" s="188">
        <f t="shared" si="77"/>
        <v>26.563999999999997</v>
      </c>
      <c r="AI108" s="188">
        <f t="shared" si="78"/>
        <v>12.411999999999999</v>
      </c>
      <c r="AJ108" s="188">
        <f t="shared" si="79"/>
        <v>23.083999999999996</v>
      </c>
      <c r="AK108" s="188">
        <f t="shared" si="80"/>
        <v>3.2770000000000006</v>
      </c>
      <c r="AL108" s="188">
        <f t="shared" si="81"/>
        <v>7.7284999999999995</v>
      </c>
      <c r="AM108" s="188">
        <f t="shared" si="82"/>
        <v>4.3645000000000005</v>
      </c>
      <c r="AN108" s="188">
        <f t="shared" si="83"/>
        <v>7.3079999999999998</v>
      </c>
      <c r="AO108" s="188">
        <f t="shared" si="84"/>
        <v>9.4540000000000006</v>
      </c>
      <c r="AP108" s="188">
        <f t="shared" si="85"/>
        <v>1.3876500000000001</v>
      </c>
      <c r="AQ108">
        <v>2500</v>
      </c>
      <c r="AR108">
        <v>1968</v>
      </c>
      <c r="AS108">
        <v>908</v>
      </c>
      <c r="AT108">
        <v>1492</v>
      </c>
      <c r="AU108">
        <v>290</v>
      </c>
      <c r="AV108">
        <v>92.9</v>
      </c>
      <c r="AW108">
        <v>75.599999999999994</v>
      </c>
      <c r="AX108">
        <v>26.4</v>
      </c>
      <c r="AY108">
        <v>810</v>
      </c>
      <c r="AZ108">
        <v>58.4</v>
      </c>
      <c r="BA108">
        <v>83.8</v>
      </c>
      <c r="BB108">
        <v>20.8</v>
      </c>
      <c r="BC108">
        <v>387</v>
      </c>
      <c r="BD108">
        <v>66.8</v>
      </c>
      <c r="BE108">
        <v>710</v>
      </c>
      <c r="BF108">
        <v>535</v>
      </c>
      <c r="BG108">
        <v>-168</v>
      </c>
      <c r="BH108">
        <v>30</v>
      </c>
      <c r="BI108">
        <v>8.34</v>
      </c>
      <c r="BJ108">
        <v>13.4</v>
      </c>
      <c r="BK108">
        <v>608</v>
      </c>
      <c r="BL108">
        <v>31</v>
      </c>
      <c r="BM108">
        <v>55.7</v>
      </c>
      <c r="BN108">
        <v>2.4300000000000002</v>
      </c>
      <c r="BO108">
        <v>8.27</v>
      </c>
      <c r="BP108">
        <v>32</v>
      </c>
      <c r="BQ108">
        <v>1.35</v>
      </c>
      <c r="BR108">
        <v>98.6</v>
      </c>
      <c r="BS108">
        <v>5.86</v>
      </c>
      <c r="BT108">
        <v>10.8</v>
      </c>
      <c r="BU108">
        <v>73.400000000000006</v>
      </c>
      <c r="BV108">
        <v>59.5</v>
      </c>
      <c r="BW108">
        <v>40.5</v>
      </c>
      <c r="BX108">
        <v>8.56</v>
      </c>
      <c r="BY108">
        <v>66.7</v>
      </c>
      <c r="BZ108">
        <v>20.8</v>
      </c>
      <c r="CA108">
        <v>95.8</v>
      </c>
      <c r="CB108">
        <v>58.3</v>
      </c>
      <c r="CC108">
        <v>33.299999999999997</v>
      </c>
      <c r="CD108">
        <v>45.5</v>
      </c>
      <c r="CE108">
        <v>8.33</v>
      </c>
      <c r="CF108">
        <v>10.6</v>
      </c>
      <c r="CG108">
        <v>78</v>
      </c>
      <c r="CH108">
        <v>13.6</v>
      </c>
      <c r="CI108">
        <v>40.5</v>
      </c>
      <c r="CJ108">
        <v>12.2</v>
      </c>
      <c r="CK108">
        <v>2.2200000000000002</v>
      </c>
      <c r="CL108">
        <v>11.1</v>
      </c>
      <c r="CM108">
        <v>66.7</v>
      </c>
      <c r="CN108">
        <v>1.1100000000000001</v>
      </c>
      <c r="CO108" s="188">
        <f t="shared" si="86"/>
        <v>7.2036000000000016</v>
      </c>
      <c r="CP108" s="188">
        <f t="shared" si="87"/>
        <v>2.2464</v>
      </c>
      <c r="CQ108" s="188">
        <f t="shared" si="88"/>
        <v>10.346400000000001</v>
      </c>
      <c r="CR108" s="188">
        <f t="shared" si="89"/>
        <v>6.2964000000000002</v>
      </c>
      <c r="CS108" s="188">
        <f t="shared" si="90"/>
        <v>3.5964</v>
      </c>
      <c r="CT108" s="188">
        <f t="shared" si="91"/>
        <v>27.072500000000002</v>
      </c>
      <c r="CU108" s="188">
        <f t="shared" si="92"/>
        <v>4.9563499999999996</v>
      </c>
      <c r="CV108" s="188">
        <f t="shared" si="93"/>
        <v>46.41</v>
      </c>
      <c r="CW108" s="188">
        <f t="shared" si="94"/>
        <v>8.0919999999999987</v>
      </c>
      <c r="CX108" s="188">
        <f t="shared" si="95"/>
        <v>4.9409999999999998</v>
      </c>
      <c r="CY108" s="188">
        <f t="shared" si="96"/>
        <v>0.89910000000000012</v>
      </c>
      <c r="CZ108" s="188">
        <f t="shared" si="97"/>
        <v>4.4954999999999998</v>
      </c>
      <c r="DA108" s="188">
        <f t="shared" si="98"/>
        <v>27.013500000000001</v>
      </c>
      <c r="DB108" s="188">
        <f t="shared" si="99"/>
        <v>0.44955000000000006</v>
      </c>
    </row>
    <row r="109" spans="1:106">
      <c r="A109" s="588" t="s">
        <v>1195</v>
      </c>
      <c r="B109" s="494" t="s">
        <v>961</v>
      </c>
      <c r="C109" s="576" t="s">
        <v>543</v>
      </c>
      <c r="D109" s="382" t="s">
        <v>744</v>
      </c>
      <c r="E109" s="383" t="s">
        <v>419</v>
      </c>
      <c r="F109" s="489">
        <v>43641</v>
      </c>
      <c r="G109" s="429">
        <v>4</v>
      </c>
      <c r="H109" s="537" t="s">
        <v>1195</v>
      </c>
      <c r="I109">
        <v>10121</v>
      </c>
      <c r="J109">
        <v>1561</v>
      </c>
      <c r="K109">
        <v>33.4</v>
      </c>
      <c r="L109">
        <v>84.5</v>
      </c>
      <c r="M109">
        <v>41.8</v>
      </c>
      <c r="N109">
        <v>12.1</v>
      </c>
      <c r="O109">
        <v>87.9</v>
      </c>
      <c r="P109">
        <v>16.8</v>
      </c>
      <c r="Q109">
        <v>16.5</v>
      </c>
      <c r="R109">
        <v>27.5</v>
      </c>
      <c r="S109">
        <v>54.4</v>
      </c>
      <c r="T109">
        <v>45.6</v>
      </c>
      <c r="U109">
        <v>4.47</v>
      </c>
      <c r="V109" s="6">
        <f t="shared" si="75"/>
        <v>10.224499999999999</v>
      </c>
      <c r="W109" s="6">
        <f t="shared" si="76"/>
        <v>1.1247493764976284</v>
      </c>
      <c r="X109">
        <v>55.2</v>
      </c>
      <c r="Y109">
        <v>24.8</v>
      </c>
      <c r="Z109">
        <v>17</v>
      </c>
      <c r="AA109">
        <v>35.200000000000003</v>
      </c>
      <c r="AB109">
        <v>7.52</v>
      </c>
      <c r="AC109">
        <v>56.7</v>
      </c>
      <c r="AD109">
        <v>29</v>
      </c>
      <c r="AE109">
        <v>46.1</v>
      </c>
      <c r="AF109">
        <v>56.2</v>
      </c>
      <c r="AG109">
        <v>4.1500000000000004</v>
      </c>
      <c r="AH109" s="188">
        <f t="shared" si="77"/>
        <v>30.0288</v>
      </c>
      <c r="AI109" s="188">
        <f t="shared" si="78"/>
        <v>13.491199999999999</v>
      </c>
      <c r="AJ109" s="188">
        <f t="shared" si="79"/>
        <v>19.148800000000001</v>
      </c>
      <c r="AK109" s="188">
        <f t="shared" si="80"/>
        <v>4.0908799999999994</v>
      </c>
      <c r="AL109" s="188">
        <f t="shared" si="81"/>
        <v>9.355500000000001</v>
      </c>
      <c r="AM109" s="188">
        <f t="shared" si="82"/>
        <v>4.7850000000000001</v>
      </c>
      <c r="AN109" s="188">
        <f t="shared" si="83"/>
        <v>7.6064999999999996</v>
      </c>
      <c r="AO109" s="188">
        <f t="shared" si="84"/>
        <v>9.2730000000000015</v>
      </c>
      <c r="AP109" s="188">
        <f t="shared" si="85"/>
        <v>0.68475000000000008</v>
      </c>
      <c r="AQ109">
        <v>2377</v>
      </c>
      <c r="AR109">
        <v>528</v>
      </c>
      <c r="AS109">
        <v>777</v>
      </c>
      <c r="AT109">
        <v>952</v>
      </c>
      <c r="AU109">
        <v>213</v>
      </c>
      <c r="AV109">
        <v>92.5</v>
      </c>
      <c r="AW109">
        <v>62.5</v>
      </c>
      <c r="AX109">
        <v>17.5</v>
      </c>
      <c r="AY109">
        <v>1353</v>
      </c>
      <c r="AZ109">
        <v>40.6</v>
      </c>
      <c r="BA109">
        <v>75</v>
      </c>
      <c r="BB109">
        <v>12.5</v>
      </c>
      <c r="BC109">
        <v>419</v>
      </c>
      <c r="BD109">
        <v>79.599999999999994</v>
      </c>
      <c r="BE109">
        <v>697</v>
      </c>
      <c r="BF109">
        <v>546</v>
      </c>
      <c r="BG109">
        <v>-97.7</v>
      </c>
      <c r="BH109">
        <v>34.799999999999997</v>
      </c>
      <c r="BI109">
        <v>10.4</v>
      </c>
      <c r="BJ109">
        <v>16.3</v>
      </c>
      <c r="BK109">
        <v>801</v>
      </c>
      <c r="BL109">
        <v>25.7</v>
      </c>
      <c r="BM109">
        <v>51.6</v>
      </c>
      <c r="BN109">
        <v>3.36</v>
      </c>
      <c r="BO109">
        <v>11.5</v>
      </c>
      <c r="BP109">
        <v>38.9</v>
      </c>
      <c r="BQ109">
        <v>1.67</v>
      </c>
      <c r="BR109">
        <v>98.3</v>
      </c>
      <c r="BS109">
        <v>10.6</v>
      </c>
      <c r="BT109">
        <v>17.2</v>
      </c>
      <c r="BU109">
        <v>81.7</v>
      </c>
      <c r="BV109">
        <v>63.9</v>
      </c>
      <c r="BW109">
        <v>36.1</v>
      </c>
      <c r="BX109">
        <v>12.2</v>
      </c>
      <c r="BY109">
        <v>71</v>
      </c>
      <c r="BZ109">
        <v>25.8</v>
      </c>
      <c r="CA109">
        <v>96.8</v>
      </c>
      <c r="CB109">
        <v>61.3</v>
      </c>
      <c r="CC109">
        <v>29</v>
      </c>
      <c r="CD109">
        <v>42.6</v>
      </c>
      <c r="CE109">
        <v>13</v>
      </c>
      <c r="CF109">
        <v>16.5</v>
      </c>
      <c r="CG109">
        <v>81.7</v>
      </c>
      <c r="CH109">
        <v>11.3</v>
      </c>
      <c r="CI109">
        <v>36.1</v>
      </c>
      <c r="CJ109">
        <v>32.299999999999997</v>
      </c>
      <c r="CK109">
        <v>6.15</v>
      </c>
      <c r="CL109">
        <v>18.5</v>
      </c>
      <c r="CM109">
        <v>81.5</v>
      </c>
      <c r="CN109">
        <v>13.8</v>
      </c>
      <c r="CO109" s="188">
        <f t="shared" si="86"/>
        <v>12.212</v>
      </c>
      <c r="CP109" s="188">
        <f t="shared" si="87"/>
        <v>4.4375999999999998</v>
      </c>
      <c r="CQ109" s="188">
        <f t="shared" si="88"/>
        <v>16.6496</v>
      </c>
      <c r="CR109" s="188">
        <f t="shared" si="89"/>
        <v>10.5436</v>
      </c>
      <c r="CS109" s="188">
        <f t="shared" si="90"/>
        <v>4.9879999999999995</v>
      </c>
      <c r="CT109" s="188">
        <f t="shared" si="91"/>
        <v>27.221399999999999</v>
      </c>
      <c r="CU109" s="188">
        <f t="shared" si="92"/>
        <v>8.3069999999999986</v>
      </c>
      <c r="CV109" s="188">
        <f t="shared" si="93"/>
        <v>52.206299999999999</v>
      </c>
      <c r="CW109" s="188">
        <f t="shared" si="94"/>
        <v>7.2207000000000008</v>
      </c>
      <c r="CX109" s="188">
        <f t="shared" si="95"/>
        <v>11.660299999999999</v>
      </c>
      <c r="CY109" s="188">
        <f t="shared" si="96"/>
        <v>2.2201500000000003</v>
      </c>
      <c r="CZ109" s="188">
        <f t="shared" si="97"/>
        <v>6.6785000000000005</v>
      </c>
      <c r="DA109" s="188">
        <f t="shared" si="98"/>
        <v>29.421500000000002</v>
      </c>
      <c r="DB109" s="188">
        <f t="shared" si="99"/>
        <v>4.9818000000000007</v>
      </c>
    </row>
    <row r="110" spans="1:106" s="554" customFormat="1">
      <c r="A110" s="587"/>
      <c r="B110" s="549" t="s">
        <v>962</v>
      </c>
      <c r="C110" s="549"/>
      <c r="F110" s="552"/>
      <c r="G110" s="569"/>
      <c r="H110" s="569"/>
      <c r="I110" s="555">
        <v>9</v>
      </c>
      <c r="J110" s="555">
        <v>0</v>
      </c>
      <c r="K110" s="555">
        <v>0</v>
      </c>
      <c r="L110" s="555">
        <v>0</v>
      </c>
      <c r="M110" s="555">
        <v>0</v>
      </c>
      <c r="N110" s="555">
        <v>0</v>
      </c>
      <c r="O110" s="555">
        <v>0</v>
      </c>
      <c r="P110" s="555">
        <v>0</v>
      </c>
      <c r="Q110" s="555">
        <v>0</v>
      </c>
      <c r="R110" s="555">
        <v>0</v>
      </c>
      <c r="S110" s="555">
        <v>0</v>
      </c>
      <c r="T110" s="555">
        <v>0</v>
      </c>
      <c r="U110" s="555">
        <v>0</v>
      </c>
      <c r="V110" s="556">
        <f t="shared" si="75"/>
        <v>0</v>
      </c>
      <c r="W110" s="556" t="e">
        <f t="shared" si="76"/>
        <v>#DIV/0!</v>
      </c>
      <c r="X110" s="555">
        <v>0</v>
      </c>
      <c r="Y110" s="555">
        <v>0</v>
      </c>
      <c r="Z110" s="555">
        <v>0</v>
      </c>
      <c r="AA110" s="555">
        <v>0</v>
      </c>
      <c r="AB110" s="555">
        <v>0</v>
      </c>
      <c r="AC110" s="555">
        <v>0</v>
      </c>
      <c r="AD110" s="555">
        <v>0</v>
      </c>
      <c r="AE110" s="555">
        <v>0</v>
      </c>
      <c r="AF110" s="555">
        <v>0</v>
      </c>
      <c r="AG110" s="555">
        <v>0</v>
      </c>
      <c r="AH110" s="557">
        <f t="shared" si="77"/>
        <v>0</v>
      </c>
      <c r="AI110" s="557">
        <f t="shared" si="78"/>
        <v>0</v>
      </c>
      <c r="AJ110" s="557">
        <f t="shared" si="79"/>
        <v>0</v>
      </c>
      <c r="AK110" s="557">
        <f t="shared" si="80"/>
        <v>0</v>
      </c>
      <c r="AL110" s="557">
        <f t="shared" si="81"/>
        <v>0</v>
      </c>
      <c r="AM110" s="557">
        <f t="shared" si="82"/>
        <v>0</v>
      </c>
      <c r="AN110" s="557">
        <f t="shared" si="83"/>
        <v>0</v>
      </c>
      <c r="AO110" s="557">
        <f t="shared" si="84"/>
        <v>0</v>
      </c>
      <c r="AP110" s="557">
        <f t="shared" si="85"/>
        <v>0</v>
      </c>
      <c r="AQ110" s="555" t="s">
        <v>364</v>
      </c>
      <c r="AR110" s="555" t="s">
        <v>364</v>
      </c>
      <c r="AS110" s="555" t="s">
        <v>364</v>
      </c>
      <c r="AT110" s="555" t="s">
        <v>364</v>
      </c>
      <c r="AU110" s="555" t="s">
        <v>364</v>
      </c>
      <c r="AV110" s="555">
        <v>0</v>
      </c>
      <c r="AW110" s="555">
        <v>0</v>
      </c>
      <c r="AX110" s="555">
        <v>0</v>
      </c>
      <c r="AY110" s="555" t="s">
        <v>364</v>
      </c>
      <c r="AZ110" s="555">
        <v>0</v>
      </c>
      <c r="BA110" s="555">
        <v>0</v>
      </c>
      <c r="BB110" s="555">
        <v>0</v>
      </c>
      <c r="BC110" s="555" t="s">
        <v>364</v>
      </c>
      <c r="BD110" s="555" t="s">
        <v>364</v>
      </c>
      <c r="BE110" s="555" t="s">
        <v>364</v>
      </c>
      <c r="BF110" s="555" t="s">
        <v>364</v>
      </c>
      <c r="BG110" s="555">
        <v>-65.5</v>
      </c>
      <c r="BH110" s="555">
        <v>0</v>
      </c>
      <c r="BI110" s="555">
        <v>0</v>
      </c>
      <c r="BJ110" s="555">
        <v>0</v>
      </c>
      <c r="BK110" s="555" t="s">
        <v>364</v>
      </c>
      <c r="BL110" s="555">
        <v>0</v>
      </c>
      <c r="BM110" s="555">
        <v>0</v>
      </c>
      <c r="BN110" s="555">
        <v>0</v>
      </c>
      <c r="BO110" s="555">
        <v>0</v>
      </c>
      <c r="BP110" s="555">
        <v>0</v>
      </c>
      <c r="BQ110" s="555">
        <v>0</v>
      </c>
      <c r="BR110" s="555">
        <v>0</v>
      </c>
      <c r="BS110" s="555">
        <v>0</v>
      </c>
      <c r="BT110" s="555">
        <v>0</v>
      </c>
      <c r="BU110" s="555">
        <v>0</v>
      </c>
      <c r="BV110" s="555">
        <v>0</v>
      </c>
      <c r="BW110" s="555">
        <v>0</v>
      </c>
      <c r="BX110" s="555">
        <v>0</v>
      </c>
      <c r="BY110" s="555">
        <v>0</v>
      </c>
      <c r="BZ110" s="555">
        <v>0</v>
      </c>
      <c r="CA110" s="555">
        <v>0</v>
      </c>
      <c r="CB110" s="555">
        <v>0</v>
      </c>
      <c r="CC110" s="555">
        <v>0</v>
      </c>
      <c r="CD110" s="555">
        <v>0</v>
      </c>
      <c r="CE110" s="555">
        <v>0</v>
      </c>
      <c r="CF110" s="555">
        <v>0</v>
      </c>
      <c r="CG110" s="555">
        <v>0</v>
      </c>
      <c r="CH110" s="555">
        <v>0</v>
      </c>
      <c r="CI110" s="555">
        <v>0</v>
      </c>
      <c r="CJ110" s="555">
        <v>0</v>
      </c>
      <c r="CK110" s="555">
        <v>0</v>
      </c>
      <c r="CL110" s="555">
        <v>0</v>
      </c>
      <c r="CM110" s="555">
        <v>0</v>
      </c>
      <c r="CN110" s="555">
        <v>0</v>
      </c>
      <c r="CO110" s="557">
        <f t="shared" si="86"/>
        <v>0</v>
      </c>
      <c r="CP110" s="557">
        <f t="shared" si="87"/>
        <v>0</v>
      </c>
      <c r="CQ110" s="557">
        <f t="shared" si="88"/>
        <v>0</v>
      </c>
      <c r="CR110" s="557">
        <f t="shared" si="89"/>
        <v>0</v>
      </c>
      <c r="CS110" s="557">
        <f t="shared" si="90"/>
        <v>0</v>
      </c>
      <c r="CT110" s="557">
        <f t="shared" si="91"/>
        <v>0</v>
      </c>
      <c r="CU110" s="557">
        <f t="shared" si="92"/>
        <v>0</v>
      </c>
      <c r="CV110" s="557">
        <f t="shared" si="93"/>
        <v>0</v>
      </c>
      <c r="CW110" s="557">
        <f t="shared" si="94"/>
        <v>0</v>
      </c>
      <c r="CX110" s="557">
        <f t="shared" si="95"/>
        <v>0</v>
      </c>
      <c r="CY110" s="557">
        <f t="shared" si="96"/>
        <v>0</v>
      </c>
      <c r="CZ110" s="557">
        <f t="shared" si="97"/>
        <v>0</v>
      </c>
      <c r="DA110" s="557">
        <f t="shared" si="98"/>
        <v>0</v>
      </c>
      <c r="DB110" s="557">
        <f t="shared" si="99"/>
        <v>0</v>
      </c>
    </row>
    <row r="111" spans="1:106">
      <c r="A111" s="588" t="s">
        <v>381</v>
      </c>
      <c r="B111" s="494" t="s">
        <v>964</v>
      </c>
      <c r="C111" s="576" t="s">
        <v>543</v>
      </c>
      <c r="D111" s="382" t="s">
        <v>744</v>
      </c>
      <c r="E111" s="383" t="s">
        <v>421</v>
      </c>
      <c r="F111" s="489">
        <v>43774</v>
      </c>
      <c r="G111" s="429">
        <v>0</v>
      </c>
      <c r="H111" s="537" t="s">
        <v>381</v>
      </c>
      <c r="I111">
        <v>12293</v>
      </c>
      <c r="J111">
        <v>1840</v>
      </c>
      <c r="K111">
        <v>34.1</v>
      </c>
      <c r="L111">
        <v>84.8</v>
      </c>
      <c r="M111">
        <v>44.5</v>
      </c>
      <c r="N111">
        <v>12.7</v>
      </c>
      <c r="O111">
        <v>87.3</v>
      </c>
      <c r="P111">
        <v>14.1</v>
      </c>
      <c r="Q111">
        <v>22.2</v>
      </c>
      <c r="R111">
        <v>41.8</v>
      </c>
      <c r="S111">
        <v>57.5</v>
      </c>
      <c r="T111">
        <v>42.5</v>
      </c>
      <c r="U111">
        <v>5</v>
      </c>
      <c r="V111" s="6">
        <f t="shared" si="75"/>
        <v>10.769599999999999</v>
      </c>
      <c r="W111" s="6">
        <f t="shared" si="76"/>
        <v>1.0956767196553263</v>
      </c>
      <c r="X111">
        <v>56.7</v>
      </c>
      <c r="Y111">
        <v>21.2</v>
      </c>
      <c r="Z111">
        <v>22.6</v>
      </c>
      <c r="AA111">
        <v>48.9</v>
      </c>
      <c r="AB111">
        <v>7.25</v>
      </c>
      <c r="AC111">
        <v>64.2</v>
      </c>
      <c r="AD111">
        <v>21.7</v>
      </c>
      <c r="AE111">
        <v>59.2</v>
      </c>
      <c r="AF111">
        <v>58.7</v>
      </c>
      <c r="AG111">
        <v>4.62</v>
      </c>
      <c r="AH111" s="188">
        <f t="shared" si="77"/>
        <v>32.602499999999999</v>
      </c>
      <c r="AI111" s="188">
        <f t="shared" si="78"/>
        <v>12.19</v>
      </c>
      <c r="AJ111" s="188">
        <f t="shared" si="79"/>
        <v>28.1175</v>
      </c>
      <c r="AK111" s="188">
        <f t="shared" si="80"/>
        <v>4.1687500000000002</v>
      </c>
      <c r="AL111" s="188">
        <f t="shared" si="81"/>
        <v>14.2524</v>
      </c>
      <c r="AM111" s="188">
        <f t="shared" si="82"/>
        <v>4.8173999999999992</v>
      </c>
      <c r="AN111" s="188">
        <f t="shared" si="83"/>
        <v>13.1424</v>
      </c>
      <c r="AO111" s="188">
        <f t="shared" si="84"/>
        <v>13.031400000000001</v>
      </c>
      <c r="AP111" s="188">
        <f t="shared" si="85"/>
        <v>1.0256399999999999</v>
      </c>
      <c r="AQ111">
        <v>2665</v>
      </c>
      <c r="AR111">
        <v>775</v>
      </c>
      <c r="AS111">
        <v>916</v>
      </c>
      <c r="AT111">
        <v>1230</v>
      </c>
      <c r="AU111">
        <v>254</v>
      </c>
      <c r="AV111">
        <v>94</v>
      </c>
      <c r="AW111">
        <v>59.3</v>
      </c>
      <c r="AX111">
        <v>24.6</v>
      </c>
      <c r="AY111">
        <v>2691</v>
      </c>
      <c r="AZ111">
        <v>60.3</v>
      </c>
      <c r="BA111">
        <v>76.900000000000006</v>
      </c>
      <c r="BB111">
        <v>18.100000000000001</v>
      </c>
      <c r="BC111">
        <v>444</v>
      </c>
      <c r="BD111">
        <v>111</v>
      </c>
      <c r="BE111">
        <v>794</v>
      </c>
      <c r="BF111">
        <v>599</v>
      </c>
      <c r="BG111">
        <v>-156</v>
      </c>
      <c r="BH111">
        <v>37.299999999999997</v>
      </c>
      <c r="BI111">
        <v>7.49</v>
      </c>
      <c r="BJ111">
        <v>21.8</v>
      </c>
      <c r="BK111">
        <v>976</v>
      </c>
      <c r="BL111">
        <v>39.1</v>
      </c>
      <c r="BM111">
        <v>54.6</v>
      </c>
      <c r="BN111">
        <v>3.08</v>
      </c>
      <c r="BO111">
        <v>11.8</v>
      </c>
      <c r="BP111">
        <v>32.6</v>
      </c>
      <c r="BQ111">
        <v>1.38</v>
      </c>
      <c r="BR111">
        <v>98.6</v>
      </c>
      <c r="BS111">
        <v>8.26</v>
      </c>
      <c r="BT111">
        <v>18.3</v>
      </c>
      <c r="BU111">
        <v>87.2</v>
      </c>
      <c r="BV111">
        <v>68.8</v>
      </c>
      <c r="BW111">
        <v>31.2</v>
      </c>
      <c r="BX111">
        <v>5.96</v>
      </c>
      <c r="BY111">
        <v>77.5</v>
      </c>
      <c r="BZ111">
        <v>25</v>
      </c>
      <c r="CA111">
        <v>97.5</v>
      </c>
      <c r="CB111">
        <v>77.5</v>
      </c>
      <c r="CC111">
        <v>20</v>
      </c>
      <c r="CD111">
        <v>40</v>
      </c>
      <c r="CE111">
        <v>9.33</v>
      </c>
      <c r="CF111">
        <v>20.7</v>
      </c>
      <c r="CG111">
        <v>90</v>
      </c>
      <c r="CH111">
        <v>6.67</v>
      </c>
      <c r="CI111">
        <v>31.2</v>
      </c>
      <c r="CJ111">
        <v>16.2</v>
      </c>
      <c r="CK111">
        <v>5.88</v>
      </c>
      <c r="CL111">
        <v>13.2</v>
      </c>
      <c r="CM111">
        <v>80.900000000000006</v>
      </c>
      <c r="CN111">
        <v>4.41</v>
      </c>
      <c r="CO111" s="188">
        <f t="shared" si="86"/>
        <v>14.182499999999999</v>
      </c>
      <c r="CP111" s="188">
        <f t="shared" si="87"/>
        <v>4.5750000000000002</v>
      </c>
      <c r="CQ111" s="188">
        <f t="shared" si="88"/>
        <v>17.842500000000001</v>
      </c>
      <c r="CR111" s="188">
        <f t="shared" si="89"/>
        <v>14.182499999999999</v>
      </c>
      <c r="CS111" s="188">
        <f t="shared" si="90"/>
        <v>3.66</v>
      </c>
      <c r="CT111" s="188">
        <f t="shared" si="91"/>
        <v>27.52</v>
      </c>
      <c r="CU111" s="188">
        <f t="shared" si="92"/>
        <v>6.4190399999999999</v>
      </c>
      <c r="CV111" s="188">
        <f t="shared" si="93"/>
        <v>61.92</v>
      </c>
      <c r="CW111" s="188">
        <f t="shared" si="94"/>
        <v>4.5889599999999993</v>
      </c>
      <c r="CX111" s="188">
        <f t="shared" si="95"/>
        <v>5.0543999999999993</v>
      </c>
      <c r="CY111" s="188">
        <f t="shared" si="96"/>
        <v>1.83456</v>
      </c>
      <c r="CZ111" s="188">
        <f t="shared" si="97"/>
        <v>4.1183999999999994</v>
      </c>
      <c r="DA111" s="188">
        <f t="shared" si="98"/>
        <v>25.2408</v>
      </c>
      <c r="DB111" s="188">
        <f t="shared" si="99"/>
        <v>1.37592</v>
      </c>
    </row>
    <row r="112" spans="1:106" s="554" customFormat="1">
      <c r="A112" s="587"/>
      <c r="B112" s="549" t="s">
        <v>965</v>
      </c>
      <c r="C112" s="549"/>
      <c r="F112" s="552"/>
      <c r="G112" s="569"/>
      <c r="H112" s="569"/>
      <c r="I112" s="555">
        <v>5</v>
      </c>
      <c r="J112" s="555">
        <v>1</v>
      </c>
      <c r="K112" s="555">
        <v>100</v>
      </c>
      <c r="L112" s="555">
        <v>100</v>
      </c>
      <c r="M112" s="555">
        <v>0</v>
      </c>
      <c r="N112" s="555">
        <v>0</v>
      </c>
      <c r="O112" s="555">
        <v>100</v>
      </c>
      <c r="P112" s="555">
        <v>0</v>
      </c>
      <c r="Q112" s="555">
        <v>0</v>
      </c>
      <c r="R112" s="555">
        <v>100</v>
      </c>
      <c r="S112" s="555">
        <v>100</v>
      </c>
      <c r="T112" s="555">
        <v>0</v>
      </c>
      <c r="U112" s="555">
        <v>0</v>
      </c>
      <c r="V112" s="556">
        <f t="shared" si="75"/>
        <v>0</v>
      </c>
      <c r="W112" s="556" t="e">
        <f t="shared" si="76"/>
        <v>#DIV/0!</v>
      </c>
      <c r="X112" s="555">
        <v>0</v>
      </c>
      <c r="Y112" s="555">
        <v>0</v>
      </c>
      <c r="Z112" s="555">
        <v>0</v>
      </c>
      <c r="AA112" s="555">
        <v>100</v>
      </c>
      <c r="AB112" s="555">
        <v>0</v>
      </c>
      <c r="AC112" s="555">
        <v>0</v>
      </c>
      <c r="AD112" s="555">
        <v>0</v>
      </c>
      <c r="AE112" s="555">
        <v>0</v>
      </c>
      <c r="AF112" s="555">
        <v>0</v>
      </c>
      <c r="AG112" s="555">
        <v>0</v>
      </c>
      <c r="AH112" s="557">
        <f t="shared" si="77"/>
        <v>0</v>
      </c>
      <c r="AI112" s="557">
        <f t="shared" si="78"/>
        <v>0</v>
      </c>
      <c r="AJ112" s="557">
        <f t="shared" si="79"/>
        <v>100</v>
      </c>
      <c r="AK112" s="557">
        <f t="shared" si="80"/>
        <v>0</v>
      </c>
      <c r="AL112" s="557">
        <f t="shared" si="81"/>
        <v>0</v>
      </c>
      <c r="AM112" s="557">
        <f t="shared" si="82"/>
        <v>0</v>
      </c>
      <c r="AN112" s="557">
        <f t="shared" si="83"/>
        <v>0</v>
      </c>
      <c r="AO112" s="557">
        <f t="shared" si="84"/>
        <v>0</v>
      </c>
      <c r="AP112" s="557">
        <f t="shared" si="85"/>
        <v>0</v>
      </c>
      <c r="AQ112" s="555" t="s">
        <v>364</v>
      </c>
      <c r="AR112" s="555" t="s">
        <v>364</v>
      </c>
      <c r="AS112" s="555" t="s">
        <v>364</v>
      </c>
      <c r="AT112" s="555" t="s">
        <v>364</v>
      </c>
      <c r="AU112" s="555" t="s">
        <v>364</v>
      </c>
      <c r="AV112" s="555">
        <v>0</v>
      </c>
      <c r="AW112" s="555">
        <v>0</v>
      </c>
      <c r="AX112" s="555">
        <v>0</v>
      </c>
      <c r="AY112" s="555" t="s">
        <v>364</v>
      </c>
      <c r="AZ112" s="555">
        <v>0</v>
      </c>
      <c r="BA112" s="555">
        <v>0</v>
      </c>
      <c r="BB112" s="555">
        <v>0</v>
      </c>
      <c r="BC112" s="555">
        <v>383</v>
      </c>
      <c r="BD112" s="555">
        <v>160</v>
      </c>
      <c r="BE112" s="555">
        <v>1154</v>
      </c>
      <c r="BF112" s="555">
        <v>647</v>
      </c>
      <c r="BG112" s="555">
        <v>-122</v>
      </c>
      <c r="BH112" s="555">
        <v>0</v>
      </c>
      <c r="BI112" s="555">
        <v>0</v>
      </c>
      <c r="BJ112" s="555">
        <v>0</v>
      </c>
      <c r="BK112" s="555" t="s">
        <v>364</v>
      </c>
      <c r="BL112" s="555">
        <v>100</v>
      </c>
      <c r="BM112" s="555">
        <v>100</v>
      </c>
      <c r="BN112" s="555">
        <v>0</v>
      </c>
      <c r="BO112" s="555">
        <v>0</v>
      </c>
      <c r="BP112" s="555">
        <v>0</v>
      </c>
      <c r="BQ112" s="555">
        <v>0</v>
      </c>
      <c r="BR112" s="555">
        <v>0</v>
      </c>
      <c r="BS112" s="555">
        <v>0</v>
      </c>
      <c r="BT112" s="555">
        <v>0</v>
      </c>
      <c r="BU112" s="555">
        <v>0</v>
      </c>
      <c r="BV112" s="555">
        <v>0</v>
      </c>
      <c r="BW112" s="555">
        <v>0</v>
      </c>
      <c r="BX112" s="555">
        <v>0</v>
      </c>
      <c r="BY112" s="555">
        <v>0</v>
      </c>
      <c r="BZ112" s="555">
        <v>0</v>
      </c>
      <c r="CA112" s="555">
        <v>0</v>
      </c>
      <c r="CB112" s="555">
        <v>0</v>
      </c>
      <c r="CC112" s="555">
        <v>0</v>
      </c>
      <c r="CD112" s="555">
        <v>0</v>
      </c>
      <c r="CE112" s="555">
        <v>0</v>
      </c>
      <c r="CF112" s="555">
        <v>0</v>
      </c>
      <c r="CG112" s="555">
        <v>0</v>
      </c>
      <c r="CH112" s="555">
        <v>0</v>
      </c>
      <c r="CI112" s="555">
        <v>0</v>
      </c>
      <c r="CJ112" s="555">
        <v>0</v>
      </c>
      <c r="CK112" s="555">
        <v>0</v>
      </c>
      <c r="CL112" s="555">
        <v>0</v>
      </c>
      <c r="CM112" s="555">
        <v>0</v>
      </c>
      <c r="CN112" s="555">
        <v>0</v>
      </c>
      <c r="CO112" s="557">
        <f t="shared" si="86"/>
        <v>0</v>
      </c>
      <c r="CP112" s="557">
        <f t="shared" si="87"/>
        <v>0</v>
      </c>
      <c r="CQ112" s="557">
        <f t="shared" si="88"/>
        <v>0</v>
      </c>
      <c r="CR112" s="557">
        <f t="shared" si="89"/>
        <v>0</v>
      </c>
      <c r="CS112" s="557">
        <f t="shared" si="90"/>
        <v>0</v>
      </c>
      <c r="CT112" s="557">
        <f t="shared" si="91"/>
        <v>0</v>
      </c>
      <c r="CU112" s="557">
        <f t="shared" si="92"/>
        <v>0</v>
      </c>
      <c r="CV112" s="557">
        <f t="shared" si="93"/>
        <v>0</v>
      </c>
      <c r="CW112" s="557">
        <f t="shared" si="94"/>
        <v>0</v>
      </c>
      <c r="CX112" s="557">
        <f t="shared" si="95"/>
        <v>0</v>
      </c>
      <c r="CY112" s="557">
        <f t="shared" si="96"/>
        <v>0</v>
      </c>
      <c r="CZ112" s="557">
        <f t="shared" si="97"/>
        <v>0</v>
      </c>
      <c r="DA112" s="557">
        <f t="shared" si="98"/>
        <v>0</v>
      </c>
      <c r="DB112" s="557">
        <f t="shared" si="99"/>
        <v>0</v>
      </c>
    </row>
    <row r="113" spans="1:106">
      <c r="A113" s="588" t="s">
        <v>1196</v>
      </c>
      <c r="B113" s="494" t="s">
        <v>967</v>
      </c>
      <c r="C113" s="576" t="s">
        <v>543</v>
      </c>
      <c r="D113" s="382" t="s">
        <v>744</v>
      </c>
      <c r="E113" s="383" t="s">
        <v>361</v>
      </c>
      <c r="F113" s="489">
        <v>43774</v>
      </c>
      <c r="G113" s="429">
        <v>0</v>
      </c>
      <c r="H113" s="537" t="s">
        <v>1196</v>
      </c>
      <c r="I113">
        <v>12661</v>
      </c>
      <c r="J113">
        <v>1700</v>
      </c>
      <c r="K113">
        <v>31.6</v>
      </c>
      <c r="L113">
        <v>40.799999999999997</v>
      </c>
      <c r="M113">
        <v>17.3</v>
      </c>
      <c r="N113">
        <v>6.2</v>
      </c>
      <c r="O113">
        <v>93.8</v>
      </c>
      <c r="P113">
        <v>5.34</v>
      </c>
      <c r="Q113">
        <v>2.02</v>
      </c>
      <c r="R113">
        <v>29.9</v>
      </c>
      <c r="S113">
        <v>33.6</v>
      </c>
      <c r="T113">
        <v>66.400000000000006</v>
      </c>
      <c r="U113">
        <v>0.87</v>
      </c>
      <c r="V113" s="6">
        <f t="shared" si="75"/>
        <v>2.5295999999999998</v>
      </c>
      <c r="W113" s="6">
        <f t="shared" si="76"/>
        <v>21.149588867805189</v>
      </c>
      <c r="X113">
        <v>38.200000000000003</v>
      </c>
      <c r="Y113">
        <v>12</v>
      </c>
      <c r="Z113">
        <v>3.86</v>
      </c>
      <c r="AA113">
        <v>35.200000000000003</v>
      </c>
      <c r="AB113">
        <v>0.43</v>
      </c>
      <c r="AC113">
        <v>71.400000000000006</v>
      </c>
      <c r="AD113">
        <v>35.700000000000003</v>
      </c>
      <c r="AE113">
        <v>71.400000000000006</v>
      </c>
      <c r="AF113">
        <v>64.3</v>
      </c>
      <c r="AG113">
        <v>7.14</v>
      </c>
      <c r="AH113" s="188">
        <f t="shared" si="77"/>
        <v>12.835200000000002</v>
      </c>
      <c r="AI113" s="188">
        <f t="shared" si="78"/>
        <v>4.032</v>
      </c>
      <c r="AJ113" s="188">
        <f t="shared" si="79"/>
        <v>11.827200000000003</v>
      </c>
      <c r="AK113" s="188">
        <f t="shared" si="80"/>
        <v>0.14448</v>
      </c>
      <c r="AL113" s="188">
        <f t="shared" si="81"/>
        <v>1.44228</v>
      </c>
      <c r="AM113" s="188">
        <f t="shared" si="82"/>
        <v>0.72114</v>
      </c>
      <c r="AN113" s="188">
        <f t="shared" si="83"/>
        <v>1.44228</v>
      </c>
      <c r="AO113" s="188">
        <f t="shared" si="84"/>
        <v>1.2988599999999999</v>
      </c>
      <c r="AP113" s="188">
        <f t="shared" si="85"/>
        <v>0.144228</v>
      </c>
      <c r="AQ113">
        <v>1086</v>
      </c>
      <c r="AR113">
        <v>208</v>
      </c>
      <c r="AS113">
        <v>580</v>
      </c>
      <c r="AT113">
        <v>685</v>
      </c>
      <c r="AU113">
        <v>86.1</v>
      </c>
      <c r="AV113">
        <v>74.400000000000006</v>
      </c>
      <c r="AW113">
        <v>41.9</v>
      </c>
      <c r="AX113">
        <v>6.98</v>
      </c>
      <c r="AY113">
        <v>3101</v>
      </c>
      <c r="AZ113">
        <v>32.6</v>
      </c>
      <c r="BA113">
        <v>69.8</v>
      </c>
      <c r="BB113">
        <v>4.6500000000000004</v>
      </c>
      <c r="BC113">
        <v>183</v>
      </c>
      <c r="BD113">
        <v>30.8</v>
      </c>
      <c r="BE113">
        <v>576</v>
      </c>
      <c r="BF113">
        <v>249</v>
      </c>
      <c r="BG113" t="s">
        <v>364</v>
      </c>
      <c r="BH113">
        <v>13.5</v>
      </c>
      <c r="BI113">
        <v>2.92</v>
      </c>
      <c r="BJ113">
        <v>1.69</v>
      </c>
      <c r="BK113">
        <v>537</v>
      </c>
      <c r="BL113">
        <v>29.7</v>
      </c>
      <c r="BM113">
        <v>31.2</v>
      </c>
      <c r="BN113">
        <v>0.62</v>
      </c>
      <c r="BO113">
        <v>53.5</v>
      </c>
      <c r="BP113">
        <v>23</v>
      </c>
      <c r="BQ113">
        <v>0.77</v>
      </c>
      <c r="BR113">
        <v>99.2</v>
      </c>
      <c r="BS113">
        <v>5.72</v>
      </c>
      <c r="BT113">
        <v>2.2000000000000002</v>
      </c>
      <c r="BU113">
        <v>68.400000000000006</v>
      </c>
      <c r="BV113">
        <v>79.900000000000006</v>
      </c>
      <c r="BW113">
        <v>20.100000000000001</v>
      </c>
      <c r="BX113">
        <v>3.19</v>
      </c>
      <c r="BY113">
        <v>60</v>
      </c>
      <c r="BZ113">
        <v>35</v>
      </c>
      <c r="CA113">
        <v>90</v>
      </c>
      <c r="CB113">
        <v>70</v>
      </c>
      <c r="CC113">
        <v>5</v>
      </c>
      <c r="CD113">
        <v>26.3</v>
      </c>
      <c r="CE113">
        <v>6.89</v>
      </c>
      <c r="CF113">
        <v>1.93</v>
      </c>
      <c r="CG113">
        <v>70.900000000000006</v>
      </c>
      <c r="CH113">
        <v>3.99</v>
      </c>
      <c r="CI113">
        <v>20.100000000000001</v>
      </c>
      <c r="CJ113">
        <v>9.84</v>
      </c>
      <c r="CK113">
        <v>1.0900000000000001</v>
      </c>
      <c r="CL113">
        <v>3.28</v>
      </c>
      <c r="CM113">
        <v>58.5</v>
      </c>
      <c r="CN113">
        <v>0</v>
      </c>
      <c r="CO113" s="188">
        <f t="shared" si="86"/>
        <v>1.32</v>
      </c>
      <c r="CP113" s="188">
        <f t="shared" si="87"/>
        <v>0.77</v>
      </c>
      <c r="CQ113" s="188">
        <f t="shared" si="88"/>
        <v>1.9800000000000002</v>
      </c>
      <c r="CR113" s="188">
        <f t="shared" si="89"/>
        <v>1.54</v>
      </c>
      <c r="CS113" s="188">
        <f t="shared" si="90"/>
        <v>0.11</v>
      </c>
      <c r="CT113" s="188">
        <f t="shared" si="91"/>
        <v>21.013700000000004</v>
      </c>
      <c r="CU113" s="188">
        <f t="shared" si="92"/>
        <v>5.5051099999999993</v>
      </c>
      <c r="CV113" s="188">
        <f t="shared" si="93"/>
        <v>56.649100000000004</v>
      </c>
      <c r="CW113" s="188">
        <f t="shared" si="94"/>
        <v>3.1880100000000002</v>
      </c>
      <c r="CX113" s="188">
        <f t="shared" si="95"/>
        <v>1.9778400000000003</v>
      </c>
      <c r="CY113" s="188">
        <f t="shared" si="96"/>
        <v>0.21909000000000003</v>
      </c>
      <c r="CZ113" s="188">
        <f t="shared" si="97"/>
        <v>0.65927999999999998</v>
      </c>
      <c r="DA113" s="188">
        <f t="shared" si="98"/>
        <v>11.758500000000002</v>
      </c>
      <c r="DB113" s="188">
        <f t="shared" si="99"/>
        <v>0</v>
      </c>
    </row>
    <row r="114" spans="1:106" s="554" customFormat="1">
      <c r="A114" s="587"/>
      <c r="B114" s="549" t="s">
        <v>968</v>
      </c>
      <c r="C114" s="549"/>
      <c r="F114" s="552"/>
      <c r="G114" s="569"/>
      <c r="I114" s="555">
        <v>10</v>
      </c>
      <c r="J114" s="555">
        <v>0</v>
      </c>
      <c r="K114" s="555">
        <v>0</v>
      </c>
      <c r="L114" s="555">
        <v>0</v>
      </c>
      <c r="M114" s="555">
        <v>0</v>
      </c>
      <c r="N114" s="555">
        <v>0</v>
      </c>
      <c r="O114" s="555">
        <v>0</v>
      </c>
      <c r="P114" s="555">
        <v>0</v>
      </c>
      <c r="Q114" s="555">
        <v>0</v>
      </c>
      <c r="R114" s="555">
        <v>0</v>
      </c>
      <c r="S114" s="555">
        <v>0</v>
      </c>
      <c r="T114" s="555">
        <v>0</v>
      </c>
      <c r="U114" s="555">
        <v>0</v>
      </c>
      <c r="V114" s="556">
        <f t="shared" si="75"/>
        <v>0</v>
      </c>
      <c r="W114" s="556" t="e">
        <f t="shared" si="76"/>
        <v>#DIV/0!</v>
      </c>
      <c r="X114" s="555">
        <v>0</v>
      </c>
      <c r="Y114" s="555">
        <v>0</v>
      </c>
      <c r="Z114" s="555">
        <v>0</v>
      </c>
      <c r="AA114" s="555">
        <v>0</v>
      </c>
      <c r="AB114" s="555">
        <v>0</v>
      </c>
      <c r="AC114" s="555">
        <v>0</v>
      </c>
      <c r="AD114" s="555">
        <v>0</v>
      </c>
      <c r="AE114" s="555">
        <v>0</v>
      </c>
      <c r="AF114" s="555">
        <v>0</v>
      </c>
      <c r="AG114" s="555">
        <v>0</v>
      </c>
      <c r="AH114" s="557">
        <f t="shared" si="77"/>
        <v>0</v>
      </c>
      <c r="AI114" s="557">
        <f t="shared" si="78"/>
        <v>0</v>
      </c>
      <c r="AJ114" s="557">
        <f t="shared" si="79"/>
        <v>0</v>
      </c>
      <c r="AK114" s="557">
        <f t="shared" si="80"/>
        <v>0</v>
      </c>
      <c r="AL114" s="557">
        <f t="shared" si="81"/>
        <v>0</v>
      </c>
      <c r="AM114" s="557">
        <f t="shared" si="82"/>
        <v>0</v>
      </c>
      <c r="AN114" s="557">
        <f t="shared" si="83"/>
        <v>0</v>
      </c>
      <c r="AO114" s="557">
        <f t="shared" si="84"/>
        <v>0</v>
      </c>
      <c r="AP114" s="557">
        <f t="shared" si="85"/>
        <v>0</v>
      </c>
      <c r="AQ114" s="555" t="s">
        <v>364</v>
      </c>
      <c r="AR114" s="555" t="s">
        <v>364</v>
      </c>
      <c r="AS114" s="555" t="s">
        <v>364</v>
      </c>
      <c r="AT114" s="555" t="s">
        <v>364</v>
      </c>
      <c r="AU114" s="555" t="s">
        <v>364</v>
      </c>
      <c r="AV114" s="555">
        <v>0</v>
      </c>
      <c r="AW114" s="555">
        <v>0</v>
      </c>
      <c r="AX114" s="555">
        <v>0</v>
      </c>
      <c r="AY114" s="555" t="s">
        <v>364</v>
      </c>
      <c r="AZ114" s="555">
        <v>0</v>
      </c>
      <c r="BA114" s="555">
        <v>0</v>
      </c>
      <c r="BB114" s="555">
        <v>0</v>
      </c>
      <c r="BC114" s="555" t="s">
        <v>364</v>
      </c>
      <c r="BD114" s="555" t="s">
        <v>364</v>
      </c>
      <c r="BE114" s="555" t="s">
        <v>364</v>
      </c>
      <c r="BF114" s="555" t="s">
        <v>364</v>
      </c>
      <c r="BG114" s="555">
        <v>-140</v>
      </c>
      <c r="BH114" s="555">
        <v>0</v>
      </c>
      <c r="BI114" s="555">
        <v>0</v>
      </c>
      <c r="BJ114" s="555">
        <v>0</v>
      </c>
      <c r="BK114" s="555" t="s">
        <v>364</v>
      </c>
      <c r="BL114" s="555">
        <v>0</v>
      </c>
      <c r="BM114" s="555">
        <v>0</v>
      </c>
      <c r="BN114" s="555">
        <v>0</v>
      </c>
      <c r="BO114" s="555">
        <v>0</v>
      </c>
      <c r="BP114" s="555">
        <v>0</v>
      </c>
      <c r="BQ114" s="555">
        <v>0</v>
      </c>
      <c r="BR114" s="555">
        <v>0</v>
      </c>
      <c r="BS114" s="555">
        <v>0</v>
      </c>
      <c r="BT114" s="555">
        <v>0</v>
      </c>
      <c r="BU114" s="555">
        <v>0</v>
      </c>
      <c r="BV114" s="555">
        <v>0</v>
      </c>
      <c r="BW114" s="555">
        <v>0</v>
      </c>
      <c r="BX114" s="555">
        <v>0</v>
      </c>
      <c r="BY114" s="555">
        <v>0</v>
      </c>
      <c r="BZ114" s="555">
        <v>0</v>
      </c>
      <c r="CA114" s="555">
        <v>0</v>
      </c>
      <c r="CB114" s="555">
        <v>0</v>
      </c>
      <c r="CC114" s="555">
        <v>0</v>
      </c>
      <c r="CD114" s="555">
        <v>0</v>
      </c>
      <c r="CE114" s="555">
        <v>0</v>
      </c>
      <c r="CF114" s="555">
        <v>0</v>
      </c>
      <c r="CG114" s="555">
        <v>0</v>
      </c>
      <c r="CH114" s="555">
        <v>0</v>
      </c>
      <c r="CI114" s="555">
        <v>0</v>
      </c>
      <c r="CJ114" s="555">
        <v>0</v>
      </c>
      <c r="CK114" s="555">
        <v>0</v>
      </c>
      <c r="CL114" s="555">
        <v>0</v>
      </c>
      <c r="CM114" s="555">
        <v>0</v>
      </c>
      <c r="CN114" s="555">
        <v>0</v>
      </c>
      <c r="CO114" s="557">
        <f t="shared" si="86"/>
        <v>0</v>
      </c>
      <c r="CP114" s="557">
        <f t="shared" si="87"/>
        <v>0</v>
      </c>
      <c r="CQ114" s="557">
        <f t="shared" si="88"/>
        <v>0</v>
      </c>
      <c r="CR114" s="557">
        <f t="shared" si="89"/>
        <v>0</v>
      </c>
      <c r="CS114" s="557">
        <f t="shared" si="90"/>
        <v>0</v>
      </c>
      <c r="CT114" s="557">
        <f t="shared" si="91"/>
        <v>0</v>
      </c>
      <c r="CU114" s="557">
        <f t="shared" si="92"/>
        <v>0</v>
      </c>
      <c r="CV114" s="557">
        <f t="shared" si="93"/>
        <v>0</v>
      </c>
      <c r="CW114" s="557">
        <f t="shared" si="94"/>
        <v>0</v>
      </c>
      <c r="CX114" s="557">
        <f t="shared" si="95"/>
        <v>0</v>
      </c>
      <c r="CY114" s="557">
        <f t="shared" si="96"/>
        <v>0</v>
      </c>
      <c r="CZ114" s="557">
        <f t="shared" si="97"/>
        <v>0</v>
      </c>
      <c r="DA114" s="557">
        <f t="shared" si="98"/>
        <v>0</v>
      </c>
      <c r="DB114" s="557">
        <f t="shared" si="99"/>
        <v>0</v>
      </c>
    </row>
    <row r="115" spans="1:106">
      <c r="A115" s="588" t="s">
        <v>1192</v>
      </c>
      <c r="B115" s="494" t="s">
        <v>970</v>
      </c>
      <c r="C115" s="576" t="s">
        <v>543</v>
      </c>
      <c r="D115" s="382" t="s">
        <v>744</v>
      </c>
      <c r="E115" s="383" t="s">
        <v>362</v>
      </c>
      <c r="F115" s="489">
        <v>43775</v>
      </c>
      <c r="G115" s="429">
        <v>0.14285714285714285</v>
      </c>
      <c r="H115" s="537" t="s">
        <v>1192</v>
      </c>
      <c r="I115">
        <v>34481</v>
      </c>
      <c r="J115">
        <v>2576</v>
      </c>
      <c r="K115">
        <v>31.3</v>
      </c>
      <c r="L115">
        <v>62.8</v>
      </c>
      <c r="M115">
        <v>4.76</v>
      </c>
      <c r="N115">
        <v>1.48</v>
      </c>
      <c r="O115">
        <v>98.5</v>
      </c>
      <c r="P115">
        <v>2.66</v>
      </c>
      <c r="Q115">
        <v>3.34</v>
      </c>
      <c r="R115">
        <v>9.4</v>
      </c>
      <c r="S115">
        <v>21.3</v>
      </c>
      <c r="T115">
        <v>78.7</v>
      </c>
      <c r="U115">
        <v>0.62</v>
      </c>
      <c r="V115" s="6">
        <f t="shared" si="75"/>
        <v>0.92943999999999993</v>
      </c>
      <c r="W115" s="6">
        <f t="shared" si="76"/>
        <v>32.385092098467901</v>
      </c>
      <c r="X115">
        <v>16</v>
      </c>
      <c r="Y115">
        <v>8.43</v>
      </c>
      <c r="Z115">
        <v>11.9</v>
      </c>
      <c r="AA115">
        <v>19.2</v>
      </c>
      <c r="AB115">
        <v>1.45</v>
      </c>
      <c r="AC115">
        <v>37</v>
      </c>
      <c r="AD115">
        <v>24.1</v>
      </c>
      <c r="AE115">
        <v>40.700000000000003</v>
      </c>
      <c r="AF115">
        <v>75.900000000000006</v>
      </c>
      <c r="AG115">
        <v>5.56</v>
      </c>
      <c r="AH115" s="188">
        <f t="shared" si="77"/>
        <v>3.4079999999999999</v>
      </c>
      <c r="AI115" s="188">
        <f t="shared" si="78"/>
        <v>1.79559</v>
      </c>
      <c r="AJ115" s="188">
        <f t="shared" si="79"/>
        <v>4.0895999999999999</v>
      </c>
      <c r="AK115" s="188">
        <f t="shared" si="80"/>
        <v>0.30885000000000001</v>
      </c>
      <c r="AL115" s="188">
        <f t="shared" si="81"/>
        <v>1.2358</v>
      </c>
      <c r="AM115" s="188">
        <f t="shared" si="82"/>
        <v>0.80493999999999999</v>
      </c>
      <c r="AN115" s="188">
        <f t="shared" si="83"/>
        <v>1.3593800000000003</v>
      </c>
      <c r="AO115" s="188">
        <f t="shared" si="84"/>
        <v>2.5350600000000001</v>
      </c>
      <c r="AP115" s="188">
        <f t="shared" si="85"/>
        <v>0.18570399999999998</v>
      </c>
      <c r="AQ115">
        <v>398</v>
      </c>
      <c r="AR115">
        <v>238</v>
      </c>
      <c r="AS115">
        <v>611</v>
      </c>
      <c r="AT115">
        <v>352</v>
      </c>
      <c r="AU115">
        <v>-18</v>
      </c>
      <c r="AV115">
        <v>45.8</v>
      </c>
      <c r="AW115">
        <v>20.8</v>
      </c>
      <c r="AX115">
        <v>12.5</v>
      </c>
      <c r="AY115">
        <v>360</v>
      </c>
      <c r="AZ115">
        <v>33.299999999999997</v>
      </c>
      <c r="BA115">
        <v>45.8</v>
      </c>
      <c r="BB115">
        <v>8.33</v>
      </c>
      <c r="BC115">
        <v>152</v>
      </c>
      <c r="BD115">
        <v>37.200000000000003</v>
      </c>
      <c r="BE115">
        <v>571</v>
      </c>
      <c r="BF115">
        <v>228</v>
      </c>
      <c r="BG115">
        <v>-51.4</v>
      </c>
      <c r="BH115">
        <v>4.1399999999999997</v>
      </c>
      <c r="BI115">
        <v>2.39</v>
      </c>
      <c r="BJ115">
        <v>3.2</v>
      </c>
      <c r="BK115">
        <v>453</v>
      </c>
      <c r="BL115">
        <v>9.0399999999999991</v>
      </c>
      <c r="BM115">
        <v>20.9</v>
      </c>
      <c r="BN115">
        <v>0.5</v>
      </c>
      <c r="BO115">
        <v>30.1</v>
      </c>
      <c r="BP115">
        <v>10.6</v>
      </c>
      <c r="BQ115">
        <v>2.3199999999999998</v>
      </c>
      <c r="BR115">
        <v>97.7</v>
      </c>
      <c r="BS115">
        <v>8.39</v>
      </c>
      <c r="BT115">
        <v>2.19</v>
      </c>
      <c r="BU115">
        <v>53.5</v>
      </c>
      <c r="BV115">
        <v>48.8</v>
      </c>
      <c r="BW115">
        <v>51.2</v>
      </c>
      <c r="BX115">
        <v>3.87</v>
      </c>
      <c r="BY115">
        <v>11.8</v>
      </c>
      <c r="BZ115">
        <v>17.600000000000001</v>
      </c>
      <c r="CA115">
        <v>64.7</v>
      </c>
      <c r="CB115">
        <v>47.1</v>
      </c>
      <c r="CC115">
        <v>5.88</v>
      </c>
      <c r="CD115">
        <v>12.4</v>
      </c>
      <c r="CE115">
        <v>10.6</v>
      </c>
      <c r="CF115">
        <v>2.12</v>
      </c>
      <c r="CG115">
        <v>58.5</v>
      </c>
      <c r="CH115">
        <v>5.03</v>
      </c>
      <c r="CI115">
        <v>51.2</v>
      </c>
      <c r="CJ115">
        <v>8.82</v>
      </c>
      <c r="CK115">
        <v>6.3</v>
      </c>
      <c r="CL115">
        <v>2.27</v>
      </c>
      <c r="CM115">
        <v>48.9</v>
      </c>
      <c r="CN115">
        <v>2.77</v>
      </c>
      <c r="CO115" s="188">
        <f t="shared" si="86"/>
        <v>0.25842000000000004</v>
      </c>
      <c r="CP115" s="188">
        <f t="shared" si="87"/>
        <v>0.38544000000000006</v>
      </c>
      <c r="CQ115" s="188">
        <f t="shared" si="88"/>
        <v>1.41693</v>
      </c>
      <c r="CR115" s="188">
        <f t="shared" si="89"/>
        <v>1.03149</v>
      </c>
      <c r="CS115" s="188">
        <f t="shared" si="90"/>
        <v>0.128772</v>
      </c>
      <c r="CT115" s="188">
        <f t="shared" si="91"/>
        <v>6.0511999999999997</v>
      </c>
      <c r="CU115" s="188">
        <f t="shared" si="92"/>
        <v>5.1727999999999996</v>
      </c>
      <c r="CV115" s="188">
        <f t="shared" si="93"/>
        <v>28.547999999999998</v>
      </c>
      <c r="CW115" s="188">
        <f t="shared" si="94"/>
        <v>2.4546399999999999</v>
      </c>
      <c r="CX115" s="188">
        <f t="shared" si="95"/>
        <v>4.5158400000000007</v>
      </c>
      <c r="CY115" s="188">
        <f t="shared" si="96"/>
        <v>3.2256</v>
      </c>
      <c r="CZ115" s="188">
        <f t="shared" si="97"/>
        <v>1.1622399999999999</v>
      </c>
      <c r="DA115" s="188">
        <f t="shared" si="98"/>
        <v>25.036800000000003</v>
      </c>
      <c r="DB115" s="188">
        <f t="shared" si="99"/>
        <v>1.4182400000000002</v>
      </c>
    </row>
    <row r="116" spans="1:106" s="554" customFormat="1">
      <c r="A116" s="587"/>
      <c r="B116" s="549" t="s">
        <v>971</v>
      </c>
      <c r="C116" s="549"/>
      <c r="F116" s="552"/>
      <c r="G116" s="569"/>
      <c r="I116" s="555">
        <v>17</v>
      </c>
      <c r="J116" s="555">
        <v>4</v>
      </c>
      <c r="K116" s="555">
        <v>66.7</v>
      </c>
      <c r="L116" s="555">
        <v>25</v>
      </c>
      <c r="M116" s="555">
        <v>0</v>
      </c>
      <c r="N116" s="555">
        <v>0</v>
      </c>
      <c r="O116" s="555">
        <v>100</v>
      </c>
      <c r="P116" s="555">
        <v>0</v>
      </c>
      <c r="Q116" s="555">
        <v>0</v>
      </c>
      <c r="R116" s="555">
        <v>0</v>
      </c>
      <c r="S116" s="555">
        <v>0</v>
      </c>
      <c r="T116" s="555">
        <v>100</v>
      </c>
      <c r="U116" s="555">
        <v>0</v>
      </c>
      <c r="V116" s="556">
        <f t="shared" si="75"/>
        <v>0</v>
      </c>
      <c r="W116" s="556" t="e">
        <f t="shared" si="76"/>
        <v>#DIV/0!</v>
      </c>
      <c r="X116" s="555">
        <v>0</v>
      </c>
      <c r="Y116" s="555">
        <v>0</v>
      </c>
      <c r="Z116" s="555">
        <v>0</v>
      </c>
      <c r="AA116" s="555">
        <v>0</v>
      </c>
      <c r="AB116" s="555">
        <v>0</v>
      </c>
      <c r="AC116" s="555">
        <v>0</v>
      </c>
      <c r="AD116" s="555">
        <v>0</v>
      </c>
      <c r="AE116" s="555">
        <v>0</v>
      </c>
      <c r="AF116" s="555">
        <v>0</v>
      </c>
      <c r="AG116" s="555">
        <v>0</v>
      </c>
      <c r="AH116" s="557">
        <f t="shared" si="77"/>
        <v>0</v>
      </c>
      <c r="AI116" s="557">
        <f t="shared" si="78"/>
        <v>0</v>
      </c>
      <c r="AJ116" s="557">
        <f t="shared" si="79"/>
        <v>0</v>
      </c>
      <c r="AK116" s="557">
        <f t="shared" si="80"/>
        <v>0</v>
      </c>
      <c r="AL116" s="557">
        <f t="shared" si="81"/>
        <v>0</v>
      </c>
      <c r="AM116" s="557">
        <f t="shared" si="82"/>
        <v>0</v>
      </c>
      <c r="AN116" s="557">
        <f t="shared" si="83"/>
        <v>0</v>
      </c>
      <c r="AO116" s="557">
        <f t="shared" si="84"/>
        <v>0</v>
      </c>
      <c r="AP116" s="557">
        <f t="shared" si="85"/>
        <v>0</v>
      </c>
      <c r="AQ116" s="555" t="s">
        <v>364</v>
      </c>
      <c r="AR116" s="555" t="s">
        <v>364</v>
      </c>
      <c r="AS116" s="555" t="s">
        <v>364</v>
      </c>
      <c r="AT116" s="555" t="s">
        <v>364</v>
      </c>
      <c r="AU116" s="555" t="s">
        <v>364</v>
      </c>
      <c r="AV116" s="555">
        <v>0</v>
      </c>
      <c r="AW116" s="555">
        <v>0</v>
      </c>
      <c r="AX116" s="555">
        <v>0</v>
      </c>
      <c r="AY116" s="555" t="s">
        <v>364</v>
      </c>
      <c r="AZ116" s="555">
        <v>0</v>
      </c>
      <c r="BA116" s="555">
        <v>0</v>
      </c>
      <c r="BB116" s="555">
        <v>0</v>
      </c>
      <c r="BC116" s="555">
        <v>160</v>
      </c>
      <c r="BD116" s="555">
        <v>27</v>
      </c>
      <c r="BE116" s="555">
        <v>522</v>
      </c>
      <c r="BF116" s="555">
        <v>265</v>
      </c>
      <c r="BG116" s="555">
        <v>24.4</v>
      </c>
      <c r="BH116" s="555">
        <v>0</v>
      </c>
      <c r="BI116" s="555">
        <v>0</v>
      </c>
      <c r="BJ116" s="555">
        <v>0</v>
      </c>
      <c r="BK116" s="555" t="s">
        <v>364</v>
      </c>
      <c r="BL116" s="555">
        <v>0</v>
      </c>
      <c r="BM116" s="555">
        <v>0</v>
      </c>
      <c r="BN116" s="555">
        <v>0</v>
      </c>
      <c r="BO116" s="555">
        <v>75</v>
      </c>
      <c r="BP116" s="555">
        <v>0</v>
      </c>
      <c r="BQ116" s="555">
        <v>0</v>
      </c>
      <c r="BR116" s="555">
        <v>100</v>
      </c>
      <c r="BS116" s="555">
        <v>0</v>
      </c>
      <c r="BT116" s="555">
        <v>0</v>
      </c>
      <c r="BU116" s="555">
        <v>33.299999999999997</v>
      </c>
      <c r="BV116" s="555">
        <v>33.299999999999997</v>
      </c>
      <c r="BW116" s="555">
        <v>66.7</v>
      </c>
      <c r="BX116" s="555">
        <v>0</v>
      </c>
      <c r="BY116" s="555">
        <v>0</v>
      </c>
      <c r="BZ116" s="555">
        <v>0</v>
      </c>
      <c r="CA116" s="555">
        <v>0</v>
      </c>
      <c r="CB116" s="555">
        <v>0</v>
      </c>
      <c r="CC116" s="555">
        <v>0</v>
      </c>
      <c r="CD116" s="555">
        <v>0</v>
      </c>
      <c r="CE116" s="555">
        <v>0</v>
      </c>
      <c r="CF116" s="555">
        <v>0</v>
      </c>
      <c r="CG116" s="555">
        <v>100</v>
      </c>
      <c r="CH116" s="555">
        <v>0</v>
      </c>
      <c r="CI116" s="555">
        <v>66.7</v>
      </c>
      <c r="CJ116" s="555">
        <v>0</v>
      </c>
      <c r="CK116" s="555">
        <v>0</v>
      </c>
      <c r="CL116" s="555">
        <v>0</v>
      </c>
      <c r="CM116" s="555">
        <v>0</v>
      </c>
      <c r="CN116" s="555">
        <v>0</v>
      </c>
      <c r="CO116" s="557">
        <f t="shared" si="86"/>
        <v>0</v>
      </c>
      <c r="CP116" s="557">
        <f t="shared" si="87"/>
        <v>0</v>
      </c>
      <c r="CQ116" s="557">
        <f t="shared" si="88"/>
        <v>0</v>
      </c>
      <c r="CR116" s="557">
        <f t="shared" si="89"/>
        <v>0</v>
      </c>
      <c r="CS116" s="557">
        <f t="shared" si="90"/>
        <v>0</v>
      </c>
      <c r="CT116" s="557">
        <f t="shared" si="91"/>
        <v>0</v>
      </c>
      <c r="CU116" s="557">
        <f t="shared" si="92"/>
        <v>0</v>
      </c>
      <c r="CV116" s="557">
        <f t="shared" si="93"/>
        <v>33.299999999999997</v>
      </c>
      <c r="CW116" s="557">
        <f t="shared" si="94"/>
        <v>0</v>
      </c>
      <c r="CX116" s="557">
        <f t="shared" si="95"/>
        <v>0</v>
      </c>
      <c r="CY116" s="557">
        <f t="shared" si="96"/>
        <v>0</v>
      </c>
      <c r="CZ116" s="557">
        <f t="shared" si="97"/>
        <v>0</v>
      </c>
      <c r="DA116" s="557">
        <f t="shared" si="98"/>
        <v>0</v>
      </c>
      <c r="DB116" s="557">
        <f t="shared" si="99"/>
        <v>0</v>
      </c>
    </row>
    <row r="117" spans="1:106">
      <c r="A117" s="588" t="s">
        <v>1193</v>
      </c>
      <c r="B117" s="494" t="s">
        <v>973</v>
      </c>
      <c r="C117" s="576" t="s">
        <v>543</v>
      </c>
      <c r="D117" s="382" t="s">
        <v>744</v>
      </c>
      <c r="E117" s="383" t="s">
        <v>363</v>
      </c>
      <c r="F117" s="489">
        <v>43781</v>
      </c>
      <c r="G117" s="429">
        <v>1</v>
      </c>
      <c r="H117" s="537" t="s">
        <v>1193</v>
      </c>
      <c r="I117">
        <v>8269</v>
      </c>
      <c r="J117">
        <v>1142</v>
      </c>
      <c r="K117">
        <v>53.1</v>
      </c>
      <c r="L117">
        <v>73.599999999999994</v>
      </c>
      <c r="M117">
        <v>16.100000000000001</v>
      </c>
      <c r="N117">
        <v>14.5</v>
      </c>
      <c r="O117">
        <v>85.5</v>
      </c>
      <c r="P117">
        <v>9.52</v>
      </c>
      <c r="Q117">
        <v>7.74</v>
      </c>
      <c r="R117">
        <v>77</v>
      </c>
      <c r="S117">
        <v>29</v>
      </c>
      <c r="T117">
        <v>71</v>
      </c>
      <c r="U117">
        <v>1.43</v>
      </c>
      <c r="V117" s="6">
        <f t="shared" si="75"/>
        <v>10.671999999999999</v>
      </c>
      <c r="W117" s="6">
        <f t="shared" si="76"/>
        <v>2.0520989505247376</v>
      </c>
      <c r="X117">
        <v>35.700000000000003</v>
      </c>
      <c r="Y117">
        <v>26.6</v>
      </c>
      <c r="Z117">
        <v>19.7</v>
      </c>
      <c r="AA117">
        <v>86.5</v>
      </c>
      <c r="AB117">
        <v>3.28</v>
      </c>
      <c r="AC117">
        <v>73.8</v>
      </c>
      <c r="AD117">
        <v>66.2</v>
      </c>
      <c r="AE117">
        <v>98.5</v>
      </c>
      <c r="AF117">
        <v>73.8</v>
      </c>
      <c r="AG117">
        <v>3.08</v>
      </c>
      <c r="AH117" s="188">
        <f t="shared" si="77"/>
        <v>10.353000000000002</v>
      </c>
      <c r="AI117" s="188">
        <f t="shared" si="78"/>
        <v>7.7140000000000013</v>
      </c>
      <c r="AJ117" s="188">
        <f t="shared" si="79"/>
        <v>25.085000000000001</v>
      </c>
      <c r="AK117" s="188">
        <f t="shared" si="80"/>
        <v>0.95119999999999993</v>
      </c>
      <c r="AL117" s="188">
        <f t="shared" si="81"/>
        <v>5.7121199999999996</v>
      </c>
      <c r="AM117" s="188">
        <f t="shared" si="82"/>
        <v>5.1238800000000007</v>
      </c>
      <c r="AN117" s="188">
        <f t="shared" si="83"/>
        <v>7.6238999999999999</v>
      </c>
      <c r="AO117" s="188">
        <f t="shared" si="84"/>
        <v>5.7121199999999996</v>
      </c>
      <c r="AP117" s="188">
        <f t="shared" si="85"/>
        <v>0.23839200000000002</v>
      </c>
      <c r="AQ117">
        <v>1670</v>
      </c>
      <c r="AR117">
        <v>285</v>
      </c>
      <c r="AS117">
        <v>1453</v>
      </c>
      <c r="AT117">
        <v>484</v>
      </c>
      <c r="AU117">
        <v>-41.1</v>
      </c>
      <c r="AV117">
        <v>79.5</v>
      </c>
      <c r="AW117">
        <v>46.7</v>
      </c>
      <c r="AX117">
        <v>33.6</v>
      </c>
      <c r="AY117">
        <v>1261</v>
      </c>
      <c r="AZ117">
        <v>89.3</v>
      </c>
      <c r="BA117">
        <v>54.1</v>
      </c>
      <c r="BB117">
        <v>1.64</v>
      </c>
      <c r="BC117">
        <v>266</v>
      </c>
      <c r="BD117">
        <v>39.799999999999997</v>
      </c>
      <c r="BE117">
        <v>1165</v>
      </c>
      <c r="BF117">
        <v>209</v>
      </c>
      <c r="BG117">
        <v>-329</v>
      </c>
      <c r="BH117">
        <v>5.29</v>
      </c>
      <c r="BI117">
        <v>3.2</v>
      </c>
      <c r="BJ117">
        <v>3.34</v>
      </c>
      <c r="BK117">
        <v>992</v>
      </c>
      <c r="BL117">
        <v>74.900000000000006</v>
      </c>
      <c r="BM117">
        <v>24.8</v>
      </c>
      <c r="BN117">
        <v>1.39</v>
      </c>
      <c r="BO117">
        <v>21.9</v>
      </c>
      <c r="BP117">
        <v>6</v>
      </c>
      <c r="BQ117">
        <v>5.2</v>
      </c>
      <c r="BR117">
        <v>94.8</v>
      </c>
      <c r="BS117">
        <v>6.4</v>
      </c>
      <c r="BT117">
        <v>11.6</v>
      </c>
      <c r="BU117">
        <v>94.8</v>
      </c>
      <c r="BV117">
        <v>56</v>
      </c>
      <c r="BW117">
        <v>44</v>
      </c>
      <c r="BX117">
        <v>7.2</v>
      </c>
      <c r="BY117">
        <v>20.7</v>
      </c>
      <c r="BZ117">
        <v>17.2</v>
      </c>
      <c r="CA117">
        <v>100</v>
      </c>
      <c r="CB117">
        <v>65.5</v>
      </c>
      <c r="CC117">
        <v>17.2</v>
      </c>
      <c r="CD117">
        <v>7.86</v>
      </c>
      <c r="CE117">
        <v>7.86</v>
      </c>
      <c r="CF117">
        <v>13.6</v>
      </c>
      <c r="CG117">
        <v>94.3</v>
      </c>
      <c r="CH117">
        <v>9.2899999999999991</v>
      </c>
      <c r="CI117">
        <v>44</v>
      </c>
      <c r="CJ117">
        <v>3.64</v>
      </c>
      <c r="CK117">
        <v>4.55</v>
      </c>
      <c r="CL117">
        <v>9.09</v>
      </c>
      <c r="CM117">
        <v>95.5</v>
      </c>
      <c r="CN117">
        <v>4.55</v>
      </c>
      <c r="CO117" s="188">
        <f t="shared" si="86"/>
        <v>2.4011999999999998</v>
      </c>
      <c r="CP117" s="188">
        <f t="shared" si="87"/>
        <v>1.9951999999999999</v>
      </c>
      <c r="CQ117" s="188">
        <f t="shared" si="88"/>
        <v>11.6</v>
      </c>
      <c r="CR117" s="188">
        <f t="shared" si="89"/>
        <v>7.5979999999999999</v>
      </c>
      <c r="CS117" s="188">
        <f t="shared" si="90"/>
        <v>1.9951999999999999</v>
      </c>
      <c r="CT117" s="188">
        <f t="shared" si="91"/>
        <v>4.4016000000000002</v>
      </c>
      <c r="CU117" s="188">
        <f t="shared" si="92"/>
        <v>4.4016000000000002</v>
      </c>
      <c r="CV117" s="188">
        <f t="shared" si="93"/>
        <v>52.808</v>
      </c>
      <c r="CW117" s="188">
        <f t="shared" si="94"/>
        <v>5.2023999999999999</v>
      </c>
      <c r="CX117" s="188">
        <f t="shared" si="95"/>
        <v>1.6015999999999999</v>
      </c>
      <c r="CY117" s="188">
        <f t="shared" si="96"/>
        <v>2.0019999999999998</v>
      </c>
      <c r="CZ117" s="188">
        <f t="shared" si="97"/>
        <v>3.9995999999999996</v>
      </c>
      <c r="DA117" s="188">
        <f t="shared" si="98"/>
        <v>42.02</v>
      </c>
      <c r="DB117" s="188">
        <f t="shared" si="99"/>
        <v>2.0019999999999998</v>
      </c>
    </row>
    <row r="118" spans="1:106" s="554" customFormat="1">
      <c r="A118" s="587"/>
      <c r="B118" s="549" t="s">
        <v>974</v>
      </c>
      <c r="C118" s="549"/>
      <c r="F118" s="552"/>
      <c r="G118" s="569"/>
      <c r="I118" s="555">
        <v>23</v>
      </c>
      <c r="J118" s="555">
        <v>8</v>
      </c>
      <c r="K118" s="555">
        <v>53.3</v>
      </c>
      <c r="L118" s="555">
        <v>37.5</v>
      </c>
      <c r="M118" s="555">
        <v>0</v>
      </c>
      <c r="N118" s="555">
        <v>0</v>
      </c>
      <c r="O118" s="555">
        <v>100</v>
      </c>
      <c r="P118" s="555">
        <v>0</v>
      </c>
      <c r="Q118" s="555">
        <v>0</v>
      </c>
      <c r="R118" s="555">
        <v>0</v>
      </c>
      <c r="S118" s="555">
        <v>0</v>
      </c>
      <c r="T118" s="555">
        <v>100</v>
      </c>
      <c r="U118" s="555">
        <v>0</v>
      </c>
      <c r="V118" s="556">
        <f t="shared" si="75"/>
        <v>0</v>
      </c>
      <c r="W118" s="556" t="e">
        <f t="shared" si="76"/>
        <v>#DIV/0!</v>
      </c>
      <c r="X118" s="555">
        <v>0</v>
      </c>
      <c r="Y118" s="555">
        <v>0</v>
      </c>
      <c r="Z118" s="555">
        <v>0</v>
      </c>
      <c r="AA118" s="555">
        <v>0</v>
      </c>
      <c r="AB118" s="555">
        <v>0</v>
      </c>
      <c r="AC118" s="555">
        <v>0</v>
      </c>
      <c r="AD118" s="555">
        <v>0</v>
      </c>
      <c r="AE118" s="555">
        <v>0</v>
      </c>
      <c r="AF118" s="555">
        <v>0</v>
      </c>
      <c r="AG118" s="555">
        <v>0</v>
      </c>
      <c r="AH118" s="557">
        <f t="shared" si="77"/>
        <v>0</v>
      </c>
      <c r="AI118" s="557">
        <f t="shared" si="78"/>
        <v>0</v>
      </c>
      <c r="AJ118" s="557">
        <f t="shared" si="79"/>
        <v>0</v>
      </c>
      <c r="AK118" s="557">
        <f t="shared" si="80"/>
        <v>0</v>
      </c>
      <c r="AL118" s="557">
        <f t="shared" si="81"/>
        <v>0</v>
      </c>
      <c r="AM118" s="557">
        <f t="shared" si="82"/>
        <v>0</v>
      </c>
      <c r="AN118" s="557">
        <f t="shared" si="83"/>
        <v>0</v>
      </c>
      <c r="AO118" s="557">
        <f t="shared" si="84"/>
        <v>0</v>
      </c>
      <c r="AP118" s="557">
        <f t="shared" si="85"/>
        <v>0</v>
      </c>
      <c r="AQ118" s="555" t="s">
        <v>364</v>
      </c>
      <c r="AR118" s="555" t="s">
        <v>364</v>
      </c>
      <c r="AS118" s="555" t="s">
        <v>364</v>
      </c>
      <c r="AT118" s="555" t="s">
        <v>364</v>
      </c>
      <c r="AU118" s="555" t="s">
        <v>364</v>
      </c>
      <c r="AV118" s="555">
        <v>0</v>
      </c>
      <c r="AW118" s="555">
        <v>0</v>
      </c>
      <c r="AX118" s="555">
        <v>0</v>
      </c>
      <c r="AY118" s="555" t="s">
        <v>364</v>
      </c>
      <c r="AZ118" s="555">
        <v>0</v>
      </c>
      <c r="BA118" s="555">
        <v>0</v>
      </c>
      <c r="BB118" s="555">
        <v>0</v>
      </c>
      <c r="BC118" s="555">
        <v>185</v>
      </c>
      <c r="BD118" s="555">
        <v>-33.4</v>
      </c>
      <c r="BE118" s="555">
        <v>488</v>
      </c>
      <c r="BF118" s="555">
        <v>234</v>
      </c>
      <c r="BG118" s="555">
        <v>-149</v>
      </c>
      <c r="BH118" s="555">
        <v>0</v>
      </c>
      <c r="BI118" s="555">
        <v>0</v>
      </c>
      <c r="BJ118" s="555">
        <v>0</v>
      </c>
      <c r="BK118" s="555" t="s">
        <v>364</v>
      </c>
      <c r="BL118" s="555">
        <v>0</v>
      </c>
      <c r="BM118" s="555">
        <v>0</v>
      </c>
      <c r="BN118" s="555">
        <v>0</v>
      </c>
      <c r="BO118" s="555">
        <v>62.5</v>
      </c>
      <c r="BP118" s="555">
        <v>0</v>
      </c>
      <c r="BQ118" s="555">
        <v>0</v>
      </c>
      <c r="BR118" s="555">
        <v>100</v>
      </c>
      <c r="BS118" s="555">
        <v>0</v>
      </c>
      <c r="BT118" s="555">
        <v>0</v>
      </c>
      <c r="BU118" s="555">
        <v>0</v>
      </c>
      <c r="BV118" s="555">
        <v>40</v>
      </c>
      <c r="BW118" s="555">
        <v>60</v>
      </c>
      <c r="BX118" s="555">
        <v>20</v>
      </c>
      <c r="BY118" s="555">
        <v>0</v>
      </c>
      <c r="BZ118" s="555">
        <v>0</v>
      </c>
      <c r="CA118" s="555">
        <v>0</v>
      </c>
      <c r="CB118" s="555">
        <v>0</v>
      </c>
      <c r="CC118" s="555">
        <v>0</v>
      </c>
      <c r="CD118" s="555">
        <v>0</v>
      </c>
      <c r="CE118" s="555">
        <v>0</v>
      </c>
      <c r="CF118" s="555">
        <v>0</v>
      </c>
      <c r="CG118" s="555">
        <v>0</v>
      </c>
      <c r="CH118" s="555">
        <v>50</v>
      </c>
      <c r="CI118" s="555">
        <v>60</v>
      </c>
      <c r="CJ118" s="555">
        <v>0</v>
      </c>
      <c r="CK118" s="555">
        <v>0</v>
      </c>
      <c r="CL118" s="555">
        <v>0</v>
      </c>
      <c r="CM118" s="555">
        <v>0</v>
      </c>
      <c r="CN118" s="555">
        <v>0</v>
      </c>
      <c r="CO118" s="557">
        <f t="shared" si="86"/>
        <v>0</v>
      </c>
      <c r="CP118" s="557">
        <f t="shared" si="87"/>
        <v>0</v>
      </c>
      <c r="CQ118" s="557">
        <f t="shared" si="88"/>
        <v>0</v>
      </c>
      <c r="CR118" s="557">
        <f t="shared" si="89"/>
        <v>0</v>
      </c>
      <c r="CS118" s="557">
        <f t="shared" si="90"/>
        <v>0</v>
      </c>
      <c r="CT118" s="557">
        <f t="shared" si="91"/>
        <v>0</v>
      </c>
      <c r="CU118" s="557">
        <f t="shared" si="92"/>
        <v>0</v>
      </c>
      <c r="CV118" s="557">
        <f t="shared" si="93"/>
        <v>0</v>
      </c>
      <c r="CW118" s="557">
        <f t="shared" si="94"/>
        <v>20</v>
      </c>
      <c r="CX118" s="557">
        <f t="shared" si="95"/>
        <v>0</v>
      </c>
      <c r="CY118" s="557">
        <f t="shared" si="96"/>
        <v>0</v>
      </c>
      <c r="CZ118" s="557">
        <f t="shared" si="97"/>
        <v>0</v>
      </c>
      <c r="DA118" s="557">
        <f t="shared" si="98"/>
        <v>0</v>
      </c>
      <c r="DB118" s="557">
        <f t="shared" si="99"/>
        <v>0</v>
      </c>
    </row>
    <row r="119" spans="1:106">
      <c r="A119" s="589" t="s">
        <v>1194</v>
      </c>
      <c r="B119" s="494" t="s">
        <v>976</v>
      </c>
      <c r="C119" s="576" t="s">
        <v>543</v>
      </c>
      <c r="D119" s="382" t="s">
        <v>744</v>
      </c>
      <c r="E119" s="383" t="s">
        <v>737</v>
      </c>
      <c r="F119" s="489">
        <v>43787</v>
      </c>
      <c r="G119" s="429">
        <v>1.8571428571428572</v>
      </c>
      <c r="H119" s="539" t="s">
        <v>1194</v>
      </c>
      <c r="I119">
        <v>43234</v>
      </c>
      <c r="J119">
        <v>5963</v>
      </c>
      <c r="K119">
        <v>54.7</v>
      </c>
      <c r="L119">
        <v>88.4</v>
      </c>
      <c r="M119">
        <v>24.8</v>
      </c>
      <c r="N119">
        <v>8.36</v>
      </c>
      <c r="O119">
        <v>91.6</v>
      </c>
      <c r="P119">
        <v>10.7</v>
      </c>
      <c r="Q119">
        <v>15.7</v>
      </c>
      <c r="R119">
        <v>21.2</v>
      </c>
      <c r="S119">
        <v>47</v>
      </c>
      <c r="T119">
        <v>53</v>
      </c>
      <c r="U119">
        <v>2.39</v>
      </c>
      <c r="V119" s="6">
        <f t="shared" si="75"/>
        <v>7.3902400000000004</v>
      </c>
      <c r="W119" s="6">
        <f t="shared" si="76"/>
        <v>1.1055121349238997</v>
      </c>
      <c r="X119">
        <v>39.700000000000003</v>
      </c>
      <c r="Y119">
        <v>20.3</v>
      </c>
      <c r="Z119">
        <v>18.899999999999999</v>
      </c>
      <c r="AA119">
        <v>28.9</v>
      </c>
      <c r="AB119">
        <v>3.67</v>
      </c>
      <c r="AC119">
        <v>41.9</v>
      </c>
      <c r="AD119">
        <v>25.7</v>
      </c>
      <c r="AE119">
        <v>38.700000000000003</v>
      </c>
      <c r="AF119">
        <v>56.4</v>
      </c>
      <c r="AG119">
        <v>3.01</v>
      </c>
      <c r="AH119" s="188">
        <f t="shared" si="77"/>
        <v>18.659000000000002</v>
      </c>
      <c r="AI119" s="188">
        <f t="shared" si="78"/>
        <v>9.5410000000000004</v>
      </c>
      <c r="AJ119" s="188">
        <f t="shared" si="79"/>
        <v>13.583</v>
      </c>
      <c r="AK119" s="188">
        <f t="shared" si="80"/>
        <v>1.7249000000000001</v>
      </c>
      <c r="AL119" s="188">
        <f t="shared" si="81"/>
        <v>6.5782999999999996</v>
      </c>
      <c r="AM119" s="188">
        <f t="shared" si="82"/>
        <v>4.0348999999999995</v>
      </c>
      <c r="AN119" s="188">
        <f t="shared" si="83"/>
        <v>6.0759000000000007</v>
      </c>
      <c r="AO119" s="188">
        <f t="shared" si="84"/>
        <v>8.8547999999999991</v>
      </c>
      <c r="AP119" s="188">
        <f t="shared" si="85"/>
        <v>0.47256999999999999</v>
      </c>
      <c r="AQ119">
        <v>3441</v>
      </c>
      <c r="AR119">
        <v>1972</v>
      </c>
      <c r="AS119">
        <v>970</v>
      </c>
      <c r="AT119">
        <v>1957</v>
      </c>
      <c r="AU119">
        <v>69.400000000000006</v>
      </c>
      <c r="AV119">
        <v>94.3</v>
      </c>
      <c r="AW119">
        <v>78.900000000000006</v>
      </c>
      <c r="AX119">
        <v>26.8</v>
      </c>
      <c r="AY119">
        <v>687</v>
      </c>
      <c r="AZ119">
        <v>49</v>
      </c>
      <c r="BA119">
        <v>90.5</v>
      </c>
      <c r="BB119">
        <v>12.5</v>
      </c>
      <c r="BC119">
        <v>321</v>
      </c>
      <c r="BD119">
        <v>66.8</v>
      </c>
      <c r="BE119">
        <v>784</v>
      </c>
      <c r="BF119">
        <v>350</v>
      </c>
      <c r="BG119">
        <v>-28.2</v>
      </c>
      <c r="BH119">
        <v>18.399999999999999</v>
      </c>
      <c r="BI119">
        <v>4.49</v>
      </c>
      <c r="BJ119">
        <v>14.7</v>
      </c>
      <c r="BK119">
        <v>527</v>
      </c>
      <c r="BL119">
        <v>18.7</v>
      </c>
      <c r="BM119">
        <v>43</v>
      </c>
      <c r="BN119">
        <v>1.47</v>
      </c>
      <c r="BO119">
        <v>8.17</v>
      </c>
      <c r="BP119">
        <v>20.7</v>
      </c>
      <c r="BQ119">
        <v>3.49</v>
      </c>
      <c r="BR119">
        <v>96.5</v>
      </c>
      <c r="BS119">
        <v>7.6</v>
      </c>
      <c r="BT119">
        <v>9.86</v>
      </c>
      <c r="BU119">
        <v>66.900000000000006</v>
      </c>
      <c r="BV119">
        <v>55.4</v>
      </c>
      <c r="BW119">
        <v>44.6</v>
      </c>
      <c r="BX119">
        <v>9.4499999999999993</v>
      </c>
      <c r="BY119">
        <v>50</v>
      </c>
      <c r="BZ119">
        <v>29.2</v>
      </c>
      <c r="CA119">
        <v>91.7</v>
      </c>
      <c r="CB119">
        <v>52.1</v>
      </c>
      <c r="CC119">
        <v>16.7</v>
      </c>
      <c r="CD119">
        <v>23.7</v>
      </c>
      <c r="CE119">
        <v>8.52</v>
      </c>
      <c r="CF119">
        <v>9.26</v>
      </c>
      <c r="CG119">
        <v>73.3</v>
      </c>
      <c r="CH119">
        <v>11.5</v>
      </c>
      <c r="CI119">
        <v>44.6</v>
      </c>
      <c r="CJ119">
        <v>17.100000000000001</v>
      </c>
      <c r="CK119">
        <v>6.45</v>
      </c>
      <c r="CL119">
        <v>10.6</v>
      </c>
      <c r="CM119">
        <v>59</v>
      </c>
      <c r="CN119">
        <v>6.91</v>
      </c>
      <c r="CO119" s="188">
        <f t="shared" si="86"/>
        <v>4.93</v>
      </c>
      <c r="CP119" s="188">
        <f t="shared" si="87"/>
        <v>2.8791199999999999</v>
      </c>
      <c r="CQ119" s="188">
        <f t="shared" si="88"/>
        <v>9.04162</v>
      </c>
      <c r="CR119" s="188">
        <f t="shared" si="89"/>
        <v>5.13706</v>
      </c>
      <c r="CS119" s="188">
        <f t="shared" si="90"/>
        <v>1.6466199999999998</v>
      </c>
      <c r="CT119" s="188">
        <f t="shared" si="91"/>
        <v>13.129799999999999</v>
      </c>
      <c r="CU119" s="188">
        <f t="shared" si="92"/>
        <v>4.7200799999999994</v>
      </c>
      <c r="CV119" s="188">
        <f t="shared" si="93"/>
        <v>40.608199999999997</v>
      </c>
      <c r="CW119" s="188">
        <f t="shared" si="94"/>
        <v>6.3710000000000004</v>
      </c>
      <c r="CX119" s="188">
        <f t="shared" si="95"/>
        <v>7.6266000000000007</v>
      </c>
      <c r="CY119" s="188">
        <f t="shared" si="96"/>
        <v>2.8767</v>
      </c>
      <c r="CZ119" s="188">
        <f t="shared" si="97"/>
        <v>4.7275999999999998</v>
      </c>
      <c r="DA119" s="188">
        <f t="shared" si="98"/>
        <v>26.314</v>
      </c>
      <c r="DB119" s="188">
        <f t="shared" si="99"/>
        <v>3.0818600000000003</v>
      </c>
    </row>
    <row r="120" spans="1:106" s="554" customFormat="1">
      <c r="A120" s="587"/>
      <c r="B120" s="549" t="s">
        <v>977</v>
      </c>
      <c r="C120" s="549"/>
      <c r="F120" s="552"/>
      <c r="G120" s="569"/>
      <c r="I120" s="555">
        <v>12</v>
      </c>
      <c r="J120" s="555">
        <v>0</v>
      </c>
      <c r="K120" s="555">
        <v>0</v>
      </c>
      <c r="L120" s="555">
        <v>0</v>
      </c>
      <c r="M120" s="555">
        <v>0</v>
      </c>
      <c r="N120" s="555">
        <v>0</v>
      </c>
      <c r="O120" s="555">
        <v>0</v>
      </c>
      <c r="P120" s="555">
        <v>0</v>
      </c>
      <c r="Q120" s="555">
        <v>0</v>
      </c>
      <c r="R120" s="555">
        <v>0</v>
      </c>
      <c r="S120" s="555">
        <v>0</v>
      </c>
      <c r="T120" s="555">
        <v>0</v>
      </c>
      <c r="U120" s="555">
        <v>0</v>
      </c>
      <c r="V120" s="556">
        <f t="shared" si="75"/>
        <v>0</v>
      </c>
      <c r="W120" s="556" t="e">
        <f t="shared" si="76"/>
        <v>#DIV/0!</v>
      </c>
      <c r="X120" s="555">
        <v>0</v>
      </c>
      <c r="Y120" s="555">
        <v>0</v>
      </c>
      <c r="Z120" s="555">
        <v>0</v>
      </c>
      <c r="AA120" s="555">
        <v>0</v>
      </c>
      <c r="AB120" s="555">
        <v>0</v>
      </c>
      <c r="AC120" s="555">
        <v>0</v>
      </c>
      <c r="AD120" s="555">
        <v>0</v>
      </c>
      <c r="AE120" s="555">
        <v>0</v>
      </c>
      <c r="AF120" s="555">
        <v>0</v>
      </c>
      <c r="AG120" s="555">
        <v>0</v>
      </c>
      <c r="AH120" s="557">
        <f t="shared" si="77"/>
        <v>0</v>
      </c>
      <c r="AI120" s="557">
        <f t="shared" si="78"/>
        <v>0</v>
      </c>
      <c r="AJ120" s="557">
        <f t="shared" si="79"/>
        <v>0</v>
      </c>
      <c r="AK120" s="557">
        <f t="shared" si="80"/>
        <v>0</v>
      </c>
      <c r="AL120" s="557">
        <f t="shared" si="81"/>
        <v>0</v>
      </c>
      <c r="AM120" s="557">
        <f t="shared" si="82"/>
        <v>0</v>
      </c>
      <c r="AN120" s="557">
        <f t="shared" si="83"/>
        <v>0</v>
      </c>
      <c r="AO120" s="557">
        <f t="shared" si="84"/>
        <v>0</v>
      </c>
      <c r="AP120" s="557">
        <f t="shared" si="85"/>
        <v>0</v>
      </c>
      <c r="AQ120" s="555" t="s">
        <v>364</v>
      </c>
      <c r="AR120" s="555" t="s">
        <v>364</v>
      </c>
      <c r="AS120" s="555" t="s">
        <v>364</v>
      </c>
      <c r="AT120" s="555" t="s">
        <v>364</v>
      </c>
      <c r="AU120" s="555" t="s">
        <v>364</v>
      </c>
      <c r="AV120" s="555">
        <v>0</v>
      </c>
      <c r="AW120" s="555">
        <v>0</v>
      </c>
      <c r="AX120" s="555">
        <v>0</v>
      </c>
      <c r="AY120" s="555" t="s">
        <v>364</v>
      </c>
      <c r="AZ120" s="555">
        <v>0</v>
      </c>
      <c r="BA120" s="555">
        <v>0</v>
      </c>
      <c r="BB120" s="555">
        <v>0</v>
      </c>
      <c r="BC120" s="555" t="s">
        <v>364</v>
      </c>
      <c r="BD120" s="555" t="s">
        <v>364</v>
      </c>
      <c r="BE120" s="555" t="s">
        <v>364</v>
      </c>
      <c r="BF120" s="555" t="s">
        <v>364</v>
      </c>
      <c r="BG120" s="555">
        <v>-14.1</v>
      </c>
      <c r="BH120" s="555">
        <v>0</v>
      </c>
      <c r="BI120" s="555">
        <v>0</v>
      </c>
      <c r="BJ120" s="555">
        <v>0</v>
      </c>
      <c r="BK120" s="555" t="s">
        <v>364</v>
      </c>
      <c r="BL120" s="555">
        <v>0</v>
      </c>
      <c r="BM120" s="555">
        <v>0</v>
      </c>
      <c r="BN120" s="555">
        <v>0</v>
      </c>
      <c r="BO120" s="555">
        <v>0</v>
      </c>
      <c r="BP120" s="555">
        <v>0</v>
      </c>
      <c r="BQ120" s="555">
        <v>0</v>
      </c>
      <c r="BR120" s="555">
        <v>0</v>
      </c>
      <c r="BS120" s="555">
        <v>0</v>
      </c>
      <c r="BT120" s="555">
        <v>0</v>
      </c>
      <c r="BU120" s="555">
        <v>0</v>
      </c>
      <c r="BV120" s="555">
        <v>0</v>
      </c>
      <c r="BW120" s="555">
        <v>0</v>
      </c>
      <c r="BX120" s="555">
        <v>0</v>
      </c>
      <c r="BY120" s="555">
        <v>0</v>
      </c>
      <c r="BZ120" s="555">
        <v>0</v>
      </c>
      <c r="CA120" s="555">
        <v>0</v>
      </c>
      <c r="CB120" s="555">
        <v>0</v>
      </c>
      <c r="CC120" s="555">
        <v>0</v>
      </c>
      <c r="CD120" s="555">
        <v>0</v>
      </c>
      <c r="CE120" s="555">
        <v>0</v>
      </c>
      <c r="CF120" s="555">
        <v>0</v>
      </c>
      <c r="CG120" s="555">
        <v>0</v>
      </c>
      <c r="CH120" s="555">
        <v>0</v>
      </c>
      <c r="CI120" s="555">
        <v>0</v>
      </c>
      <c r="CJ120" s="555">
        <v>0</v>
      </c>
      <c r="CK120" s="555">
        <v>0</v>
      </c>
      <c r="CL120" s="555">
        <v>0</v>
      </c>
      <c r="CM120" s="555">
        <v>0</v>
      </c>
      <c r="CN120" s="555">
        <v>0</v>
      </c>
      <c r="CO120" s="557">
        <f t="shared" si="86"/>
        <v>0</v>
      </c>
      <c r="CP120" s="557">
        <f t="shared" si="87"/>
        <v>0</v>
      </c>
      <c r="CQ120" s="557">
        <f t="shared" si="88"/>
        <v>0</v>
      </c>
      <c r="CR120" s="557">
        <f t="shared" si="89"/>
        <v>0</v>
      </c>
      <c r="CS120" s="557">
        <f t="shared" si="90"/>
        <v>0</v>
      </c>
      <c r="CT120" s="557">
        <f t="shared" si="91"/>
        <v>0</v>
      </c>
      <c r="CU120" s="557">
        <f t="shared" si="92"/>
        <v>0</v>
      </c>
      <c r="CV120" s="557">
        <f t="shared" si="93"/>
        <v>0</v>
      </c>
      <c r="CW120" s="557">
        <f t="shared" si="94"/>
        <v>0</v>
      </c>
      <c r="CX120" s="557">
        <f t="shared" si="95"/>
        <v>0</v>
      </c>
      <c r="CY120" s="557">
        <f t="shared" si="96"/>
        <v>0</v>
      </c>
      <c r="CZ120" s="557">
        <f t="shared" si="97"/>
        <v>0</v>
      </c>
      <c r="DA120" s="557">
        <f t="shared" si="98"/>
        <v>0</v>
      </c>
      <c r="DB120" s="557">
        <f t="shared" si="99"/>
        <v>0</v>
      </c>
    </row>
    <row r="121" spans="1:106">
      <c r="A121" s="588" t="s">
        <v>1195</v>
      </c>
      <c r="B121" s="494" t="s">
        <v>979</v>
      </c>
      <c r="C121" s="576" t="s">
        <v>543</v>
      </c>
      <c r="D121" s="382" t="s">
        <v>744</v>
      </c>
      <c r="E121" s="383" t="s">
        <v>427</v>
      </c>
      <c r="F121" s="489">
        <v>43802</v>
      </c>
      <c r="G121" s="429">
        <v>4</v>
      </c>
      <c r="H121" s="537" t="s">
        <v>1195</v>
      </c>
      <c r="I121">
        <v>2904</v>
      </c>
      <c r="J121">
        <v>10</v>
      </c>
      <c r="K121">
        <v>11.8</v>
      </c>
      <c r="L121">
        <v>100</v>
      </c>
      <c r="M121">
        <v>30</v>
      </c>
      <c r="N121">
        <v>20</v>
      </c>
      <c r="O121">
        <v>80</v>
      </c>
      <c r="P121">
        <v>20</v>
      </c>
      <c r="Q121">
        <v>10</v>
      </c>
      <c r="R121">
        <v>90</v>
      </c>
      <c r="S121">
        <v>40</v>
      </c>
      <c r="T121">
        <v>60</v>
      </c>
      <c r="U121">
        <v>10</v>
      </c>
      <c r="V121" s="6">
        <f t="shared" si="75"/>
        <v>20</v>
      </c>
      <c r="W121" s="6">
        <f t="shared" si="76"/>
        <v>0</v>
      </c>
      <c r="X121">
        <v>50</v>
      </c>
      <c r="Y121">
        <v>50</v>
      </c>
      <c r="Z121">
        <v>25</v>
      </c>
      <c r="AA121">
        <v>100</v>
      </c>
      <c r="AB121">
        <v>25</v>
      </c>
      <c r="AC121">
        <v>100</v>
      </c>
      <c r="AD121">
        <v>100</v>
      </c>
      <c r="AE121">
        <v>100</v>
      </c>
      <c r="AF121">
        <v>100</v>
      </c>
      <c r="AG121">
        <v>0</v>
      </c>
      <c r="AH121" s="188">
        <f t="shared" si="77"/>
        <v>20</v>
      </c>
      <c r="AI121" s="188">
        <f t="shared" si="78"/>
        <v>20</v>
      </c>
      <c r="AJ121" s="188">
        <f t="shared" si="79"/>
        <v>40</v>
      </c>
      <c r="AK121" s="188">
        <f t="shared" si="80"/>
        <v>10</v>
      </c>
      <c r="AL121" s="188">
        <f t="shared" si="81"/>
        <v>10</v>
      </c>
      <c r="AM121" s="188">
        <f t="shared" si="82"/>
        <v>10</v>
      </c>
      <c r="AN121" s="188">
        <f t="shared" si="83"/>
        <v>10</v>
      </c>
      <c r="AO121" s="188">
        <f t="shared" si="84"/>
        <v>10</v>
      </c>
      <c r="AP121" s="188">
        <f t="shared" si="85"/>
        <v>0</v>
      </c>
      <c r="AQ121">
        <v>1426</v>
      </c>
      <c r="AR121">
        <v>500</v>
      </c>
      <c r="AS121">
        <v>1266</v>
      </c>
      <c r="AT121">
        <v>2080</v>
      </c>
      <c r="AU121">
        <v>65.5</v>
      </c>
      <c r="AV121">
        <v>100</v>
      </c>
      <c r="AW121">
        <v>100</v>
      </c>
      <c r="AX121">
        <v>50</v>
      </c>
      <c r="AY121">
        <v>226</v>
      </c>
      <c r="AZ121">
        <v>100</v>
      </c>
      <c r="BA121">
        <v>100</v>
      </c>
      <c r="BB121">
        <v>0</v>
      </c>
      <c r="BC121">
        <v>396</v>
      </c>
      <c r="BD121">
        <v>-23.1</v>
      </c>
      <c r="BE121">
        <v>1220</v>
      </c>
      <c r="BF121">
        <v>162</v>
      </c>
      <c r="BG121">
        <v>-89.9</v>
      </c>
      <c r="BH121">
        <v>12.5</v>
      </c>
      <c r="BI121">
        <v>0</v>
      </c>
      <c r="BJ121">
        <v>0</v>
      </c>
      <c r="BK121" t="s">
        <v>364</v>
      </c>
      <c r="BL121">
        <v>87.5</v>
      </c>
      <c r="BM121">
        <v>25</v>
      </c>
      <c r="BN121">
        <v>12.5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 s="188">
        <f t="shared" si="86"/>
        <v>0</v>
      </c>
      <c r="CP121" s="188">
        <f t="shared" si="87"/>
        <v>0</v>
      </c>
      <c r="CQ121" s="188">
        <f t="shared" si="88"/>
        <v>0</v>
      </c>
      <c r="CR121" s="188">
        <f t="shared" si="89"/>
        <v>0</v>
      </c>
      <c r="CS121" s="188">
        <f t="shared" si="90"/>
        <v>0</v>
      </c>
      <c r="CT121" s="188">
        <f t="shared" si="91"/>
        <v>0</v>
      </c>
      <c r="CU121" s="188">
        <f t="shared" si="92"/>
        <v>0</v>
      </c>
      <c r="CV121" s="188">
        <f t="shared" si="93"/>
        <v>0</v>
      </c>
      <c r="CW121" s="188">
        <f t="shared" si="94"/>
        <v>0</v>
      </c>
      <c r="CX121" s="188">
        <f t="shared" si="95"/>
        <v>0</v>
      </c>
      <c r="CY121" s="188">
        <f t="shared" si="96"/>
        <v>0</v>
      </c>
      <c r="CZ121" s="188">
        <f t="shared" si="97"/>
        <v>0</v>
      </c>
      <c r="DA121" s="188">
        <f t="shared" si="98"/>
        <v>0</v>
      </c>
      <c r="DB121" s="188">
        <f t="shared" si="99"/>
        <v>0</v>
      </c>
    </row>
    <row r="122" spans="1:106" s="559" customFormat="1" ht="17" thickBot="1">
      <c r="A122" s="590"/>
      <c r="B122" s="558" t="s">
        <v>980</v>
      </c>
      <c r="C122" s="558"/>
      <c r="F122" s="561"/>
      <c r="G122" s="571"/>
      <c r="H122" s="571"/>
      <c r="I122" s="563">
        <v>9</v>
      </c>
      <c r="J122" s="563">
        <v>0</v>
      </c>
      <c r="K122" s="563">
        <v>0</v>
      </c>
      <c r="L122" s="563">
        <v>0</v>
      </c>
      <c r="M122" s="563">
        <v>0</v>
      </c>
      <c r="N122" s="563">
        <v>0</v>
      </c>
      <c r="O122" s="563">
        <v>0</v>
      </c>
      <c r="P122" s="563">
        <v>0</v>
      </c>
      <c r="Q122" s="563">
        <v>0</v>
      </c>
      <c r="R122" s="563">
        <v>0</v>
      </c>
      <c r="S122" s="563">
        <v>0</v>
      </c>
      <c r="T122" s="563">
        <v>0</v>
      </c>
      <c r="U122" s="563">
        <v>0</v>
      </c>
      <c r="V122" s="564">
        <f t="shared" si="75"/>
        <v>0</v>
      </c>
      <c r="W122" s="564" t="e">
        <f t="shared" si="76"/>
        <v>#DIV/0!</v>
      </c>
      <c r="X122" s="563">
        <v>0</v>
      </c>
      <c r="Y122" s="563">
        <v>0</v>
      </c>
      <c r="Z122" s="563">
        <v>0</v>
      </c>
      <c r="AA122" s="563">
        <v>0</v>
      </c>
      <c r="AB122" s="563">
        <v>0</v>
      </c>
      <c r="AC122" s="563">
        <v>0</v>
      </c>
      <c r="AD122" s="563">
        <v>0</v>
      </c>
      <c r="AE122" s="563">
        <v>0</v>
      </c>
      <c r="AF122" s="563">
        <v>0</v>
      </c>
      <c r="AG122" s="563">
        <v>0</v>
      </c>
      <c r="AH122" s="565">
        <f t="shared" si="77"/>
        <v>0</v>
      </c>
      <c r="AI122" s="565">
        <f t="shared" si="78"/>
        <v>0</v>
      </c>
      <c r="AJ122" s="565">
        <f t="shared" si="79"/>
        <v>0</v>
      </c>
      <c r="AK122" s="565">
        <f t="shared" si="80"/>
        <v>0</v>
      </c>
      <c r="AL122" s="565">
        <f t="shared" si="81"/>
        <v>0</v>
      </c>
      <c r="AM122" s="565">
        <f t="shared" si="82"/>
        <v>0</v>
      </c>
      <c r="AN122" s="565">
        <f t="shared" si="83"/>
        <v>0</v>
      </c>
      <c r="AO122" s="565">
        <f t="shared" si="84"/>
        <v>0</v>
      </c>
      <c r="AP122" s="565">
        <f t="shared" si="85"/>
        <v>0</v>
      </c>
      <c r="AQ122" s="563" t="s">
        <v>364</v>
      </c>
      <c r="AR122" s="563" t="s">
        <v>364</v>
      </c>
      <c r="AS122" s="563" t="s">
        <v>364</v>
      </c>
      <c r="AT122" s="563" t="s">
        <v>364</v>
      </c>
      <c r="AU122" s="563" t="s">
        <v>364</v>
      </c>
      <c r="AV122" s="563">
        <v>0</v>
      </c>
      <c r="AW122" s="563">
        <v>0</v>
      </c>
      <c r="AX122" s="563">
        <v>0</v>
      </c>
      <c r="AY122" s="563" t="s">
        <v>364</v>
      </c>
      <c r="AZ122" s="563">
        <v>0</v>
      </c>
      <c r="BA122" s="563">
        <v>0</v>
      </c>
      <c r="BB122" s="563">
        <v>0</v>
      </c>
      <c r="BC122" s="563" t="s">
        <v>364</v>
      </c>
      <c r="BD122" s="563" t="s">
        <v>364</v>
      </c>
      <c r="BE122" s="563" t="s">
        <v>364</v>
      </c>
      <c r="BF122" s="563" t="s">
        <v>364</v>
      </c>
      <c r="BG122" s="563">
        <v>-80.900000000000006</v>
      </c>
      <c r="BH122" s="563">
        <v>0</v>
      </c>
      <c r="BI122" s="563">
        <v>0</v>
      </c>
      <c r="BJ122" s="563">
        <v>0</v>
      </c>
      <c r="BK122" s="563" t="s">
        <v>364</v>
      </c>
      <c r="BL122" s="563">
        <v>0</v>
      </c>
      <c r="BM122" s="563">
        <v>0</v>
      </c>
      <c r="BN122" s="563">
        <v>0</v>
      </c>
      <c r="BO122" s="563">
        <v>0</v>
      </c>
      <c r="BP122" s="563">
        <v>0</v>
      </c>
      <c r="BQ122" s="563">
        <v>0</v>
      </c>
      <c r="BR122" s="563">
        <v>0</v>
      </c>
      <c r="BS122" s="563">
        <v>0</v>
      </c>
      <c r="BT122" s="563">
        <v>0</v>
      </c>
      <c r="BU122" s="563">
        <v>0</v>
      </c>
      <c r="BV122" s="563">
        <v>0</v>
      </c>
      <c r="BW122" s="563">
        <v>0</v>
      </c>
      <c r="BX122" s="563">
        <v>0</v>
      </c>
      <c r="BY122" s="563">
        <v>0</v>
      </c>
      <c r="BZ122" s="563">
        <v>0</v>
      </c>
      <c r="CA122" s="563">
        <v>0</v>
      </c>
      <c r="CB122" s="563">
        <v>0</v>
      </c>
      <c r="CC122" s="563">
        <v>0</v>
      </c>
      <c r="CD122" s="563">
        <v>0</v>
      </c>
      <c r="CE122" s="563">
        <v>0</v>
      </c>
      <c r="CF122" s="563">
        <v>0</v>
      </c>
      <c r="CG122" s="563">
        <v>0</v>
      </c>
      <c r="CH122" s="563">
        <v>0</v>
      </c>
      <c r="CI122" s="563">
        <v>0</v>
      </c>
      <c r="CJ122" s="563">
        <v>0</v>
      </c>
      <c r="CK122" s="563">
        <v>0</v>
      </c>
      <c r="CL122" s="563">
        <v>0</v>
      </c>
      <c r="CM122" s="563">
        <v>0</v>
      </c>
      <c r="CN122" s="563">
        <v>0</v>
      </c>
      <c r="CO122" s="565">
        <f t="shared" si="86"/>
        <v>0</v>
      </c>
      <c r="CP122" s="565">
        <f t="shared" si="87"/>
        <v>0</v>
      </c>
      <c r="CQ122" s="565">
        <f t="shared" si="88"/>
        <v>0</v>
      </c>
      <c r="CR122" s="565">
        <f t="shared" si="89"/>
        <v>0</v>
      </c>
      <c r="CS122" s="565">
        <f t="shared" si="90"/>
        <v>0</v>
      </c>
      <c r="CT122" s="565">
        <f t="shared" si="91"/>
        <v>0</v>
      </c>
      <c r="CU122" s="565">
        <f t="shared" si="92"/>
        <v>0</v>
      </c>
      <c r="CV122" s="565">
        <f t="shared" si="93"/>
        <v>0</v>
      </c>
      <c r="CW122" s="565">
        <f t="shared" si="94"/>
        <v>0</v>
      </c>
      <c r="CX122" s="565">
        <f t="shared" si="95"/>
        <v>0</v>
      </c>
      <c r="CY122" s="565">
        <f t="shared" si="96"/>
        <v>0</v>
      </c>
      <c r="CZ122" s="565">
        <f t="shared" si="97"/>
        <v>0</v>
      </c>
      <c r="DA122" s="565">
        <f t="shared" si="98"/>
        <v>0</v>
      </c>
      <c r="DB122" s="565">
        <f t="shared" si="99"/>
        <v>0</v>
      </c>
    </row>
    <row r="123" spans="1:106">
      <c r="A123" s="586" t="s">
        <v>381</v>
      </c>
      <c r="B123" s="494" t="s">
        <v>1000</v>
      </c>
      <c r="C123" s="576" t="s">
        <v>543</v>
      </c>
      <c r="D123" s="382" t="s">
        <v>422</v>
      </c>
      <c r="E123" s="383" t="s">
        <v>113</v>
      </c>
      <c r="F123" s="489">
        <v>43696</v>
      </c>
      <c r="G123" s="429">
        <v>-0.14285714285714285</v>
      </c>
      <c r="H123" s="537" t="s">
        <v>381</v>
      </c>
      <c r="I123">
        <v>10293</v>
      </c>
      <c r="J123">
        <v>10</v>
      </c>
      <c r="K123">
        <v>3.03</v>
      </c>
      <c r="L123">
        <v>50</v>
      </c>
      <c r="M123">
        <v>0</v>
      </c>
      <c r="N123">
        <v>0</v>
      </c>
      <c r="O123">
        <v>100</v>
      </c>
      <c r="P123">
        <v>20</v>
      </c>
      <c r="Q123">
        <v>0</v>
      </c>
      <c r="R123">
        <v>40</v>
      </c>
      <c r="S123">
        <v>20</v>
      </c>
      <c r="T123">
        <v>80</v>
      </c>
      <c r="U123">
        <v>0</v>
      </c>
      <c r="V123" s="6">
        <f t="shared" si="75"/>
        <v>0</v>
      </c>
      <c r="W123" s="6" t="e">
        <f t="shared" si="76"/>
        <v>#DIV/0!</v>
      </c>
      <c r="X123">
        <v>0</v>
      </c>
      <c r="Y123">
        <v>100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88">
        <f t="shared" si="77"/>
        <v>0</v>
      </c>
      <c r="AI123" s="188">
        <f t="shared" si="78"/>
        <v>20</v>
      </c>
      <c r="AJ123" s="188">
        <f t="shared" si="79"/>
        <v>0</v>
      </c>
      <c r="AK123" s="188">
        <f t="shared" si="80"/>
        <v>0</v>
      </c>
      <c r="AL123" s="188">
        <f t="shared" si="81"/>
        <v>0</v>
      </c>
      <c r="AM123" s="188">
        <f t="shared" si="82"/>
        <v>0</v>
      </c>
      <c r="AN123" s="188">
        <f t="shared" si="83"/>
        <v>0</v>
      </c>
      <c r="AO123" s="188">
        <f t="shared" si="84"/>
        <v>0</v>
      </c>
      <c r="AP123" s="188">
        <f t="shared" si="85"/>
        <v>0</v>
      </c>
      <c r="AQ123" t="s">
        <v>364</v>
      </c>
      <c r="AR123" t="s">
        <v>364</v>
      </c>
      <c r="AS123" t="s">
        <v>364</v>
      </c>
      <c r="AT123" t="s">
        <v>364</v>
      </c>
      <c r="AU123" t="s">
        <v>364</v>
      </c>
      <c r="AV123">
        <v>0</v>
      </c>
      <c r="AW123">
        <v>0</v>
      </c>
      <c r="AX123">
        <v>0</v>
      </c>
      <c r="AY123" t="s">
        <v>364</v>
      </c>
      <c r="AZ123">
        <v>0</v>
      </c>
      <c r="BA123">
        <v>0</v>
      </c>
      <c r="BB123">
        <v>0</v>
      </c>
      <c r="BC123">
        <v>96.4</v>
      </c>
      <c r="BD123">
        <v>87.4</v>
      </c>
      <c r="BE123">
        <v>758</v>
      </c>
      <c r="BF123">
        <v>236</v>
      </c>
      <c r="BG123">
        <v>6.42</v>
      </c>
      <c r="BH123">
        <v>0</v>
      </c>
      <c r="BI123">
        <v>20</v>
      </c>
      <c r="BJ123">
        <v>0</v>
      </c>
      <c r="BK123" t="s">
        <v>364</v>
      </c>
      <c r="BL123">
        <v>40</v>
      </c>
      <c r="BM123">
        <v>20</v>
      </c>
      <c r="BN123">
        <v>0</v>
      </c>
      <c r="BO123">
        <v>30</v>
      </c>
      <c r="BP123">
        <v>33.299999999999997</v>
      </c>
      <c r="BQ123">
        <v>33.299999999999997</v>
      </c>
      <c r="BR123">
        <v>66.7</v>
      </c>
      <c r="BS123">
        <v>33.299999999999997</v>
      </c>
      <c r="BT123">
        <v>33.299999999999997</v>
      </c>
      <c r="BU123">
        <v>100</v>
      </c>
      <c r="BV123">
        <v>100</v>
      </c>
      <c r="BW123">
        <v>0</v>
      </c>
      <c r="BX123">
        <v>33.299999999999997</v>
      </c>
      <c r="BY123">
        <v>100</v>
      </c>
      <c r="BZ123">
        <v>0</v>
      </c>
      <c r="CA123">
        <v>100</v>
      </c>
      <c r="CB123">
        <v>100</v>
      </c>
      <c r="CC123">
        <v>100</v>
      </c>
      <c r="CD123">
        <v>33.299999999999997</v>
      </c>
      <c r="CE123">
        <v>33.299999999999997</v>
      </c>
      <c r="CF123">
        <v>33.299999999999997</v>
      </c>
      <c r="CG123">
        <v>100</v>
      </c>
      <c r="CH123">
        <v>33.299999999999997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 s="188">
        <f t="shared" si="86"/>
        <v>33.299999999999997</v>
      </c>
      <c r="CP123" s="188">
        <f t="shared" si="87"/>
        <v>0</v>
      </c>
      <c r="CQ123" s="188">
        <f t="shared" si="88"/>
        <v>33.299999999999997</v>
      </c>
      <c r="CR123" s="188">
        <f t="shared" si="89"/>
        <v>33.299999999999997</v>
      </c>
      <c r="CS123" s="188">
        <f t="shared" si="90"/>
        <v>33.299999999999997</v>
      </c>
      <c r="CT123" s="188">
        <f t="shared" si="91"/>
        <v>33.299999999999997</v>
      </c>
      <c r="CU123" s="188">
        <f t="shared" si="92"/>
        <v>33.299999999999997</v>
      </c>
      <c r="CV123" s="188">
        <f t="shared" si="93"/>
        <v>100</v>
      </c>
      <c r="CW123" s="188">
        <f t="shared" si="94"/>
        <v>33.299999999999997</v>
      </c>
      <c r="CX123" s="188">
        <f t="shared" si="95"/>
        <v>0</v>
      </c>
      <c r="CY123" s="188">
        <f t="shared" si="96"/>
        <v>0</v>
      </c>
      <c r="CZ123" s="188">
        <f t="shared" si="97"/>
        <v>0</v>
      </c>
      <c r="DA123" s="188">
        <f t="shared" si="98"/>
        <v>0</v>
      </c>
      <c r="DB123" s="188">
        <f t="shared" si="99"/>
        <v>0</v>
      </c>
    </row>
    <row r="124" spans="1:106" s="554" customFormat="1">
      <c r="A124" s="587"/>
      <c r="B124" s="549" t="s">
        <v>1001</v>
      </c>
      <c r="C124" s="549"/>
      <c r="F124" s="552"/>
      <c r="G124" s="569"/>
      <c r="I124" s="555">
        <v>4</v>
      </c>
      <c r="J124" s="555">
        <v>0</v>
      </c>
      <c r="K124" s="555">
        <v>0</v>
      </c>
      <c r="L124" s="555">
        <v>0</v>
      </c>
      <c r="M124" s="555">
        <v>0</v>
      </c>
      <c r="N124" s="555">
        <v>0</v>
      </c>
      <c r="O124" s="555">
        <v>0</v>
      </c>
      <c r="P124" s="555">
        <v>0</v>
      </c>
      <c r="Q124" s="555">
        <v>0</v>
      </c>
      <c r="R124" s="555">
        <v>0</v>
      </c>
      <c r="S124" s="555">
        <v>0</v>
      </c>
      <c r="T124" s="555">
        <v>0</v>
      </c>
      <c r="U124" s="555">
        <v>0</v>
      </c>
      <c r="V124" s="556">
        <f t="shared" si="75"/>
        <v>0</v>
      </c>
      <c r="W124" s="556" t="e">
        <f t="shared" si="76"/>
        <v>#DIV/0!</v>
      </c>
      <c r="X124" s="555">
        <v>0</v>
      </c>
      <c r="Y124" s="555">
        <v>0</v>
      </c>
      <c r="Z124" s="555">
        <v>0</v>
      </c>
      <c r="AA124" s="555">
        <v>0</v>
      </c>
      <c r="AB124" s="555">
        <v>0</v>
      </c>
      <c r="AC124" s="555">
        <v>0</v>
      </c>
      <c r="AD124" s="555">
        <v>0</v>
      </c>
      <c r="AE124" s="555">
        <v>0</v>
      </c>
      <c r="AF124" s="555">
        <v>0</v>
      </c>
      <c r="AG124" s="555">
        <v>0</v>
      </c>
      <c r="AH124" s="557">
        <f t="shared" si="77"/>
        <v>0</v>
      </c>
      <c r="AI124" s="557">
        <f t="shared" si="78"/>
        <v>0</v>
      </c>
      <c r="AJ124" s="557">
        <f t="shared" si="79"/>
        <v>0</v>
      </c>
      <c r="AK124" s="557">
        <f t="shared" si="80"/>
        <v>0</v>
      </c>
      <c r="AL124" s="557">
        <f t="shared" si="81"/>
        <v>0</v>
      </c>
      <c r="AM124" s="557">
        <f t="shared" si="82"/>
        <v>0</v>
      </c>
      <c r="AN124" s="557">
        <f t="shared" si="83"/>
        <v>0</v>
      </c>
      <c r="AO124" s="557">
        <f t="shared" si="84"/>
        <v>0</v>
      </c>
      <c r="AP124" s="557">
        <f t="shared" si="85"/>
        <v>0</v>
      </c>
      <c r="AQ124" s="555" t="s">
        <v>364</v>
      </c>
      <c r="AR124" s="555" t="s">
        <v>364</v>
      </c>
      <c r="AS124" s="555" t="s">
        <v>364</v>
      </c>
      <c r="AT124" s="555" t="s">
        <v>364</v>
      </c>
      <c r="AU124" s="555" t="s">
        <v>364</v>
      </c>
      <c r="AV124" s="555">
        <v>0</v>
      </c>
      <c r="AW124" s="555">
        <v>0</v>
      </c>
      <c r="AX124" s="555">
        <v>0</v>
      </c>
      <c r="AY124" s="555" t="s">
        <v>364</v>
      </c>
      <c r="AZ124" s="555">
        <v>0</v>
      </c>
      <c r="BA124" s="555">
        <v>0</v>
      </c>
      <c r="BB124" s="555">
        <v>0</v>
      </c>
      <c r="BC124" s="555" t="s">
        <v>364</v>
      </c>
      <c r="BD124" s="555" t="s">
        <v>364</v>
      </c>
      <c r="BE124" s="555" t="s">
        <v>364</v>
      </c>
      <c r="BF124" s="555" t="s">
        <v>364</v>
      </c>
      <c r="BG124" s="555">
        <v>33.4</v>
      </c>
      <c r="BH124" s="555">
        <v>0</v>
      </c>
      <c r="BI124" s="555">
        <v>0</v>
      </c>
      <c r="BJ124" s="555">
        <v>0</v>
      </c>
      <c r="BK124" s="555" t="s">
        <v>364</v>
      </c>
      <c r="BL124" s="555">
        <v>0</v>
      </c>
      <c r="BM124" s="555">
        <v>0</v>
      </c>
      <c r="BN124" s="555">
        <v>0</v>
      </c>
      <c r="BO124" s="555">
        <v>0</v>
      </c>
      <c r="BP124" s="555">
        <v>0</v>
      </c>
      <c r="BQ124" s="555">
        <v>0</v>
      </c>
      <c r="BR124" s="555">
        <v>0</v>
      </c>
      <c r="BS124" s="555">
        <v>0</v>
      </c>
      <c r="BT124" s="555">
        <v>0</v>
      </c>
      <c r="BU124" s="555">
        <v>0</v>
      </c>
      <c r="BV124" s="555">
        <v>0</v>
      </c>
      <c r="BW124" s="555">
        <v>0</v>
      </c>
      <c r="BX124" s="555">
        <v>0</v>
      </c>
      <c r="BY124" s="555">
        <v>0</v>
      </c>
      <c r="BZ124" s="555">
        <v>0</v>
      </c>
      <c r="CA124" s="555">
        <v>0</v>
      </c>
      <c r="CB124" s="555">
        <v>0</v>
      </c>
      <c r="CC124" s="555">
        <v>0</v>
      </c>
      <c r="CD124" s="555">
        <v>0</v>
      </c>
      <c r="CE124" s="555">
        <v>0</v>
      </c>
      <c r="CF124" s="555">
        <v>0</v>
      </c>
      <c r="CG124" s="555">
        <v>0</v>
      </c>
      <c r="CH124" s="555">
        <v>0</v>
      </c>
      <c r="CI124" s="555">
        <v>0</v>
      </c>
      <c r="CJ124" s="555">
        <v>0</v>
      </c>
      <c r="CK124" s="555">
        <v>0</v>
      </c>
      <c r="CL124" s="555">
        <v>0</v>
      </c>
      <c r="CM124" s="555">
        <v>0</v>
      </c>
      <c r="CN124" s="555">
        <v>0</v>
      </c>
      <c r="CO124" s="557">
        <f t="shared" si="86"/>
        <v>0</v>
      </c>
      <c r="CP124" s="557">
        <f t="shared" si="87"/>
        <v>0</v>
      </c>
      <c r="CQ124" s="557">
        <f t="shared" si="88"/>
        <v>0</v>
      </c>
      <c r="CR124" s="557">
        <f t="shared" si="89"/>
        <v>0</v>
      </c>
      <c r="CS124" s="557">
        <f t="shared" si="90"/>
        <v>0</v>
      </c>
      <c r="CT124" s="557">
        <f t="shared" si="91"/>
        <v>0</v>
      </c>
      <c r="CU124" s="557">
        <f t="shared" si="92"/>
        <v>0</v>
      </c>
      <c r="CV124" s="557">
        <f t="shared" si="93"/>
        <v>0</v>
      </c>
      <c r="CW124" s="557">
        <f t="shared" si="94"/>
        <v>0</v>
      </c>
      <c r="CX124" s="557">
        <f t="shared" si="95"/>
        <v>0</v>
      </c>
      <c r="CY124" s="557">
        <f t="shared" si="96"/>
        <v>0</v>
      </c>
      <c r="CZ124" s="557">
        <f t="shared" si="97"/>
        <v>0</v>
      </c>
      <c r="DA124" s="557">
        <f t="shared" si="98"/>
        <v>0</v>
      </c>
      <c r="DB124" s="557">
        <f t="shared" si="99"/>
        <v>0</v>
      </c>
    </row>
    <row r="125" spans="1:106">
      <c r="A125" s="588" t="s">
        <v>1191</v>
      </c>
      <c r="B125" s="494" t="s">
        <v>1003</v>
      </c>
      <c r="C125" s="576" t="s">
        <v>543</v>
      </c>
      <c r="D125" s="382" t="s">
        <v>422</v>
      </c>
      <c r="E125" s="383" t="s">
        <v>417</v>
      </c>
      <c r="F125" s="428">
        <v>43697</v>
      </c>
      <c r="G125" s="429">
        <v>0</v>
      </c>
      <c r="H125" s="537" t="s">
        <v>1191</v>
      </c>
      <c r="I125">
        <v>2998</v>
      </c>
      <c r="J125">
        <v>259</v>
      </c>
      <c r="K125">
        <v>28.5</v>
      </c>
      <c r="L125">
        <v>60.6</v>
      </c>
      <c r="M125">
        <v>5.0999999999999996</v>
      </c>
      <c r="N125">
        <v>9.5500000000000007</v>
      </c>
      <c r="O125">
        <v>90.4</v>
      </c>
      <c r="P125">
        <v>3.18</v>
      </c>
      <c r="Q125">
        <v>3.18</v>
      </c>
      <c r="R125">
        <v>53.5</v>
      </c>
      <c r="S125">
        <v>15.9</v>
      </c>
      <c r="T125">
        <v>84.1</v>
      </c>
      <c r="U125">
        <v>1.91</v>
      </c>
      <c r="V125" s="6">
        <f t="shared" si="75"/>
        <v>5.7873000000000001</v>
      </c>
      <c r="W125" s="6">
        <f t="shared" si="76"/>
        <v>3.8014272631451624</v>
      </c>
      <c r="X125">
        <v>16</v>
      </c>
      <c r="Y125">
        <v>12</v>
      </c>
      <c r="Z125">
        <v>16</v>
      </c>
      <c r="AA125">
        <v>72</v>
      </c>
      <c r="AB125">
        <v>0</v>
      </c>
      <c r="AC125">
        <v>80</v>
      </c>
      <c r="AD125">
        <v>40</v>
      </c>
      <c r="AE125">
        <v>100</v>
      </c>
      <c r="AF125">
        <v>80</v>
      </c>
      <c r="AG125">
        <v>0</v>
      </c>
      <c r="AH125" s="188">
        <f t="shared" si="77"/>
        <v>2.544</v>
      </c>
      <c r="AI125" s="188">
        <f t="shared" si="78"/>
        <v>1.9080000000000001</v>
      </c>
      <c r="AJ125" s="188">
        <f t="shared" si="79"/>
        <v>11.448</v>
      </c>
      <c r="AK125" s="188">
        <f t="shared" si="80"/>
        <v>0</v>
      </c>
      <c r="AL125" s="188">
        <f t="shared" si="81"/>
        <v>2.544</v>
      </c>
      <c r="AM125" s="188">
        <f t="shared" si="82"/>
        <v>1.272</v>
      </c>
      <c r="AN125" s="188">
        <f t="shared" si="83"/>
        <v>3.18</v>
      </c>
      <c r="AO125" s="188">
        <f t="shared" si="84"/>
        <v>2.544</v>
      </c>
      <c r="AP125" s="188">
        <f t="shared" si="85"/>
        <v>0</v>
      </c>
      <c r="AQ125">
        <v>222</v>
      </c>
      <c r="AR125">
        <v>44.9</v>
      </c>
      <c r="AS125">
        <v>824</v>
      </c>
      <c r="AT125">
        <v>208</v>
      </c>
      <c r="AU125">
        <v>2.57</v>
      </c>
      <c r="AV125">
        <v>26.7</v>
      </c>
      <c r="AW125">
        <v>6.67</v>
      </c>
      <c r="AX125">
        <v>6.67</v>
      </c>
      <c r="AY125">
        <v>328</v>
      </c>
      <c r="AZ125">
        <v>46.7</v>
      </c>
      <c r="BA125">
        <v>13.3</v>
      </c>
      <c r="BB125">
        <v>0</v>
      </c>
      <c r="BC125">
        <v>121</v>
      </c>
      <c r="BD125">
        <v>38.5</v>
      </c>
      <c r="BE125">
        <v>840</v>
      </c>
      <c r="BF125">
        <v>213</v>
      </c>
      <c r="BG125">
        <v>-83.5</v>
      </c>
      <c r="BH125">
        <v>2.82</v>
      </c>
      <c r="BI125">
        <v>2.82</v>
      </c>
      <c r="BJ125">
        <v>2.82</v>
      </c>
      <c r="BK125">
        <v>240</v>
      </c>
      <c r="BL125">
        <v>54.2</v>
      </c>
      <c r="BM125">
        <v>16.2</v>
      </c>
      <c r="BN125">
        <v>2.11</v>
      </c>
      <c r="BO125">
        <v>22</v>
      </c>
      <c r="BP125">
        <v>1.75</v>
      </c>
      <c r="BQ125">
        <v>3.51</v>
      </c>
      <c r="BR125">
        <v>96.5</v>
      </c>
      <c r="BS125">
        <v>5.26</v>
      </c>
      <c r="BT125">
        <v>1.75</v>
      </c>
      <c r="BU125">
        <v>59.6</v>
      </c>
      <c r="BV125">
        <v>17.5</v>
      </c>
      <c r="BW125">
        <v>82.5</v>
      </c>
      <c r="BX125">
        <v>3.51</v>
      </c>
      <c r="BY125">
        <v>0</v>
      </c>
      <c r="BZ125">
        <v>0</v>
      </c>
      <c r="CA125">
        <v>100</v>
      </c>
      <c r="CB125">
        <v>100</v>
      </c>
      <c r="CC125">
        <v>0</v>
      </c>
      <c r="CD125">
        <v>10</v>
      </c>
      <c r="CE125">
        <v>20</v>
      </c>
      <c r="CF125">
        <v>10</v>
      </c>
      <c r="CG125">
        <v>80</v>
      </c>
      <c r="CH125">
        <v>20</v>
      </c>
      <c r="CI125">
        <v>82.5</v>
      </c>
      <c r="CJ125">
        <v>0</v>
      </c>
      <c r="CK125">
        <v>2.13</v>
      </c>
      <c r="CL125">
        <v>0</v>
      </c>
      <c r="CM125">
        <v>55.3</v>
      </c>
      <c r="CN125">
        <v>0</v>
      </c>
      <c r="CO125" s="188">
        <f t="shared" si="86"/>
        <v>0</v>
      </c>
      <c r="CP125" s="188">
        <f t="shared" si="87"/>
        <v>0</v>
      </c>
      <c r="CQ125" s="188">
        <f t="shared" si="88"/>
        <v>1.75</v>
      </c>
      <c r="CR125" s="188">
        <f t="shared" si="89"/>
        <v>1.75</v>
      </c>
      <c r="CS125" s="188">
        <f t="shared" si="90"/>
        <v>0</v>
      </c>
      <c r="CT125" s="188">
        <f t="shared" si="91"/>
        <v>1.75</v>
      </c>
      <c r="CU125" s="188">
        <f t="shared" si="92"/>
        <v>3.5</v>
      </c>
      <c r="CV125" s="188">
        <f t="shared" si="93"/>
        <v>14</v>
      </c>
      <c r="CW125" s="188">
        <f t="shared" si="94"/>
        <v>3.5</v>
      </c>
      <c r="CX125" s="188">
        <f t="shared" si="95"/>
        <v>0</v>
      </c>
      <c r="CY125" s="188">
        <f t="shared" si="96"/>
        <v>1.75725</v>
      </c>
      <c r="CZ125" s="188">
        <f t="shared" si="97"/>
        <v>0</v>
      </c>
      <c r="DA125" s="188">
        <f t="shared" si="98"/>
        <v>45.622500000000002</v>
      </c>
      <c r="DB125" s="188">
        <f t="shared" si="99"/>
        <v>0</v>
      </c>
    </row>
    <row r="126" spans="1:106" s="554" customFormat="1">
      <c r="A126" s="587"/>
      <c r="B126" s="549" t="s">
        <v>1004</v>
      </c>
      <c r="C126" s="549"/>
      <c r="F126" s="552"/>
      <c r="G126" s="569"/>
      <c r="I126" s="555">
        <v>4</v>
      </c>
      <c r="J126" s="555">
        <v>1</v>
      </c>
      <c r="K126" s="555">
        <v>100</v>
      </c>
      <c r="L126" s="555">
        <v>100</v>
      </c>
      <c r="M126" s="555">
        <v>0</v>
      </c>
      <c r="N126" s="555">
        <v>0</v>
      </c>
      <c r="O126" s="555">
        <v>100</v>
      </c>
      <c r="P126" s="555">
        <v>0</v>
      </c>
      <c r="Q126" s="555">
        <v>0</v>
      </c>
      <c r="R126" s="555">
        <v>100</v>
      </c>
      <c r="S126" s="555">
        <v>0</v>
      </c>
      <c r="T126" s="555">
        <v>100</v>
      </c>
      <c r="U126" s="555">
        <v>100</v>
      </c>
      <c r="V126" s="556">
        <f t="shared" si="75"/>
        <v>0</v>
      </c>
      <c r="W126" s="556" t="e">
        <f t="shared" si="76"/>
        <v>#DIV/0!</v>
      </c>
      <c r="X126" s="555">
        <v>0</v>
      </c>
      <c r="Y126" s="555">
        <v>0</v>
      </c>
      <c r="Z126" s="555">
        <v>0</v>
      </c>
      <c r="AA126" s="555">
        <v>0</v>
      </c>
      <c r="AB126" s="555">
        <v>0</v>
      </c>
      <c r="AC126" s="555">
        <v>0</v>
      </c>
      <c r="AD126" s="555">
        <v>0</v>
      </c>
      <c r="AE126" s="555">
        <v>0</v>
      </c>
      <c r="AF126" s="555">
        <v>0</v>
      </c>
      <c r="AG126" s="555">
        <v>0</v>
      </c>
      <c r="AH126" s="557">
        <f t="shared" si="77"/>
        <v>0</v>
      </c>
      <c r="AI126" s="557">
        <f t="shared" si="78"/>
        <v>0</v>
      </c>
      <c r="AJ126" s="557">
        <f t="shared" si="79"/>
        <v>0</v>
      </c>
      <c r="AK126" s="557">
        <f t="shared" si="80"/>
        <v>0</v>
      </c>
      <c r="AL126" s="557">
        <f t="shared" si="81"/>
        <v>0</v>
      </c>
      <c r="AM126" s="557">
        <f t="shared" si="82"/>
        <v>0</v>
      </c>
      <c r="AN126" s="557">
        <f t="shared" si="83"/>
        <v>0</v>
      </c>
      <c r="AO126" s="557">
        <f t="shared" si="84"/>
        <v>0</v>
      </c>
      <c r="AP126" s="557">
        <f t="shared" si="85"/>
        <v>0</v>
      </c>
      <c r="AQ126" s="555" t="s">
        <v>364</v>
      </c>
      <c r="AR126" s="555" t="s">
        <v>364</v>
      </c>
      <c r="AS126" s="555" t="s">
        <v>364</v>
      </c>
      <c r="AT126" s="555" t="s">
        <v>364</v>
      </c>
      <c r="AU126" s="555" t="s">
        <v>364</v>
      </c>
      <c r="AV126" s="555">
        <v>0</v>
      </c>
      <c r="AW126" s="555">
        <v>0</v>
      </c>
      <c r="AX126" s="555">
        <v>0</v>
      </c>
      <c r="AY126" s="555" t="s">
        <v>364</v>
      </c>
      <c r="AZ126" s="555">
        <v>0</v>
      </c>
      <c r="BA126" s="555">
        <v>0</v>
      </c>
      <c r="BB126" s="555">
        <v>0</v>
      </c>
      <c r="BC126" s="555">
        <v>347</v>
      </c>
      <c r="BD126" s="555">
        <v>2.57</v>
      </c>
      <c r="BE126" s="555">
        <v>1193</v>
      </c>
      <c r="BF126" s="555">
        <v>66.8</v>
      </c>
      <c r="BG126" s="555">
        <v>-345</v>
      </c>
      <c r="BH126" s="555">
        <v>0</v>
      </c>
      <c r="BI126" s="555">
        <v>0</v>
      </c>
      <c r="BJ126" s="555">
        <v>0</v>
      </c>
      <c r="BK126" s="555" t="s">
        <v>364</v>
      </c>
      <c r="BL126" s="555">
        <v>100</v>
      </c>
      <c r="BM126" s="555">
        <v>0</v>
      </c>
      <c r="BN126" s="555">
        <v>100</v>
      </c>
      <c r="BO126" s="555">
        <v>0</v>
      </c>
      <c r="BP126" s="555">
        <v>0</v>
      </c>
      <c r="BQ126" s="555">
        <v>0</v>
      </c>
      <c r="BR126" s="555">
        <v>0</v>
      </c>
      <c r="BS126" s="555">
        <v>0</v>
      </c>
      <c r="BT126" s="555">
        <v>0</v>
      </c>
      <c r="BU126" s="555">
        <v>0</v>
      </c>
      <c r="BV126" s="555">
        <v>0</v>
      </c>
      <c r="BW126" s="555">
        <v>0</v>
      </c>
      <c r="BX126" s="555">
        <v>0</v>
      </c>
      <c r="BY126" s="555">
        <v>0</v>
      </c>
      <c r="BZ126" s="555">
        <v>0</v>
      </c>
      <c r="CA126" s="555">
        <v>0</v>
      </c>
      <c r="CB126" s="555">
        <v>0</v>
      </c>
      <c r="CC126" s="555">
        <v>0</v>
      </c>
      <c r="CD126" s="555">
        <v>0</v>
      </c>
      <c r="CE126" s="555">
        <v>0</v>
      </c>
      <c r="CF126" s="555">
        <v>0</v>
      </c>
      <c r="CG126" s="555">
        <v>0</v>
      </c>
      <c r="CH126" s="555">
        <v>0</v>
      </c>
      <c r="CI126" s="555">
        <v>0</v>
      </c>
      <c r="CJ126" s="555">
        <v>0</v>
      </c>
      <c r="CK126" s="555">
        <v>0</v>
      </c>
      <c r="CL126" s="555">
        <v>0</v>
      </c>
      <c r="CM126" s="555">
        <v>0</v>
      </c>
      <c r="CN126" s="555">
        <v>0</v>
      </c>
      <c r="CO126" s="557">
        <f t="shared" si="86"/>
        <v>0</v>
      </c>
      <c r="CP126" s="557">
        <f t="shared" si="87"/>
        <v>0</v>
      </c>
      <c r="CQ126" s="557">
        <f t="shared" si="88"/>
        <v>0</v>
      </c>
      <c r="CR126" s="557">
        <f t="shared" si="89"/>
        <v>0</v>
      </c>
      <c r="CS126" s="557">
        <f t="shared" si="90"/>
        <v>0</v>
      </c>
      <c r="CT126" s="557">
        <f t="shared" si="91"/>
        <v>0</v>
      </c>
      <c r="CU126" s="557">
        <f t="shared" si="92"/>
        <v>0</v>
      </c>
      <c r="CV126" s="557">
        <f t="shared" si="93"/>
        <v>0</v>
      </c>
      <c r="CW126" s="557">
        <f t="shared" si="94"/>
        <v>0</v>
      </c>
      <c r="CX126" s="557">
        <f t="shared" si="95"/>
        <v>0</v>
      </c>
      <c r="CY126" s="557">
        <f t="shared" si="96"/>
        <v>0</v>
      </c>
      <c r="CZ126" s="557">
        <f t="shared" si="97"/>
        <v>0</v>
      </c>
      <c r="DA126" s="557">
        <f t="shared" si="98"/>
        <v>0</v>
      </c>
      <c r="DB126" s="557">
        <f t="shared" si="99"/>
        <v>0</v>
      </c>
    </row>
    <row r="127" spans="1:106">
      <c r="A127" s="588" t="s">
        <v>1192</v>
      </c>
      <c r="B127" s="494" t="s">
        <v>1006</v>
      </c>
      <c r="C127" s="576" t="s">
        <v>543</v>
      </c>
      <c r="D127" s="382" t="s">
        <v>422</v>
      </c>
      <c r="E127" s="383" t="s">
        <v>418</v>
      </c>
      <c r="F127" s="489">
        <v>43698</v>
      </c>
      <c r="G127" s="429">
        <v>0.14285714285714285</v>
      </c>
      <c r="H127" s="537" t="s">
        <v>1192</v>
      </c>
      <c r="I127">
        <v>20329</v>
      </c>
      <c r="J127">
        <v>186</v>
      </c>
      <c r="K127">
        <v>9.99</v>
      </c>
      <c r="L127">
        <v>51.1</v>
      </c>
      <c r="M127">
        <v>7.37</v>
      </c>
      <c r="N127">
        <v>1.05</v>
      </c>
      <c r="O127">
        <v>98.9</v>
      </c>
      <c r="P127">
        <v>3.16</v>
      </c>
      <c r="Q127">
        <v>3.16</v>
      </c>
      <c r="R127">
        <v>26.3</v>
      </c>
      <c r="S127">
        <v>21.1</v>
      </c>
      <c r="T127">
        <v>78.900000000000006</v>
      </c>
      <c r="U127">
        <v>6.32</v>
      </c>
      <c r="V127" s="6">
        <f t="shared" si="75"/>
        <v>0.53654999999999997</v>
      </c>
      <c r="W127" s="6">
        <f t="shared" si="76"/>
        <v>50.135122542167551</v>
      </c>
      <c r="X127">
        <v>20</v>
      </c>
      <c r="Y127">
        <v>10</v>
      </c>
      <c r="Z127">
        <v>10</v>
      </c>
      <c r="AA127">
        <v>45</v>
      </c>
      <c r="AB127">
        <v>10</v>
      </c>
      <c r="AC127">
        <v>33.299999999999997</v>
      </c>
      <c r="AD127">
        <v>66.7</v>
      </c>
      <c r="AE127">
        <v>100</v>
      </c>
      <c r="AF127">
        <v>66.7</v>
      </c>
      <c r="AG127">
        <v>0</v>
      </c>
      <c r="AH127" s="188">
        <f t="shared" si="77"/>
        <v>4.22</v>
      </c>
      <c r="AI127" s="188">
        <f t="shared" si="78"/>
        <v>2.11</v>
      </c>
      <c r="AJ127" s="188">
        <f t="shared" si="79"/>
        <v>9.495000000000001</v>
      </c>
      <c r="AK127" s="188">
        <f t="shared" si="80"/>
        <v>2.11</v>
      </c>
      <c r="AL127" s="188">
        <f t="shared" si="81"/>
        <v>1.0522799999999999</v>
      </c>
      <c r="AM127" s="188">
        <f t="shared" si="82"/>
        <v>2.10772</v>
      </c>
      <c r="AN127" s="188">
        <f t="shared" si="83"/>
        <v>3.16</v>
      </c>
      <c r="AO127" s="188">
        <f t="shared" si="84"/>
        <v>2.10772</v>
      </c>
      <c r="AP127" s="188">
        <f t="shared" si="85"/>
        <v>0</v>
      </c>
      <c r="AQ127">
        <v>7237</v>
      </c>
      <c r="AR127">
        <v>6363</v>
      </c>
      <c r="AS127">
        <v>1097</v>
      </c>
      <c r="AT127">
        <v>4924</v>
      </c>
      <c r="AU127">
        <v>414</v>
      </c>
      <c r="AV127">
        <v>100</v>
      </c>
      <c r="AW127">
        <v>100</v>
      </c>
      <c r="AX127">
        <v>100</v>
      </c>
      <c r="AY127">
        <v>181</v>
      </c>
      <c r="AZ127">
        <v>100</v>
      </c>
      <c r="BA127">
        <v>100</v>
      </c>
      <c r="BB127">
        <v>0</v>
      </c>
      <c r="BC127">
        <v>112</v>
      </c>
      <c r="BD127">
        <v>7.7</v>
      </c>
      <c r="BE127">
        <v>712</v>
      </c>
      <c r="BF127">
        <v>203</v>
      </c>
      <c r="BG127">
        <v>-86.1</v>
      </c>
      <c r="BH127">
        <v>6.38</v>
      </c>
      <c r="BI127">
        <v>2.13</v>
      </c>
      <c r="BJ127">
        <v>2.13</v>
      </c>
      <c r="BK127">
        <v>211</v>
      </c>
      <c r="BL127">
        <v>25.5</v>
      </c>
      <c r="BM127">
        <v>20.2</v>
      </c>
      <c r="BN127">
        <v>6.38</v>
      </c>
      <c r="BO127">
        <v>26.9</v>
      </c>
      <c r="BP127">
        <v>2</v>
      </c>
      <c r="BQ127">
        <v>2</v>
      </c>
      <c r="BR127">
        <v>98</v>
      </c>
      <c r="BS127">
        <v>6</v>
      </c>
      <c r="BT127">
        <v>0</v>
      </c>
      <c r="BU127">
        <v>58</v>
      </c>
      <c r="BV127">
        <v>42</v>
      </c>
      <c r="BW127">
        <v>58</v>
      </c>
      <c r="BX127">
        <v>2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4.76</v>
      </c>
      <c r="CE127">
        <v>4.76</v>
      </c>
      <c r="CF127">
        <v>0</v>
      </c>
      <c r="CG127">
        <v>76.2</v>
      </c>
      <c r="CH127">
        <v>4.76</v>
      </c>
      <c r="CI127">
        <v>58</v>
      </c>
      <c r="CJ127">
        <v>0</v>
      </c>
      <c r="CK127">
        <v>6.9</v>
      </c>
      <c r="CL127">
        <v>0</v>
      </c>
      <c r="CM127">
        <v>44.8</v>
      </c>
      <c r="CN127">
        <v>0</v>
      </c>
      <c r="CO127" s="188">
        <f t="shared" si="86"/>
        <v>0</v>
      </c>
      <c r="CP127" s="188">
        <f t="shared" si="87"/>
        <v>0</v>
      </c>
      <c r="CQ127" s="188">
        <f t="shared" si="88"/>
        <v>0</v>
      </c>
      <c r="CR127" s="188">
        <f t="shared" si="89"/>
        <v>0</v>
      </c>
      <c r="CS127" s="188">
        <f t="shared" si="90"/>
        <v>0</v>
      </c>
      <c r="CT127" s="188">
        <f t="shared" si="91"/>
        <v>1.9991999999999999</v>
      </c>
      <c r="CU127" s="188">
        <f t="shared" si="92"/>
        <v>1.9991999999999999</v>
      </c>
      <c r="CV127" s="188">
        <f t="shared" si="93"/>
        <v>32.003999999999998</v>
      </c>
      <c r="CW127" s="188">
        <f t="shared" si="94"/>
        <v>1.9991999999999999</v>
      </c>
      <c r="CX127" s="188">
        <f t="shared" si="95"/>
        <v>0</v>
      </c>
      <c r="CY127" s="188">
        <f t="shared" si="96"/>
        <v>4.0020000000000007</v>
      </c>
      <c r="CZ127" s="188">
        <f t="shared" si="97"/>
        <v>0</v>
      </c>
      <c r="DA127" s="188">
        <f t="shared" si="98"/>
        <v>25.983999999999995</v>
      </c>
      <c r="DB127" s="188">
        <f t="shared" si="99"/>
        <v>0</v>
      </c>
    </row>
    <row r="128" spans="1:106" s="554" customFormat="1">
      <c r="A128" s="587"/>
      <c r="B128" s="549" t="s">
        <v>1007</v>
      </c>
      <c r="C128" s="549"/>
      <c r="F128" s="552"/>
      <c r="G128" s="569"/>
      <c r="I128" s="555">
        <v>8</v>
      </c>
      <c r="J128" s="555">
        <v>0</v>
      </c>
      <c r="K128" s="555">
        <v>0</v>
      </c>
      <c r="L128" s="555">
        <v>0</v>
      </c>
      <c r="M128" s="555">
        <v>0</v>
      </c>
      <c r="N128" s="555">
        <v>0</v>
      </c>
      <c r="O128" s="555">
        <v>0</v>
      </c>
      <c r="P128" s="555">
        <v>0</v>
      </c>
      <c r="Q128" s="555">
        <v>0</v>
      </c>
      <c r="R128" s="555">
        <v>0</v>
      </c>
      <c r="S128" s="555">
        <v>0</v>
      </c>
      <c r="T128" s="555">
        <v>0</v>
      </c>
      <c r="U128" s="555">
        <v>0</v>
      </c>
      <c r="V128" s="556">
        <f t="shared" si="75"/>
        <v>0</v>
      </c>
      <c r="W128" s="556" t="e">
        <f t="shared" si="76"/>
        <v>#DIV/0!</v>
      </c>
      <c r="X128" s="555">
        <v>0</v>
      </c>
      <c r="Y128" s="555">
        <v>0</v>
      </c>
      <c r="Z128" s="555">
        <v>0</v>
      </c>
      <c r="AA128" s="555">
        <v>0</v>
      </c>
      <c r="AB128" s="555">
        <v>0</v>
      </c>
      <c r="AC128" s="555">
        <v>0</v>
      </c>
      <c r="AD128" s="555">
        <v>0</v>
      </c>
      <c r="AE128" s="555">
        <v>0</v>
      </c>
      <c r="AF128" s="555">
        <v>0</v>
      </c>
      <c r="AG128" s="555">
        <v>0</v>
      </c>
      <c r="AH128" s="557">
        <f t="shared" si="77"/>
        <v>0</v>
      </c>
      <c r="AI128" s="557">
        <f t="shared" si="78"/>
        <v>0</v>
      </c>
      <c r="AJ128" s="557">
        <f t="shared" si="79"/>
        <v>0</v>
      </c>
      <c r="AK128" s="557">
        <f t="shared" si="80"/>
        <v>0</v>
      </c>
      <c r="AL128" s="557">
        <f t="shared" si="81"/>
        <v>0</v>
      </c>
      <c r="AM128" s="557">
        <f t="shared" si="82"/>
        <v>0</v>
      </c>
      <c r="AN128" s="557">
        <f t="shared" si="83"/>
        <v>0</v>
      </c>
      <c r="AO128" s="557">
        <f t="shared" si="84"/>
        <v>0</v>
      </c>
      <c r="AP128" s="557">
        <f t="shared" si="85"/>
        <v>0</v>
      </c>
      <c r="AQ128" s="555" t="s">
        <v>364</v>
      </c>
      <c r="AR128" s="555" t="s">
        <v>364</v>
      </c>
      <c r="AS128" s="555" t="s">
        <v>364</v>
      </c>
      <c r="AT128" s="555" t="s">
        <v>364</v>
      </c>
      <c r="AU128" s="555" t="s">
        <v>364</v>
      </c>
      <c r="AV128" s="555">
        <v>0</v>
      </c>
      <c r="AW128" s="555">
        <v>0</v>
      </c>
      <c r="AX128" s="555">
        <v>0</v>
      </c>
      <c r="AY128" s="555" t="s">
        <v>364</v>
      </c>
      <c r="AZ128" s="555">
        <v>0</v>
      </c>
      <c r="BA128" s="555">
        <v>0</v>
      </c>
      <c r="BB128" s="555">
        <v>0</v>
      </c>
      <c r="BC128" s="555" t="s">
        <v>364</v>
      </c>
      <c r="BD128" s="555" t="s">
        <v>364</v>
      </c>
      <c r="BE128" s="555" t="s">
        <v>364</v>
      </c>
      <c r="BF128" s="555" t="s">
        <v>364</v>
      </c>
      <c r="BG128" s="555">
        <v>-69.400000000000006</v>
      </c>
      <c r="BH128" s="555">
        <v>0</v>
      </c>
      <c r="BI128" s="555">
        <v>0</v>
      </c>
      <c r="BJ128" s="555">
        <v>0</v>
      </c>
      <c r="BK128" s="555" t="s">
        <v>364</v>
      </c>
      <c r="BL128" s="555">
        <v>0</v>
      </c>
      <c r="BM128" s="555">
        <v>0</v>
      </c>
      <c r="BN128" s="555">
        <v>0</v>
      </c>
      <c r="BO128" s="555">
        <v>0</v>
      </c>
      <c r="BP128" s="555">
        <v>0</v>
      </c>
      <c r="BQ128" s="555">
        <v>0</v>
      </c>
      <c r="BR128" s="555">
        <v>0</v>
      </c>
      <c r="BS128" s="555">
        <v>0</v>
      </c>
      <c r="BT128" s="555">
        <v>0</v>
      </c>
      <c r="BU128" s="555">
        <v>0</v>
      </c>
      <c r="BV128" s="555">
        <v>0</v>
      </c>
      <c r="BW128" s="555">
        <v>0</v>
      </c>
      <c r="BX128" s="555">
        <v>0</v>
      </c>
      <c r="BY128" s="555">
        <v>0</v>
      </c>
      <c r="BZ128" s="555">
        <v>0</v>
      </c>
      <c r="CA128" s="555">
        <v>0</v>
      </c>
      <c r="CB128" s="555">
        <v>0</v>
      </c>
      <c r="CC128" s="555">
        <v>0</v>
      </c>
      <c r="CD128" s="555">
        <v>0</v>
      </c>
      <c r="CE128" s="555">
        <v>0</v>
      </c>
      <c r="CF128" s="555">
        <v>0</v>
      </c>
      <c r="CG128" s="555">
        <v>0</v>
      </c>
      <c r="CH128" s="555">
        <v>0</v>
      </c>
      <c r="CI128" s="555">
        <v>0</v>
      </c>
      <c r="CJ128" s="555">
        <v>0</v>
      </c>
      <c r="CK128" s="555">
        <v>0</v>
      </c>
      <c r="CL128" s="555">
        <v>0</v>
      </c>
      <c r="CM128" s="555">
        <v>0</v>
      </c>
      <c r="CN128" s="555">
        <v>0</v>
      </c>
      <c r="CO128" s="557">
        <f t="shared" si="86"/>
        <v>0</v>
      </c>
      <c r="CP128" s="557">
        <f t="shared" si="87"/>
        <v>0</v>
      </c>
      <c r="CQ128" s="557">
        <f t="shared" si="88"/>
        <v>0</v>
      </c>
      <c r="CR128" s="557">
        <f t="shared" si="89"/>
        <v>0</v>
      </c>
      <c r="CS128" s="557">
        <f t="shared" si="90"/>
        <v>0</v>
      </c>
      <c r="CT128" s="557">
        <f t="shared" si="91"/>
        <v>0</v>
      </c>
      <c r="CU128" s="557">
        <f t="shared" si="92"/>
        <v>0</v>
      </c>
      <c r="CV128" s="557">
        <f t="shared" si="93"/>
        <v>0</v>
      </c>
      <c r="CW128" s="557">
        <f t="shared" si="94"/>
        <v>0</v>
      </c>
      <c r="CX128" s="557">
        <f t="shared" si="95"/>
        <v>0</v>
      </c>
      <c r="CY128" s="557">
        <f t="shared" si="96"/>
        <v>0</v>
      </c>
      <c r="CZ128" s="557">
        <f t="shared" si="97"/>
        <v>0</v>
      </c>
      <c r="DA128" s="557">
        <f t="shared" si="98"/>
        <v>0</v>
      </c>
      <c r="DB128" s="557">
        <f t="shared" si="99"/>
        <v>0</v>
      </c>
    </row>
    <row r="129" spans="1:106">
      <c r="A129" s="588" t="s">
        <v>1193</v>
      </c>
      <c r="B129" s="494" t="s">
        <v>1009</v>
      </c>
      <c r="C129" s="576" t="s">
        <v>543</v>
      </c>
      <c r="D129" s="382" t="s">
        <v>422</v>
      </c>
      <c r="E129" s="383" t="s">
        <v>419</v>
      </c>
      <c r="F129" s="489">
        <v>43704</v>
      </c>
      <c r="G129" s="429">
        <v>1</v>
      </c>
      <c r="H129" s="537" t="s">
        <v>1193</v>
      </c>
      <c r="I129">
        <v>19162</v>
      </c>
      <c r="J129">
        <v>3822</v>
      </c>
      <c r="K129">
        <v>55.8</v>
      </c>
      <c r="L129">
        <v>78.8</v>
      </c>
      <c r="M129">
        <v>5.61</v>
      </c>
      <c r="N129">
        <v>5.21</v>
      </c>
      <c r="O129">
        <v>94.8</v>
      </c>
      <c r="P129">
        <v>3.59</v>
      </c>
      <c r="Q129">
        <v>4.22</v>
      </c>
      <c r="R129">
        <v>21.9</v>
      </c>
      <c r="S129">
        <v>22.7</v>
      </c>
      <c r="T129">
        <v>77.3</v>
      </c>
      <c r="U129">
        <v>0.66</v>
      </c>
      <c r="V129" s="6">
        <f t="shared" si="75"/>
        <v>4.10548</v>
      </c>
      <c r="W129" s="6">
        <f t="shared" si="76"/>
        <v>3.9946607948400672</v>
      </c>
      <c r="X129">
        <v>9.8000000000000007</v>
      </c>
      <c r="Y129">
        <v>7.89</v>
      </c>
      <c r="Z129">
        <v>10.8</v>
      </c>
      <c r="AA129">
        <v>26.5</v>
      </c>
      <c r="AB129">
        <v>0.73</v>
      </c>
      <c r="AC129">
        <v>47.2</v>
      </c>
      <c r="AD129">
        <v>44.9</v>
      </c>
      <c r="AE129">
        <v>59.1</v>
      </c>
      <c r="AF129">
        <v>58.3</v>
      </c>
      <c r="AG129">
        <v>0.79</v>
      </c>
      <c r="AH129" s="188">
        <f t="shared" si="77"/>
        <v>2.2246000000000001</v>
      </c>
      <c r="AI129" s="188">
        <f t="shared" si="78"/>
        <v>1.7910299999999999</v>
      </c>
      <c r="AJ129" s="188">
        <f t="shared" si="79"/>
        <v>6.0154999999999994</v>
      </c>
      <c r="AK129" s="188">
        <f t="shared" si="80"/>
        <v>0.16570999999999997</v>
      </c>
      <c r="AL129" s="188">
        <f t="shared" si="81"/>
        <v>1.9918400000000001</v>
      </c>
      <c r="AM129" s="188">
        <f t="shared" si="82"/>
        <v>1.8947799999999999</v>
      </c>
      <c r="AN129" s="188">
        <f t="shared" si="83"/>
        <v>2.4940199999999999</v>
      </c>
      <c r="AO129" s="188">
        <f t="shared" si="84"/>
        <v>2.4602599999999999</v>
      </c>
      <c r="AP129" s="188">
        <f t="shared" si="85"/>
        <v>3.3338E-2</v>
      </c>
      <c r="AQ129">
        <v>332</v>
      </c>
      <c r="AR129">
        <v>130</v>
      </c>
      <c r="AS129">
        <v>692</v>
      </c>
      <c r="AT129">
        <v>308</v>
      </c>
      <c r="AU129">
        <v>-104</v>
      </c>
      <c r="AV129">
        <v>53.5</v>
      </c>
      <c r="AW129">
        <v>25.5</v>
      </c>
      <c r="AX129">
        <v>35</v>
      </c>
      <c r="AY129">
        <v>745</v>
      </c>
      <c r="AZ129">
        <v>26.1</v>
      </c>
      <c r="BA129">
        <v>34.4</v>
      </c>
      <c r="BB129">
        <v>2.5499999999999998</v>
      </c>
      <c r="BC129">
        <v>50.1</v>
      </c>
      <c r="BD129">
        <v>28.2</v>
      </c>
      <c r="BE129">
        <v>697</v>
      </c>
      <c r="BF129">
        <v>234</v>
      </c>
      <c r="BG129">
        <v>-147</v>
      </c>
      <c r="BH129">
        <v>2.98</v>
      </c>
      <c r="BI129">
        <v>2.38</v>
      </c>
      <c r="BJ129">
        <v>2.52</v>
      </c>
      <c r="BK129">
        <v>317</v>
      </c>
      <c r="BL129">
        <v>21.6</v>
      </c>
      <c r="BM129">
        <v>22.1</v>
      </c>
      <c r="BN129">
        <v>0.56000000000000005</v>
      </c>
      <c r="BO129">
        <v>16.399999999999999</v>
      </c>
      <c r="BP129">
        <v>2.72</v>
      </c>
      <c r="BQ129">
        <v>1.6</v>
      </c>
      <c r="BR129">
        <v>98.4</v>
      </c>
      <c r="BS129">
        <v>1.6</v>
      </c>
      <c r="BT129">
        <v>5.92</v>
      </c>
      <c r="BU129">
        <v>38.9</v>
      </c>
      <c r="BV129">
        <v>29.6</v>
      </c>
      <c r="BW129">
        <v>70.400000000000006</v>
      </c>
      <c r="BX129">
        <v>3.52</v>
      </c>
      <c r="BY129">
        <v>10.8</v>
      </c>
      <c r="BZ129">
        <v>5.41</v>
      </c>
      <c r="CA129">
        <v>81.099999999999994</v>
      </c>
      <c r="CB129">
        <v>56.8</v>
      </c>
      <c r="CC129">
        <v>8.11</v>
      </c>
      <c r="CD129">
        <v>4.32</v>
      </c>
      <c r="CE129">
        <v>1.62</v>
      </c>
      <c r="CF129">
        <v>11.4</v>
      </c>
      <c r="CG129">
        <v>51.9</v>
      </c>
      <c r="CH129">
        <v>3.24</v>
      </c>
      <c r="CI129">
        <v>70.400000000000006</v>
      </c>
      <c r="CJ129">
        <v>2.0499999999999998</v>
      </c>
      <c r="CK129">
        <v>1.59</v>
      </c>
      <c r="CL129">
        <v>3.64</v>
      </c>
      <c r="CM129">
        <v>33.4</v>
      </c>
      <c r="CN129">
        <v>3.64</v>
      </c>
      <c r="CO129" s="188">
        <f t="shared" si="86"/>
        <v>0.63936000000000004</v>
      </c>
      <c r="CP129" s="188">
        <f t="shared" si="87"/>
        <v>0.320272</v>
      </c>
      <c r="CQ129" s="188">
        <f t="shared" si="88"/>
        <v>4.8011200000000001</v>
      </c>
      <c r="CR129" s="188">
        <f t="shared" si="89"/>
        <v>3.3625599999999998</v>
      </c>
      <c r="CS129" s="188">
        <f t="shared" si="90"/>
        <v>0.48011199999999993</v>
      </c>
      <c r="CT129" s="188">
        <f t="shared" si="91"/>
        <v>1.2787200000000001</v>
      </c>
      <c r="CU129" s="188">
        <f t="shared" si="92"/>
        <v>0.47952000000000006</v>
      </c>
      <c r="CV129" s="188">
        <f t="shared" si="93"/>
        <v>15.362400000000001</v>
      </c>
      <c r="CW129" s="188">
        <f t="shared" si="94"/>
        <v>0.95904000000000011</v>
      </c>
      <c r="CX129" s="188">
        <f t="shared" si="95"/>
        <v>1.4432</v>
      </c>
      <c r="CY129" s="188">
        <f t="shared" si="96"/>
        <v>1.1193600000000001</v>
      </c>
      <c r="CZ129" s="188">
        <f t="shared" si="97"/>
        <v>2.5625600000000004</v>
      </c>
      <c r="DA129" s="188">
        <f t="shared" si="98"/>
        <v>23.5136</v>
      </c>
      <c r="DB129" s="188">
        <f t="shared" si="99"/>
        <v>2.5625600000000004</v>
      </c>
    </row>
    <row r="130" spans="1:106">
      <c r="A130" s="587"/>
      <c r="B130" s="494" t="s">
        <v>1010</v>
      </c>
      <c r="C130" s="577"/>
      <c r="F130" s="489"/>
      <c r="G130" s="222"/>
      <c r="H130" s="386"/>
      <c r="I130">
        <v>17201</v>
      </c>
      <c r="J130">
        <v>3591</v>
      </c>
      <c r="K130">
        <v>57</v>
      </c>
      <c r="L130">
        <v>77.8</v>
      </c>
      <c r="M130">
        <v>5.73</v>
      </c>
      <c r="N130">
        <v>5.33</v>
      </c>
      <c r="O130">
        <v>94.7</v>
      </c>
      <c r="P130">
        <v>3.47</v>
      </c>
      <c r="Q130">
        <v>4.91</v>
      </c>
      <c r="R130">
        <v>37.1</v>
      </c>
      <c r="S130">
        <v>21.4</v>
      </c>
      <c r="T130">
        <v>78.599999999999994</v>
      </c>
      <c r="U130">
        <v>0.56999999999999995</v>
      </c>
      <c r="V130" s="6">
        <f t="shared" si="75"/>
        <v>4.1467399999999994</v>
      </c>
      <c r="W130" s="6">
        <f t="shared" si="76"/>
        <v>4.0754906263715593</v>
      </c>
      <c r="X130">
        <v>13</v>
      </c>
      <c r="Y130">
        <v>9.85</v>
      </c>
      <c r="Z130">
        <v>14.2</v>
      </c>
      <c r="AA130">
        <v>44.9</v>
      </c>
      <c r="AB130">
        <v>0.5</v>
      </c>
      <c r="AC130">
        <v>48.2</v>
      </c>
      <c r="AD130">
        <v>46</v>
      </c>
      <c r="AE130">
        <v>72.3</v>
      </c>
      <c r="AF130">
        <v>62</v>
      </c>
      <c r="AG130">
        <v>1.46</v>
      </c>
      <c r="AH130" s="188">
        <f t="shared" si="77"/>
        <v>2.782</v>
      </c>
      <c r="AI130" s="188">
        <f t="shared" si="78"/>
        <v>2.1078999999999999</v>
      </c>
      <c r="AJ130" s="188">
        <f t="shared" si="79"/>
        <v>9.6085999999999991</v>
      </c>
      <c r="AK130" s="188">
        <f t="shared" si="80"/>
        <v>0.107</v>
      </c>
      <c r="AL130" s="188">
        <f t="shared" si="81"/>
        <v>2.3666200000000002</v>
      </c>
      <c r="AM130" s="188">
        <f t="shared" si="82"/>
        <v>2.2585999999999999</v>
      </c>
      <c r="AN130" s="188">
        <f t="shared" si="83"/>
        <v>3.5499299999999998</v>
      </c>
      <c r="AO130" s="188">
        <f t="shared" si="84"/>
        <v>3.0442</v>
      </c>
      <c r="AP130" s="188">
        <f t="shared" si="85"/>
        <v>7.1686E-2</v>
      </c>
      <c r="AQ130">
        <v>304</v>
      </c>
      <c r="AR130">
        <v>138</v>
      </c>
      <c r="AS130">
        <v>807</v>
      </c>
      <c r="AT130">
        <v>297</v>
      </c>
      <c r="AU130">
        <v>-120</v>
      </c>
      <c r="AV130">
        <v>46.3</v>
      </c>
      <c r="AW130">
        <v>27.5</v>
      </c>
      <c r="AX130">
        <v>36.9</v>
      </c>
      <c r="AY130">
        <v>728</v>
      </c>
      <c r="AZ130">
        <v>40.9</v>
      </c>
      <c r="BA130">
        <v>36.9</v>
      </c>
      <c r="BB130">
        <v>0</v>
      </c>
      <c r="BC130">
        <v>64.2</v>
      </c>
      <c r="BD130">
        <v>25.7</v>
      </c>
      <c r="BE130">
        <v>784</v>
      </c>
      <c r="BF130">
        <v>226</v>
      </c>
      <c r="BG130">
        <v>-179</v>
      </c>
      <c r="BH130">
        <v>3.44</v>
      </c>
      <c r="BI130">
        <v>2.12</v>
      </c>
      <c r="BJ130">
        <v>3.1</v>
      </c>
      <c r="BK130">
        <v>443</v>
      </c>
      <c r="BL130">
        <v>36.9</v>
      </c>
      <c r="BM130">
        <v>20.6</v>
      </c>
      <c r="BN130">
        <v>0.61</v>
      </c>
      <c r="BO130">
        <v>16.899999999999999</v>
      </c>
      <c r="BP130">
        <v>2.31</v>
      </c>
      <c r="BQ130">
        <v>0.66</v>
      </c>
      <c r="BR130">
        <v>99.3</v>
      </c>
      <c r="BS130">
        <v>1.32</v>
      </c>
      <c r="BT130">
        <v>3.63</v>
      </c>
      <c r="BU130">
        <v>50.2</v>
      </c>
      <c r="BV130">
        <v>28.9</v>
      </c>
      <c r="BW130">
        <v>71.099999999999994</v>
      </c>
      <c r="BX130">
        <v>4.95</v>
      </c>
      <c r="BY130">
        <v>13.6</v>
      </c>
      <c r="BZ130">
        <v>0</v>
      </c>
      <c r="CA130">
        <v>86.4</v>
      </c>
      <c r="CB130">
        <v>86.4</v>
      </c>
      <c r="CC130">
        <v>4.55</v>
      </c>
      <c r="CD130">
        <v>4</v>
      </c>
      <c r="CE130">
        <v>0</v>
      </c>
      <c r="CF130">
        <v>10.9</v>
      </c>
      <c r="CG130">
        <v>66.900000000000006</v>
      </c>
      <c r="CH130">
        <v>2.29</v>
      </c>
      <c r="CI130">
        <v>71.099999999999994</v>
      </c>
      <c r="CJ130">
        <v>1.62</v>
      </c>
      <c r="CK130">
        <v>1.86</v>
      </c>
      <c r="CL130">
        <v>0.7</v>
      </c>
      <c r="CM130">
        <v>43.4</v>
      </c>
      <c r="CN130">
        <v>6.03</v>
      </c>
      <c r="CO130" s="188">
        <f t="shared" si="86"/>
        <v>0.49367999999999995</v>
      </c>
      <c r="CP130" s="188">
        <f t="shared" si="87"/>
        <v>0</v>
      </c>
      <c r="CQ130" s="188">
        <f t="shared" si="88"/>
        <v>3.13632</v>
      </c>
      <c r="CR130" s="188">
        <f t="shared" si="89"/>
        <v>3.13632</v>
      </c>
      <c r="CS130" s="188">
        <f t="shared" si="90"/>
        <v>0.16516500000000001</v>
      </c>
      <c r="CT130" s="188">
        <f t="shared" si="91"/>
        <v>1.1559999999999999</v>
      </c>
      <c r="CU130" s="188">
        <f t="shared" si="92"/>
        <v>0</v>
      </c>
      <c r="CV130" s="188">
        <f t="shared" si="93"/>
        <v>19.334099999999999</v>
      </c>
      <c r="CW130" s="188">
        <f t="shared" si="94"/>
        <v>0.66181000000000001</v>
      </c>
      <c r="CX130" s="188">
        <f t="shared" si="95"/>
        <v>1.1518200000000001</v>
      </c>
      <c r="CY130" s="188">
        <f t="shared" si="96"/>
        <v>1.3224600000000002</v>
      </c>
      <c r="CZ130" s="188">
        <f t="shared" si="97"/>
        <v>0.49769999999999998</v>
      </c>
      <c r="DA130" s="188">
        <f t="shared" si="98"/>
        <v>30.857399999999998</v>
      </c>
      <c r="DB130" s="188">
        <f t="shared" si="99"/>
        <v>4.2873299999999999</v>
      </c>
    </row>
    <row r="131" spans="1:106">
      <c r="A131" s="589" t="s">
        <v>1194</v>
      </c>
      <c r="B131" s="494" t="s">
        <v>1012</v>
      </c>
      <c r="C131" s="576" t="s">
        <v>543</v>
      </c>
      <c r="D131" s="382" t="s">
        <v>422</v>
      </c>
      <c r="E131" s="383" t="s">
        <v>362</v>
      </c>
      <c r="F131" s="489">
        <v>43712</v>
      </c>
      <c r="G131" s="429">
        <v>2.1428571428571428</v>
      </c>
      <c r="H131" s="539" t="s">
        <v>1194</v>
      </c>
      <c r="I131">
        <v>50846</v>
      </c>
      <c r="J131">
        <v>24450</v>
      </c>
      <c r="K131">
        <v>68.5</v>
      </c>
      <c r="L131">
        <v>79.8</v>
      </c>
      <c r="M131">
        <v>5.78</v>
      </c>
      <c r="N131">
        <v>6.01</v>
      </c>
      <c r="O131">
        <v>94</v>
      </c>
      <c r="P131">
        <v>2.41</v>
      </c>
      <c r="Q131">
        <v>2.4900000000000002</v>
      </c>
      <c r="R131">
        <v>79.099999999999994</v>
      </c>
      <c r="S131">
        <v>15.8</v>
      </c>
      <c r="T131">
        <v>84.2</v>
      </c>
      <c r="U131">
        <v>0.6</v>
      </c>
      <c r="V131" s="6">
        <f t="shared" si="75"/>
        <v>4.7959799999999992</v>
      </c>
      <c r="W131" s="6">
        <f t="shared" si="76"/>
        <v>3.0442161977322679</v>
      </c>
      <c r="X131">
        <v>9.76</v>
      </c>
      <c r="Y131">
        <v>5.9</v>
      </c>
      <c r="Z131">
        <v>7.98</v>
      </c>
      <c r="AA131">
        <v>82.2</v>
      </c>
      <c r="AB131">
        <v>0.39</v>
      </c>
      <c r="AC131">
        <v>35.4</v>
      </c>
      <c r="AD131">
        <v>30</v>
      </c>
      <c r="AE131">
        <v>92.2</v>
      </c>
      <c r="AF131">
        <v>50.6</v>
      </c>
      <c r="AG131">
        <v>0.62</v>
      </c>
      <c r="AH131" s="188">
        <f t="shared" si="77"/>
        <v>1.5420799999999999</v>
      </c>
      <c r="AI131" s="188">
        <f t="shared" si="78"/>
        <v>0.93220000000000014</v>
      </c>
      <c r="AJ131" s="188">
        <f t="shared" si="79"/>
        <v>12.9876</v>
      </c>
      <c r="AK131" s="188">
        <f t="shared" si="80"/>
        <v>6.1620000000000008E-2</v>
      </c>
      <c r="AL131" s="188">
        <f t="shared" si="81"/>
        <v>0.88146000000000002</v>
      </c>
      <c r="AM131" s="188">
        <f t="shared" si="82"/>
        <v>0.747</v>
      </c>
      <c r="AN131" s="188">
        <f t="shared" si="83"/>
        <v>2.2957800000000002</v>
      </c>
      <c r="AO131" s="188">
        <f t="shared" si="84"/>
        <v>1.2599400000000001</v>
      </c>
      <c r="AP131" s="188">
        <f t="shared" si="85"/>
        <v>1.5438E-2</v>
      </c>
      <c r="AQ131">
        <v>257</v>
      </c>
      <c r="AR131">
        <v>79.599999999999994</v>
      </c>
      <c r="AS131">
        <v>950</v>
      </c>
      <c r="AT131">
        <v>236</v>
      </c>
      <c r="AU131">
        <v>-135</v>
      </c>
      <c r="AV131">
        <v>40.299999999999997</v>
      </c>
      <c r="AW131">
        <v>11.1</v>
      </c>
      <c r="AX131">
        <v>13</v>
      </c>
      <c r="AY131">
        <v>650</v>
      </c>
      <c r="AZ131">
        <v>72.400000000000006</v>
      </c>
      <c r="BA131">
        <v>22.7</v>
      </c>
      <c r="BB131">
        <v>1.02</v>
      </c>
      <c r="BC131">
        <v>91.2</v>
      </c>
      <c r="BD131">
        <v>30.8</v>
      </c>
      <c r="BE131">
        <v>1018</v>
      </c>
      <c r="BF131">
        <v>181</v>
      </c>
      <c r="BG131">
        <v>-131</v>
      </c>
      <c r="BH131">
        <v>3.57</v>
      </c>
      <c r="BI131">
        <v>1.85</v>
      </c>
      <c r="BJ131">
        <v>1.82</v>
      </c>
      <c r="BK131">
        <v>297</v>
      </c>
      <c r="BL131">
        <v>79.599999999999994</v>
      </c>
      <c r="BM131">
        <v>15.4</v>
      </c>
      <c r="BN131">
        <v>0.57999999999999996</v>
      </c>
      <c r="BO131">
        <v>14.6</v>
      </c>
      <c r="BP131">
        <v>0.92</v>
      </c>
      <c r="BQ131">
        <v>1.28</v>
      </c>
      <c r="BR131">
        <v>98.7</v>
      </c>
      <c r="BS131">
        <v>1.4</v>
      </c>
      <c r="BT131">
        <v>1.87</v>
      </c>
      <c r="BU131">
        <v>79.400000000000006</v>
      </c>
      <c r="BV131">
        <v>18.399999999999999</v>
      </c>
      <c r="BW131">
        <v>81.599999999999994</v>
      </c>
      <c r="BX131">
        <v>1.56</v>
      </c>
      <c r="BY131">
        <v>7.46</v>
      </c>
      <c r="BZ131">
        <v>8.9600000000000009</v>
      </c>
      <c r="CA131">
        <v>86.6</v>
      </c>
      <c r="CB131">
        <v>49.3</v>
      </c>
      <c r="CC131">
        <v>5.97</v>
      </c>
      <c r="CD131">
        <v>1.06</v>
      </c>
      <c r="CE131">
        <v>1.82</v>
      </c>
      <c r="CF131">
        <v>5.0199999999999996</v>
      </c>
      <c r="CG131">
        <v>77.2</v>
      </c>
      <c r="CH131">
        <v>1.22</v>
      </c>
      <c r="CI131">
        <v>81.599999999999994</v>
      </c>
      <c r="CJ131">
        <v>0.89</v>
      </c>
      <c r="CK131">
        <v>1.3</v>
      </c>
      <c r="CL131">
        <v>1.1599999999999999</v>
      </c>
      <c r="CM131">
        <v>80</v>
      </c>
      <c r="CN131">
        <v>1.64</v>
      </c>
      <c r="CO131" s="188">
        <f t="shared" si="86"/>
        <v>0.13950200000000001</v>
      </c>
      <c r="CP131" s="188">
        <f t="shared" si="87"/>
        <v>0.16755200000000003</v>
      </c>
      <c r="CQ131" s="188">
        <f t="shared" si="88"/>
        <v>1.6194200000000001</v>
      </c>
      <c r="CR131" s="188">
        <f t="shared" si="89"/>
        <v>0.92191000000000001</v>
      </c>
      <c r="CS131" s="188">
        <f t="shared" si="90"/>
        <v>0.111639</v>
      </c>
      <c r="CT131" s="188">
        <f t="shared" si="91"/>
        <v>0.19503999999999999</v>
      </c>
      <c r="CU131" s="188">
        <f t="shared" si="92"/>
        <v>0.33488000000000001</v>
      </c>
      <c r="CV131" s="188">
        <f t="shared" si="93"/>
        <v>14.204800000000001</v>
      </c>
      <c r="CW131" s="188">
        <f t="shared" si="94"/>
        <v>0.22447999999999996</v>
      </c>
      <c r="CX131" s="188">
        <f t="shared" si="95"/>
        <v>0.72624</v>
      </c>
      <c r="CY131" s="188">
        <f t="shared" si="96"/>
        <v>1.0608</v>
      </c>
      <c r="CZ131" s="188">
        <f t="shared" si="97"/>
        <v>0.94655999999999996</v>
      </c>
      <c r="DA131" s="188">
        <f t="shared" si="98"/>
        <v>65.28</v>
      </c>
      <c r="DB131" s="188">
        <f t="shared" si="99"/>
        <v>1.3382399999999999</v>
      </c>
    </row>
    <row r="132" spans="1:106">
      <c r="A132" s="587"/>
      <c r="B132" s="494" t="s">
        <v>1013</v>
      </c>
      <c r="C132" s="577"/>
      <c r="F132" s="489"/>
      <c r="G132" s="222"/>
      <c r="H132" s="386"/>
      <c r="I132">
        <v>53017</v>
      </c>
      <c r="J132">
        <v>25443</v>
      </c>
      <c r="K132">
        <v>68.599999999999994</v>
      </c>
      <c r="L132">
        <v>80.2</v>
      </c>
      <c r="M132">
        <v>5.83</v>
      </c>
      <c r="N132">
        <v>5.99</v>
      </c>
      <c r="O132">
        <v>94</v>
      </c>
      <c r="P132">
        <v>2.42</v>
      </c>
      <c r="Q132">
        <v>2.54</v>
      </c>
      <c r="R132">
        <v>79.599999999999994</v>
      </c>
      <c r="S132">
        <v>15.5</v>
      </c>
      <c r="T132">
        <v>84.5</v>
      </c>
      <c r="U132">
        <v>0.64</v>
      </c>
      <c r="V132" s="6">
        <f t="shared" si="75"/>
        <v>4.8039800000000001</v>
      </c>
      <c r="W132" s="6">
        <f t="shared" si="76"/>
        <v>2.9558824141649214</v>
      </c>
      <c r="X132">
        <v>9.48</v>
      </c>
      <c r="Y132">
        <v>5.58</v>
      </c>
      <c r="Z132">
        <v>8.11</v>
      </c>
      <c r="AA132">
        <v>82.8</v>
      </c>
      <c r="AB132">
        <v>0.41</v>
      </c>
      <c r="AC132">
        <v>33.5</v>
      </c>
      <c r="AD132">
        <v>26.8</v>
      </c>
      <c r="AE132">
        <v>90</v>
      </c>
      <c r="AF132">
        <v>49.3</v>
      </c>
      <c r="AG132">
        <v>0.39</v>
      </c>
      <c r="AH132" s="188">
        <f t="shared" si="77"/>
        <v>1.4694</v>
      </c>
      <c r="AI132" s="188">
        <f t="shared" si="78"/>
        <v>0.8649</v>
      </c>
      <c r="AJ132" s="188">
        <f t="shared" si="79"/>
        <v>12.833999999999998</v>
      </c>
      <c r="AK132" s="188">
        <f t="shared" si="80"/>
        <v>6.3549999999999995E-2</v>
      </c>
      <c r="AL132" s="188">
        <f t="shared" si="81"/>
        <v>0.85089999999999999</v>
      </c>
      <c r="AM132" s="188">
        <f t="shared" si="82"/>
        <v>0.68071999999999999</v>
      </c>
      <c r="AN132" s="188">
        <f t="shared" si="83"/>
        <v>2.286</v>
      </c>
      <c r="AO132" s="188">
        <f t="shared" si="84"/>
        <v>1.2522199999999999</v>
      </c>
      <c r="AP132" s="188">
        <f t="shared" si="85"/>
        <v>9.9059999999999999E-3</v>
      </c>
      <c r="AQ132">
        <v>257</v>
      </c>
      <c r="AR132">
        <v>86.1</v>
      </c>
      <c r="AS132">
        <v>962</v>
      </c>
      <c r="AT132">
        <v>234</v>
      </c>
      <c r="AU132">
        <v>-125</v>
      </c>
      <c r="AV132">
        <v>38.799999999999997</v>
      </c>
      <c r="AW132">
        <v>12.7</v>
      </c>
      <c r="AX132">
        <v>13.7</v>
      </c>
      <c r="AY132">
        <v>631</v>
      </c>
      <c r="AZ132">
        <v>74.400000000000006</v>
      </c>
      <c r="BA132">
        <v>23</v>
      </c>
      <c r="BB132">
        <v>0.56999999999999995</v>
      </c>
      <c r="BC132">
        <v>96.4</v>
      </c>
      <c r="BD132">
        <v>28.2</v>
      </c>
      <c r="BE132">
        <v>1014</v>
      </c>
      <c r="BF132">
        <v>179</v>
      </c>
      <c r="BG132">
        <v>-293</v>
      </c>
      <c r="BH132">
        <v>3.73</v>
      </c>
      <c r="BI132">
        <v>1.77</v>
      </c>
      <c r="BJ132">
        <v>1.84</v>
      </c>
      <c r="BK132">
        <v>305</v>
      </c>
      <c r="BL132">
        <v>79.900000000000006</v>
      </c>
      <c r="BM132">
        <v>15</v>
      </c>
      <c r="BN132">
        <v>0.65</v>
      </c>
      <c r="BO132">
        <v>14.2</v>
      </c>
      <c r="BP132">
        <v>0.88</v>
      </c>
      <c r="BQ132">
        <v>1.19</v>
      </c>
      <c r="BR132">
        <v>98.8</v>
      </c>
      <c r="BS132">
        <v>1.49</v>
      </c>
      <c r="BT132">
        <v>1.99</v>
      </c>
      <c r="BU132">
        <v>79</v>
      </c>
      <c r="BV132">
        <v>19.100000000000001</v>
      </c>
      <c r="BW132">
        <v>80.900000000000006</v>
      </c>
      <c r="BX132">
        <v>1.74</v>
      </c>
      <c r="BY132">
        <v>9.7200000000000006</v>
      </c>
      <c r="BZ132">
        <v>9.7200000000000006</v>
      </c>
      <c r="CA132">
        <v>88.9</v>
      </c>
      <c r="CB132">
        <v>51.4</v>
      </c>
      <c r="CC132">
        <v>4.17</v>
      </c>
      <c r="CD132">
        <v>1.3</v>
      </c>
      <c r="CE132">
        <v>1.73</v>
      </c>
      <c r="CF132">
        <v>5.35</v>
      </c>
      <c r="CG132">
        <v>78.5</v>
      </c>
      <c r="CH132">
        <v>2.02</v>
      </c>
      <c r="CI132">
        <v>80.900000000000006</v>
      </c>
      <c r="CJ132">
        <v>0.78</v>
      </c>
      <c r="CK132">
        <v>1.43</v>
      </c>
      <c r="CL132">
        <v>1.19</v>
      </c>
      <c r="CM132">
        <v>79.099999999999994</v>
      </c>
      <c r="CN132">
        <v>1.67</v>
      </c>
      <c r="CO132" s="188">
        <f t="shared" si="86"/>
        <v>0.19342800000000002</v>
      </c>
      <c r="CP132" s="188">
        <f t="shared" si="87"/>
        <v>0.19342800000000002</v>
      </c>
      <c r="CQ132" s="188">
        <f t="shared" si="88"/>
        <v>1.76911</v>
      </c>
      <c r="CR132" s="188">
        <f t="shared" si="89"/>
        <v>1.0228600000000001</v>
      </c>
      <c r="CS132" s="188">
        <f t="shared" si="90"/>
        <v>8.2982999999999987E-2</v>
      </c>
      <c r="CT132" s="188">
        <f t="shared" si="91"/>
        <v>0.24830000000000002</v>
      </c>
      <c r="CU132" s="188">
        <f t="shared" si="92"/>
        <v>0.33043</v>
      </c>
      <c r="CV132" s="188">
        <f t="shared" si="93"/>
        <v>14.993500000000001</v>
      </c>
      <c r="CW132" s="188">
        <f t="shared" si="94"/>
        <v>0.38582</v>
      </c>
      <c r="CX132" s="188">
        <f t="shared" si="95"/>
        <v>0.63102000000000003</v>
      </c>
      <c r="CY132" s="188">
        <f t="shared" si="96"/>
        <v>1.1568700000000001</v>
      </c>
      <c r="CZ132" s="188">
        <f t="shared" si="97"/>
        <v>0.96270999999999995</v>
      </c>
      <c r="DA132" s="188">
        <f t="shared" si="98"/>
        <v>63.991899999999994</v>
      </c>
      <c r="DB132" s="188">
        <f t="shared" si="99"/>
        <v>1.3510300000000002</v>
      </c>
    </row>
    <row r="133" spans="1:106">
      <c r="A133" s="588" t="s">
        <v>1195</v>
      </c>
      <c r="B133" s="494" t="s">
        <v>1015</v>
      </c>
      <c r="C133" s="576" t="s">
        <v>543</v>
      </c>
      <c r="D133" s="382" t="s">
        <v>422</v>
      </c>
      <c r="E133" s="383" t="s">
        <v>363</v>
      </c>
      <c r="F133" s="489">
        <v>43725</v>
      </c>
      <c r="G133" s="429">
        <v>4</v>
      </c>
      <c r="H133" s="537" t="s">
        <v>1195</v>
      </c>
      <c r="I133">
        <v>17904</v>
      </c>
      <c r="J133">
        <v>3</v>
      </c>
      <c r="K133">
        <v>0.87</v>
      </c>
      <c r="L133">
        <v>66.7</v>
      </c>
      <c r="M133">
        <v>50</v>
      </c>
      <c r="N133">
        <v>50</v>
      </c>
      <c r="O133">
        <v>50</v>
      </c>
      <c r="P133">
        <v>50</v>
      </c>
      <c r="Q133">
        <v>50</v>
      </c>
      <c r="R133">
        <v>50</v>
      </c>
      <c r="S133">
        <v>100</v>
      </c>
      <c r="T133">
        <v>0</v>
      </c>
      <c r="U133">
        <v>0</v>
      </c>
      <c r="V133" s="6">
        <f t="shared" si="75"/>
        <v>33.35</v>
      </c>
      <c r="W133" s="6">
        <f t="shared" si="76"/>
        <v>0.99850074962518731</v>
      </c>
      <c r="X133">
        <v>50</v>
      </c>
      <c r="Y133">
        <v>50</v>
      </c>
      <c r="Z133">
        <v>50</v>
      </c>
      <c r="AA133">
        <v>50</v>
      </c>
      <c r="AB133">
        <v>0</v>
      </c>
      <c r="AC133">
        <v>100</v>
      </c>
      <c r="AD133">
        <v>100</v>
      </c>
      <c r="AE133">
        <v>100</v>
      </c>
      <c r="AF133">
        <v>100</v>
      </c>
      <c r="AG133">
        <v>0</v>
      </c>
      <c r="AH133" s="188">
        <f t="shared" si="77"/>
        <v>50</v>
      </c>
      <c r="AI133" s="188">
        <f t="shared" si="78"/>
        <v>50</v>
      </c>
      <c r="AJ133" s="188">
        <f t="shared" si="79"/>
        <v>50</v>
      </c>
      <c r="AK133" s="188">
        <f t="shared" si="80"/>
        <v>0</v>
      </c>
      <c r="AL133" s="188">
        <f t="shared" si="81"/>
        <v>50</v>
      </c>
      <c r="AM133" s="188">
        <f t="shared" si="82"/>
        <v>50</v>
      </c>
      <c r="AN133" s="188">
        <f t="shared" si="83"/>
        <v>50</v>
      </c>
      <c r="AO133" s="188">
        <f t="shared" si="84"/>
        <v>50</v>
      </c>
      <c r="AP133" s="188">
        <f t="shared" si="85"/>
        <v>0</v>
      </c>
      <c r="AQ133">
        <v>74.5</v>
      </c>
      <c r="AR133">
        <v>265</v>
      </c>
      <c r="AS133">
        <v>633</v>
      </c>
      <c r="AT133">
        <v>582</v>
      </c>
      <c r="AU133">
        <v>82.2</v>
      </c>
      <c r="AV133">
        <v>0</v>
      </c>
      <c r="AW133">
        <v>0</v>
      </c>
      <c r="AX133">
        <v>0</v>
      </c>
      <c r="AY133" t="s">
        <v>364</v>
      </c>
      <c r="AZ133">
        <v>0</v>
      </c>
      <c r="BA133">
        <v>100</v>
      </c>
      <c r="BB133">
        <v>0</v>
      </c>
      <c r="BC133">
        <v>1754</v>
      </c>
      <c r="BD133">
        <v>455</v>
      </c>
      <c r="BE133">
        <v>3649</v>
      </c>
      <c r="BF133">
        <v>8854</v>
      </c>
      <c r="BG133">
        <v>-285</v>
      </c>
      <c r="BH133">
        <v>100</v>
      </c>
      <c r="BI133">
        <v>100</v>
      </c>
      <c r="BJ133">
        <v>100</v>
      </c>
      <c r="BK133">
        <v>305</v>
      </c>
      <c r="BL133">
        <v>100</v>
      </c>
      <c r="BM133">
        <v>100</v>
      </c>
      <c r="BN133">
        <v>0</v>
      </c>
      <c r="BO133">
        <v>33.299999999999997</v>
      </c>
      <c r="BP133">
        <v>0</v>
      </c>
      <c r="BQ133">
        <v>0</v>
      </c>
      <c r="BR133">
        <v>100</v>
      </c>
      <c r="BS133">
        <v>0</v>
      </c>
      <c r="BT133">
        <v>0</v>
      </c>
      <c r="BU133">
        <v>0</v>
      </c>
      <c r="BV133">
        <v>0</v>
      </c>
      <c r="BW133">
        <v>100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100</v>
      </c>
      <c r="CJ133">
        <v>0</v>
      </c>
      <c r="CK133">
        <v>0</v>
      </c>
      <c r="CL133">
        <v>0</v>
      </c>
      <c r="CM133">
        <v>0</v>
      </c>
      <c r="CN133">
        <v>0</v>
      </c>
      <c r="CO133" s="188">
        <f t="shared" si="86"/>
        <v>0</v>
      </c>
      <c r="CP133" s="188">
        <f t="shared" si="87"/>
        <v>0</v>
      </c>
      <c r="CQ133" s="188">
        <f t="shared" si="88"/>
        <v>0</v>
      </c>
      <c r="CR133" s="188">
        <f t="shared" si="89"/>
        <v>0</v>
      </c>
      <c r="CS133" s="188">
        <f t="shared" si="90"/>
        <v>0</v>
      </c>
      <c r="CT133" s="188">
        <f t="shared" si="91"/>
        <v>0</v>
      </c>
      <c r="CU133" s="188">
        <f t="shared" si="92"/>
        <v>0</v>
      </c>
      <c r="CV133" s="188">
        <f t="shared" si="93"/>
        <v>0</v>
      </c>
      <c r="CW133" s="188">
        <f t="shared" si="94"/>
        <v>0</v>
      </c>
      <c r="CX133" s="188">
        <f t="shared" si="95"/>
        <v>0</v>
      </c>
      <c r="CY133" s="188">
        <f t="shared" si="96"/>
        <v>0</v>
      </c>
      <c r="CZ133" s="188">
        <f t="shared" si="97"/>
        <v>0</v>
      </c>
      <c r="DA133" s="188">
        <f t="shared" si="98"/>
        <v>0</v>
      </c>
      <c r="DB133" s="188">
        <f t="shared" si="99"/>
        <v>0</v>
      </c>
    </row>
    <row r="134" spans="1:106">
      <c r="A134" s="587"/>
      <c r="B134" s="494" t="s">
        <v>1016</v>
      </c>
      <c r="C134" s="577"/>
      <c r="F134" s="489"/>
      <c r="G134" s="222"/>
      <c r="I134">
        <v>20069</v>
      </c>
      <c r="J134">
        <v>3</v>
      </c>
      <c r="K134">
        <v>0.88</v>
      </c>
      <c r="L134">
        <v>33.299999999999997</v>
      </c>
      <c r="M134">
        <v>100</v>
      </c>
      <c r="N134">
        <v>0</v>
      </c>
      <c r="O134">
        <v>100</v>
      </c>
      <c r="P134">
        <v>0</v>
      </c>
      <c r="Q134">
        <v>0</v>
      </c>
      <c r="R134">
        <v>100</v>
      </c>
      <c r="S134">
        <v>100</v>
      </c>
      <c r="T134">
        <v>0</v>
      </c>
      <c r="U134">
        <v>0</v>
      </c>
      <c r="V134" s="6">
        <f t="shared" si="75"/>
        <v>0</v>
      </c>
      <c r="W134" s="6" t="e">
        <f t="shared" si="76"/>
        <v>#DIV/0!</v>
      </c>
      <c r="X134">
        <v>100</v>
      </c>
      <c r="Y134">
        <v>0</v>
      </c>
      <c r="Z134">
        <v>0</v>
      </c>
      <c r="AA134">
        <v>100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88">
        <f t="shared" si="77"/>
        <v>100</v>
      </c>
      <c r="AI134" s="188">
        <f t="shared" si="78"/>
        <v>0</v>
      </c>
      <c r="AJ134" s="188">
        <f t="shared" si="79"/>
        <v>100</v>
      </c>
      <c r="AK134" s="188">
        <f t="shared" si="80"/>
        <v>0</v>
      </c>
      <c r="AL134" s="188">
        <f t="shared" si="81"/>
        <v>0</v>
      </c>
      <c r="AM134" s="188">
        <f t="shared" si="82"/>
        <v>0</v>
      </c>
      <c r="AN134" s="188">
        <f t="shared" si="83"/>
        <v>0</v>
      </c>
      <c r="AO134" s="188">
        <f t="shared" si="84"/>
        <v>0</v>
      </c>
      <c r="AP134" s="188">
        <f t="shared" si="85"/>
        <v>0</v>
      </c>
      <c r="AQ134" t="s">
        <v>364</v>
      </c>
      <c r="AR134" t="s">
        <v>364</v>
      </c>
      <c r="AS134" t="s">
        <v>364</v>
      </c>
      <c r="AT134" t="s">
        <v>364</v>
      </c>
      <c r="AU134" t="s">
        <v>364</v>
      </c>
      <c r="AV134">
        <v>0</v>
      </c>
      <c r="AW134">
        <v>0</v>
      </c>
      <c r="AX134">
        <v>0</v>
      </c>
      <c r="AY134" t="s">
        <v>364</v>
      </c>
      <c r="AZ134">
        <v>0</v>
      </c>
      <c r="BA134">
        <v>0</v>
      </c>
      <c r="BB134">
        <v>0</v>
      </c>
      <c r="BC134">
        <v>897</v>
      </c>
      <c r="BD134">
        <v>77.099999999999994</v>
      </c>
      <c r="BE134">
        <v>1355</v>
      </c>
      <c r="BF134">
        <v>5279</v>
      </c>
      <c r="BG134">
        <v>-273</v>
      </c>
      <c r="BH134">
        <v>100</v>
      </c>
      <c r="BI134">
        <v>0</v>
      </c>
      <c r="BJ134">
        <v>0</v>
      </c>
      <c r="BK134" t="s">
        <v>364</v>
      </c>
      <c r="BL134">
        <v>100</v>
      </c>
      <c r="BM134">
        <v>100</v>
      </c>
      <c r="BN134">
        <v>0</v>
      </c>
      <c r="BO134">
        <v>66.7</v>
      </c>
      <c r="BP134">
        <v>0</v>
      </c>
      <c r="BQ134">
        <v>50</v>
      </c>
      <c r="BR134">
        <v>50</v>
      </c>
      <c r="BS134">
        <v>50</v>
      </c>
      <c r="BT134">
        <v>0</v>
      </c>
      <c r="BU134">
        <v>100</v>
      </c>
      <c r="BV134">
        <v>50</v>
      </c>
      <c r="BW134">
        <v>50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100</v>
      </c>
      <c r="CH134">
        <v>0</v>
      </c>
      <c r="CI134">
        <v>50</v>
      </c>
      <c r="CJ134">
        <v>0</v>
      </c>
      <c r="CK134">
        <v>100</v>
      </c>
      <c r="CL134">
        <v>0</v>
      </c>
      <c r="CM134">
        <v>100</v>
      </c>
      <c r="CN134">
        <v>0</v>
      </c>
      <c r="CO134" s="188">
        <f t="shared" si="86"/>
        <v>0</v>
      </c>
      <c r="CP134" s="188">
        <f t="shared" si="87"/>
        <v>0</v>
      </c>
      <c r="CQ134" s="188">
        <f t="shared" si="88"/>
        <v>0</v>
      </c>
      <c r="CR134" s="188">
        <f t="shared" si="89"/>
        <v>0</v>
      </c>
      <c r="CS134" s="188">
        <f t="shared" si="90"/>
        <v>0</v>
      </c>
      <c r="CT134" s="188">
        <f t="shared" si="91"/>
        <v>0</v>
      </c>
      <c r="CU134" s="188">
        <f t="shared" si="92"/>
        <v>0</v>
      </c>
      <c r="CV134" s="188">
        <f t="shared" si="93"/>
        <v>50</v>
      </c>
      <c r="CW134" s="188">
        <f t="shared" si="94"/>
        <v>0</v>
      </c>
      <c r="CX134" s="188">
        <f t="shared" si="95"/>
        <v>0</v>
      </c>
      <c r="CY134" s="188">
        <f t="shared" si="96"/>
        <v>50</v>
      </c>
      <c r="CZ134" s="188">
        <f t="shared" si="97"/>
        <v>0</v>
      </c>
      <c r="DA134" s="188">
        <f t="shared" si="98"/>
        <v>50</v>
      </c>
      <c r="DB134" s="188">
        <f t="shared" si="99"/>
        <v>0</v>
      </c>
    </row>
    <row r="135" spans="1:106">
      <c r="A135" s="588" t="s">
        <v>381</v>
      </c>
      <c r="B135" s="494" t="s">
        <v>1018</v>
      </c>
      <c r="C135" s="576" t="s">
        <v>543</v>
      </c>
      <c r="D135" s="382" t="s">
        <v>422</v>
      </c>
      <c r="E135" s="383" t="s">
        <v>737</v>
      </c>
      <c r="F135" s="489">
        <v>43781</v>
      </c>
      <c r="G135" s="429">
        <v>0</v>
      </c>
      <c r="H135" s="537" t="s">
        <v>381</v>
      </c>
      <c r="I135">
        <v>14766</v>
      </c>
      <c r="J135">
        <v>1471</v>
      </c>
      <c r="K135">
        <v>57.4</v>
      </c>
      <c r="L135">
        <v>76.3</v>
      </c>
      <c r="M135">
        <v>4.72</v>
      </c>
      <c r="N135">
        <v>3.74</v>
      </c>
      <c r="O135">
        <v>96.3</v>
      </c>
      <c r="P135">
        <v>2.58</v>
      </c>
      <c r="Q135">
        <v>1.25</v>
      </c>
      <c r="R135">
        <v>36.200000000000003</v>
      </c>
      <c r="S135">
        <v>14.7</v>
      </c>
      <c r="T135">
        <v>85.3</v>
      </c>
      <c r="U135">
        <v>2.76</v>
      </c>
      <c r="V135" s="6">
        <f t="shared" si="75"/>
        <v>2.8536200000000003</v>
      </c>
      <c r="W135" s="6">
        <f t="shared" si="76"/>
        <v>6.5881231558511644</v>
      </c>
      <c r="X135">
        <v>9.6999999999999993</v>
      </c>
      <c r="Y135">
        <v>8.48</v>
      </c>
      <c r="Z135">
        <v>4.8499999999999996</v>
      </c>
      <c r="AA135">
        <v>38.200000000000003</v>
      </c>
      <c r="AB135">
        <v>4.24</v>
      </c>
      <c r="AC135">
        <v>50</v>
      </c>
      <c r="AD135">
        <v>21.4</v>
      </c>
      <c r="AE135">
        <v>71.400000000000006</v>
      </c>
      <c r="AF135">
        <v>57.1</v>
      </c>
      <c r="AG135">
        <v>0</v>
      </c>
      <c r="AH135" s="188">
        <f t="shared" si="77"/>
        <v>1.4258999999999997</v>
      </c>
      <c r="AI135" s="188">
        <f t="shared" si="78"/>
        <v>1.2465600000000001</v>
      </c>
      <c r="AJ135" s="188">
        <f t="shared" si="79"/>
        <v>5.6153999999999993</v>
      </c>
      <c r="AK135" s="188">
        <f t="shared" si="80"/>
        <v>0.62328000000000006</v>
      </c>
      <c r="AL135" s="188">
        <f t="shared" si="81"/>
        <v>0.625</v>
      </c>
      <c r="AM135" s="188">
        <f t="shared" si="82"/>
        <v>0.26750000000000002</v>
      </c>
      <c r="AN135" s="188">
        <f t="shared" si="83"/>
        <v>0.89249999999999996</v>
      </c>
      <c r="AO135" s="188">
        <f t="shared" si="84"/>
        <v>0.71375</v>
      </c>
      <c r="AP135" s="188">
        <f t="shared" si="85"/>
        <v>0</v>
      </c>
      <c r="AQ135">
        <v>283</v>
      </c>
      <c r="AR135">
        <v>69.400000000000006</v>
      </c>
      <c r="AS135">
        <v>868</v>
      </c>
      <c r="AT135">
        <v>242</v>
      </c>
      <c r="AU135">
        <v>-60.4</v>
      </c>
      <c r="AV135">
        <v>31</v>
      </c>
      <c r="AW135">
        <v>7.14</v>
      </c>
      <c r="AX135">
        <v>9.52</v>
      </c>
      <c r="AY135">
        <v>182</v>
      </c>
      <c r="AZ135">
        <v>54.8</v>
      </c>
      <c r="BA135">
        <v>19</v>
      </c>
      <c r="BB135">
        <v>7.14</v>
      </c>
      <c r="BC135">
        <v>116</v>
      </c>
      <c r="BD135">
        <v>35.9</v>
      </c>
      <c r="BE135">
        <v>743</v>
      </c>
      <c r="BF135">
        <v>188</v>
      </c>
      <c r="BG135" t="s">
        <v>364</v>
      </c>
      <c r="BH135">
        <v>3.7</v>
      </c>
      <c r="BI135">
        <v>2.41</v>
      </c>
      <c r="BJ135">
        <v>0.93</v>
      </c>
      <c r="BK135">
        <v>305</v>
      </c>
      <c r="BL135">
        <v>35.4</v>
      </c>
      <c r="BM135">
        <v>14.5</v>
      </c>
      <c r="BN135">
        <v>2.59</v>
      </c>
      <c r="BO135">
        <v>18.8</v>
      </c>
      <c r="BP135">
        <v>3.99</v>
      </c>
      <c r="BQ135">
        <v>3.62</v>
      </c>
      <c r="BR135">
        <v>96.4</v>
      </c>
      <c r="BS135">
        <v>1.81</v>
      </c>
      <c r="BT135">
        <v>1.0900000000000001</v>
      </c>
      <c r="BU135">
        <v>34.799999999999997</v>
      </c>
      <c r="BV135">
        <v>22.8</v>
      </c>
      <c r="BW135">
        <v>77.2</v>
      </c>
      <c r="BX135">
        <v>3.62</v>
      </c>
      <c r="BY135">
        <v>33.299999999999997</v>
      </c>
      <c r="BZ135">
        <v>33.299999999999997</v>
      </c>
      <c r="CA135">
        <v>66.7</v>
      </c>
      <c r="CB135">
        <v>66.7</v>
      </c>
      <c r="CC135">
        <v>0</v>
      </c>
      <c r="CD135">
        <v>6.35</v>
      </c>
      <c r="CE135">
        <v>1.59</v>
      </c>
      <c r="CF135">
        <v>3.17</v>
      </c>
      <c r="CG135">
        <v>34.9</v>
      </c>
      <c r="CH135">
        <v>1.59</v>
      </c>
      <c r="CI135">
        <v>77.2</v>
      </c>
      <c r="CJ135">
        <v>3.29</v>
      </c>
      <c r="CK135">
        <v>1.88</v>
      </c>
      <c r="CL135">
        <v>0.47</v>
      </c>
      <c r="CM135">
        <v>34.700000000000003</v>
      </c>
      <c r="CN135">
        <v>4.2300000000000004</v>
      </c>
      <c r="CO135" s="188">
        <f t="shared" si="86"/>
        <v>0.36296999999999996</v>
      </c>
      <c r="CP135" s="188">
        <f t="shared" si="87"/>
        <v>0.36296999999999996</v>
      </c>
      <c r="CQ135" s="188">
        <f t="shared" si="88"/>
        <v>0.72703000000000007</v>
      </c>
      <c r="CR135" s="188">
        <f t="shared" si="89"/>
        <v>0.72703000000000007</v>
      </c>
      <c r="CS135" s="188">
        <f t="shared" si="90"/>
        <v>0</v>
      </c>
      <c r="CT135" s="188">
        <f t="shared" si="91"/>
        <v>1.4478</v>
      </c>
      <c r="CU135" s="188">
        <f t="shared" si="92"/>
        <v>0.36252000000000001</v>
      </c>
      <c r="CV135" s="188">
        <f t="shared" si="93"/>
        <v>7.9572000000000003</v>
      </c>
      <c r="CW135" s="188">
        <f t="shared" si="94"/>
        <v>0.36252000000000001</v>
      </c>
      <c r="CX135" s="188">
        <f t="shared" si="95"/>
        <v>2.5398800000000001</v>
      </c>
      <c r="CY135" s="188">
        <f t="shared" si="96"/>
        <v>1.45136</v>
      </c>
      <c r="CZ135" s="188">
        <f t="shared" si="97"/>
        <v>0.36284</v>
      </c>
      <c r="DA135" s="188">
        <f t="shared" si="98"/>
        <v>26.788400000000003</v>
      </c>
      <c r="DB135" s="188">
        <f t="shared" si="99"/>
        <v>3.2655600000000002</v>
      </c>
    </row>
    <row r="136" spans="1:106" s="554" customFormat="1">
      <c r="A136" s="587"/>
      <c r="B136" s="549" t="s">
        <v>1019</v>
      </c>
      <c r="C136" s="549"/>
      <c r="F136" s="552"/>
      <c r="G136" s="569"/>
      <c r="H136" s="569"/>
      <c r="I136" s="555">
        <v>26</v>
      </c>
      <c r="J136" s="555">
        <v>2</v>
      </c>
      <c r="K136" s="555">
        <v>50</v>
      </c>
      <c r="L136" s="555">
        <v>100</v>
      </c>
      <c r="M136" s="555">
        <v>0</v>
      </c>
      <c r="N136" s="555">
        <v>50</v>
      </c>
      <c r="O136" s="555">
        <v>50</v>
      </c>
      <c r="P136" s="555">
        <v>0</v>
      </c>
      <c r="Q136" s="555">
        <v>0</v>
      </c>
      <c r="R136" s="555">
        <v>100</v>
      </c>
      <c r="S136" s="555">
        <v>0</v>
      </c>
      <c r="T136" s="555">
        <v>100</v>
      </c>
      <c r="U136" s="555">
        <v>0</v>
      </c>
      <c r="V136" s="556">
        <f t="shared" si="75"/>
        <v>50</v>
      </c>
      <c r="W136" s="556">
        <f t="shared" si="76"/>
        <v>0</v>
      </c>
      <c r="X136" s="555">
        <v>0</v>
      </c>
      <c r="Y136" s="555">
        <v>0</v>
      </c>
      <c r="Z136" s="555">
        <v>0</v>
      </c>
      <c r="AA136" s="555">
        <v>0</v>
      </c>
      <c r="AB136" s="555">
        <v>0</v>
      </c>
      <c r="AC136" s="555">
        <v>0</v>
      </c>
      <c r="AD136" s="555">
        <v>0</v>
      </c>
      <c r="AE136" s="555">
        <v>0</v>
      </c>
      <c r="AF136" s="555">
        <v>0</v>
      </c>
      <c r="AG136" s="555">
        <v>0</v>
      </c>
      <c r="AH136" s="557">
        <f t="shared" si="77"/>
        <v>0</v>
      </c>
      <c r="AI136" s="557">
        <f t="shared" si="78"/>
        <v>0</v>
      </c>
      <c r="AJ136" s="557">
        <f t="shared" si="79"/>
        <v>0</v>
      </c>
      <c r="AK136" s="557">
        <f t="shared" si="80"/>
        <v>0</v>
      </c>
      <c r="AL136" s="557">
        <f t="shared" si="81"/>
        <v>0</v>
      </c>
      <c r="AM136" s="557">
        <f t="shared" si="82"/>
        <v>0</v>
      </c>
      <c r="AN136" s="557">
        <f t="shared" si="83"/>
        <v>0</v>
      </c>
      <c r="AO136" s="557">
        <f t="shared" si="84"/>
        <v>0</v>
      </c>
      <c r="AP136" s="557">
        <f t="shared" si="85"/>
        <v>0</v>
      </c>
      <c r="AQ136" s="555">
        <v>215</v>
      </c>
      <c r="AR136" s="555">
        <v>143</v>
      </c>
      <c r="AS136" s="555">
        <v>1125</v>
      </c>
      <c r="AT136" s="555">
        <v>262</v>
      </c>
      <c r="AU136" s="555">
        <v>48.8</v>
      </c>
      <c r="AV136" s="555">
        <v>0</v>
      </c>
      <c r="AW136" s="555">
        <v>0</v>
      </c>
      <c r="AX136" s="555">
        <v>0</v>
      </c>
      <c r="AY136" s="555" t="s">
        <v>364</v>
      </c>
      <c r="AZ136" s="555">
        <v>100</v>
      </c>
      <c r="BA136" s="555">
        <v>0</v>
      </c>
      <c r="BB136" s="555">
        <v>0</v>
      </c>
      <c r="BC136" s="555">
        <v>-12.8</v>
      </c>
      <c r="BD136" s="555">
        <v>114</v>
      </c>
      <c r="BE136" s="555">
        <v>960</v>
      </c>
      <c r="BF136" s="555">
        <v>2.57</v>
      </c>
      <c r="BG136" s="555">
        <v>-169</v>
      </c>
      <c r="BH136" s="555">
        <v>0</v>
      </c>
      <c r="BI136" s="555">
        <v>0</v>
      </c>
      <c r="BJ136" s="555">
        <v>0</v>
      </c>
      <c r="BK136" s="555" t="s">
        <v>364</v>
      </c>
      <c r="BL136" s="555">
        <v>100</v>
      </c>
      <c r="BM136" s="555">
        <v>0</v>
      </c>
      <c r="BN136" s="555">
        <v>0</v>
      </c>
      <c r="BO136" s="555">
        <v>0</v>
      </c>
      <c r="BP136" s="555">
        <v>0</v>
      </c>
      <c r="BQ136" s="555">
        <v>0</v>
      </c>
      <c r="BR136" s="555">
        <v>0</v>
      </c>
      <c r="BS136" s="555">
        <v>0</v>
      </c>
      <c r="BT136" s="555">
        <v>0</v>
      </c>
      <c r="BU136" s="555">
        <v>0</v>
      </c>
      <c r="BV136" s="555">
        <v>0</v>
      </c>
      <c r="BW136" s="555">
        <v>0</v>
      </c>
      <c r="BX136" s="555">
        <v>0</v>
      </c>
      <c r="BY136" s="555">
        <v>0</v>
      </c>
      <c r="BZ136" s="555">
        <v>0</v>
      </c>
      <c r="CA136" s="555">
        <v>0</v>
      </c>
      <c r="CB136" s="555">
        <v>0</v>
      </c>
      <c r="CC136" s="555">
        <v>0</v>
      </c>
      <c r="CD136" s="555">
        <v>0</v>
      </c>
      <c r="CE136" s="555">
        <v>0</v>
      </c>
      <c r="CF136" s="555">
        <v>0</v>
      </c>
      <c r="CG136" s="555">
        <v>0</v>
      </c>
      <c r="CH136" s="555">
        <v>0</v>
      </c>
      <c r="CI136" s="555">
        <v>0</v>
      </c>
      <c r="CJ136" s="555">
        <v>0</v>
      </c>
      <c r="CK136" s="555">
        <v>0</v>
      </c>
      <c r="CL136" s="555">
        <v>0</v>
      </c>
      <c r="CM136" s="555">
        <v>0</v>
      </c>
      <c r="CN136" s="555">
        <v>0</v>
      </c>
      <c r="CO136" s="557">
        <f t="shared" si="86"/>
        <v>0</v>
      </c>
      <c r="CP136" s="557">
        <f t="shared" si="87"/>
        <v>0</v>
      </c>
      <c r="CQ136" s="557">
        <f t="shared" si="88"/>
        <v>0</v>
      </c>
      <c r="CR136" s="557">
        <f t="shared" si="89"/>
        <v>0</v>
      </c>
      <c r="CS136" s="557">
        <f t="shared" si="90"/>
        <v>0</v>
      </c>
      <c r="CT136" s="557">
        <f t="shared" si="91"/>
        <v>0</v>
      </c>
      <c r="CU136" s="557">
        <f t="shared" si="92"/>
        <v>0</v>
      </c>
      <c r="CV136" s="557">
        <f t="shared" si="93"/>
        <v>0</v>
      </c>
      <c r="CW136" s="557">
        <f t="shared" si="94"/>
        <v>0</v>
      </c>
      <c r="CX136" s="557">
        <f t="shared" si="95"/>
        <v>0</v>
      </c>
      <c r="CY136" s="557">
        <f t="shared" si="96"/>
        <v>0</v>
      </c>
      <c r="CZ136" s="557">
        <f t="shared" si="97"/>
        <v>0</v>
      </c>
      <c r="DA136" s="557">
        <f t="shared" si="98"/>
        <v>0</v>
      </c>
      <c r="DB136" s="557">
        <f t="shared" si="99"/>
        <v>0</v>
      </c>
    </row>
    <row r="137" spans="1:106">
      <c r="A137" s="588" t="s">
        <v>1196</v>
      </c>
      <c r="B137" s="494" t="s">
        <v>1021</v>
      </c>
      <c r="C137" s="576" t="s">
        <v>543</v>
      </c>
      <c r="D137" s="382" t="s">
        <v>422</v>
      </c>
      <c r="E137" s="383" t="s">
        <v>739</v>
      </c>
      <c r="F137" s="489">
        <v>43781</v>
      </c>
      <c r="G137" s="429">
        <v>0</v>
      </c>
      <c r="H137" s="537" t="s">
        <v>1196</v>
      </c>
      <c r="I137">
        <v>45137</v>
      </c>
      <c r="J137">
        <v>60</v>
      </c>
      <c r="K137">
        <v>4.91</v>
      </c>
      <c r="L137">
        <v>56.7</v>
      </c>
      <c r="M137">
        <v>47.1</v>
      </c>
      <c r="N137">
        <v>0</v>
      </c>
      <c r="O137">
        <v>100</v>
      </c>
      <c r="P137">
        <v>44.1</v>
      </c>
      <c r="Q137">
        <v>11.8</v>
      </c>
      <c r="R137">
        <v>88.2</v>
      </c>
      <c r="S137">
        <v>38.200000000000003</v>
      </c>
      <c r="T137">
        <v>61.8</v>
      </c>
      <c r="U137">
        <v>2.94</v>
      </c>
      <c r="V137" s="6">
        <f t="shared" si="75"/>
        <v>0</v>
      </c>
      <c r="W137" s="6" t="e">
        <f t="shared" si="76"/>
        <v>#DIV/0!</v>
      </c>
      <c r="X137">
        <v>61.5</v>
      </c>
      <c r="Y137">
        <v>53.8</v>
      </c>
      <c r="Z137">
        <v>7.69</v>
      </c>
      <c r="AA137">
        <v>76.900000000000006</v>
      </c>
      <c r="AB137">
        <v>7.69</v>
      </c>
      <c r="AC137">
        <v>0</v>
      </c>
      <c r="AD137">
        <v>50</v>
      </c>
      <c r="AE137">
        <v>100</v>
      </c>
      <c r="AF137">
        <v>25</v>
      </c>
      <c r="AG137">
        <v>0</v>
      </c>
      <c r="AH137" s="188">
        <f t="shared" si="77"/>
        <v>23.493000000000002</v>
      </c>
      <c r="AI137" s="188">
        <f t="shared" si="78"/>
        <v>20.551599999999997</v>
      </c>
      <c r="AJ137" s="188">
        <f t="shared" si="79"/>
        <v>29.375800000000005</v>
      </c>
      <c r="AK137" s="188">
        <f t="shared" si="80"/>
        <v>2.9375800000000005</v>
      </c>
      <c r="AL137" s="188">
        <f t="shared" si="81"/>
        <v>0</v>
      </c>
      <c r="AM137" s="188">
        <f t="shared" si="82"/>
        <v>5.9</v>
      </c>
      <c r="AN137" s="188">
        <f t="shared" si="83"/>
        <v>11.8</v>
      </c>
      <c r="AO137" s="188">
        <f t="shared" si="84"/>
        <v>2.95</v>
      </c>
      <c r="AP137" s="188">
        <f t="shared" si="85"/>
        <v>0</v>
      </c>
      <c r="AQ137" t="s">
        <v>364</v>
      </c>
      <c r="AR137" t="s">
        <v>364</v>
      </c>
      <c r="AS137" t="s">
        <v>364</v>
      </c>
      <c r="AT137" t="s">
        <v>364</v>
      </c>
      <c r="AU137" t="s">
        <v>364</v>
      </c>
      <c r="AV137">
        <v>0</v>
      </c>
      <c r="AW137">
        <v>0</v>
      </c>
      <c r="AX137">
        <v>0</v>
      </c>
      <c r="AY137" t="s">
        <v>364</v>
      </c>
      <c r="AZ137">
        <v>0</v>
      </c>
      <c r="BA137">
        <v>0</v>
      </c>
      <c r="BB137">
        <v>0</v>
      </c>
      <c r="BC137">
        <v>321</v>
      </c>
      <c r="BD137">
        <v>207</v>
      </c>
      <c r="BE137">
        <v>1177</v>
      </c>
      <c r="BF137">
        <v>324</v>
      </c>
      <c r="BG137" t="s">
        <v>364</v>
      </c>
      <c r="BH137">
        <v>47.1</v>
      </c>
      <c r="BI137">
        <v>44.1</v>
      </c>
      <c r="BJ137">
        <v>11.8</v>
      </c>
      <c r="BK137">
        <v>196</v>
      </c>
      <c r="BL137">
        <v>88.2</v>
      </c>
      <c r="BM137">
        <v>38.200000000000003</v>
      </c>
      <c r="BN137">
        <v>2.94</v>
      </c>
      <c r="BO137">
        <v>31.7</v>
      </c>
      <c r="BP137">
        <v>26.3</v>
      </c>
      <c r="BQ137">
        <v>0</v>
      </c>
      <c r="BR137">
        <v>100</v>
      </c>
      <c r="BS137">
        <v>21.1</v>
      </c>
      <c r="BT137">
        <v>5.26</v>
      </c>
      <c r="BU137">
        <v>94.7</v>
      </c>
      <c r="BV137">
        <v>68.400000000000006</v>
      </c>
      <c r="BW137">
        <v>31.6</v>
      </c>
      <c r="BX137">
        <v>5.26</v>
      </c>
      <c r="BY137">
        <v>100</v>
      </c>
      <c r="BZ137">
        <v>0</v>
      </c>
      <c r="CA137">
        <v>100</v>
      </c>
      <c r="CB137">
        <v>100</v>
      </c>
      <c r="CC137">
        <v>100</v>
      </c>
      <c r="CD137">
        <v>30.8</v>
      </c>
      <c r="CE137">
        <v>15.4</v>
      </c>
      <c r="CF137">
        <v>7.69</v>
      </c>
      <c r="CG137">
        <v>92.3</v>
      </c>
      <c r="CH137">
        <v>7.69</v>
      </c>
      <c r="CI137">
        <v>31.6</v>
      </c>
      <c r="CJ137">
        <v>16.7</v>
      </c>
      <c r="CK137">
        <v>33.299999999999997</v>
      </c>
      <c r="CL137">
        <v>0</v>
      </c>
      <c r="CM137">
        <v>100</v>
      </c>
      <c r="CN137">
        <v>0</v>
      </c>
      <c r="CO137" s="188">
        <f t="shared" si="86"/>
        <v>5.26</v>
      </c>
      <c r="CP137" s="188">
        <f t="shared" si="87"/>
        <v>0</v>
      </c>
      <c r="CQ137" s="188">
        <f t="shared" si="88"/>
        <v>5.26</v>
      </c>
      <c r="CR137" s="188">
        <f t="shared" si="89"/>
        <v>5.26</v>
      </c>
      <c r="CS137" s="188">
        <f t="shared" si="90"/>
        <v>5.26</v>
      </c>
      <c r="CT137" s="188">
        <f t="shared" si="91"/>
        <v>21.067200000000003</v>
      </c>
      <c r="CU137" s="188">
        <f t="shared" si="92"/>
        <v>10.533600000000002</v>
      </c>
      <c r="CV137" s="188">
        <f t="shared" si="93"/>
        <v>63.133200000000009</v>
      </c>
      <c r="CW137" s="188">
        <f t="shared" si="94"/>
        <v>5.2599600000000013</v>
      </c>
      <c r="CX137" s="188">
        <f t="shared" si="95"/>
        <v>5.2772000000000006</v>
      </c>
      <c r="CY137" s="188">
        <f t="shared" si="96"/>
        <v>10.5228</v>
      </c>
      <c r="CZ137" s="188">
        <f t="shared" si="97"/>
        <v>0</v>
      </c>
      <c r="DA137" s="188">
        <f t="shared" si="98"/>
        <v>31.6</v>
      </c>
      <c r="DB137" s="188">
        <f t="shared" si="99"/>
        <v>0</v>
      </c>
    </row>
    <row r="138" spans="1:106" s="554" customFormat="1">
      <c r="A138" s="587"/>
      <c r="B138" s="549" t="s">
        <v>1022</v>
      </c>
      <c r="C138" s="549"/>
      <c r="F138" s="552"/>
      <c r="G138" s="569"/>
      <c r="I138" s="555">
        <v>26</v>
      </c>
      <c r="J138" s="555">
        <v>0</v>
      </c>
      <c r="K138" s="555">
        <v>0</v>
      </c>
      <c r="L138" s="555">
        <v>0</v>
      </c>
      <c r="M138" s="555">
        <v>0</v>
      </c>
      <c r="N138" s="555">
        <v>0</v>
      </c>
      <c r="O138" s="555">
        <v>0</v>
      </c>
      <c r="P138" s="555">
        <v>0</v>
      </c>
      <c r="Q138" s="555">
        <v>0</v>
      </c>
      <c r="R138" s="555">
        <v>0</v>
      </c>
      <c r="S138" s="555">
        <v>0</v>
      </c>
      <c r="T138" s="555">
        <v>0</v>
      </c>
      <c r="U138" s="555">
        <v>0</v>
      </c>
      <c r="V138" s="556">
        <f t="shared" si="75"/>
        <v>0</v>
      </c>
      <c r="W138" s="556" t="e">
        <f t="shared" si="76"/>
        <v>#DIV/0!</v>
      </c>
      <c r="X138" s="555">
        <v>0</v>
      </c>
      <c r="Y138" s="555">
        <v>0</v>
      </c>
      <c r="Z138" s="555">
        <v>0</v>
      </c>
      <c r="AA138" s="555">
        <v>0</v>
      </c>
      <c r="AB138" s="555">
        <v>0</v>
      </c>
      <c r="AC138" s="555">
        <v>0</v>
      </c>
      <c r="AD138" s="555">
        <v>0</v>
      </c>
      <c r="AE138" s="555">
        <v>0</v>
      </c>
      <c r="AF138" s="555">
        <v>0</v>
      </c>
      <c r="AG138" s="555">
        <v>0</v>
      </c>
      <c r="AH138" s="557">
        <f t="shared" si="77"/>
        <v>0</v>
      </c>
      <c r="AI138" s="557">
        <f t="shared" si="78"/>
        <v>0</v>
      </c>
      <c r="AJ138" s="557">
        <f t="shared" si="79"/>
        <v>0</v>
      </c>
      <c r="AK138" s="557">
        <f t="shared" si="80"/>
        <v>0</v>
      </c>
      <c r="AL138" s="557">
        <f t="shared" si="81"/>
        <v>0</v>
      </c>
      <c r="AM138" s="557">
        <f t="shared" si="82"/>
        <v>0</v>
      </c>
      <c r="AN138" s="557">
        <f t="shared" si="83"/>
        <v>0</v>
      </c>
      <c r="AO138" s="557">
        <f t="shared" si="84"/>
        <v>0</v>
      </c>
      <c r="AP138" s="557">
        <f t="shared" si="85"/>
        <v>0</v>
      </c>
      <c r="AQ138" s="555" t="s">
        <v>364</v>
      </c>
      <c r="AR138" s="555" t="s">
        <v>364</v>
      </c>
      <c r="AS138" s="555" t="s">
        <v>364</v>
      </c>
      <c r="AT138" s="555" t="s">
        <v>364</v>
      </c>
      <c r="AU138" s="555" t="s">
        <v>364</v>
      </c>
      <c r="AV138" s="555">
        <v>0</v>
      </c>
      <c r="AW138" s="555">
        <v>0</v>
      </c>
      <c r="AX138" s="555">
        <v>0</v>
      </c>
      <c r="AY138" s="555" t="s">
        <v>364</v>
      </c>
      <c r="AZ138" s="555">
        <v>0</v>
      </c>
      <c r="BA138" s="555">
        <v>0</v>
      </c>
      <c r="BB138" s="555">
        <v>0</v>
      </c>
      <c r="BC138" s="555" t="s">
        <v>364</v>
      </c>
      <c r="BD138" s="555" t="s">
        <v>364</v>
      </c>
      <c r="BE138" s="555" t="s">
        <v>364</v>
      </c>
      <c r="BF138" s="555" t="s">
        <v>364</v>
      </c>
      <c r="BG138" s="555">
        <v>-142</v>
      </c>
      <c r="BH138" s="555">
        <v>0</v>
      </c>
      <c r="BI138" s="555">
        <v>0</v>
      </c>
      <c r="BJ138" s="555">
        <v>0</v>
      </c>
      <c r="BK138" s="555" t="s">
        <v>364</v>
      </c>
      <c r="BL138" s="555">
        <v>0</v>
      </c>
      <c r="BM138" s="555">
        <v>0</v>
      </c>
      <c r="BN138" s="555">
        <v>0</v>
      </c>
      <c r="BO138" s="555">
        <v>0</v>
      </c>
      <c r="BP138" s="555">
        <v>0</v>
      </c>
      <c r="BQ138" s="555">
        <v>0</v>
      </c>
      <c r="BR138" s="555">
        <v>0</v>
      </c>
      <c r="BS138" s="555">
        <v>0</v>
      </c>
      <c r="BT138" s="555">
        <v>0</v>
      </c>
      <c r="BU138" s="555">
        <v>0</v>
      </c>
      <c r="BV138" s="555">
        <v>0</v>
      </c>
      <c r="BW138" s="555">
        <v>0</v>
      </c>
      <c r="BX138" s="555">
        <v>0</v>
      </c>
      <c r="BY138" s="555">
        <v>0</v>
      </c>
      <c r="BZ138" s="555">
        <v>0</v>
      </c>
      <c r="CA138" s="555">
        <v>0</v>
      </c>
      <c r="CB138" s="555">
        <v>0</v>
      </c>
      <c r="CC138" s="555">
        <v>0</v>
      </c>
      <c r="CD138" s="555">
        <v>0</v>
      </c>
      <c r="CE138" s="555">
        <v>0</v>
      </c>
      <c r="CF138" s="555">
        <v>0</v>
      </c>
      <c r="CG138" s="555">
        <v>0</v>
      </c>
      <c r="CH138" s="555">
        <v>0</v>
      </c>
      <c r="CI138" s="555">
        <v>0</v>
      </c>
      <c r="CJ138" s="555">
        <v>0</v>
      </c>
      <c r="CK138" s="555">
        <v>0</v>
      </c>
      <c r="CL138" s="555">
        <v>0</v>
      </c>
      <c r="CM138" s="555">
        <v>0</v>
      </c>
      <c r="CN138" s="555">
        <v>0</v>
      </c>
      <c r="CO138" s="557">
        <f t="shared" si="86"/>
        <v>0</v>
      </c>
      <c r="CP138" s="557">
        <f t="shared" si="87"/>
        <v>0</v>
      </c>
      <c r="CQ138" s="557">
        <f t="shared" si="88"/>
        <v>0</v>
      </c>
      <c r="CR138" s="557">
        <f t="shared" si="89"/>
        <v>0</v>
      </c>
      <c r="CS138" s="557">
        <f t="shared" si="90"/>
        <v>0</v>
      </c>
      <c r="CT138" s="557">
        <f t="shared" si="91"/>
        <v>0</v>
      </c>
      <c r="CU138" s="557">
        <f t="shared" si="92"/>
        <v>0</v>
      </c>
      <c r="CV138" s="557">
        <f t="shared" si="93"/>
        <v>0</v>
      </c>
      <c r="CW138" s="557">
        <f t="shared" si="94"/>
        <v>0</v>
      </c>
      <c r="CX138" s="557">
        <f t="shared" si="95"/>
        <v>0</v>
      </c>
      <c r="CY138" s="557">
        <f t="shared" si="96"/>
        <v>0</v>
      </c>
      <c r="CZ138" s="557">
        <f t="shared" si="97"/>
        <v>0</v>
      </c>
      <c r="DA138" s="557">
        <f t="shared" si="98"/>
        <v>0</v>
      </c>
      <c r="DB138" s="557">
        <f t="shared" si="99"/>
        <v>0</v>
      </c>
    </row>
    <row r="139" spans="1:106">
      <c r="A139" s="588" t="s">
        <v>1192</v>
      </c>
      <c r="B139" s="494" t="s">
        <v>1024</v>
      </c>
      <c r="C139" s="576" t="s">
        <v>543</v>
      </c>
      <c r="D139" s="382" t="s">
        <v>422</v>
      </c>
      <c r="E139" s="383" t="s">
        <v>428</v>
      </c>
      <c r="F139" s="489">
        <v>43782</v>
      </c>
      <c r="G139" s="429">
        <v>0.14285714285714285</v>
      </c>
      <c r="H139" s="537" t="s">
        <v>1192</v>
      </c>
      <c r="I139">
        <v>5512</v>
      </c>
      <c r="J139">
        <v>254</v>
      </c>
      <c r="K139">
        <v>9.75</v>
      </c>
      <c r="L139">
        <v>78.3</v>
      </c>
      <c r="M139">
        <v>48.2</v>
      </c>
      <c r="N139">
        <v>10.1</v>
      </c>
      <c r="O139">
        <v>89.9</v>
      </c>
      <c r="P139">
        <v>26.1</v>
      </c>
      <c r="Q139">
        <v>15.1</v>
      </c>
      <c r="R139">
        <v>61.8</v>
      </c>
      <c r="S139">
        <v>63.8</v>
      </c>
      <c r="T139">
        <v>36.200000000000003</v>
      </c>
      <c r="U139">
        <v>5.03</v>
      </c>
      <c r="V139" s="6">
        <f t="shared" ref="V139:V202" si="100">L139*N139/100</f>
        <v>7.9082999999999997</v>
      </c>
      <c r="W139" s="6">
        <f t="shared" si="76"/>
        <v>2.0358357674847949</v>
      </c>
      <c r="X139">
        <v>69.3</v>
      </c>
      <c r="Y139">
        <v>38.6</v>
      </c>
      <c r="Z139">
        <v>23.6</v>
      </c>
      <c r="AA139">
        <v>78</v>
      </c>
      <c r="AB139">
        <v>6.3</v>
      </c>
      <c r="AC139">
        <v>73.3</v>
      </c>
      <c r="AD139">
        <v>53.3</v>
      </c>
      <c r="AE139">
        <v>100</v>
      </c>
      <c r="AF139">
        <v>100</v>
      </c>
      <c r="AG139">
        <v>3.33</v>
      </c>
      <c r="AH139" s="188">
        <f t="shared" si="77"/>
        <v>44.213399999999993</v>
      </c>
      <c r="AI139" s="188">
        <f t="shared" si="78"/>
        <v>24.626799999999999</v>
      </c>
      <c r="AJ139" s="188">
        <f t="shared" si="79"/>
        <v>49.763999999999996</v>
      </c>
      <c r="AK139" s="188">
        <f t="shared" si="80"/>
        <v>4.0194000000000001</v>
      </c>
      <c r="AL139" s="188">
        <f t="shared" si="81"/>
        <v>11.068299999999999</v>
      </c>
      <c r="AM139" s="188">
        <f t="shared" si="82"/>
        <v>8.0482999999999993</v>
      </c>
      <c r="AN139" s="188">
        <f t="shared" si="83"/>
        <v>15.1</v>
      </c>
      <c r="AO139" s="188">
        <f t="shared" si="84"/>
        <v>15.1</v>
      </c>
      <c r="AP139" s="188">
        <f t="shared" si="85"/>
        <v>0.50283</v>
      </c>
      <c r="AQ139">
        <v>1335</v>
      </c>
      <c r="AR139">
        <v>396</v>
      </c>
      <c r="AS139">
        <v>1165</v>
      </c>
      <c r="AT139">
        <v>1728</v>
      </c>
      <c r="AU139">
        <v>-83.5</v>
      </c>
      <c r="AV139">
        <v>85</v>
      </c>
      <c r="AW139">
        <v>75</v>
      </c>
      <c r="AX139">
        <v>35</v>
      </c>
      <c r="AY139">
        <v>198</v>
      </c>
      <c r="AZ139">
        <v>70</v>
      </c>
      <c r="BA139">
        <v>80</v>
      </c>
      <c r="BB139">
        <v>0</v>
      </c>
      <c r="BC139">
        <v>298</v>
      </c>
      <c r="BD139">
        <v>92.5</v>
      </c>
      <c r="BE139">
        <v>1036</v>
      </c>
      <c r="BF139">
        <v>1089</v>
      </c>
      <c r="BG139">
        <v>-25.7</v>
      </c>
      <c r="BH139">
        <v>44.1</v>
      </c>
      <c r="BI139">
        <v>20.7</v>
      </c>
      <c r="BJ139">
        <v>12.8</v>
      </c>
      <c r="BK139">
        <v>447</v>
      </c>
      <c r="BL139">
        <v>60.9</v>
      </c>
      <c r="BM139">
        <v>62</v>
      </c>
      <c r="BN139">
        <v>5.59</v>
      </c>
      <c r="BO139">
        <v>16.100000000000001</v>
      </c>
      <c r="BP139">
        <v>14.6</v>
      </c>
      <c r="BQ139">
        <v>0</v>
      </c>
      <c r="BR139">
        <v>100</v>
      </c>
      <c r="BS139">
        <v>2.44</v>
      </c>
      <c r="BT139">
        <v>4.88</v>
      </c>
      <c r="BU139">
        <v>75.599999999999994</v>
      </c>
      <c r="BV139">
        <v>70.7</v>
      </c>
      <c r="BW139">
        <v>29.3</v>
      </c>
      <c r="BX139">
        <v>0</v>
      </c>
      <c r="BY139">
        <v>0</v>
      </c>
      <c r="BZ139">
        <v>0</v>
      </c>
      <c r="CA139">
        <v>100</v>
      </c>
      <c r="CB139">
        <v>100</v>
      </c>
      <c r="CC139">
        <v>0</v>
      </c>
      <c r="CD139">
        <v>17.2</v>
      </c>
      <c r="CE139">
        <v>3.45</v>
      </c>
      <c r="CF139">
        <v>6.9</v>
      </c>
      <c r="CG139">
        <v>75.900000000000006</v>
      </c>
      <c r="CH139">
        <v>0</v>
      </c>
      <c r="CI139">
        <v>29.3</v>
      </c>
      <c r="CJ139">
        <v>8.33</v>
      </c>
      <c r="CK139">
        <v>0</v>
      </c>
      <c r="CL139">
        <v>0</v>
      </c>
      <c r="CM139">
        <v>75</v>
      </c>
      <c r="CN139">
        <v>0</v>
      </c>
      <c r="CO139" s="188">
        <f t="shared" si="86"/>
        <v>0</v>
      </c>
      <c r="CP139" s="188">
        <f t="shared" si="87"/>
        <v>0</v>
      </c>
      <c r="CQ139" s="188">
        <f t="shared" si="88"/>
        <v>4.88</v>
      </c>
      <c r="CR139" s="188">
        <f t="shared" si="89"/>
        <v>4.88</v>
      </c>
      <c r="CS139" s="188">
        <f t="shared" si="90"/>
        <v>0</v>
      </c>
      <c r="CT139" s="188">
        <f t="shared" si="91"/>
        <v>12.160399999999999</v>
      </c>
      <c r="CU139" s="188">
        <f t="shared" si="92"/>
        <v>2.4391500000000002</v>
      </c>
      <c r="CV139" s="188">
        <f t="shared" si="93"/>
        <v>53.661300000000011</v>
      </c>
      <c r="CW139" s="188">
        <f t="shared" si="94"/>
        <v>0</v>
      </c>
      <c r="CX139" s="188">
        <f t="shared" si="95"/>
        <v>2.44069</v>
      </c>
      <c r="CY139" s="188">
        <f t="shared" si="96"/>
        <v>0</v>
      </c>
      <c r="CZ139" s="188">
        <f t="shared" si="97"/>
        <v>0</v>
      </c>
      <c r="DA139" s="188">
        <f t="shared" si="98"/>
        <v>21.975000000000001</v>
      </c>
      <c r="DB139" s="188">
        <f t="shared" si="99"/>
        <v>0</v>
      </c>
    </row>
    <row r="140" spans="1:106" s="554" customFormat="1">
      <c r="A140" s="587"/>
      <c r="B140" s="549" t="s">
        <v>1025</v>
      </c>
      <c r="C140" s="549"/>
      <c r="F140" s="552"/>
      <c r="G140" s="569"/>
      <c r="I140" s="555">
        <v>4</v>
      </c>
      <c r="J140" s="555">
        <v>0</v>
      </c>
      <c r="K140" s="555">
        <v>0</v>
      </c>
      <c r="L140" s="555">
        <v>0</v>
      </c>
      <c r="M140" s="555">
        <v>0</v>
      </c>
      <c r="N140" s="555">
        <v>0</v>
      </c>
      <c r="O140" s="555">
        <v>0</v>
      </c>
      <c r="P140" s="555">
        <v>0</v>
      </c>
      <c r="Q140" s="555">
        <v>0</v>
      </c>
      <c r="R140" s="555">
        <v>0</v>
      </c>
      <c r="S140" s="555">
        <v>0</v>
      </c>
      <c r="T140" s="555">
        <v>0</v>
      </c>
      <c r="U140" s="555">
        <v>0</v>
      </c>
      <c r="V140" s="556">
        <f t="shared" si="100"/>
        <v>0</v>
      </c>
      <c r="W140" s="556" t="e">
        <f t="shared" si="76"/>
        <v>#DIV/0!</v>
      </c>
      <c r="X140" s="555">
        <v>0</v>
      </c>
      <c r="Y140" s="555">
        <v>0</v>
      </c>
      <c r="Z140" s="555">
        <v>0</v>
      </c>
      <c r="AA140" s="555">
        <v>0</v>
      </c>
      <c r="AB140" s="555">
        <v>0</v>
      </c>
      <c r="AC140" s="555">
        <v>0</v>
      </c>
      <c r="AD140" s="555">
        <v>0</v>
      </c>
      <c r="AE140" s="555">
        <v>0</v>
      </c>
      <c r="AF140" s="555">
        <v>0</v>
      </c>
      <c r="AG140" s="555">
        <v>0</v>
      </c>
      <c r="AH140" s="557">
        <f t="shared" si="77"/>
        <v>0</v>
      </c>
      <c r="AI140" s="557">
        <f t="shared" si="78"/>
        <v>0</v>
      </c>
      <c r="AJ140" s="557">
        <f t="shared" si="79"/>
        <v>0</v>
      </c>
      <c r="AK140" s="557">
        <f t="shared" si="80"/>
        <v>0</v>
      </c>
      <c r="AL140" s="557">
        <f t="shared" si="81"/>
        <v>0</v>
      </c>
      <c r="AM140" s="557">
        <f t="shared" si="82"/>
        <v>0</v>
      </c>
      <c r="AN140" s="557">
        <f t="shared" si="83"/>
        <v>0</v>
      </c>
      <c r="AO140" s="557">
        <f t="shared" si="84"/>
        <v>0</v>
      </c>
      <c r="AP140" s="557">
        <f t="shared" si="85"/>
        <v>0</v>
      </c>
      <c r="AQ140" s="555" t="s">
        <v>364</v>
      </c>
      <c r="AR140" s="555" t="s">
        <v>364</v>
      </c>
      <c r="AS140" s="555" t="s">
        <v>364</v>
      </c>
      <c r="AT140" s="555" t="s">
        <v>364</v>
      </c>
      <c r="AU140" s="555" t="s">
        <v>364</v>
      </c>
      <c r="AV140" s="555">
        <v>0</v>
      </c>
      <c r="AW140" s="555">
        <v>0</v>
      </c>
      <c r="AX140" s="555">
        <v>0</v>
      </c>
      <c r="AY140" s="555" t="s">
        <v>364</v>
      </c>
      <c r="AZ140" s="555">
        <v>0</v>
      </c>
      <c r="BA140" s="555">
        <v>0</v>
      </c>
      <c r="BB140" s="555">
        <v>0</v>
      </c>
      <c r="BC140" s="555" t="s">
        <v>364</v>
      </c>
      <c r="BD140" s="555" t="s">
        <v>364</v>
      </c>
      <c r="BE140" s="555" t="s">
        <v>364</v>
      </c>
      <c r="BF140" s="555" t="s">
        <v>364</v>
      </c>
      <c r="BG140" s="555">
        <v>-7.7</v>
      </c>
      <c r="BH140" s="555">
        <v>0</v>
      </c>
      <c r="BI140" s="555">
        <v>0</v>
      </c>
      <c r="BJ140" s="555">
        <v>0</v>
      </c>
      <c r="BK140" s="555" t="s">
        <v>364</v>
      </c>
      <c r="BL140" s="555">
        <v>0</v>
      </c>
      <c r="BM140" s="555">
        <v>0</v>
      </c>
      <c r="BN140" s="555">
        <v>0</v>
      </c>
      <c r="BO140" s="555">
        <v>0</v>
      </c>
      <c r="BP140" s="555">
        <v>0</v>
      </c>
      <c r="BQ140" s="555">
        <v>0</v>
      </c>
      <c r="BR140" s="555">
        <v>0</v>
      </c>
      <c r="BS140" s="555">
        <v>0</v>
      </c>
      <c r="BT140" s="555">
        <v>0</v>
      </c>
      <c r="BU140" s="555">
        <v>0</v>
      </c>
      <c r="BV140" s="555">
        <v>0</v>
      </c>
      <c r="BW140" s="555">
        <v>0</v>
      </c>
      <c r="BX140" s="555">
        <v>0</v>
      </c>
      <c r="BY140" s="555">
        <v>0</v>
      </c>
      <c r="BZ140" s="555">
        <v>0</v>
      </c>
      <c r="CA140" s="555">
        <v>0</v>
      </c>
      <c r="CB140" s="555">
        <v>0</v>
      </c>
      <c r="CC140" s="555">
        <v>0</v>
      </c>
      <c r="CD140" s="555">
        <v>0</v>
      </c>
      <c r="CE140" s="555">
        <v>0</v>
      </c>
      <c r="CF140" s="555">
        <v>0</v>
      </c>
      <c r="CG140" s="555">
        <v>0</v>
      </c>
      <c r="CH140" s="555">
        <v>0</v>
      </c>
      <c r="CI140" s="555">
        <v>0</v>
      </c>
      <c r="CJ140" s="555">
        <v>0</v>
      </c>
      <c r="CK140" s="555">
        <v>0</v>
      </c>
      <c r="CL140" s="555">
        <v>0</v>
      </c>
      <c r="CM140" s="555">
        <v>0</v>
      </c>
      <c r="CN140" s="555">
        <v>0</v>
      </c>
      <c r="CO140" s="557">
        <f t="shared" si="86"/>
        <v>0</v>
      </c>
      <c r="CP140" s="557">
        <f t="shared" si="87"/>
        <v>0</v>
      </c>
      <c r="CQ140" s="557">
        <f t="shared" si="88"/>
        <v>0</v>
      </c>
      <c r="CR140" s="557">
        <f t="shared" si="89"/>
        <v>0</v>
      </c>
      <c r="CS140" s="557">
        <f t="shared" si="90"/>
        <v>0</v>
      </c>
      <c r="CT140" s="557">
        <f t="shared" si="91"/>
        <v>0</v>
      </c>
      <c r="CU140" s="557">
        <f t="shared" si="92"/>
        <v>0</v>
      </c>
      <c r="CV140" s="557">
        <f t="shared" si="93"/>
        <v>0</v>
      </c>
      <c r="CW140" s="557">
        <f t="shared" si="94"/>
        <v>0</v>
      </c>
      <c r="CX140" s="557">
        <f t="shared" si="95"/>
        <v>0</v>
      </c>
      <c r="CY140" s="557">
        <f t="shared" si="96"/>
        <v>0</v>
      </c>
      <c r="CZ140" s="557">
        <f t="shared" si="97"/>
        <v>0</v>
      </c>
      <c r="DA140" s="557">
        <f t="shared" si="98"/>
        <v>0</v>
      </c>
      <c r="DB140" s="557">
        <f t="shared" si="99"/>
        <v>0</v>
      </c>
    </row>
    <row r="141" spans="1:106">
      <c r="A141" s="588" t="s">
        <v>1193</v>
      </c>
      <c r="B141" s="494" t="s">
        <v>1027</v>
      </c>
      <c r="C141" s="576" t="s">
        <v>543</v>
      </c>
      <c r="D141" s="382" t="s">
        <v>422</v>
      </c>
      <c r="E141" s="383" t="s">
        <v>740</v>
      </c>
      <c r="F141" s="489">
        <v>43788</v>
      </c>
      <c r="G141" s="429">
        <v>1</v>
      </c>
      <c r="H141" s="537" t="s">
        <v>1193</v>
      </c>
      <c r="I141">
        <v>14384</v>
      </c>
      <c r="J141">
        <v>258</v>
      </c>
      <c r="K141">
        <v>5.61</v>
      </c>
      <c r="L141">
        <v>80.599999999999994</v>
      </c>
      <c r="M141">
        <v>14.9</v>
      </c>
      <c r="N141">
        <v>3.85</v>
      </c>
      <c r="O141">
        <v>96.2</v>
      </c>
      <c r="P141">
        <v>6.25</v>
      </c>
      <c r="Q141">
        <v>10.6</v>
      </c>
      <c r="R141">
        <v>52.9</v>
      </c>
      <c r="S141">
        <v>57.2</v>
      </c>
      <c r="T141">
        <v>42.8</v>
      </c>
      <c r="U141">
        <v>1.44</v>
      </c>
      <c r="V141" s="6">
        <f t="shared" si="100"/>
        <v>3.1031</v>
      </c>
      <c r="W141" s="6">
        <f t="shared" si="76"/>
        <v>4.9950049950049946</v>
      </c>
      <c r="X141">
        <v>21.8</v>
      </c>
      <c r="Y141">
        <v>8.4</v>
      </c>
      <c r="Z141">
        <v>16.8</v>
      </c>
      <c r="AA141">
        <v>60.5</v>
      </c>
      <c r="AB141">
        <v>1.68</v>
      </c>
      <c r="AC141">
        <v>54.5</v>
      </c>
      <c r="AD141">
        <v>22.7</v>
      </c>
      <c r="AE141">
        <v>86.4</v>
      </c>
      <c r="AF141">
        <v>90.9</v>
      </c>
      <c r="AG141">
        <v>9.09</v>
      </c>
      <c r="AH141" s="188">
        <f t="shared" si="77"/>
        <v>12.4696</v>
      </c>
      <c r="AI141" s="188">
        <f t="shared" si="78"/>
        <v>4.8048000000000002</v>
      </c>
      <c r="AJ141" s="188">
        <f t="shared" si="79"/>
        <v>34.606000000000002</v>
      </c>
      <c r="AK141" s="188">
        <f t="shared" si="80"/>
        <v>0.96096000000000004</v>
      </c>
      <c r="AL141" s="188">
        <f t="shared" si="81"/>
        <v>5.7769999999999992</v>
      </c>
      <c r="AM141" s="188">
        <f t="shared" si="82"/>
        <v>2.4061999999999997</v>
      </c>
      <c r="AN141" s="188">
        <f t="shared" si="83"/>
        <v>9.1584000000000003</v>
      </c>
      <c r="AO141" s="188">
        <f t="shared" si="84"/>
        <v>9.6354000000000006</v>
      </c>
      <c r="AP141" s="188">
        <f t="shared" si="85"/>
        <v>0.96353999999999995</v>
      </c>
      <c r="AQ141">
        <v>3201</v>
      </c>
      <c r="AR141">
        <v>388</v>
      </c>
      <c r="AS141">
        <v>728</v>
      </c>
      <c r="AT141">
        <v>502</v>
      </c>
      <c r="AU141">
        <v>220</v>
      </c>
      <c r="AV141">
        <v>75</v>
      </c>
      <c r="AW141">
        <v>62.5</v>
      </c>
      <c r="AX141">
        <v>62.5</v>
      </c>
      <c r="AY141">
        <v>1199</v>
      </c>
      <c r="AZ141">
        <v>50</v>
      </c>
      <c r="BA141">
        <v>62.5</v>
      </c>
      <c r="BB141">
        <v>12.5</v>
      </c>
      <c r="BC141">
        <v>77.099999999999994</v>
      </c>
      <c r="BD141">
        <v>61.6</v>
      </c>
      <c r="BE141">
        <v>964</v>
      </c>
      <c r="BF141">
        <v>567</v>
      </c>
      <c r="BG141">
        <v>-209</v>
      </c>
      <c r="BH141">
        <v>12.5</v>
      </c>
      <c r="BI141">
        <v>4</v>
      </c>
      <c r="BJ141">
        <v>8.5</v>
      </c>
      <c r="BK141">
        <v>676</v>
      </c>
      <c r="BL141">
        <v>53</v>
      </c>
      <c r="BM141">
        <v>57</v>
      </c>
      <c r="BN141">
        <v>1</v>
      </c>
      <c r="BO141">
        <v>15.5</v>
      </c>
      <c r="BP141">
        <v>2.5</v>
      </c>
      <c r="BQ141">
        <v>0</v>
      </c>
      <c r="BR141">
        <v>100</v>
      </c>
      <c r="BS141">
        <v>2.5</v>
      </c>
      <c r="BT141">
        <v>12.5</v>
      </c>
      <c r="BU141">
        <v>85</v>
      </c>
      <c r="BV141">
        <v>67.5</v>
      </c>
      <c r="BW141">
        <v>32.5</v>
      </c>
      <c r="BX141">
        <v>2.5</v>
      </c>
      <c r="BY141">
        <v>0</v>
      </c>
      <c r="BZ141">
        <v>0</v>
      </c>
      <c r="CA141">
        <v>100</v>
      </c>
      <c r="CB141">
        <v>80</v>
      </c>
      <c r="CC141">
        <v>0</v>
      </c>
      <c r="CD141">
        <v>0</v>
      </c>
      <c r="CE141">
        <v>0</v>
      </c>
      <c r="CF141">
        <v>14.8</v>
      </c>
      <c r="CG141">
        <v>85.2</v>
      </c>
      <c r="CH141">
        <v>0</v>
      </c>
      <c r="CI141">
        <v>32.5</v>
      </c>
      <c r="CJ141">
        <v>7.69</v>
      </c>
      <c r="CK141">
        <v>7.69</v>
      </c>
      <c r="CL141">
        <v>7.69</v>
      </c>
      <c r="CM141">
        <v>84.6</v>
      </c>
      <c r="CN141">
        <v>7.69</v>
      </c>
      <c r="CO141" s="188">
        <f t="shared" si="86"/>
        <v>0</v>
      </c>
      <c r="CP141" s="188">
        <f t="shared" si="87"/>
        <v>0</v>
      </c>
      <c r="CQ141" s="188">
        <f t="shared" si="88"/>
        <v>12.5</v>
      </c>
      <c r="CR141" s="188">
        <f t="shared" si="89"/>
        <v>10</v>
      </c>
      <c r="CS141" s="188">
        <f t="shared" si="90"/>
        <v>0</v>
      </c>
      <c r="CT141" s="188">
        <f t="shared" si="91"/>
        <v>0</v>
      </c>
      <c r="CU141" s="188">
        <f t="shared" si="92"/>
        <v>0</v>
      </c>
      <c r="CV141" s="188">
        <f t="shared" si="93"/>
        <v>57.51</v>
      </c>
      <c r="CW141" s="188">
        <f t="shared" si="94"/>
        <v>0</v>
      </c>
      <c r="CX141" s="188">
        <f t="shared" si="95"/>
        <v>2.49925</v>
      </c>
      <c r="CY141" s="188">
        <f t="shared" si="96"/>
        <v>2.49925</v>
      </c>
      <c r="CZ141" s="188">
        <f t="shared" si="97"/>
        <v>2.49925</v>
      </c>
      <c r="DA141" s="188">
        <f t="shared" si="98"/>
        <v>27.495000000000001</v>
      </c>
      <c r="DB141" s="188">
        <f t="shared" si="99"/>
        <v>2.49925</v>
      </c>
    </row>
    <row r="142" spans="1:106" s="554" customFormat="1">
      <c r="A142" s="587"/>
      <c r="B142" s="549" t="s">
        <v>1028</v>
      </c>
      <c r="C142" s="549"/>
      <c r="F142" s="552"/>
      <c r="G142" s="569"/>
      <c r="I142" s="555">
        <v>8</v>
      </c>
      <c r="J142" s="555">
        <v>0</v>
      </c>
      <c r="K142" s="555">
        <v>0</v>
      </c>
      <c r="L142" s="555">
        <v>0</v>
      </c>
      <c r="M142" s="555">
        <v>0</v>
      </c>
      <c r="N142" s="555">
        <v>0</v>
      </c>
      <c r="O142" s="555">
        <v>0</v>
      </c>
      <c r="P142" s="555">
        <v>0</v>
      </c>
      <c r="Q142" s="555">
        <v>0</v>
      </c>
      <c r="R142" s="555">
        <v>0</v>
      </c>
      <c r="S142" s="555">
        <v>0</v>
      </c>
      <c r="T142" s="555">
        <v>0</v>
      </c>
      <c r="U142" s="555">
        <v>0</v>
      </c>
      <c r="V142" s="556">
        <f t="shared" si="100"/>
        <v>0</v>
      </c>
      <c r="W142" s="556" t="e">
        <f t="shared" si="76"/>
        <v>#DIV/0!</v>
      </c>
      <c r="X142" s="555">
        <v>0</v>
      </c>
      <c r="Y142" s="555">
        <v>0</v>
      </c>
      <c r="Z142" s="555">
        <v>0</v>
      </c>
      <c r="AA142" s="555">
        <v>0</v>
      </c>
      <c r="AB142" s="555">
        <v>0</v>
      </c>
      <c r="AC142" s="555">
        <v>0</v>
      </c>
      <c r="AD142" s="555">
        <v>0</v>
      </c>
      <c r="AE142" s="555">
        <v>0</v>
      </c>
      <c r="AF142" s="555">
        <v>0</v>
      </c>
      <c r="AG142" s="555">
        <v>0</v>
      </c>
      <c r="AH142" s="557">
        <f t="shared" si="77"/>
        <v>0</v>
      </c>
      <c r="AI142" s="557">
        <f t="shared" si="78"/>
        <v>0</v>
      </c>
      <c r="AJ142" s="557">
        <f t="shared" si="79"/>
        <v>0</v>
      </c>
      <c r="AK142" s="557">
        <f t="shared" si="80"/>
        <v>0</v>
      </c>
      <c r="AL142" s="557">
        <f t="shared" si="81"/>
        <v>0</v>
      </c>
      <c r="AM142" s="557">
        <f t="shared" si="82"/>
        <v>0</v>
      </c>
      <c r="AN142" s="557">
        <f t="shared" si="83"/>
        <v>0</v>
      </c>
      <c r="AO142" s="557">
        <f t="shared" si="84"/>
        <v>0</v>
      </c>
      <c r="AP142" s="557">
        <f t="shared" si="85"/>
        <v>0</v>
      </c>
      <c r="AQ142" s="555" t="s">
        <v>364</v>
      </c>
      <c r="AR142" s="555" t="s">
        <v>364</v>
      </c>
      <c r="AS142" s="555" t="s">
        <v>364</v>
      </c>
      <c r="AT142" s="555" t="s">
        <v>364</v>
      </c>
      <c r="AU142" s="555" t="s">
        <v>364</v>
      </c>
      <c r="AV142" s="555">
        <v>0</v>
      </c>
      <c r="AW142" s="555">
        <v>0</v>
      </c>
      <c r="AX142" s="555">
        <v>0</v>
      </c>
      <c r="AY142" s="555" t="s">
        <v>364</v>
      </c>
      <c r="AZ142" s="555">
        <v>0</v>
      </c>
      <c r="BA142" s="555">
        <v>0</v>
      </c>
      <c r="BB142" s="555">
        <v>0</v>
      </c>
      <c r="BC142" s="555" t="s">
        <v>364</v>
      </c>
      <c r="BD142" s="555" t="s">
        <v>364</v>
      </c>
      <c r="BE142" s="555" t="s">
        <v>364</v>
      </c>
      <c r="BF142" s="555" t="s">
        <v>364</v>
      </c>
      <c r="BG142" s="555">
        <v>-209</v>
      </c>
      <c r="BH142" s="555">
        <v>0</v>
      </c>
      <c r="BI142" s="555">
        <v>0</v>
      </c>
      <c r="BJ142" s="555">
        <v>0</v>
      </c>
      <c r="BK142" s="555" t="s">
        <v>364</v>
      </c>
      <c r="BL142" s="555">
        <v>0</v>
      </c>
      <c r="BM142" s="555">
        <v>0</v>
      </c>
      <c r="BN142" s="555">
        <v>0</v>
      </c>
      <c r="BO142" s="555">
        <v>0</v>
      </c>
      <c r="BP142" s="555">
        <v>0</v>
      </c>
      <c r="BQ142" s="555">
        <v>0</v>
      </c>
      <c r="BR142" s="555">
        <v>0</v>
      </c>
      <c r="BS142" s="555">
        <v>0</v>
      </c>
      <c r="BT142" s="555">
        <v>0</v>
      </c>
      <c r="BU142" s="555">
        <v>0</v>
      </c>
      <c r="BV142" s="555">
        <v>0</v>
      </c>
      <c r="BW142" s="555">
        <v>0</v>
      </c>
      <c r="BX142" s="555">
        <v>0</v>
      </c>
      <c r="BY142" s="555">
        <v>0</v>
      </c>
      <c r="BZ142" s="555">
        <v>0</v>
      </c>
      <c r="CA142" s="555">
        <v>0</v>
      </c>
      <c r="CB142" s="555">
        <v>0</v>
      </c>
      <c r="CC142" s="555">
        <v>0</v>
      </c>
      <c r="CD142" s="555">
        <v>0</v>
      </c>
      <c r="CE142" s="555">
        <v>0</v>
      </c>
      <c r="CF142" s="555">
        <v>0</v>
      </c>
      <c r="CG142" s="555">
        <v>0</v>
      </c>
      <c r="CH142" s="555">
        <v>0</v>
      </c>
      <c r="CI142" s="555">
        <v>0</v>
      </c>
      <c r="CJ142" s="555">
        <v>0</v>
      </c>
      <c r="CK142" s="555">
        <v>0</v>
      </c>
      <c r="CL142" s="555">
        <v>0</v>
      </c>
      <c r="CM142" s="555">
        <v>0</v>
      </c>
      <c r="CN142" s="555">
        <v>0</v>
      </c>
      <c r="CO142" s="557">
        <f t="shared" si="86"/>
        <v>0</v>
      </c>
      <c r="CP142" s="557">
        <f t="shared" si="87"/>
        <v>0</v>
      </c>
      <c r="CQ142" s="557">
        <f t="shared" si="88"/>
        <v>0</v>
      </c>
      <c r="CR142" s="557">
        <f t="shared" si="89"/>
        <v>0</v>
      </c>
      <c r="CS142" s="557">
        <f t="shared" si="90"/>
        <v>0</v>
      </c>
      <c r="CT142" s="557">
        <f t="shared" si="91"/>
        <v>0</v>
      </c>
      <c r="CU142" s="557">
        <f t="shared" si="92"/>
        <v>0</v>
      </c>
      <c r="CV142" s="557">
        <f t="shared" si="93"/>
        <v>0</v>
      </c>
      <c r="CW142" s="557">
        <f t="shared" si="94"/>
        <v>0</v>
      </c>
      <c r="CX142" s="557">
        <f t="shared" si="95"/>
        <v>0</v>
      </c>
      <c r="CY142" s="557">
        <f t="shared" si="96"/>
        <v>0</v>
      </c>
      <c r="CZ142" s="557">
        <f t="shared" si="97"/>
        <v>0</v>
      </c>
      <c r="DA142" s="557">
        <f t="shared" si="98"/>
        <v>0</v>
      </c>
      <c r="DB142" s="557">
        <f t="shared" si="99"/>
        <v>0</v>
      </c>
    </row>
    <row r="143" spans="1:106">
      <c r="A143" s="589" t="s">
        <v>1194</v>
      </c>
      <c r="B143" s="494" t="s">
        <v>1030</v>
      </c>
      <c r="C143" s="576" t="s">
        <v>543</v>
      </c>
      <c r="D143" s="382" t="s">
        <v>422</v>
      </c>
      <c r="E143" s="383" t="s">
        <v>741</v>
      </c>
      <c r="F143" s="489">
        <v>43794</v>
      </c>
      <c r="G143" s="429">
        <v>1.8571428571428572</v>
      </c>
      <c r="H143" s="539" t="s">
        <v>1194</v>
      </c>
      <c r="I143">
        <v>14169</v>
      </c>
      <c r="J143">
        <v>192</v>
      </c>
      <c r="K143">
        <v>12</v>
      </c>
      <c r="L143">
        <v>87</v>
      </c>
      <c r="M143">
        <v>29.3</v>
      </c>
      <c r="N143">
        <v>7.19</v>
      </c>
      <c r="O143">
        <v>92.8</v>
      </c>
      <c r="P143">
        <v>12</v>
      </c>
      <c r="Q143">
        <v>25.7</v>
      </c>
      <c r="R143">
        <v>91</v>
      </c>
      <c r="S143">
        <v>58.1</v>
      </c>
      <c r="T143">
        <v>41.9</v>
      </c>
      <c r="U143">
        <v>2.99</v>
      </c>
      <c r="V143" s="6">
        <f t="shared" si="100"/>
        <v>6.255300000000001</v>
      </c>
      <c r="W143" s="6">
        <f t="shared" si="76"/>
        <v>1.0822822246734767</v>
      </c>
      <c r="X143">
        <v>44.3</v>
      </c>
      <c r="Y143">
        <v>19.600000000000001</v>
      </c>
      <c r="Z143">
        <v>40.200000000000003</v>
      </c>
      <c r="AA143">
        <v>93.8</v>
      </c>
      <c r="AB143">
        <v>4.12</v>
      </c>
      <c r="AC143">
        <v>58.1</v>
      </c>
      <c r="AD143">
        <v>34.9</v>
      </c>
      <c r="AE143">
        <v>100</v>
      </c>
      <c r="AF143">
        <v>90.7</v>
      </c>
      <c r="AG143">
        <v>9.3000000000000007</v>
      </c>
      <c r="AH143" s="188">
        <f t="shared" si="77"/>
        <v>25.738299999999999</v>
      </c>
      <c r="AI143" s="188">
        <f t="shared" si="78"/>
        <v>11.387600000000003</v>
      </c>
      <c r="AJ143" s="188">
        <f t="shared" si="79"/>
        <v>54.497799999999998</v>
      </c>
      <c r="AK143" s="188">
        <f t="shared" si="80"/>
        <v>2.3937200000000001</v>
      </c>
      <c r="AL143" s="188">
        <f t="shared" si="81"/>
        <v>14.931700000000001</v>
      </c>
      <c r="AM143" s="188">
        <f t="shared" si="82"/>
        <v>8.9692999999999987</v>
      </c>
      <c r="AN143" s="188">
        <f t="shared" si="83"/>
        <v>25.7</v>
      </c>
      <c r="AO143" s="188">
        <f t="shared" si="84"/>
        <v>23.309899999999999</v>
      </c>
      <c r="AP143" s="188">
        <f t="shared" si="85"/>
        <v>2.3901000000000003</v>
      </c>
      <c r="AQ143">
        <v>1853</v>
      </c>
      <c r="AR143">
        <v>791</v>
      </c>
      <c r="AS143">
        <v>2010</v>
      </c>
      <c r="AT143">
        <v>1315</v>
      </c>
      <c r="AU143">
        <v>80.900000000000006</v>
      </c>
      <c r="AV143">
        <v>100</v>
      </c>
      <c r="AW143">
        <v>66.7</v>
      </c>
      <c r="AX143">
        <v>75</v>
      </c>
      <c r="AY143">
        <v>715</v>
      </c>
      <c r="AZ143">
        <v>100</v>
      </c>
      <c r="BA143">
        <v>83.3</v>
      </c>
      <c r="BB143">
        <v>25</v>
      </c>
      <c r="BC143">
        <v>188</v>
      </c>
      <c r="BD143">
        <v>71.900000000000006</v>
      </c>
      <c r="BE143">
        <v>1453</v>
      </c>
      <c r="BF143">
        <v>628</v>
      </c>
      <c r="BG143">
        <v>-47.5</v>
      </c>
      <c r="BH143">
        <v>23.9</v>
      </c>
      <c r="BI143">
        <v>7.74</v>
      </c>
      <c r="BJ143">
        <v>21.9</v>
      </c>
      <c r="BK143">
        <v>994</v>
      </c>
      <c r="BL143">
        <v>90.3</v>
      </c>
      <c r="BM143">
        <v>56.1</v>
      </c>
      <c r="BN143">
        <v>1.29</v>
      </c>
      <c r="BO143">
        <v>6.77</v>
      </c>
      <c r="BP143">
        <v>7.69</v>
      </c>
      <c r="BQ143">
        <v>0</v>
      </c>
      <c r="BR143">
        <v>100</v>
      </c>
      <c r="BS143">
        <v>0</v>
      </c>
      <c r="BT143">
        <v>15.4</v>
      </c>
      <c r="BU143">
        <v>100</v>
      </c>
      <c r="BV143">
        <v>61.5</v>
      </c>
      <c r="BW143">
        <v>38.5</v>
      </c>
      <c r="BX143">
        <v>0</v>
      </c>
      <c r="BY143">
        <v>0</v>
      </c>
      <c r="BZ143">
        <v>0</v>
      </c>
      <c r="CA143">
        <v>100</v>
      </c>
      <c r="CB143">
        <v>100</v>
      </c>
      <c r="CC143">
        <v>0</v>
      </c>
      <c r="CD143">
        <v>12.5</v>
      </c>
      <c r="CE143">
        <v>0</v>
      </c>
      <c r="CF143">
        <v>25</v>
      </c>
      <c r="CG143">
        <v>100</v>
      </c>
      <c r="CH143">
        <v>0</v>
      </c>
      <c r="CI143">
        <v>38.5</v>
      </c>
      <c r="CJ143">
        <v>0</v>
      </c>
      <c r="CK143">
        <v>0</v>
      </c>
      <c r="CL143">
        <v>0</v>
      </c>
      <c r="CM143">
        <v>100</v>
      </c>
      <c r="CN143">
        <v>0</v>
      </c>
      <c r="CO143" s="188">
        <f t="shared" si="86"/>
        <v>0</v>
      </c>
      <c r="CP143" s="188">
        <f t="shared" si="87"/>
        <v>0</v>
      </c>
      <c r="CQ143" s="188">
        <f t="shared" si="88"/>
        <v>15.4</v>
      </c>
      <c r="CR143" s="188">
        <f t="shared" si="89"/>
        <v>15.4</v>
      </c>
      <c r="CS143" s="188">
        <f t="shared" si="90"/>
        <v>0</v>
      </c>
      <c r="CT143" s="188">
        <f t="shared" si="91"/>
        <v>7.6875</v>
      </c>
      <c r="CU143" s="188">
        <f t="shared" si="92"/>
        <v>0</v>
      </c>
      <c r="CV143" s="188">
        <f t="shared" si="93"/>
        <v>61.5</v>
      </c>
      <c r="CW143" s="188">
        <f t="shared" si="94"/>
        <v>0</v>
      </c>
      <c r="CX143" s="188">
        <f t="shared" si="95"/>
        <v>0</v>
      </c>
      <c r="CY143" s="188">
        <f t="shared" si="96"/>
        <v>0</v>
      </c>
      <c r="CZ143" s="188">
        <f t="shared" si="97"/>
        <v>0</v>
      </c>
      <c r="DA143" s="188">
        <f t="shared" si="98"/>
        <v>38.5</v>
      </c>
      <c r="DB143" s="188">
        <f t="shared" si="99"/>
        <v>0</v>
      </c>
    </row>
    <row r="144" spans="1:106" s="554" customFormat="1">
      <c r="A144" s="587"/>
      <c r="B144" s="549" t="s">
        <v>1031</v>
      </c>
      <c r="C144" s="549"/>
      <c r="F144" s="552"/>
      <c r="G144" s="569"/>
      <c r="I144" s="555">
        <v>4</v>
      </c>
      <c r="J144" s="555">
        <v>0</v>
      </c>
      <c r="K144" s="555">
        <v>0</v>
      </c>
      <c r="L144" s="555">
        <v>0</v>
      </c>
      <c r="M144" s="555">
        <v>0</v>
      </c>
      <c r="N144" s="555">
        <v>0</v>
      </c>
      <c r="O144" s="555">
        <v>0</v>
      </c>
      <c r="P144" s="555">
        <v>0</v>
      </c>
      <c r="Q144" s="555">
        <v>0</v>
      </c>
      <c r="R144" s="555">
        <v>0</v>
      </c>
      <c r="S144" s="555">
        <v>0</v>
      </c>
      <c r="T144" s="555">
        <v>0</v>
      </c>
      <c r="U144" s="555">
        <v>0</v>
      </c>
      <c r="V144" s="556">
        <f t="shared" si="100"/>
        <v>0</v>
      </c>
      <c r="W144" s="556" t="e">
        <f t="shared" si="76"/>
        <v>#DIV/0!</v>
      </c>
      <c r="X144" s="555">
        <v>0</v>
      </c>
      <c r="Y144" s="555">
        <v>0</v>
      </c>
      <c r="Z144" s="555">
        <v>0</v>
      </c>
      <c r="AA144" s="555">
        <v>0</v>
      </c>
      <c r="AB144" s="555">
        <v>0</v>
      </c>
      <c r="AC144" s="555">
        <v>0</v>
      </c>
      <c r="AD144" s="555">
        <v>0</v>
      </c>
      <c r="AE144" s="555">
        <v>0</v>
      </c>
      <c r="AF144" s="555">
        <v>0</v>
      </c>
      <c r="AG144" s="555">
        <v>0</v>
      </c>
      <c r="AH144" s="557">
        <f t="shared" si="77"/>
        <v>0</v>
      </c>
      <c r="AI144" s="557">
        <f t="shared" si="78"/>
        <v>0</v>
      </c>
      <c r="AJ144" s="557">
        <f t="shared" si="79"/>
        <v>0</v>
      </c>
      <c r="AK144" s="557">
        <f t="shared" si="80"/>
        <v>0</v>
      </c>
      <c r="AL144" s="557">
        <f t="shared" si="81"/>
        <v>0</v>
      </c>
      <c r="AM144" s="557">
        <f t="shared" si="82"/>
        <v>0</v>
      </c>
      <c r="AN144" s="557">
        <f t="shared" si="83"/>
        <v>0</v>
      </c>
      <c r="AO144" s="557">
        <f t="shared" si="84"/>
        <v>0</v>
      </c>
      <c r="AP144" s="557">
        <f t="shared" si="85"/>
        <v>0</v>
      </c>
      <c r="AQ144" s="555" t="s">
        <v>364</v>
      </c>
      <c r="AR144" s="555" t="s">
        <v>364</v>
      </c>
      <c r="AS144" s="555" t="s">
        <v>364</v>
      </c>
      <c r="AT144" s="555" t="s">
        <v>364</v>
      </c>
      <c r="AU144" s="555" t="s">
        <v>364</v>
      </c>
      <c r="AV144" s="555">
        <v>0</v>
      </c>
      <c r="AW144" s="555">
        <v>0</v>
      </c>
      <c r="AX144" s="555">
        <v>0</v>
      </c>
      <c r="AY144" s="555" t="s">
        <v>364</v>
      </c>
      <c r="AZ144" s="555">
        <v>0</v>
      </c>
      <c r="BA144" s="555">
        <v>0</v>
      </c>
      <c r="BB144" s="555">
        <v>0</v>
      </c>
      <c r="BC144" s="555" t="s">
        <v>364</v>
      </c>
      <c r="BD144" s="555" t="s">
        <v>364</v>
      </c>
      <c r="BE144" s="555" t="s">
        <v>364</v>
      </c>
      <c r="BF144" s="555" t="s">
        <v>364</v>
      </c>
      <c r="BG144" s="555">
        <v>-41.1</v>
      </c>
      <c r="BH144" s="555">
        <v>0</v>
      </c>
      <c r="BI144" s="555">
        <v>0</v>
      </c>
      <c r="BJ144" s="555">
        <v>0</v>
      </c>
      <c r="BK144" s="555" t="s">
        <v>364</v>
      </c>
      <c r="BL144" s="555">
        <v>0</v>
      </c>
      <c r="BM144" s="555">
        <v>0</v>
      </c>
      <c r="BN144" s="555">
        <v>0</v>
      </c>
      <c r="BO144" s="555">
        <v>0</v>
      </c>
      <c r="BP144" s="555">
        <v>0</v>
      </c>
      <c r="BQ144" s="555">
        <v>0</v>
      </c>
      <c r="BR144" s="555">
        <v>0</v>
      </c>
      <c r="BS144" s="555">
        <v>0</v>
      </c>
      <c r="BT144" s="555">
        <v>0</v>
      </c>
      <c r="BU144" s="555">
        <v>0</v>
      </c>
      <c r="BV144" s="555">
        <v>0</v>
      </c>
      <c r="BW144" s="555">
        <v>0</v>
      </c>
      <c r="BX144" s="555">
        <v>0</v>
      </c>
      <c r="BY144" s="555">
        <v>0</v>
      </c>
      <c r="BZ144" s="555">
        <v>0</v>
      </c>
      <c r="CA144" s="555">
        <v>0</v>
      </c>
      <c r="CB144" s="555">
        <v>0</v>
      </c>
      <c r="CC144" s="555">
        <v>0</v>
      </c>
      <c r="CD144" s="555">
        <v>0</v>
      </c>
      <c r="CE144" s="555">
        <v>0</v>
      </c>
      <c r="CF144" s="555">
        <v>0</v>
      </c>
      <c r="CG144" s="555">
        <v>0</v>
      </c>
      <c r="CH144" s="555">
        <v>0</v>
      </c>
      <c r="CI144" s="555">
        <v>0</v>
      </c>
      <c r="CJ144" s="555">
        <v>0</v>
      </c>
      <c r="CK144" s="555">
        <v>0</v>
      </c>
      <c r="CL144" s="555">
        <v>0</v>
      </c>
      <c r="CM144" s="555">
        <v>0</v>
      </c>
      <c r="CN144" s="555">
        <v>0</v>
      </c>
      <c r="CO144" s="557">
        <f t="shared" si="86"/>
        <v>0</v>
      </c>
      <c r="CP144" s="557">
        <f t="shared" si="87"/>
        <v>0</v>
      </c>
      <c r="CQ144" s="557">
        <f t="shared" si="88"/>
        <v>0</v>
      </c>
      <c r="CR144" s="557">
        <f t="shared" si="89"/>
        <v>0</v>
      </c>
      <c r="CS144" s="557">
        <f t="shared" si="90"/>
        <v>0</v>
      </c>
      <c r="CT144" s="557">
        <f t="shared" si="91"/>
        <v>0</v>
      </c>
      <c r="CU144" s="557">
        <f t="shared" si="92"/>
        <v>0</v>
      </c>
      <c r="CV144" s="557">
        <f t="shared" si="93"/>
        <v>0</v>
      </c>
      <c r="CW144" s="557">
        <f t="shared" si="94"/>
        <v>0</v>
      </c>
      <c r="CX144" s="557">
        <f t="shared" si="95"/>
        <v>0</v>
      </c>
      <c r="CY144" s="557">
        <f t="shared" si="96"/>
        <v>0</v>
      </c>
      <c r="CZ144" s="557">
        <f t="shared" si="97"/>
        <v>0</v>
      </c>
      <c r="DA144" s="557">
        <f t="shared" si="98"/>
        <v>0</v>
      </c>
      <c r="DB144" s="557">
        <f t="shared" si="99"/>
        <v>0</v>
      </c>
    </row>
    <row r="145" spans="1:106">
      <c r="A145" s="588" t="s">
        <v>1195</v>
      </c>
      <c r="B145" s="494" t="s">
        <v>1033</v>
      </c>
      <c r="C145" s="576" t="s">
        <v>543</v>
      </c>
      <c r="D145" s="382" t="s">
        <v>422</v>
      </c>
      <c r="E145" s="383" t="s">
        <v>743</v>
      </c>
      <c r="F145" s="489">
        <v>43809</v>
      </c>
      <c r="G145" s="429">
        <v>4</v>
      </c>
      <c r="H145" s="537" t="s">
        <v>1195</v>
      </c>
      <c r="I145">
        <v>3080</v>
      </c>
      <c r="J145">
        <v>21</v>
      </c>
      <c r="K145">
        <v>10.6</v>
      </c>
      <c r="L145">
        <v>66.7</v>
      </c>
      <c r="M145">
        <v>57.1</v>
      </c>
      <c r="N145">
        <v>7.14</v>
      </c>
      <c r="O145">
        <v>92.9</v>
      </c>
      <c r="P145">
        <v>7.14</v>
      </c>
      <c r="Q145">
        <v>14.3</v>
      </c>
      <c r="R145">
        <v>100</v>
      </c>
      <c r="S145">
        <v>92.9</v>
      </c>
      <c r="T145">
        <v>7.14</v>
      </c>
      <c r="U145">
        <v>7.14</v>
      </c>
      <c r="V145" s="6">
        <f t="shared" si="100"/>
        <v>4.7623800000000003</v>
      </c>
      <c r="W145" s="6">
        <f t="shared" si="76"/>
        <v>6.0054006610140309</v>
      </c>
      <c r="X145">
        <v>61.5</v>
      </c>
      <c r="Y145">
        <v>7.69</v>
      </c>
      <c r="Z145">
        <v>15.4</v>
      </c>
      <c r="AA145">
        <v>100</v>
      </c>
      <c r="AB145">
        <v>7.69</v>
      </c>
      <c r="AC145">
        <v>50</v>
      </c>
      <c r="AD145">
        <v>0</v>
      </c>
      <c r="AE145">
        <v>100</v>
      </c>
      <c r="AF145">
        <v>100</v>
      </c>
      <c r="AG145">
        <v>0</v>
      </c>
      <c r="AH145" s="188">
        <f t="shared" si="77"/>
        <v>57.133500000000005</v>
      </c>
      <c r="AI145" s="188">
        <f t="shared" si="78"/>
        <v>7.1440100000000006</v>
      </c>
      <c r="AJ145" s="188">
        <f t="shared" si="79"/>
        <v>92.9</v>
      </c>
      <c r="AK145" s="188">
        <f t="shared" si="80"/>
        <v>7.1440100000000006</v>
      </c>
      <c r="AL145" s="188">
        <f t="shared" si="81"/>
        <v>7.15</v>
      </c>
      <c r="AM145" s="188">
        <f t="shared" si="82"/>
        <v>0</v>
      </c>
      <c r="AN145" s="188">
        <f t="shared" si="83"/>
        <v>14.3</v>
      </c>
      <c r="AO145" s="188">
        <f t="shared" si="84"/>
        <v>14.3</v>
      </c>
      <c r="AP145" s="188">
        <f t="shared" si="85"/>
        <v>0</v>
      </c>
      <c r="AQ145">
        <v>3089</v>
      </c>
      <c r="AR145">
        <v>1218</v>
      </c>
      <c r="AS145">
        <v>1179</v>
      </c>
      <c r="AT145">
        <v>2173</v>
      </c>
      <c r="AU145">
        <v>301</v>
      </c>
      <c r="AV145">
        <v>100</v>
      </c>
      <c r="AW145">
        <v>100</v>
      </c>
      <c r="AX145">
        <v>0</v>
      </c>
      <c r="AY145" t="s">
        <v>364</v>
      </c>
      <c r="AZ145">
        <v>100</v>
      </c>
      <c r="BA145">
        <v>100</v>
      </c>
      <c r="BB145">
        <v>0</v>
      </c>
      <c r="BC145">
        <v>421</v>
      </c>
      <c r="BD145">
        <v>35.9</v>
      </c>
      <c r="BE145">
        <v>1728</v>
      </c>
      <c r="BF145">
        <v>1784</v>
      </c>
      <c r="BG145">
        <v>27</v>
      </c>
      <c r="BH145">
        <v>53.8</v>
      </c>
      <c r="BI145">
        <v>0</v>
      </c>
      <c r="BJ145">
        <v>15.4</v>
      </c>
      <c r="BK145">
        <v>448</v>
      </c>
      <c r="BL145">
        <v>100</v>
      </c>
      <c r="BM145">
        <v>92.3</v>
      </c>
      <c r="BN145">
        <v>7.69</v>
      </c>
      <c r="BO145">
        <v>28.6</v>
      </c>
      <c r="BP145">
        <v>33.299999999999997</v>
      </c>
      <c r="BQ145">
        <v>0</v>
      </c>
      <c r="BR145">
        <v>100</v>
      </c>
      <c r="BS145">
        <v>0</v>
      </c>
      <c r="BT145">
        <v>33.299999999999997</v>
      </c>
      <c r="BU145">
        <v>100</v>
      </c>
      <c r="BV145">
        <v>100</v>
      </c>
      <c r="BW145">
        <v>0</v>
      </c>
      <c r="BX145">
        <v>0</v>
      </c>
      <c r="BY145">
        <v>50</v>
      </c>
      <c r="BZ145">
        <v>0</v>
      </c>
      <c r="CA145">
        <v>100</v>
      </c>
      <c r="CB145">
        <v>100</v>
      </c>
      <c r="CC145">
        <v>0</v>
      </c>
      <c r="CD145">
        <v>33.299999999999997</v>
      </c>
      <c r="CE145">
        <v>0</v>
      </c>
      <c r="CF145">
        <v>33.299999999999997</v>
      </c>
      <c r="CG145">
        <v>100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 s="188">
        <f t="shared" si="86"/>
        <v>16.649999999999999</v>
      </c>
      <c r="CP145" s="188">
        <f t="shared" si="87"/>
        <v>0</v>
      </c>
      <c r="CQ145" s="188">
        <f t="shared" si="88"/>
        <v>33.299999999999997</v>
      </c>
      <c r="CR145" s="188">
        <f t="shared" si="89"/>
        <v>33.299999999999997</v>
      </c>
      <c r="CS145" s="188">
        <f t="shared" si="90"/>
        <v>0</v>
      </c>
      <c r="CT145" s="188">
        <f t="shared" si="91"/>
        <v>33.299999999999997</v>
      </c>
      <c r="CU145" s="188">
        <f t="shared" si="92"/>
        <v>0</v>
      </c>
      <c r="CV145" s="188">
        <f t="shared" si="93"/>
        <v>100</v>
      </c>
      <c r="CW145" s="188">
        <f t="shared" si="94"/>
        <v>0</v>
      </c>
      <c r="CX145" s="188">
        <f t="shared" si="95"/>
        <v>0</v>
      </c>
      <c r="CY145" s="188">
        <f t="shared" si="96"/>
        <v>0</v>
      </c>
      <c r="CZ145" s="188">
        <f t="shared" si="97"/>
        <v>0</v>
      </c>
      <c r="DA145" s="188">
        <f t="shared" si="98"/>
        <v>0</v>
      </c>
      <c r="DB145" s="188">
        <f t="shared" si="99"/>
        <v>0</v>
      </c>
    </row>
    <row r="146" spans="1:106" s="559" customFormat="1" ht="17" thickBot="1">
      <c r="A146" s="590"/>
      <c r="B146" s="558" t="s">
        <v>1034</v>
      </c>
      <c r="C146" s="558"/>
      <c r="F146" s="561"/>
      <c r="G146" s="571"/>
      <c r="H146" s="571"/>
      <c r="I146" s="563">
        <v>13</v>
      </c>
      <c r="J146" s="563">
        <v>0</v>
      </c>
      <c r="K146" s="563">
        <v>0</v>
      </c>
      <c r="L146" s="563">
        <v>0</v>
      </c>
      <c r="M146" s="563">
        <v>0</v>
      </c>
      <c r="N146" s="563">
        <v>0</v>
      </c>
      <c r="O146" s="563">
        <v>0</v>
      </c>
      <c r="P146" s="563">
        <v>0</v>
      </c>
      <c r="Q146" s="563">
        <v>0</v>
      </c>
      <c r="R146" s="563">
        <v>0</v>
      </c>
      <c r="S146" s="563">
        <v>0</v>
      </c>
      <c r="T146" s="563">
        <v>0</v>
      </c>
      <c r="U146" s="563">
        <v>0</v>
      </c>
      <c r="V146" s="564">
        <f t="shared" si="100"/>
        <v>0</v>
      </c>
      <c r="W146" s="564" t="e">
        <f t="shared" si="76"/>
        <v>#DIV/0!</v>
      </c>
      <c r="X146" s="563">
        <v>0</v>
      </c>
      <c r="Y146" s="563">
        <v>0</v>
      </c>
      <c r="Z146" s="563">
        <v>0</v>
      </c>
      <c r="AA146" s="563">
        <v>0</v>
      </c>
      <c r="AB146" s="563">
        <v>0</v>
      </c>
      <c r="AC146" s="563">
        <v>0</v>
      </c>
      <c r="AD146" s="563">
        <v>0</v>
      </c>
      <c r="AE146" s="563">
        <v>0</v>
      </c>
      <c r="AF146" s="563">
        <v>0</v>
      </c>
      <c r="AG146" s="563">
        <v>0</v>
      </c>
      <c r="AH146" s="565">
        <f t="shared" si="77"/>
        <v>0</v>
      </c>
      <c r="AI146" s="565">
        <f t="shared" si="78"/>
        <v>0</v>
      </c>
      <c r="AJ146" s="565">
        <f t="shared" si="79"/>
        <v>0</v>
      </c>
      <c r="AK146" s="565">
        <f t="shared" si="80"/>
        <v>0</v>
      </c>
      <c r="AL146" s="565">
        <f t="shared" si="81"/>
        <v>0</v>
      </c>
      <c r="AM146" s="565">
        <f t="shared" si="82"/>
        <v>0</v>
      </c>
      <c r="AN146" s="565">
        <f t="shared" si="83"/>
        <v>0</v>
      </c>
      <c r="AO146" s="565">
        <f t="shared" si="84"/>
        <v>0</v>
      </c>
      <c r="AP146" s="565">
        <f t="shared" si="85"/>
        <v>0</v>
      </c>
      <c r="AQ146" s="563" t="s">
        <v>364</v>
      </c>
      <c r="AR146" s="563" t="s">
        <v>364</v>
      </c>
      <c r="AS146" s="563" t="s">
        <v>364</v>
      </c>
      <c r="AT146" s="563" t="s">
        <v>364</v>
      </c>
      <c r="AU146" s="563" t="s">
        <v>364</v>
      </c>
      <c r="AV146" s="563">
        <v>0</v>
      </c>
      <c r="AW146" s="563">
        <v>0</v>
      </c>
      <c r="AX146" s="563">
        <v>0</v>
      </c>
      <c r="AY146" s="563" t="s">
        <v>364</v>
      </c>
      <c r="AZ146" s="563">
        <v>0</v>
      </c>
      <c r="BA146" s="563">
        <v>0</v>
      </c>
      <c r="BB146" s="563">
        <v>0</v>
      </c>
      <c r="BC146" s="563" t="s">
        <v>364</v>
      </c>
      <c r="BD146" s="563" t="s">
        <v>364</v>
      </c>
      <c r="BE146" s="563" t="s">
        <v>364</v>
      </c>
      <c r="BF146" s="563" t="s">
        <v>364</v>
      </c>
      <c r="BG146" s="563">
        <v>32.1</v>
      </c>
      <c r="BH146" s="563">
        <v>0</v>
      </c>
      <c r="BI146" s="563">
        <v>0</v>
      </c>
      <c r="BJ146" s="563">
        <v>0</v>
      </c>
      <c r="BK146" s="563" t="s">
        <v>364</v>
      </c>
      <c r="BL146" s="563">
        <v>0</v>
      </c>
      <c r="BM146" s="563">
        <v>0</v>
      </c>
      <c r="BN146" s="563">
        <v>0</v>
      </c>
      <c r="BO146" s="563">
        <v>0</v>
      </c>
      <c r="BP146" s="563">
        <v>0</v>
      </c>
      <c r="BQ146" s="563">
        <v>0</v>
      </c>
      <c r="BR146" s="563">
        <v>0</v>
      </c>
      <c r="BS146" s="563">
        <v>0</v>
      </c>
      <c r="BT146" s="563">
        <v>0</v>
      </c>
      <c r="BU146" s="563">
        <v>0</v>
      </c>
      <c r="BV146" s="563">
        <v>0</v>
      </c>
      <c r="BW146" s="563">
        <v>0</v>
      </c>
      <c r="BX146" s="563">
        <v>0</v>
      </c>
      <c r="BY146" s="563">
        <v>0</v>
      </c>
      <c r="BZ146" s="563">
        <v>0</v>
      </c>
      <c r="CA146" s="563">
        <v>0</v>
      </c>
      <c r="CB146" s="563">
        <v>0</v>
      </c>
      <c r="CC146" s="563">
        <v>0</v>
      </c>
      <c r="CD146" s="563">
        <v>0</v>
      </c>
      <c r="CE146" s="563">
        <v>0</v>
      </c>
      <c r="CF146" s="563">
        <v>0</v>
      </c>
      <c r="CG146" s="563">
        <v>0</v>
      </c>
      <c r="CH146" s="563">
        <v>0</v>
      </c>
      <c r="CI146" s="563">
        <v>0</v>
      </c>
      <c r="CJ146" s="563">
        <v>0</v>
      </c>
      <c r="CK146" s="563">
        <v>0</v>
      </c>
      <c r="CL146" s="563">
        <v>0</v>
      </c>
      <c r="CM146" s="563">
        <v>0</v>
      </c>
      <c r="CN146" s="563">
        <v>0</v>
      </c>
      <c r="CO146" s="565">
        <f t="shared" si="86"/>
        <v>0</v>
      </c>
      <c r="CP146" s="565">
        <f t="shared" si="87"/>
        <v>0</v>
      </c>
      <c r="CQ146" s="565">
        <f t="shared" si="88"/>
        <v>0</v>
      </c>
      <c r="CR146" s="565">
        <f t="shared" si="89"/>
        <v>0</v>
      </c>
      <c r="CS146" s="565">
        <f t="shared" si="90"/>
        <v>0</v>
      </c>
      <c r="CT146" s="565">
        <f t="shared" si="91"/>
        <v>0</v>
      </c>
      <c r="CU146" s="565">
        <f t="shared" si="92"/>
        <v>0</v>
      </c>
      <c r="CV146" s="565">
        <f t="shared" si="93"/>
        <v>0</v>
      </c>
      <c r="CW146" s="565">
        <f t="shared" si="94"/>
        <v>0</v>
      </c>
      <c r="CX146" s="565">
        <f t="shared" si="95"/>
        <v>0</v>
      </c>
      <c r="CY146" s="565">
        <f t="shared" si="96"/>
        <v>0</v>
      </c>
      <c r="CZ146" s="565">
        <f t="shared" si="97"/>
        <v>0</v>
      </c>
      <c r="DA146" s="565">
        <f t="shared" si="98"/>
        <v>0</v>
      </c>
      <c r="DB146" s="565">
        <f t="shared" si="99"/>
        <v>0</v>
      </c>
    </row>
    <row r="147" spans="1:106">
      <c r="A147" s="586" t="s">
        <v>381</v>
      </c>
      <c r="B147" s="494" t="s">
        <v>1036</v>
      </c>
      <c r="C147" s="576" t="s">
        <v>543</v>
      </c>
      <c r="D147" s="382" t="s">
        <v>423</v>
      </c>
      <c r="E147" s="383" t="s">
        <v>113</v>
      </c>
      <c r="F147" s="489">
        <v>43731</v>
      </c>
      <c r="G147" s="429">
        <v>-0.14285714285714285</v>
      </c>
      <c r="H147" s="537" t="s">
        <v>381</v>
      </c>
      <c r="I147">
        <v>2575</v>
      </c>
      <c r="J147">
        <v>5</v>
      </c>
      <c r="K147">
        <v>9.8000000000000007</v>
      </c>
      <c r="L147">
        <v>80</v>
      </c>
      <c r="M147">
        <v>75</v>
      </c>
      <c r="N147">
        <v>75</v>
      </c>
      <c r="O147">
        <v>25</v>
      </c>
      <c r="P147">
        <v>75</v>
      </c>
      <c r="Q147">
        <v>25</v>
      </c>
      <c r="R147">
        <v>100</v>
      </c>
      <c r="S147">
        <v>75</v>
      </c>
      <c r="T147">
        <v>25</v>
      </c>
      <c r="U147">
        <v>0</v>
      </c>
      <c r="V147" s="6">
        <f t="shared" si="100"/>
        <v>60</v>
      </c>
      <c r="W147" s="6">
        <f t="shared" si="76"/>
        <v>0.33333333333333331</v>
      </c>
      <c r="X147">
        <v>100</v>
      </c>
      <c r="Y147">
        <v>100</v>
      </c>
      <c r="Z147">
        <v>33.299999999999997</v>
      </c>
      <c r="AA147">
        <v>100</v>
      </c>
      <c r="AB147">
        <v>0</v>
      </c>
      <c r="AC147">
        <v>100</v>
      </c>
      <c r="AD147">
        <v>100</v>
      </c>
      <c r="AE147">
        <v>100</v>
      </c>
      <c r="AF147">
        <v>100</v>
      </c>
      <c r="AG147">
        <v>0</v>
      </c>
      <c r="AH147" s="188">
        <f t="shared" si="77"/>
        <v>75</v>
      </c>
      <c r="AI147" s="188">
        <f t="shared" si="78"/>
        <v>75</v>
      </c>
      <c r="AJ147" s="188">
        <f t="shared" si="79"/>
        <v>75</v>
      </c>
      <c r="AK147" s="188">
        <f t="shared" si="80"/>
        <v>0</v>
      </c>
      <c r="AL147" s="188">
        <f t="shared" si="81"/>
        <v>25</v>
      </c>
      <c r="AM147" s="188">
        <f t="shared" si="82"/>
        <v>25</v>
      </c>
      <c r="AN147" s="188">
        <f t="shared" si="83"/>
        <v>25</v>
      </c>
      <c r="AO147" s="188">
        <f t="shared" si="84"/>
        <v>25</v>
      </c>
      <c r="AP147" s="188">
        <f t="shared" si="85"/>
        <v>0</v>
      </c>
      <c r="AQ147">
        <v>7663</v>
      </c>
      <c r="AR147">
        <v>1902</v>
      </c>
      <c r="AS147">
        <v>2438</v>
      </c>
      <c r="AT147">
        <v>2136</v>
      </c>
      <c r="AU147">
        <v>64.2</v>
      </c>
      <c r="AV147">
        <v>100</v>
      </c>
      <c r="AW147">
        <v>100</v>
      </c>
      <c r="AX147">
        <v>33.299999999999997</v>
      </c>
      <c r="AY147">
        <v>10271</v>
      </c>
      <c r="AZ147">
        <v>100</v>
      </c>
      <c r="BA147">
        <v>100</v>
      </c>
      <c r="BB147">
        <v>0</v>
      </c>
      <c r="BC147">
        <v>237</v>
      </c>
      <c r="BD147">
        <v>157</v>
      </c>
      <c r="BE147">
        <v>1895</v>
      </c>
      <c r="BF147">
        <v>325</v>
      </c>
      <c r="BG147">
        <v>-32.1</v>
      </c>
      <c r="BH147">
        <v>0</v>
      </c>
      <c r="BI147">
        <v>0</v>
      </c>
      <c r="BJ147">
        <v>0</v>
      </c>
      <c r="BK147" t="s">
        <v>364</v>
      </c>
      <c r="BL147">
        <v>100</v>
      </c>
      <c r="BM147">
        <v>0</v>
      </c>
      <c r="BN147">
        <v>0</v>
      </c>
      <c r="BO147">
        <v>20</v>
      </c>
      <c r="BP147">
        <v>100</v>
      </c>
      <c r="BQ147">
        <v>0</v>
      </c>
      <c r="BR147">
        <v>100</v>
      </c>
      <c r="BS147">
        <v>0</v>
      </c>
      <c r="BT147">
        <v>0</v>
      </c>
      <c r="BU147">
        <v>100</v>
      </c>
      <c r="BV147">
        <v>100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100</v>
      </c>
      <c r="CE147">
        <v>0</v>
      </c>
      <c r="CF147">
        <v>0</v>
      </c>
      <c r="CG147">
        <v>100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 s="188">
        <f t="shared" si="86"/>
        <v>0</v>
      </c>
      <c r="CP147" s="188">
        <f t="shared" si="87"/>
        <v>0</v>
      </c>
      <c r="CQ147" s="188">
        <f t="shared" si="88"/>
        <v>0</v>
      </c>
      <c r="CR147" s="188">
        <f t="shared" si="89"/>
        <v>0</v>
      </c>
      <c r="CS147" s="188">
        <f t="shared" si="90"/>
        <v>0</v>
      </c>
      <c r="CT147" s="188">
        <f t="shared" si="91"/>
        <v>100</v>
      </c>
      <c r="CU147" s="188">
        <f t="shared" si="92"/>
        <v>0</v>
      </c>
      <c r="CV147" s="188">
        <f t="shared" si="93"/>
        <v>100</v>
      </c>
      <c r="CW147" s="188">
        <f t="shared" si="94"/>
        <v>0</v>
      </c>
      <c r="CX147" s="188">
        <f t="shared" si="95"/>
        <v>0</v>
      </c>
      <c r="CY147" s="188">
        <f t="shared" si="96"/>
        <v>0</v>
      </c>
      <c r="CZ147" s="188">
        <f t="shared" si="97"/>
        <v>0</v>
      </c>
      <c r="DA147" s="188">
        <f t="shared" si="98"/>
        <v>0</v>
      </c>
      <c r="DB147" s="188">
        <f t="shared" si="99"/>
        <v>0</v>
      </c>
    </row>
    <row r="148" spans="1:106" s="554" customFormat="1">
      <c r="A148" s="587"/>
      <c r="B148" s="549" t="s">
        <v>1037</v>
      </c>
      <c r="C148" s="549"/>
      <c r="F148" s="552"/>
      <c r="G148" s="569"/>
      <c r="H148" s="569"/>
      <c r="I148" s="555">
        <v>11</v>
      </c>
      <c r="J148" s="555">
        <v>0</v>
      </c>
      <c r="K148" s="555">
        <v>0</v>
      </c>
      <c r="L148" s="555">
        <v>0</v>
      </c>
      <c r="M148" s="555">
        <v>0</v>
      </c>
      <c r="N148" s="555">
        <v>0</v>
      </c>
      <c r="O148" s="555">
        <v>0</v>
      </c>
      <c r="P148" s="555">
        <v>0</v>
      </c>
      <c r="Q148" s="555">
        <v>0</v>
      </c>
      <c r="R148" s="555">
        <v>0</v>
      </c>
      <c r="S148" s="555">
        <v>0</v>
      </c>
      <c r="T148" s="555">
        <v>0</v>
      </c>
      <c r="U148" s="555">
        <v>0</v>
      </c>
      <c r="V148" s="556">
        <f t="shared" si="100"/>
        <v>0</v>
      </c>
      <c r="W148" s="556" t="e">
        <f t="shared" si="76"/>
        <v>#DIV/0!</v>
      </c>
      <c r="X148" s="555">
        <v>0</v>
      </c>
      <c r="Y148" s="555">
        <v>0</v>
      </c>
      <c r="Z148" s="555">
        <v>0</v>
      </c>
      <c r="AA148" s="555">
        <v>0</v>
      </c>
      <c r="AB148" s="555">
        <v>0</v>
      </c>
      <c r="AC148" s="555">
        <v>0</v>
      </c>
      <c r="AD148" s="555">
        <v>0</v>
      </c>
      <c r="AE148" s="555">
        <v>0</v>
      </c>
      <c r="AF148" s="555">
        <v>0</v>
      </c>
      <c r="AG148" s="555">
        <v>0</v>
      </c>
      <c r="AH148" s="557">
        <f t="shared" si="77"/>
        <v>0</v>
      </c>
      <c r="AI148" s="557">
        <f t="shared" si="78"/>
        <v>0</v>
      </c>
      <c r="AJ148" s="557">
        <f t="shared" si="79"/>
        <v>0</v>
      </c>
      <c r="AK148" s="557">
        <f t="shared" si="80"/>
        <v>0</v>
      </c>
      <c r="AL148" s="557">
        <f t="shared" si="81"/>
        <v>0</v>
      </c>
      <c r="AM148" s="557">
        <f t="shared" si="82"/>
        <v>0</v>
      </c>
      <c r="AN148" s="557">
        <f t="shared" si="83"/>
        <v>0</v>
      </c>
      <c r="AO148" s="557">
        <f t="shared" si="84"/>
        <v>0</v>
      </c>
      <c r="AP148" s="557">
        <f t="shared" si="85"/>
        <v>0</v>
      </c>
      <c r="AQ148" s="555" t="s">
        <v>364</v>
      </c>
      <c r="AR148" s="555" t="s">
        <v>364</v>
      </c>
      <c r="AS148" s="555" t="s">
        <v>364</v>
      </c>
      <c r="AT148" s="555" t="s">
        <v>364</v>
      </c>
      <c r="AU148" s="555" t="s">
        <v>364</v>
      </c>
      <c r="AV148" s="555">
        <v>0</v>
      </c>
      <c r="AW148" s="555">
        <v>0</v>
      </c>
      <c r="AX148" s="555">
        <v>0</v>
      </c>
      <c r="AY148" s="555" t="s">
        <v>364</v>
      </c>
      <c r="AZ148" s="555">
        <v>0</v>
      </c>
      <c r="BA148" s="555">
        <v>0</v>
      </c>
      <c r="BB148" s="555">
        <v>0</v>
      </c>
      <c r="BC148" s="555" t="s">
        <v>364</v>
      </c>
      <c r="BD148" s="555" t="s">
        <v>364</v>
      </c>
      <c r="BE148" s="555" t="s">
        <v>364</v>
      </c>
      <c r="BF148" s="555" t="s">
        <v>364</v>
      </c>
      <c r="BG148" s="555">
        <v>-25.7</v>
      </c>
      <c r="BH148" s="555">
        <v>0</v>
      </c>
      <c r="BI148" s="555">
        <v>0</v>
      </c>
      <c r="BJ148" s="555">
        <v>0</v>
      </c>
      <c r="BK148" s="555" t="s">
        <v>364</v>
      </c>
      <c r="BL148" s="555">
        <v>0</v>
      </c>
      <c r="BM148" s="555">
        <v>0</v>
      </c>
      <c r="BN148" s="555">
        <v>0</v>
      </c>
      <c r="BO148" s="555">
        <v>0</v>
      </c>
      <c r="BP148" s="555">
        <v>0</v>
      </c>
      <c r="BQ148" s="555">
        <v>0</v>
      </c>
      <c r="BR148" s="555">
        <v>0</v>
      </c>
      <c r="BS148" s="555">
        <v>0</v>
      </c>
      <c r="BT148" s="555">
        <v>0</v>
      </c>
      <c r="BU148" s="555">
        <v>0</v>
      </c>
      <c r="BV148" s="555">
        <v>0</v>
      </c>
      <c r="BW148" s="555">
        <v>0</v>
      </c>
      <c r="BX148" s="555">
        <v>0</v>
      </c>
      <c r="BY148" s="555">
        <v>0</v>
      </c>
      <c r="BZ148" s="555">
        <v>0</v>
      </c>
      <c r="CA148" s="555">
        <v>0</v>
      </c>
      <c r="CB148" s="555">
        <v>0</v>
      </c>
      <c r="CC148" s="555">
        <v>0</v>
      </c>
      <c r="CD148" s="555">
        <v>0</v>
      </c>
      <c r="CE148" s="555">
        <v>0</v>
      </c>
      <c r="CF148" s="555">
        <v>0</v>
      </c>
      <c r="CG148" s="555">
        <v>0</v>
      </c>
      <c r="CH148" s="555">
        <v>0</v>
      </c>
      <c r="CI148" s="555">
        <v>0</v>
      </c>
      <c r="CJ148" s="555">
        <v>0</v>
      </c>
      <c r="CK148" s="555">
        <v>0</v>
      </c>
      <c r="CL148" s="555">
        <v>0</v>
      </c>
      <c r="CM148" s="555">
        <v>0</v>
      </c>
      <c r="CN148" s="555">
        <v>0</v>
      </c>
      <c r="CO148" s="557">
        <f t="shared" si="86"/>
        <v>0</v>
      </c>
      <c r="CP148" s="557">
        <f t="shared" si="87"/>
        <v>0</v>
      </c>
      <c r="CQ148" s="557">
        <f t="shared" si="88"/>
        <v>0</v>
      </c>
      <c r="CR148" s="557">
        <f t="shared" si="89"/>
        <v>0</v>
      </c>
      <c r="CS148" s="557">
        <f t="shared" si="90"/>
        <v>0</v>
      </c>
      <c r="CT148" s="557">
        <f t="shared" si="91"/>
        <v>0</v>
      </c>
      <c r="CU148" s="557">
        <f t="shared" si="92"/>
        <v>0</v>
      </c>
      <c r="CV148" s="557">
        <f t="shared" si="93"/>
        <v>0</v>
      </c>
      <c r="CW148" s="557">
        <f t="shared" si="94"/>
        <v>0</v>
      </c>
      <c r="CX148" s="557">
        <f t="shared" si="95"/>
        <v>0</v>
      </c>
      <c r="CY148" s="557">
        <f t="shared" si="96"/>
        <v>0</v>
      </c>
      <c r="CZ148" s="557">
        <f t="shared" si="97"/>
        <v>0</v>
      </c>
      <c r="DA148" s="557">
        <f t="shared" si="98"/>
        <v>0</v>
      </c>
      <c r="DB148" s="557">
        <f t="shared" si="99"/>
        <v>0</v>
      </c>
    </row>
    <row r="149" spans="1:106">
      <c r="A149" s="588" t="s">
        <v>1191</v>
      </c>
      <c r="B149" s="494" t="s">
        <v>1039</v>
      </c>
      <c r="C149" s="576" t="s">
        <v>543</v>
      </c>
      <c r="D149" s="382" t="s">
        <v>423</v>
      </c>
      <c r="E149" s="383" t="s">
        <v>417</v>
      </c>
      <c r="F149" s="489">
        <v>43732</v>
      </c>
      <c r="G149" s="429">
        <v>0</v>
      </c>
      <c r="H149" s="537" t="s">
        <v>1191</v>
      </c>
      <c r="I149">
        <v>19089</v>
      </c>
      <c r="J149">
        <v>1616</v>
      </c>
      <c r="K149">
        <v>39.799999999999997</v>
      </c>
      <c r="L149">
        <v>35.799999999999997</v>
      </c>
      <c r="M149">
        <v>32.4</v>
      </c>
      <c r="N149">
        <v>21.6</v>
      </c>
      <c r="O149">
        <v>78.400000000000006</v>
      </c>
      <c r="P149">
        <v>16.399999999999999</v>
      </c>
      <c r="Q149">
        <v>8.65</v>
      </c>
      <c r="R149">
        <v>38.4</v>
      </c>
      <c r="S149">
        <v>60.9</v>
      </c>
      <c r="T149">
        <v>39.1</v>
      </c>
      <c r="U149">
        <v>4.84</v>
      </c>
      <c r="V149" s="6">
        <f t="shared" si="100"/>
        <v>7.7328000000000001</v>
      </c>
      <c r="W149" s="6">
        <f t="shared" si="76"/>
        <v>6.3754396854955511</v>
      </c>
      <c r="X149">
        <v>44.3</v>
      </c>
      <c r="Y149">
        <v>25</v>
      </c>
      <c r="Z149">
        <v>11.6</v>
      </c>
      <c r="AA149">
        <v>42.6</v>
      </c>
      <c r="AB149">
        <v>5.1100000000000003</v>
      </c>
      <c r="AC149">
        <v>80</v>
      </c>
      <c r="AD149">
        <v>56</v>
      </c>
      <c r="AE149">
        <v>62</v>
      </c>
      <c r="AF149">
        <v>82</v>
      </c>
      <c r="AG149">
        <v>4</v>
      </c>
      <c r="AH149" s="188">
        <f t="shared" si="77"/>
        <v>26.9787</v>
      </c>
      <c r="AI149" s="188">
        <f t="shared" si="78"/>
        <v>15.225</v>
      </c>
      <c r="AJ149" s="188">
        <f t="shared" si="79"/>
        <v>25.9434</v>
      </c>
      <c r="AK149" s="188">
        <f t="shared" si="80"/>
        <v>3.11199</v>
      </c>
      <c r="AL149" s="188">
        <f t="shared" si="81"/>
        <v>6.92</v>
      </c>
      <c r="AM149" s="188">
        <f t="shared" si="82"/>
        <v>4.8440000000000003</v>
      </c>
      <c r="AN149" s="188">
        <f t="shared" si="83"/>
        <v>5.3630000000000004</v>
      </c>
      <c r="AO149" s="188">
        <f t="shared" si="84"/>
        <v>7.0930000000000009</v>
      </c>
      <c r="AP149" s="188">
        <f t="shared" si="85"/>
        <v>0.34600000000000003</v>
      </c>
      <c r="AQ149">
        <v>2670</v>
      </c>
      <c r="AR149">
        <v>429</v>
      </c>
      <c r="AS149">
        <v>697</v>
      </c>
      <c r="AT149">
        <v>1197</v>
      </c>
      <c r="AU149">
        <v>44.9</v>
      </c>
      <c r="AV149">
        <v>89.6</v>
      </c>
      <c r="AW149">
        <v>60</v>
      </c>
      <c r="AX149">
        <v>21.6</v>
      </c>
      <c r="AY149">
        <v>631</v>
      </c>
      <c r="AZ149">
        <v>39.200000000000003</v>
      </c>
      <c r="BA149">
        <v>87.2</v>
      </c>
      <c r="BB149">
        <v>8</v>
      </c>
      <c r="BC149">
        <v>195</v>
      </c>
      <c r="BD149">
        <v>27</v>
      </c>
      <c r="BE149">
        <v>679</v>
      </c>
      <c r="BF149">
        <v>406</v>
      </c>
      <c r="BG149">
        <v>18</v>
      </c>
      <c r="BH149">
        <v>16.600000000000001</v>
      </c>
      <c r="BI149">
        <v>4.42</v>
      </c>
      <c r="BJ149">
        <v>5.08</v>
      </c>
      <c r="BK149">
        <v>480</v>
      </c>
      <c r="BL149">
        <v>38.200000000000003</v>
      </c>
      <c r="BM149">
        <v>53.6</v>
      </c>
      <c r="BN149">
        <v>3.97</v>
      </c>
      <c r="BO149">
        <v>49.3</v>
      </c>
      <c r="BP149">
        <v>2.38</v>
      </c>
      <c r="BQ149">
        <v>1.88</v>
      </c>
      <c r="BR149">
        <v>98.1</v>
      </c>
      <c r="BS149">
        <v>2.5099999999999998</v>
      </c>
      <c r="BT149">
        <v>2.5099999999999998</v>
      </c>
      <c r="BU149">
        <v>85.2</v>
      </c>
      <c r="BV149">
        <v>82.9</v>
      </c>
      <c r="BW149">
        <v>17.100000000000001</v>
      </c>
      <c r="BX149">
        <v>2.13</v>
      </c>
      <c r="BY149">
        <v>20</v>
      </c>
      <c r="BZ149">
        <v>15</v>
      </c>
      <c r="CA149">
        <v>95</v>
      </c>
      <c r="CB149">
        <v>80</v>
      </c>
      <c r="CC149">
        <v>5</v>
      </c>
      <c r="CD149">
        <v>2.42</v>
      </c>
      <c r="CE149">
        <v>2.12</v>
      </c>
      <c r="CF149">
        <v>2.42</v>
      </c>
      <c r="CG149">
        <v>87.7</v>
      </c>
      <c r="CH149">
        <v>2.42</v>
      </c>
      <c r="CI149">
        <v>17.100000000000001</v>
      </c>
      <c r="CJ149">
        <v>2.21</v>
      </c>
      <c r="CK149">
        <v>4.41</v>
      </c>
      <c r="CL149">
        <v>2.94</v>
      </c>
      <c r="CM149">
        <v>72.8</v>
      </c>
      <c r="CN149">
        <v>0.74</v>
      </c>
      <c r="CO149" s="188">
        <f t="shared" si="86"/>
        <v>0.502</v>
      </c>
      <c r="CP149" s="188">
        <f t="shared" si="87"/>
        <v>0.3765</v>
      </c>
      <c r="CQ149" s="188">
        <f t="shared" si="88"/>
        <v>2.3845000000000001</v>
      </c>
      <c r="CR149" s="188">
        <f t="shared" si="89"/>
        <v>2.008</v>
      </c>
      <c r="CS149" s="188">
        <f t="shared" si="90"/>
        <v>0.1255</v>
      </c>
      <c r="CT149" s="188">
        <f t="shared" si="91"/>
        <v>2.0061800000000001</v>
      </c>
      <c r="CU149" s="188">
        <f t="shared" si="92"/>
        <v>1.7574800000000002</v>
      </c>
      <c r="CV149" s="188">
        <f t="shared" si="93"/>
        <v>72.703300000000013</v>
      </c>
      <c r="CW149" s="188">
        <f t="shared" si="94"/>
        <v>2.0061800000000001</v>
      </c>
      <c r="CX149" s="188">
        <f t="shared" si="95"/>
        <v>0.37791000000000002</v>
      </c>
      <c r="CY149" s="188">
        <f t="shared" si="96"/>
        <v>0.75411000000000017</v>
      </c>
      <c r="CZ149" s="188">
        <f t="shared" si="97"/>
        <v>0.50273999999999996</v>
      </c>
      <c r="DA149" s="188">
        <f t="shared" si="98"/>
        <v>12.4488</v>
      </c>
      <c r="DB149" s="188">
        <f t="shared" si="99"/>
        <v>0.12654000000000001</v>
      </c>
    </row>
    <row r="150" spans="1:106" s="554" customFormat="1">
      <c r="A150" s="587"/>
      <c r="B150" s="549" t="s">
        <v>1040</v>
      </c>
      <c r="C150" s="549"/>
      <c r="F150" s="552"/>
      <c r="G150" s="569"/>
      <c r="I150" s="555">
        <v>5</v>
      </c>
      <c r="J150" s="555">
        <v>0</v>
      </c>
      <c r="K150" s="555">
        <v>0</v>
      </c>
      <c r="L150" s="555">
        <v>0</v>
      </c>
      <c r="M150" s="555">
        <v>0</v>
      </c>
      <c r="N150" s="555">
        <v>0</v>
      </c>
      <c r="O150" s="555">
        <v>0</v>
      </c>
      <c r="P150" s="555">
        <v>0</v>
      </c>
      <c r="Q150" s="555">
        <v>0</v>
      </c>
      <c r="R150" s="555">
        <v>0</v>
      </c>
      <c r="S150" s="555">
        <v>0</v>
      </c>
      <c r="T150" s="555">
        <v>0</v>
      </c>
      <c r="U150" s="555">
        <v>0</v>
      </c>
      <c r="V150" s="556">
        <f t="shared" si="100"/>
        <v>0</v>
      </c>
      <c r="W150" s="556" t="e">
        <f t="shared" si="76"/>
        <v>#DIV/0!</v>
      </c>
      <c r="X150" s="555">
        <v>0</v>
      </c>
      <c r="Y150" s="555">
        <v>0</v>
      </c>
      <c r="Z150" s="555">
        <v>0</v>
      </c>
      <c r="AA150" s="555">
        <v>0</v>
      </c>
      <c r="AB150" s="555">
        <v>0</v>
      </c>
      <c r="AC150" s="555">
        <v>0</v>
      </c>
      <c r="AD150" s="555">
        <v>0</v>
      </c>
      <c r="AE150" s="555">
        <v>0</v>
      </c>
      <c r="AF150" s="555">
        <v>0</v>
      </c>
      <c r="AG150" s="555">
        <v>0</v>
      </c>
      <c r="AH150" s="557">
        <f t="shared" si="77"/>
        <v>0</v>
      </c>
      <c r="AI150" s="557">
        <f t="shared" si="78"/>
        <v>0</v>
      </c>
      <c r="AJ150" s="557">
        <f t="shared" si="79"/>
        <v>0</v>
      </c>
      <c r="AK150" s="557">
        <f t="shared" si="80"/>
        <v>0</v>
      </c>
      <c r="AL150" s="557">
        <f t="shared" si="81"/>
        <v>0</v>
      </c>
      <c r="AM150" s="557">
        <f t="shared" si="82"/>
        <v>0</v>
      </c>
      <c r="AN150" s="557">
        <f t="shared" si="83"/>
        <v>0</v>
      </c>
      <c r="AO150" s="557">
        <f t="shared" si="84"/>
        <v>0</v>
      </c>
      <c r="AP150" s="557">
        <f t="shared" si="85"/>
        <v>0</v>
      </c>
      <c r="AQ150" s="555" t="s">
        <v>364</v>
      </c>
      <c r="AR150" s="555" t="s">
        <v>364</v>
      </c>
      <c r="AS150" s="555" t="s">
        <v>364</v>
      </c>
      <c r="AT150" s="555" t="s">
        <v>364</v>
      </c>
      <c r="AU150" s="555" t="s">
        <v>364</v>
      </c>
      <c r="AV150" s="555">
        <v>0</v>
      </c>
      <c r="AW150" s="555">
        <v>0</v>
      </c>
      <c r="AX150" s="555">
        <v>0</v>
      </c>
      <c r="AY150" s="555" t="s">
        <v>364</v>
      </c>
      <c r="AZ150" s="555">
        <v>0</v>
      </c>
      <c r="BA150" s="555">
        <v>0</v>
      </c>
      <c r="BB150" s="555">
        <v>0</v>
      </c>
      <c r="BC150" s="555" t="s">
        <v>364</v>
      </c>
      <c r="BD150" s="555" t="s">
        <v>364</v>
      </c>
      <c r="BE150" s="555" t="s">
        <v>364</v>
      </c>
      <c r="BF150" s="555" t="s">
        <v>364</v>
      </c>
      <c r="BG150" s="555">
        <v>32.1</v>
      </c>
      <c r="BH150" s="555">
        <v>0</v>
      </c>
      <c r="BI150" s="555">
        <v>0</v>
      </c>
      <c r="BJ150" s="555">
        <v>0</v>
      </c>
      <c r="BK150" s="555" t="s">
        <v>364</v>
      </c>
      <c r="BL150" s="555">
        <v>0</v>
      </c>
      <c r="BM150" s="555">
        <v>0</v>
      </c>
      <c r="BN150" s="555">
        <v>0</v>
      </c>
      <c r="BO150" s="555">
        <v>0</v>
      </c>
      <c r="BP150" s="555">
        <v>0</v>
      </c>
      <c r="BQ150" s="555">
        <v>0</v>
      </c>
      <c r="BR150" s="555">
        <v>0</v>
      </c>
      <c r="BS150" s="555">
        <v>0</v>
      </c>
      <c r="BT150" s="555">
        <v>0</v>
      </c>
      <c r="BU150" s="555">
        <v>0</v>
      </c>
      <c r="BV150" s="555">
        <v>0</v>
      </c>
      <c r="BW150" s="555">
        <v>0</v>
      </c>
      <c r="BX150" s="555">
        <v>0</v>
      </c>
      <c r="BY150" s="555">
        <v>0</v>
      </c>
      <c r="BZ150" s="555">
        <v>0</v>
      </c>
      <c r="CA150" s="555">
        <v>0</v>
      </c>
      <c r="CB150" s="555">
        <v>0</v>
      </c>
      <c r="CC150" s="555">
        <v>0</v>
      </c>
      <c r="CD150" s="555">
        <v>0</v>
      </c>
      <c r="CE150" s="555">
        <v>0</v>
      </c>
      <c r="CF150" s="555">
        <v>0</v>
      </c>
      <c r="CG150" s="555">
        <v>0</v>
      </c>
      <c r="CH150" s="555">
        <v>0</v>
      </c>
      <c r="CI150" s="555">
        <v>0</v>
      </c>
      <c r="CJ150" s="555">
        <v>0</v>
      </c>
      <c r="CK150" s="555">
        <v>0</v>
      </c>
      <c r="CL150" s="555">
        <v>0</v>
      </c>
      <c r="CM150" s="555">
        <v>0</v>
      </c>
      <c r="CN150" s="555">
        <v>0</v>
      </c>
      <c r="CO150" s="557">
        <f t="shared" si="86"/>
        <v>0</v>
      </c>
      <c r="CP150" s="557">
        <f t="shared" si="87"/>
        <v>0</v>
      </c>
      <c r="CQ150" s="557">
        <f t="shared" si="88"/>
        <v>0</v>
      </c>
      <c r="CR150" s="557">
        <f t="shared" si="89"/>
        <v>0</v>
      </c>
      <c r="CS150" s="557">
        <f t="shared" si="90"/>
        <v>0</v>
      </c>
      <c r="CT150" s="557">
        <f t="shared" si="91"/>
        <v>0</v>
      </c>
      <c r="CU150" s="557">
        <f t="shared" si="92"/>
        <v>0</v>
      </c>
      <c r="CV150" s="557">
        <f t="shared" si="93"/>
        <v>0</v>
      </c>
      <c r="CW150" s="557">
        <f t="shared" si="94"/>
        <v>0</v>
      </c>
      <c r="CX150" s="557">
        <f t="shared" si="95"/>
        <v>0</v>
      </c>
      <c r="CY150" s="557">
        <f t="shared" si="96"/>
        <v>0</v>
      </c>
      <c r="CZ150" s="557">
        <f t="shared" si="97"/>
        <v>0</v>
      </c>
      <c r="DA150" s="557">
        <f t="shared" si="98"/>
        <v>0</v>
      </c>
      <c r="DB150" s="557">
        <f t="shared" si="99"/>
        <v>0</v>
      </c>
    </row>
    <row r="151" spans="1:106">
      <c r="A151" s="588" t="s">
        <v>1192</v>
      </c>
      <c r="B151" s="494" t="s">
        <v>1042</v>
      </c>
      <c r="C151" s="576" t="s">
        <v>543</v>
      </c>
      <c r="D151" s="382" t="s">
        <v>423</v>
      </c>
      <c r="E151" s="383" t="s">
        <v>418</v>
      </c>
      <c r="F151" s="489">
        <v>43733</v>
      </c>
      <c r="G151" s="429">
        <v>0.14285714285714285</v>
      </c>
      <c r="H151" s="537" t="s">
        <v>1192</v>
      </c>
      <c r="I151">
        <v>10478</v>
      </c>
      <c r="J151">
        <v>1956</v>
      </c>
      <c r="K151">
        <v>80</v>
      </c>
      <c r="L151">
        <v>56.1</v>
      </c>
      <c r="M151">
        <v>13.8</v>
      </c>
      <c r="N151">
        <v>8.4700000000000006</v>
      </c>
      <c r="O151">
        <v>91.5</v>
      </c>
      <c r="P151">
        <v>5.37</v>
      </c>
      <c r="Q151">
        <v>3.19</v>
      </c>
      <c r="R151">
        <v>59.8</v>
      </c>
      <c r="S151">
        <v>41</v>
      </c>
      <c r="T151">
        <v>59</v>
      </c>
      <c r="U151">
        <v>2.19</v>
      </c>
      <c r="V151" s="6">
        <f t="shared" si="100"/>
        <v>4.7516700000000007</v>
      </c>
      <c r="W151" s="6">
        <f t="shared" ref="W151:W214" si="101">BO151/V151</f>
        <v>7.4079218464245198</v>
      </c>
      <c r="X151">
        <v>27.3</v>
      </c>
      <c r="Y151">
        <v>11.8</v>
      </c>
      <c r="Z151">
        <v>5.56</v>
      </c>
      <c r="AA151">
        <v>58.9</v>
      </c>
      <c r="AB151">
        <v>2.2200000000000002</v>
      </c>
      <c r="AC151">
        <v>68.599999999999994</v>
      </c>
      <c r="AD151">
        <v>31.4</v>
      </c>
      <c r="AE151">
        <v>71.400000000000006</v>
      </c>
      <c r="AF151">
        <v>71.400000000000006</v>
      </c>
      <c r="AG151">
        <v>5.71</v>
      </c>
      <c r="AH151" s="188">
        <f t="shared" ref="AH151:AH214" si="102">X151*S151/100</f>
        <v>11.193</v>
      </c>
      <c r="AI151" s="188">
        <f t="shared" ref="AI151:AI214" si="103">Y151*S151/100</f>
        <v>4.8380000000000001</v>
      </c>
      <c r="AJ151" s="188">
        <f t="shared" ref="AJ151:AJ214" si="104">AA151*S151/100</f>
        <v>24.149000000000001</v>
      </c>
      <c r="AK151" s="188">
        <f t="shared" ref="AK151:AK214" si="105">AB151*S151/100</f>
        <v>0.91020000000000012</v>
      </c>
      <c r="AL151" s="188">
        <f t="shared" ref="AL151:AL214" si="106">AC151*Q151/100</f>
        <v>2.1883399999999997</v>
      </c>
      <c r="AM151" s="188">
        <f t="shared" ref="AM151:AM214" si="107">AD151*Q151/100</f>
        <v>1.00166</v>
      </c>
      <c r="AN151" s="188">
        <f t="shared" ref="AN151:AN214" si="108">AE151*Q151/100</f>
        <v>2.27766</v>
      </c>
      <c r="AO151" s="188">
        <f t="shared" ref="AO151:AO214" si="109">AF151*Q151/100</f>
        <v>2.27766</v>
      </c>
      <c r="AP151" s="188">
        <f t="shared" ref="AP151:AP214" si="110">AG151*Q151/100</f>
        <v>0.18214900000000001</v>
      </c>
      <c r="AQ151">
        <v>1467</v>
      </c>
      <c r="AR151">
        <v>242</v>
      </c>
      <c r="AS151">
        <v>869</v>
      </c>
      <c r="AT151">
        <v>728</v>
      </c>
      <c r="AU151">
        <v>-29.5</v>
      </c>
      <c r="AV151">
        <v>73.099999999999994</v>
      </c>
      <c r="AW151">
        <v>39.799999999999997</v>
      </c>
      <c r="AX151">
        <v>21.5</v>
      </c>
      <c r="AY151">
        <v>463</v>
      </c>
      <c r="AZ151">
        <v>66.7</v>
      </c>
      <c r="BA151">
        <v>80.599999999999994</v>
      </c>
      <c r="BB151">
        <v>7.53</v>
      </c>
      <c r="BC151">
        <v>187</v>
      </c>
      <c r="BD151">
        <v>32.1</v>
      </c>
      <c r="BE151">
        <v>830</v>
      </c>
      <c r="BF151">
        <v>242</v>
      </c>
      <c r="BG151">
        <v>19.3</v>
      </c>
      <c r="BH151">
        <v>8.36</v>
      </c>
      <c r="BI151">
        <v>2.19</v>
      </c>
      <c r="BJ151">
        <v>1.49</v>
      </c>
      <c r="BK151">
        <v>1287</v>
      </c>
      <c r="BL151">
        <v>59.2</v>
      </c>
      <c r="BM151">
        <v>37.299999999999997</v>
      </c>
      <c r="BN151">
        <v>1.69</v>
      </c>
      <c r="BO151">
        <v>35.200000000000003</v>
      </c>
      <c r="BP151">
        <v>3.49</v>
      </c>
      <c r="BQ151">
        <v>2.62</v>
      </c>
      <c r="BR151">
        <v>97.4</v>
      </c>
      <c r="BS151">
        <v>2.62</v>
      </c>
      <c r="BT151">
        <v>3.05</v>
      </c>
      <c r="BU151">
        <v>81</v>
      </c>
      <c r="BV151">
        <v>55.7</v>
      </c>
      <c r="BW151">
        <v>44.3</v>
      </c>
      <c r="BX151">
        <v>3.63</v>
      </c>
      <c r="BY151">
        <v>9.52</v>
      </c>
      <c r="BZ151">
        <v>14.3</v>
      </c>
      <c r="CA151">
        <v>100</v>
      </c>
      <c r="CB151">
        <v>61.9</v>
      </c>
      <c r="CC151">
        <v>14.3</v>
      </c>
      <c r="CD151">
        <v>4.7</v>
      </c>
      <c r="CE151">
        <v>2.09</v>
      </c>
      <c r="CF151">
        <v>3.39</v>
      </c>
      <c r="CG151">
        <v>83.3</v>
      </c>
      <c r="CH151">
        <v>4.7</v>
      </c>
      <c r="CI151">
        <v>44.3</v>
      </c>
      <c r="CJ151">
        <v>1.97</v>
      </c>
      <c r="CK151">
        <v>3.28</v>
      </c>
      <c r="CL151">
        <v>2.62</v>
      </c>
      <c r="CM151">
        <v>78</v>
      </c>
      <c r="CN151">
        <v>2.2999999999999998</v>
      </c>
      <c r="CO151" s="188">
        <f t="shared" ref="CO151:CO214" si="111">BY151*BT151/100</f>
        <v>0.29035999999999995</v>
      </c>
      <c r="CP151" s="188">
        <f t="shared" ref="CP151:CP214" si="112">BZ151*BT151/100</f>
        <v>0.43615000000000004</v>
      </c>
      <c r="CQ151" s="188">
        <f t="shared" ref="CQ151:CQ214" si="113">CA151*BT151/100</f>
        <v>3.05</v>
      </c>
      <c r="CR151" s="188">
        <f t="shared" ref="CR151:CR214" si="114">CB151*BT151/100</f>
        <v>1.8879499999999998</v>
      </c>
      <c r="CS151" s="188">
        <f t="shared" ref="CS151:CS214" si="115">CC151*BT151/100</f>
        <v>0.43615000000000004</v>
      </c>
      <c r="CT151" s="188">
        <f t="shared" ref="CT151:CT214" si="116">CD151*BV151/100</f>
        <v>2.6179000000000001</v>
      </c>
      <c r="CU151" s="188">
        <f t="shared" ref="CU151:CU214" si="117">CE151*BV151/100</f>
        <v>1.1641299999999999</v>
      </c>
      <c r="CV151" s="188">
        <f t="shared" ref="CV151:CV214" si="118">CG151*BV151/100</f>
        <v>46.398100000000007</v>
      </c>
      <c r="CW151" s="188">
        <f t="shared" ref="CW151:CW214" si="119">CH151*BV151/100</f>
        <v>2.6179000000000001</v>
      </c>
      <c r="CX151" s="188">
        <f t="shared" ref="CX151:CX214" si="120">CI151*CJ151/100</f>
        <v>0.87270999999999987</v>
      </c>
      <c r="CY151" s="188">
        <f t="shared" ref="CY151:CY214" si="121">CI151*CK151/100</f>
        <v>1.4530399999999997</v>
      </c>
      <c r="CZ151" s="188">
        <f t="shared" ref="CZ151:CZ214" si="122">CI151*CL151/100</f>
        <v>1.16066</v>
      </c>
      <c r="DA151" s="188">
        <f t="shared" ref="DA151:DA214" si="123">CI151*CM151/100</f>
        <v>34.553999999999995</v>
      </c>
      <c r="DB151" s="188">
        <f t="shared" ref="DB151:DB214" si="124">CI151*CN151/100</f>
        <v>1.0188999999999999</v>
      </c>
    </row>
    <row r="152" spans="1:106" s="554" customFormat="1">
      <c r="A152" s="587"/>
      <c r="B152" s="549" t="s">
        <v>1043</v>
      </c>
      <c r="C152" s="549"/>
      <c r="F152" s="552"/>
      <c r="G152" s="569"/>
      <c r="I152" s="555">
        <v>3</v>
      </c>
      <c r="J152" s="555">
        <v>0</v>
      </c>
      <c r="K152" s="555">
        <v>0</v>
      </c>
      <c r="L152" s="555">
        <v>0</v>
      </c>
      <c r="M152" s="555">
        <v>0</v>
      </c>
      <c r="N152" s="555">
        <v>0</v>
      </c>
      <c r="O152" s="555">
        <v>0</v>
      </c>
      <c r="P152" s="555">
        <v>0</v>
      </c>
      <c r="Q152" s="555">
        <v>0</v>
      </c>
      <c r="R152" s="555">
        <v>0</v>
      </c>
      <c r="S152" s="555">
        <v>0</v>
      </c>
      <c r="T152" s="555">
        <v>0</v>
      </c>
      <c r="U152" s="555">
        <v>0</v>
      </c>
      <c r="V152" s="556">
        <f t="shared" si="100"/>
        <v>0</v>
      </c>
      <c r="W152" s="556" t="e">
        <f t="shared" si="101"/>
        <v>#DIV/0!</v>
      </c>
      <c r="X152" s="555">
        <v>0</v>
      </c>
      <c r="Y152" s="555">
        <v>0</v>
      </c>
      <c r="Z152" s="555">
        <v>0</v>
      </c>
      <c r="AA152" s="555">
        <v>0</v>
      </c>
      <c r="AB152" s="555">
        <v>0</v>
      </c>
      <c r="AC152" s="555">
        <v>0</v>
      </c>
      <c r="AD152" s="555">
        <v>0</v>
      </c>
      <c r="AE152" s="555">
        <v>0</v>
      </c>
      <c r="AF152" s="555">
        <v>0</v>
      </c>
      <c r="AG152" s="555">
        <v>0</v>
      </c>
      <c r="AH152" s="557">
        <f t="shared" si="102"/>
        <v>0</v>
      </c>
      <c r="AI152" s="557">
        <f t="shared" si="103"/>
        <v>0</v>
      </c>
      <c r="AJ152" s="557">
        <f t="shared" si="104"/>
        <v>0</v>
      </c>
      <c r="AK152" s="557">
        <f t="shared" si="105"/>
        <v>0</v>
      </c>
      <c r="AL152" s="557">
        <f t="shared" si="106"/>
        <v>0</v>
      </c>
      <c r="AM152" s="557">
        <f t="shared" si="107"/>
        <v>0</v>
      </c>
      <c r="AN152" s="557">
        <f t="shared" si="108"/>
        <v>0</v>
      </c>
      <c r="AO152" s="557">
        <f t="shared" si="109"/>
        <v>0</v>
      </c>
      <c r="AP152" s="557">
        <f t="shared" si="110"/>
        <v>0</v>
      </c>
      <c r="AQ152" s="555" t="s">
        <v>364</v>
      </c>
      <c r="AR152" s="555" t="s">
        <v>364</v>
      </c>
      <c r="AS152" s="555" t="s">
        <v>364</v>
      </c>
      <c r="AT152" s="555" t="s">
        <v>364</v>
      </c>
      <c r="AU152" s="555" t="s">
        <v>364</v>
      </c>
      <c r="AV152" s="555">
        <v>0</v>
      </c>
      <c r="AW152" s="555">
        <v>0</v>
      </c>
      <c r="AX152" s="555">
        <v>0</v>
      </c>
      <c r="AY152" s="555" t="s">
        <v>364</v>
      </c>
      <c r="AZ152" s="555">
        <v>0</v>
      </c>
      <c r="BA152" s="555">
        <v>0</v>
      </c>
      <c r="BB152" s="555">
        <v>0</v>
      </c>
      <c r="BC152" s="555" t="s">
        <v>364</v>
      </c>
      <c r="BD152" s="555" t="s">
        <v>364</v>
      </c>
      <c r="BE152" s="555" t="s">
        <v>364</v>
      </c>
      <c r="BF152" s="555" t="s">
        <v>364</v>
      </c>
      <c r="BG152" s="555">
        <v>32.1</v>
      </c>
      <c r="BH152" s="555">
        <v>0</v>
      </c>
      <c r="BI152" s="555">
        <v>0</v>
      </c>
      <c r="BJ152" s="555">
        <v>0</v>
      </c>
      <c r="BK152" s="555" t="s">
        <v>364</v>
      </c>
      <c r="BL152" s="555">
        <v>0</v>
      </c>
      <c r="BM152" s="555">
        <v>0</v>
      </c>
      <c r="BN152" s="555">
        <v>0</v>
      </c>
      <c r="BO152" s="555">
        <v>0</v>
      </c>
      <c r="BP152" s="555">
        <v>0</v>
      </c>
      <c r="BQ152" s="555">
        <v>0</v>
      </c>
      <c r="BR152" s="555">
        <v>0</v>
      </c>
      <c r="BS152" s="555">
        <v>0</v>
      </c>
      <c r="BT152" s="555">
        <v>0</v>
      </c>
      <c r="BU152" s="555">
        <v>0</v>
      </c>
      <c r="BV152" s="555">
        <v>0</v>
      </c>
      <c r="BW152" s="555">
        <v>0</v>
      </c>
      <c r="BX152" s="555">
        <v>0</v>
      </c>
      <c r="BY152" s="555">
        <v>0</v>
      </c>
      <c r="BZ152" s="555">
        <v>0</v>
      </c>
      <c r="CA152" s="555">
        <v>0</v>
      </c>
      <c r="CB152" s="555">
        <v>0</v>
      </c>
      <c r="CC152" s="555">
        <v>0</v>
      </c>
      <c r="CD152" s="555">
        <v>0</v>
      </c>
      <c r="CE152" s="555">
        <v>0</v>
      </c>
      <c r="CF152" s="555">
        <v>0</v>
      </c>
      <c r="CG152" s="555">
        <v>0</v>
      </c>
      <c r="CH152" s="555">
        <v>0</v>
      </c>
      <c r="CI152" s="555">
        <v>0</v>
      </c>
      <c r="CJ152" s="555">
        <v>0</v>
      </c>
      <c r="CK152" s="555">
        <v>0</v>
      </c>
      <c r="CL152" s="555">
        <v>0</v>
      </c>
      <c r="CM152" s="555">
        <v>0</v>
      </c>
      <c r="CN152" s="555">
        <v>0</v>
      </c>
      <c r="CO152" s="557">
        <f t="shared" si="111"/>
        <v>0</v>
      </c>
      <c r="CP152" s="557">
        <f t="shared" si="112"/>
        <v>0</v>
      </c>
      <c r="CQ152" s="557">
        <f t="shared" si="113"/>
        <v>0</v>
      </c>
      <c r="CR152" s="557">
        <f t="shared" si="114"/>
        <v>0</v>
      </c>
      <c r="CS152" s="557">
        <f t="shared" si="115"/>
        <v>0</v>
      </c>
      <c r="CT152" s="557">
        <f t="shared" si="116"/>
        <v>0</v>
      </c>
      <c r="CU152" s="557">
        <f t="shared" si="117"/>
        <v>0</v>
      </c>
      <c r="CV152" s="557">
        <f t="shared" si="118"/>
        <v>0</v>
      </c>
      <c r="CW152" s="557">
        <f t="shared" si="119"/>
        <v>0</v>
      </c>
      <c r="CX152" s="557">
        <f t="shared" si="120"/>
        <v>0</v>
      </c>
      <c r="CY152" s="557">
        <f t="shared" si="121"/>
        <v>0</v>
      </c>
      <c r="CZ152" s="557">
        <f t="shared" si="122"/>
        <v>0</v>
      </c>
      <c r="DA152" s="557">
        <f t="shared" si="123"/>
        <v>0</v>
      </c>
      <c r="DB152" s="557">
        <f t="shared" si="124"/>
        <v>0</v>
      </c>
    </row>
    <row r="153" spans="1:106">
      <c r="A153" s="588" t="s">
        <v>1193</v>
      </c>
      <c r="B153" s="494" t="s">
        <v>1045</v>
      </c>
      <c r="C153" s="576" t="s">
        <v>543</v>
      </c>
      <c r="D153" s="382" t="s">
        <v>423</v>
      </c>
      <c r="E153" s="383" t="s">
        <v>419</v>
      </c>
      <c r="F153" s="489">
        <v>43739</v>
      </c>
      <c r="G153" s="429">
        <v>1</v>
      </c>
      <c r="H153" s="537" t="s">
        <v>1193</v>
      </c>
      <c r="I153" s="496">
        <v>34290</v>
      </c>
      <c r="J153" s="496">
        <v>11129</v>
      </c>
      <c r="K153">
        <v>79.3</v>
      </c>
      <c r="L153">
        <v>75.7</v>
      </c>
      <c r="M153" s="575">
        <v>58</v>
      </c>
      <c r="N153">
        <v>2.23</v>
      </c>
      <c r="O153">
        <v>97.8</v>
      </c>
      <c r="P153">
        <v>2.23</v>
      </c>
      <c r="Q153">
        <v>2.2799999999999998</v>
      </c>
      <c r="R153">
        <v>31.3</v>
      </c>
      <c r="S153">
        <v>38.9</v>
      </c>
      <c r="T153">
        <v>61.1</v>
      </c>
      <c r="U153">
        <v>0.85</v>
      </c>
      <c r="V153" s="6">
        <f t="shared" si="100"/>
        <v>1.68811</v>
      </c>
      <c r="W153" s="6">
        <f t="shared" si="101"/>
        <v>12.558423325494191</v>
      </c>
      <c r="X153">
        <v>66</v>
      </c>
      <c r="Y153">
        <v>4.22</v>
      </c>
      <c r="Z153">
        <v>4.4000000000000004</v>
      </c>
      <c r="AA153">
        <v>30.7</v>
      </c>
      <c r="AB153">
        <v>0.67</v>
      </c>
      <c r="AC153">
        <v>88</v>
      </c>
      <c r="AD153">
        <v>51.6</v>
      </c>
      <c r="AE153">
        <v>71.400000000000006</v>
      </c>
      <c r="AF153">
        <v>75</v>
      </c>
      <c r="AG153">
        <v>2.08</v>
      </c>
      <c r="AH153" s="188">
        <f t="shared" si="102"/>
        <v>25.673999999999999</v>
      </c>
      <c r="AI153" s="188">
        <f t="shared" si="103"/>
        <v>1.6415799999999998</v>
      </c>
      <c r="AJ153" s="188">
        <f t="shared" si="104"/>
        <v>11.942299999999999</v>
      </c>
      <c r="AK153" s="188">
        <f t="shared" si="105"/>
        <v>0.26062999999999997</v>
      </c>
      <c r="AL153" s="188">
        <f t="shared" si="106"/>
        <v>2.0063999999999997</v>
      </c>
      <c r="AM153" s="188">
        <f t="shared" si="107"/>
        <v>1.17648</v>
      </c>
      <c r="AN153" s="188">
        <f t="shared" si="108"/>
        <v>1.62792</v>
      </c>
      <c r="AO153" s="188">
        <f t="shared" si="109"/>
        <v>1.7099999999999997</v>
      </c>
      <c r="AP153" s="188">
        <f t="shared" si="110"/>
        <v>4.7424000000000001E-2</v>
      </c>
      <c r="AQ153">
        <v>2946</v>
      </c>
      <c r="AR153">
        <v>358</v>
      </c>
      <c r="AS153">
        <v>1114</v>
      </c>
      <c r="AT153">
        <v>781</v>
      </c>
      <c r="AU153">
        <v>-46.2</v>
      </c>
      <c r="AV153" s="575">
        <v>92</v>
      </c>
      <c r="AW153">
        <v>52.7</v>
      </c>
      <c r="AX153">
        <v>53.2</v>
      </c>
      <c r="AY153">
        <v>1165</v>
      </c>
      <c r="AZ153">
        <v>58.5</v>
      </c>
      <c r="BA153">
        <v>79.8</v>
      </c>
      <c r="BB153">
        <v>2.13</v>
      </c>
      <c r="BC153">
        <v>733</v>
      </c>
      <c r="BD153">
        <v>-24.4</v>
      </c>
      <c r="BE153">
        <v>866</v>
      </c>
      <c r="BF153">
        <v>304</v>
      </c>
      <c r="BG153">
        <v>246</v>
      </c>
      <c r="BH153" s="575">
        <v>57.2</v>
      </c>
      <c r="BI153">
        <v>1.08</v>
      </c>
      <c r="BJ153">
        <v>1.1200000000000001</v>
      </c>
      <c r="BK153">
        <v>622</v>
      </c>
      <c r="BL153">
        <v>30.7</v>
      </c>
      <c r="BM153">
        <v>37.9</v>
      </c>
      <c r="BN153">
        <v>0.83</v>
      </c>
      <c r="BO153">
        <v>21.2</v>
      </c>
      <c r="BP153" s="575">
        <v>66.7</v>
      </c>
      <c r="BQ153">
        <v>0.42</v>
      </c>
      <c r="BR153">
        <v>99.6</v>
      </c>
      <c r="BS153">
        <v>0.68</v>
      </c>
      <c r="BT153">
        <v>1.57</v>
      </c>
      <c r="BU153">
        <v>53.5</v>
      </c>
      <c r="BV153">
        <v>50.4</v>
      </c>
      <c r="BW153">
        <v>49.6</v>
      </c>
      <c r="BX153">
        <v>1.02</v>
      </c>
      <c r="BY153">
        <v>45.9</v>
      </c>
      <c r="BZ153">
        <v>10.8</v>
      </c>
      <c r="CA153">
        <v>73</v>
      </c>
      <c r="CB153">
        <v>67.599999999999994</v>
      </c>
      <c r="CC153">
        <v>2.7</v>
      </c>
      <c r="CD153">
        <v>67.5</v>
      </c>
      <c r="CE153">
        <v>0.93</v>
      </c>
      <c r="CF153">
        <v>2.11</v>
      </c>
      <c r="CG153">
        <v>54.3</v>
      </c>
      <c r="CH153">
        <v>0.84</v>
      </c>
      <c r="CI153">
        <v>49.6</v>
      </c>
      <c r="CJ153">
        <v>65.900000000000006</v>
      </c>
      <c r="CK153">
        <v>0.43</v>
      </c>
      <c r="CL153">
        <v>1.03</v>
      </c>
      <c r="CM153">
        <v>52.6</v>
      </c>
      <c r="CN153">
        <v>1.2</v>
      </c>
      <c r="CO153" s="188">
        <f t="shared" si="111"/>
        <v>0.72062999999999999</v>
      </c>
      <c r="CP153" s="188">
        <f t="shared" si="112"/>
        <v>0.16956000000000004</v>
      </c>
      <c r="CQ153" s="188">
        <f t="shared" si="113"/>
        <v>1.1460999999999999</v>
      </c>
      <c r="CR153" s="188">
        <f t="shared" si="114"/>
        <v>1.0613199999999998</v>
      </c>
      <c r="CS153" s="188">
        <f t="shared" si="115"/>
        <v>4.2390000000000011E-2</v>
      </c>
      <c r="CT153" s="188">
        <f t="shared" si="116"/>
        <v>34.020000000000003</v>
      </c>
      <c r="CU153" s="188">
        <f t="shared" si="117"/>
        <v>0.46872000000000003</v>
      </c>
      <c r="CV153" s="188">
        <f t="shared" si="118"/>
        <v>27.367199999999997</v>
      </c>
      <c r="CW153" s="188">
        <f t="shared" si="119"/>
        <v>0.42335999999999996</v>
      </c>
      <c r="CX153" s="188">
        <f t="shared" si="120"/>
        <v>32.686400000000006</v>
      </c>
      <c r="CY153" s="188">
        <f t="shared" si="121"/>
        <v>0.21328</v>
      </c>
      <c r="CZ153" s="188">
        <f t="shared" si="122"/>
        <v>0.51088</v>
      </c>
      <c r="DA153" s="188">
        <f t="shared" si="123"/>
        <v>26.089600000000001</v>
      </c>
      <c r="DB153" s="188">
        <f t="shared" si="124"/>
        <v>0.59519999999999995</v>
      </c>
    </row>
    <row r="154" spans="1:106" s="554" customFormat="1">
      <c r="A154" s="587"/>
      <c r="B154" s="549" t="s">
        <v>1046</v>
      </c>
      <c r="C154" s="549"/>
      <c r="F154" s="552"/>
      <c r="G154" s="569"/>
      <c r="I154" s="572">
        <v>10</v>
      </c>
      <c r="J154" s="572">
        <v>0</v>
      </c>
      <c r="K154" s="555">
        <v>0</v>
      </c>
      <c r="L154" s="555">
        <v>0</v>
      </c>
      <c r="M154" s="555">
        <v>0</v>
      </c>
      <c r="N154" s="555">
        <v>0</v>
      </c>
      <c r="O154" s="555">
        <v>0</v>
      </c>
      <c r="P154" s="555">
        <v>0</v>
      </c>
      <c r="Q154" s="555">
        <v>0</v>
      </c>
      <c r="R154" s="555">
        <v>0</v>
      </c>
      <c r="S154" s="555">
        <v>0</v>
      </c>
      <c r="T154" s="555">
        <v>0</v>
      </c>
      <c r="U154" s="555">
        <v>0</v>
      </c>
      <c r="V154" s="556">
        <f t="shared" si="100"/>
        <v>0</v>
      </c>
      <c r="W154" s="556" t="e">
        <f t="shared" si="101"/>
        <v>#DIV/0!</v>
      </c>
      <c r="X154" s="555">
        <v>0</v>
      </c>
      <c r="Y154" s="555">
        <v>0</v>
      </c>
      <c r="Z154" s="555">
        <v>0</v>
      </c>
      <c r="AA154" s="555">
        <v>0</v>
      </c>
      <c r="AB154" s="555">
        <v>0</v>
      </c>
      <c r="AC154" s="555">
        <v>0</v>
      </c>
      <c r="AD154" s="555">
        <v>0</v>
      </c>
      <c r="AE154" s="555">
        <v>0</v>
      </c>
      <c r="AF154" s="555">
        <v>0</v>
      </c>
      <c r="AG154" s="555">
        <v>0</v>
      </c>
      <c r="AH154" s="557">
        <f t="shared" si="102"/>
        <v>0</v>
      </c>
      <c r="AI154" s="557">
        <f t="shared" si="103"/>
        <v>0</v>
      </c>
      <c r="AJ154" s="557">
        <f t="shared" si="104"/>
        <v>0</v>
      </c>
      <c r="AK154" s="557">
        <f t="shared" si="105"/>
        <v>0</v>
      </c>
      <c r="AL154" s="557">
        <f t="shared" si="106"/>
        <v>0</v>
      </c>
      <c r="AM154" s="557">
        <f t="shared" si="107"/>
        <v>0</v>
      </c>
      <c r="AN154" s="557">
        <f t="shared" si="108"/>
        <v>0</v>
      </c>
      <c r="AO154" s="557">
        <f t="shared" si="109"/>
        <v>0</v>
      </c>
      <c r="AP154" s="557">
        <f t="shared" si="110"/>
        <v>0</v>
      </c>
      <c r="AQ154" s="555" t="s">
        <v>364</v>
      </c>
      <c r="AR154" s="555" t="s">
        <v>364</v>
      </c>
      <c r="AS154" s="555" t="s">
        <v>364</v>
      </c>
      <c r="AT154" s="555" t="s">
        <v>364</v>
      </c>
      <c r="AU154" s="555" t="s">
        <v>364</v>
      </c>
      <c r="AV154" s="555">
        <v>0</v>
      </c>
      <c r="AW154" s="555">
        <v>0</v>
      </c>
      <c r="AX154" s="555">
        <v>0</v>
      </c>
      <c r="AY154" s="555" t="s">
        <v>364</v>
      </c>
      <c r="AZ154" s="555">
        <v>0</v>
      </c>
      <c r="BA154" s="555">
        <v>0</v>
      </c>
      <c r="BB154" s="555">
        <v>0</v>
      </c>
      <c r="BC154" s="555" t="s">
        <v>364</v>
      </c>
      <c r="BD154" s="555" t="s">
        <v>364</v>
      </c>
      <c r="BE154" s="555" t="s">
        <v>364</v>
      </c>
      <c r="BF154" s="555" t="s">
        <v>364</v>
      </c>
      <c r="BG154" s="555">
        <v>-203</v>
      </c>
      <c r="BH154" s="555">
        <v>0</v>
      </c>
      <c r="BI154" s="555">
        <v>0</v>
      </c>
      <c r="BJ154" s="555">
        <v>0</v>
      </c>
      <c r="BK154" s="555" t="s">
        <v>364</v>
      </c>
      <c r="BL154" s="555">
        <v>0</v>
      </c>
      <c r="BM154" s="555">
        <v>0</v>
      </c>
      <c r="BN154" s="555">
        <v>0</v>
      </c>
      <c r="BO154" s="555">
        <v>0</v>
      </c>
      <c r="BP154" s="555">
        <v>0</v>
      </c>
      <c r="BQ154" s="555">
        <v>0</v>
      </c>
      <c r="BR154" s="555">
        <v>0</v>
      </c>
      <c r="BS154" s="555">
        <v>0</v>
      </c>
      <c r="BT154" s="555">
        <v>0</v>
      </c>
      <c r="BU154" s="555">
        <v>0</v>
      </c>
      <c r="BV154" s="555">
        <v>0</v>
      </c>
      <c r="BW154" s="555">
        <v>0</v>
      </c>
      <c r="BX154" s="555">
        <v>0</v>
      </c>
      <c r="BY154" s="555">
        <v>0</v>
      </c>
      <c r="BZ154" s="555">
        <v>0</v>
      </c>
      <c r="CA154" s="555">
        <v>0</v>
      </c>
      <c r="CB154" s="555">
        <v>0</v>
      </c>
      <c r="CC154" s="555">
        <v>0</v>
      </c>
      <c r="CD154" s="555">
        <v>0</v>
      </c>
      <c r="CE154" s="555">
        <v>0</v>
      </c>
      <c r="CF154" s="555">
        <v>0</v>
      </c>
      <c r="CG154" s="555">
        <v>0</v>
      </c>
      <c r="CH154" s="555">
        <v>0</v>
      </c>
      <c r="CI154" s="555">
        <v>0</v>
      </c>
      <c r="CJ154" s="555">
        <v>0</v>
      </c>
      <c r="CK154" s="555">
        <v>0</v>
      </c>
      <c r="CL154" s="555">
        <v>0</v>
      </c>
      <c r="CM154" s="555">
        <v>0</v>
      </c>
      <c r="CN154" s="555">
        <v>0</v>
      </c>
      <c r="CO154" s="557">
        <f t="shared" si="111"/>
        <v>0</v>
      </c>
      <c r="CP154" s="557">
        <f t="shared" si="112"/>
        <v>0</v>
      </c>
      <c r="CQ154" s="557">
        <f t="shared" si="113"/>
        <v>0</v>
      </c>
      <c r="CR154" s="557">
        <f t="shared" si="114"/>
        <v>0</v>
      </c>
      <c r="CS154" s="557">
        <f t="shared" si="115"/>
        <v>0</v>
      </c>
      <c r="CT154" s="557">
        <f t="shared" si="116"/>
        <v>0</v>
      </c>
      <c r="CU154" s="557">
        <f t="shared" si="117"/>
        <v>0</v>
      </c>
      <c r="CV154" s="557">
        <f t="shared" si="118"/>
        <v>0</v>
      </c>
      <c r="CW154" s="557">
        <f t="shared" si="119"/>
        <v>0</v>
      </c>
      <c r="CX154" s="557">
        <f t="shared" si="120"/>
        <v>0</v>
      </c>
      <c r="CY154" s="557">
        <f t="shared" si="121"/>
        <v>0</v>
      </c>
      <c r="CZ154" s="557">
        <f t="shared" si="122"/>
        <v>0</v>
      </c>
      <c r="DA154" s="557">
        <f t="shared" si="123"/>
        <v>0</v>
      </c>
      <c r="DB154" s="557">
        <f t="shared" si="124"/>
        <v>0</v>
      </c>
    </row>
    <row r="155" spans="1:106">
      <c r="A155" s="589" t="s">
        <v>1194</v>
      </c>
      <c r="B155" s="494" t="s">
        <v>1048</v>
      </c>
      <c r="C155" s="576" t="s">
        <v>543</v>
      </c>
      <c r="D155" s="382" t="s">
        <v>423</v>
      </c>
      <c r="E155" s="383" t="s">
        <v>421</v>
      </c>
      <c r="F155" s="489">
        <v>43745</v>
      </c>
      <c r="G155" s="429">
        <v>1.8571428571428572</v>
      </c>
      <c r="H155" s="539" t="s">
        <v>1194</v>
      </c>
      <c r="I155" s="496">
        <v>16705</v>
      </c>
      <c r="J155" s="496">
        <v>7157</v>
      </c>
      <c r="K155">
        <v>75.400000000000006</v>
      </c>
      <c r="L155">
        <v>68.5</v>
      </c>
      <c r="M155" s="575">
        <v>15.3</v>
      </c>
      <c r="N155">
        <v>0.88</v>
      </c>
      <c r="O155">
        <v>99.1</v>
      </c>
      <c r="P155">
        <v>1.33</v>
      </c>
      <c r="Q155">
        <v>1.45</v>
      </c>
      <c r="R155">
        <v>16.7</v>
      </c>
      <c r="S155">
        <v>38.5</v>
      </c>
      <c r="T155">
        <v>61.5</v>
      </c>
      <c r="U155">
        <v>0.63</v>
      </c>
      <c r="V155" s="6">
        <f t="shared" si="100"/>
        <v>0.6028</v>
      </c>
      <c r="W155" s="6">
        <f t="shared" si="101"/>
        <v>36.330457863304574</v>
      </c>
      <c r="X155">
        <v>18.399999999999999</v>
      </c>
      <c r="Y155">
        <v>2.1800000000000002</v>
      </c>
      <c r="Z155">
        <v>2.5499999999999998</v>
      </c>
      <c r="AA155">
        <v>15.9</v>
      </c>
      <c r="AB155">
        <v>0.32</v>
      </c>
      <c r="AC155">
        <v>42.3</v>
      </c>
      <c r="AD155">
        <v>22.5</v>
      </c>
      <c r="AE155">
        <v>49.3</v>
      </c>
      <c r="AF155">
        <v>67.599999999999994</v>
      </c>
      <c r="AG155">
        <v>0</v>
      </c>
      <c r="AH155" s="188">
        <f t="shared" si="102"/>
        <v>7.0839999999999996</v>
      </c>
      <c r="AI155" s="188">
        <f t="shared" si="103"/>
        <v>0.83930000000000005</v>
      </c>
      <c r="AJ155" s="188">
        <f t="shared" si="104"/>
        <v>6.1215000000000002</v>
      </c>
      <c r="AK155" s="188">
        <f t="shared" si="105"/>
        <v>0.1232</v>
      </c>
      <c r="AL155" s="188">
        <f t="shared" si="106"/>
        <v>0.61334999999999995</v>
      </c>
      <c r="AM155" s="188">
        <f t="shared" si="107"/>
        <v>0.32624999999999998</v>
      </c>
      <c r="AN155" s="188">
        <f t="shared" si="108"/>
        <v>0.71484999999999999</v>
      </c>
      <c r="AO155" s="188">
        <f t="shared" si="109"/>
        <v>0.98019999999999985</v>
      </c>
      <c r="AP155" s="188">
        <f t="shared" si="110"/>
        <v>0</v>
      </c>
      <c r="AQ155">
        <v>748</v>
      </c>
      <c r="AR155">
        <v>68.099999999999994</v>
      </c>
      <c r="AS155">
        <v>980</v>
      </c>
      <c r="AT155">
        <v>491</v>
      </c>
      <c r="AU155">
        <v>-138</v>
      </c>
      <c r="AV155" s="575">
        <v>60.5</v>
      </c>
      <c r="AW155">
        <v>18.600000000000001</v>
      </c>
      <c r="AX155">
        <v>16.3</v>
      </c>
      <c r="AY155">
        <v>740</v>
      </c>
      <c r="AZ155">
        <v>25.6</v>
      </c>
      <c r="BA155">
        <v>60.5</v>
      </c>
      <c r="BB155">
        <v>2.33</v>
      </c>
      <c r="BC155">
        <v>262</v>
      </c>
      <c r="BD155">
        <v>28.2</v>
      </c>
      <c r="BE155">
        <v>929</v>
      </c>
      <c r="BF155">
        <v>266</v>
      </c>
      <c r="BG155">
        <v>-174</v>
      </c>
      <c r="BH155" s="575">
        <v>14.9</v>
      </c>
      <c r="BI155">
        <v>1.17</v>
      </c>
      <c r="BJ155">
        <v>1.32</v>
      </c>
      <c r="BK155">
        <v>447</v>
      </c>
      <c r="BL155">
        <v>16.600000000000001</v>
      </c>
      <c r="BM155">
        <v>38.299999999999997</v>
      </c>
      <c r="BN155">
        <v>0.62</v>
      </c>
      <c r="BO155">
        <v>21.9</v>
      </c>
      <c r="BP155" s="575">
        <v>23.7</v>
      </c>
      <c r="BQ155">
        <v>0.56999999999999995</v>
      </c>
      <c r="BR155">
        <v>99.4</v>
      </c>
      <c r="BS155">
        <v>1.85</v>
      </c>
      <c r="BT155">
        <v>1.79</v>
      </c>
      <c r="BU155">
        <v>32.5</v>
      </c>
      <c r="BV155">
        <v>47.9</v>
      </c>
      <c r="BW155">
        <v>52.1</v>
      </c>
      <c r="BX155">
        <v>1.21</v>
      </c>
      <c r="BY155">
        <v>42.9</v>
      </c>
      <c r="BZ155">
        <v>0</v>
      </c>
      <c r="CA155">
        <v>57.1</v>
      </c>
      <c r="CB155">
        <v>60.7</v>
      </c>
      <c r="CC155">
        <v>3.57</v>
      </c>
      <c r="CD155">
        <v>24</v>
      </c>
      <c r="CE155">
        <v>2.67</v>
      </c>
      <c r="CF155">
        <v>2.27</v>
      </c>
      <c r="CG155">
        <v>29.3</v>
      </c>
      <c r="CH155">
        <v>1.47</v>
      </c>
      <c r="CI155">
        <v>52.1</v>
      </c>
      <c r="CJ155">
        <v>23.4</v>
      </c>
      <c r="CK155">
        <v>1.1000000000000001</v>
      </c>
      <c r="CL155">
        <v>1.35</v>
      </c>
      <c r="CM155">
        <v>35.5</v>
      </c>
      <c r="CN155">
        <v>0.98</v>
      </c>
      <c r="CO155" s="188">
        <f t="shared" si="111"/>
        <v>0.76790999999999998</v>
      </c>
      <c r="CP155" s="188">
        <f t="shared" si="112"/>
        <v>0</v>
      </c>
      <c r="CQ155" s="188">
        <f t="shared" si="113"/>
        <v>1.0220899999999999</v>
      </c>
      <c r="CR155" s="188">
        <f t="shared" si="114"/>
        <v>1.08653</v>
      </c>
      <c r="CS155" s="188">
        <f t="shared" si="115"/>
        <v>6.3903000000000001E-2</v>
      </c>
      <c r="CT155" s="188">
        <f t="shared" si="116"/>
        <v>11.495999999999999</v>
      </c>
      <c r="CU155" s="188">
        <f t="shared" si="117"/>
        <v>1.2789299999999999</v>
      </c>
      <c r="CV155" s="188">
        <f t="shared" si="118"/>
        <v>14.034700000000001</v>
      </c>
      <c r="CW155" s="188">
        <f t="shared" si="119"/>
        <v>0.70412999999999992</v>
      </c>
      <c r="CX155" s="188">
        <f t="shared" si="120"/>
        <v>12.191399999999998</v>
      </c>
      <c r="CY155" s="188">
        <f t="shared" si="121"/>
        <v>0.57310000000000005</v>
      </c>
      <c r="CZ155" s="188">
        <f t="shared" si="122"/>
        <v>0.70335000000000003</v>
      </c>
      <c r="DA155" s="188">
        <f t="shared" si="123"/>
        <v>18.4955</v>
      </c>
      <c r="DB155" s="188">
        <f t="shared" si="124"/>
        <v>0.51058000000000003</v>
      </c>
    </row>
    <row r="156" spans="1:106">
      <c r="A156" s="587"/>
      <c r="B156" s="494" t="s">
        <v>1049</v>
      </c>
      <c r="C156" s="577"/>
      <c r="F156" s="489"/>
      <c r="G156" s="222"/>
      <c r="H156" s="386"/>
      <c r="I156" s="496">
        <v>15715</v>
      </c>
      <c r="J156" s="496">
        <v>6497</v>
      </c>
      <c r="K156">
        <v>76</v>
      </c>
      <c r="L156">
        <v>67.8</v>
      </c>
      <c r="M156" s="575">
        <v>16.5</v>
      </c>
      <c r="N156">
        <v>1.0900000000000001</v>
      </c>
      <c r="O156">
        <v>98.9</v>
      </c>
      <c r="P156">
        <v>1.75</v>
      </c>
      <c r="Q156">
        <v>1.2</v>
      </c>
      <c r="R156">
        <v>21.1</v>
      </c>
      <c r="S156">
        <v>40.200000000000003</v>
      </c>
      <c r="T156">
        <v>59.8</v>
      </c>
      <c r="U156">
        <v>0.66</v>
      </c>
      <c r="V156" s="6">
        <f t="shared" si="100"/>
        <v>0.73902000000000001</v>
      </c>
      <c r="W156" s="6">
        <f t="shared" si="101"/>
        <v>29.769153744147655</v>
      </c>
      <c r="X156">
        <v>19.100000000000001</v>
      </c>
      <c r="Y156">
        <v>2.4300000000000002</v>
      </c>
      <c r="Z156">
        <v>1.58</v>
      </c>
      <c r="AA156">
        <v>20.9</v>
      </c>
      <c r="AB156">
        <v>0.45</v>
      </c>
      <c r="AC156">
        <v>52.8</v>
      </c>
      <c r="AD156">
        <v>20.8</v>
      </c>
      <c r="AE156">
        <v>43.4</v>
      </c>
      <c r="AF156">
        <v>52.8</v>
      </c>
      <c r="AG156">
        <v>1.89</v>
      </c>
      <c r="AH156" s="188">
        <f t="shared" si="102"/>
        <v>7.6782000000000012</v>
      </c>
      <c r="AI156" s="188">
        <f t="shared" si="103"/>
        <v>0.97686000000000006</v>
      </c>
      <c r="AJ156" s="188">
        <f t="shared" si="104"/>
        <v>8.4017999999999997</v>
      </c>
      <c r="AK156" s="188">
        <f t="shared" si="105"/>
        <v>0.18090000000000003</v>
      </c>
      <c r="AL156" s="188">
        <f t="shared" si="106"/>
        <v>0.63359999999999994</v>
      </c>
      <c r="AM156" s="188">
        <f t="shared" si="107"/>
        <v>0.24960000000000002</v>
      </c>
      <c r="AN156" s="188">
        <f t="shared" si="108"/>
        <v>0.52079999999999993</v>
      </c>
      <c r="AO156" s="188">
        <f t="shared" si="109"/>
        <v>0.63359999999999994</v>
      </c>
      <c r="AP156" s="188">
        <f t="shared" si="110"/>
        <v>2.2679999999999999E-2</v>
      </c>
      <c r="AQ156">
        <v>718</v>
      </c>
      <c r="AR156">
        <v>71.900000000000006</v>
      </c>
      <c r="AS156">
        <v>950</v>
      </c>
      <c r="AT156">
        <v>504</v>
      </c>
      <c r="AU156">
        <v>-41.1</v>
      </c>
      <c r="AV156" s="575">
        <v>52.1</v>
      </c>
      <c r="AW156">
        <v>20.8</v>
      </c>
      <c r="AX156">
        <v>25</v>
      </c>
      <c r="AY156">
        <v>540</v>
      </c>
      <c r="AZ156">
        <v>27.1</v>
      </c>
      <c r="BA156">
        <v>64.599999999999994</v>
      </c>
      <c r="BB156">
        <v>2.08</v>
      </c>
      <c r="BC156">
        <v>281</v>
      </c>
      <c r="BD156">
        <v>28.2</v>
      </c>
      <c r="BE156">
        <v>980</v>
      </c>
      <c r="BF156">
        <v>271</v>
      </c>
      <c r="BG156">
        <v>-209</v>
      </c>
      <c r="BH156" s="575">
        <v>16.100000000000001</v>
      </c>
      <c r="BI156">
        <v>1.54</v>
      </c>
      <c r="BJ156">
        <v>0.94</v>
      </c>
      <c r="BK156">
        <v>507</v>
      </c>
      <c r="BL156">
        <v>21.1</v>
      </c>
      <c r="BM156">
        <v>40</v>
      </c>
      <c r="BN156">
        <v>0.64</v>
      </c>
      <c r="BO156">
        <v>22</v>
      </c>
      <c r="BP156" s="575">
        <v>22</v>
      </c>
      <c r="BQ156">
        <v>1.05</v>
      </c>
      <c r="BR156">
        <v>99</v>
      </c>
      <c r="BS156">
        <v>1.68</v>
      </c>
      <c r="BT156">
        <v>1.89</v>
      </c>
      <c r="BU156">
        <v>42.9</v>
      </c>
      <c r="BV156">
        <v>46.9</v>
      </c>
      <c r="BW156">
        <v>53.1</v>
      </c>
      <c r="BX156">
        <v>1.96</v>
      </c>
      <c r="BY156">
        <v>44.4</v>
      </c>
      <c r="BZ156">
        <v>3.7</v>
      </c>
      <c r="CA156">
        <v>74.099999999999994</v>
      </c>
      <c r="CB156">
        <v>48.1</v>
      </c>
      <c r="CC156">
        <v>3.7</v>
      </c>
      <c r="CD156">
        <v>23</v>
      </c>
      <c r="CE156">
        <v>2.09</v>
      </c>
      <c r="CF156">
        <v>1.94</v>
      </c>
      <c r="CG156">
        <v>42.2</v>
      </c>
      <c r="CH156">
        <v>1.19</v>
      </c>
      <c r="CI156">
        <v>53.1</v>
      </c>
      <c r="CJ156">
        <v>21.1</v>
      </c>
      <c r="CK156">
        <v>1.32</v>
      </c>
      <c r="CL156">
        <v>1.84</v>
      </c>
      <c r="CM156">
        <v>43.5</v>
      </c>
      <c r="CN156">
        <v>2.64</v>
      </c>
      <c r="CO156" s="188">
        <f t="shared" si="111"/>
        <v>0.83916000000000002</v>
      </c>
      <c r="CP156" s="188">
        <f t="shared" si="112"/>
        <v>6.9930000000000006E-2</v>
      </c>
      <c r="CQ156" s="188">
        <f t="shared" si="113"/>
        <v>1.4004899999999998</v>
      </c>
      <c r="CR156" s="188">
        <f t="shared" si="114"/>
        <v>0.90908999999999995</v>
      </c>
      <c r="CS156" s="188">
        <f t="shared" si="115"/>
        <v>6.9930000000000006E-2</v>
      </c>
      <c r="CT156" s="188">
        <f t="shared" si="116"/>
        <v>10.787000000000001</v>
      </c>
      <c r="CU156" s="188">
        <f t="shared" si="117"/>
        <v>0.98020999999999991</v>
      </c>
      <c r="CV156" s="188">
        <f t="shared" si="118"/>
        <v>19.791800000000002</v>
      </c>
      <c r="CW156" s="188">
        <f t="shared" si="119"/>
        <v>0.55810999999999988</v>
      </c>
      <c r="CX156" s="188">
        <f t="shared" si="120"/>
        <v>11.2041</v>
      </c>
      <c r="CY156" s="188">
        <f t="shared" si="121"/>
        <v>0.70091999999999999</v>
      </c>
      <c r="CZ156" s="188">
        <f t="shared" si="122"/>
        <v>0.97704000000000013</v>
      </c>
      <c r="DA156" s="188">
        <f t="shared" si="123"/>
        <v>23.098499999999998</v>
      </c>
      <c r="DB156" s="188">
        <f t="shared" si="124"/>
        <v>1.40184</v>
      </c>
    </row>
    <row r="157" spans="1:106">
      <c r="A157" s="588" t="s">
        <v>1195</v>
      </c>
      <c r="B157" s="494" t="s">
        <v>1051</v>
      </c>
      <c r="C157" s="576" t="s">
        <v>543</v>
      </c>
      <c r="D157" s="382" t="s">
        <v>423</v>
      </c>
      <c r="E157" s="383" t="s">
        <v>361</v>
      </c>
      <c r="F157" s="489">
        <v>43760</v>
      </c>
      <c r="G157" s="429">
        <v>4</v>
      </c>
      <c r="H157" s="537" t="s">
        <v>1195</v>
      </c>
      <c r="I157" s="496">
        <v>3422</v>
      </c>
      <c r="J157" s="496">
        <v>33</v>
      </c>
      <c r="K157">
        <v>4.54</v>
      </c>
      <c r="L157">
        <v>63.6</v>
      </c>
      <c r="M157">
        <v>23.8</v>
      </c>
      <c r="N157">
        <v>14.3</v>
      </c>
      <c r="O157">
        <v>85.7</v>
      </c>
      <c r="P157">
        <v>4.76</v>
      </c>
      <c r="Q157">
        <v>0</v>
      </c>
      <c r="R157">
        <v>14.3</v>
      </c>
      <c r="S157">
        <v>42.9</v>
      </c>
      <c r="T157">
        <v>57.1</v>
      </c>
      <c r="U157">
        <v>0</v>
      </c>
      <c r="V157" s="6">
        <f t="shared" si="100"/>
        <v>9.0947999999999993</v>
      </c>
      <c r="W157" s="6">
        <f t="shared" si="101"/>
        <v>1.3304305757135946</v>
      </c>
      <c r="X157">
        <v>33.299999999999997</v>
      </c>
      <c r="Y157">
        <v>11.1</v>
      </c>
      <c r="Z157">
        <v>0</v>
      </c>
      <c r="AA157">
        <v>11.1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88">
        <f t="shared" si="102"/>
        <v>14.285699999999999</v>
      </c>
      <c r="AI157" s="188">
        <f t="shared" si="103"/>
        <v>4.7618999999999998</v>
      </c>
      <c r="AJ157" s="188">
        <f t="shared" si="104"/>
        <v>4.7618999999999998</v>
      </c>
      <c r="AK157" s="188">
        <f t="shared" si="105"/>
        <v>0</v>
      </c>
      <c r="AL157" s="188">
        <f t="shared" si="106"/>
        <v>0</v>
      </c>
      <c r="AM157" s="188">
        <f t="shared" si="107"/>
        <v>0</v>
      </c>
      <c r="AN157" s="188">
        <f t="shared" si="108"/>
        <v>0</v>
      </c>
      <c r="AO157" s="188">
        <f t="shared" si="109"/>
        <v>0</v>
      </c>
      <c r="AP157" s="188">
        <f t="shared" si="110"/>
        <v>0</v>
      </c>
      <c r="AQ157">
        <v>2928</v>
      </c>
      <c r="AR157">
        <v>294</v>
      </c>
      <c r="AS157">
        <v>974</v>
      </c>
      <c r="AT157">
        <v>1570</v>
      </c>
      <c r="AU157">
        <v>-129</v>
      </c>
      <c r="AV157">
        <v>100</v>
      </c>
      <c r="AW157">
        <v>33.299999999999997</v>
      </c>
      <c r="AX157">
        <v>0</v>
      </c>
      <c r="AY157" t="s">
        <v>364</v>
      </c>
      <c r="AZ157">
        <v>33.299999999999997</v>
      </c>
      <c r="BA157">
        <v>100</v>
      </c>
      <c r="BB157">
        <v>0</v>
      </c>
      <c r="BC157">
        <v>261</v>
      </c>
      <c r="BD157">
        <v>33.4</v>
      </c>
      <c r="BE157">
        <v>826</v>
      </c>
      <c r="BF157">
        <v>312</v>
      </c>
      <c r="BG157">
        <v>-52.6</v>
      </c>
      <c r="BH157">
        <v>11.1</v>
      </c>
      <c r="BI157">
        <v>0</v>
      </c>
      <c r="BJ157">
        <v>0</v>
      </c>
      <c r="BK157" t="s">
        <v>364</v>
      </c>
      <c r="BL157">
        <v>11.1</v>
      </c>
      <c r="BM157">
        <v>33.299999999999997</v>
      </c>
      <c r="BN157">
        <v>0</v>
      </c>
      <c r="BO157">
        <v>12.1</v>
      </c>
      <c r="BP157">
        <v>0</v>
      </c>
      <c r="BQ157">
        <v>0</v>
      </c>
      <c r="BR157">
        <v>100</v>
      </c>
      <c r="BS157">
        <v>0</v>
      </c>
      <c r="BT157">
        <v>0</v>
      </c>
      <c r="BU157">
        <v>50</v>
      </c>
      <c r="BV157">
        <v>25</v>
      </c>
      <c r="BW157">
        <v>75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100</v>
      </c>
      <c r="CH157">
        <v>0</v>
      </c>
      <c r="CI157">
        <v>75</v>
      </c>
      <c r="CJ157">
        <v>0</v>
      </c>
      <c r="CK157">
        <v>0</v>
      </c>
      <c r="CL157">
        <v>0</v>
      </c>
      <c r="CM157">
        <v>33.299999999999997</v>
      </c>
      <c r="CN157">
        <v>0</v>
      </c>
      <c r="CO157" s="188">
        <f t="shared" si="111"/>
        <v>0</v>
      </c>
      <c r="CP157" s="188">
        <f t="shared" si="112"/>
        <v>0</v>
      </c>
      <c r="CQ157" s="188">
        <f t="shared" si="113"/>
        <v>0</v>
      </c>
      <c r="CR157" s="188">
        <f t="shared" si="114"/>
        <v>0</v>
      </c>
      <c r="CS157" s="188">
        <f t="shared" si="115"/>
        <v>0</v>
      </c>
      <c r="CT157" s="188">
        <f t="shared" si="116"/>
        <v>0</v>
      </c>
      <c r="CU157" s="188">
        <f t="shared" si="117"/>
        <v>0</v>
      </c>
      <c r="CV157" s="188">
        <f t="shared" si="118"/>
        <v>25</v>
      </c>
      <c r="CW157" s="188">
        <f t="shared" si="119"/>
        <v>0</v>
      </c>
      <c r="CX157" s="188">
        <f t="shared" si="120"/>
        <v>0</v>
      </c>
      <c r="CY157" s="188">
        <f t="shared" si="121"/>
        <v>0</v>
      </c>
      <c r="CZ157" s="188">
        <f t="shared" si="122"/>
        <v>0</v>
      </c>
      <c r="DA157" s="188">
        <f t="shared" si="123"/>
        <v>24.975000000000001</v>
      </c>
      <c r="DB157" s="188">
        <f t="shared" si="124"/>
        <v>0</v>
      </c>
    </row>
    <row r="158" spans="1:106" s="600" customFormat="1">
      <c r="A158" s="28"/>
      <c r="B158" s="599" t="s">
        <v>1052</v>
      </c>
      <c r="C158" s="599"/>
      <c r="F158" s="602"/>
      <c r="G158" s="607"/>
      <c r="H158" s="607"/>
      <c r="I158" s="604">
        <v>8</v>
      </c>
      <c r="J158" s="604">
        <v>0</v>
      </c>
      <c r="K158" s="604">
        <v>0</v>
      </c>
      <c r="L158" s="604">
        <v>0</v>
      </c>
      <c r="M158" s="604">
        <v>0</v>
      </c>
      <c r="N158" s="604">
        <v>0</v>
      </c>
      <c r="O158" s="604">
        <v>0</v>
      </c>
      <c r="P158" s="604">
        <v>0</v>
      </c>
      <c r="Q158" s="604">
        <v>0</v>
      </c>
      <c r="R158" s="604">
        <v>0</v>
      </c>
      <c r="S158" s="604">
        <v>0</v>
      </c>
      <c r="T158" s="604">
        <v>0</v>
      </c>
      <c r="U158" s="604">
        <v>0</v>
      </c>
      <c r="V158" s="605">
        <f t="shared" si="100"/>
        <v>0</v>
      </c>
      <c r="W158" s="605" t="e">
        <f t="shared" si="101"/>
        <v>#DIV/0!</v>
      </c>
      <c r="X158" s="604">
        <v>0</v>
      </c>
      <c r="Y158" s="604">
        <v>0</v>
      </c>
      <c r="Z158" s="604">
        <v>0</v>
      </c>
      <c r="AA158" s="604">
        <v>0</v>
      </c>
      <c r="AB158" s="604">
        <v>0</v>
      </c>
      <c r="AC158" s="604">
        <v>0</v>
      </c>
      <c r="AD158" s="604">
        <v>0</v>
      </c>
      <c r="AE158" s="604">
        <v>0</v>
      </c>
      <c r="AF158" s="604">
        <v>0</v>
      </c>
      <c r="AG158" s="604">
        <v>0</v>
      </c>
      <c r="AH158" s="606">
        <f t="shared" si="102"/>
        <v>0</v>
      </c>
      <c r="AI158" s="606">
        <f t="shared" si="103"/>
        <v>0</v>
      </c>
      <c r="AJ158" s="606">
        <f t="shared" si="104"/>
        <v>0</v>
      </c>
      <c r="AK158" s="606">
        <f t="shared" si="105"/>
        <v>0</v>
      </c>
      <c r="AL158" s="606">
        <f t="shared" si="106"/>
        <v>0</v>
      </c>
      <c r="AM158" s="606">
        <f t="shared" si="107"/>
        <v>0</v>
      </c>
      <c r="AN158" s="606">
        <f t="shared" si="108"/>
        <v>0</v>
      </c>
      <c r="AO158" s="606">
        <f t="shared" si="109"/>
        <v>0</v>
      </c>
      <c r="AP158" s="606">
        <f t="shared" si="110"/>
        <v>0</v>
      </c>
      <c r="AQ158" s="604" t="s">
        <v>364</v>
      </c>
      <c r="AR158" s="604" t="s">
        <v>364</v>
      </c>
      <c r="AS158" s="604" t="s">
        <v>364</v>
      </c>
      <c r="AT158" s="604" t="s">
        <v>364</v>
      </c>
      <c r="AU158" s="604" t="s">
        <v>364</v>
      </c>
      <c r="AV158" s="604">
        <v>0</v>
      </c>
      <c r="AW158" s="604">
        <v>0</v>
      </c>
      <c r="AX158" s="604">
        <v>0</v>
      </c>
      <c r="AY158" s="604" t="s">
        <v>364</v>
      </c>
      <c r="AZ158" s="604">
        <v>0</v>
      </c>
      <c r="BA158" s="604">
        <v>0</v>
      </c>
      <c r="BB158" s="604">
        <v>0</v>
      </c>
      <c r="BC158" s="604" t="s">
        <v>364</v>
      </c>
      <c r="BD158" s="604" t="s">
        <v>364</v>
      </c>
      <c r="BE158" s="604" t="s">
        <v>364</v>
      </c>
      <c r="BF158" s="604" t="s">
        <v>364</v>
      </c>
      <c r="BG158" s="604">
        <v>-41.1</v>
      </c>
      <c r="BH158" s="604">
        <v>0</v>
      </c>
      <c r="BI158" s="604">
        <v>0</v>
      </c>
      <c r="BJ158" s="604">
        <v>0</v>
      </c>
      <c r="BK158" s="604" t="s">
        <v>364</v>
      </c>
      <c r="BL158" s="604">
        <v>0</v>
      </c>
      <c r="BM158" s="604">
        <v>0</v>
      </c>
      <c r="BN158" s="604">
        <v>0</v>
      </c>
      <c r="BO158" s="604">
        <v>0</v>
      </c>
      <c r="BP158" s="604">
        <v>0</v>
      </c>
      <c r="BQ158" s="604">
        <v>0</v>
      </c>
      <c r="BR158" s="604">
        <v>0</v>
      </c>
      <c r="BS158" s="604">
        <v>0</v>
      </c>
      <c r="BT158" s="604">
        <v>0</v>
      </c>
      <c r="BU158" s="604">
        <v>0</v>
      </c>
      <c r="BV158" s="604">
        <v>0</v>
      </c>
      <c r="BW158" s="604">
        <v>0</v>
      </c>
      <c r="BX158" s="604">
        <v>0</v>
      </c>
      <c r="BY158" s="604">
        <v>0</v>
      </c>
      <c r="BZ158" s="604">
        <v>0</v>
      </c>
      <c r="CA158" s="604">
        <v>0</v>
      </c>
      <c r="CB158" s="604">
        <v>0</v>
      </c>
      <c r="CC158" s="604">
        <v>0</v>
      </c>
      <c r="CD158" s="604">
        <v>0</v>
      </c>
      <c r="CE158" s="604">
        <v>0</v>
      </c>
      <c r="CF158" s="604">
        <v>0</v>
      </c>
      <c r="CG158" s="604">
        <v>0</v>
      </c>
      <c r="CH158" s="604">
        <v>0</v>
      </c>
      <c r="CI158" s="604">
        <v>0</v>
      </c>
      <c r="CJ158" s="604">
        <v>0</v>
      </c>
      <c r="CK158" s="604">
        <v>0</v>
      </c>
      <c r="CL158" s="604">
        <v>0</v>
      </c>
      <c r="CM158" s="604">
        <v>0</v>
      </c>
      <c r="CN158" s="604">
        <v>0</v>
      </c>
      <c r="CO158" s="606">
        <f t="shared" si="111"/>
        <v>0</v>
      </c>
      <c r="CP158" s="606">
        <f t="shared" si="112"/>
        <v>0</v>
      </c>
      <c r="CQ158" s="606">
        <f t="shared" si="113"/>
        <v>0</v>
      </c>
      <c r="CR158" s="606">
        <f t="shared" si="114"/>
        <v>0</v>
      </c>
      <c r="CS158" s="606">
        <f t="shared" si="115"/>
        <v>0</v>
      </c>
      <c r="CT158" s="606">
        <f t="shared" si="116"/>
        <v>0</v>
      </c>
      <c r="CU158" s="606">
        <f t="shared" si="117"/>
        <v>0</v>
      </c>
      <c r="CV158" s="606">
        <f t="shared" si="118"/>
        <v>0</v>
      </c>
      <c r="CW158" s="606">
        <f t="shared" si="119"/>
        <v>0</v>
      </c>
      <c r="CX158" s="606">
        <f t="shared" si="120"/>
        <v>0</v>
      </c>
      <c r="CY158" s="606">
        <f t="shared" si="121"/>
        <v>0</v>
      </c>
      <c r="CZ158" s="606">
        <f t="shared" si="122"/>
        <v>0</v>
      </c>
      <c r="DA158" s="606">
        <f t="shared" si="123"/>
        <v>0</v>
      </c>
      <c r="DB158" s="606">
        <f t="shared" si="124"/>
        <v>0</v>
      </c>
    </row>
    <row r="159" spans="1:106">
      <c r="A159" s="588" t="s">
        <v>381</v>
      </c>
      <c r="B159" s="584"/>
      <c r="C159" s="584"/>
      <c r="D159" s="383"/>
      <c r="E159" s="383"/>
      <c r="F159" s="489"/>
      <c r="G159" s="429"/>
      <c r="H159" s="386"/>
      <c r="I159" s="496"/>
      <c r="J159" s="496"/>
      <c r="K159" s="496"/>
      <c r="L159" s="496"/>
      <c r="M159" s="496"/>
      <c r="N159" s="496"/>
      <c r="O159" s="496"/>
      <c r="P159" s="496"/>
      <c r="Q159" s="496"/>
      <c r="R159" s="496"/>
      <c r="S159" s="496"/>
      <c r="T159" s="496"/>
      <c r="U159" s="496"/>
      <c r="V159" s="6"/>
      <c r="W159" s="6"/>
      <c r="X159" s="496"/>
      <c r="Y159" s="496"/>
      <c r="Z159" s="496"/>
      <c r="AA159" s="496"/>
      <c r="AB159" s="496"/>
      <c r="AC159" s="496"/>
      <c r="AD159" s="496"/>
      <c r="AE159" s="496"/>
      <c r="AF159" s="496"/>
      <c r="AG159" s="496"/>
      <c r="AQ159" s="496"/>
      <c r="AR159" s="496"/>
      <c r="AS159" s="496"/>
      <c r="AT159" s="496"/>
      <c r="AU159" s="496"/>
      <c r="AV159" s="496"/>
      <c r="AW159" s="496"/>
      <c r="AX159" s="496"/>
      <c r="AY159" s="496"/>
      <c r="AZ159" s="496"/>
      <c r="BA159" s="496"/>
      <c r="BB159" s="496"/>
      <c r="BC159" s="496"/>
      <c r="BD159" s="496"/>
      <c r="BE159" s="496"/>
      <c r="BF159" s="496"/>
      <c r="BG159" s="496"/>
      <c r="BH159" s="496"/>
      <c r="BI159" s="496"/>
      <c r="BJ159" s="496"/>
      <c r="BK159" s="496"/>
      <c r="BL159" s="496"/>
      <c r="BM159" s="496"/>
      <c r="BN159" s="496"/>
      <c r="BO159" s="496"/>
      <c r="BP159" s="496"/>
      <c r="BQ159" s="496"/>
      <c r="BR159" s="496"/>
      <c r="BS159" s="496"/>
      <c r="BT159" s="496"/>
      <c r="BU159" s="496"/>
      <c r="BV159" s="496"/>
      <c r="BW159" s="496"/>
      <c r="BX159" s="496"/>
      <c r="BY159" s="496"/>
      <c r="BZ159" s="496"/>
      <c r="CA159" s="496"/>
      <c r="CB159" s="496"/>
      <c r="CC159" s="496"/>
      <c r="CD159" s="496"/>
      <c r="CE159" s="496"/>
      <c r="CF159" s="496"/>
      <c r="CG159" s="496"/>
      <c r="CH159" s="496"/>
      <c r="CI159" s="496"/>
      <c r="CJ159" s="496"/>
      <c r="CK159" s="496"/>
      <c r="CL159" s="496"/>
      <c r="CM159" s="496"/>
      <c r="CN159" s="496"/>
    </row>
    <row r="160" spans="1:106">
      <c r="A160" s="587"/>
      <c r="B160" s="584"/>
      <c r="C160" s="584"/>
      <c r="D160" s="383"/>
      <c r="E160" s="383"/>
      <c r="F160" s="489"/>
      <c r="G160" s="429"/>
      <c r="H160" s="386"/>
      <c r="I160" s="496"/>
      <c r="J160" s="496"/>
      <c r="K160" s="496"/>
      <c r="L160" s="496"/>
      <c r="M160" s="496"/>
      <c r="N160" s="496"/>
      <c r="O160" s="496"/>
      <c r="P160" s="496"/>
      <c r="Q160" s="496"/>
      <c r="R160" s="496"/>
      <c r="S160" s="496"/>
      <c r="T160" s="496"/>
      <c r="U160" s="496"/>
      <c r="V160" s="6"/>
      <c r="W160" s="6"/>
      <c r="X160" s="496"/>
      <c r="Y160" s="496"/>
      <c r="Z160" s="496"/>
      <c r="AA160" s="496"/>
      <c r="AB160" s="496"/>
      <c r="AC160" s="496"/>
      <c r="AD160" s="496"/>
      <c r="AE160" s="496"/>
      <c r="AF160" s="496"/>
      <c r="AG160" s="496"/>
      <c r="AQ160" s="496"/>
      <c r="AR160" s="496"/>
      <c r="AS160" s="496"/>
      <c r="AT160" s="496"/>
      <c r="AU160" s="496"/>
      <c r="AV160" s="496"/>
      <c r="AW160" s="496"/>
      <c r="AX160" s="496"/>
      <c r="AY160" s="496"/>
      <c r="AZ160" s="496"/>
      <c r="BA160" s="496"/>
      <c r="BB160" s="496"/>
      <c r="BC160" s="496"/>
      <c r="BD160" s="496"/>
      <c r="BE160" s="496"/>
      <c r="BF160" s="496"/>
      <c r="BG160" s="496"/>
      <c r="BH160" s="496"/>
      <c r="BI160" s="496"/>
      <c r="BJ160" s="496"/>
      <c r="BK160" s="496"/>
      <c r="BL160" s="496"/>
      <c r="BM160" s="496"/>
      <c r="BN160" s="496"/>
      <c r="BO160" s="496"/>
      <c r="BP160" s="496"/>
      <c r="BQ160" s="496"/>
      <c r="BR160" s="496"/>
      <c r="BS160" s="496"/>
      <c r="BT160" s="496"/>
      <c r="BU160" s="496"/>
      <c r="BV160" s="496"/>
      <c r="BW160" s="496"/>
      <c r="BX160" s="496"/>
      <c r="BY160" s="496"/>
      <c r="BZ160" s="496"/>
      <c r="CA160" s="496"/>
      <c r="CB160" s="496"/>
      <c r="CC160" s="496"/>
      <c r="CD160" s="496"/>
      <c r="CE160" s="496"/>
      <c r="CF160" s="496"/>
      <c r="CG160" s="496"/>
      <c r="CH160" s="496"/>
      <c r="CI160" s="496"/>
      <c r="CJ160" s="496"/>
      <c r="CK160" s="496"/>
      <c r="CL160" s="496"/>
      <c r="CM160" s="496"/>
      <c r="CN160" s="496"/>
    </row>
    <row r="161" spans="1:106">
      <c r="A161" s="588" t="s">
        <v>1196</v>
      </c>
      <c r="B161" s="584"/>
      <c r="C161" s="584"/>
      <c r="D161" s="383"/>
      <c r="E161" s="383"/>
      <c r="F161" s="489"/>
      <c r="G161" s="429"/>
      <c r="H161" s="386"/>
      <c r="I161" s="496"/>
      <c r="J161" s="496"/>
      <c r="K161" s="496"/>
      <c r="L161" s="496"/>
      <c r="M161" s="496"/>
      <c r="N161" s="496"/>
      <c r="O161" s="496"/>
      <c r="P161" s="496"/>
      <c r="Q161" s="496"/>
      <c r="R161" s="496"/>
      <c r="S161" s="496"/>
      <c r="T161" s="496"/>
      <c r="U161" s="496"/>
      <c r="V161" s="6"/>
      <c r="W161" s="6"/>
      <c r="X161" s="496"/>
      <c r="Y161" s="496"/>
      <c r="Z161" s="496"/>
      <c r="AA161" s="496"/>
      <c r="AB161" s="496"/>
      <c r="AC161" s="496"/>
      <c r="AD161" s="496"/>
      <c r="AE161" s="496"/>
      <c r="AF161" s="496"/>
      <c r="AG161" s="496"/>
      <c r="AQ161" s="496"/>
      <c r="AR161" s="496"/>
      <c r="AS161" s="496"/>
      <c r="AT161" s="496"/>
      <c r="AU161" s="496"/>
      <c r="AV161" s="496"/>
      <c r="AW161" s="496"/>
      <c r="AX161" s="496"/>
      <c r="AY161" s="496"/>
      <c r="AZ161" s="496"/>
      <c r="BA161" s="496"/>
      <c r="BB161" s="496"/>
      <c r="BC161" s="496"/>
      <c r="BD161" s="496"/>
      <c r="BE161" s="496"/>
      <c r="BF161" s="496"/>
      <c r="BG161" s="496"/>
      <c r="BH161" s="496"/>
      <c r="BI161" s="496"/>
      <c r="BJ161" s="496"/>
      <c r="BK161" s="496"/>
      <c r="BL161" s="496"/>
      <c r="BM161" s="496"/>
      <c r="BN161" s="496"/>
      <c r="BO161" s="496"/>
      <c r="BP161" s="496"/>
      <c r="BQ161" s="496"/>
      <c r="BR161" s="496"/>
      <c r="BS161" s="496"/>
      <c r="BT161" s="496"/>
      <c r="BU161" s="496"/>
      <c r="BV161" s="496"/>
      <c r="BW161" s="496"/>
      <c r="BX161" s="496"/>
      <c r="BY161" s="496"/>
      <c r="BZ161" s="496"/>
      <c r="CA161" s="496"/>
      <c r="CB161" s="496"/>
      <c r="CC161" s="496"/>
      <c r="CD161" s="496"/>
      <c r="CE161" s="496"/>
      <c r="CF161" s="496"/>
      <c r="CG161" s="496"/>
      <c r="CH161" s="496"/>
      <c r="CI161" s="496"/>
      <c r="CJ161" s="496"/>
      <c r="CK161" s="496"/>
      <c r="CL161" s="496"/>
      <c r="CM161" s="496"/>
      <c r="CN161" s="496"/>
    </row>
    <row r="162" spans="1:106">
      <c r="A162" s="587"/>
      <c r="B162" s="584"/>
      <c r="C162" s="584"/>
      <c r="D162" s="383"/>
      <c r="E162" s="383"/>
      <c r="F162" s="489"/>
      <c r="G162" s="429"/>
      <c r="H162" s="386"/>
      <c r="I162" s="496"/>
      <c r="J162" s="496"/>
      <c r="K162" s="496"/>
      <c r="L162" s="496"/>
      <c r="M162" s="496"/>
      <c r="N162" s="496"/>
      <c r="O162" s="496"/>
      <c r="P162" s="496"/>
      <c r="Q162" s="496"/>
      <c r="R162" s="496"/>
      <c r="S162" s="496"/>
      <c r="T162" s="496"/>
      <c r="U162" s="496"/>
      <c r="V162" s="6"/>
      <c r="W162" s="6"/>
      <c r="X162" s="496"/>
      <c r="Y162" s="496"/>
      <c r="Z162" s="496"/>
      <c r="AA162" s="496"/>
      <c r="AB162" s="496"/>
      <c r="AC162" s="496"/>
      <c r="AD162" s="496"/>
      <c r="AE162" s="496"/>
      <c r="AF162" s="496"/>
      <c r="AG162" s="496"/>
      <c r="AQ162" s="496"/>
      <c r="AR162" s="496"/>
      <c r="AS162" s="496"/>
      <c r="AT162" s="496"/>
      <c r="AU162" s="496"/>
      <c r="AV162" s="496"/>
      <c r="AW162" s="496"/>
      <c r="AX162" s="496"/>
      <c r="AY162" s="496"/>
      <c r="AZ162" s="496"/>
      <c r="BA162" s="496"/>
      <c r="BB162" s="496"/>
      <c r="BC162" s="496"/>
      <c r="BD162" s="496"/>
      <c r="BE162" s="496"/>
      <c r="BF162" s="496"/>
      <c r="BG162" s="496"/>
      <c r="BH162" s="496"/>
      <c r="BI162" s="496"/>
      <c r="BJ162" s="496"/>
      <c r="BK162" s="496"/>
      <c r="BL162" s="496"/>
      <c r="BM162" s="496"/>
      <c r="BN162" s="496"/>
      <c r="BO162" s="496"/>
      <c r="BP162" s="496"/>
      <c r="BQ162" s="496"/>
      <c r="BR162" s="496"/>
      <c r="BS162" s="496"/>
      <c r="BT162" s="496"/>
      <c r="BU162" s="496"/>
      <c r="BV162" s="496"/>
      <c r="BW162" s="496"/>
      <c r="BX162" s="496"/>
      <c r="BY162" s="496"/>
      <c r="BZ162" s="496"/>
      <c r="CA162" s="496"/>
      <c r="CB162" s="496"/>
      <c r="CC162" s="496"/>
      <c r="CD162" s="496"/>
      <c r="CE162" s="496"/>
      <c r="CF162" s="496"/>
      <c r="CG162" s="496"/>
      <c r="CH162" s="496"/>
      <c r="CI162" s="496"/>
      <c r="CJ162" s="496"/>
      <c r="CK162" s="496"/>
      <c r="CL162" s="496"/>
      <c r="CM162" s="496"/>
      <c r="CN162" s="496"/>
    </row>
    <row r="163" spans="1:106">
      <c r="A163" s="588" t="s">
        <v>1192</v>
      </c>
      <c r="B163" s="584"/>
      <c r="C163" s="584"/>
      <c r="D163" s="383"/>
      <c r="E163" s="383"/>
      <c r="F163" s="489"/>
      <c r="G163" s="429"/>
      <c r="H163" s="386"/>
      <c r="I163" s="496"/>
      <c r="J163" s="496"/>
      <c r="K163" s="496"/>
      <c r="L163" s="496"/>
      <c r="M163" s="496"/>
      <c r="N163" s="496"/>
      <c r="O163" s="496"/>
      <c r="P163" s="496"/>
      <c r="Q163" s="496"/>
      <c r="R163" s="496"/>
      <c r="S163" s="496"/>
      <c r="T163" s="496"/>
      <c r="U163" s="496"/>
      <c r="V163" s="6"/>
      <c r="W163" s="6"/>
      <c r="X163" s="496"/>
      <c r="Y163" s="496"/>
      <c r="Z163" s="496"/>
      <c r="AA163" s="496"/>
      <c r="AB163" s="496"/>
      <c r="AC163" s="496"/>
      <c r="AD163" s="496"/>
      <c r="AE163" s="496"/>
      <c r="AF163" s="496"/>
      <c r="AG163" s="496"/>
      <c r="AQ163" s="496"/>
      <c r="AR163" s="496"/>
      <c r="AS163" s="496"/>
      <c r="AT163" s="496"/>
      <c r="AU163" s="496"/>
      <c r="AV163" s="496"/>
      <c r="AW163" s="496"/>
      <c r="AX163" s="496"/>
      <c r="AY163" s="496"/>
      <c r="AZ163" s="496"/>
      <c r="BA163" s="496"/>
      <c r="BB163" s="496"/>
      <c r="BC163" s="496"/>
      <c r="BD163" s="496"/>
      <c r="BE163" s="496"/>
      <c r="BF163" s="496"/>
      <c r="BG163" s="496"/>
      <c r="BH163" s="496"/>
      <c r="BI163" s="496"/>
      <c r="BJ163" s="496"/>
      <c r="BK163" s="496"/>
      <c r="BL163" s="496"/>
      <c r="BM163" s="496"/>
      <c r="BN163" s="496"/>
      <c r="BO163" s="496"/>
      <c r="BP163" s="496"/>
      <c r="BQ163" s="496"/>
      <c r="BR163" s="496"/>
      <c r="BS163" s="496"/>
      <c r="BT163" s="496"/>
      <c r="BU163" s="496"/>
      <c r="BV163" s="496"/>
      <c r="BW163" s="496"/>
      <c r="BX163" s="496"/>
      <c r="BY163" s="496"/>
      <c r="BZ163" s="496"/>
      <c r="CA163" s="496"/>
      <c r="CB163" s="496"/>
      <c r="CC163" s="496"/>
      <c r="CD163" s="496"/>
      <c r="CE163" s="496"/>
      <c r="CF163" s="496"/>
      <c r="CG163" s="496"/>
      <c r="CH163" s="496"/>
      <c r="CI163" s="496"/>
      <c r="CJ163" s="496"/>
      <c r="CK163" s="496"/>
      <c r="CL163" s="496"/>
      <c r="CM163" s="496"/>
      <c r="CN163" s="496"/>
    </row>
    <row r="164" spans="1:106">
      <c r="A164" s="587"/>
      <c r="B164" s="584"/>
      <c r="C164" s="584"/>
      <c r="D164" s="383"/>
      <c r="E164" s="383"/>
      <c r="F164" s="489"/>
      <c r="G164" s="429"/>
      <c r="H164" s="386"/>
      <c r="I164" s="496"/>
      <c r="J164" s="496"/>
      <c r="K164" s="496"/>
      <c r="L164" s="496"/>
      <c r="M164" s="496"/>
      <c r="N164" s="496"/>
      <c r="O164" s="496"/>
      <c r="P164" s="496"/>
      <c r="Q164" s="496"/>
      <c r="R164" s="496"/>
      <c r="S164" s="496"/>
      <c r="T164" s="496"/>
      <c r="U164" s="496"/>
      <c r="V164" s="6"/>
      <c r="W164" s="6"/>
      <c r="X164" s="496"/>
      <c r="Y164" s="496"/>
      <c r="Z164" s="496"/>
      <c r="AA164" s="496"/>
      <c r="AB164" s="496"/>
      <c r="AC164" s="496"/>
      <c r="AD164" s="496"/>
      <c r="AE164" s="496"/>
      <c r="AF164" s="496"/>
      <c r="AG164" s="496"/>
      <c r="AQ164" s="496"/>
      <c r="AR164" s="496"/>
      <c r="AS164" s="496"/>
      <c r="AT164" s="496"/>
      <c r="AU164" s="496"/>
      <c r="AV164" s="496"/>
      <c r="AW164" s="496"/>
      <c r="AX164" s="496"/>
      <c r="AY164" s="496"/>
      <c r="AZ164" s="496"/>
      <c r="BA164" s="496"/>
      <c r="BB164" s="496"/>
      <c r="BC164" s="496"/>
      <c r="BD164" s="496"/>
      <c r="BE164" s="496"/>
      <c r="BF164" s="496"/>
      <c r="BG164" s="496"/>
      <c r="BH164" s="496"/>
      <c r="BI164" s="496"/>
      <c r="BJ164" s="496"/>
      <c r="BK164" s="496"/>
      <c r="BL164" s="496"/>
      <c r="BM164" s="496"/>
      <c r="BN164" s="496"/>
      <c r="BO164" s="496"/>
      <c r="BP164" s="496"/>
      <c r="BQ164" s="496"/>
      <c r="BR164" s="496"/>
      <c r="BS164" s="496"/>
      <c r="BT164" s="496"/>
      <c r="BU164" s="496"/>
      <c r="BV164" s="496"/>
      <c r="BW164" s="496"/>
      <c r="BX164" s="496"/>
      <c r="BY164" s="496"/>
      <c r="BZ164" s="496"/>
      <c r="CA164" s="496"/>
      <c r="CB164" s="496"/>
      <c r="CC164" s="496"/>
      <c r="CD164" s="496"/>
      <c r="CE164" s="496"/>
      <c r="CF164" s="496"/>
      <c r="CG164" s="496"/>
      <c r="CH164" s="496"/>
      <c r="CI164" s="496"/>
      <c r="CJ164" s="496"/>
      <c r="CK164" s="496"/>
      <c r="CL164" s="496"/>
      <c r="CM164" s="496"/>
      <c r="CN164" s="496"/>
    </row>
    <row r="165" spans="1:106">
      <c r="A165" s="588" t="s">
        <v>1193</v>
      </c>
      <c r="B165" s="584"/>
      <c r="C165" s="584"/>
      <c r="D165" s="383"/>
      <c r="E165" s="383"/>
      <c r="F165" s="489"/>
      <c r="G165" s="429"/>
      <c r="H165" s="386"/>
      <c r="I165" s="496"/>
      <c r="J165" s="496"/>
      <c r="K165" s="496"/>
      <c r="L165" s="496"/>
      <c r="M165" s="496"/>
      <c r="N165" s="496"/>
      <c r="O165" s="496"/>
      <c r="P165" s="496"/>
      <c r="Q165" s="496"/>
      <c r="R165" s="496"/>
      <c r="S165" s="496"/>
      <c r="T165" s="496"/>
      <c r="U165" s="496"/>
      <c r="V165" s="6"/>
      <c r="W165" s="6"/>
      <c r="X165" s="496"/>
      <c r="Y165" s="496"/>
      <c r="Z165" s="496"/>
      <c r="AA165" s="496"/>
      <c r="AB165" s="496"/>
      <c r="AC165" s="496"/>
      <c r="AD165" s="496"/>
      <c r="AE165" s="496"/>
      <c r="AF165" s="496"/>
      <c r="AG165" s="496"/>
      <c r="AQ165" s="496"/>
      <c r="AR165" s="496"/>
      <c r="AS165" s="496"/>
      <c r="AT165" s="496"/>
      <c r="AU165" s="496"/>
      <c r="AV165" s="496"/>
      <c r="AW165" s="496"/>
      <c r="AX165" s="496"/>
      <c r="AY165" s="496"/>
      <c r="AZ165" s="496"/>
      <c r="BA165" s="496"/>
      <c r="BB165" s="496"/>
      <c r="BC165" s="496"/>
      <c r="BD165" s="496"/>
      <c r="BE165" s="496"/>
      <c r="BF165" s="496"/>
      <c r="BG165" s="496"/>
      <c r="BH165" s="496"/>
      <c r="BI165" s="496"/>
      <c r="BJ165" s="496"/>
      <c r="BK165" s="496"/>
      <c r="BL165" s="496"/>
      <c r="BM165" s="496"/>
      <c r="BN165" s="496"/>
      <c r="BO165" s="496"/>
      <c r="BP165" s="496"/>
      <c r="BQ165" s="496"/>
      <c r="BR165" s="496"/>
      <c r="BS165" s="496"/>
      <c r="BT165" s="496"/>
      <c r="BU165" s="496"/>
      <c r="BV165" s="496"/>
      <c r="BW165" s="496"/>
      <c r="BX165" s="496"/>
      <c r="BY165" s="496"/>
      <c r="BZ165" s="496"/>
      <c r="CA165" s="496"/>
      <c r="CB165" s="496"/>
      <c r="CC165" s="496"/>
      <c r="CD165" s="496"/>
      <c r="CE165" s="496"/>
      <c r="CF165" s="496"/>
      <c r="CG165" s="496"/>
      <c r="CH165" s="496"/>
      <c r="CI165" s="496"/>
      <c r="CJ165" s="496"/>
      <c r="CK165" s="496"/>
      <c r="CL165" s="496"/>
      <c r="CM165" s="496"/>
      <c r="CN165" s="496"/>
    </row>
    <row r="166" spans="1:106">
      <c r="A166" s="587"/>
      <c r="B166" s="584"/>
      <c r="C166" s="584"/>
      <c r="D166" s="383"/>
      <c r="E166" s="383"/>
      <c r="F166" s="489"/>
      <c r="G166" s="429"/>
      <c r="H166" s="386"/>
      <c r="I166" s="496"/>
      <c r="J166" s="496"/>
      <c r="K166" s="496"/>
      <c r="L166" s="496"/>
      <c r="M166" s="496"/>
      <c r="N166" s="496"/>
      <c r="O166" s="496"/>
      <c r="P166" s="496"/>
      <c r="Q166" s="496"/>
      <c r="R166" s="496"/>
      <c r="S166" s="496"/>
      <c r="T166" s="496"/>
      <c r="U166" s="496"/>
      <c r="V166" s="6"/>
      <c r="W166" s="6"/>
      <c r="X166" s="496"/>
      <c r="Y166" s="496"/>
      <c r="Z166" s="496"/>
      <c r="AA166" s="496"/>
      <c r="AB166" s="496"/>
      <c r="AC166" s="496"/>
      <c r="AD166" s="496"/>
      <c r="AE166" s="496"/>
      <c r="AF166" s="496"/>
      <c r="AG166" s="496"/>
      <c r="AQ166" s="496"/>
      <c r="AR166" s="496"/>
      <c r="AS166" s="496"/>
      <c r="AT166" s="496"/>
      <c r="AU166" s="496"/>
      <c r="AV166" s="496"/>
      <c r="AW166" s="496"/>
      <c r="AX166" s="496"/>
      <c r="AY166" s="496"/>
      <c r="AZ166" s="496"/>
      <c r="BA166" s="496"/>
      <c r="BB166" s="496"/>
      <c r="BC166" s="496"/>
      <c r="BD166" s="496"/>
      <c r="BE166" s="496"/>
      <c r="BF166" s="496"/>
      <c r="BG166" s="496"/>
      <c r="BH166" s="496"/>
      <c r="BI166" s="496"/>
      <c r="BJ166" s="496"/>
      <c r="BK166" s="496"/>
      <c r="BL166" s="496"/>
      <c r="BM166" s="496"/>
      <c r="BN166" s="496"/>
      <c r="BO166" s="496"/>
      <c r="BP166" s="496"/>
      <c r="BQ166" s="496"/>
      <c r="BR166" s="496"/>
      <c r="BS166" s="496"/>
      <c r="BT166" s="496"/>
      <c r="BU166" s="496"/>
      <c r="BV166" s="496"/>
      <c r="BW166" s="496"/>
      <c r="BX166" s="496"/>
      <c r="BY166" s="496"/>
      <c r="BZ166" s="496"/>
      <c r="CA166" s="496"/>
      <c r="CB166" s="496"/>
      <c r="CC166" s="496"/>
      <c r="CD166" s="496"/>
      <c r="CE166" s="496"/>
      <c r="CF166" s="496"/>
      <c r="CG166" s="496"/>
      <c r="CH166" s="496"/>
      <c r="CI166" s="496"/>
      <c r="CJ166" s="496"/>
      <c r="CK166" s="496"/>
      <c r="CL166" s="496"/>
      <c r="CM166" s="496"/>
      <c r="CN166" s="496"/>
    </row>
    <row r="167" spans="1:106">
      <c r="A167" s="589" t="s">
        <v>1194</v>
      </c>
      <c r="B167" s="584"/>
      <c r="C167" s="584"/>
      <c r="D167" s="383"/>
      <c r="E167" s="383"/>
      <c r="F167" s="489"/>
      <c r="G167" s="429"/>
      <c r="H167" s="386"/>
      <c r="I167" s="496"/>
      <c r="J167" s="496"/>
      <c r="K167" s="496"/>
      <c r="L167" s="496"/>
      <c r="M167" s="496"/>
      <c r="N167" s="496"/>
      <c r="O167" s="496"/>
      <c r="P167" s="496"/>
      <c r="Q167" s="496"/>
      <c r="R167" s="496"/>
      <c r="S167" s="496"/>
      <c r="T167" s="496"/>
      <c r="U167" s="496"/>
      <c r="V167" s="6"/>
      <c r="W167" s="6"/>
      <c r="X167" s="496"/>
      <c r="Y167" s="496"/>
      <c r="Z167" s="496"/>
      <c r="AA167" s="496"/>
      <c r="AB167" s="496"/>
      <c r="AC167" s="496"/>
      <c r="AD167" s="496"/>
      <c r="AE167" s="496"/>
      <c r="AF167" s="496"/>
      <c r="AG167" s="496"/>
      <c r="AQ167" s="496"/>
      <c r="AR167" s="496"/>
      <c r="AS167" s="496"/>
      <c r="AT167" s="496"/>
      <c r="AU167" s="496"/>
      <c r="AV167" s="496"/>
      <c r="AW167" s="496"/>
      <c r="AX167" s="496"/>
      <c r="AY167" s="496"/>
      <c r="AZ167" s="496"/>
      <c r="BA167" s="496"/>
      <c r="BB167" s="496"/>
      <c r="BC167" s="496"/>
      <c r="BD167" s="496"/>
      <c r="BE167" s="496"/>
      <c r="BF167" s="496"/>
      <c r="BG167" s="496"/>
      <c r="BH167" s="496"/>
      <c r="BI167" s="496"/>
      <c r="BJ167" s="496"/>
      <c r="BK167" s="496"/>
      <c r="BL167" s="496"/>
      <c r="BM167" s="496"/>
      <c r="BN167" s="496"/>
      <c r="BO167" s="496"/>
      <c r="BP167" s="496"/>
      <c r="BQ167" s="496"/>
      <c r="BR167" s="496"/>
      <c r="BS167" s="496"/>
      <c r="BT167" s="496"/>
      <c r="BU167" s="496"/>
      <c r="BV167" s="496"/>
      <c r="BW167" s="496"/>
      <c r="BX167" s="496"/>
      <c r="BY167" s="496"/>
      <c r="BZ167" s="496"/>
      <c r="CA167" s="496"/>
      <c r="CB167" s="496"/>
      <c r="CC167" s="496"/>
      <c r="CD167" s="496"/>
      <c r="CE167" s="496"/>
      <c r="CF167" s="496"/>
      <c r="CG167" s="496"/>
      <c r="CH167" s="496"/>
      <c r="CI167" s="496"/>
      <c r="CJ167" s="496"/>
      <c r="CK167" s="496"/>
      <c r="CL167" s="496"/>
      <c r="CM167" s="496"/>
      <c r="CN167" s="496"/>
    </row>
    <row r="168" spans="1:106">
      <c r="A168" s="587"/>
      <c r="B168" s="584"/>
      <c r="C168" s="584"/>
      <c r="D168" s="383"/>
      <c r="E168" s="383"/>
      <c r="F168" s="489"/>
      <c r="G168" s="429"/>
      <c r="H168" s="386"/>
      <c r="I168" s="496"/>
      <c r="J168" s="496"/>
      <c r="K168" s="496"/>
      <c r="L168" s="496"/>
      <c r="M168" s="496"/>
      <c r="N168" s="496"/>
      <c r="O168" s="496"/>
      <c r="P168" s="496"/>
      <c r="Q168" s="496"/>
      <c r="R168" s="496"/>
      <c r="S168" s="496"/>
      <c r="T168" s="496"/>
      <c r="U168" s="496"/>
      <c r="V168" s="6"/>
      <c r="W168" s="6"/>
      <c r="X168" s="496"/>
      <c r="Y168" s="496"/>
      <c r="Z168" s="496"/>
      <c r="AA168" s="496"/>
      <c r="AB168" s="496"/>
      <c r="AC168" s="496"/>
      <c r="AD168" s="496"/>
      <c r="AE168" s="496"/>
      <c r="AF168" s="496"/>
      <c r="AG168" s="496"/>
      <c r="AQ168" s="496"/>
      <c r="AR168" s="496"/>
      <c r="AS168" s="496"/>
      <c r="AT168" s="496"/>
      <c r="AU168" s="496"/>
      <c r="AV168" s="496"/>
      <c r="AW168" s="496"/>
      <c r="AX168" s="496"/>
      <c r="AY168" s="496"/>
      <c r="AZ168" s="496"/>
      <c r="BA168" s="496"/>
      <c r="BB168" s="496"/>
      <c r="BC168" s="496"/>
      <c r="BD168" s="496"/>
      <c r="BE168" s="496"/>
      <c r="BF168" s="496"/>
      <c r="BG168" s="496"/>
      <c r="BH168" s="496"/>
      <c r="BI168" s="496"/>
      <c r="BJ168" s="496"/>
      <c r="BK168" s="496"/>
      <c r="BL168" s="496"/>
      <c r="BM168" s="496"/>
      <c r="BN168" s="496"/>
      <c r="BO168" s="496"/>
      <c r="BP168" s="496"/>
      <c r="BQ168" s="496"/>
      <c r="BR168" s="496"/>
      <c r="BS168" s="496"/>
      <c r="BT168" s="496"/>
      <c r="BU168" s="496"/>
      <c r="BV168" s="496"/>
      <c r="BW168" s="496"/>
      <c r="BX168" s="496"/>
      <c r="BY168" s="496"/>
      <c r="BZ168" s="496"/>
      <c r="CA168" s="496"/>
      <c r="CB168" s="496"/>
      <c r="CC168" s="496"/>
      <c r="CD168" s="496"/>
      <c r="CE168" s="496"/>
      <c r="CF168" s="496"/>
      <c r="CG168" s="496"/>
      <c r="CH168" s="496"/>
      <c r="CI168" s="496"/>
      <c r="CJ168" s="496"/>
      <c r="CK168" s="496"/>
      <c r="CL168" s="496"/>
      <c r="CM168" s="496"/>
      <c r="CN168" s="496"/>
    </row>
    <row r="169" spans="1:106">
      <c r="A169" s="588" t="s">
        <v>1195</v>
      </c>
      <c r="B169" s="584"/>
      <c r="C169" s="584"/>
      <c r="D169" s="383"/>
      <c r="E169" s="383"/>
      <c r="F169" s="489"/>
      <c r="G169" s="429"/>
      <c r="H169" s="386"/>
      <c r="I169" s="496"/>
      <c r="J169" s="496"/>
      <c r="K169" s="496"/>
      <c r="L169" s="496"/>
      <c r="M169" s="496"/>
      <c r="N169" s="496"/>
      <c r="O169" s="496"/>
      <c r="P169" s="496"/>
      <c r="Q169" s="496"/>
      <c r="R169" s="496"/>
      <c r="S169" s="496"/>
      <c r="T169" s="496"/>
      <c r="U169" s="496"/>
      <c r="V169" s="6"/>
      <c r="W169" s="6"/>
      <c r="X169" s="496"/>
      <c r="Y169" s="496"/>
      <c r="Z169" s="496"/>
      <c r="AA169" s="496"/>
      <c r="AB169" s="496"/>
      <c r="AC169" s="496"/>
      <c r="AD169" s="496"/>
      <c r="AE169" s="496"/>
      <c r="AF169" s="496"/>
      <c r="AG169" s="496"/>
      <c r="AQ169" s="496"/>
      <c r="AR169" s="496"/>
      <c r="AS169" s="496"/>
      <c r="AT169" s="496"/>
      <c r="AU169" s="496"/>
      <c r="AV169" s="496"/>
      <c r="AW169" s="496"/>
      <c r="AX169" s="496"/>
      <c r="AY169" s="496"/>
      <c r="AZ169" s="496"/>
      <c r="BA169" s="496"/>
      <c r="BB169" s="496"/>
      <c r="BC169" s="496"/>
      <c r="BD169" s="496"/>
      <c r="BE169" s="496"/>
      <c r="BF169" s="496"/>
      <c r="BG169" s="496"/>
      <c r="BH169" s="496"/>
      <c r="BI169" s="496"/>
      <c r="BJ169" s="496"/>
      <c r="BK169" s="496"/>
      <c r="BL169" s="496"/>
      <c r="BM169" s="496"/>
      <c r="BN169" s="496"/>
      <c r="BO169" s="496"/>
      <c r="BP169" s="496"/>
      <c r="BQ169" s="496"/>
      <c r="BR169" s="496"/>
      <c r="BS169" s="496"/>
      <c r="BT169" s="496"/>
      <c r="BU169" s="496"/>
      <c r="BV169" s="496"/>
      <c r="BW169" s="496"/>
      <c r="BX169" s="496"/>
      <c r="BY169" s="496"/>
      <c r="BZ169" s="496"/>
      <c r="CA169" s="496"/>
      <c r="CB169" s="496"/>
      <c r="CC169" s="496"/>
      <c r="CD169" s="496"/>
      <c r="CE169" s="496"/>
      <c r="CF169" s="496"/>
      <c r="CG169" s="496"/>
      <c r="CH169" s="496"/>
      <c r="CI169" s="496"/>
      <c r="CJ169" s="496"/>
      <c r="CK169" s="496"/>
      <c r="CL169" s="496"/>
      <c r="CM169" s="496"/>
      <c r="CN169" s="496"/>
    </row>
    <row r="170" spans="1:106" s="515" customFormat="1" ht="17" thickBot="1">
      <c r="A170" s="590"/>
      <c r="B170" s="579"/>
      <c r="C170" s="579"/>
      <c r="D170" s="422"/>
      <c r="E170" s="422"/>
      <c r="F170" s="492"/>
      <c r="G170" s="516"/>
      <c r="I170" s="517"/>
      <c r="J170" s="517"/>
      <c r="K170" s="517"/>
      <c r="L170" s="517"/>
      <c r="M170" s="517"/>
      <c r="N170" s="517"/>
      <c r="O170" s="517"/>
      <c r="P170" s="517"/>
      <c r="Q170" s="517"/>
      <c r="R170" s="517"/>
      <c r="S170" s="517"/>
      <c r="T170" s="517"/>
      <c r="U170" s="517"/>
      <c r="V170" s="155"/>
      <c r="W170" s="155"/>
      <c r="X170" s="517"/>
      <c r="Y170" s="517"/>
      <c r="Z170" s="517"/>
      <c r="AA170" s="517"/>
      <c r="AB170" s="517"/>
      <c r="AC170" s="517"/>
      <c r="AD170" s="517"/>
      <c r="AE170" s="517"/>
      <c r="AF170" s="517"/>
      <c r="AG170" s="517"/>
      <c r="AH170" s="518"/>
      <c r="AI170" s="518"/>
      <c r="AJ170" s="518"/>
      <c r="AK170" s="518"/>
      <c r="AL170" s="518"/>
      <c r="AM170" s="518"/>
      <c r="AN170" s="518"/>
      <c r="AO170" s="518"/>
      <c r="AP170" s="518"/>
      <c r="AQ170" s="517"/>
      <c r="AR170" s="517"/>
      <c r="AS170" s="517"/>
      <c r="AT170" s="517"/>
      <c r="AU170" s="517"/>
      <c r="AV170" s="517"/>
      <c r="AW170" s="517"/>
      <c r="AX170" s="517"/>
      <c r="AY170" s="517"/>
      <c r="AZ170" s="517"/>
      <c r="BA170" s="517"/>
      <c r="BB170" s="517"/>
      <c r="BC170" s="517"/>
      <c r="BD170" s="517"/>
      <c r="BE170" s="517"/>
      <c r="BF170" s="517"/>
      <c r="BG170" s="517"/>
      <c r="BH170" s="517"/>
      <c r="BI170" s="517"/>
      <c r="BJ170" s="517"/>
      <c r="BK170" s="517"/>
      <c r="BL170" s="517"/>
      <c r="BM170" s="517"/>
      <c r="BN170" s="517"/>
      <c r="BO170" s="517"/>
      <c r="BP170" s="517"/>
      <c r="BQ170" s="517"/>
      <c r="BR170" s="517"/>
      <c r="BS170" s="517"/>
      <c r="BT170" s="517"/>
      <c r="BU170" s="517"/>
      <c r="BV170" s="517"/>
      <c r="BW170" s="517"/>
      <c r="BX170" s="517"/>
      <c r="BY170" s="517"/>
      <c r="BZ170" s="517"/>
      <c r="CA170" s="517"/>
      <c r="CB170" s="517"/>
      <c r="CC170" s="517"/>
      <c r="CD170" s="517"/>
      <c r="CE170" s="517"/>
      <c r="CF170" s="517"/>
      <c r="CG170" s="517"/>
      <c r="CH170" s="517"/>
      <c r="CI170" s="517"/>
      <c r="CJ170" s="517"/>
      <c r="CK170" s="517"/>
      <c r="CL170" s="517"/>
      <c r="CM170" s="517"/>
      <c r="CN170" s="517"/>
      <c r="CO170" s="518"/>
      <c r="CP170" s="518"/>
      <c r="CQ170" s="518"/>
      <c r="CR170" s="518"/>
      <c r="CS170" s="518"/>
      <c r="CT170" s="518"/>
      <c r="CU170" s="518"/>
      <c r="CV170" s="518"/>
      <c r="CW170" s="518"/>
      <c r="CX170" s="518"/>
      <c r="CY170" s="518"/>
      <c r="CZ170" s="518"/>
      <c r="DA170" s="518"/>
      <c r="DB170" s="518"/>
    </row>
    <row r="171" spans="1:106">
      <c r="A171" s="586" t="s">
        <v>381</v>
      </c>
      <c r="B171" s="494" t="s">
        <v>1066</v>
      </c>
      <c r="C171" s="576" t="s">
        <v>543</v>
      </c>
      <c r="D171" s="382" t="s">
        <v>424</v>
      </c>
      <c r="E171" s="578" t="s">
        <v>113</v>
      </c>
      <c r="F171" s="489">
        <v>43767</v>
      </c>
      <c r="G171" s="429">
        <v>0</v>
      </c>
      <c r="H171" s="537" t="s">
        <v>381</v>
      </c>
      <c r="I171" s="496">
        <v>1575</v>
      </c>
      <c r="J171" s="496">
        <v>42</v>
      </c>
      <c r="K171">
        <v>47.7</v>
      </c>
      <c r="L171">
        <v>61.9</v>
      </c>
      <c r="M171">
        <v>0</v>
      </c>
      <c r="N171">
        <v>7.69</v>
      </c>
      <c r="O171">
        <v>92.3</v>
      </c>
      <c r="P171">
        <v>3.85</v>
      </c>
      <c r="Q171">
        <v>0</v>
      </c>
      <c r="R171">
        <v>84.6</v>
      </c>
      <c r="S171">
        <v>19.2</v>
      </c>
      <c r="T171">
        <v>80.8</v>
      </c>
      <c r="U171">
        <v>0</v>
      </c>
      <c r="V171" s="6">
        <f t="shared" si="100"/>
        <v>4.7601100000000001</v>
      </c>
      <c r="W171" s="6">
        <f t="shared" si="101"/>
        <v>4.4956944272296226</v>
      </c>
      <c r="X171">
        <v>0</v>
      </c>
      <c r="Y171">
        <v>0</v>
      </c>
      <c r="Z171">
        <v>0</v>
      </c>
      <c r="AA171">
        <v>60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 s="188">
        <f t="shared" si="102"/>
        <v>0</v>
      </c>
      <c r="AI171" s="188">
        <f t="shared" si="103"/>
        <v>0</v>
      </c>
      <c r="AJ171" s="188">
        <f t="shared" si="104"/>
        <v>11.52</v>
      </c>
      <c r="AK171" s="188">
        <f t="shared" si="105"/>
        <v>0</v>
      </c>
      <c r="AL171" s="188">
        <f t="shared" si="106"/>
        <v>0</v>
      </c>
      <c r="AM171" s="188">
        <f t="shared" si="107"/>
        <v>0</v>
      </c>
      <c r="AN171" s="188">
        <f t="shared" si="108"/>
        <v>0</v>
      </c>
      <c r="AO171" s="188">
        <f t="shared" si="109"/>
        <v>0</v>
      </c>
      <c r="AP171" s="188">
        <f t="shared" si="110"/>
        <v>0</v>
      </c>
      <c r="AQ171">
        <v>105</v>
      </c>
      <c r="AR171">
        <v>-95.1</v>
      </c>
      <c r="AS171">
        <v>1170</v>
      </c>
      <c r="AT171">
        <v>48.8</v>
      </c>
      <c r="AU171">
        <v>-619</v>
      </c>
      <c r="AV171">
        <v>0</v>
      </c>
      <c r="AW171">
        <v>0</v>
      </c>
      <c r="AX171">
        <v>0</v>
      </c>
      <c r="AY171" t="s">
        <v>364</v>
      </c>
      <c r="AZ171">
        <v>100</v>
      </c>
      <c r="BA171">
        <v>0</v>
      </c>
      <c r="BB171">
        <v>0</v>
      </c>
      <c r="BC171">
        <v>160</v>
      </c>
      <c r="BD171">
        <v>69.400000000000006</v>
      </c>
      <c r="BE171">
        <v>1526</v>
      </c>
      <c r="BF171">
        <v>317</v>
      </c>
      <c r="BG171">
        <v>-23.1</v>
      </c>
      <c r="BH171">
        <v>0</v>
      </c>
      <c r="BI171">
        <v>4.17</v>
      </c>
      <c r="BJ171">
        <v>0</v>
      </c>
      <c r="BK171" t="s">
        <v>364</v>
      </c>
      <c r="BL171">
        <v>83.3</v>
      </c>
      <c r="BM171">
        <v>20.8</v>
      </c>
      <c r="BN171">
        <v>0</v>
      </c>
      <c r="BO171">
        <v>21.4</v>
      </c>
      <c r="BP171">
        <v>0</v>
      </c>
      <c r="BQ171">
        <v>0</v>
      </c>
      <c r="BR171">
        <v>100</v>
      </c>
      <c r="BS171">
        <v>0</v>
      </c>
      <c r="BT171">
        <v>0</v>
      </c>
      <c r="BU171">
        <v>77.8</v>
      </c>
      <c r="BV171">
        <v>22.2</v>
      </c>
      <c r="BW171">
        <v>77.8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50</v>
      </c>
      <c r="CH171">
        <v>0</v>
      </c>
      <c r="CI171">
        <v>77.8</v>
      </c>
      <c r="CJ171">
        <v>0</v>
      </c>
      <c r="CK171">
        <v>0</v>
      </c>
      <c r="CL171">
        <v>0</v>
      </c>
      <c r="CM171">
        <v>85.7</v>
      </c>
      <c r="CN171">
        <v>0</v>
      </c>
      <c r="CO171" s="188">
        <f t="shared" si="111"/>
        <v>0</v>
      </c>
      <c r="CP171" s="188">
        <f t="shared" si="112"/>
        <v>0</v>
      </c>
      <c r="CQ171" s="188">
        <f t="shared" si="113"/>
        <v>0</v>
      </c>
      <c r="CR171" s="188">
        <f t="shared" si="114"/>
        <v>0</v>
      </c>
      <c r="CS171" s="188">
        <f t="shared" si="115"/>
        <v>0</v>
      </c>
      <c r="CT171" s="188">
        <f t="shared" si="116"/>
        <v>0</v>
      </c>
      <c r="CU171" s="188">
        <f t="shared" si="117"/>
        <v>0</v>
      </c>
      <c r="CV171" s="188">
        <f t="shared" si="118"/>
        <v>11.1</v>
      </c>
      <c r="CW171" s="188">
        <f t="shared" si="119"/>
        <v>0</v>
      </c>
      <c r="CX171" s="188">
        <f t="shared" si="120"/>
        <v>0</v>
      </c>
      <c r="CY171" s="188">
        <f t="shared" si="121"/>
        <v>0</v>
      </c>
      <c r="CZ171" s="188">
        <f t="shared" si="122"/>
        <v>0</v>
      </c>
      <c r="DA171" s="188">
        <f t="shared" si="123"/>
        <v>66.674599999999998</v>
      </c>
      <c r="DB171" s="188">
        <f t="shared" si="124"/>
        <v>0</v>
      </c>
    </row>
    <row r="172" spans="1:106">
      <c r="A172" s="587"/>
      <c r="B172" s="494" t="s">
        <v>1067</v>
      </c>
      <c r="C172" s="577"/>
      <c r="F172" s="489"/>
      <c r="G172" s="386"/>
      <c r="H172" s="386"/>
      <c r="I172" s="496">
        <v>1493</v>
      </c>
      <c r="J172" s="496">
        <v>43</v>
      </c>
      <c r="K172">
        <v>50</v>
      </c>
      <c r="L172">
        <v>65.099999999999994</v>
      </c>
      <c r="M172">
        <v>14.3</v>
      </c>
      <c r="N172">
        <v>17.899999999999999</v>
      </c>
      <c r="O172">
        <v>82.1</v>
      </c>
      <c r="P172">
        <v>7.14</v>
      </c>
      <c r="Q172">
        <v>3.57</v>
      </c>
      <c r="R172">
        <v>100</v>
      </c>
      <c r="S172">
        <v>17.899999999999999</v>
      </c>
      <c r="T172">
        <v>82.1</v>
      </c>
      <c r="U172">
        <v>0</v>
      </c>
      <c r="V172" s="6">
        <f t="shared" si="100"/>
        <v>11.652899999999997</v>
      </c>
      <c r="W172" s="6">
        <f t="shared" si="101"/>
        <v>2.1968780303615416</v>
      </c>
      <c r="X172">
        <v>60</v>
      </c>
      <c r="Y172">
        <v>40</v>
      </c>
      <c r="Z172">
        <v>20</v>
      </c>
      <c r="AA172">
        <v>100</v>
      </c>
      <c r="AB172">
        <v>0</v>
      </c>
      <c r="AC172">
        <v>100</v>
      </c>
      <c r="AD172">
        <v>100</v>
      </c>
      <c r="AE172">
        <v>100</v>
      </c>
      <c r="AF172">
        <v>100</v>
      </c>
      <c r="AG172">
        <v>0</v>
      </c>
      <c r="AH172" s="188">
        <f t="shared" si="102"/>
        <v>10.74</v>
      </c>
      <c r="AI172" s="188">
        <f t="shared" si="103"/>
        <v>7.16</v>
      </c>
      <c r="AJ172" s="188">
        <f t="shared" si="104"/>
        <v>17.899999999999999</v>
      </c>
      <c r="AK172" s="188">
        <f t="shared" si="105"/>
        <v>0</v>
      </c>
      <c r="AL172" s="188">
        <f t="shared" si="106"/>
        <v>3.57</v>
      </c>
      <c r="AM172" s="188">
        <f t="shared" si="107"/>
        <v>3.57</v>
      </c>
      <c r="AN172" s="188">
        <f t="shared" si="108"/>
        <v>3.57</v>
      </c>
      <c r="AO172" s="188">
        <f t="shared" si="109"/>
        <v>3.57</v>
      </c>
      <c r="AP172" s="188">
        <f t="shared" si="110"/>
        <v>0</v>
      </c>
      <c r="AQ172">
        <v>344</v>
      </c>
      <c r="AR172">
        <v>219</v>
      </c>
      <c r="AS172">
        <v>1552</v>
      </c>
      <c r="AT172">
        <v>519</v>
      </c>
      <c r="AU172">
        <v>-396</v>
      </c>
      <c r="AV172">
        <v>40</v>
      </c>
      <c r="AW172">
        <v>20</v>
      </c>
      <c r="AX172">
        <v>20</v>
      </c>
      <c r="AY172">
        <v>2355</v>
      </c>
      <c r="AZ172">
        <v>100</v>
      </c>
      <c r="BA172">
        <v>40</v>
      </c>
      <c r="BB172">
        <v>0</v>
      </c>
      <c r="BC172">
        <v>140</v>
      </c>
      <c r="BD172">
        <v>96.4</v>
      </c>
      <c r="BE172">
        <v>1558</v>
      </c>
      <c r="BF172">
        <v>237</v>
      </c>
      <c r="BG172">
        <v>-38.5</v>
      </c>
      <c r="BH172">
        <v>8.6999999999999993</v>
      </c>
      <c r="BI172">
        <v>4.3499999999999996</v>
      </c>
      <c r="BJ172">
        <v>0</v>
      </c>
      <c r="BK172" t="s">
        <v>364</v>
      </c>
      <c r="BL172">
        <v>100</v>
      </c>
      <c r="BM172">
        <v>13</v>
      </c>
      <c r="BN172">
        <v>0</v>
      </c>
      <c r="BO172">
        <v>25.6</v>
      </c>
      <c r="BP172">
        <v>0</v>
      </c>
      <c r="BQ172">
        <v>0</v>
      </c>
      <c r="BR172">
        <v>100</v>
      </c>
      <c r="BS172">
        <v>0</v>
      </c>
      <c r="BT172">
        <v>0</v>
      </c>
      <c r="BU172">
        <v>90.9</v>
      </c>
      <c r="BV172">
        <v>18.2</v>
      </c>
      <c r="BW172">
        <v>81.8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100</v>
      </c>
      <c r="CH172">
        <v>0</v>
      </c>
      <c r="CI172">
        <v>81.8</v>
      </c>
      <c r="CJ172">
        <v>0</v>
      </c>
      <c r="CK172">
        <v>0</v>
      </c>
      <c r="CL172">
        <v>0</v>
      </c>
      <c r="CM172">
        <v>88.9</v>
      </c>
      <c r="CN172">
        <v>0</v>
      </c>
      <c r="CO172" s="188">
        <f t="shared" si="111"/>
        <v>0</v>
      </c>
      <c r="CP172" s="188">
        <f t="shared" si="112"/>
        <v>0</v>
      </c>
      <c r="CQ172" s="188">
        <f t="shared" si="113"/>
        <v>0</v>
      </c>
      <c r="CR172" s="188">
        <f t="shared" si="114"/>
        <v>0</v>
      </c>
      <c r="CS172" s="188">
        <f t="shared" si="115"/>
        <v>0</v>
      </c>
      <c r="CT172" s="188">
        <f t="shared" si="116"/>
        <v>0</v>
      </c>
      <c r="CU172" s="188">
        <f t="shared" si="117"/>
        <v>0</v>
      </c>
      <c r="CV172" s="188">
        <f t="shared" si="118"/>
        <v>18.2</v>
      </c>
      <c r="CW172" s="188">
        <f t="shared" si="119"/>
        <v>0</v>
      </c>
      <c r="CX172" s="188">
        <f t="shared" si="120"/>
        <v>0</v>
      </c>
      <c r="CY172" s="188">
        <f t="shared" si="121"/>
        <v>0</v>
      </c>
      <c r="CZ172" s="188">
        <f t="shared" si="122"/>
        <v>0</v>
      </c>
      <c r="DA172" s="188">
        <f t="shared" si="123"/>
        <v>72.720200000000006</v>
      </c>
      <c r="DB172" s="188">
        <f t="shared" si="124"/>
        <v>0</v>
      </c>
    </row>
    <row r="173" spans="1:106">
      <c r="A173" s="588" t="s">
        <v>1191</v>
      </c>
      <c r="B173" s="494" t="s">
        <v>1069</v>
      </c>
      <c r="C173" s="576" t="s">
        <v>543</v>
      </c>
      <c r="D173" s="382" t="s">
        <v>424</v>
      </c>
      <c r="E173" s="578" t="s">
        <v>114</v>
      </c>
      <c r="F173" s="489">
        <v>43767</v>
      </c>
      <c r="G173" s="429">
        <v>0</v>
      </c>
      <c r="H173" s="537" t="s">
        <v>1191</v>
      </c>
      <c r="I173" s="496">
        <v>14676</v>
      </c>
      <c r="J173" s="496">
        <v>6528</v>
      </c>
      <c r="K173">
        <v>56.8</v>
      </c>
      <c r="L173">
        <v>76.900000000000006</v>
      </c>
      <c r="M173">
        <v>5.22</v>
      </c>
      <c r="N173">
        <v>6.65</v>
      </c>
      <c r="O173">
        <v>93.4</v>
      </c>
      <c r="P173">
        <v>1.61</v>
      </c>
      <c r="Q173">
        <v>2.85</v>
      </c>
      <c r="R173">
        <v>8.42</v>
      </c>
      <c r="S173">
        <v>9.1999999999999993</v>
      </c>
      <c r="T173">
        <v>90.8</v>
      </c>
      <c r="U173">
        <v>1.1299999999999999</v>
      </c>
      <c r="V173" s="6">
        <f t="shared" si="100"/>
        <v>5.1138500000000002</v>
      </c>
      <c r="W173" s="6">
        <f t="shared" si="101"/>
        <v>1.3805645453034405</v>
      </c>
      <c r="X173">
        <v>17.7</v>
      </c>
      <c r="Y173">
        <v>5.63</v>
      </c>
      <c r="Z173">
        <v>14.5</v>
      </c>
      <c r="AA173">
        <v>15.8</v>
      </c>
      <c r="AB173">
        <v>3.25</v>
      </c>
      <c r="AC173">
        <v>49</v>
      </c>
      <c r="AD173">
        <v>22.4</v>
      </c>
      <c r="AE173">
        <v>17.5</v>
      </c>
      <c r="AF173">
        <v>46.9</v>
      </c>
      <c r="AG173">
        <v>0.7</v>
      </c>
      <c r="AH173" s="188">
        <f t="shared" si="102"/>
        <v>1.6283999999999998</v>
      </c>
      <c r="AI173" s="188">
        <f t="shared" si="103"/>
        <v>0.51795999999999998</v>
      </c>
      <c r="AJ173" s="188">
        <f t="shared" si="104"/>
        <v>1.4535999999999998</v>
      </c>
      <c r="AK173" s="188">
        <f t="shared" si="105"/>
        <v>0.29899999999999999</v>
      </c>
      <c r="AL173" s="188">
        <f t="shared" si="106"/>
        <v>1.3965000000000001</v>
      </c>
      <c r="AM173" s="188">
        <f t="shared" si="107"/>
        <v>0.63839999999999997</v>
      </c>
      <c r="AN173" s="188">
        <f t="shared" si="108"/>
        <v>0.49875000000000003</v>
      </c>
      <c r="AO173" s="188">
        <f t="shared" si="109"/>
        <v>1.3366499999999999</v>
      </c>
      <c r="AP173" s="188">
        <f t="shared" si="110"/>
        <v>1.9949999999999999E-2</v>
      </c>
      <c r="AQ173">
        <v>402</v>
      </c>
      <c r="AR173">
        <v>82.2</v>
      </c>
      <c r="AS173">
        <v>840</v>
      </c>
      <c r="AT173">
        <v>344</v>
      </c>
      <c r="AU173">
        <v>-69.400000000000006</v>
      </c>
      <c r="AV173">
        <v>35</v>
      </c>
      <c r="AW173">
        <v>10.199999999999999</v>
      </c>
      <c r="AX173">
        <v>19.2</v>
      </c>
      <c r="AY173">
        <v>1080</v>
      </c>
      <c r="AZ173">
        <v>9.8800000000000008</v>
      </c>
      <c r="BA173">
        <v>16.5</v>
      </c>
      <c r="BB173">
        <v>1.5</v>
      </c>
      <c r="BC173">
        <v>207</v>
      </c>
      <c r="BD173">
        <v>30.8</v>
      </c>
      <c r="BE173">
        <v>842</v>
      </c>
      <c r="BF173">
        <v>290</v>
      </c>
      <c r="BG173">
        <v>-174</v>
      </c>
      <c r="BH173">
        <v>3.09</v>
      </c>
      <c r="BI173">
        <v>1</v>
      </c>
      <c r="BJ173">
        <v>1.68</v>
      </c>
      <c r="BK173">
        <v>800</v>
      </c>
      <c r="BL173">
        <v>8.32</v>
      </c>
      <c r="BM173">
        <v>8.68</v>
      </c>
      <c r="BN173">
        <v>1.1100000000000001</v>
      </c>
      <c r="BO173">
        <v>7.06</v>
      </c>
      <c r="BP173">
        <v>0</v>
      </c>
      <c r="BQ173">
        <v>1.52</v>
      </c>
      <c r="BR173">
        <v>98.5</v>
      </c>
      <c r="BS173">
        <v>3.25</v>
      </c>
      <c r="BT173">
        <v>2.82</v>
      </c>
      <c r="BU173">
        <v>27.3</v>
      </c>
      <c r="BV173">
        <v>28.2</v>
      </c>
      <c r="BW173">
        <v>71.8</v>
      </c>
      <c r="BX173">
        <v>4.12</v>
      </c>
      <c r="BY173">
        <v>0</v>
      </c>
      <c r="BZ173">
        <v>23.1</v>
      </c>
      <c r="CA173">
        <v>38.5</v>
      </c>
      <c r="CB173">
        <v>15.4</v>
      </c>
      <c r="CC173">
        <v>38.5</v>
      </c>
      <c r="CD173">
        <v>0</v>
      </c>
      <c r="CE173">
        <v>3.85</v>
      </c>
      <c r="CF173">
        <v>1.54</v>
      </c>
      <c r="CG173">
        <v>25.4</v>
      </c>
      <c r="CH173">
        <v>3.85</v>
      </c>
      <c r="CI173">
        <v>71.8</v>
      </c>
      <c r="CJ173">
        <v>0</v>
      </c>
      <c r="CK173">
        <v>3.02</v>
      </c>
      <c r="CL173">
        <v>3.32</v>
      </c>
      <c r="CM173">
        <v>28.1</v>
      </c>
      <c r="CN173">
        <v>4.2300000000000004</v>
      </c>
      <c r="CO173" s="188">
        <f t="shared" si="111"/>
        <v>0</v>
      </c>
      <c r="CP173" s="188">
        <f t="shared" si="112"/>
        <v>0.65142</v>
      </c>
      <c r="CQ173" s="188">
        <f t="shared" si="113"/>
        <v>1.0856999999999999</v>
      </c>
      <c r="CR173" s="188">
        <f t="shared" si="114"/>
        <v>0.43428</v>
      </c>
      <c r="CS173" s="188">
        <f t="shared" si="115"/>
        <v>1.0856999999999999</v>
      </c>
      <c r="CT173" s="188">
        <f t="shared" si="116"/>
        <v>0</v>
      </c>
      <c r="CU173" s="188">
        <f t="shared" si="117"/>
        <v>1.0856999999999999</v>
      </c>
      <c r="CV173" s="188">
        <f t="shared" si="118"/>
        <v>7.1627999999999998</v>
      </c>
      <c r="CW173" s="188">
        <f t="shared" si="119"/>
        <v>1.0856999999999999</v>
      </c>
      <c r="CX173" s="188">
        <f t="shared" si="120"/>
        <v>0</v>
      </c>
      <c r="CY173" s="188">
        <f t="shared" si="121"/>
        <v>2.1683599999999998</v>
      </c>
      <c r="CZ173" s="188">
        <f t="shared" si="122"/>
        <v>2.3837599999999997</v>
      </c>
      <c r="DA173" s="188">
        <f t="shared" si="123"/>
        <v>20.175799999999999</v>
      </c>
      <c r="DB173" s="188">
        <f t="shared" si="124"/>
        <v>3.03714</v>
      </c>
    </row>
    <row r="174" spans="1:106" s="554" customFormat="1">
      <c r="A174" s="587"/>
      <c r="B174" s="549" t="s">
        <v>1070</v>
      </c>
      <c r="C174" s="549"/>
      <c r="F174" s="552"/>
      <c r="I174" s="572">
        <v>12</v>
      </c>
      <c r="J174" s="572">
        <v>0</v>
      </c>
      <c r="K174" s="555">
        <v>0</v>
      </c>
      <c r="L174" s="555">
        <v>0</v>
      </c>
      <c r="M174" s="555">
        <v>0</v>
      </c>
      <c r="N174" s="555">
        <v>0</v>
      </c>
      <c r="O174" s="555">
        <v>0</v>
      </c>
      <c r="P174" s="555">
        <v>0</v>
      </c>
      <c r="Q174" s="555">
        <v>0</v>
      </c>
      <c r="R174" s="555">
        <v>0</v>
      </c>
      <c r="S174" s="555">
        <v>0</v>
      </c>
      <c r="T174" s="555">
        <v>0</v>
      </c>
      <c r="U174" s="555">
        <v>0</v>
      </c>
      <c r="V174" s="556">
        <f t="shared" si="100"/>
        <v>0</v>
      </c>
      <c r="W174" s="556" t="e">
        <f t="shared" si="101"/>
        <v>#DIV/0!</v>
      </c>
      <c r="X174" s="555">
        <v>0</v>
      </c>
      <c r="Y174" s="555">
        <v>0</v>
      </c>
      <c r="Z174" s="555">
        <v>0</v>
      </c>
      <c r="AA174" s="555">
        <v>0</v>
      </c>
      <c r="AB174" s="555">
        <v>0</v>
      </c>
      <c r="AC174" s="555">
        <v>0</v>
      </c>
      <c r="AD174" s="555">
        <v>0</v>
      </c>
      <c r="AE174" s="555">
        <v>0</v>
      </c>
      <c r="AF174" s="555">
        <v>0</v>
      </c>
      <c r="AG174" s="555">
        <v>0</v>
      </c>
      <c r="AH174" s="557">
        <f t="shared" si="102"/>
        <v>0</v>
      </c>
      <c r="AI174" s="557">
        <f t="shared" si="103"/>
        <v>0</v>
      </c>
      <c r="AJ174" s="557">
        <f t="shared" si="104"/>
        <v>0</v>
      </c>
      <c r="AK174" s="557">
        <f t="shared" si="105"/>
        <v>0</v>
      </c>
      <c r="AL174" s="557">
        <f t="shared" si="106"/>
        <v>0</v>
      </c>
      <c r="AM174" s="557">
        <f t="shared" si="107"/>
        <v>0</v>
      </c>
      <c r="AN174" s="557">
        <f t="shared" si="108"/>
        <v>0</v>
      </c>
      <c r="AO174" s="557">
        <f t="shared" si="109"/>
        <v>0</v>
      </c>
      <c r="AP174" s="557">
        <f t="shared" si="110"/>
        <v>0</v>
      </c>
      <c r="AQ174" s="555" t="s">
        <v>364</v>
      </c>
      <c r="AR174" s="555" t="s">
        <v>364</v>
      </c>
      <c r="AS174" s="555" t="s">
        <v>364</v>
      </c>
      <c r="AT174" s="555" t="s">
        <v>364</v>
      </c>
      <c r="AU174" s="555" t="s">
        <v>364</v>
      </c>
      <c r="AV174" s="555">
        <v>0</v>
      </c>
      <c r="AW174" s="555">
        <v>0</v>
      </c>
      <c r="AX174" s="555">
        <v>0</v>
      </c>
      <c r="AY174" s="555" t="s">
        <v>364</v>
      </c>
      <c r="AZ174" s="555">
        <v>0</v>
      </c>
      <c r="BA174" s="555">
        <v>0</v>
      </c>
      <c r="BB174" s="555">
        <v>0</v>
      </c>
      <c r="BC174" s="555" t="s">
        <v>364</v>
      </c>
      <c r="BD174" s="555" t="s">
        <v>364</v>
      </c>
      <c r="BE174" s="555" t="s">
        <v>364</v>
      </c>
      <c r="BF174" s="555" t="s">
        <v>364</v>
      </c>
      <c r="BG174" s="555">
        <v>-171</v>
      </c>
      <c r="BH174" s="555">
        <v>0</v>
      </c>
      <c r="BI174" s="555">
        <v>0</v>
      </c>
      <c r="BJ174" s="555">
        <v>0</v>
      </c>
      <c r="BK174" s="555" t="s">
        <v>364</v>
      </c>
      <c r="BL174" s="555">
        <v>0</v>
      </c>
      <c r="BM174" s="555">
        <v>0</v>
      </c>
      <c r="BN174" s="555">
        <v>0</v>
      </c>
      <c r="BO174" s="555">
        <v>0</v>
      </c>
      <c r="BP174" s="555">
        <v>0</v>
      </c>
      <c r="BQ174" s="555">
        <v>0</v>
      </c>
      <c r="BR174" s="555">
        <v>0</v>
      </c>
      <c r="BS174" s="555">
        <v>0</v>
      </c>
      <c r="BT174" s="555">
        <v>0</v>
      </c>
      <c r="BU174" s="555">
        <v>0</v>
      </c>
      <c r="BV174" s="555">
        <v>0</v>
      </c>
      <c r="BW174" s="555">
        <v>0</v>
      </c>
      <c r="BX174" s="555">
        <v>0</v>
      </c>
      <c r="BY174" s="555">
        <v>0</v>
      </c>
      <c r="BZ174" s="555">
        <v>0</v>
      </c>
      <c r="CA174" s="555">
        <v>0</v>
      </c>
      <c r="CB174" s="555">
        <v>0</v>
      </c>
      <c r="CC174" s="555">
        <v>0</v>
      </c>
      <c r="CD174" s="555">
        <v>0</v>
      </c>
      <c r="CE174" s="555">
        <v>0</v>
      </c>
      <c r="CF174" s="555">
        <v>0</v>
      </c>
      <c r="CG174" s="555">
        <v>0</v>
      </c>
      <c r="CH174" s="555">
        <v>0</v>
      </c>
      <c r="CI174" s="555">
        <v>0</v>
      </c>
      <c r="CJ174" s="555">
        <v>0</v>
      </c>
      <c r="CK174" s="555">
        <v>0</v>
      </c>
      <c r="CL174" s="555">
        <v>0</v>
      </c>
      <c r="CM174" s="555">
        <v>0</v>
      </c>
      <c r="CN174" s="555">
        <v>0</v>
      </c>
      <c r="CO174" s="557">
        <f t="shared" si="111"/>
        <v>0</v>
      </c>
      <c r="CP174" s="557">
        <f t="shared" si="112"/>
        <v>0</v>
      </c>
      <c r="CQ174" s="557">
        <f t="shared" si="113"/>
        <v>0</v>
      </c>
      <c r="CR174" s="557">
        <f t="shared" si="114"/>
        <v>0</v>
      </c>
      <c r="CS174" s="557">
        <f t="shared" si="115"/>
        <v>0</v>
      </c>
      <c r="CT174" s="557">
        <f t="shared" si="116"/>
        <v>0</v>
      </c>
      <c r="CU174" s="557">
        <f t="shared" si="117"/>
        <v>0</v>
      </c>
      <c r="CV174" s="557">
        <f t="shared" si="118"/>
        <v>0</v>
      </c>
      <c r="CW174" s="557">
        <f t="shared" si="119"/>
        <v>0</v>
      </c>
      <c r="CX174" s="557">
        <f t="shared" si="120"/>
        <v>0</v>
      </c>
      <c r="CY174" s="557">
        <f t="shared" si="121"/>
        <v>0</v>
      </c>
      <c r="CZ174" s="557">
        <f t="shared" si="122"/>
        <v>0</v>
      </c>
      <c r="DA174" s="557">
        <f t="shared" si="123"/>
        <v>0</v>
      </c>
      <c r="DB174" s="557">
        <f t="shared" si="124"/>
        <v>0</v>
      </c>
    </row>
    <row r="175" spans="1:106">
      <c r="A175" s="588" t="s">
        <v>1192</v>
      </c>
      <c r="B175" s="494" t="s">
        <v>1072</v>
      </c>
      <c r="C175" s="576" t="s">
        <v>543</v>
      </c>
      <c r="D175" s="382" t="s">
        <v>424</v>
      </c>
      <c r="E175" s="578" t="s">
        <v>115</v>
      </c>
      <c r="F175" s="489">
        <v>43768</v>
      </c>
      <c r="G175" s="429">
        <v>0.14285714285714285</v>
      </c>
      <c r="H175" s="537" t="s">
        <v>1192</v>
      </c>
      <c r="I175" s="496">
        <v>33641</v>
      </c>
      <c r="J175" s="496">
        <v>18264</v>
      </c>
      <c r="K175">
        <v>72.900000000000006</v>
      </c>
      <c r="L175">
        <v>74.2</v>
      </c>
      <c r="M175">
        <v>3.82</v>
      </c>
      <c r="N175">
        <v>5.3</v>
      </c>
      <c r="O175">
        <v>94.7</v>
      </c>
      <c r="P175">
        <v>2.0099999999999998</v>
      </c>
      <c r="Q175">
        <v>2.81</v>
      </c>
      <c r="R175">
        <v>1.72</v>
      </c>
      <c r="S175">
        <v>10.5</v>
      </c>
      <c r="T175">
        <v>89.5</v>
      </c>
      <c r="U175">
        <v>0.6</v>
      </c>
      <c r="V175" s="6">
        <f t="shared" si="100"/>
        <v>3.9325999999999999</v>
      </c>
      <c r="W175" s="6">
        <f t="shared" si="101"/>
        <v>2.2377053348929463</v>
      </c>
      <c r="X175">
        <v>8.64</v>
      </c>
      <c r="Y175">
        <v>5.97</v>
      </c>
      <c r="Z175">
        <v>11.6</v>
      </c>
      <c r="AA175">
        <v>3.44</v>
      </c>
      <c r="AB175">
        <v>0.63</v>
      </c>
      <c r="AC175">
        <v>43.3</v>
      </c>
      <c r="AD175">
        <v>32</v>
      </c>
      <c r="AE175">
        <v>6.82</v>
      </c>
      <c r="AF175">
        <v>43.3</v>
      </c>
      <c r="AG175">
        <v>2.1</v>
      </c>
      <c r="AH175" s="188">
        <f t="shared" si="102"/>
        <v>0.90720000000000001</v>
      </c>
      <c r="AI175" s="188">
        <f t="shared" si="103"/>
        <v>0.62684999999999991</v>
      </c>
      <c r="AJ175" s="188">
        <f t="shared" si="104"/>
        <v>0.36119999999999997</v>
      </c>
      <c r="AK175" s="188">
        <f t="shared" si="105"/>
        <v>6.615E-2</v>
      </c>
      <c r="AL175" s="188">
        <f t="shared" si="106"/>
        <v>1.2167299999999999</v>
      </c>
      <c r="AM175" s="188">
        <f t="shared" si="107"/>
        <v>0.8992</v>
      </c>
      <c r="AN175" s="188">
        <f t="shared" si="108"/>
        <v>0.19164200000000001</v>
      </c>
      <c r="AO175" s="188">
        <f t="shared" si="109"/>
        <v>1.2167299999999999</v>
      </c>
      <c r="AP175" s="188">
        <f t="shared" si="110"/>
        <v>5.9010000000000007E-2</v>
      </c>
      <c r="AQ175">
        <v>344</v>
      </c>
      <c r="AR175">
        <v>103</v>
      </c>
      <c r="AS175">
        <v>593</v>
      </c>
      <c r="AT175">
        <v>310</v>
      </c>
      <c r="AU175">
        <v>-157</v>
      </c>
      <c r="AV175">
        <v>33.799999999999997</v>
      </c>
      <c r="AW175">
        <v>12.5</v>
      </c>
      <c r="AX175">
        <v>24.1</v>
      </c>
      <c r="AY175">
        <v>1170</v>
      </c>
      <c r="AZ175">
        <v>1.95</v>
      </c>
      <c r="BA175">
        <v>14.5</v>
      </c>
      <c r="BB175">
        <v>1.67</v>
      </c>
      <c r="BC175">
        <v>152</v>
      </c>
      <c r="BD175">
        <v>25.7</v>
      </c>
      <c r="BE175">
        <v>599</v>
      </c>
      <c r="BF175">
        <v>230</v>
      </c>
      <c r="BG175">
        <v>-322</v>
      </c>
      <c r="BH175">
        <v>2.14</v>
      </c>
      <c r="BI175">
        <v>1.43</v>
      </c>
      <c r="BJ175">
        <v>1.62</v>
      </c>
      <c r="BK175">
        <v>438</v>
      </c>
      <c r="BL175">
        <v>1.71</v>
      </c>
      <c r="BM175">
        <v>10.3</v>
      </c>
      <c r="BN175">
        <v>0.55000000000000004</v>
      </c>
      <c r="BO175">
        <v>8.8000000000000007</v>
      </c>
      <c r="BP175">
        <v>0.68</v>
      </c>
      <c r="BQ175">
        <v>0.75</v>
      </c>
      <c r="BR175">
        <v>99.3</v>
      </c>
      <c r="BS175">
        <v>1.06</v>
      </c>
      <c r="BT175">
        <v>1.8</v>
      </c>
      <c r="BU175">
        <v>3.98</v>
      </c>
      <c r="BV175">
        <v>26.4</v>
      </c>
      <c r="BW175">
        <v>73.599999999999994</v>
      </c>
      <c r="BX175">
        <v>0.68</v>
      </c>
      <c r="BY175">
        <v>13.8</v>
      </c>
      <c r="BZ175">
        <v>6.9</v>
      </c>
      <c r="CA175">
        <v>10.3</v>
      </c>
      <c r="CB175">
        <v>41.4</v>
      </c>
      <c r="CC175">
        <v>0</v>
      </c>
      <c r="CD175">
        <v>0.71</v>
      </c>
      <c r="CE175">
        <v>0.94</v>
      </c>
      <c r="CF175">
        <v>2.82</v>
      </c>
      <c r="CG175">
        <v>4.71</v>
      </c>
      <c r="CH175">
        <v>0.71</v>
      </c>
      <c r="CI175">
        <v>73.599999999999994</v>
      </c>
      <c r="CJ175">
        <v>0.68</v>
      </c>
      <c r="CK175">
        <v>1.1000000000000001</v>
      </c>
      <c r="CL175">
        <v>1.44</v>
      </c>
      <c r="CM175">
        <v>3.72</v>
      </c>
      <c r="CN175">
        <v>0.68</v>
      </c>
      <c r="CO175" s="188">
        <f t="shared" si="111"/>
        <v>0.24840000000000004</v>
      </c>
      <c r="CP175" s="188">
        <f t="shared" si="112"/>
        <v>0.12420000000000002</v>
      </c>
      <c r="CQ175" s="188">
        <f t="shared" si="113"/>
        <v>0.18540000000000004</v>
      </c>
      <c r="CR175" s="188">
        <f t="shared" si="114"/>
        <v>0.74519999999999997</v>
      </c>
      <c r="CS175" s="188">
        <f t="shared" si="115"/>
        <v>0</v>
      </c>
      <c r="CT175" s="188">
        <f t="shared" si="116"/>
        <v>0.18744</v>
      </c>
      <c r="CU175" s="188">
        <f t="shared" si="117"/>
        <v>0.24815999999999999</v>
      </c>
      <c r="CV175" s="188">
        <f t="shared" si="118"/>
        <v>1.2434399999999999</v>
      </c>
      <c r="CW175" s="188">
        <f t="shared" si="119"/>
        <v>0.18744</v>
      </c>
      <c r="CX175" s="188">
        <f t="shared" si="120"/>
        <v>0.50048000000000004</v>
      </c>
      <c r="CY175" s="188">
        <f t="shared" si="121"/>
        <v>0.80959999999999999</v>
      </c>
      <c r="CZ175" s="188">
        <f t="shared" si="122"/>
        <v>1.0598399999999999</v>
      </c>
      <c r="DA175" s="188">
        <f t="shared" si="123"/>
        <v>2.7379199999999999</v>
      </c>
      <c r="DB175" s="188">
        <f t="shared" si="124"/>
        <v>0.50048000000000004</v>
      </c>
    </row>
    <row r="176" spans="1:106" s="554" customFormat="1">
      <c r="A176" s="587"/>
      <c r="B176" s="549" t="s">
        <v>1073</v>
      </c>
      <c r="C176" s="549"/>
      <c r="F176" s="552"/>
      <c r="I176" s="572">
        <v>11</v>
      </c>
      <c r="J176" s="572">
        <v>0</v>
      </c>
      <c r="K176" s="555">
        <v>0</v>
      </c>
      <c r="L176" s="555">
        <v>0</v>
      </c>
      <c r="M176" s="555">
        <v>0</v>
      </c>
      <c r="N176" s="555">
        <v>0</v>
      </c>
      <c r="O176" s="555">
        <v>0</v>
      </c>
      <c r="P176" s="555">
        <v>0</v>
      </c>
      <c r="Q176" s="555">
        <v>0</v>
      </c>
      <c r="R176" s="555">
        <v>0</v>
      </c>
      <c r="S176" s="555">
        <v>0</v>
      </c>
      <c r="T176" s="555">
        <v>0</v>
      </c>
      <c r="U176" s="555">
        <v>0</v>
      </c>
      <c r="V176" s="556">
        <f t="shared" si="100"/>
        <v>0</v>
      </c>
      <c r="W176" s="556" t="e">
        <f t="shared" si="101"/>
        <v>#DIV/0!</v>
      </c>
      <c r="X176" s="555">
        <v>0</v>
      </c>
      <c r="Y176" s="555">
        <v>0</v>
      </c>
      <c r="Z176" s="555">
        <v>0</v>
      </c>
      <c r="AA176" s="555">
        <v>0</v>
      </c>
      <c r="AB176" s="555">
        <v>0</v>
      </c>
      <c r="AC176" s="555">
        <v>0</v>
      </c>
      <c r="AD176" s="555">
        <v>0</v>
      </c>
      <c r="AE176" s="555">
        <v>0</v>
      </c>
      <c r="AF176" s="555">
        <v>0</v>
      </c>
      <c r="AG176" s="555">
        <v>0</v>
      </c>
      <c r="AH176" s="557">
        <f t="shared" si="102"/>
        <v>0</v>
      </c>
      <c r="AI176" s="557">
        <f t="shared" si="103"/>
        <v>0</v>
      </c>
      <c r="AJ176" s="557">
        <f t="shared" si="104"/>
        <v>0</v>
      </c>
      <c r="AK176" s="557">
        <f t="shared" si="105"/>
        <v>0</v>
      </c>
      <c r="AL176" s="557">
        <f t="shared" si="106"/>
        <v>0</v>
      </c>
      <c r="AM176" s="557">
        <f t="shared" si="107"/>
        <v>0</v>
      </c>
      <c r="AN176" s="557">
        <f t="shared" si="108"/>
        <v>0</v>
      </c>
      <c r="AO176" s="557">
        <f t="shared" si="109"/>
        <v>0</v>
      </c>
      <c r="AP176" s="557">
        <f t="shared" si="110"/>
        <v>0</v>
      </c>
      <c r="AQ176" s="555" t="s">
        <v>364</v>
      </c>
      <c r="AR176" s="555" t="s">
        <v>364</v>
      </c>
      <c r="AS176" s="555" t="s">
        <v>364</v>
      </c>
      <c r="AT176" s="555" t="s">
        <v>364</v>
      </c>
      <c r="AU176" s="555" t="s">
        <v>364</v>
      </c>
      <c r="AV176" s="555">
        <v>0</v>
      </c>
      <c r="AW176" s="555">
        <v>0</v>
      </c>
      <c r="AX176" s="555">
        <v>0</v>
      </c>
      <c r="AY176" s="555" t="s">
        <v>364</v>
      </c>
      <c r="AZ176" s="555">
        <v>0</v>
      </c>
      <c r="BA176" s="555">
        <v>0</v>
      </c>
      <c r="BB176" s="555">
        <v>0</v>
      </c>
      <c r="BC176" s="555" t="s">
        <v>364</v>
      </c>
      <c r="BD176" s="555" t="s">
        <v>364</v>
      </c>
      <c r="BE176" s="555" t="s">
        <v>364</v>
      </c>
      <c r="BF176" s="555" t="s">
        <v>364</v>
      </c>
      <c r="BG176" s="555">
        <v>-331</v>
      </c>
      <c r="BH176" s="555">
        <v>0</v>
      </c>
      <c r="BI176" s="555">
        <v>0</v>
      </c>
      <c r="BJ176" s="555">
        <v>0</v>
      </c>
      <c r="BK176" s="555" t="s">
        <v>364</v>
      </c>
      <c r="BL176" s="555">
        <v>0</v>
      </c>
      <c r="BM176" s="555">
        <v>0</v>
      </c>
      <c r="BN176" s="555">
        <v>0</v>
      </c>
      <c r="BO176" s="555">
        <v>0</v>
      </c>
      <c r="BP176" s="555">
        <v>0</v>
      </c>
      <c r="BQ176" s="555">
        <v>0</v>
      </c>
      <c r="BR176" s="555">
        <v>0</v>
      </c>
      <c r="BS176" s="555">
        <v>0</v>
      </c>
      <c r="BT176" s="555">
        <v>0</v>
      </c>
      <c r="BU176" s="555">
        <v>0</v>
      </c>
      <c r="BV176" s="555">
        <v>0</v>
      </c>
      <c r="BW176" s="555">
        <v>0</v>
      </c>
      <c r="BX176" s="555">
        <v>0</v>
      </c>
      <c r="BY176" s="555">
        <v>0</v>
      </c>
      <c r="BZ176" s="555">
        <v>0</v>
      </c>
      <c r="CA176" s="555">
        <v>0</v>
      </c>
      <c r="CB176" s="555">
        <v>0</v>
      </c>
      <c r="CC176" s="555">
        <v>0</v>
      </c>
      <c r="CD176" s="555">
        <v>0</v>
      </c>
      <c r="CE176" s="555">
        <v>0</v>
      </c>
      <c r="CF176" s="555">
        <v>0</v>
      </c>
      <c r="CG176" s="555">
        <v>0</v>
      </c>
      <c r="CH176" s="555">
        <v>0</v>
      </c>
      <c r="CI176" s="555">
        <v>0</v>
      </c>
      <c r="CJ176" s="555">
        <v>0</v>
      </c>
      <c r="CK176" s="555">
        <v>0</v>
      </c>
      <c r="CL176" s="555">
        <v>0</v>
      </c>
      <c r="CM176" s="555">
        <v>0</v>
      </c>
      <c r="CN176" s="555">
        <v>0</v>
      </c>
      <c r="CO176" s="557">
        <f t="shared" si="111"/>
        <v>0</v>
      </c>
      <c r="CP176" s="557">
        <f t="shared" si="112"/>
        <v>0</v>
      </c>
      <c r="CQ176" s="557">
        <f t="shared" si="113"/>
        <v>0</v>
      </c>
      <c r="CR176" s="557">
        <f t="shared" si="114"/>
        <v>0</v>
      </c>
      <c r="CS176" s="557">
        <f t="shared" si="115"/>
        <v>0</v>
      </c>
      <c r="CT176" s="557">
        <f t="shared" si="116"/>
        <v>0</v>
      </c>
      <c r="CU176" s="557">
        <f t="shared" si="117"/>
        <v>0</v>
      </c>
      <c r="CV176" s="557">
        <f t="shared" si="118"/>
        <v>0</v>
      </c>
      <c r="CW176" s="557">
        <f t="shared" si="119"/>
        <v>0</v>
      </c>
      <c r="CX176" s="557">
        <f t="shared" si="120"/>
        <v>0</v>
      </c>
      <c r="CY176" s="557">
        <f t="shared" si="121"/>
        <v>0</v>
      </c>
      <c r="CZ176" s="557">
        <f t="shared" si="122"/>
        <v>0</v>
      </c>
      <c r="DA176" s="557">
        <f t="shared" si="123"/>
        <v>0</v>
      </c>
      <c r="DB176" s="557">
        <f t="shared" si="124"/>
        <v>0</v>
      </c>
    </row>
    <row r="177" spans="1:106">
      <c r="A177" s="588" t="s">
        <v>1193</v>
      </c>
      <c r="B177" s="494" t="s">
        <v>1075</v>
      </c>
      <c r="C177" s="576" t="s">
        <v>543</v>
      </c>
      <c r="D177" s="382" t="s">
        <v>424</v>
      </c>
      <c r="E177" s="578" t="s">
        <v>417</v>
      </c>
      <c r="F177" s="489">
        <v>43774</v>
      </c>
      <c r="G177" s="429">
        <v>1</v>
      </c>
      <c r="H177" s="537" t="s">
        <v>1193</v>
      </c>
      <c r="I177" s="496">
        <v>3128</v>
      </c>
      <c r="J177" s="496">
        <v>35</v>
      </c>
      <c r="K177">
        <v>9.83</v>
      </c>
      <c r="L177">
        <v>22.9</v>
      </c>
      <c r="M177">
        <v>50</v>
      </c>
      <c r="N177">
        <v>37.5</v>
      </c>
      <c r="O177">
        <v>62.5</v>
      </c>
      <c r="P177">
        <v>25</v>
      </c>
      <c r="Q177">
        <v>25</v>
      </c>
      <c r="R177">
        <v>75</v>
      </c>
      <c r="S177">
        <v>25</v>
      </c>
      <c r="T177">
        <v>75</v>
      </c>
      <c r="U177">
        <v>0</v>
      </c>
      <c r="V177" s="6">
        <f t="shared" si="100"/>
        <v>8.5875000000000004</v>
      </c>
      <c r="W177" s="6">
        <f t="shared" si="101"/>
        <v>8.3144104803493448</v>
      </c>
      <c r="X177">
        <v>50</v>
      </c>
      <c r="Y177">
        <v>50</v>
      </c>
      <c r="Z177">
        <v>100</v>
      </c>
      <c r="AA177">
        <v>50</v>
      </c>
      <c r="AB177">
        <v>0</v>
      </c>
      <c r="AC177">
        <v>50</v>
      </c>
      <c r="AD177">
        <v>50</v>
      </c>
      <c r="AE177">
        <v>50</v>
      </c>
      <c r="AF177">
        <v>100</v>
      </c>
      <c r="AG177">
        <v>0</v>
      </c>
      <c r="AH177" s="188">
        <f t="shared" si="102"/>
        <v>12.5</v>
      </c>
      <c r="AI177" s="188">
        <f t="shared" si="103"/>
        <v>12.5</v>
      </c>
      <c r="AJ177" s="188">
        <f t="shared" si="104"/>
        <v>12.5</v>
      </c>
      <c r="AK177" s="188">
        <f t="shared" si="105"/>
        <v>0</v>
      </c>
      <c r="AL177" s="188">
        <f t="shared" si="106"/>
        <v>12.5</v>
      </c>
      <c r="AM177" s="188">
        <f t="shared" si="107"/>
        <v>12.5</v>
      </c>
      <c r="AN177" s="188">
        <f t="shared" si="108"/>
        <v>12.5</v>
      </c>
      <c r="AO177" s="188">
        <f t="shared" si="109"/>
        <v>25</v>
      </c>
      <c r="AP177" s="188">
        <f t="shared" si="110"/>
        <v>0</v>
      </c>
      <c r="AQ177">
        <v>1193</v>
      </c>
      <c r="AR177">
        <v>416</v>
      </c>
      <c r="AS177">
        <v>1127</v>
      </c>
      <c r="AT177">
        <v>263</v>
      </c>
      <c r="AU177">
        <v>-278</v>
      </c>
      <c r="AV177">
        <v>100</v>
      </c>
      <c r="AW177">
        <v>66.7</v>
      </c>
      <c r="AX177">
        <v>33.299999999999997</v>
      </c>
      <c r="AY177">
        <v>287</v>
      </c>
      <c r="AZ177">
        <v>66.7</v>
      </c>
      <c r="BA177">
        <v>33.299999999999997</v>
      </c>
      <c r="BB177">
        <v>0</v>
      </c>
      <c r="BC177">
        <v>294</v>
      </c>
      <c r="BD177">
        <v>-44.9</v>
      </c>
      <c r="BE177">
        <v>1655</v>
      </c>
      <c r="BF177">
        <v>253</v>
      </c>
      <c r="BG177" t="s">
        <v>364</v>
      </c>
      <c r="BH177">
        <v>20</v>
      </c>
      <c r="BI177">
        <v>0</v>
      </c>
      <c r="BJ177">
        <v>20</v>
      </c>
      <c r="BK177">
        <v>294</v>
      </c>
      <c r="BL177">
        <v>80</v>
      </c>
      <c r="BM177">
        <v>20</v>
      </c>
      <c r="BN177">
        <v>0</v>
      </c>
      <c r="BO177">
        <v>71.400000000000006</v>
      </c>
      <c r="BP177">
        <v>4</v>
      </c>
      <c r="BQ177">
        <v>0</v>
      </c>
      <c r="BR177">
        <v>100</v>
      </c>
      <c r="BS177">
        <v>4</v>
      </c>
      <c r="BT177">
        <v>0</v>
      </c>
      <c r="BU177">
        <v>96</v>
      </c>
      <c r="BV177">
        <v>24</v>
      </c>
      <c r="BW177">
        <v>76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16.7</v>
      </c>
      <c r="CE177">
        <v>0</v>
      </c>
      <c r="CF177">
        <v>0</v>
      </c>
      <c r="CG177">
        <v>100</v>
      </c>
      <c r="CH177">
        <v>0</v>
      </c>
      <c r="CI177">
        <v>76</v>
      </c>
      <c r="CJ177">
        <v>0</v>
      </c>
      <c r="CK177">
        <v>5.26</v>
      </c>
      <c r="CL177">
        <v>0</v>
      </c>
      <c r="CM177">
        <v>94.7</v>
      </c>
      <c r="CN177">
        <v>0</v>
      </c>
      <c r="CO177" s="188">
        <f t="shared" si="111"/>
        <v>0</v>
      </c>
      <c r="CP177" s="188">
        <f t="shared" si="112"/>
        <v>0</v>
      </c>
      <c r="CQ177" s="188">
        <f t="shared" si="113"/>
        <v>0</v>
      </c>
      <c r="CR177" s="188">
        <f t="shared" si="114"/>
        <v>0</v>
      </c>
      <c r="CS177" s="188">
        <f t="shared" si="115"/>
        <v>0</v>
      </c>
      <c r="CT177" s="188">
        <f t="shared" si="116"/>
        <v>4.0079999999999991</v>
      </c>
      <c r="CU177" s="188">
        <f t="shared" si="117"/>
        <v>0</v>
      </c>
      <c r="CV177" s="188">
        <f t="shared" si="118"/>
        <v>24</v>
      </c>
      <c r="CW177" s="188">
        <f t="shared" si="119"/>
        <v>0</v>
      </c>
      <c r="CX177" s="188">
        <f t="shared" si="120"/>
        <v>0</v>
      </c>
      <c r="CY177" s="188">
        <f t="shared" si="121"/>
        <v>3.9975999999999998</v>
      </c>
      <c r="CZ177" s="188">
        <f t="shared" si="122"/>
        <v>0</v>
      </c>
      <c r="DA177" s="188">
        <f t="shared" si="123"/>
        <v>71.971999999999994</v>
      </c>
      <c r="DB177" s="188">
        <f t="shared" si="124"/>
        <v>0</v>
      </c>
    </row>
    <row r="178" spans="1:106" s="554" customFormat="1">
      <c r="A178" s="587"/>
      <c r="B178" s="549" t="s">
        <v>1076</v>
      </c>
      <c r="C178" s="549"/>
      <c r="F178" s="552"/>
      <c r="I178" s="572">
        <v>15</v>
      </c>
      <c r="J178" s="572">
        <v>0</v>
      </c>
      <c r="K178" s="555">
        <v>0</v>
      </c>
      <c r="L178" s="555">
        <v>0</v>
      </c>
      <c r="M178" s="555">
        <v>0</v>
      </c>
      <c r="N178" s="555">
        <v>0</v>
      </c>
      <c r="O178" s="555">
        <v>0</v>
      </c>
      <c r="P178" s="555">
        <v>0</v>
      </c>
      <c r="Q178" s="555">
        <v>0</v>
      </c>
      <c r="R178" s="555">
        <v>0</v>
      </c>
      <c r="S178" s="555">
        <v>0</v>
      </c>
      <c r="T178" s="555">
        <v>0</v>
      </c>
      <c r="U178" s="555">
        <v>0</v>
      </c>
      <c r="V178" s="556">
        <f t="shared" si="100"/>
        <v>0</v>
      </c>
      <c r="W178" s="556" t="e">
        <f t="shared" si="101"/>
        <v>#DIV/0!</v>
      </c>
      <c r="X178" s="555">
        <v>0</v>
      </c>
      <c r="Y178" s="555">
        <v>0</v>
      </c>
      <c r="Z178" s="555">
        <v>0</v>
      </c>
      <c r="AA178" s="555">
        <v>0</v>
      </c>
      <c r="AB178" s="555">
        <v>0</v>
      </c>
      <c r="AC178" s="555">
        <v>0</v>
      </c>
      <c r="AD178" s="555">
        <v>0</v>
      </c>
      <c r="AE178" s="555">
        <v>0</v>
      </c>
      <c r="AF178" s="555">
        <v>0</v>
      </c>
      <c r="AG178" s="555">
        <v>0</v>
      </c>
      <c r="AH178" s="557">
        <f t="shared" si="102"/>
        <v>0</v>
      </c>
      <c r="AI178" s="557">
        <f t="shared" si="103"/>
        <v>0</v>
      </c>
      <c r="AJ178" s="557">
        <f t="shared" si="104"/>
        <v>0</v>
      </c>
      <c r="AK178" s="557">
        <f t="shared" si="105"/>
        <v>0</v>
      </c>
      <c r="AL178" s="557">
        <f t="shared" si="106"/>
        <v>0</v>
      </c>
      <c r="AM178" s="557">
        <f t="shared" si="107"/>
        <v>0</v>
      </c>
      <c r="AN178" s="557">
        <f t="shared" si="108"/>
        <v>0</v>
      </c>
      <c r="AO178" s="557">
        <f t="shared" si="109"/>
        <v>0</v>
      </c>
      <c r="AP178" s="557">
        <f t="shared" si="110"/>
        <v>0</v>
      </c>
      <c r="AQ178" s="555" t="s">
        <v>364</v>
      </c>
      <c r="AR178" s="555" t="s">
        <v>364</v>
      </c>
      <c r="AS178" s="555" t="s">
        <v>364</v>
      </c>
      <c r="AT178" s="555" t="s">
        <v>364</v>
      </c>
      <c r="AU178" s="555" t="s">
        <v>364</v>
      </c>
      <c r="AV178" s="555">
        <v>0</v>
      </c>
      <c r="AW178" s="555">
        <v>0</v>
      </c>
      <c r="AX178" s="555">
        <v>0</v>
      </c>
      <c r="AY178" s="555" t="s">
        <v>364</v>
      </c>
      <c r="AZ178" s="555">
        <v>0</v>
      </c>
      <c r="BA178" s="555">
        <v>0</v>
      </c>
      <c r="BB178" s="555">
        <v>0</v>
      </c>
      <c r="BC178" s="555" t="s">
        <v>364</v>
      </c>
      <c r="BD178" s="555" t="s">
        <v>364</v>
      </c>
      <c r="BE178" s="555" t="s">
        <v>364</v>
      </c>
      <c r="BF178" s="555" t="s">
        <v>364</v>
      </c>
      <c r="BG178" s="555" t="s">
        <v>364</v>
      </c>
      <c r="BH178" s="555">
        <v>0</v>
      </c>
      <c r="BI178" s="555">
        <v>0</v>
      </c>
      <c r="BJ178" s="555">
        <v>0</v>
      </c>
      <c r="BK178" s="555" t="s">
        <v>364</v>
      </c>
      <c r="BL178" s="555">
        <v>0</v>
      </c>
      <c r="BM178" s="555">
        <v>0</v>
      </c>
      <c r="BN178" s="555">
        <v>0</v>
      </c>
      <c r="BO178" s="555">
        <v>0</v>
      </c>
      <c r="BP178" s="555">
        <v>0</v>
      </c>
      <c r="BQ178" s="555">
        <v>0</v>
      </c>
      <c r="BR178" s="555">
        <v>0</v>
      </c>
      <c r="BS178" s="555">
        <v>0</v>
      </c>
      <c r="BT178" s="555">
        <v>0</v>
      </c>
      <c r="BU178" s="555">
        <v>0</v>
      </c>
      <c r="BV178" s="555">
        <v>0</v>
      </c>
      <c r="BW178" s="555">
        <v>0</v>
      </c>
      <c r="BX178" s="555">
        <v>0</v>
      </c>
      <c r="BY178" s="555">
        <v>0</v>
      </c>
      <c r="BZ178" s="555">
        <v>0</v>
      </c>
      <c r="CA178" s="555">
        <v>0</v>
      </c>
      <c r="CB178" s="555">
        <v>0</v>
      </c>
      <c r="CC178" s="555">
        <v>0</v>
      </c>
      <c r="CD178" s="555">
        <v>0</v>
      </c>
      <c r="CE178" s="555">
        <v>0</v>
      </c>
      <c r="CF178" s="555">
        <v>0</v>
      </c>
      <c r="CG178" s="555">
        <v>0</v>
      </c>
      <c r="CH178" s="555">
        <v>0</v>
      </c>
      <c r="CI178" s="555">
        <v>0</v>
      </c>
      <c r="CJ178" s="555">
        <v>0</v>
      </c>
      <c r="CK178" s="555">
        <v>0</v>
      </c>
      <c r="CL178" s="555">
        <v>0</v>
      </c>
      <c r="CM178" s="555">
        <v>0</v>
      </c>
      <c r="CN178" s="555">
        <v>0</v>
      </c>
      <c r="CO178" s="557">
        <f t="shared" si="111"/>
        <v>0</v>
      </c>
      <c r="CP178" s="557">
        <f t="shared" si="112"/>
        <v>0</v>
      </c>
      <c r="CQ178" s="557">
        <f t="shared" si="113"/>
        <v>0</v>
      </c>
      <c r="CR178" s="557">
        <f t="shared" si="114"/>
        <v>0</v>
      </c>
      <c r="CS178" s="557">
        <f t="shared" si="115"/>
        <v>0</v>
      </c>
      <c r="CT178" s="557">
        <f t="shared" si="116"/>
        <v>0</v>
      </c>
      <c r="CU178" s="557">
        <f t="shared" si="117"/>
        <v>0</v>
      </c>
      <c r="CV178" s="557">
        <f t="shared" si="118"/>
        <v>0</v>
      </c>
      <c r="CW178" s="557">
        <f t="shared" si="119"/>
        <v>0</v>
      </c>
      <c r="CX178" s="557">
        <f t="shared" si="120"/>
        <v>0</v>
      </c>
      <c r="CY178" s="557">
        <f t="shared" si="121"/>
        <v>0</v>
      </c>
      <c r="CZ178" s="557">
        <f t="shared" si="122"/>
        <v>0</v>
      </c>
      <c r="DA178" s="557">
        <f t="shared" si="123"/>
        <v>0</v>
      </c>
      <c r="DB178" s="557">
        <f t="shared" si="124"/>
        <v>0</v>
      </c>
    </row>
    <row r="179" spans="1:106">
      <c r="A179" s="589" t="s">
        <v>1194</v>
      </c>
      <c r="B179" s="494" t="s">
        <v>1078</v>
      </c>
      <c r="C179" s="576" t="s">
        <v>543</v>
      </c>
      <c r="D179" s="382" t="s">
        <v>424</v>
      </c>
      <c r="E179" s="578" t="s">
        <v>418</v>
      </c>
      <c r="F179" s="489">
        <v>43780</v>
      </c>
      <c r="G179" s="429">
        <v>1.8571428571428572</v>
      </c>
      <c r="H179" s="539" t="s">
        <v>1194</v>
      </c>
      <c r="I179" s="496">
        <v>17426</v>
      </c>
      <c r="J179" s="496">
        <v>47</v>
      </c>
      <c r="K179">
        <v>14.6</v>
      </c>
      <c r="L179">
        <v>66</v>
      </c>
      <c r="M179">
        <v>22.6</v>
      </c>
      <c r="N179">
        <v>3.23</v>
      </c>
      <c r="O179">
        <v>96.8</v>
      </c>
      <c r="P179">
        <v>9.68</v>
      </c>
      <c r="Q179">
        <v>0</v>
      </c>
      <c r="R179">
        <v>93.5</v>
      </c>
      <c r="S179">
        <v>3.23</v>
      </c>
      <c r="T179">
        <v>96.8</v>
      </c>
      <c r="U179">
        <v>3.23</v>
      </c>
      <c r="V179" s="6">
        <f t="shared" si="100"/>
        <v>2.1318000000000001</v>
      </c>
      <c r="W179" s="6">
        <f t="shared" si="101"/>
        <v>12.993714232104324</v>
      </c>
      <c r="X179">
        <v>100</v>
      </c>
      <c r="Y179">
        <v>0</v>
      </c>
      <c r="Z179">
        <v>0</v>
      </c>
      <c r="AA179">
        <v>100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s="188">
        <f t="shared" si="102"/>
        <v>3.23</v>
      </c>
      <c r="AI179" s="188">
        <f t="shared" si="103"/>
        <v>0</v>
      </c>
      <c r="AJ179" s="188">
        <f t="shared" si="104"/>
        <v>3.23</v>
      </c>
      <c r="AK179" s="188">
        <f t="shared" si="105"/>
        <v>0</v>
      </c>
      <c r="AL179" s="188">
        <f t="shared" si="106"/>
        <v>0</v>
      </c>
      <c r="AM179" s="188">
        <f t="shared" si="107"/>
        <v>0</v>
      </c>
      <c r="AN179" s="188">
        <f t="shared" si="108"/>
        <v>0</v>
      </c>
      <c r="AO179" s="188">
        <f t="shared" si="109"/>
        <v>0</v>
      </c>
      <c r="AP179" s="188">
        <f t="shared" si="110"/>
        <v>0</v>
      </c>
      <c r="AQ179">
        <v>213</v>
      </c>
      <c r="AR179">
        <v>302</v>
      </c>
      <c r="AS179">
        <v>1942</v>
      </c>
      <c r="AT179">
        <v>453</v>
      </c>
      <c r="AU179">
        <v>-359</v>
      </c>
      <c r="AV179">
        <v>0</v>
      </c>
      <c r="AW179">
        <v>0</v>
      </c>
      <c r="AX179">
        <v>0</v>
      </c>
      <c r="AY179" t="s">
        <v>364</v>
      </c>
      <c r="AZ179">
        <v>100</v>
      </c>
      <c r="BA179">
        <v>0</v>
      </c>
      <c r="BB179">
        <v>0</v>
      </c>
      <c r="BC179">
        <v>369</v>
      </c>
      <c r="BD179">
        <v>93.8</v>
      </c>
      <c r="BE179">
        <v>1538</v>
      </c>
      <c r="BF179">
        <v>190</v>
      </c>
      <c r="BG179">
        <v>-14.1</v>
      </c>
      <c r="BH179">
        <v>23.3</v>
      </c>
      <c r="BI179">
        <v>10</v>
      </c>
      <c r="BJ179">
        <v>0</v>
      </c>
      <c r="BK179" t="s">
        <v>364</v>
      </c>
      <c r="BL179">
        <v>93.3</v>
      </c>
      <c r="BM179">
        <v>3.33</v>
      </c>
      <c r="BN179">
        <v>3.33</v>
      </c>
      <c r="BO179">
        <v>27.7</v>
      </c>
      <c r="BP179">
        <v>7.69</v>
      </c>
      <c r="BQ179">
        <v>0</v>
      </c>
      <c r="BR179">
        <v>100</v>
      </c>
      <c r="BS179">
        <v>15.4</v>
      </c>
      <c r="BT179">
        <v>15.4</v>
      </c>
      <c r="BU179">
        <v>100</v>
      </c>
      <c r="BV179">
        <v>15.4</v>
      </c>
      <c r="BW179">
        <v>84.6</v>
      </c>
      <c r="BX179">
        <v>7.69</v>
      </c>
      <c r="BY179">
        <v>50</v>
      </c>
      <c r="BZ179">
        <v>0</v>
      </c>
      <c r="CA179">
        <v>100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100</v>
      </c>
      <c r="CH179">
        <v>0</v>
      </c>
      <c r="CI179">
        <v>84.6</v>
      </c>
      <c r="CJ179">
        <v>9.09</v>
      </c>
      <c r="CK179">
        <v>18.2</v>
      </c>
      <c r="CL179">
        <v>18.2</v>
      </c>
      <c r="CM179">
        <v>100</v>
      </c>
      <c r="CN179">
        <v>9.09</v>
      </c>
      <c r="CO179" s="188">
        <f t="shared" si="111"/>
        <v>7.7</v>
      </c>
      <c r="CP179" s="188">
        <f t="shared" si="112"/>
        <v>0</v>
      </c>
      <c r="CQ179" s="188">
        <f t="shared" si="113"/>
        <v>15.4</v>
      </c>
      <c r="CR179" s="188">
        <f t="shared" si="114"/>
        <v>0</v>
      </c>
      <c r="CS179" s="188">
        <f t="shared" si="115"/>
        <v>0</v>
      </c>
      <c r="CT179" s="188">
        <f t="shared" si="116"/>
        <v>0</v>
      </c>
      <c r="CU179" s="188">
        <f t="shared" si="117"/>
        <v>0</v>
      </c>
      <c r="CV179" s="188">
        <f t="shared" si="118"/>
        <v>15.4</v>
      </c>
      <c r="CW179" s="188">
        <f t="shared" si="119"/>
        <v>0</v>
      </c>
      <c r="CX179" s="188">
        <f t="shared" si="120"/>
        <v>7.6901399999999986</v>
      </c>
      <c r="CY179" s="188">
        <f t="shared" si="121"/>
        <v>15.397199999999998</v>
      </c>
      <c r="CZ179" s="188">
        <f t="shared" si="122"/>
        <v>15.397199999999998</v>
      </c>
      <c r="DA179" s="188">
        <f t="shared" si="123"/>
        <v>84.6</v>
      </c>
      <c r="DB179" s="188">
        <f t="shared" si="124"/>
        <v>7.6901399999999986</v>
      </c>
    </row>
    <row r="180" spans="1:106" s="554" customFormat="1">
      <c r="A180" s="587"/>
      <c r="B180" s="549" t="s">
        <v>1079</v>
      </c>
      <c r="C180" s="549"/>
      <c r="F180" s="552"/>
      <c r="I180" s="572">
        <v>5</v>
      </c>
      <c r="J180" s="572">
        <v>0</v>
      </c>
      <c r="K180" s="555">
        <v>0</v>
      </c>
      <c r="L180" s="555">
        <v>0</v>
      </c>
      <c r="M180" s="555">
        <v>0</v>
      </c>
      <c r="N180" s="555">
        <v>0</v>
      </c>
      <c r="O180" s="555">
        <v>0</v>
      </c>
      <c r="P180" s="555">
        <v>0</v>
      </c>
      <c r="Q180" s="555">
        <v>0</v>
      </c>
      <c r="R180" s="555">
        <v>0</v>
      </c>
      <c r="S180" s="555">
        <v>0</v>
      </c>
      <c r="T180" s="555">
        <v>0</v>
      </c>
      <c r="U180" s="555">
        <v>0</v>
      </c>
      <c r="V180" s="556">
        <f t="shared" si="100"/>
        <v>0</v>
      </c>
      <c r="W180" s="556" t="e">
        <f t="shared" si="101"/>
        <v>#DIV/0!</v>
      </c>
      <c r="X180" s="555">
        <v>0</v>
      </c>
      <c r="Y180" s="555">
        <v>0</v>
      </c>
      <c r="Z180" s="555">
        <v>0</v>
      </c>
      <c r="AA180" s="555">
        <v>0</v>
      </c>
      <c r="AB180" s="555">
        <v>0</v>
      </c>
      <c r="AC180" s="555">
        <v>0</v>
      </c>
      <c r="AD180" s="555">
        <v>0</v>
      </c>
      <c r="AE180" s="555">
        <v>0</v>
      </c>
      <c r="AF180" s="555">
        <v>0</v>
      </c>
      <c r="AG180" s="555">
        <v>0</v>
      </c>
      <c r="AH180" s="557">
        <f t="shared" si="102"/>
        <v>0</v>
      </c>
      <c r="AI180" s="557">
        <f t="shared" si="103"/>
        <v>0</v>
      </c>
      <c r="AJ180" s="557">
        <f t="shared" si="104"/>
        <v>0</v>
      </c>
      <c r="AK180" s="557">
        <f t="shared" si="105"/>
        <v>0</v>
      </c>
      <c r="AL180" s="557">
        <f t="shared" si="106"/>
        <v>0</v>
      </c>
      <c r="AM180" s="557">
        <f t="shared" si="107"/>
        <v>0</v>
      </c>
      <c r="AN180" s="557">
        <f t="shared" si="108"/>
        <v>0</v>
      </c>
      <c r="AO180" s="557">
        <f t="shared" si="109"/>
        <v>0</v>
      </c>
      <c r="AP180" s="557">
        <f t="shared" si="110"/>
        <v>0</v>
      </c>
      <c r="AQ180" s="555" t="s">
        <v>364</v>
      </c>
      <c r="AR180" s="555" t="s">
        <v>364</v>
      </c>
      <c r="AS180" s="555" t="s">
        <v>364</v>
      </c>
      <c r="AT180" s="555" t="s">
        <v>364</v>
      </c>
      <c r="AU180" s="555" t="s">
        <v>364</v>
      </c>
      <c r="AV180" s="555">
        <v>0</v>
      </c>
      <c r="AW180" s="555">
        <v>0</v>
      </c>
      <c r="AX180" s="555">
        <v>0</v>
      </c>
      <c r="AY180" s="555" t="s">
        <v>364</v>
      </c>
      <c r="AZ180" s="555">
        <v>0</v>
      </c>
      <c r="BA180" s="555">
        <v>0</v>
      </c>
      <c r="BB180" s="555">
        <v>0</v>
      </c>
      <c r="BC180" s="555" t="s">
        <v>364</v>
      </c>
      <c r="BD180" s="555" t="s">
        <v>364</v>
      </c>
      <c r="BE180" s="555" t="s">
        <v>364</v>
      </c>
      <c r="BF180" s="555" t="s">
        <v>364</v>
      </c>
      <c r="BG180" s="555">
        <v>-12.8</v>
      </c>
      <c r="BH180" s="555">
        <v>0</v>
      </c>
      <c r="BI180" s="555">
        <v>0</v>
      </c>
      <c r="BJ180" s="555">
        <v>0</v>
      </c>
      <c r="BK180" s="555" t="s">
        <v>364</v>
      </c>
      <c r="BL180" s="555">
        <v>0</v>
      </c>
      <c r="BM180" s="555">
        <v>0</v>
      </c>
      <c r="BN180" s="555">
        <v>0</v>
      </c>
      <c r="BO180" s="555">
        <v>0</v>
      </c>
      <c r="BP180" s="555">
        <v>0</v>
      </c>
      <c r="BQ180" s="555">
        <v>0</v>
      </c>
      <c r="BR180" s="555">
        <v>0</v>
      </c>
      <c r="BS180" s="555">
        <v>0</v>
      </c>
      <c r="BT180" s="555">
        <v>0</v>
      </c>
      <c r="BU180" s="555">
        <v>0</v>
      </c>
      <c r="BV180" s="555">
        <v>0</v>
      </c>
      <c r="BW180" s="555">
        <v>0</v>
      </c>
      <c r="BX180" s="555">
        <v>0</v>
      </c>
      <c r="BY180" s="555">
        <v>0</v>
      </c>
      <c r="BZ180" s="555">
        <v>0</v>
      </c>
      <c r="CA180" s="555">
        <v>0</v>
      </c>
      <c r="CB180" s="555">
        <v>0</v>
      </c>
      <c r="CC180" s="555">
        <v>0</v>
      </c>
      <c r="CD180" s="555">
        <v>0</v>
      </c>
      <c r="CE180" s="555">
        <v>0</v>
      </c>
      <c r="CF180" s="555">
        <v>0</v>
      </c>
      <c r="CG180" s="555">
        <v>0</v>
      </c>
      <c r="CH180" s="555">
        <v>0</v>
      </c>
      <c r="CI180" s="555">
        <v>0</v>
      </c>
      <c r="CJ180" s="555">
        <v>0</v>
      </c>
      <c r="CK180" s="555">
        <v>0</v>
      </c>
      <c r="CL180" s="555">
        <v>0</v>
      </c>
      <c r="CM180" s="555">
        <v>0</v>
      </c>
      <c r="CN180" s="555">
        <v>0</v>
      </c>
      <c r="CO180" s="557">
        <f t="shared" si="111"/>
        <v>0</v>
      </c>
      <c r="CP180" s="557">
        <f t="shared" si="112"/>
        <v>0</v>
      </c>
      <c r="CQ180" s="557">
        <f t="shared" si="113"/>
        <v>0</v>
      </c>
      <c r="CR180" s="557">
        <f t="shared" si="114"/>
        <v>0</v>
      </c>
      <c r="CS180" s="557">
        <f t="shared" si="115"/>
        <v>0</v>
      </c>
      <c r="CT180" s="557">
        <f t="shared" si="116"/>
        <v>0</v>
      </c>
      <c r="CU180" s="557">
        <f t="shared" si="117"/>
        <v>0</v>
      </c>
      <c r="CV180" s="557">
        <f t="shared" si="118"/>
        <v>0</v>
      </c>
      <c r="CW180" s="557">
        <f t="shared" si="119"/>
        <v>0</v>
      </c>
      <c r="CX180" s="557">
        <f t="shared" si="120"/>
        <v>0</v>
      </c>
      <c r="CY180" s="557">
        <f t="shared" si="121"/>
        <v>0</v>
      </c>
      <c r="CZ180" s="557">
        <f t="shared" si="122"/>
        <v>0</v>
      </c>
      <c r="DA180" s="557">
        <f t="shared" si="123"/>
        <v>0</v>
      </c>
      <c r="DB180" s="557">
        <f t="shared" si="124"/>
        <v>0</v>
      </c>
    </row>
    <row r="181" spans="1:106">
      <c r="A181" s="588" t="s">
        <v>1195</v>
      </c>
      <c r="B181" s="494" t="s">
        <v>1081</v>
      </c>
      <c r="C181" s="576" t="s">
        <v>543</v>
      </c>
      <c r="D181" s="382" t="s">
        <v>424</v>
      </c>
      <c r="E181" s="578" t="s">
        <v>419</v>
      </c>
      <c r="F181" s="489">
        <v>43790</v>
      </c>
      <c r="G181" s="429">
        <v>3.2857142857142856</v>
      </c>
      <c r="H181" s="541" t="s">
        <v>1195</v>
      </c>
      <c r="I181" s="496">
        <v>3811</v>
      </c>
      <c r="J181" s="496">
        <v>1</v>
      </c>
      <c r="K181">
        <v>1.33</v>
      </c>
      <c r="L181">
        <v>100</v>
      </c>
      <c r="M181">
        <v>0</v>
      </c>
      <c r="N181">
        <v>0</v>
      </c>
      <c r="O181">
        <v>100</v>
      </c>
      <c r="P181">
        <v>0</v>
      </c>
      <c r="Q181">
        <v>0</v>
      </c>
      <c r="R181">
        <v>0</v>
      </c>
      <c r="S181">
        <v>0</v>
      </c>
      <c r="T181">
        <v>100</v>
      </c>
      <c r="U181">
        <v>0</v>
      </c>
      <c r="V181" s="6">
        <f t="shared" si="100"/>
        <v>0</v>
      </c>
      <c r="W181" s="6" t="e">
        <f t="shared" si="101"/>
        <v>#DIV/0!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s="188">
        <f t="shared" si="102"/>
        <v>0</v>
      </c>
      <c r="AI181" s="188">
        <f t="shared" si="103"/>
        <v>0</v>
      </c>
      <c r="AJ181" s="188">
        <f t="shared" si="104"/>
        <v>0</v>
      </c>
      <c r="AK181" s="188">
        <f t="shared" si="105"/>
        <v>0</v>
      </c>
      <c r="AL181" s="188">
        <f t="shared" si="106"/>
        <v>0</v>
      </c>
      <c r="AM181" s="188">
        <f t="shared" si="107"/>
        <v>0</v>
      </c>
      <c r="AN181" s="188">
        <f t="shared" si="108"/>
        <v>0</v>
      </c>
      <c r="AO181" s="188">
        <f t="shared" si="109"/>
        <v>0</v>
      </c>
      <c r="AP181" s="188">
        <f t="shared" si="110"/>
        <v>0</v>
      </c>
      <c r="AQ181" t="s">
        <v>364</v>
      </c>
      <c r="AR181" t="s">
        <v>364</v>
      </c>
      <c r="AS181" t="s">
        <v>364</v>
      </c>
      <c r="AT181" t="s">
        <v>364</v>
      </c>
      <c r="AU181" t="s">
        <v>364</v>
      </c>
      <c r="AV181">
        <v>0</v>
      </c>
      <c r="AW181">
        <v>0</v>
      </c>
      <c r="AX181">
        <v>0</v>
      </c>
      <c r="AY181" t="s">
        <v>364</v>
      </c>
      <c r="AZ181">
        <v>0</v>
      </c>
      <c r="BA181">
        <v>0</v>
      </c>
      <c r="BB181">
        <v>0</v>
      </c>
      <c r="BC181">
        <v>191</v>
      </c>
      <c r="BD181">
        <v>157</v>
      </c>
      <c r="BE181">
        <v>431</v>
      </c>
      <c r="BF181">
        <v>195</v>
      </c>
      <c r="BG181">
        <v>-215</v>
      </c>
      <c r="BH181">
        <v>0</v>
      </c>
      <c r="BI181">
        <v>0</v>
      </c>
      <c r="BJ181">
        <v>0</v>
      </c>
      <c r="BK181" t="s">
        <v>364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 s="188">
        <f t="shared" si="111"/>
        <v>0</v>
      </c>
      <c r="CP181" s="188">
        <f t="shared" si="112"/>
        <v>0</v>
      </c>
      <c r="CQ181" s="188">
        <f t="shared" si="113"/>
        <v>0</v>
      </c>
      <c r="CR181" s="188">
        <f t="shared" si="114"/>
        <v>0</v>
      </c>
      <c r="CS181" s="188">
        <f t="shared" si="115"/>
        <v>0</v>
      </c>
      <c r="CT181" s="188">
        <f t="shared" si="116"/>
        <v>0</v>
      </c>
      <c r="CU181" s="188">
        <f t="shared" si="117"/>
        <v>0</v>
      </c>
      <c r="CV181" s="188">
        <f t="shared" si="118"/>
        <v>0</v>
      </c>
      <c r="CW181" s="188">
        <f t="shared" si="119"/>
        <v>0</v>
      </c>
      <c r="CX181" s="188">
        <f t="shared" si="120"/>
        <v>0</v>
      </c>
      <c r="CY181" s="188">
        <f t="shared" si="121"/>
        <v>0</v>
      </c>
      <c r="CZ181" s="188">
        <f t="shared" si="122"/>
        <v>0</v>
      </c>
      <c r="DA181" s="188">
        <f t="shared" si="123"/>
        <v>0</v>
      </c>
      <c r="DB181" s="188">
        <f t="shared" si="124"/>
        <v>0</v>
      </c>
    </row>
    <row r="182" spans="1:106" s="554" customFormat="1">
      <c r="A182" s="28"/>
      <c r="B182" s="549" t="s">
        <v>1082</v>
      </c>
      <c r="C182" s="549"/>
      <c r="F182" s="552"/>
      <c r="H182" s="569"/>
      <c r="I182" s="572">
        <v>4</v>
      </c>
      <c r="J182" s="572">
        <v>0</v>
      </c>
      <c r="K182" s="555">
        <v>0</v>
      </c>
      <c r="L182" s="555">
        <v>0</v>
      </c>
      <c r="M182" s="555">
        <v>0</v>
      </c>
      <c r="N182" s="555">
        <v>0</v>
      </c>
      <c r="O182" s="555">
        <v>0</v>
      </c>
      <c r="P182" s="555">
        <v>0</v>
      </c>
      <c r="Q182" s="555">
        <v>0</v>
      </c>
      <c r="R182" s="555">
        <v>0</v>
      </c>
      <c r="S182" s="555">
        <v>0</v>
      </c>
      <c r="T182" s="555">
        <v>0</v>
      </c>
      <c r="U182" s="555">
        <v>0</v>
      </c>
      <c r="V182" s="556">
        <f t="shared" si="100"/>
        <v>0</v>
      </c>
      <c r="W182" s="556" t="e">
        <f t="shared" si="101"/>
        <v>#DIV/0!</v>
      </c>
      <c r="X182" s="555">
        <v>0</v>
      </c>
      <c r="Y182" s="555">
        <v>0</v>
      </c>
      <c r="Z182" s="555">
        <v>0</v>
      </c>
      <c r="AA182" s="555">
        <v>0</v>
      </c>
      <c r="AB182" s="555">
        <v>0</v>
      </c>
      <c r="AC182" s="555">
        <v>0</v>
      </c>
      <c r="AD182" s="555">
        <v>0</v>
      </c>
      <c r="AE182" s="555">
        <v>0</v>
      </c>
      <c r="AF182" s="555">
        <v>0</v>
      </c>
      <c r="AG182" s="555">
        <v>0</v>
      </c>
      <c r="AH182" s="557">
        <f t="shared" si="102"/>
        <v>0</v>
      </c>
      <c r="AI182" s="557">
        <f t="shared" si="103"/>
        <v>0</v>
      </c>
      <c r="AJ182" s="557">
        <f t="shared" si="104"/>
        <v>0</v>
      </c>
      <c r="AK182" s="557">
        <f t="shared" si="105"/>
        <v>0</v>
      </c>
      <c r="AL182" s="557">
        <f t="shared" si="106"/>
        <v>0</v>
      </c>
      <c r="AM182" s="557">
        <f t="shared" si="107"/>
        <v>0</v>
      </c>
      <c r="AN182" s="557">
        <f t="shared" si="108"/>
        <v>0</v>
      </c>
      <c r="AO182" s="557">
        <f t="shared" si="109"/>
        <v>0</v>
      </c>
      <c r="AP182" s="557">
        <f t="shared" si="110"/>
        <v>0</v>
      </c>
      <c r="AQ182" s="555" t="s">
        <v>364</v>
      </c>
      <c r="AR182" s="555" t="s">
        <v>364</v>
      </c>
      <c r="AS182" s="555" t="s">
        <v>364</v>
      </c>
      <c r="AT182" s="555" t="s">
        <v>364</v>
      </c>
      <c r="AU182" s="555" t="s">
        <v>364</v>
      </c>
      <c r="AV182" s="555">
        <v>0</v>
      </c>
      <c r="AW182" s="555">
        <v>0</v>
      </c>
      <c r="AX182" s="555">
        <v>0</v>
      </c>
      <c r="AY182" s="555" t="s">
        <v>364</v>
      </c>
      <c r="AZ182" s="555">
        <v>0</v>
      </c>
      <c r="BA182" s="555">
        <v>0</v>
      </c>
      <c r="BB182" s="555">
        <v>0</v>
      </c>
      <c r="BC182" s="555" t="s">
        <v>364</v>
      </c>
      <c r="BD182" s="555" t="s">
        <v>364</v>
      </c>
      <c r="BE182" s="555" t="s">
        <v>364</v>
      </c>
      <c r="BF182" s="555" t="s">
        <v>364</v>
      </c>
      <c r="BG182" s="555">
        <v>-222</v>
      </c>
      <c r="BH182" s="555">
        <v>0</v>
      </c>
      <c r="BI182" s="555">
        <v>0</v>
      </c>
      <c r="BJ182" s="555">
        <v>0</v>
      </c>
      <c r="BK182" s="555" t="s">
        <v>364</v>
      </c>
      <c r="BL182" s="555">
        <v>0</v>
      </c>
      <c r="BM182" s="555">
        <v>0</v>
      </c>
      <c r="BN182" s="555">
        <v>0</v>
      </c>
      <c r="BO182" s="555">
        <v>0</v>
      </c>
      <c r="BP182" s="555">
        <v>0</v>
      </c>
      <c r="BQ182" s="555">
        <v>0</v>
      </c>
      <c r="BR182" s="555">
        <v>0</v>
      </c>
      <c r="BS182" s="555">
        <v>0</v>
      </c>
      <c r="BT182" s="555">
        <v>0</v>
      </c>
      <c r="BU182" s="555">
        <v>0</v>
      </c>
      <c r="BV182" s="555">
        <v>0</v>
      </c>
      <c r="BW182" s="555">
        <v>0</v>
      </c>
      <c r="BX182" s="555">
        <v>0</v>
      </c>
      <c r="BY182" s="555">
        <v>0</v>
      </c>
      <c r="BZ182" s="555">
        <v>0</v>
      </c>
      <c r="CA182" s="555">
        <v>0</v>
      </c>
      <c r="CB182" s="555">
        <v>0</v>
      </c>
      <c r="CC182" s="555">
        <v>0</v>
      </c>
      <c r="CD182" s="555">
        <v>0</v>
      </c>
      <c r="CE182" s="555">
        <v>0</v>
      </c>
      <c r="CF182" s="555">
        <v>0</v>
      </c>
      <c r="CG182" s="555">
        <v>0</v>
      </c>
      <c r="CH182" s="555">
        <v>0</v>
      </c>
      <c r="CI182" s="555">
        <v>0</v>
      </c>
      <c r="CJ182" s="555">
        <v>0</v>
      </c>
      <c r="CK182" s="555">
        <v>0</v>
      </c>
      <c r="CL182" s="555">
        <v>0</v>
      </c>
      <c r="CM182" s="555">
        <v>0</v>
      </c>
      <c r="CN182" s="555">
        <v>0</v>
      </c>
      <c r="CO182" s="557">
        <f t="shared" si="111"/>
        <v>0</v>
      </c>
      <c r="CP182" s="557">
        <f t="shared" si="112"/>
        <v>0</v>
      </c>
      <c r="CQ182" s="557">
        <f t="shared" si="113"/>
        <v>0</v>
      </c>
      <c r="CR182" s="557">
        <f t="shared" si="114"/>
        <v>0</v>
      </c>
      <c r="CS182" s="557">
        <f t="shared" si="115"/>
        <v>0</v>
      </c>
      <c r="CT182" s="557">
        <f t="shared" si="116"/>
        <v>0</v>
      </c>
      <c r="CU182" s="557">
        <f t="shared" si="117"/>
        <v>0</v>
      </c>
      <c r="CV182" s="557">
        <f t="shared" si="118"/>
        <v>0</v>
      </c>
      <c r="CW182" s="557">
        <f t="shared" si="119"/>
        <v>0</v>
      </c>
      <c r="CX182" s="557">
        <f t="shared" si="120"/>
        <v>0</v>
      </c>
      <c r="CY182" s="557">
        <f t="shared" si="121"/>
        <v>0</v>
      </c>
      <c r="CZ182" s="557">
        <f t="shared" si="122"/>
        <v>0</v>
      </c>
      <c r="DA182" s="557">
        <f t="shared" si="123"/>
        <v>0</v>
      </c>
      <c r="DB182" s="557">
        <f t="shared" si="124"/>
        <v>0</v>
      </c>
    </row>
    <row r="183" spans="1:106">
      <c r="A183" s="588" t="s">
        <v>381</v>
      </c>
      <c r="B183" s="494" t="s">
        <v>1084</v>
      </c>
      <c r="C183" s="576" t="s">
        <v>543</v>
      </c>
      <c r="D183" s="382" t="s">
        <v>424</v>
      </c>
      <c r="E183" s="578" t="s">
        <v>421</v>
      </c>
      <c r="F183" s="489">
        <v>43899</v>
      </c>
      <c r="G183" s="429">
        <v>-0.14285714285714285</v>
      </c>
      <c r="H183" s="537" t="s">
        <v>381</v>
      </c>
      <c r="I183" s="496">
        <v>1104</v>
      </c>
      <c r="J183" s="496">
        <v>23</v>
      </c>
      <c r="K183">
        <v>3.8</v>
      </c>
      <c r="L183">
        <v>43.5</v>
      </c>
      <c r="M183">
        <v>60</v>
      </c>
      <c r="N183">
        <v>20</v>
      </c>
      <c r="O183">
        <v>80</v>
      </c>
      <c r="P183">
        <v>30</v>
      </c>
      <c r="Q183">
        <v>0</v>
      </c>
      <c r="R183">
        <v>50</v>
      </c>
      <c r="S183">
        <v>70</v>
      </c>
      <c r="T183">
        <v>30</v>
      </c>
      <c r="U183">
        <v>0</v>
      </c>
      <c r="V183" s="6">
        <f t="shared" si="100"/>
        <v>8.6999999999999993</v>
      </c>
      <c r="W183" s="6">
        <f t="shared" si="101"/>
        <v>4.4942528735632186</v>
      </c>
      <c r="X183">
        <v>85.7</v>
      </c>
      <c r="Y183">
        <v>42.9</v>
      </c>
      <c r="Z183">
        <v>0</v>
      </c>
      <c r="AA183">
        <v>71.400000000000006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s="188">
        <f t="shared" si="102"/>
        <v>59.99</v>
      </c>
      <c r="AI183" s="188">
        <f t="shared" si="103"/>
        <v>30.03</v>
      </c>
      <c r="AJ183" s="188">
        <f t="shared" si="104"/>
        <v>49.98</v>
      </c>
      <c r="AK183" s="188">
        <f t="shared" si="105"/>
        <v>0</v>
      </c>
      <c r="AL183" s="188">
        <f t="shared" si="106"/>
        <v>0</v>
      </c>
      <c r="AM183" s="188">
        <f t="shared" si="107"/>
        <v>0</v>
      </c>
      <c r="AN183" s="188">
        <f t="shared" si="108"/>
        <v>0</v>
      </c>
      <c r="AO183" s="188">
        <f t="shared" si="109"/>
        <v>0</v>
      </c>
      <c r="AP183" s="188">
        <f t="shared" si="110"/>
        <v>0</v>
      </c>
      <c r="AQ183">
        <v>1549</v>
      </c>
      <c r="AR183">
        <v>-109</v>
      </c>
      <c r="AS183">
        <v>1006</v>
      </c>
      <c r="AT183">
        <v>702</v>
      </c>
      <c r="AU183">
        <v>-215</v>
      </c>
      <c r="AV183">
        <v>100</v>
      </c>
      <c r="AW183">
        <v>50</v>
      </c>
      <c r="AX183">
        <v>0</v>
      </c>
      <c r="AY183" t="s">
        <v>364</v>
      </c>
      <c r="AZ183">
        <v>50</v>
      </c>
      <c r="BA183">
        <v>100</v>
      </c>
      <c r="BB183">
        <v>0</v>
      </c>
      <c r="BC183">
        <v>396</v>
      </c>
      <c r="BD183">
        <v>200</v>
      </c>
      <c r="BE183">
        <v>1080</v>
      </c>
      <c r="BF183">
        <v>738</v>
      </c>
      <c r="BG183">
        <v>-234</v>
      </c>
      <c r="BH183">
        <v>50</v>
      </c>
      <c r="BI183">
        <v>25</v>
      </c>
      <c r="BJ183">
        <v>0</v>
      </c>
      <c r="BK183" t="s">
        <v>364</v>
      </c>
      <c r="BL183">
        <v>50</v>
      </c>
      <c r="BM183">
        <v>62.5</v>
      </c>
      <c r="BN183">
        <v>0</v>
      </c>
      <c r="BO183">
        <v>39.1</v>
      </c>
      <c r="BP183">
        <v>0</v>
      </c>
      <c r="BQ183">
        <v>0</v>
      </c>
      <c r="BR183">
        <v>100</v>
      </c>
      <c r="BS183">
        <v>0</v>
      </c>
      <c r="BT183">
        <v>0</v>
      </c>
      <c r="BU183">
        <v>66.7</v>
      </c>
      <c r="BV183">
        <v>44.4</v>
      </c>
      <c r="BW183">
        <v>55.6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75</v>
      </c>
      <c r="CH183">
        <v>0</v>
      </c>
      <c r="CI183">
        <v>55.6</v>
      </c>
      <c r="CJ183">
        <v>0</v>
      </c>
      <c r="CK183">
        <v>0</v>
      </c>
      <c r="CL183">
        <v>0</v>
      </c>
      <c r="CM183">
        <v>60</v>
      </c>
      <c r="CN183">
        <v>0</v>
      </c>
      <c r="CO183" s="188">
        <f t="shared" si="111"/>
        <v>0</v>
      </c>
      <c r="CP183" s="188">
        <f t="shared" si="112"/>
        <v>0</v>
      </c>
      <c r="CQ183" s="188">
        <f t="shared" si="113"/>
        <v>0</v>
      </c>
      <c r="CR183" s="188">
        <f t="shared" si="114"/>
        <v>0</v>
      </c>
      <c r="CS183" s="188">
        <f t="shared" si="115"/>
        <v>0</v>
      </c>
      <c r="CT183" s="188">
        <f t="shared" si="116"/>
        <v>0</v>
      </c>
      <c r="CU183" s="188">
        <f t="shared" si="117"/>
        <v>0</v>
      </c>
      <c r="CV183" s="188">
        <f t="shared" si="118"/>
        <v>33.299999999999997</v>
      </c>
      <c r="CW183" s="188">
        <f t="shared" si="119"/>
        <v>0</v>
      </c>
      <c r="CX183" s="188">
        <f t="shared" si="120"/>
        <v>0</v>
      </c>
      <c r="CY183" s="188">
        <f t="shared" si="121"/>
        <v>0</v>
      </c>
      <c r="CZ183" s="188">
        <f t="shared" si="122"/>
        <v>0</v>
      </c>
      <c r="DA183" s="188">
        <f t="shared" si="123"/>
        <v>33.36</v>
      </c>
      <c r="DB183" s="188">
        <f t="shared" si="124"/>
        <v>0</v>
      </c>
    </row>
    <row r="184" spans="1:106" s="554" customFormat="1">
      <c r="A184" s="587"/>
      <c r="B184" s="549" t="s">
        <v>1085</v>
      </c>
      <c r="C184" s="549"/>
      <c r="F184" s="552"/>
      <c r="H184" s="569"/>
      <c r="I184" s="572">
        <v>8</v>
      </c>
      <c r="J184" s="572">
        <v>0</v>
      </c>
      <c r="K184" s="555">
        <v>0</v>
      </c>
      <c r="L184" s="555">
        <v>0</v>
      </c>
      <c r="M184" s="555">
        <v>0</v>
      </c>
      <c r="N184" s="555">
        <v>0</v>
      </c>
      <c r="O184" s="555">
        <v>0</v>
      </c>
      <c r="P184" s="555">
        <v>0</v>
      </c>
      <c r="Q184" s="555">
        <v>0</v>
      </c>
      <c r="R184" s="555">
        <v>0</v>
      </c>
      <c r="S184" s="555">
        <v>0</v>
      </c>
      <c r="T184" s="555">
        <v>0</v>
      </c>
      <c r="U184" s="555">
        <v>0</v>
      </c>
      <c r="V184" s="556">
        <f t="shared" si="100"/>
        <v>0</v>
      </c>
      <c r="W184" s="556" t="e">
        <f t="shared" si="101"/>
        <v>#DIV/0!</v>
      </c>
      <c r="X184" s="555">
        <v>0</v>
      </c>
      <c r="Y184" s="555">
        <v>0</v>
      </c>
      <c r="Z184" s="555">
        <v>0</v>
      </c>
      <c r="AA184" s="555">
        <v>0</v>
      </c>
      <c r="AB184" s="555">
        <v>0</v>
      </c>
      <c r="AC184" s="555">
        <v>0</v>
      </c>
      <c r="AD184" s="555">
        <v>0</v>
      </c>
      <c r="AE184" s="555">
        <v>0</v>
      </c>
      <c r="AF184" s="555">
        <v>0</v>
      </c>
      <c r="AG184" s="555">
        <v>0</v>
      </c>
      <c r="AH184" s="557">
        <f t="shared" si="102"/>
        <v>0</v>
      </c>
      <c r="AI184" s="557">
        <f t="shared" si="103"/>
        <v>0</v>
      </c>
      <c r="AJ184" s="557">
        <f t="shared" si="104"/>
        <v>0</v>
      </c>
      <c r="AK184" s="557">
        <f t="shared" si="105"/>
        <v>0</v>
      </c>
      <c r="AL184" s="557">
        <f t="shared" si="106"/>
        <v>0</v>
      </c>
      <c r="AM184" s="557">
        <f t="shared" si="107"/>
        <v>0</v>
      </c>
      <c r="AN184" s="557">
        <f t="shared" si="108"/>
        <v>0</v>
      </c>
      <c r="AO184" s="557">
        <f t="shared" si="109"/>
        <v>0</v>
      </c>
      <c r="AP184" s="557">
        <f t="shared" si="110"/>
        <v>0</v>
      </c>
      <c r="AQ184" s="555" t="s">
        <v>364</v>
      </c>
      <c r="AR184" s="555" t="s">
        <v>364</v>
      </c>
      <c r="AS184" s="555" t="s">
        <v>364</v>
      </c>
      <c r="AT184" s="555" t="s">
        <v>364</v>
      </c>
      <c r="AU184" s="555" t="s">
        <v>364</v>
      </c>
      <c r="AV184" s="555">
        <v>0</v>
      </c>
      <c r="AW184" s="555">
        <v>0</v>
      </c>
      <c r="AX184" s="555">
        <v>0</v>
      </c>
      <c r="AY184" s="555" t="s">
        <v>364</v>
      </c>
      <c r="AZ184" s="555">
        <v>0</v>
      </c>
      <c r="BA184" s="555">
        <v>0</v>
      </c>
      <c r="BB184" s="555">
        <v>0</v>
      </c>
      <c r="BC184" s="555" t="s">
        <v>364</v>
      </c>
      <c r="BD184" s="555" t="s">
        <v>364</v>
      </c>
      <c r="BE184" s="555" t="s">
        <v>364</v>
      </c>
      <c r="BF184" s="555" t="s">
        <v>364</v>
      </c>
      <c r="BG184" s="555">
        <v>-376</v>
      </c>
      <c r="BH184" s="555">
        <v>0</v>
      </c>
      <c r="BI184" s="555">
        <v>0</v>
      </c>
      <c r="BJ184" s="555">
        <v>0</v>
      </c>
      <c r="BK184" s="555" t="s">
        <v>364</v>
      </c>
      <c r="BL184" s="555">
        <v>0</v>
      </c>
      <c r="BM184" s="555">
        <v>0</v>
      </c>
      <c r="BN184" s="555">
        <v>0</v>
      </c>
      <c r="BO184" s="555">
        <v>0</v>
      </c>
      <c r="BP184" s="555">
        <v>0</v>
      </c>
      <c r="BQ184" s="555">
        <v>0</v>
      </c>
      <c r="BR184" s="555">
        <v>0</v>
      </c>
      <c r="BS184" s="555">
        <v>0</v>
      </c>
      <c r="BT184" s="555">
        <v>0</v>
      </c>
      <c r="BU184" s="555">
        <v>0</v>
      </c>
      <c r="BV184" s="555">
        <v>0</v>
      </c>
      <c r="BW184" s="555">
        <v>0</v>
      </c>
      <c r="BX184" s="555">
        <v>0</v>
      </c>
      <c r="BY184" s="555">
        <v>0</v>
      </c>
      <c r="BZ184" s="555">
        <v>0</v>
      </c>
      <c r="CA184" s="555">
        <v>0</v>
      </c>
      <c r="CB184" s="555">
        <v>0</v>
      </c>
      <c r="CC184" s="555">
        <v>0</v>
      </c>
      <c r="CD184" s="555">
        <v>0</v>
      </c>
      <c r="CE184" s="555">
        <v>0</v>
      </c>
      <c r="CF184" s="555">
        <v>0</v>
      </c>
      <c r="CG184" s="555">
        <v>0</v>
      </c>
      <c r="CH184" s="555">
        <v>0</v>
      </c>
      <c r="CI184" s="555">
        <v>0</v>
      </c>
      <c r="CJ184" s="555">
        <v>0</v>
      </c>
      <c r="CK184" s="555">
        <v>0</v>
      </c>
      <c r="CL184" s="555">
        <v>0</v>
      </c>
      <c r="CM184" s="555">
        <v>0</v>
      </c>
      <c r="CN184" s="555">
        <v>0</v>
      </c>
      <c r="CO184" s="557">
        <f t="shared" si="111"/>
        <v>0</v>
      </c>
      <c r="CP184" s="557">
        <f t="shared" si="112"/>
        <v>0</v>
      </c>
      <c r="CQ184" s="557">
        <f t="shared" si="113"/>
        <v>0</v>
      </c>
      <c r="CR184" s="557">
        <f t="shared" si="114"/>
        <v>0</v>
      </c>
      <c r="CS184" s="557">
        <f t="shared" si="115"/>
        <v>0</v>
      </c>
      <c r="CT184" s="557">
        <f t="shared" si="116"/>
        <v>0</v>
      </c>
      <c r="CU184" s="557">
        <f t="shared" si="117"/>
        <v>0</v>
      </c>
      <c r="CV184" s="557">
        <f t="shared" si="118"/>
        <v>0</v>
      </c>
      <c r="CW184" s="557">
        <f t="shared" si="119"/>
        <v>0</v>
      </c>
      <c r="CX184" s="557">
        <f t="shared" si="120"/>
        <v>0</v>
      </c>
      <c r="CY184" s="557">
        <f t="shared" si="121"/>
        <v>0</v>
      </c>
      <c r="CZ184" s="557">
        <f t="shared" si="122"/>
        <v>0</v>
      </c>
      <c r="DA184" s="557">
        <f t="shared" si="123"/>
        <v>0</v>
      </c>
      <c r="DB184" s="557">
        <f t="shared" si="124"/>
        <v>0</v>
      </c>
    </row>
    <row r="185" spans="1:106">
      <c r="A185" s="588" t="s">
        <v>1196</v>
      </c>
      <c r="B185" s="494" t="s">
        <v>1087</v>
      </c>
      <c r="C185" s="576" t="s">
        <v>543</v>
      </c>
      <c r="D185" s="382" t="s">
        <v>424</v>
      </c>
      <c r="E185" s="578" t="s">
        <v>737</v>
      </c>
      <c r="F185" s="489">
        <v>43900</v>
      </c>
      <c r="G185" s="429">
        <v>0</v>
      </c>
      <c r="H185" s="537" t="s">
        <v>1196</v>
      </c>
      <c r="I185" s="496">
        <v>5370</v>
      </c>
      <c r="J185" s="496">
        <v>1443</v>
      </c>
      <c r="K185">
        <v>39.200000000000003</v>
      </c>
      <c r="L185">
        <v>81.099999999999994</v>
      </c>
      <c r="M185">
        <v>9.57</v>
      </c>
      <c r="N185">
        <v>5.98</v>
      </c>
      <c r="O185">
        <v>94</v>
      </c>
      <c r="P185">
        <v>3.85</v>
      </c>
      <c r="Q185">
        <v>2.14</v>
      </c>
      <c r="R185">
        <v>19.899999999999999</v>
      </c>
      <c r="S185">
        <v>12.9</v>
      </c>
      <c r="T185">
        <v>87.1</v>
      </c>
      <c r="U185">
        <v>1.71</v>
      </c>
      <c r="V185" s="6">
        <f t="shared" si="100"/>
        <v>4.84978</v>
      </c>
      <c r="W185" s="6">
        <f t="shared" si="101"/>
        <v>2.2062856459468265</v>
      </c>
      <c r="X185">
        <v>25.8</v>
      </c>
      <c r="Y185">
        <v>16.600000000000001</v>
      </c>
      <c r="Z185">
        <v>7.95</v>
      </c>
      <c r="AA185">
        <v>35.1</v>
      </c>
      <c r="AB185">
        <v>1.99</v>
      </c>
      <c r="AC185">
        <v>40</v>
      </c>
      <c r="AD185">
        <v>44</v>
      </c>
      <c r="AE185">
        <v>80</v>
      </c>
      <c r="AF185">
        <v>48</v>
      </c>
      <c r="AG185">
        <v>12</v>
      </c>
      <c r="AH185" s="188">
        <f t="shared" si="102"/>
        <v>3.3281999999999998</v>
      </c>
      <c r="AI185" s="188">
        <f t="shared" si="103"/>
        <v>2.1414</v>
      </c>
      <c r="AJ185" s="188">
        <f t="shared" si="104"/>
        <v>4.5278999999999998</v>
      </c>
      <c r="AK185" s="188">
        <f t="shared" si="105"/>
        <v>0.25670999999999999</v>
      </c>
      <c r="AL185" s="188">
        <f t="shared" si="106"/>
        <v>0.85600000000000009</v>
      </c>
      <c r="AM185" s="188">
        <f t="shared" si="107"/>
        <v>0.9416000000000001</v>
      </c>
      <c r="AN185" s="188">
        <f t="shared" si="108"/>
        <v>1.7120000000000002</v>
      </c>
      <c r="AO185" s="188">
        <f t="shared" si="109"/>
        <v>1.0271999999999999</v>
      </c>
      <c r="AP185" s="188">
        <f t="shared" si="110"/>
        <v>0.25679999999999997</v>
      </c>
      <c r="AQ185">
        <v>549</v>
      </c>
      <c r="AR185">
        <v>104</v>
      </c>
      <c r="AS185">
        <v>634</v>
      </c>
      <c r="AT185">
        <v>252</v>
      </c>
      <c r="AU185">
        <v>-5.13</v>
      </c>
      <c r="AV185">
        <v>61.4</v>
      </c>
      <c r="AW185">
        <v>18.600000000000001</v>
      </c>
      <c r="AX185">
        <v>7.14</v>
      </c>
      <c r="AY185">
        <v>882</v>
      </c>
      <c r="AZ185">
        <v>27.1</v>
      </c>
      <c r="BA185">
        <v>15.7</v>
      </c>
      <c r="BB185">
        <v>5.71</v>
      </c>
      <c r="BC185">
        <v>130</v>
      </c>
      <c r="BD185">
        <v>30.8</v>
      </c>
      <c r="BE185">
        <v>579</v>
      </c>
      <c r="BF185">
        <v>179</v>
      </c>
      <c r="BG185">
        <v>-133</v>
      </c>
      <c r="BH185">
        <v>6.27</v>
      </c>
      <c r="BI185">
        <v>2.91</v>
      </c>
      <c r="BJ185">
        <v>1.82</v>
      </c>
      <c r="BK185">
        <v>317</v>
      </c>
      <c r="BL185">
        <v>19.5</v>
      </c>
      <c r="BM185">
        <v>12.7</v>
      </c>
      <c r="BN185">
        <v>1.45</v>
      </c>
      <c r="BO185">
        <v>10.7</v>
      </c>
      <c r="BP185">
        <v>6.45</v>
      </c>
      <c r="BQ185">
        <v>0</v>
      </c>
      <c r="BR185">
        <v>100</v>
      </c>
      <c r="BS185">
        <v>0.65</v>
      </c>
      <c r="BT185">
        <v>1.94</v>
      </c>
      <c r="BU185">
        <v>31</v>
      </c>
      <c r="BV185">
        <v>40</v>
      </c>
      <c r="BW185">
        <v>60</v>
      </c>
      <c r="BX185">
        <v>2.58</v>
      </c>
      <c r="BY185">
        <v>33.299999999999997</v>
      </c>
      <c r="BZ185">
        <v>0</v>
      </c>
      <c r="CA185">
        <v>66.7</v>
      </c>
      <c r="CB185">
        <v>33.299999999999997</v>
      </c>
      <c r="CC185">
        <v>0</v>
      </c>
      <c r="CD185">
        <v>9.68</v>
      </c>
      <c r="CE185">
        <v>0</v>
      </c>
      <c r="CF185">
        <v>1.61</v>
      </c>
      <c r="CG185">
        <v>33.9</v>
      </c>
      <c r="CH185">
        <v>1.61</v>
      </c>
      <c r="CI185">
        <v>60</v>
      </c>
      <c r="CJ185">
        <v>4.3</v>
      </c>
      <c r="CK185">
        <v>1.08</v>
      </c>
      <c r="CL185">
        <v>2.15</v>
      </c>
      <c r="CM185">
        <v>29</v>
      </c>
      <c r="CN185">
        <v>3.23</v>
      </c>
      <c r="CO185" s="188">
        <f t="shared" si="111"/>
        <v>0.64601999999999993</v>
      </c>
      <c r="CP185" s="188">
        <f t="shared" si="112"/>
        <v>0</v>
      </c>
      <c r="CQ185" s="188">
        <f t="shared" si="113"/>
        <v>1.2939799999999999</v>
      </c>
      <c r="CR185" s="188">
        <f t="shared" si="114"/>
        <v>0.64601999999999993</v>
      </c>
      <c r="CS185" s="188">
        <f t="shared" si="115"/>
        <v>0</v>
      </c>
      <c r="CT185" s="188">
        <f t="shared" si="116"/>
        <v>3.8719999999999999</v>
      </c>
      <c r="CU185" s="188">
        <f t="shared" si="117"/>
        <v>0</v>
      </c>
      <c r="CV185" s="188">
        <f t="shared" si="118"/>
        <v>13.56</v>
      </c>
      <c r="CW185" s="188">
        <f t="shared" si="119"/>
        <v>0.64400000000000002</v>
      </c>
      <c r="CX185" s="188">
        <f t="shared" si="120"/>
        <v>2.58</v>
      </c>
      <c r="CY185" s="188">
        <f t="shared" si="121"/>
        <v>0.64800000000000013</v>
      </c>
      <c r="CZ185" s="188">
        <f t="shared" si="122"/>
        <v>1.29</v>
      </c>
      <c r="DA185" s="188">
        <f t="shared" si="123"/>
        <v>17.399999999999999</v>
      </c>
      <c r="DB185" s="188">
        <f t="shared" si="124"/>
        <v>1.9380000000000002</v>
      </c>
    </row>
    <row r="186" spans="1:106" s="554" customFormat="1">
      <c r="A186" s="587"/>
      <c r="B186" s="549" t="s">
        <v>1088</v>
      </c>
      <c r="C186" s="549"/>
      <c r="F186" s="552"/>
      <c r="I186" s="572">
        <v>12</v>
      </c>
      <c r="J186" s="572">
        <v>0</v>
      </c>
      <c r="K186" s="555">
        <v>0</v>
      </c>
      <c r="L186" s="555">
        <v>0</v>
      </c>
      <c r="M186" s="555">
        <v>0</v>
      </c>
      <c r="N186" s="555">
        <v>0</v>
      </c>
      <c r="O186" s="555">
        <v>0</v>
      </c>
      <c r="P186" s="555">
        <v>0</v>
      </c>
      <c r="Q186" s="555">
        <v>0</v>
      </c>
      <c r="R186" s="555">
        <v>0</v>
      </c>
      <c r="S186" s="555">
        <v>0</v>
      </c>
      <c r="T186" s="555">
        <v>0</v>
      </c>
      <c r="U186" s="555">
        <v>0</v>
      </c>
      <c r="V186" s="556">
        <f t="shared" si="100"/>
        <v>0</v>
      </c>
      <c r="W186" s="556" t="e">
        <f t="shared" si="101"/>
        <v>#DIV/0!</v>
      </c>
      <c r="X186" s="555">
        <v>0</v>
      </c>
      <c r="Y186" s="555">
        <v>0</v>
      </c>
      <c r="Z186" s="555">
        <v>0</v>
      </c>
      <c r="AA186" s="555">
        <v>0</v>
      </c>
      <c r="AB186" s="555">
        <v>0</v>
      </c>
      <c r="AC186" s="555">
        <v>0</v>
      </c>
      <c r="AD186" s="555">
        <v>0</v>
      </c>
      <c r="AE186" s="555">
        <v>0</v>
      </c>
      <c r="AF186" s="555">
        <v>0</v>
      </c>
      <c r="AG186" s="555">
        <v>0</v>
      </c>
      <c r="AH186" s="557">
        <f t="shared" si="102"/>
        <v>0</v>
      </c>
      <c r="AI186" s="557">
        <f t="shared" si="103"/>
        <v>0</v>
      </c>
      <c r="AJ186" s="557">
        <f t="shared" si="104"/>
        <v>0</v>
      </c>
      <c r="AK186" s="557">
        <f t="shared" si="105"/>
        <v>0</v>
      </c>
      <c r="AL186" s="557">
        <f t="shared" si="106"/>
        <v>0</v>
      </c>
      <c r="AM186" s="557">
        <f t="shared" si="107"/>
        <v>0</v>
      </c>
      <c r="AN186" s="557">
        <f t="shared" si="108"/>
        <v>0</v>
      </c>
      <c r="AO186" s="557">
        <f t="shared" si="109"/>
        <v>0</v>
      </c>
      <c r="AP186" s="557">
        <f t="shared" si="110"/>
        <v>0</v>
      </c>
      <c r="AQ186" s="555" t="s">
        <v>364</v>
      </c>
      <c r="AR186" s="555" t="s">
        <v>364</v>
      </c>
      <c r="AS186" s="555" t="s">
        <v>364</v>
      </c>
      <c r="AT186" s="555" t="s">
        <v>364</v>
      </c>
      <c r="AU186" s="555" t="s">
        <v>364</v>
      </c>
      <c r="AV186" s="555">
        <v>0</v>
      </c>
      <c r="AW186" s="555">
        <v>0</v>
      </c>
      <c r="AX186" s="555">
        <v>0</v>
      </c>
      <c r="AY186" s="555" t="s">
        <v>364</v>
      </c>
      <c r="AZ186" s="555">
        <v>0</v>
      </c>
      <c r="BA186" s="555">
        <v>0</v>
      </c>
      <c r="BB186" s="555">
        <v>0</v>
      </c>
      <c r="BC186" s="555" t="s">
        <v>364</v>
      </c>
      <c r="BD186" s="555" t="s">
        <v>364</v>
      </c>
      <c r="BE186" s="555" t="s">
        <v>364</v>
      </c>
      <c r="BF186" s="555" t="s">
        <v>364</v>
      </c>
      <c r="BG186" s="555">
        <v>29.5</v>
      </c>
      <c r="BH186" s="555">
        <v>0</v>
      </c>
      <c r="BI186" s="555">
        <v>0</v>
      </c>
      <c r="BJ186" s="555">
        <v>0</v>
      </c>
      <c r="BK186" s="555" t="s">
        <v>364</v>
      </c>
      <c r="BL186" s="555">
        <v>0</v>
      </c>
      <c r="BM186" s="555">
        <v>0</v>
      </c>
      <c r="BN186" s="555">
        <v>0</v>
      </c>
      <c r="BO186" s="555">
        <v>0</v>
      </c>
      <c r="BP186" s="555">
        <v>0</v>
      </c>
      <c r="BQ186" s="555">
        <v>0</v>
      </c>
      <c r="BR186" s="555">
        <v>0</v>
      </c>
      <c r="BS186" s="555">
        <v>0</v>
      </c>
      <c r="BT186" s="555">
        <v>0</v>
      </c>
      <c r="BU186" s="555">
        <v>0</v>
      </c>
      <c r="BV186" s="555">
        <v>0</v>
      </c>
      <c r="BW186" s="555">
        <v>0</v>
      </c>
      <c r="BX186" s="555">
        <v>0</v>
      </c>
      <c r="BY186" s="555">
        <v>0</v>
      </c>
      <c r="BZ186" s="555">
        <v>0</v>
      </c>
      <c r="CA186" s="555">
        <v>0</v>
      </c>
      <c r="CB186" s="555">
        <v>0</v>
      </c>
      <c r="CC186" s="555">
        <v>0</v>
      </c>
      <c r="CD186" s="555">
        <v>0</v>
      </c>
      <c r="CE186" s="555">
        <v>0</v>
      </c>
      <c r="CF186" s="555">
        <v>0</v>
      </c>
      <c r="CG186" s="555">
        <v>0</v>
      </c>
      <c r="CH186" s="555">
        <v>0</v>
      </c>
      <c r="CI186" s="555">
        <v>0</v>
      </c>
      <c r="CJ186" s="555">
        <v>0</v>
      </c>
      <c r="CK186" s="555">
        <v>0</v>
      </c>
      <c r="CL186" s="555">
        <v>0</v>
      </c>
      <c r="CM186" s="555">
        <v>0</v>
      </c>
      <c r="CN186" s="555">
        <v>0</v>
      </c>
      <c r="CO186" s="557">
        <f t="shared" si="111"/>
        <v>0</v>
      </c>
      <c r="CP186" s="557">
        <f t="shared" si="112"/>
        <v>0</v>
      </c>
      <c r="CQ186" s="557">
        <f t="shared" si="113"/>
        <v>0</v>
      </c>
      <c r="CR186" s="557">
        <f t="shared" si="114"/>
        <v>0</v>
      </c>
      <c r="CS186" s="557">
        <f t="shared" si="115"/>
        <v>0</v>
      </c>
      <c r="CT186" s="557">
        <f t="shared" si="116"/>
        <v>0</v>
      </c>
      <c r="CU186" s="557">
        <f t="shared" si="117"/>
        <v>0</v>
      </c>
      <c r="CV186" s="557">
        <f t="shared" si="118"/>
        <v>0</v>
      </c>
      <c r="CW186" s="557">
        <f t="shared" si="119"/>
        <v>0</v>
      </c>
      <c r="CX186" s="557">
        <f t="shared" si="120"/>
        <v>0</v>
      </c>
      <c r="CY186" s="557">
        <f t="shared" si="121"/>
        <v>0</v>
      </c>
      <c r="CZ186" s="557">
        <f t="shared" si="122"/>
        <v>0</v>
      </c>
      <c r="DA186" s="557">
        <f t="shared" si="123"/>
        <v>0</v>
      </c>
      <c r="DB186" s="557">
        <f t="shared" si="124"/>
        <v>0</v>
      </c>
    </row>
    <row r="187" spans="1:106">
      <c r="A187" s="588" t="s">
        <v>1192</v>
      </c>
      <c r="B187" s="494" t="s">
        <v>1090</v>
      </c>
      <c r="C187" s="576" t="s">
        <v>543</v>
      </c>
      <c r="D187" s="382" t="s">
        <v>424</v>
      </c>
      <c r="E187" s="578" t="s">
        <v>739</v>
      </c>
      <c r="F187" s="489">
        <v>43901</v>
      </c>
      <c r="G187" s="429">
        <v>0.14285714285714285</v>
      </c>
      <c r="H187" s="537" t="s">
        <v>1192</v>
      </c>
      <c r="I187" s="496">
        <v>10134</v>
      </c>
      <c r="J187" s="496">
        <v>960</v>
      </c>
      <c r="K187">
        <v>30.3</v>
      </c>
      <c r="L187">
        <v>56.8</v>
      </c>
      <c r="M187">
        <v>13.8</v>
      </c>
      <c r="N187">
        <v>1.83</v>
      </c>
      <c r="O187">
        <v>98.2</v>
      </c>
      <c r="P187">
        <v>6.24</v>
      </c>
      <c r="Q187">
        <v>3.67</v>
      </c>
      <c r="R187">
        <v>24</v>
      </c>
      <c r="S187">
        <v>25.7</v>
      </c>
      <c r="T187">
        <v>74.3</v>
      </c>
      <c r="U187">
        <v>1.65</v>
      </c>
      <c r="V187" s="6">
        <f t="shared" si="100"/>
        <v>1.0394399999999999</v>
      </c>
      <c r="W187" s="6">
        <f t="shared" si="101"/>
        <v>14.430847379358116</v>
      </c>
      <c r="X187">
        <v>36.4</v>
      </c>
      <c r="Y187">
        <v>17.100000000000001</v>
      </c>
      <c r="Z187">
        <v>11.4</v>
      </c>
      <c r="AA187">
        <v>29.3</v>
      </c>
      <c r="AB187">
        <v>0.71</v>
      </c>
      <c r="AC187">
        <v>50</v>
      </c>
      <c r="AD187">
        <v>40</v>
      </c>
      <c r="AE187">
        <v>75</v>
      </c>
      <c r="AF187">
        <v>80</v>
      </c>
      <c r="AG187">
        <v>0</v>
      </c>
      <c r="AH187" s="188">
        <f t="shared" si="102"/>
        <v>9.3547999999999991</v>
      </c>
      <c r="AI187" s="188">
        <f t="shared" si="103"/>
        <v>4.3947000000000003</v>
      </c>
      <c r="AJ187" s="188">
        <f t="shared" si="104"/>
        <v>7.5301</v>
      </c>
      <c r="AK187" s="188">
        <f t="shared" si="105"/>
        <v>0.18246999999999999</v>
      </c>
      <c r="AL187" s="188">
        <f t="shared" si="106"/>
        <v>1.835</v>
      </c>
      <c r="AM187" s="188">
        <f t="shared" si="107"/>
        <v>1.4680000000000002</v>
      </c>
      <c r="AN187" s="188">
        <f t="shared" si="108"/>
        <v>2.7524999999999999</v>
      </c>
      <c r="AO187" s="188">
        <f t="shared" si="109"/>
        <v>2.9360000000000004</v>
      </c>
      <c r="AP187" s="188">
        <f t="shared" si="110"/>
        <v>0</v>
      </c>
      <c r="AQ187">
        <v>2447</v>
      </c>
      <c r="AR187">
        <v>431</v>
      </c>
      <c r="AS187">
        <v>960</v>
      </c>
      <c r="AT187">
        <v>794</v>
      </c>
      <c r="AU187">
        <v>-301</v>
      </c>
      <c r="AV187">
        <v>80</v>
      </c>
      <c r="AW187">
        <v>70</v>
      </c>
      <c r="AX187">
        <v>20</v>
      </c>
      <c r="AY187">
        <v>207</v>
      </c>
      <c r="AZ187">
        <v>40</v>
      </c>
      <c r="BA187">
        <v>70</v>
      </c>
      <c r="BB187">
        <v>10</v>
      </c>
      <c r="BC187">
        <v>241</v>
      </c>
      <c r="BD187">
        <v>78.400000000000006</v>
      </c>
      <c r="BE187">
        <v>893</v>
      </c>
      <c r="BF187">
        <v>298</v>
      </c>
      <c r="BG187" t="s">
        <v>364</v>
      </c>
      <c r="BH187">
        <v>12.5</v>
      </c>
      <c r="BI187">
        <v>5.05</v>
      </c>
      <c r="BJ187">
        <v>3.36</v>
      </c>
      <c r="BK187">
        <v>233</v>
      </c>
      <c r="BL187">
        <v>23.7</v>
      </c>
      <c r="BM187">
        <v>24.9</v>
      </c>
      <c r="BN187">
        <v>1.5</v>
      </c>
      <c r="BO187">
        <v>15</v>
      </c>
      <c r="BP187">
        <v>1.39</v>
      </c>
      <c r="BQ187">
        <v>0</v>
      </c>
      <c r="BR187">
        <v>100</v>
      </c>
      <c r="BS187">
        <v>4.17</v>
      </c>
      <c r="BT187">
        <v>2.78</v>
      </c>
      <c r="BU187">
        <v>41</v>
      </c>
      <c r="BV187">
        <v>44.4</v>
      </c>
      <c r="BW187">
        <v>55.6</v>
      </c>
      <c r="BX187">
        <v>2.08</v>
      </c>
      <c r="BY187">
        <v>0</v>
      </c>
      <c r="BZ187">
        <v>25</v>
      </c>
      <c r="CA187">
        <v>50</v>
      </c>
      <c r="CB187">
        <v>50</v>
      </c>
      <c r="CC187">
        <v>0</v>
      </c>
      <c r="CD187">
        <v>0</v>
      </c>
      <c r="CE187">
        <v>4.6900000000000004</v>
      </c>
      <c r="CF187">
        <v>3.12</v>
      </c>
      <c r="CG187">
        <v>42.2</v>
      </c>
      <c r="CH187">
        <v>1.56</v>
      </c>
      <c r="CI187">
        <v>55.6</v>
      </c>
      <c r="CJ187">
        <v>2.5</v>
      </c>
      <c r="CK187">
        <v>3.75</v>
      </c>
      <c r="CL187">
        <v>2.5</v>
      </c>
      <c r="CM187">
        <v>40</v>
      </c>
      <c r="CN187">
        <v>2.5</v>
      </c>
      <c r="CO187" s="188">
        <f t="shared" si="111"/>
        <v>0</v>
      </c>
      <c r="CP187" s="188">
        <f t="shared" si="112"/>
        <v>0.69499999999999995</v>
      </c>
      <c r="CQ187" s="188">
        <f t="shared" si="113"/>
        <v>1.39</v>
      </c>
      <c r="CR187" s="188">
        <f t="shared" si="114"/>
        <v>1.39</v>
      </c>
      <c r="CS187" s="188">
        <f t="shared" si="115"/>
        <v>0</v>
      </c>
      <c r="CT187" s="188">
        <f t="shared" si="116"/>
        <v>0</v>
      </c>
      <c r="CU187" s="188">
        <f t="shared" si="117"/>
        <v>2.08236</v>
      </c>
      <c r="CV187" s="188">
        <f t="shared" si="118"/>
        <v>18.736800000000002</v>
      </c>
      <c r="CW187" s="188">
        <f t="shared" si="119"/>
        <v>0.69263999999999992</v>
      </c>
      <c r="CX187" s="188">
        <f t="shared" si="120"/>
        <v>1.39</v>
      </c>
      <c r="CY187" s="188">
        <f t="shared" si="121"/>
        <v>2.085</v>
      </c>
      <c r="CZ187" s="188">
        <f t="shared" si="122"/>
        <v>1.39</v>
      </c>
      <c r="DA187" s="188">
        <f t="shared" si="123"/>
        <v>22.24</v>
      </c>
      <c r="DB187" s="188">
        <f t="shared" si="124"/>
        <v>1.39</v>
      </c>
    </row>
    <row r="188" spans="1:106">
      <c r="A188" s="587"/>
      <c r="B188" s="494" t="s">
        <v>1091</v>
      </c>
      <c r="C188" s="577"/>
      <c r="F188" s="489"/>
      <c r="G188" s="386"/>
      <c r="H188" s="386"/>
      <c r="I188" s="496">
        <v>14102</v>
      </c>
      <c r="J188" s="496">
        <v>1361</v>
      </c>
      <c r="K188">
        <v>31.8</v>
      </c>
      <c r="L188">
        <v>54.6</v>
      </c>
      <c r="M188">
        <v>11.4</v>
      </c>
      <c r="N188">
        <v>1.75</v>
      </c>
      <c r="O188">
        <v>98.3</v>
      </c>
      <c r="P188">
        <v>4.9800000000000004</v>
      </c>
      <c r="Q188">
        <v>3.63</v>
      </c>
      <c r="R188">
        <v>26</v>
      </c>
      <c r="S188">
        <v>29.6</v>
      </c>
      <c r="T188">
        <v>70.400000000000006</v>
      </c>
      <c r="U188">
        <v>1.88</v>
      </c>
      <c r="V188" s="6">
        <f t="shared" si="100"/>
        <v>0.95550000000000002</v>
      </c>
      <c r="W188" s="6">
        <f t="shared" si="101"/>
        <v>16.117216117216117</v>
      </c>
      <c r="X188">
        <v>21.8</v>
      </c>
      <c r="Y188">
        <v>10.9</v>
      </c>
      <c r="Z188">
        <v>9.09</v>
      </c>
      <c r="AA188">
        <v>34.5</v>
      </c>
      <c r="AB188">
        <v>3.64</v>
      </c>
      <c r="AC188">
        <v>33.299999999999997</v>
      </c>
      <c r="AD188">
        <v>14.8</v>
      </c>
      <c r="AE188">
        <v>59.3</v>
      </c>
      <c r="AF188">
        <v>74.099999999999994</v>
      </c>
      <c r="AG188">
        <v>3.7</v>
      </c>
      <c r="AH188" s="188">
        <f t="shared" si="102"/>
        <v>6.4528000000000008</v>
      </c>
      <c r="AI188" s="188">
        <f t="shared" si="103"/>
        <v>3.2264000000000004</v>
      </c>
      <c r="AJ188" s="188">
        <f t="shared" si="104"/>
        <v>10.212</v>
      </c>
      <c r="AK188" s="188">
        <f t="shared" si="105"/>
        <v>1.0774400000000002</v>
      </c>
      <c r="AL188" s="188">
        <f t="shared" si="106"/>
        <v>1.2087899999999998</v>
      </c>
      <c r="AM188" s="188">
        <f t="shared" si="107"/>
        <v>0.53724000000000005</v>
      </c>
      <c r="AN188" s="188">
        <f t="shared" si="108"/>
        <v>2.15259</v>
      </c>
      <c r="AO188" s="188">
        <f t="shared" si="109"/>
        <v>2.6898299999999993</v>
      </c>
      <c r="AP188" s="188">
        <f t="shared" si="110"/>
        <v>0.13431000000000001</v>
      </c>
      <c r="AQ188">
        <v>340</v>
      </c>
      <c r="AR188">
        <v>48.8</v>
      </c>
      <c r="AS188">
        <v>996</v>
      </c>
      <c r="AT188">
        <v>465</v>
      </c>
      <c r="AU188">
        <v>-220</v>
      </c>
      <c r="AV188">
        <v>23.1</v>
      </c>
      <c r="AW188">
        <v>15.4</v>
      </c>
      <c r="AX188">
        <v>15.4</v>
      </c>
      <c r="AY188">
        <v>549</v>
      </c>
      <c r="AZ188">
        <v>38.5</v>
      </c>
      <c r="BA188">
        <v>46.2</v>
      </c>
      <c r="BB188">
        <v>15.4</v>
      </c>
      <c r="BC188">
        <v>226</v>
      </c>
      <c r="BD188">
        <v>71.900000000000006</v>
      </c>
      <c r="BE188">
        <v>897</v>
      </c>
      <c r="BF188">
        <v>335</v>
      </c>
      <c r="BG188">
        <v>-266</v>
      </c>
      <c r="BH188">
        <v>11.2</v>
      </c>
      <c r="BI188">
        <v>4.79</v>
      </c>
      <c r="BJ188">
        <v>3.42</v>
      </c>
      <c r="BK188">
        <v>336</v>
      </c>
      <c r="BL188">
        <v>25.8</v>
      </c>
      <c r="BM188">
        <v>29.3</v>
      </c>
      <c r="BN188">
        <v>1.64</v>
      </c>
      <c r="BO188">
        <v>15.4</v>
      </c>
      <c r="BP188">
        <v>4.29</v>
      </c>
      <c r="BQ188">
        <v>0.48</v>
      </c>
      <c r="BR188">
        <v>99.5</v>
      </c>
      <c r="BS188">
        <v>3.81</v>
      </c>
      <c r="BT188">
        <v>4.76</v>
      </c>
      <c r="BU188">
        <v>42.4</v>
      </c>
      <c r="BV188">
        <v>52.9</v>
      </c>
      <c r="BW188">
        <v>47.1</v>
      </c>
      <c r="BX188">
        <v>1.9</v>
      </c>
      <c r="BY188">
        <v>30</v>
      </c>
      <c r="BZ188">
        <v>10</v>
      </c>
      <c r="CA188">
        <v>60</v>
      </c>
      <c r="CB188">
        <v>80</v>
      </c>
      <c r="CC188">
        <v>0</v>
      </c>
      <c r="CD188">
        <v>6.31</v>
      </c>
      <c r="CE188">
        <v>3.6</v>
      </c>
      <c r="CF188">
        <v>7.21</v>
      </c>
      <c r="CG188">
        <v>45.9</v>
      </c>
      <c r="CH188">
        <v>2.7</v>
      </c>
      <c r="CI188">
        <v>47.1</v>
      </c>
      <c r="CJ188">
        <v>2.02</v>
      </c>
      <c r="CK188">
        <v>4.04</v>
      </c>
      <c r="CL188">
        <v>2.02</v>
      </c>
      <c r="CM188">
        <v>38.4</v>
      </c>
      <c r="CN188">
        <v>1.01</v>
      </c>
      <c r="CO188" s="188">
        <f t="shared" si="111"/>
        <v>1.4279999999999999</v>
      </c>
      <c r="CP188" s="188">
        <f t="shared" si="112"/>
        <v>0.47599999999999992</v>
      </c>
      <c r="CQ188" s="188">
        <f t="shared" si="113"/>
        <v>2.8559999999999999</v>
      </c>
      <c r="CR188" s="188">
        <f t="shared" si="114"/>
        <v>3.8079999999999994</v>
      </c>
      <c r="CS188" s="188">
        <f t="shared" si="115"/>
        <v>0</v>
      </c>
      <c r="CT188" s="188">
        <f t="shared" si="116"/>
        <v>3.3379899999999996</v>
      </c>
      <c r="CU188" s="188">
        <f t="shared" si="117"/>
        <v>1.9043999999999999</v>
      </c>
      <c r="CV188" s="188">
        <f t="shared" si="118"/>
        <v>24.281099999999995</v>
      </c>
      <c r="CW188" s="188">
        <f t="shared" si="119"/>
        <v>1.4283000000000001</v>
      </c>
      <c r="CX188" s="188">
        <f t="shared" si="120"/>
        <v>0.95142000000000015</v>
      </c>
      <c r="CY188" s="188">
        <f t="shared" si="121"/>
        <v>1.9028400000000003</v>
      </c>
      <c r="CZ188" s="188">
        <f t="shared" si="122"/>
        <v>0.95142000000000015</v>
      </c>
      <c r="DA188" s="188">
        <f t="shared" si="123"/>
        <v>18.086400000000001</v>
      </c>
      <c r="DB188" s="188">
        <f t="shared" si="124"/>
        <v>0.47571000000000008</v>
      </c>
    </row>
    <row r="189" spans="1:106">
      <c r="A189" s="588" t="s">
        <v>1193</v>
      </c>
      <c r="B189" s="494" t="s">
        <v>1093</v>
      </c>
      <c r="C189" s="576" t="s">
        <v>543</v>
      </c>
      <c r="D189" s="382" t="s">
        <v>424</v>
      </c>
      <c r="E189" s="578" t="s">
        <v>740</v>
      </c>
      <c r="F189" s="489">
        <v>43907</v>
      </c>
      <c r="G189" s="429">
        <v>1</v>
      </c>
      <c r="H189" s="537" t="s">
        <v>1193</v>
      </c>
      <c r="I189" s="496">
        <v>47431</v>
      </c>
      <c r="J189" s="496">
        <v>11222</v>
      </c>
      <c r="K189">
        <v>47.4</v>
      </c>
      <c r="L189">
        <v>72.8</v>
      </c>
      <c r="M189">
        <v>13.1</v>
      </c>
      <c r="N189">
        <v>2.34</v>
      </c>
      <c r="O189">
        <v>97.7</v>
      </c>
      <c r="P189">
        <v>5.4</v>
      </c>
      <c r="Q189">
        <v>7.38</v>
      </c>
      <c r="R189">
        <v>18.3</v>
      </c>
      <c r="S189">
        <v>28.3</v>
      </c>
      <c r="T189">
        <v>71.7</v>
      </c>
      <c r="U189">
        <v>2.35</v>
      </c>
      <c r="V189" s="6">
        <f t="shared" si="100"/>
        <v>1.7035199999999997</v>
      </c>
      <c r="W189" s="6">
        <f t="shared" si="101"/>
        <v>5.699962430731663</v>
      </c>
      <c r="X189">
        <v>27.5</v>
      </c>
      <c r="Y189">
        <v>14.1</v>
      </c>
      <c r="Z189">
        <v>21</v>
      </c>
      <c r="AA189">
        <v>29.9</v>
      </c>
      <c r="AB189">
        <v>2.38</v>
      </c>
      <c r="AC189">
        <v>71.3</v>
      </c>
      <c r="AD189">
        <v>44.1</v>
      </c>
      <c r="AE189">
        <v>50.1</v>
      </c>
      <c r="AF189">
        <v>80.599999999999994</v>
      </c>
      <c r="AG189">
        <v>3.48</v>
      </c>
      <c r="AH189" s="188">
        <f t="shared" si="102"/>
        <v>7.7824999999999998</v>
      </c>
      <c r="AI189" s="188">
        <f t="shared" si="103"/>
        <v>3.9902999999999995</v>
      </c>
      <c r="AJ189" s="188">
        <f t="shared" si="104"/>
        <v>8.4617000000000004</v>
      </c>
      <c r="AK189" s="188">
        <f t="shared" si="105"/>
        <v>0.67354000000000003</v>
      </c>
      <c r="AL189" s="188">
        <f t="shared" si="106"/>
        <v>5.2619399999999992</v>
      </c>
      <c r="AM189" s="188">
        <f t="shared" si="107"/>
        <v>3.2545800000000003</v>
      </c>
      <c r="AN189" s="188">
        <f t="shared" si="108"/>
        <v>3.6973799999999999</v>
      </c>
      <c r="AO189" s="188">
        <f t="shared" si="109"/>
        <v>5.9482799999999996</v>
      </c>
      <c r="AP189" s="188">
        <f t="shared" si="110"/>
        <v>0.256824</v>
      </c>
      <c r="AQ189">
        <v>703</v>
      </c>
      <c r="AR189">
        <v>179</v>
      </c>
      <c r="AS189">
        <v>574</v>
      </c>
      <c r="AT189">
        <v>471</v>
      </c>
      <c r="AU189">
        <v>20.5</v>
      </c>
      <c r="AV189">
        <v>59.7</v>
      </c>
      <c r="AW189">
        <v>32.5</v>
      </c>
      <c r="AX189">
        <v>34.6</v>
      </c>
      <c r="AY189">
        <v>506</v>
      </c>
      <c r="AZ189">
        <v>24.1</v>
      </c>
      <c r="BA189">
        <v>45</v>
      </c>
      <c r="BB189">
        <v>5.76</v>
      </c>
      <c r="BC189">
        <v>178</v>
      </c>
      <c r="BD189">
        <v>43.6</v>
      </c>
      <c r="BE189">
        <v>573</v>
      </c>
      <c r="BF189">
        <v>302</v>
      </c>
      <c r="BG189">
        <v>41.1</v>
      </c>
      <c r="BH189">
        <v>11.9</v>
      </c>
      <c r="BI189">
        <v>4.75</v>
      </c>
      <c r="BJ189">
        <v>6.73</v>
      </c>
      <c r="BK189">
        <v>559</v>
      </c>
      <c r="BL189">
        <v>18.2</v>
      </c>
      <c r="BM189">
        <v>27.9</v>
      </c>
      <c r="BN189">
        <v>2.27</v>
      </c>
      <c r="BO189">
        <v>9.7100000000000009</v>
      </c>
      <c r="BP189">
        <v>2.75</v>
      </c>
      <c r="BQ189">
        <v>0.83</v>
      </c>
      <c r="BR189">
        <v>99.2</v>
      </c>
      <c r="BS189">
        <v>1.65</v>
      </c>
      <c r="BT189">
        <v>4.5</v>
      </c>
      <c r="BU189">
        <v>30.8</v>
      </c>
      <c r="BV189">
        <v>42</v>
      </c>
      <c r="BW189">
        <v>59.2</v>
      </c>
      <c r="BX189">
        <v>2.29</v>
      </c>
      <c r="BY189">
        <v>20.399999999999999</v>
      </c>
      <c r="BZ189">
        <v>10.199999999999999</v>
      </c>
      <c r="CA189">
        <v>69.400000000000006</v>
      </c>
      <c r="CB189">
        <v>77.599999999999994</v>
      </c>
      <c r="CC189">
        <v>6.12</v>
      </c>
      <c r="CD189">
        <v>3.93</v>
      </c>
      <c r="CE189">
        <v>2.62</v>
      </c>
      <c r="CF189">
        <v>8.3000000000000007</v>
      </c>
      <c r="CG189">
        <v>30.6</v>
      </c>
      <c r="CH189">
        <v>2.1800000000000002</v>
      </c>
      <c r="CI189">
        <v>59.2</v>
      </c>
      <c r="CJ189">
        <v>1.86</v>
      </c>
      <c r="CK189">
        <v>0.93</v>
      </c>
      <c r="CL189">
        <v>1.71</v>
      </c>
      <c r="CM189">
        <v>30.9</v>
      </c>
      <c r="CN189">
        <v>2.48</v>
      </c>
      <c r="CO189" s="188">
        <f t="shared" si="111"/>
        <v>0.91799999999999993</v>
      </c>
      <c r="CP189" s="188">
        <f t="shared" si="112"/>
        <v>0.45899999999999996</v>
      </c>
      <c r="CQ189" s="188">
        <f t="shared" si="113"/>
        <v>3.1230000000000002</v>
      </c>
      <c r="CR189" s="188">
        <f t="shared" si="114"/>
        <v>3.492</v>
      </c>
      <c r="CS189" s="188">
        <f t="shared" si="115"/>
        <v>0.27539999999999998</v>
      </c>
      <c r="CT189" s="188">
        <f t="shared" si="116"/>
        <v>1.6506000000000001</v>
      </c>
      <c r="CU189" s="188">
        <f t="shared" si="117"/>
        <v>1.1004</v>
      </c>
      <c r="CV189" s="188">
        <f t="shared" si="118"/>
        <v>12.852</v>
      </c>
      <c r="CW189" s="188">
        <f t="shared" si="119"/>
        <v>0.91559999999999997</v>
      </c>
      <c r="CX189" s="188">
        <f t="shared" si="120"/>
        <v>1.1011200000000001</v>
      </c>
      <c r="CY189" s="188">
        <f t="shared" si="121"/>
        <v>0.55056000000000005</v>
      </c>
      <c r="CZ189" s="188">
        <f t="shared" si="122"/>
        <v>1.0123199999999999</v>
      </c>
      <c r="DA189" s="188">
        <f t="shared" si="123"/>
        <v>18.2928</v>
      </c>
      <c r="DB189" s="188">
        <f t="shared" si="124"/>
        <v>1.4681600000000001</v>
      </c>
    </row>
    <row r="190" spans="1:106" s="511" customFormat="1">
      <c r="A190" s="587"/>
      <c r="B190" s="509" t="s">
        <v>1094</v>
      </c>
      <c r="C190" s="580"/>
      <c r="F190" s="502"/>
      <c r="I190" s="512">
        <v>43898</v>
      </c>
      <c r="J190" s="512">
        <v>10501</v>
      </c>
      <c r="K190" s="512">
        <v>51.5</v>
      </c>
      <c r="L190" s="512">
        <v>75.5</v>
      </c>
      <c r="M190" s="512">
        <v>13.4</v>
      </c>
      <c r="N190" s="512">
        <v>2.16</v>
      </c>
      <c r="O190" s="512">
        <v>97.8</v>
      </c>
      <c r="P190" s="512">
        <v>5.93</v>
      </c>
      <c r="Q190" s="512">
        <v>6.89</v>
      </c>
      <c r="R190" s="512">
        <v>20</v>
      </c>
      <c r="S190" s="512">
        <v>29.5</v>
      </c>
      <c r="T190" s="512">
        <v>70.5</v>
      </c>
      <c r="U190" s="512">
        <v>0.72</v>
      </c>
      <c r="V190" s="152">
        <f t="shared" si="100"/>
        <v>1.6308</v>
      </c>
      <c r="W190" s="152">
        <f t="shared" si="101"/>
        <v>6.1135638950208486</v>
      </c>
      <c r="X190" s="512">
        <v>27</v>
      </c>
      <c r="Y190" s="512">
        <v>14.5</v>
      </c>
      <c r="Z190" s="512">
        <v>19.100000000000001</v>
      </c>
      <c r="AA190" s="512">
        <v>30.7</v>
      </c>
      <c r="AB190" s="512">
        <v>1.1100000000000001</v>
      </c>
      <c r="AC190" s="512">
        <v>72</v>
      </c>
      <c r="AD190" s="512">
        <v>52.2</v>
      </c>
      <c r="AE190" s="512">
        <v>54</v>
      </c>
      <c r="AF190" s="512">
        <v>82.1</v>
      </c>
      <c r="AG190" s="512">
        <v>2.56</v>
      </c>
      <c r="AH190" s="513">
        <f t="shared" si="102"/>
        <v>7.9649999999999999</v>
      </c>
      <c r="AI190" s="513">
        <f t="shared" si="103"/>
        <v>4.2774999999999999</v>
      </c>
      <c r="AJ190" s="513">
        <f t="shared" si="104"/>
        <v>9.0564999999999998</v>
      </c>
      <c r="AK190" s="513">
        <f t="shared" si="105"/>
        <v>0.32745000000000002</v>
      </c>
      <c r="AL190" s="513">
        <f t="shared" si="106"/>
        <v>4.9607999999999999</v>
      </c>
      <c r="AM190" s="513">
        <f t="shared" si="107"/>
        <v>3.5965800000000003</v>
      </c>
      <c r="AN190" s="513">
        <f t="shared" si="108"/>
        <v>3.7206000000000001</v>
      </c>
      <c r="AO190" s="513">
        <f t="shared" si="109"/>
        <v>5.6566900000000002</v>
      </c>
      <c r="AP190" s="513">
        <f t="shared" si="110"/>
        <v>0.17638400000000001</v>
      </c>
      <c r="AQ190" s="512">
        <v>923</v>
      </c>
      <c r="AR190" s="512">
        <v>242</v>
      </c>
      <c r="AS190" s="512">
        <v>577</v>
      </c>
      <c r="AT190" s="512">
        <v>568</v>
      </c>
      <c r="AU190" s="512">
        <v>35.9</v>
      </c>
      <c r="AV190" s="512">
        <v>62</v>
      </c>
      <c r="AW190" s="512">
        <v>37.4</v>
      </c>
      <c r="AX190" s="512">
        <v>33.9</v>
      </c>
      <c r="AY190" s="512">
        <v>617</v>
      </c>
      <c r="AZ190" s="512">
        <v>26.9</v>
      </c>
      <c r="BA190" s="512">
        <v>53.8</v>
      </c>
      <c r="BB190" s="512">
        <v>2.34</v>
      </c>
      <c r="BC190" s="512">
        <v>175</v>
      </c>
      <c r="BD190" s="512">
        <v>41.1</v>
      </c>
      <c r="BE190" s="512">
        <v>591</v>
      </c>
      <c r="BF190" s="512">
        <v>320</v>
      </c>
      <c r="BG190" s="512">
        <v>51.4</v>
      </c>
      <c r="BH190" s="512">
        <v>12.3</v>
      </c>
      <c r="BI190" s="512">
        <v>5.24</v>
      </c>
      <c r="BJ190" s="512">
        <v>6.29</v>
      </c>
      <c r="BK190" s="512">
        <v>565</v>
      </c>
      <c r="BL190" s="512">
        <v>19.8</v>
      </c>
      <c r="BM190" s="512">
        <v>29</v>
      </c>
      <c r="BN190" s="512">
        <v>0.68</v>
      </c>
      <c r="BO190" s="512">
        <v>9.9700000000000006</v>
      </c>
      <c r="BP190" s="512">
        <v>2.96</v>
      </c>
      <c r="BQ190" s="512">
        <v>0.67</v>
      </c>
      <c r="BR190" s="512">
        <v>99.3</v>
      </c>
      <c r="BS190" s="512">
        <v>0.67</v>
      </c>
      <c r="BT190" s="512">
        <v>4.1100000000000003</v>
      </c>
      <c r="BU190" s="512">
        <v>31.7</v>
      </c>
      <c r="BV190" s="512">
        <v>48</v>
      </c>
      <c r="BW190" s="512">
        <v>53.3</v>
      </c>
      <c r="BX190" s="512">
        <v>1.81</v>
      </c>
      <c r="BY190" s="512">
        <v>18.600000000000001</v>
      </c>
      <c r="BZ190" s="512">
        <v>2.33</v>
      </c>
      <c r="CA190" s="512">
        <v>60.5</v>
      </c>
      <c r="CB190" s="512">
        <v>72.099999999999994</v>
      </c>
      <c r="CC190" s="512">
        <v>6.98</v>
      </c>
      <c r="CD190" s="512">
        <v>3.18</v>
      </c>
      <c r="CE190" s="512">
        <v>0.6</v>
      </c>
      <c r="CF190" s="512">
        <v>6.16</v>
      </c>
      <c r="CG190" s="512">
        <v>31.6</v>
      </c>
      <c r="CH190" s="512">
        <v>0.99</v>
      </c>
      <c r="CI190" s="512">
        <v>53.3</v>
      </c>
      <c r="CJ190" s="512">
        <v>2.69</v>
      </c>
      <c r="CK190" s="512">
        <v>0.72</v>
      </c>
      <c r="CL190" s="512">
        <v>2.15</v>
      </c>
      <c r="CM190" s="512">
        <v>31.5</v>
      </c>
      <c r="CN190" s="512">
        <v>2.5099999999999998</v>
      </c>
      <c r="CO190" s="513">
        <f t="shared" si="111"/>
        <v>0.76446000000000014</v>
      </c>
      <c r="CP190" s="513">
        <f t="shared" si="112"/>
        <v>9.5763000000000015E-2</v>
      </c>
      <c r="CQ190" s="513">
        <f t="shared" si="113"/>
        <v>2.4865500000000003</v>
      </c>
      <c r="CR190" s="513">
        <f t="shared" si="114"/>
        <v>2.9633100000000003</v>
      </c>
      <c r="CS190" s="513">
        <f t="shared" si="115"/>
        <v>0.28687800000000002</v>
      </c>
      <c r="CT190" s="513">
        <f t="shared" si="116"/>
        <v>1.5264000000000002</v>
      </c>
      <c r="CU190" s="513">
        <f t="shared" si="117"/>
        <v>0.28799999999999998</v>
      </c>
      <c r="CV190" s="513">
        <f t="shared" si="118"/>
        <v>15.168000000000001</v>
      </c>
      <c r="CW190" s="513">
        <f t="shared" si="119"/>
        <v>0.47519999999999996</v>
      </c>
      <c r="CX190" s="513">
        <f t="shared" si="120"/>
        <v>1.4337699999999998</v>
      </c>
      <c r="CY190" s="513">
        <f t="shared" si="121"/>
        <v>0.38375999999999999</v>
      </c>
      <c r="CZ190" s="513">
        <f t="shared" si="122"/>
        <v>1.1459499999999998</v>
      </c>
      <c r="DA190" s="513">
        <f t="shared" si="123"/>
        <v>16.789499999999997</v>
      </c>
      <c r="DB190" s="513">
        <f t="shared" si="124"/>
        <v>1.3378299999999999</v>
      </c>
    </row>
    <row r="191" spans="1:106">
      <c r="A191" s="589" t="s">
        <v>1194</v>
      </c>
      <c r="B191" s="584"/>
      <c r="C191" s="584"/>
      <c r="D191" s="383"/>
      <c r="E191" s="383"/>
      <c r="F191" s="489"/>
      <c r="G191" s="429"/>
      <c r="H191" s="386"/>
      <c r="I191" s="496"/>
      <c r="J191" s="496"/>
      <c r="K191" s="496"/>
      <c r="L191" s="496"/>
      <c r="M191" s="496"/>
      <c r="N191" s="496"/>
      <c r="O191" s="496"/>
      <c r="P191" s="496"/>
      <c r="Q191" s="496"/>
      <c r="R191" s="496"/>
      <c r="S191" s="496"/>
      <c r="T191" s="496"/>
      <c r="U191" s="496"/>
      <c r="V191" s="6"/>
      <c r="W191" s="6"/>
      <c r="X191" s="496"/>
      <c r="Y191" s="496"/>
      <c r="Z191" s="496"/>
      <c r="AA191" s="496"/>
      <c r="AB191" s="496"/>
      <c r="AC191" s="496"/>
      <c r="AD191" s="496"/>
      <c r="AE191" s="496"/>
      <c r="AF191" s="496"/>
      <c r="AG191" s="496"/>
      <c r="AQ191" s="496"/>
      <c r="AR191" s="496"/>
      <c r="AS191" s="496"/>
      <c r="AT191" s="496"/>
      <c r="AU191" s="496"/>
      <c r="AV191" s="496"/>
      <c r="AW191" s="496"/>
      <c r="AX191" s="496"/>
      <c r="AY191" s="496"/>
      <c r="AZ191" s="496"/>
      <c r="BA191" s="496"/>
      <c r="BB191" s="496"/>
      <c r="BC191" s="496"/>
      <c r="BD191" s="496"/>
      <c r="BE191" s="496"/>
      <c r="BF191" s="496"/>
      <c r="BG191" s="496"/>
      <c r="BH191" s="496"/>
      <c r="BI191" s="496"/>
      <c r="BJ191" s="496"/>
      <c r="BK191" s="496"/>
      <c r="BL191" s="496"/>
      <c r="BM191" s="496"/>
      <c r="BN191" s="496"/>
      <c r="BO191" s="496"/>
      <c r="BP191" s="496"/>
      <c r="BQ191" s="496"/>
      <c r="BR191" s="496"/>
      <c r="BS191" s="496"/>
      <c r="BT191" s="496"/>
      <c r="BU191" s="496"/>
      <c r="BV191" s="496"/>
      <c r="BW191" s="496"/>
      <c r="BX191" s="496"/>
      <c r="BY191" s="496"/>
      <c r="BZ191" s="496"/>
      <c r="CA191" s="496"/>
      <c r="CB191" s="496"/>
      <c r="CC191" s="496"/>
      <c r="CD191" s="496"/>
      <c r="CE191" s="496"/>
      <c r="CF191" s="496"/>
      <c r="CG191" s="496"/>
      <c r="CH191" s="496"/>
      <c r="CI191" s="496"/>
      <c r="CJ191" s="496"/>
      <c r="CK191" s="496"/>
      <c r="CL191" s="496"/>
      <c r="CM191" s="496"/>
      <c r="CN191" s="496"/>
    </row>
    <row r="192" spans="1:106">
      <c r="A192" s="587"/>
      <c r="B192" s="584"/>
      <c r="C192" s="584"/>
      <c r="D192" s="383"/>
      <c r="E192" s="383"/>
      <c r="F192" s="489"/>
      <c r="G192" s="429"/>
      <c r="H192" s="386"/>
      <c r="I192" s="496"/>
      <c r="J192" s="496"/>
      <c r="K192" s="496"/>
      <c r="L192" s="496"/>
      <c r="M192" s="496"/>
      <c r="N192" s="496"/>
      <c r="O192" s="496"/>
      <c r="P192" s="496"/>
      <c r="Q192" s="496"/>
      <c r="R192" s="496"/>
      <c r="S192" s="496"/>
      <c r="T192" s="496"/>
      <c r="U192" s="496"/>
      <c r="V192" s="6"/>
      <c r="W192" s="6"/>
      <c r="X192" s="496"/>
      <c r="Y192" s="496"/>
      <c r="Z192" s="496"/>
      <c r="AA192" s="496"/>
      <c r="AB192" s="496"/>
      <c r="AC192" s="496"/>
      <c r="AD192" s="496"/>
      <c r="AE192" s="496"/>
      <c r="AF192" s="496"/>
      <c r="AG192" s="496"/>
      <c r="AQ192" s="496"/>
      <c r="AR192" s="496"/>
      <c r="AS192" s="496"/>
      <c r="AT192" s="496"/>
      <c r="AU192" s="496"/>
      <c r="AV192" s="496"/>
      <c r="AW192" s="496"/>
      <c r="AX192" s="496"/>
      <c r="AY192" s="496"/>
      <c r="AZ192" s="496"/>
      <c r="BA192" s="496"/>
      <c r="BB192" s="496"/>
      <c r="BC192" s="496"/>
      <c r="BD192" s="496"/>
      <c r="BE192" s="496"/>
      <c r="BF192" s="496"/>
      <c r="BG192" s="496"/>
      <c r="BH192" s="496"/>
      <c r="BI192" s="496"/>
      <c r="BJ192" s="496"/>
      <c r="BK192" s="496"/>
      <c r="BL192" s="496"/>
      <c r="BM192" s="496"/>
      <c r="BN192" s="496"/>
      <c r="BO192" s="496"/>
      <c r="BP192" s="496"/>
      <c r="BQ192" s="496"/>
      <c r="BR192" s="496"/>
      <c r="BS192" s="496"/>
      <c r="BT192" s="496"/>
      <c r="BU192" s="496"/>
      <c r="BV192" s="496"/>
      <c r="BW192" s="496"/>
      <c r="BX192" s="496"/>
      <c r="BY192" s="496"/>
      <c r="BZ192" s="496"/>
      <c r="CA192" s="496"/>
      <c r="CB192" s="496"/>
      <c r="CC192" s="496"/>
      <c r="CD192" s="496"/>
      <c r="CE192" s="496"/>
      <c r="CF192" s="496"/>
      <c r="CG192" s="496"/>
      <c r="CH192" s="496"/>
      <c r="CI192" s="496"/>
      <c r="CJ192" s="496"/>
      <c r="CK192" s="496"/>
      <c r="CL192" s="496"/>
      <c r="CM192" s="496"/>
      <c r="CN192" s="496"/>
    </row>
    <row r="193" spans="1:106">
      <c r="A193" s="588" t="s">
        <v>1195</v>
      </c>
      <c r="B193" s="584"/>
      <c r="C193" s="584"/>
      <c r="D193" s="383"/>
      <c r="E193" s="383"/>
      <c r="F193" s="489"/>
      <c r="G193" s="429"/>
      <c r="H193" s="386"/>
      <c r="I193" s="496"/>
      <c r="J193" s="496"/>
      <c r="K193" s="496"/>
      <c r="L193" s="496"/>
      <c r="M193" s="496"/>
      <c r="N193" s="496"/>
      <c r="O193" s="496"/>
      <c r="P193" s="496"/>
      <c r="Q193" s="496"/>
      <c r="R193" s="496"/>
      <c r="S193" s="496"/>
      <c r="T193" s="496"/>
      <c r="U193" s="496"/>
      <c r="V193" s="6"/>
      <c r="W193" s="6"/>
      <c r="X193" s="496"/>
      <c r="Y193" s="496"/>
      <c r="Z193" s="496"/>
      <c r="AA193" s="496"/>
      <c r="AB193" s="496"/>
      <c r="AC193" s="496"/>
      <c r="AD193" s="496"/>
      <c r="AE193" s="496"/>
      <c r="AF193" s="496"/>
      <c r="AG193" s="496"/>
      <c r="AQ193" s="496"/>
      <c r="AR193" s="496"/>
      <c r="AS193" s="496"/>
      <c r="AT193" s="496"/>
      <c r="AU193" s="496"/>
      <c r="AV193" s="496"/>
      <c r="AW193" s="496"/>
      <c r="AX193" s="496"/>
      <c r="AY193" s="496"/>
      <c r="AZ193" s="496"/>
      <c r="BA193" s="496"/>
      <c r="BB193" s="496"/>
      <c r="BC193" s="496"/>
      <c r="BD193" s="496"/>
      <c r="BE193" s="496"/>
      <c r="BF193" s="496"/>
      <c r="BG193" s="496"/>
      <c r="BH193" s="496"/>
      <c r="BI193" s="496"/>
      <c r="BJ193" s="496"/>
      <c r="BK193" s="496"/>
      <c r="BL193" s="496"/>
      <c r="BM193" s="496"/>
      <c r="BN193" s="496"/>
      <c r="BO193" s="496"/>
      <c r="BP193" s="496"/>
      <c r="BQ193" s="496"/>
      <c r="BR193" s="496"/>
      <c r="BS193" s="496"/>
      <c r="BT193" s="496"/>
      <c r="BU193" s="496"/>
      <c r="BV193" s="496"/>
      <c r="BW193" s="496"/>
      <c r="BX193" s="496"/>
      <c r="BY193" s="496"/>
      <c r="BZ193" s="496"/>
      <c r="CA193" s="496"/>
      <c r="CB193" s="496"/>
      <c r="CC193" s="496"/>
      <c r="CD193" s="496"/>
      <c r="CE193" s="496"/>
      <c r="CF193" s="496"/>
      <c r="CG193" s="496"/>
      <c r="CH193" s="496"/>
      <c r="CI193" s="496"/>
      <c r="CJ193" s="496"/>
      <c r="CK193" s="496"/>
      <c r="CL193" s="496"/>
      <c r="CM193" s="496"/>
      <c r="CN193" s="496"/>
    </row>
    <row r="194" spans="1:106" s="515" customFormat="1" ht="17" thickBot="1">
      <c r="A194" s="590"/>
      <c r="B194" s="579"/>
      <c r="C194" s="579"/>
      <c r="D194" s="422"/>
      <c r="E194" s="422"/>
      <c r="F194" s="492"/>
      <c r="G194" s="516"/>
      <c r="I194" s="517"/>
      <c r="J194" s="517"/>
      <c r="K194" s="517"/>
      <c r="L194" s="517"/>
      <c r="M194" s="517"/>
      <c r="N194" s="517"/>
      <c r="O194" s="517"/>
      <c r="P194" s="517"/>
      <c r="Q194" s="517"/>
      <c r="R194" s="517"/>
      <c r="S194" s="517"/>
      <c r="T194" s="517"/>
      <c r="U194" s="517"/>
      <c r="V194" s="155"/>
      <c r="W194" s="155"/>
      <c r="X194" s="517"/>
      <c r="Y194" s="517"/>
      <c r="Z194" s="517"/>
      <c r="AA194" s="517"/>
      <c r="AB194" s="517"/>
      <c r="AC194" s="517"/>
      <c r="AD194" s="517"/>
      <c r="AE194" s="517"/>
      <c r="AF194" s="517"/>
      <c r="AG194" s="517"/>
      <c r="AH194" s="518"/>
      <c r="AI194" s="518"/>
      <c r="AJ194" s="518"/>
      <c r="AK194" s="518"/>
      <c r="AL194" s="518"/>
      <c r="AM194" s="518"/>
      <c r="AN194" s="518"/>
      <c r="AO194" s="518"/>
      <c r="AP194" s="518"/>
      <c r="AQ194" s="517"/>
      <c r="AR194" s="517"/>
      <c r="AS194" s="517"/>
      <c r="AT194" s="517"/>
      <c r="AU194" s="517"/>
      <c r="AV194" s="517"/>
      <c r="AW194" s="517"/>
      <c r="AX194" s="517"/>
      <c r="AY194" s="517"/>
      <c r="AZ194" s="517"/>
      <c r="BA194" s="517"/>
      <c r="BB194" s="517"/>
      <c r="BC194" s="517"/>
      <c r="BD194" s="517"/>
      <c r="BE194" s="517"/>
      <c r="BF194" s="517"/>
      <c r="BG194" s="517"/>
      <c r="BH194" s="517"/>
      <c r="BI194" s="517"/>
      <c r="BJ194" s="517"/>
      <c r="BK194" s="517"/>
      <c r="BL194" s="517"/>
      <c r="BM194" s="517"/>
      <c r="BN194" s="517"/>
      <c r="BO194" s="517"/>
      <c r="BP194" s="517"/>
      <c r="BQ194" s="517"/>
      <c r="BR194" s="517"/>
      <c r="BS194" s="517"/>
      <c r="BT194" s="517"/>
      <c r="BU194" s="517"/>
      <c r="BV194" s="517"/>
      <c r="BW194" s="517"/>
      <c r="BX194" s="517"/>
      <c r="BY194" s="517"/>
      <c r="BZ194" s="517"/>
      <c r="CA194" s="517"/>
      <c r="CB194" s="517"/>
      <c r="CC194" s="517"/>
      <c r="CD194" s="517"/>
      <c r="CE194" s="517"/>
      <c r="CF194" s="517"/>
      <c r="CG194" s="517"/>
      <c r="CH194" s="517"/>
      <c r="CI194" s="517"/>
      <c r="CJ194" s="517"/>
      <c r="CK194" s="517"/>
      <c r="CL194" s="517"/>
      <c r="CM194" s="517"/>
      <c r="CN194" s="517"/>
      <c r="CO194" s="518"/>
      <c r="CP194" s="518"/>
      <c r="CQ194" s="518"/>
      <c r="CR194" s="518"/>
      <c r="CS194" s="518"/>
      <c r="CT194" s="518"/>
      <c r="CU194" s="518"/>
      <c r="CV194" s="518"/>
      <c r="CW194" s="518"/>
      <c r="CX194" s="518"/>
      <c r="CY194" s="518"/>
      <c r="CZ194" s="518"/>
      <c r="DA194" s="518"/>
      <c r="DB194" s="518"/>
    </row>
    <row r="195" spans="1:106">
      <c r="A195" s="586" t="s">
        <v>381</v>
      </c>
      <c r="B195" s="494" t="s">
        <v>1108</v>
      </c>
      <c r="C195" s="576" t="s">
        <v>543</v>
      </c>
      <c r="D195" s="382" t="s">
        <v>425</v>
      </c>
      <c r="E195" s="578" t="s">
        <v>113</v>
      </c>
      <c r="F195" s="489">
        <v>43780</v>
      </c>
      <c r="G195" s="429">
        <v>-1.1428571428571428</v>
      </c>
      <c r="H195" s="537" t="s">
        <v>381</v>
      </c>
      <c r="I195" s="496">
        <v>8081</v>
      </c>
      <c r="J195" s="496">
        <v>768</v>
      </c>
      <c r="K195">
        <v>44.3</v>
      </c>
      <c r="L195">
        <v>66.099999999999994</v>
      </c>
      <c r="M195">
        <v>39.4</v>
      </c>
      <c r="N195">
        <v>13.6</v>
      </c>
      <c r="O195">
        <v>86.4</v>
      </c>
      <c r="P195">
        <v>21.5</v>
      </c>
      <c r="Q195">
        <v>16.7</v>
      </c>
      <c r="R195">
        <v>71.7</v>
      </c>
      <c r="S195">
        <v>69.7</v>
      </c>
      <c r="T195">
        <v>30.3</v>
      </c>
      <c r="U195">
        <v>2.95</v>
      </c>
      <c r="V195" s="6">
        <f t="shared" si="100"/>
        <v>8.9895999999999994</v>
      </c>
      <c r="W195" s="6">
        <f t="shared" si="101"/>
        <v>3.0034706772270181</v>
      </c>
      <c r="X195">
        <v>47.2</v>
      </c>
      <c r="Y195">
        <v>26.8</v>
      </c>
      <c r="Z195">
        <v>22.3</v>
      </c>
      <c r="AA195">
        <v>77.400000000000006</v>
      </c>
      <c r="AB195">
        <v>2.2599999999999998</v>
      </c>
      <c r="AC195">
        <v>62.4</v>
      </c>
      <c r="AD195">
        <v>56.5</v>
      </c>
      <c r="AE195">
        <v>87.1</v>
      </c>
      <c r="AF195">
        <v>92.9</v>
      </c>
      <c r="AG195">
        <v>4.71</v>
      </c>
      <c r="AH195" s="188">
        <f t="shared" si="102"/>
        <v>32.898400000000002</v>
      </c>
      <c r="AI195" s="188">
        <f t="shared" si="103"/>
        <v>18.679600000000001</v>
      </c>
      <c r="AJ195" s="188">
        <f t="shared" si="104"/>
        <v>53.947800000000008</v>
      </c>
      <c r="AK195" s="188">
        <f t="shared" si="105"/>
        <v>1.5752199999999998</v>
      </c>
      <c r="AL195" s="188">
        <f t="shared" si="106"/>
        <v>10.4208</v>
      </c>
      <c r="AM195" s="188">
        <f t="shared" si="107"/>
        <v>9.4354999999999993</v>
      </c>
      <c r="AN195" s="188">
        <f t="shared" si="108"/>
        <v>14.5457</v>
      </c>
      <c r="AO195" s="188">
        <f t="shared" si="109"/>
        <v>15.5143</v>
      </c>
      <c r="AP195" s="188">
        <f t="shared" si="110"/>
        <v>0.78656999999999999</v>
      </c>
      <c r="AQ195">
        <v>2419</v>
      </c>
      <c r="AR195">
        <v>1327</v>
      </c>
      <c r="AS195">
        <v>952</v>
      </c>
      <c r="AT195">
        <v>1170</v>
      </c>
      <c r="AU195">
        <v>-178</v>
      </c>
      <c r="AV195">
        <v>87</v>
      </c>
      <c r="AW195">
        <v>81.2</v>
      </c>
      <c r="AX195">
        <v>40.6</v>
      </c>
      <c r="AY195">
        <v>864</v>
      </c>
      <c r="AZ195">
        <v>69.599999999999994</v>
      </c>
      <c r="BA195">
        <v>85.5</v>
      </c>
      <c r="BB195">
        <v>4.3499999999999996</v>
      </c>
      <c r="BC195">
        <v>295</v>
      </c>
      <c r="BD195">
        <v>75.8</v>
      </c>
      <c r="BE195">
        <v>954</v>
      </c>
      <c r="BF195">
        <v>935</v>
      </c>
      <c r="BG195">
        <v>57.8</v>
      </c>
      <c r="BH195">
        <v>31.9</v>
      </c>
      <c r="BI195">
        <v>12.1</v>
      </c>
      <c r="BJ195">
        <v>13</v>
      </c>
      <c r="BK195">
        <v>1145</v>
      </c>
      <c r="BL195">
        <v>72</v>
      </c>
      <c r="BM195">
        <v>67.2</v>
      </c>
      <c r="BN195">
        <v>2.73</v>
      </c>
      <c r="BO195">
        <v>27</v>
      </c>
      <c r="BP195">
        <v>1.93</v>
      </c>
      <c r="BQ195">
        <v>0</v>
      </c>
      <c r="BR195">
        <v>100</v>
      </c>
      <c r="BS195">
        <v>3.38</v>
      </c>
      <c r="BT195">
        <v>11.6</v>
      </c>
      <c r="BU195">
        <v>85</v>
      </c>
      <c r="BV195">
        <v>38.200000000000003</v>
      </c>
      <c r="BW195">
        <v>61.8</v>
      </c>
      <c r="BX195">
        <v>0</v>
      </c>
      <c r="BY195">
        <v>8.33</v>
      </c>
      <c r="BZ195">
        <v>8.33</v>
      </c>
      <c r="CA195">
        <v>100</v>
      </c>
      <c r="CB195">
        <v>29.2</v>
      </c>
      <c r="CC195">
        <v>0</v>
      </c>
      <c r="CD195">
        <v>2.5299999999999998</v>
      </c>
      <c r="CE195">
        <v>3.8</v>
      </c>
      <c r="CF195">
        <v>8.86</v>
      </c>
      <c r="CG195">
        <v>96.2</v>
      </c>
      <c r="CH195">
        <v>0</v>
      </c>
      <c r="CI195">
        <v>61.8</v>
      </c>
      <c r="CJ195">
        <v>1.56</v>
      </c>
      <c r="CK195">
        <v>3.12</v>
      </c>
      <c r="CL195">
        <v>13.3</v>
      </c>
      <c r="CM195">
        <v>78.099999999999994</v>
      </c>
      <c r="CN195">
        <v>0</v>
      </c>
      <c r="CO195" s="188">
        <f t="shared" si="111"/>
        <v>0.96628000000000003</v>
      </c>
      <c r="CP195" s="188">
        <f t="shared" si="112"/>
        <v>0.96628000000000003</v>
      </c>
      <c r="CQ195" s="188">
        <f t="shared" si="113"/>
        <v>11.6</v>
      </c>
      <c r="CR195" s="188">
        <f t="shared" si="114"/>
        <v>3.3871999999999995</v>
      </c>
      <c r="CS195" s="188">
        <f t="shared" si="115"/>
        <v>0</v>
      </c>
      <c r="CT195" s="188">
        <f t="shared" si="116"/>
        <v>0.96645999999999999</v>
      </c>
      <c r="CU195" s="188">
        <f t="shared" si="117"/>
        <v>1.4516</v>
      </c>
      <c r="CV195" s="188">
        <f t="shared" si="118"/>
        <v>36.748400000000004</v>
      </c>
      <c r="CW195" s="188">
        <f t="shared" si="119"/>
        <v>0</v>
      </c>
      <c r="CX195" s="188">
        <f t="shared" si="120"/>
        <v>0.96408000000000005</v>
      </c>
      <c r="CY195" s="188">
        <f t="shared" si="121"/>
        <v>1.9281600000000001</v>
      </c>
      <c r="CZ195" s="188">
        <f t="shared" si="122"/>
        <v>8.2194000000000003</v>
      </c>
      <c r="DA195" s="188">
        <f t="shared" si="123"/>
        <v>48.265799999999992</v>
      </c>
      <c r="DB195" s="188">
        <f t="shared" si="124"/>
        <v>0</v>
      </c>
    </row>
    <row r="196" spans="1:106" s="554" customFormat="1">
      <c r="A196" s="587"/>
      <c r="B196" s="549" t="s">
        <v>1109</v>
      </c>
      <c r="C196" s="549"/>
      <c r="F196" s="552"/>
      <c r="I196" s="572">
        <v>12</v>
      </c>
      <c r="J196" s="572">
        <v>0</v>
      </c>
      <c r="K196" s="555">
        <v>0</v>
      </c>
      <c r="L196" s="555">
        <v>0</v>
      </c>
      <c r="M196" s="555">
        <v>0</v>
      </c>
      <c r="N196" s="555">
        <v>0</v>
      </c>
      <c r="O196" s="555">
        <v>0</v>
      </c>
      <c r="P196" s="555">
        <v>0</v>
      </c>
      <c r="Q196" s="555">
        <v>0</v>
      </c>
      <c r="R196" s="555">
        <v>0</v>
      </c>
      <c r="S196" s="555">
        <v>0</v>
      </c>
      <c r="T196" s="555">
        <v>0</v>
      </c>
      <c r="U196" s="555">
        <v>0</v>
      </c>
      <c r="V196" s="556">
        <f t="shared" si="100"/>
        <v>0</v>
      </c>
      <c r="W196" s="556" t="e">
        <f t="shared" si="101"/>
        <v>#DIV/0!</v>
      </c>
      <c r="X196" s="555">
        <v>0</v>
      </c>
      <c r="Y196" s="555">
        <v>0</v>
      </c>
      <c r="Z196" s="555">
        <v>0</v>
      </c>
      <c r="AA196" s="555">
        <v>0</v>
      </c>
      <c r="AB196" s="555">
        <v>0</v>
      </c>
      <c r="AC196" s="555">
        <v>0</v>
      </c>
      <c r="AD196" s="555">
        <v>0</v>
      </c>
      <c r="AE196" s="555">
        <v>0</v>
      </c>
      <c r="AF196" s="555">
        <v>0</v>
      </c>
      <c r="AG196" s="555">
        <v>0</v>
      </c>
      <c r="AH196" s="557">
        <f t="shared" si="102"/>
        <v>0</v>
      </c>
      <c r="AI196" s="557">
        <f t="shared" si="103"/>
        <v>0</v>
      </c>
      <c r="AJ196" s="557">
        <f t="shared" si="104"/>
        <v>0</v>
      </c>
      <c r="AK196" s="557">
        <f t="shared" si="105"/>
        <v>0</v>
      </c>
      <c r="AL196" s="557">
        <f t="shared" si="106"/>
        <v>0</v>
      </c>
      <c r="AM196" s="557">
        <f t="shared" si="107"/>
        <v>0</v>
      </c>
      <c r="AN196" s="557">
        <f t="shared" si="108"/>
        <v>0</v>
      </c>
      <c r="AO196" s="557">
        <f t="shared" si="109"/>
        <v>0</v>
      </c>
      <c r="AP196" s="557">
        <f t="shared" si="110"/>
        <v>0</v>
      </c>
      <c r="AQ196" s="555" t="s">
        <v>364</v>
      </c>
      <c r="AR196" s="555" t="s">
        <v>364</v>
      </c>
      <c r="AS196" s="555" t="s">
        <v>364</v>
      </c>
      <c r="AT196" s="555" t="s">
        <v>364</v>
      </c>
      <c r="AU196" s="555" t="s">
        <v>364</v>
      </c>
      <c r="AV196" s="555">
        <v>0</v>
      </c>
      <c r="AW196" s="555">
        <v>0</v>
      </c>
      <c r="AX196" s="555">
        <v>0</v>
      </c>
      <c r="AY196" s="555" t="s">
        <v>364</v>
      </c>
      <c r="AZ196" s="555">
        <v>0</v>
      </c>
      <c r="BA196" s="555">
        <v>0</v>
      </c>
      <c r="BB196" s="555">
        <v>0</v>
      </c>
      <c r="BC196" s="555" t="s">
        <v>364</v>
      </c>
      <c r="BD196" s="555" t="s">
        <v>364</v>
      </c>
      <c r="BE196" s="555" t="s">
        <v>364</v>
      </c>
      <c r="BF196" s="555" t="s">
        <v>364</v>
      </c>
      <c r="BG196" s="555">
        <v>66.8</v>
      </c>
      <c r="BH196" s="555">
        <v>0</v>
      </c>
      <c r="BI196" s="555">
        <v>0</v>
      </c>
      <c r="BJ196" s="555">
        <v>0</v>
      </c>
      <c r="BK196" s="555" t="s">
        <v>364</v>
      </c>
      <c r="BL196" s="555">
        <v>0</v>
      </c>
      <c r="BM196" s="555">
        <v>0</v>
      </c>
      <c r="BN196" s="555">
        <v>0</v>
      </c>
      <c r="BO196" s="555">
        <v>0</v>
      </c>
      <c r="BP196" s="555">
        <v>0</v>
      </c>
      <c r="BQ196" s="555">
        <v>0</v>
      </c>
      <c r="BR196" s="555">
        <v>0</v>
      </c>
      <c r="BS196" s="555">
        <v>0</v>
      </c>
      <c r="BT196" s="555">
        <v>0</v>
      </c>
      <c r="BU196" s="555">
        <v>0</v>
      </c>
      <c r="BV196" s="555">
        <v>0</v>
      </c>
      <c r="BW196" s="555">
        <v>0</v>
      </c>
      <c r="BX196" s="555">
        <v>0</v>
      </c>
      <c r="BY196" s="555">
        <v>0</v>
      </c>
      <c r="BZ196" s="555">
        <v>0</v>
      </c>
      <c r="CA196" s="555">
        <v>0</v>
      </c>
      <c r="CB196" s="555">
        <v>0</v>
      </c>
      <c r="CC196" s="555">
        <v>0</v>
      </c>
      <c r="CD196" s="555">
        <v>0</v>
      </c>
      <c r="CE196" s="555">
        <v>0</v>
      </c>
      <c r="CF196" s="555">
        <v>0</v>
      </c>
      <c r="CG196" s="555">
        <v>0</v>
      </c>
      <c r="CH196" s="555">
        <v>0</v>
      </c>
      <c r="CI196" s="555">
        <v>0</v>
      </c>
      <c r="CJ196" s="555">
        <v>0</v>
      </c>
      <c r="CK196" s="555">
        <v>0</v>
      </c>
      <c r="CL196" s="555">
        <v>0</v>
      </c>
      <c r="CM196" s="555">
        <v>0</v>
      </c>
      <c r="CN196" s="555">
        <v>0</v>
      </c>
      <c r="CO196" s="557">
        <f t="shared" si="111"/>
        <v>0</v>
      </c>
      <c r="CP196" s="557">
        <f t="shared" si="112"/>
        <v>0</v>
      </c>
      <c r="CQ196" s="557">
        <f t="shared" si="113"/>
        <v>0</v>
      </c>
      <c r="CR196" s="557">
        <f t="shared" si="114"/>
        <v>0</v>
      </c>
      <c r="CS196" s="557">
        <f t="shared" si="115"/>
        <v>0</v>
      </c>
      <c r="CT196" s="557">
        <f t="shared" si="116"/>
        <v>0</v>
      </c>
      <c r="CU196" s="557">
        <f t="shared" si="117"/>
        <v>0</v>
      </c>
      <c r="CV196" s="557">
        <f t="shared" si="118"/>
        <v>0</v>
      </c>
      <c r="CW196" s="557">
        <f t="shared" si="119"/>
        <v>0</v>
      </c>
      <c r="CX196" s="557">
        <f t="shared" si="120"/>
        <v>0</v>
      </c>
      <c r="CY196" s="557">
        <f t="shared" si="121"/>
        <v>0</v>
      </c>
      <c r="CZ196" s="557">
        <f t="shared" si="122"/>
        <v>0</v>
      </c>
      <c r="DA196" s="557">
        <f t="shared" si="123"/>
        <v>0</v>
      </c>
      <c r="DB196" s="557">
        <f t="shared" si="124"/>
        <v>0</v>
      </c>
    </row>
    <row r="197" spans="1:106">
      <c r="A197" s="588" t="s">
        <v>1191</v>
      </c>
      <c r="B197" s="494" t="s">
        <v>1111</v>
      </c>
      <c r="C197" s="576" t="s">
        <v>543</v>
      </c>
      <c r="D197" s="382" t="s">
        <v>425</v>
      </c>
      <c r="E197" s="578" t="s">
        <v>115</v>
      </c>
      <c r="F197" s="489">
        <v>43788</v>
      </c>
      <c r="G197" s="429">
        <v>0</v>
      </c>
      <c r="H197" s="537" t="s">
        <v>1191</v>
      </c>
      <c r="I197" s="496">
        <v>31549</v>
      </c>
      <c r="J197" s="496">
        <v>5256</v>
      </c>
      <c r="K197">
        <v>45.2</v>
      </c>
      <c r="L197">
        <v>54.9</v>
      </c>
      <c r="M197">
        <v>12.8</v>
      </c>
      <c r="N197">
        <v>4.68</v>
      </c>
      <c r="O197">
        <v>95.3</v>
      </c>
      <c r="P197">
        <v>5.93</v>
      </c>
      <c r="Q197">
        <v>5.62</v>
      </c>
      <c r="R197">
        <v>30.9</v>
      </c>
      <c r="S197">
        <v>35.799999999999997</v>
      </c>
      <c r="T197">
        <v>64.2</v>
      </c>
      <c r="U197">
        <v>0.45</v>
      </c>
      <c r="V197" s="6">
        <f t="shared" si="100"/>
        <v>2.5693199999999994</v>
      </c>
      <c r="W197" s="6">
        <f t="shared" si="101"/>
        <v>14.867747108184272</v>
      </c>
      <c r="X197">
        <v>22.1</v>
      </c>
      <c r="Y197">
        <v>10.8</v>
      </c>
      <c r="Z197">
        <v>11.8</v>
      </c>
      <c r="AA197">
        <v>35</v>
      </c>
      <c r="AB197">
        <v>0.19</v>
      </c>
      <c r="AC197">
        <v>57.4</v>
      </c>
      <c r="AD197">
        <v>44.4</v>
      </c>
      <c r="AE197">
        <v>63</v>
      </c>
      <c r="AF197">
        <v>75.3</v>
      </c>
      <c r="AG197">
        <v>1.85</v>
      </c>
      <c r="AH197" s="188">
        <f t="shared" si="102"/>
        <v>7.9117999999999995</v>
      </c>
      <c r="AI197" s="188">
        <f t="shared" si="103"/>
        <v>3.8664000000000001</v>
      </c>
      <c r="AJ197" s="188">
        <f t="shared" si="104"/>
        <v>12.53</v>
      </c>
      <c r="AK197" s="188">
        <f t="shared" si="105"/>
        <v>6.8019999999999997E-2</v>
      </c>
      <c r="AL197" s="188">
        <f t="shared" si="106"/>
        <v>3.2258800000000001</v>
      </c>
      <c r="AM197" s="188">
        <f t="shared" si="107"/>
        <v>2.4952799999999997</v>
      </c>
      <c r="AN197" s="188">
        <f t="shared" si="108"/>
        <v>3.5406</v>
      </c>
      <c r="AO197" s="188">
        <f t="shared" si="109"/>
        <v>4.2318600000000002</v>
      </c>
      <c r="AP197" s="188">
        <f t="shared" si="110"/>
        <v>0.10397000000000001</v>
      </c>
      <c r="AQ197">
        <v>1097</v>
      </c>
      <c r="AR197">
        <v>246</v>
      </c>
      <c r="AS197">
        <v>750</v>
      </c>
      <c r="AT197">
        <v>565</v>
      </c>
      <c r="AU197">
        <v>-157</v>
      </c>
      <c r="AV197">
        <v>74.099999999999994</v>
      </c>
      <c r="AW197">
        <v>45.9</v>
      </c>
      <c r="AX197">
        <v>35.6</v>
      </c>
      <c r="AY197">
        <v>1110</v>
      </c>
      <c r="AZ197">
        <v>40</v>
      </c>
      <c r="BA197">
        <v>63.7</v>
      </c>
      <c r="BB197">
        <v>0.74</v>
      </c>
      <c r="BC197">
        <v>170</v>
      </c>
      <c r="BD197">
        <v>41.1</v>
      </c>
      <c r="BE197">
        <v>708</v>
      </c>
      <c r="BF197">
        <v>302</v>
      </c>
      <c r="BG197" t="s">
        <v>364</v>
      </c>
      <c r="BH197">
        <v>9.75</v>
      </c>
      <c r="BI197">
        <v>3.97</v>
      </c>
      <c r="BJ197">
        <v>4.1500000000000004</v>
      </c>
      <c r="BK197">
        <v>733</v>
      </c>
      <c r="BL197">
        <v>30.4</v>
      </c>
      <c r="BM197">
        <v>34.4</v>
      </c>
      <c r="BN197">
        <v>0.44</v>
      </c>
      <c r="BO197">
        <v>38.200000000000003</v>
      </c>
      <c r="BP197">
        <v>1.59</v>
      </c>
      <c r="BQ197">
        <v>0.85</v>
      </c>
      <c r="BR197">
        <v>99.2</v>
      </c>
      <c r="BS197">
        <v>1.64</v>
      </c>
      <c r="BT197">
        <v>3.78</v>
      </c>
      <c r="BU197">
        <v>46</v>
      </c>
      <c r="BV197">
        <v>22.4</v>
      </c>
      <c r="BW197">
        <v>78</v>
      </c>
      <c r="BX197">
        <v>0.8</v>
      </c>
      <c r="BY197">
        <v>15.8</v>
      </c>
      <c r="BZ197">
        <v>10.5</v>
      </c>
      <c r="CA197">
        <v>85.5</v>
      </c>
      <c r="CB197">
        <v>43.4</v>
      </c>
      <c r="CC197">
        <v>1.32</v>
      </c>
      <c r="CD197">
        <v>4.8899999999999997</v>
      </c>
      <c r="CE197">
        <v>2</v>
      </c>
      <c r="CF197">
        <v>7.33</v>
      </c>
      <c r="CG197">
        <v>50.7</v>
      </c>
      <c r="CH197">
        <v>0.22</v>
      </c>
      <c r="CI197">
        <v>78</v>
      </c>
      <c r="CJ197">
        <v>0.64</v>
      </c>
      <c r="CK197">
        <v>1.53</v>
      </c>
      <c r="CL197">
        <v>2.74</v>
      </c>
      <c r="CM197">
        <v>44.8</v>
      </c>
      <c r="CN197">
        <v>0.96</v>
      </c>
      <c r="CO197" s="188">
        <f t="shared" si="111"/>
        <v>0.59723999999999999</v>
      </c>
      <c r="CP197" s="188">
        <f t="shared" si="112"/>
        <v>0.39689999999999998</v>
      </c>
      <c r="CQ197" s="188">
        <f t="shared" si="113"/>
        <v>3.2319</v>
      </c>
      <c r="CR197" s="188">
        <f t="shared" si="114"/>
        <v>1.64052</v>
      </c>
      <c r="CS197" s="188">
        <f t="shared" si="115"/>
        <v>4.9896000000000003E-2</v>
      </c>
      <c r="CT197" s="188">
        <f t="shared" si="116"/>
        <v>1.0953599999999999</v>
      </c>
      <c r="CU197" s="188">
        <f t="shared" si="117"/>
        <v>0.44799999999999995</v>
      </c>
      <c r="CV197" s="188">
        <f t="shared" si="118"/>
        <v>11.3568</v>
      </c>
      <c r="CW197" s="188">
        <f t="shared" si="119"/>
        <v>4.9279999999999997E-2</v>
      </c>
      <c r="CX197" s="188">
        <f t="shared" si="120"/>
        <v>0.49920000000000003</v>
      </c>
      <c r="CY197" s="188">
        <f t="shared" si="121"/>
        <v>1.1934</v>
      </c>
      <c r="CZ197" s="188">
        <f t="shared" si="122"/>
        <v>2.1372000000000004</v>
      </c>
      <c r="DA197" s="188">
        <f t="shared" si="123"/>
        <v>34.943999999999996</v>
      </c>
      <c r="DB197" s="188">
        <f t="shared" si="124"/>
        <v>0.74879999999999991</v>
      </c>
    </row>
    <row r="198" spans="1:106">
      <c r="A198" s="587"/>
      <c r="B198" s="494" t="s">
        <v>1112</v>
      </c>
      <c r="C198" s="577"/>
      <c r="F198" s="489"/>
      <c r="G198" s="386"/>
      <c r="H198" s="386"/>
      <c r="I198" s="496">
        <v>31731</v>
      </c>
      <c r="J198" s="496">
        <v>5337</v>
      </c>
      <c r="K198">
        <v>44.2</v>
      </c>
      <c r="L198">
        <v>53.9</v>
      </c>
      <c r="M198">
        <v>13.1</v>
      </c>
      <c r="N198">
        <v>4.83</v>
      </c>
      <c r="O198">
        <v>95.2</v>
      </c>
      <c r="P198">
        <v>5.56</v>
      </c>
      <c r="Q198">
        <v>5.45</v>
      </c>
      <c r="R198">
        <v>32.5</v>
      </c>
      <c r="S198">
        <v>38.4</v>
      </c>
      <c r="T198">
        <v>61.6</v>
      </c>
      <c r="U198">
        <v>0.49</v>
      </c>
      <c r="V198" s="6">
        <f t="shared" si="100"/>
        <v>2.60337</v>
      </c>
      <c r="W198" s="6">
        <f t="shared" si="101"/>
        <v>14.865347607139977</v>
      </c>
      <c r="X198">
        <v>21.8</v>
      </c>
      <c r="Y198">
        <v>10.8</v>
      </c>
      <c r="Z198">
        <v>10.9</v>
      </c>
      <c r="AA198">
        <v>35.9</v>
      </c>
      <c r="AB198">
        <v>0.27</v>
      </c>
      <c r="AC198">
        <v>54.1</v>
      </c>
      <c r="AD198">
        <v>50.3</v>
      </c>
      <c r="AE198">
        <v>67.5</v>
      </c>
      <c r="AF198">
        <v>77.099999999999994</v>
      </c>
      <c r="AG198">
        <v>2.5499999999999998</v>
      </c>
      <c r="AH198" s="188">
        <f t="shared" si="102"/>
        <v>8.3712</v>
      </c>
      <c r="AI198" s="188">
        <f t="shared" si="103"/>
        <v>4.1472000000000007</v>
      </c>
      <c r="AJ198" s="188">
        <f t="shared" si="104"/>
        <v>13.785599999999999</v>
      </c>
      <c r="AK198" s="188">
        <f t="shared" si="105"/>
        <v>0.10368000000000001</v>
      </c>
      <c r="AL198" s="188">
        <f t="shared" si="106"/>
        <v>2.9484500000000002</v>
      </c>
      <c r="AM198" s="188">
        <f t="shared" si="107"/>
        <v>2.7413499999999997</v>
      </c>
      <c r="AN198" s="188">
        <f t="shared" si="108"/>
        <v>3.67875</v>
      </c>
      <c r="AO198" s="188">
        <f t="shared" si="109"/>
        <v>4.2019500000000001</v>
      </c>
      <c r="AP198" s="188">
        <f t="shared" si="110"/>
        <v>0.13897499999999999</v>
      </c>
      <c r="AQ198">
        <v>830</v>
      </c>
      <c r="AR198">
        <v>216</v>
      </c>
      <c r="AS198">
        <v>710</v>
      </c>
      <c r="AT198">
        <v>574</v>
      </c>
      <c r="AU198">
        <v>-200</v>
      </c>
      <c r="AV198">
        <v>69.8</v>
      </c>
      <c r="AW198">
        <v>37.4</v>
      </c>
      <c r="AX198">
        <v>28.1</v>
      </c>
      <c r="AY198">
        <v>518</v>
      </c>
      <c r="AZ198">
        <v>34.5</v>
      </c>
      <c r="BA198">
        <v>61.2</v>
      </c>
      <c r="BB198">
        <v>2.16</v>
      </c>
      <c r="BC198">
        <v>168</v>
      </c>
      <c r="BD198">
        <v>41.1</v>
      </c>
      <c r="BE198">
        <v>722</v>
      </c>
      <c r="BF198">
        <v>329</v>
      </c>
      <c r="BG198">
        <v>33.4</v>
      </c>
      <c r="BH198">
        <v>10.3</v>
      </c>
      <c r="BI198">
        <v>3.94</v>
      </c>
      <c r="BJ198">
        <v>4.3099999999999996</v>
      </c>
      <c r="BK198">
        <v>800</v>
      </c>
      <c r="BL198">
        <v>32.4</v>
      </c>
      <c r="BM198">
        <v>37.299999999999997</v>
      </c>
      <c r="BN198">
        <v>0.4</v>
      </c>
      <c r="BO198">
        <v>38.700000000000003</v>
      </c>
      <c r="BP198">
        <v>1.6</v>
      </c>
      <c r="BQ198">
        <v>1.07</v>
      </c>
      <c r="BR198">
        <v>98.9</v>
      </c>
      <c r="BS198">
        <v>1.65</v>
      </c>
      <c r="BT198">
        <v>3.3</v>
      </c>
      <c r="BU198">
        <v>49</v>
      </c>
      <c r="BV198">
        <v>22.5</v>
      </c>
      <c r="BW198">
        <v>78.5</v>
      </c>
      <c r="BX198">
        <v>0.63</v>
      </c>
      <c r="BY198">
        <v>13.2</v>
      </c>
      <c r="BZ198">
        <v>7.35</v>
      </c>
      <c r="CA198">
        <v>88.2</v>
      </c>
      <c r="CB198">
        <v>44.1</v>
      </c>
      <c r="CC198">
        <v>1.47</v>
      </c>
      <c r="CD198">
        <v>3.23</v>
      </c>
      <c r="CE198">
        <v>2.37</v>
      </c>
      <c r="CF198">
        <v>6.45</v>
      </c>
      <c r="CG198">
        <v>55.7</v>
      </c>
      <c r="CH198">
        <v>0.65</v>
      </c>
      <c r="CI198">
        <v>78.5</v>
      </c>
      <c r="CJ198">
        <v>1.17</v>
      </c>
      <c r="CK198">
        <v>1.48</v>
      </c>
      <c r="CL198">
        <v>2.35</v>
      </c>
      <c r="CM198">
        <v>47.2</v>
      </c>
      <c r="CN198">
        <v>0.62</v>
      </c>
      <c r="CO198" s="188">
        <f t="shared" si="111"/>
        <v>0.43559999999999993</v>
      </c>
      <c r="CP198" s="188">
        <f t="shared" si="112"/>
        <v>0.24254999999999999</v>
      </c>
      <c r="CQ198" s="188">
        <f t="shared" si="113"/>
        <v>2.9106000000000001</v>
      </c>
      <c r="CR198" s="188">
        <f t="shared" si="114"/>
        <v>1.4553</v>
      </c>
      <c r="CS198" s="188">
        <f t="shared" si="115"/>
        <v>4.8509999999999998E-2</v>
      </c>
      <c r="CT198" s="188">
        <f t="shared" si="116"/>
        <v>0.72675000000000001</v>
      </c>
      <c r="CU198" s="188">
        <f t="shared" si="117"/>
        <v>0.53325</v>
      </c>
      <c r="CV198" s="188">
        <f t="shared" si="118"/>
        <v>12.532500000000001</v>
      </c>
      <c r="CW198" s="188">
        <f t="shared" si="119"/>
        <v>0.14624999999999999</v>
      </c>
      <c r="CX198" s="188">
        <f t="shared" si="120"/>
        <v>0.91844999999999999</v>
      </c>
      <c r="CY198" s="188">
        <f t="shared" si="121"/>
        <v>1.1617999999999999</v>
      </c>
      <c r="CZ198" s="188">
        <f t="shared" si="122"/>
        <v>1.8447499999999999</v>
      </c>
      <c r="DA198" s="188">
        <f t="shared" si="123"/>
        <v>37.052</v>
      </c>
      <c r="DB198" s="188">
        <f t="shared" si="124"/>
        <v>0.48670000000000002</v>
      </c>
    </row>
    <row r="199" spans="1:106">
      <c r="A199" s="588" t="s">
        <v>1192</v>
      </c>
      <c r="B199" s="494" t="s">
        <v>1114</v>
      </c>
      <c r="C199" s="576" t="s">
        <v>543</v>
      </c>
      <c r="D199" s="382" t="s">
        <v>425</v>
      </c>
      <c r="E199" s="578" t="s">
        <v>417</v>
      </c>
      <c r="F199" s="489">
        <v>43789</v>
      </c>
      <c r="G199" s="429">
        <v>0.14285714285714285</v>
      </c>
      <c r="H199" s="537" t="s">
        <v>1192</v>
      </c>
      <c r="I199" s="496">
        <v>36152</v>
      </c>
      <c r="J199" s="496">
        <v>5346</v>
      </c>
      <c r="K199">
        <v>53.8</v>
      </c>
      <c r="L199">
        <v>56</v>
      </c>
      <c r="M199">
        <v>11.6</v>
      </c>
      <c r="N199">
        <v>4.51</v>
      </c>
      <c r="O199">
        <v>95.5</v>
      </c>
      <c r="P199">
        <v>7.75</v>
      </c>
      <c r="Q199">
        <v>4.34</v>
      </c>
      <c r="R199">
        <v>29</v>
      </c>
      <c r="S199">
        <v>45.3</v>
      </c>
      <c r="T199">
        <v>54.7</v>
      </c>
      <c r="U199">
        <v>0.63</v>
      </c>
      <c r="V199" s="6">
        <f t="shared" si="100"/>
        <v>2.5255999999999998</v>
      </c>
      <c r="W199" s="6">
        <f t="shared" si="101"/>
        <v>15.045929680076023</v>
      </c>
      <c r="X199">
        <v>17.5</v>
      </c>
      <c r="Y199">
        <v>12.8</v>
      </c>
      <c r="Z199">
        <v>7.81</v>
      </c>
      <c r="AA199">
        <v>30.4</v>
      </c>
      <c r="AB199">
        <v>0.81</v>
      </c>
      <c r="AC199">
        <v>43.8</v>
      </c>
      <c r="AD199">
        <v>63.1</v>
      </c>
      <c r="AE199">
        <v>50</v>
      </c>
      <c r="AF199">
        <v>81.5</v>
      </c>
      <c r="AG199">
        <v>0.77</v>
      </c>
      <c r="AH199" s="188">
        <f t="shared" si="102"/>
        <v>7.9275000000000002</v>
      </c>
      <c r="AI199" s="188">
        <f t="shared" si="103"/>
        <v>5.7984</v>
      </c>
      <c r="AJ199" s="188">
        <f t="shared" si="104"/>
        <v>13.771199999999999</v>
      </c>
      <c r="AK199" s="188">
        <f t="shared" si="105"/>
        <v>0.36692999999999998</v>
      </c>
      <c r="AL199" s="188">
        <f t="shared" si="106"/>
        <v>1.9009199999999999</v>
      </c>
      <c r="AM199" s="188">
        <f t="shared" si="107"/>
        <v>2.73854</v>
      </c>
      <c r="AN199" s="188">
        <f t="shared" si="108"/>
        <v>2.17</v>
      </c>
      <c r="AO199" s="188">
        <f t="shared" si="109"/>
        <v>3.5370999999999997</v>
      </c>
      <c r="AP199" s="188">
        <f t="shared" si="110"/>
        <v>3.3418000000000003E-2</v>
      </c>
      <c r="AQ199">
        <v>964</v>
      </c>
      <c r="AR199">
        <v>275</v>
      </c>
      <c r="AS199">
        <v>524</v>
      </c>
      <c r="AT199">
        <v>695</v>
      </c>
      <c r="AU199">
        <v>18</v>
      </c>
      <c r="AV199">
        <v>73.3</v>
      </c>
      <c r="AW199">
        <v>49.6</v>
      </c>
      <c r="AX199">
        <v>25.9</v>
      </c>
      <c r="AY199">
        <v>974</v>
      </c>
      <c r="AZ199">
        <v>26.7</v>
      </c>
      <c r="BA199">
        <v>69.599999999999994</v>
      </c>
      <c r="BB199">
        <v>0.74</v>
      </c>
      <c r="BC199">
        <v>103</v>
      </c>
      <c r="BD199">
        <v>35.9</v>
      </c>
      <c r="BE199">
        <v>532</v>
      </c>
      <c r="BF199">
        <v>426</v>
      </c>
      <c r="BG199">
        <v>20.5</v>
      </c>
      <c r="BH199">
        <v>8.64</v>
      </c>
      <c r="BI199">
        <v>5.77</v>
      </c>
      <c r="BJ199">
        <v>3.32</v>
      </c>
      <c r="BK199">
        <v>732</v>
      </c>
      <c r="BL199">
        <v>29.1</v>
      </c>
      <c r="BM199">
        <v>44.2</v>
      </c>
      <c r="BN199">
        <v>0.63</v>
      </c>
      <c r="BO199">
        <v>38</v>
      </c>
      <c r="BP199">
        <v>1.08</v>
      </c>
      <c r="BQ199">
        <v>0.39</v>
      </c>
      <c r="BR199">
        <v>99.6</v>
      </c>
      <c r="BS199">
        <v>0.93</v>
      </c>
      <c r="BT199">
        <v>2.2599999999999998</v>
      </c>
      <c r="BU199">
        <v>36.9</v>
      </c>
      <c r="BV199">
        <v>28.9</v>
      </c>
      <c r="BW199">
        <v>72.400000000000006</v>
      </c>
      <c r="BX199">
        <v>0.98</v>
      </c>
      <c r="BY199">
        <v>6.52</v>
      </c>
      <c r="BZ199">
        <v>6.52</v>
      </c>
      <c r="CA199">
        <v>69.599999999999994</v>
      </c>
      <c r="CB199">
        <v>67.400000000000006</v>
      </c>
      <c r="CC199">
        <v>2.17</v>
      </c>
      <c r="CD199">
        <v>2.38</v>
      </c>
      <c r="CE199">
        <v>1.36</v>
      </c>
      <c r="CF199">
        <v>5.27</v>
      </c>
      <c r="CG199">
        <v>48.1</v>
      </c>
      <c r="CH199">
        <v>1.36</v>
      </c>
      <c r="CI199">
        <v>72.400000000000006</v>
      </c>
      <c r="CJ199">
        <v>0.61</v>
      </c>
      <c r="CK199">
        <v>0.75</v>
      </c>
      <c r="CL199">
        <v>1.02</v>
      </c>
      <c r="CM199">
        <v>32.6</v>
      </c>
      <c r="CN199">
        <v>0.82</v>
      </c>
      <c r="CO199" s="188">
        <f t="shared" si="111"/>
        <v>0.14735199999999998</v>
      </c>
      <c r="CP199" s="188">
        <f t="shared" si="112"/>
        <v>0.14735199999999998</v>
      </c>
      <c r="CQ199" s="188">
        <f t="shared" si="113"/>
        <v>1.5729599999999997</v>
      </c>
      <c r="CR199" s="188">
        <f t="shared" si="114"/>
        <v>1.5232400000000001</v>
      </c>
      <c r="CS199" s="188">
        <f t="shared" si="115"/>
        <v>4.9041999999999995E-2</v>
      </c>
      <c r="CT199" s="188">
        <f t="shared" si="116"/>
        <v>0.68781999999999999</v>
      </c>
      <c r="CU199" s="188">
        <f t="shared" si="117"/>
        <v>0.39304</v>
      </c>
      <c r="CV199" s="188">
        <f t="shared" si="118"/>
        <v>13.9009</v>
      </c>
      <c r="CW199" s="188">
        <f t="shared" si="119"/>
        <v>0.39304</v>
      </c>
      <c r="CX199" s="188">
        <f t="shared" si="120"/>
        <v>0.44164000000000003</v>
      </c>
      <c r="CY199" s="188">
        <f t="shared" si="121"/>
        <v>0.54300000000000004</v>
      </c>
      <c r="CZ199" s="188">
        <f t="shared" si="122"/>
        <v>0.73848000000000014</v>
      </c>
      <c r="DA199" s="188">
        <f t="shared" si="123"/>
        <v>23.602400000000003</v>
      </c>
      <c r="DB199" s="188">
        <f t="shared" si="124"/>
        <v>0.59367999999999999</v>
      </c>
    </row>
    <row r="200" spans="1:106">
      <c r="A200" s="587"/>
      <c r="B200" s="494" t="s">
        <v>1115</v>
      </c>
      <c r="C200" s="577"/>
      <c r="F200" s="489"/>
      <c r="G200" s="386"/>
      <c r="H200" s="386"/>
      <c r="I200" s="496">
        <v>36443</v>
      </c>
      <c r="J200" s="496">
        <v>5579</v>
      </c>
      <c r="K200">
        <v>54.8</v>
      </c>
      <c r="L200">
        <v>57.6</v>
      </c>
      <c r="M200">
        <v>12</v>
      </c>
      <c r="N200">
        <v>4.01</v>
      </c>
      <c r="O200">
        <v>96</v>
      </c>
      <c r="P200">
        <v>7.9</v>
      </c>
      <c r="Q200">
        <v>4.5999999999999996</v>
      </c>
      <c r="R200">
        <v>28.9</v>
      </c>
      <c r="S200">
        <v>47.2</v>
      </c>
      <c r="T200">
        <v>52.8</v>
      </c>
      <c r="U200">
        <v>0.81</v>
      </c>
      <c r="V200" s="6">
        <f t="shared" si="100"/>
        <v>2.3097599999999998</v>
      </c>
      <c r="W200" s="6">
        <f t="shared" si="101"/>
        <v>15.412856747021337</v>
      </c>
      <c r="X200">
        <v>18.100000000000001</v>
      </c>
      <c r="Y200">
        <v>12.4</v>
      </c>
      <c r="Z200">
        <v>7.84</v>
      </c>
      <c r="AA200">
        <v>30.2</v>
      </c>
      <c r="AB200">
        <v>0.73</v>
      </c>
      <c r="AC200">
        <v>50.7</v>
      </c>
      <c r="AD200">
        <v>62.2</v>
      </c>
      <c r="AE200">
        <v>54.1</v>
      </c>
      <c r="AF200">
        <v>80.400000000000006</v>
      </c>
      <c r="AG200">
        <v>2.0299999999999998</v>
      </c>
      <c r="AH200" s="188">
        <f t="shared" si="102"/>
        <v>8.5432000000000023</v>
      </c>
      <c r="AI200" s="188">
        <f t="shared" si="103"/>
        <v>5.8528000000000011</v>
      </c>
      <c r="AJ200" s="188">
        <f t="shared" si="104"/>
        <v>14.2544</v>
      </c>
      <c r="AK200" s="188">
        <f t="shared" si="105"/>
        <v>0.34456000000000003</v>
      </c>
      <c r="AL200" s="188">
        <f t="shared" si="106"/>
        <v>2.3321999999999998</v>
      </c>
      <c r="AM200" s="188">
        <f t="shared" si="107"/>
        <v>2.8612000000000002</v>
      </c>
      <c r="AN200" s="188">
        <f t="shared" si="108"/>
        <v>2.4885999999999999</v>
      </c>
      <c r="AO200" s="188">
        <f t="shared" si="109"/>
        <v>3.6983999999999999</v>
      </c>
      <c r="AP200" s="188">
        <f t="shared" si="110"/>
        <v>9.3379999999999991E-2</v>
      </c>
      <c r="AQ200">
        <v>657</v>
      </c>
      <c r="AR200">
        <v>195</v>
      </c>
      <c r="AS200">
        <v>552</v>
      </c>
      <c r="AT200">
        <v>707</v>
      </c>
      <c r="AU200">
        <v>-39.799999999999997</v>
      </c>
      <c r="AV200">
        <v>64.3</v>
      </c>
      <c r="AW200">
        <v>40.299999999999997</v>
      </c>
      <c r="AX200">
        <v>32.6</v>
      </c>
      <c r="AY200">
        <v>918</v>
      </c>
      <c r="AZ200">
        <v>34.1</v>
      </c>
      <c r="BA200">
        <v>69.8</v>
      </c>
      <c r="BB200">
        <v>0</v>
      </c>
      <c r="BC200">
        <v>103</v>
      </c>
      <c r="BD200">
        <v>33.4</v>
      </c>
      <c r="BE200">
        <v>531</v>
      </c>
      <c r="BF200">
        <v>440</v>
      </c>
      <c r="BG200">
        <v>14.1</v>
      </c>
      <c r="BH200">
        <v>9.7799999999999994</v>
      </c>
      <c r="BI200">
        <v>6.54</v>
      </c>
      <c r="BJ200">
        <v>3.43</v>
      </c>
      <c r="BK200">
        <v>634</v>
      </c>
      <c r="BL200">
        <v>28.6</v>
      </c>
      <c r="BM200">
        <v>46.2</v>
      </c>
      <c r="BN200">
        <v>0.84</v>
      </c>
      <c r="BO200">
        <v>35.6</v>
      </c>
      <c r="BP200">
        <v>1.1599999999999999</v>
      </c>
      <c r="BQ200">
        <v>0.45</v>
      </c>
      <c r="BR200">
        <v>99.5</v>
      </c>
      <c r="BS200">
        <v>1.26</v>
      </c>
      <c r="BT200">
        <v>2.42</v>
      </c>
      <c r="BU200">
        <v>35.6</v>
      </c>
      <c r="BV200">
        <v>30.1</v>
      </c>
      <c r="BW200">
        <v>71.400000000000006</v>
      </c>
      <c r="BX200">
        <v>1.01</v>
      </c>
      <c r="BY200">
        <v>10.4</v>
      </c>
      <c r="BZ200">
        <v>14.6</v>
      </c>
      <c r="CA200">
        <v>68.8</v>
      </c>
      <c r="CB200">
        <v>64.599999999999994</v>
      </c>
      <c r="CC200">
        <v>4.17</v>
      </c>
      <c r="CD200">
        <v>2.5</v>
      </c>
      <c r="CE200">
        <v>1.5</v>
      </c>
      <c r="CF200">
        <v>5.18</v>
      </c>
      <c r="CG200">
        <v>41.2</v>
      </c>
      <c r="CH200">
        <v>0.67</v>
      </c>
      <c r="CI200">
        <v>71.400000000000006</v>
      </c>
      <c r="CJ200">
        <v>0.56000000000000005</v>
      </c>
      <c r="CK200">
        <v>1.1299999999999999</v>
      </c>
      <c r="CL200">
        <v>1.2</v>
      </c>
      <c r="CM200">
        <v>32.799999999999997</v>
      </c>
      <c r="CN200">
        <v>1.1299999999999999</v>
      </c>
      <c r="CO200" s="188">
        <f t="shared" si="111"/>
        <v>0.25168000000000001</v>
      </c>
      <c r="CP200" s="188">
        <f t="shared" si="112"/>
        <v>0.35332000000000002</v>
      </c>
      <c r="CQ200" s="188">
        <f t="shared" si="113"/>
        <v>1.6649599999999998</v>
      </c>
      <c r="CR200" s="188">
        <f t="shared" si="114"/>
        <v>1.56332</v>
      </c>
      <c r="CS200" s="188">
        <f t="shared" si="115"/>
        <v>0.100914</v>
      </c>
      <c r="CT200" s="188">
        <f t="shared" si="116"/>
        <v>0.75249999999999995</v>
      </c>
      <c r="CU200" s="188">
        <f t="shared" si="117"/>
        <v>0.45150000000000007</v>
      </c>
      <c r="CV200" s="188">
        <f t="shared" si="118"/>
        <v>12.401200000000001</v>
      </c>
      <c r="CW200" s="188">
        <f t="shared" si="119"/>
        <v>0.20167000000000002</v>
      </c>
      <c r="CX200" s="188">
        <f t="shared" si="120"/>
        <v>0.39984000000000008</v>
      </c>
      <c r="CY200" s="188">
        <f t="shared" si="121"/>
        <v>0.80681999999999998</v>
      </c>
      <c r="CZ200" s="188">
        <f t="shared" si="122"/>
        <v>0.85680000000000012</v>
      </c>
      <c r="DA200" s="188">
        <f t="shared" si="123"/>
        <v>23.4192</v>
      </c>
      <c r="DB200" s="188">
        <f t="shared" si="124"/>
        <v>0.80681999999999998</v>
      </c>
    </row>
    <row r="201" spans="1:106">
      <c r="A201" s="588" t="s">
        <v>1193</v>
      </c>
      <c r="B201" s="494" t="s">
        <v>1117</v>
      </c>
      <c r="C201" s="576" t="s">
        <v>543</v>
      </c>
      <c r="D201" s="382" t="s">
        <v>425</v>
      </c>
      <c r="E201" s="578" t="s">
        <v>419</v>
      </c>
      <c r="F201" s="489">
        <v>43795</v>
      </c>
      <c r="G201" s="429">
        <v>1</v>
      </c>
      <c r="H201" s="537" t="s">
        <v>1193</v>
      </c>
      <c r="I201" s="496">
        <v>32891</v>
      </c>
      <c r="J201" s="496">
        <v>1</v>
      </c>
      <c r="K201">
        <v>0.25</v>
      </c>
      <c r="L201">
        <v>100</v>
      </c>
      <c r="M201">
        <v>0</v>
      </c>
      <c r="N201">
        <v>0</v>
      </c>
      <c r="O201">
        <v>100</v>
      </c>
      <c r="P201">
        <v>100</v>
      </c>
      <c r="Q201">
        <v>0</v>
      </c>
      <c r="R201">
        <v>100</v>
      </c>
      <c r="S201">
        <v>100</v>
      </c>
      <c r="T201">
        <v>0</v>
      </c>
      <c r="U201">
        <v>0</v>
      </c>
      <c r="V201" s="6">
        <f t="shared" si="100"/>
        <v>0</v>
      </c>
      <c r="W201" s="6" t="e">
        <f t="shared" si="101"/>
        <v>#DIV/0!</v>
      </c>
      <c r="X201">
        <v>0</v>
      </c>
      <c r="Y201">
        <v>100</v>
      </c>
      <c r="Z201">
        <v>0</v>
      </c>
      <c r="AA201">
        <v>100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s="188">
        <f t="shared" si="102"/>
        <v>0</v>
      </c>
      <c r="AI201" s="188">
        <f t="shared" si="103"/>
        <v>100</v>
      </c>
      <c r="AJ201" s="188">
        <f t="shared" si="104"/>
        <v>100</v>
      </c>
      <c r="AK201" s="188">
        <f t="shared" si="105"/>
        <v>0</v>
      </c>
      <c r="AL201" s="188">
        <f t="shared" si="106"/>
        <v>0</v>
      </c>
      <c r="AM201" s="188">
        <f t="shared" si="107"/>
        <v>0</v>
      </c>
      <c r="AN201" s="188">
        <f t="shared" si="108"/>
        <v>0</v>
      </c>
      <c r="AO201" s="188">
        <f t="shared" si="109"/>
        <v>0</v>
      </c>
      <c r="AP201" s="188">
        <f t="shared" si="110"/>
        <v>0</v>
      </c>
      <c r="AQ201" t="s">
        <v>364</v>
      </c>
      <c r="AR201" t="s">
        <v>364</v>
      </c>
      <c r="AS201" t="s">
        <v>364</v>
      </c>
      <c r="AT201" t="s">
        <v>364</v>
      </c>
      <c r="AU201" t="s">
        <v>364</v>
      </c>
      <c r="AV201">
        <v>0</v>
      </c>
      <c r="AW201">
        <v>0</v>
      </c>
      <c r="AX201">
        <v>0</v>
      </c>
      <c r="AY201" t="s">
        <v>364</v>
      </c>
      <c r="AZ201">
        <v>0</v>
      </c>
      <c r="BA201">
        <v>0</v>
      </c>
      <c r="BB201">
        <v>0</v>
      </c>
      <c r="BC201">
        <v>92.5</v>
      </c>
      <c r="BD201">
        <v>299</v>
      </c>
      <c r="BE201">
        <v>1251</v>
      </c>
      <c r="BF201">
        <v>650</v>
      </c>
      <c r="BG201">
        <v>-53.9</v>
      </c>
      <c r="BH201">
        <v>0</v>
      </c>
      <c r="BI201">
        <v>100</v>
      </c>
      <c r="BJ201">
        <v>0</v>
      </c>
      <c r="BK201" t="s">
        <v>364</v>
      </c>
      <c r="BL201">
        <v>100</v>
      </c>
      <c r="BM201">
        <v>100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 s="188">
        <f t="shared" si="111"/>
        <v>0</v>
      </c>
      <c r="CP201" s="188">
        <f t="shared" si="112"/>
        <v>0</v>
      </c>
      <c r="CQ201" s="188">
        <f t="shared" si="113"/>
        <v>0</v>
      </c>
      <c r="CR201" s="188">
        <f t="shared" si="114"/>
        <v>0</v>
      </c>
      <c r="CS201" s="188">
        <f t="shared" si="115"/>
        <v>0</v>
      </c>
      <c r="CT201" s="188">
        <f t="shared" si="116"/>
        <v>0</v>
      </c>
      <c r="CU201" s="188">
        <f t="shared" si="117"/>
        <v>0</v>
      </c>
      <c r="CV201" s="188">
        <f t="shared" si="118"/>
        <v>0</v>
      </c>
      <c r="CW201" s="188">
        <f t="shared" si="119"/>
        <v>0</v>
      </c>
      <c r="CX201" s="188">
        <f t="shared" si="120"/>
        <v>0</v>
      </c>
      <c r="CY201" s="188">
        <f t="shared" si="121"/>
        <v>0</v>
      </c>
      <c r="CZ201" s="188">
        <f t="shared" si="122"/>
        <v>0</v>
      </c>
      <c r="DA201" s="188">
        <f t="shared" si="123"/>
        <v>0</v>
      </c>
      <c r="DB201" s="188">
        <f t="shared" si="124"/>
        <v>0</v>
      </c>
    </row>
    <row r="202" spans="1:106">
      <c r="A202" s="587"/>
      <c r="B202" s="494" t="s">
        <v>1118</v>
      </c>
      <c r="C202" s="577"/>
      <c r="F202" s="489"/>
      <c r="G202" s="386"/>
      <c r="H202" s="386"/>
      <c r="I202" s="496">
        <v>32720</v>
      </c>
      <c r="J202" s="496">
        <v>3</v>
      </c>
      <c r="K202">
        <v>0.71</v>
      </c>
      <c r="L202">
        <v>66.7</v>
      </c>
      <c r="M202">
        <v>0</v>
      </c>
      <c r="N202">
        <v>0</v>
      </c>
      <c r="O202">
        <v>100</v>
      </c>
      <c r="P202">
        <v>0</v>
      </c>
      <c r="Q202">
        <v>0</v>
      </c>
      <c r="R202">
        <v>100</v>
      </c>
      <c r="S202">
        <v>50</v>
      </c>
      <c r="T202">
        <v>50</v>
      </c>
      <c r="U202">
        <v>0</v>
      </c>
      <c r="V202" s="6">
        <f t="shared" si="100"/>
        <v>0</v>
      </c>
      <c r="W202" s="6" t="e">
        <f t="shared" si="101"/>
        <v>#DIV/0!</v>
      </c>
      <c r="X202">
        <v>0</v>
      </c>
      <c r="Y202">
        <v>0</v>
      </c>
      <c r="Z202">
        <v>0</v>
      </c>
      <c r="AA202">
        <v>100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s="188">
        <f t="shared" si="102"/>
        <v>0</v>
      </c>
      <c r="AI202" s="188">
        <f t="shared" si="103"/>
        <v>0</v>
      </c>
      <c r="AJ202" s="188">
        <f t="shared" si="104"/>
        <v>50</v>
      </c>
      <c r="AK202" s="188">
        <f t="shared" si="105"/>
        <v>0</v>
      </c>
      <c r="AL202" s="188">
        <f t="shared" si="106"/>
        <v>0</v>
      </c>
      <c r="AM202" s="188">
        <f t="shared" si="107"/>
        <v>0</v>
      </c>
      <c r="AN202" s="188">
        <f t="shared" si="108"/>
        <v>0</v>
      </c>
      <c r="AO202" s="188">
        <f t="shared" si="109"/>
        <v>0</v>
      </c>
      <c r="AP202" s="188">
        <f t="shared" si="110"/>
        <v>0</v>
      </c>
      <c r="AQ202" t="s">
        <v>364</v>
      </c>
      <c r="AR202" t="s">
        <v>364</v>
      </c>
      <c r="AS202" t="s">
        <v>364</v>
      </c>
      <c r="AT202" t="s">
        <v>364</v>
      </c>
      <c r="AU202" t="s">
        <v>364</v>
      </c>
      <c r="AV202">
        <v>0</v>
      </c>
      <c r="AW202">
        <v>0</v>
      </c>
      <c r="AX202">
        <v>0</v>
      </c>
      <c r="AY202" t="s">
        <v>364</v>
      </c>
      <c r="AZ202">
        <v>0</v>
      </c>
      <c r="BA202">
        <v>0</v>
      </c>
      <c r="BB202">
        <v>0</v>
      </c>
      <c r="BC202">
        <v>200</v>
      </c>
      <c r="BD202">
        <v>-156</v>
      </c>
      <c r="BE202">
        <v>1130</v>
      </c>
      <c r="BF202">
        <v>8.98</v>
      </c>
      <c r="BG202">
        <v>-80.900000000000006</v>
      </c>
      <c r="BH202">
        <v>0</v>
      </c>
      <c r="BI202">
        <v>0</v>
      </c>
      <c r="BJ202">
        <v>0</v>
      </c>
      <c r="BK202" t="s">
        <v>364</v>
      </c>
      <c r="BL202">
        <v>100</v>
      </c>
      <c r="BM202">
        <v>50</v>
      </c>
      <c r="BN202">
        <v>0</v>
      </c>
      <c r="BO202">
        <v>33.299999999999997</v>
      </c>
      <c r="BP202">
        <v>100</v>
      </c>
      <c r="BQ202">
        <v>0</v>
      </c>
      <c r="BR202">
        <v>100</v>
      </c>
      <c r="BS202">
        <v>0</v>
      </c>
      <c r="BT202">
        <v>0</v>
      </c>
      <c r="BU202">
        <v>100</v>
      </c>
      <c r="BV202">
        <v>0</v>
      </c>
      <c r="BW202">
        <v>100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100</v>
      </c>
      <c r="CJ202">
        <v>100</v>
      </c>
      <c r="CK202">
        <v>0</v>
      </c>
      <c r="CL202">
        <v>0</v>
      </c>
      <c r="CM202">
        <v>100</v>
      </c>
      <c r="CN202">
        <v>0</v>
      </c>
      <c r="CO202" s="188">
        <f t="shared" si="111"/>
        <v>0</v>
      </c>
      <c r="CP202" s="188">
        <f t="shared" si="112"/>
        <v>0</v>
      </c>
      <c r="CQ202" s="188">
        <f t="shared" si="113"/>
        <v>0</v>
      </c>
      <c r="CR202" s="188">
        <f t="shared" si="114"/>
        <v>0</v>
      </c>
      <c r="CS202" s="188">
        <f t="shared" si="115"/>
        <v>0</v>
      </c>
      <c r="CT202" s="188">
        <f t="shared" si="116"/>
        <v>0</v>
      </c>
      <c r="CU202" s="188">
        <f t="shared" si="117"/>
        <v>0</v>
      </c>
      <c r="CV202" s="188">
        <f t="shared" si="118"/>
        <v>0</v>
      </c>
      <c r="CW202" s="188">
        <f t="shared" si="119"/>
        <v>0</v>
      </c>
      <c r="CX202" s="188">
        <f t="shared" si="120"/>
        <v>100</v>
      </c>
      <c r="CY202" s="188">
        <f t="shared" si="121"/>
        <v>0</v>
      </c>
      <c r="CZ202" s="188">
        <f t="shared" si="122"/>
        <v>0</v>
      </c>
      <c r="DA202" s="188">
        <f t="shared" si="123"/>
        <v>100</v>
      </c>
      <c r="DB202" s="188">
        <f t="shared" si="124"/>
        <v>0</v>
      </c>
    </row>
    <row r="203" spans="1:106">
      <c r="A203" s="589" t="s">
        <v>1194</v>
      </c>
      <c r="B203" s="494" t="s">
        <v>1120</v>
      </c>
      <c r="C203" s="576" t="s">
        <v>543</v>
      </c>
      <c r="D203" s="382" t="s">
        <v>425</v>
      </c>
      <c r="E203" s="578" t="s">
        <v>361</v>
      </c>
      <c r="F203" s="489">
        <v>43801</v>
      </c>
      <c r="G203" s="429">
        <v>1.8571428571428572</v>
      </c>
      <c r="H203" s="539" t="s">
        <v>1194</v>
      </c>
      <c r="I203" s="496">
        <v>30278</v>
      </c>
      <c r="J203" s="496">
        <v>3</v>
      </c>
      <c r="K203">
        <v>0.85</v>
      </c>
      <c r="L203">
        <v>33.299999999999997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100</v>
      </c>
      <c r="S203">
        <v>100</v>
      </c>
      <c r="T203">
        <v>0</v>
      </c>
      <c r="U203">
        <v>0</v>
      </c>
      <c r="V203" s="6">
        <f t="shared" ref="V203:V254" si="125">L203*N203/100</f>
        <v>0</v>
      </c>
      <c r="W203" s="6" t="e">
        <f t="shared" si="101"/>
        <v>#DIV/0!</v>
      </c>
      <c r="X203">
        <v>0</v>
      </c>
      <c r="Y203">
        <v>0</v>
      </c>
      <c r="Z203">
        <v>0</v>
      </c>
      <c r="AA203">
        <v>100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s="188">
        <f t="shared" si="102"/>
        <v>0</v>
      </c>
      <c r="AI203" s="188">
        <f t="shared" si="103"/>
        <v>0</v>
      </c>
      <c r="AJ203" s="188">
        <f t="shared" si="104"/>
        <v>100</v>
      </c>
      <c r="AK203" s="188">
        <f t="shared" si="105"/>
        <v>0</v>
      </c>
      <c r="AL203" s="188">
        <f t="shared" si="106"/>
        <v>0</v>
      </c>
      <c r="AM203" s="188">
        <f t="shared" si="107"/>
        <v>0</v>
      </c>
      <c r="AN203" s="188">
        <f t="shared" si="108"/>
        <v>0</v>
      </c>
      <c r="AO203" s="188">
        <f t="shared" si="109"/>
        <v>0</v>
      </c>
      <c r="AP203" s="188">
        <f t="shared" si="110"/>
        <v>0</v>
      </c>
      <c r="AQ203" t="s">
        <v>364</v>
      </c>
      <c r="AR203" t="s">
        <v>364</v>
      </c>
      <c r="AS203" t="s">
        <v>364</v>
      </c>
      <c r="AT203" t="s">
        <v>364</v>
      </c>
      <c r="AU203" t="s">
        <v>364</v>
      </c>
      <c r="AV203">
        <v>0</v>
      </c>
      <c r="AW203">
        <v>0</v>
      </c>
      <c r="AX203">
        <v>0</v>
      </c>
      <c r="AY203" t="s">
        <v>364</v>
      </c>
      <c r="AZ203">
        <v>0</v>
      </c>
      <c r="BA203">
        <v>0</v>
      </c>
      <c r="BB203">
        <v>0</v>
      </c>
      <c r="BC203">
        <v>10.3</v>
      </c>
      <c r="BD203">
        <v>-46.2</v>
      </c>
      <c r="BE203">
        <v>1547</v>
      </c>
      <c r="BF203">
        <v>2262</v>
      </c>
      <c r="BG203">
        <v>-174</v>
      </c>
      <c r="BH203">
        <v>0</v>
      </c>
      <c r="BI203">
        <v>0</v>
      </c>
      <c r="BJ203">
        <v>0</v>
      </c>
      <c r="BK203" t="s">
        <v>364</v>
      </c>
      <c r="BL203">
        <v>100</v>
      </c>
      <c r="BM203">
        <v>100</v>
      </c>
      <c r="BN203">
        <v>0</v>
      </c>
      <c r="BO203">
        <v>33.299999999999997</v>
      </c>
      <c r="BP203">
        <v>0</v>
      </c>
      <c r="BQ203">
        <v>0</v>
      </c>
      <c r="BR203">
        <v>100</v>
      </c>
      <c r="BS203">
        <v>0</v>
      </c>
      <c r="BT203">
        <v>0</v>
      </c>
      <c r="BU203">
        <v>100</v>
      </c>
      <c r="BV203">
        <v>0</v>
      </c>
      <c r="BW203">
        <v>100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100</v>
      </c>
      <c r="CJ203">
        <v>0</v>
      </c>
      <c r="CK203">
        <v>0</v>
      </c>
      <c r="CL203">
        <v>0</v>
      </c>
      <c r="CM203">
        <v>100</v>
      </c>
      <c r="CN203">
        <v>0</v>
      </c>
      <c r="CO203" s="188">
        <f t="shared" si="111"/>
        <v>0</v>
      </c>
      <c r="CP203" s="188">
        <f t="shared" si="112"/>
        <v>0</v>
      </c>
      <c r="CQ203" s="188">
        <f t="shared" si="113"/>
        <v>0</v>
      </c>
      <c r="CR203" s="188">
        <f t="shared" si="114"/>
        <v>0</v>
      </c>
      <c r="CS203" s="188">
        <f t="shared" si="115"/>
        <v>0</v>
      </c>
      <c r="CT203" s="188">
        <f t="shared" si="116"/>
        <v>0</v>
      </c>
      <c r="CU203" s="188">
        <f t="shared" si="117"/>
        <v>0</v>
      </c>
      <c r="CV203" s="188">
        <f t="shared" si="118"/>
        <v>0</v>
      </c>
      <c r="CW203" s="188">
        <f t="shared" si="119"/>
        <v>0</v>
      </c>
      <c r="CX203" s="188">
        <f t="shared" si="120"/>
        <v>0</v>
      </c>
      <c r="CY203" s="188">
        <f t="shared" si="121"/>
        <v>0</v>
      </c>
      <c r="CZ203" s="188">
        <f t="shared" si="122"/>
        <v>0</v>
      </c>
      <c r="DA203" s="188">
        <f t="shared" si="123"/>
        <v>100</v>
      </c>
      <c r="DB203" s="188">
        <f t="shared" si="124"/>
        <v>0</v>
      </c>
    </row>
    <row r="204" spans="1:106" s="554" customFormat="1">
      <c r="A204" s="587"/>
      <c r="B204" s="549" t="s">
        <v>1121</v>
      </c>
      <c r="C204" s="549"/>
      <c r="F204" s="552"/>
      <c r="I204" s="572">
        <v>7</v>
      </c>
      <c r="J204" s="572">
        <v>0</v>
      </c>
      <c r="K204" s="555">
        <v>0</v>
      </c>
      <c r="L204" s="555">
        <v>0</v>
      </c>
      <c r="M204" s="555">
        <v>0</v>
      </c>
      <c r="N204" s="555">
        <v>0</v>
      </c>
      <c r="O204" s="555">
        <v>0</v>
      </c>
      <c r="P204" s="555">
        <v>0</v>
      </c>
      <c r="Q204" s="555">
        <v>0</v>
      </c>
      <c r="R204" s="555">
        <v>0</v>
      </c>
      <c r="S204" s="555">
        <v>0</v>
      </c>
      <c r="T204" s="555">
        <v>0</v>
      </c>
      <c r="U204" s="555">
        <v>0</v>
      </c>
      <c r="V204" s="556">
        <f t="shared" si="125"/>
        <v>0</v>
      </c>
      <c r="W204" s="556" t="e">
        <f t="shared" si="101"/>
        <v>#DIV/0!</v>
      </c>
      <c r="X204" s="555">
        <v>0</v>
      </c>
      <c r="Y204" s="555">
        <v>0</v>
      </c>
      <c r="Z204" s="555">
        <v>0</v>
      </c>
      <c r="AA204" s="555">
        <v>0</v>
      </c>
      <c r="AB204" s="555">
        <v>0</v>
      </c>
      <c r="AC204" s="555">
        <v>0</v>
      </c>
      <c r="AD204" s="555">
        <v>0</v>
      </c>
      <c r="AE204" s="555">
        <v>0</v>
      </c>
      <c r="AF204" s="555">
        <v>0</v>
      </c>
      <c r="AG204" s="555">
        <v>0</v>
      </c>
      <c r="AH204" s="557">
        <f t="shared" si="102"/>
        <v>0</v>
      </c>
      <c r="AI204" s="557">
        <f t="shared" si="103"/>
        <v>0</v>
      </c>
      <c r="AJ204" s="557">
        <f t="shared" si="104"/>
        <v>0</v>
      </c>
      <c r="AK204" s="557">
        <f t="shared" si="105"/>
        <v>0</v>
      </c>
      <c r="AL204" s="557">
        <f t="shared" si="106"/>
        <v>0</v>
      </c>
      <c r="AM204" s="557">
        <f t="shared" si="107"/>
        <v>0</v>
      </c>
      <c r="AN204" s="557">
        <f t="shared" si="108"/>
        <v>0</v>
      </c>
      <c r="AO204" s="557">
        <f t="shared" si="109"/>
        <v>0</v>
      </c>
      <c r="AP204" s="557">
        <f t="shared" si="110"/>
        <v>0</v>
      </c>
      <c r="AQ204" s="555" t="s">
        <v>364</v>
      </c>
      <c r="AR204" s="555" t="s">
        <v>364</v>
      </c>
      <c r="AS204" s="555" t="s">
        <v>364</v>
      </c>
      <c r="AT204" s="555" t="s">
        <v>364</v>
      </c>
      <c r="AU204" s="555" t="s">
        <v>364</v>
      </c>
      <c r="AV204" s="555">
        <v>0</v>
      </c>
      <c r="AW204" s="555">
        <v>0</v>
      </c>
      <c r="AX204" s="555">
        <v>0</v>
      </c>
      <c r="AY204" s="555" t="s">
        <v>364</v>
      </c>
      <c r="AZ204" s="555">
        <v>0</v>
      </c>
      <c r="BA204" s="555">
        <v>0</v>
      </c>
      <c r="BB204" s="555">
        <v>0</v>
      </c>
      <c r="BC204" s="555" t="s">
        <v>364</v>
      </c>
      <c r="BD204" s="555" t="s">
        <v>364</v>
      </c>
      <c r="BE204" s="555" t="s">
        <v>364</v>
      </c>
      <c r="BF204" s="555" t="s">
        <v>364</v>
      </c>
      <c r="BG204" s="555">
        <v>-175</v>
      </c>
      <c r="BH204" s="555">
        <v>0</v>
      </c>
      <c r="BI204" s="555">
        <v>0</v>
      </c>
      <c r="BJ204" s="555">
        <v>0</v>
      </c>
      <c r="BK204" s="555" t="s">
        <v>364</v>
      </c>
      <c r="BL204" s="555">
        <v>0</v>
      </c>
      <c r="BM204" s="555">
        <v>0</v>
      </c>
      <c r="BN204" s="555">
        <v>0</v>
      </c>
      <c r="BO204" s="555">
        <v>0</v>
      </c>
      <c r="BP204" s="555">
        <v>0</v>
      </c>
      <c r="BQ204" s="555">
        <v>0</v>
      </c>
      <c r="BR204" s="555">
        <v>0</v>
      </c>
      <c r="BS204" s="555">
        <v>0</v>
      </c>
      <c r="BT204" s="555">
        <v>0</v>
      </c>
      <c r="BU204" s="555">
        <v>0</v>
      </c>
      <c r="BV204" s="555">
        <v>0</v>
      </c>
      <c r="BW204" s="555">
        <v>0</v>
      </c>
      <c r="BX204" s="555">
        <v>0</v>
      </c>
      <c r="BY204" s="555">
        <v>0</v>
      </c>
      <c r="BZ204" s="555">
        <v>0</v>
      </c>
      <c r="CA204" s="555">
        <v>0</v>
      </c>
      <c r="CB204" s="555">
        <v>0</v>
      </c>
      <c r="CC204" s="555">
        <v>0</v>
      </c>
      <c r="CD204" s="555">
        <v>0</v>
      </c>
      <c r="CE204" s="555">
        <v>0</v>
      </c>
      <c r="CF204" s="555">
        <v>0</v>
      </c>
      <c r="CG204" s="555">
        <v>0</v>
      </c>
      <c r="CH204" s="555">
        <v>0</v>
      </c>
      <c r="CI204" s="555">
        <v>0</v>
      </c>
      <c r="CJ204" s="555">
        <v>0</v>
      </c>
      <c r="CK204" s="555">
        <v>0</v>
      </c>
      <c r="CL204" s="555">
        <v>0</v>
      </c>
      <c r="CM204" s="555">
        <v>0</v>
      </c>
      <c r="CN204" s="555">
        <v>0</v>
      </c>
      <c r="CO204" s="557">
        <f t="shared" si="111"/>
        <v>0</v>
      </c>
      <c r="CP204" s="557">
        <f t="shared" si="112"/>
        <v>0</v>
      </c>
      <c r="CQ204" s="557">
        <f t="shared" si="113"/>
        <v>0</v>
      </c>
      <c r="CR204" s="557">
        <f t="shared" si="114"/>
        <v>0</v>
      </c>
      <c r="CS204" s="557">
        <f t="shared" si="115"/>
        <v>0</v>
      </c>
      <c r="CT204" s="557">
        <f t="shared" si="116"/>
        <v>0</v>
      </c>
      <c r="CU204" s="557">
        <f t="shared" si="117"/>
        <v>0</v>
      </c>
      <c r="CV204" s="557">
        <f t="shared" si="118"/>
        <v>0</v>
      </c>
      <c r="CW204" s="557">
        <f t="shared" si="119"/>
        <v>0</v>
      </c>
      <c r="CX204" s="557">
        <f t="shared" si="120"/>
        <v>0</v>
      </c>
      <c r="CY204" s="557">
        <f t="shared" si="121"/>
        <v>0</v>
      </c>
      <c r="CZ204" s="557">
        <f t="shared" si="122"/>
        <v>0</v>
      </c>
      <c r="DA204" s="557">
        <f t="shared" si="123"/>
        <v>0</v>
      </c>
      <c r="DB204" s="557">
        <f t="shared" si="124"/>
        <v>0</v>
      </c>
    </row>
    <row r="205" spans="1:106">
      <c r="A205" s="588" t="s">
        <v>1195</v>
      </c>
      <c r="B205" s="494" t="s">
        <v>1123</v>
      </c>
      <c r="C205" s="576" t="s">
        <v>543</v>
      </c>
      <c r="D205" s="382" t="s">
        <v>425</v>
      </c>
      <c r="E205" s="578" t="s">
        <v>363</v>
      </c>
      <c r="F205" s="489">
        <v>43816</v>
      </c>
      <c r="G205" s="429">
        <v>4</v>
      </c>
      <c r="H205" s="537" t="s">
        <v>1195</v>
      </c>
      <c r="I205" s="496">
        <v>1724</v>
      </c>
      <c r="J205" s="496">
        <v>1</v>
      </c>
      <c r="K205">
        <v>0.87</v>
      </c>
      <c r="L205">
        <v>100</v>
      </c>
      <c r="M205">
        <v>100</v>
      </c>
      <c r="N205">
        <v>0</v>
      </c>
      <c r="O205">
        <v>100</v>
      </c>
      <c r="P205">
        <v>100</v>
      </c>
      <c r="Q205">
        <v>0</v>
      </c>
      <c r="R205">
        <v>100</v>
      </c>
      <c r="S205">
        <v>100</v>
      </c>
      <c r="T205">
        <v>0</v>
      </c>
      <c r="U205">
        <v>0</v>
      </c>
      <c r="V205" s="6">
        <f t="shared" si="125"/>
        <v>0</v>
      </c>
      <c r="W205" s="6" t="e">
        <f t="shared" si="101"/>
        <v>#DIV/0!</v>
      </c>
      <c r="X205">
        <v>100</v>
      </c>
      <c r="Y205">
        <v>100</v>
      </c>
      <c r="Z205">
        <v>0</v>
      </c>
      <c r="AA205">
        <v>100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s="188">
        <f t="shared" si="102"/>
        <v>100</v>
      </c>
      <c r="AI205" s="188">
        <f t="shared" si="103"/>
        <v>100</v>
      </c>
      <c r="AJ205" s="188">
        <f t="shared" si="104"/>
        <v>100</v>
      </c>
      <c r="AK205" s="188">
        <f t="shared" si="105"/>
        <v>0</v>
      </c>
      <c r="AL205" s="188">
        <f t="shared" si="106"/>
        <v>0</v>
      </c>
      <c r="AM205" s="188">
        <f t="shared" si="107"/>
        <v>0</v>
      </c>
      <c r="AN205" s="188">
        <f t="shared" si="108"/>
        <v>0</v>
      </c>
      <c r="AO205" s="188">
        <f t="shared" si="109"/>
        <v>0</v>
      </c>
      <c r="AP205" s="188">
        <f t="shared" si="110"/>
        <v>0</v>
      </c>
      <c r="AQ205" t="s">
        <v>364</v>
      </c>
      <c r="AR205" t="s">
        <v>364</v>
      </c>
      <c r="AS205" t="s">
        <v>364</v>
      </c>
      <c r="AT205" t="s">
        <v>364</v>
      </c>
      <c r="AU205" t="s">
        <v>364</v>
      </c>
      <c r="AV205">
        <v>0</v>
      </c>
      <c r="AW205">
        <v>0</v>
      </c>
      <c r="AX205">
        <v>0</v>
      </c>
      <c r="AY205" t="s">
        <v>364</v>
      </c>
      <c r="AZ205">
        <v>0</v>
      </c>
      <c r="BA205">
        <v>0</v>
      </c>
      <c r="BB205">
        <v>0</v>
      </c>
      <c r="BC205">
        <v>3723</v>
      </c>
      <c r="BD205">
        <v>960</v>
      </c>
      <c r="BE205">
        <v>4066</v>
      </c>
      <c r="BF205">
        <v>2660</v>
      </c>
      <c r="BG205">
        <v>79.599999999999994</v>
      </c>
      <c r="BH205">
        <v>100</v>
      </c>
      <c r="BI205">
        <v>100</v>
      </c>
      <c r="BJ205">
        <v>0</v>
      </c>
      <c r="BK205" t="s">
        <v>364</v>
      </c>
      <c r="BL205">
        <v>100</v>
      </c>
      <c r="BM205">
        <v>100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 s="188">
        <f t="shared" si="111"/>
        <v>0</v>
      </c>
      <c r="CP205" s="188">
        <f t="shared" si="112"/>
        <v>0</v>
      </c>
      <c r="CQ205" s="188">
        <f t="shared" si="113"/>
        <v>0</v>
      </c>
      <c r="CR205" s="188">
        <f t="shared" si="114"/>
        <v>0</v>
      </c>
      <c r="CS205" s="188">
        <f t="shared" si="115"/>
        <v>0</v>
      </c>
      <c r="CT205" s="188">
        <f t="shared" si="116"/>
        <v>0</v>
      </c>
      <c r="CU205" s="188">
        <f t="shared" si="117"/>
        <v>0</v>
      </c>
      <c r="CV205" s="188">
        <f t="shared" si="118"/>
        <v>0</v>
      </c>
      <c r="CW205" s="188">
        <f t="shared" si="119"/>
        <v>0</v>
      </c>
      <c r="CX205" s="188">
        <f t="shared" si="120"/>
        <v>0</v>
      </c>
      <c r="CY205" s="188">
        <f t="shared" si="121"/>
        <v>0</v>
      </c>
      <c r="CZ205" s="188">
        <f t="shared" si="122"/>
        <v>0</v>
      </c>
      <c r="DA205" s="188">
        <f t="shared" si="123"/>
        <v>0</v>
      </c>
      <c r="DB205" s="188">
        <f t="shared" si="124"/>
        <v>0</v>
      </c>
    </row>
    <row r="206" spans="1:106">
      <c r="A206" s="28"/>
      <c r="B206" s="494" t="s">
        <v>1124</v>
      </c>
      <c r="C206" s="577"/>
      <c r="F206" s="489"/>
      <c r="G206" s="386"/>
      <c r="I206" s="496">
        <v>1330</v>
      </c>
      <c r="J206" s="496">
        <v>2</v>
      </c>
      <c r="K206">
        <v>1.68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s="6">
        <f t="shared" si="125"/>
        <v>0</v>
      </c>
      <c r="W206" s="6" t="e">
        <f t="shared" si="101"/>
        <v>#DIV/0!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s="188">
        <f t="shared" si="102"/>
        <v>0</v>
      </c>
      <c r="AI206" s="188">
        <f t="shared" si="103"/>
        <v>0</v>
      </c>
      <c r="AJ206" s="188">
        <f t="shared" si="104"/>
        <v>0</v>
      </c>
      <c r="AK206" s="188">
        <f t="shared" si="105"/>
        <v>0</v>
      </c>
      <c r="AL206" s="188">
        <f t="shared" si="106"/>
        <v>0</v>
      </c>
      <c r="AM206" s="188">
        <f t="shared" si="107"/>
        <v>0</v>
      </c>
      <c r="AN206" s="188">
        <f t="shared" si="108"/>
        <v>0</v>
      </c>
      <c r="AO206" s="188">
        <f t="shared" si="109"/>
        <v>0</v>
      </c>
      <c r="AP206" s="188">
        <f t="shared" si="110"/>
        <v>0</v>
      </c>
      <c r="AQ206" t="s">
        <v>364</v>
      </c>
      <c r="AR206" t="s">
        <v>364</v>
      </c>
      <c r="AS206" t="s">
        <v>364</v>
      </c>
      <c r="AT206" t="s">
        <v>364</v>
      </c>
      <c r="AU206" t="s">
        <v>364</v>
      </c>
      <c r="AV206">
        <v>0</v>
      </c>
      <c r="AW206">
        <v>0</v>
      </c>
      <c r="AX206">
        <v>0</v>
      </c>
      <c r="AY206" t="s">
        <v>364</v>
      </c>
      <c r="AZ206">
        <v>0</v>
      </c>
      <c r="BA206">
        <v>0</v>
      </c>
      <c r="BB206">
        <v>0</v>
      </c>
      <c r="BC206" t="s">
        <v>364</v>
      </c>
      <c r="BD206" t="s">
        <v>364</v>
      </c>
      <c r="BE206" t="s">
        <v>364</v>
      </c>
      <c r="BF206" t="s">
        <v>364</v>
      </c>
      <c r="BG206">
        <v>-10.3</v>
      </c>
      <c r="BH206">
        <v>0</v>
      </c>
      <c r="BI206">
        <v>0</v>
      </c>
      <c r="BJ206">
        <v>0</v>
      </c>
      <c r="BK206" t="s">
        <v>364</v>
      </c>
      <c r="BL206">
        <v>0</v>
      </c>
      <c r="BM206">
        <v>0</v>
      </c>
      <c r="BN206">
        <v>0</v>
      </c>
      <c r="BO206">
        <v>100</v>
      </c>
      <c r="BP206">
        <v>0</v>
      </c>
      <c r="BQ206">
        <v>0</v>
      </c>
      <c r="BR206">
        <v>100</v>
      </c>
      <c r="BS206">
        <v>0</v>
      </c>
      <c r="BT206">
        <v>0</v>
      </c>
      <c r="BU206">
        <v>100</v>
      </c>
      <c r="BV206">
        <v>0</v>
      </c>
      <c r="BW206">
        <v>100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100</v>
      </c>
      <c r="CJ206">
        <v>0</v>
      </c>
      <c r="CK206">
        <v>0</v>
      </c>
      <c r="CL206">
        <v>0</v>
      </c>
      <c r="CM206">
        <v>100</v>
      </c>
      <c r="CN206">
        <v>0</v>
      </c>
      <c r="CO206" s="188">
        <f t="shared" si="111"/>
        <v>0</v>
      </c>
      <c r="CP206" s="188">
        <f t="shared" si="112"/>
        <v>0</v>
      </c>
      <c r="CQ206" s="188">
        <f t="shared" si="113"/>
        <v>0</v>
      </c>
      <c r="CR206" s="188">
        <f t="shared" si="114"/>
        <v>0</v>
      </c>
      <c r="CS206" s="188">
        <f t="shared" si="115"/>
        <v>0</v>
      </c>
      <c r="CT206" s="188">
        <f t="shared" si="116"/>
        <v>0</v>
      </c>
      <c r="CU206" s="188">
        <f t="shared" si="117"/>
        <v>0</v>
      </c>
      <c r="CV206" s="188">
        <f t="shared" si="118"/>
        <v>0</v>
      </c>
      <c r="CW206" s="188">
        <f t="shared" si="119"/>
        <v>0</v>
      </c>
      <c r="CX206" s="188">
        <f t="shared" si="120"/>
        <v>0</v>
      </c>
      <c r="CY206" s="188">
        <f t="shared" si="121"/>
        <v>0</v>
      </c>
      <c r="CZ206" s="188">
        <f t="shared" si="122"/>
        <v>0</v>
      </c>
      <c r="DA206" s="188">
        <f t="shared" si="123"/>
        <v>100</v>
      </c>
      <c r="DB206" s="188">
        <f t="shared" si="124"/>
        <v>0</v>
      </c>
    </row>
    <row r="207" spans="1:106">
      <c r="A207" s="588" t="s">
        <v>381</v>
      </c>
      <c r="B207" s="494" t="s">
        <v>1126</v>
      </c>
      <c r="C207" s="576" t="s">
        <v>543</v>
      </c>
      <c r="D207" s="382" t="s">
        <v>425</v>
      </c>
      <c r="E207" s="578" t="s">
        <v>739</v>
      </c>
      <c r="F207" s="489">
        <v>43899</v>
      </c>
      <c r="G207" s="429">
        <v>-0.14285714285714285</v>
      </c>
      <c r="H207" s="537" t="s">
        <v>381</v>
      </c>
      <c r="I207" s="496">
        <v>913</v>
      </c>
      <c r="J207" s="496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6">
        <f t="shared" si="125"/>
        <v>0</v>
      </c>
      <c r="W207" s="6" t="e">
        <f t="shared" si="101"/>
        <v>#DIV/0!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s="188">
        <f t="shared" si="102"/>
        <v>0</v>
      </c>
      <c r="AI207" s="188">
        <f t="shared" si="103"/>
        <v>0</v>
      </c>
      <c r="AJ207" s="188">
        <f t="shared" si="104"/>
        <v>0</v>
      </c>
      <c r="AK207" s="188">
        <f t="shared" si="105"/>
        <v>0</v>
      </c>
      <c r="AL207" s="188">
        <f t="shared" si="106"/>
        <v>0</v>
      </c>
      <c r="AM207" s="188">
        <f t="shared" si="107"/>
        <v>0</v>
      </c>
      <c r="AN207" s="188">
        <f t="shared" si="108"/>
        <v>0</v>
      </c>
      <c r="AO207" s="188">
        <f t="shared" si="109"/>
        <v>0</v>
      </c>
      <c r="AP207" s="188">
        <f t="shared" si="110"/>
        <v>0</v>
      </c>
      <c r="AQ207" t="s">
        <v>364</v>
      </c>
      <c r="AR207" t="s">
        <v>364</v>
      </c>
      <c r="AS207" t="s">
        <v>364</v>
      </c>
      <c r="AT207" t="s">
        <v>364</v>
      </c>
      <c r="AU207" t="s">
        <v>364</v>
      </c>
      <c r="AV207">
        <v>0</v>
      </c>
      <c r="AW207">
        <v>0</v>
      </c>
      <c r="AX207">
        <v>0</v>
      </c>
      <c r="AY207" t="s">
        <v>364</v>
      </c>
      <c r="AZ207">
        <v>0</v>
      </c>
      <c r="BA207">
        <v>0</v>
      </c>
      <c r="BB207">
        <v>0</v>
      </c>
      <c r="BC207" t="s">
        <v>364</v>
      </c>
      <c r="BD207" t="s">
        <v>364</v>
      </c>
      <c r="BE207" t="s">
        <v>364</v>
      </c>
      <c r="BF207" t="s">
        <v>364</v>
      </c>
      <c r="BH207">
        <v>0</v>
      </c>
      <c r="BI207">
        <v>0</v>
      </c>
      <c r="BJ207">
        <v>0</v>
      </c>
      <c r="BK207" t="s">
        <v>364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 s="188">
        <f t="shared" si="111"/>
        <v>0</v>
      </c>
      <c r="CP207" s="188">
        <f t="shared" si="112"/>
        <v>0</v>
      </c>
      <c r="CQ207" s="188">
        <f t="shared" si="113"/>
        <v>0</v>
      </c>
      <c r="CR207" s="188">
        <f t="shared" si="114"/>
        <v>0</v>
      </c>
      <c r="CS207" s="188">
        <f t="shared" si="115"/>
        <v>0</v>
      </c>
      <c r="CT207" s="188">
        <f t="shared" si="116"/>
        <v>0</v>
      </c>
      <c r="CU207" s="188">
        <f t="shared" si="117"/>
        <v>0</v>
      </c>
      <c r="CV207" s="188">
        <f t="shared" si="118"/>
        <v>0</v>
      </c>
      <c r="CW207" s="188">
        <f t="shared" si="119"/>
        <v>0</v>
      </c>
      <c r="CX207" s="188">
        <f t="shared" si="120"/>
        <v>0</v>
      </c>
      <c r="CY207" s="188">
        <f t="shared" si="121"/>
        <v>0</v>
      </c>
      <c r="CZ207" s="188">
        <f t="shared" si="122"/>
        <v>0</v>
      </c>
      <c r="DA207" s="188">
        <f t="shared" si="123"/>
        <v>0</v>
      </c>
      <c r="DB207" s="188">
        <f t="shared" si="124"/>
        <v>0</v>
      </c>
    </row>
    <row r="208" spans="1:106">
      <c r="A208" s="587"/>
      <c r="B208" s="494" t="s">
        <v>1127</v>
      </c>
      <c r="C208" s="577"/>
      <c r="F208" s="489"/>
      <c r="G208" s="386"/>
      <c r="I208" s="496">
        <v>968</v>
      </c>
      <c r="J208" s="496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s="6">
        <f t="shared" si="125"/>
        <v>0</v>
      </c>
      <c r="W208" s="6" t="e">
        <f t="shared" si="101"/>
        <v>#DIV/0!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s="188">
        <f t="shared" si="102"/>
        <v>0</v>
      </c>
      <c r="AI208" s="188">
        <f t="shared" si="103"/>
        <v>0</v>
      </c>
      <c r="AJ208" s="188">
        <f t="shared" si="104"/>
        <v>0</v>
      </c>
      <c r="AK208" s="188">
        <f t="shared" si="105"/>
        <v>0</v>
      </c>
      <c r="AL208" s="188">
        <f t="shared" si="106"/>
        <v>0</v>
      </c>
      <c r="AM208" s="188">
        <f t="shared" si="107"/>
        <v>0</v>
      </c>
      <c r="AN208" s="188">
        <f t="shared" si="108"/>
        <v>0</v>
      </c>
      <c r="AO208" s="188">
        <f t="shared" si="109"/>
        <v>0</v>
      </c>
      <c r="AP208" s="188">
        <f t="shared" si="110"/>
        <v>0</v>
      </c>
      <c r="AQ208" t="s">
        <v>364</v>
      </c>
      <c r="AR208" t="s">
        <v>364</v>
      </c>
      <c r="AS208" t="s">
        <v>364</v>
      </c>
      <c r="AT208" t="s">
        <v>364</v>
      </c>
      <c r="AU208" t="s">
        <v>364</v>
      </c>
      <c r="AV208">
        <v>0</v>
      </c>
      <c r="AW208">
        <v>0</v>
      </c>
      <c r="AX208">
        <v>0</v>
      </c>
      <c r="AY208" t="s">
        <v>364</v>
      </c>
      <c r="AZ208">
        <v>0</v>
      </c>
      <c r="BA208">
        <v>0</v>
      </c>
      <c r="BB208">
        <v>0</v>
      </c>
      <c r="BC208" t="s">
        <v>364</v>
      </c>
      <c r="BD208" t="s">
        <v>364</v>
      </c>
      <c r="BE208" t="s">
        <v>364</v>
      </c>
      <c r="BF208" t="s">
        <v>364</v>
      </c>
      <c r="BH208">
        <v>0</v>
      </c>
      <c r="BI208">
        <v>0</v>
      </c>
      <c r="BJ208">
        <v>0</v>
      </c>
      <c r="BK208" t="s">
        <v>364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 s="188">
        <f t="shared" si="111"/>
        <v>0</v>
      </c>
      <c r="CP208" s="188">
        <f t="shared" si="112"/>
        <v>0</v>
      </c>
      <c r="CQ208" s="188">
        <f t="shared" si="113"/>
        <v>0</v>
      </c>
      <c r="CR208" s="188">
        <f t="shared" si="114"/>
        <v>0</v>
      </c>
      <c r="CS208" s="188">
        <f t="shared" si="115"/>
        <v>0</v>
      </c>
      <c r="CT208" s="188">
        <f t="shared" si="116"/>
        <v>0</v>
      </c>
      <c r="CU208" s="188">
        <f t="shared" si="117"/>
        <v>0</v>
      </c>
      <c r="CV208" s="188">
        <f t="shared" si="118"/>
        <v>0</v>
      </c>
      <c r="CW208" s="188">
        <f t="shared" si="119"/>
        <v>0</v>
      </c>
      <c r="CX208" s="188">
        <f t="shared" si="120"/>
        <v>0</v>
      </c>
      <c r="CY208" s="188">
        <f t="shared" si="121"/>
        <v>0</v>
      </c>
      <c r="CZ208" s="188">
        <f t="shared" si="122"/>
        <v>0</v>
      </c>
      <c r="DA208" s="188">
        <f t="shared" si="123"/>
        <v>0</v>
      </c>
      <c r="DB208" s="188">
        <f t="shared" si="124"/>
        <v>0</v>
      </c>
    </row>
    <row r="209" spans="1:106">
      <c r="A209" s="588" t="s">
        <v>1196</v>
      </c>
      <c r="B209" s="494" t="s">
        <v>1129</v>
      </c>
      <c r="C209" s="576" t="s">
        <v>543</v>
      </c>
      <c r="D209" s="382" t="s">
        <v>425</v>
      </c>
      <c r="E209" s="578" t="s">
        <v>741</v>
      </c>
      <c r="F209" s="428">
        <v>43900</v>
      </c>
      <c r="G209" s="429">
        <v>0</v>
      </c>
      <c r="H209" s="537" t="s">
        <v>1196</v>
      </c>
      <c r="I209" s="496">
        <v>3617</v>
      </c>
      <c r="J209" s="496">
        <v>380</v>
      </c>
      <c r="K209">
        <v>40.4</v>
      </c>
      <c r="L209">
        <v>47.1</v>
      </c>
      <c r="M209">
        <v>26.3</v>
      </c>
      <c r="N209">
        <v>5.59</v>
      </c>
      <c r="O209">
        <v>94.4</v>
      </c>
      <c r="P209">
        <v>4.47</v>
      </c>
      <c r="Q209">
        <v>9.5</v>
      </c>
      <c r="R209">
        <v>37.4</v>
      </c>
      <c r="S209">
        <v>26.8</v>
      </c>
      <c r="T209">
        <v>73.2</v>
      </c>
      <c r="U209">
        <v>1.1200000000000001</v>
      </c>
      <c r="V209" s="6">
        <f t="shared" si="125"/>
        <v>2.6328899999999997</v>
      </c>
      <c r="W209" s="6">
        <f t="shared" si="101"/>
        <v>15.610222986907925</v>
      </c>
      <c r="X209">
        <v>45.8</v>
      </c>
      <c r="Y209">
        <v>6.25</v>
      </c>
      <c r="Z209">
        <v>22.9</v>
      </c>
      <c r="AA209">
        <v>31.2</v>
      </c>
      <c r="AB209">
        <v>0</v>
      </c>
      <c r="AC209">
        <v>70.599999999999994</v>
      </c>
      <c r="AD209">
        <v>35.299999999999997</v>
      </c>
      <c r="AE209">
        <v>58.8</v>
      </c>
      <c r="AF209">
        <v>64.7</v>
      </c>
      <c r="AG209">
        <v>0</v>
      </c>
      <c r="AH209" s="188">
        <f t="shared" si="102"/>
        <v>12.2744</v>
      </c>
      <c r="AI209" s="188">
        <f t="shared" si="103"/>
        <v>1.675</v>
      </c>
      <c r="AJ209" s="188">
        <f t="shared" si="104"/>
        <v>8.3615999999999993</v>
      </c>
      <c r="AK209" s="188">
        <f t="shared" si="105"/>
        <v>0</v>
      </c>
      <c r="AL209" s="188">
        <f t="shared" si="106"/>
        <v>6.706999999999999</v>
      </c>
      <c r="AM209" s="188">
        <f t="shared" si="107"/>
        <v>3.3534999999999995</v>
      </c>
      <c r="AN209" s="188">
        <f t="shared" si="108"/>
        <v>5.5860000000000003</v>
      </c>
      <c r="AO209" s="188">
        <f t="shared" si="109"/>
        <v>6.1464999999999996</v>
      </c>
      <c r="AP209" s="188">
        <f t="shared" si="110"/>
        <v>0</v>
      </c>
      <c r="AQ209">
        <v>392</v>
      </c>
      <c r="AR209">
        <v>21.8</v>
      </c>
      <c r="AS209">
        <v>925</v>
      </c>
      <c r="AT209">
        <v>355</v>
      </c>
      <c r="AU209">
        <v>30.8</v>
      </c>
      <c r="AV209">
        <v>50</v>
      </c>
      <c r="AW209">
        <v>20</v>
      </c>
      <c r="AX209">
        <v>50</v>
      </c>
      <c r="AY209">
        <v>661</v>
      </c>
      <c r="AZ209">
        <v>30</v>
      </c>
      <c r="BA209">
        <v>50</v>
      </c>
      <c r="BB209">
        <v>0</v>
      </c>
      <c r="BC209">
        <v>354</v>
      </c>
      <c r="BD209">
        <v>44.9</v>
      </c>
      <c r="BE209">
        <v>1004</v>
      </c>
      <c r="BF209">
        <v>208</v>
      </c>
      <c r="BH209">
        <v>24.9</v>
      </c>
      <c r="BI209">
        <v>3.55</v>
      </c>
      <c r="BJ209">
        <v>7.1</v>
      </c>
      <c r="BK209">
        <v>395</v>
      </c>
      <c r="BL209">
        <v>37.9</v>
      </c>
      <c r="BM209">
        <v>25.4</v>
      </c>
      <c r="BN209">
        <v>1.18</v>
      </c>
      <c r="BO209">
        <v>41.1</v>
      </c>
      <c r="BP209">
        <v>3.85</v>
      </c>
      <c r="BQ209">
        <v>2.56</v>
      </c>
      <c r="BR209">
        <v>97.4</v>
      </c>
      <c r="BS209">
        <v>4.49</v>
      </c>
      <c r="BT209">
        <v>3.85</v>
      </c>
      <c r="BU209">
        <v>34.6</v>
      </c>
      <c r="BV209">
        <v>27.6</v>
      </c>
      <c r="BW209">
        <v>74.400000000000006</v>
      </c>
      <c r="BX209">
        <v>2.56</v>
      </c>
      <c r="BY209">
        <v>16.7</v>
      </c>
      <c r="BZ209">
        <v>33.299999999999997</v>
      </c>
      <c r="CA209">
        <v>16.7</v>
      </c>
      <c r="CB209">
        <v>50</v>
      </c>
      <c r="CC209">
        <v>0</v>
      </c>
      <c r="CD209">
        <v>11.6</v>
      </c>
      <c r="CE209">
        <v>2.33</v>
      </c>
      <c r="CF209">
        <v>6.98</v>
      </c>
      <c r="CG209">
        <v>27.9</v>
      </c>
      <c r="CH209">
        <v>2.33</v>
      </c>
      <c r="CI209">
        <v>74.400000000000006</v>
      </c>
      <c r="CJ209">
        <v>0.86</v>
      </c>
      <c r="CK209">
        <v>5.17</v>
      </c>
      <c r="CL209">
        <v>2.59</v>
      </c>
      <c r="CM209">
        <v>38.799999999999997</v>
      </c>
      <c r="CN209">
        <v>2.59</v>
      </c>
      <c r="CO209" s="188">
        <f t="shared" si="111"/>
        <v>0.64295000000000002</v>
      </c>
      <c r="CP209" s="188">
        <f t="shared" si="112"/>
        <v>1.2820499999999999</v>
      </c>
      <c r="CQ209" s="188">
        <f t="shared" si="113"/>
        <v>0.64295000000000002</v>
      </c>
      <c r="CR209" s="188">
        <f t="shared" si="114"/>
        <v>1.925</v>
      </c>
      <c r="CS209" s="188">
        <f t="shared" si="115"/>
        <v>0</v>
      </c>
      <c r="CT209" s="188">
        <f t="shared" si="116"/>
        <v>3.2016000000000004</v>
      </c>
      <c r="CU209" s="188">
        <f t="shared" si="117"/>
        <v>0.6430800000000001</v>
      </c>
      <c r="CV209" s="188">
        <f t="shared" si="118"/>
        <v>7.7003999999999992</v>
      </c>
      <c r="CW209" s="188">
        <f t="shared" si="119"/>
        <v>0.6430800000000001</v>
      </c>
      <c r="CX209" s="188">
        <f t="shared" si="120"/>
        <v>0.63983999999999996</v>
      </c>
      <c r="CY209" s="188">
        <f t="shared" si="121"/>
        <v>3.8464800000000001</v>
      </c>
      <c r="CZ209" s="188">
        <f t="shared" si="122"/>
        <v>1.92696</v>
      </c>
      <c r="DA209" s="188">
        <f t="shared" si="123"/>
        <v>28.867199999999997</v>
      </c>
      <c r="DB209" s="188">
        <f t="shared" si="124"/>
        <v>1.92696</v>
      </c>
    </row>
    <row r="210" spans="1:106" s="554" customFormat="1">
      <c r="A210" s="587"/>
      <c r="B210" s="549" t="s">
        <v>1130</v>
      </c>
      <c r="C210" s="549"/>
      <c r="F210" s="552"/>
      <c r="I210" s="572">
        <v>3</v>
      </c>
      <c r="J210" s="572">
        <v>0</v>
      </c>
      <c r="K210" s="555">
        <v>0</v>
      </c>
      <c r="L210" s="555">
        <v>0</v>
      </c>
      <c r="M210" s="555">
        <v>0</v>
      </c>
      <c r="N210" s="555">
        <v>0</v>
      </c>
      <c r="O210" s="555">
        <v>0</v>
      </c>
      <c r="P210" s="555">
        <v>0</v>
      </c>
      <c r="Q210" s="555">
        <v>0</v>
      </c>
      <c r="R210" s="555">
        <v>0</v>
      </c>
      <c r="S210" s="555">
        <v>0</v>
      </c>
      <c r="T210" s="555">
        <v>0</v>
      </c>
      <c r="U210" s="555">
        <v>0</v>
      </c>
      <c r="V210" s="556">
        <f t="shared" si="125"/>
        <v>0</v>
      </c>
      <c r="W210" s="556" t="e">
        <f t="shared" si="101"/>
        <v>#DIV/0!</v>
      </c>
      <c r="X210" s="555">
        <v>0</v>
      </c>
      <c r="Y210" s="555">
        <v>0</v>
      </c>
      <c r="Z210" s="555">
        <v>0</v>
      </c>
      <c r="AA210" s="555">
        <v>0</v>
      </c>
      <c r="AB210" s="555">
        <v>0</v>
      </c>
      <c r="AC210" s="555">
        <v>0</v>
      </c>
      <c r="AD210" s="555">
        <v>0</v>
      </c>
      <c r="AE210" s="555">
        <v>0</v>
      </c>
      <c r="AF210" s="555">
        <v>0</v>
      </c>
      <c r="AG210" s="555">
        <v>0</v>
      </c>
      <c r="AH210" s="557">
        <f t="shared" si="102"/>
        <v>0</v>
      </c>
      <c r="AI210" s="557">
        <f t="shared" si="103"/>
        <v>0</v>
      </c>
      <c r="AJ210" s="557">
        <f t="shared" si="104"/>
        <v>0</v>
      </c>
      <c r="AK210" s="557">
        <f t="shared" si="105"/>
        <v>0</v>
      </c>
      <c r="AL210" s="557">
        <f t="shared" si="106"/>
        <v>0</v>
      </c>
      <c r="AM210" s="557">
        <f t="shared" si="107"/>
        <v>0</v>
      </c>
      <c r="AN210" s="557">
        <f t="shared" si="108"/>
        <v>0</v>
      </c>
      <c r="AO210" s="557">
        <f t="shared" si="109"/>
        <v>0</v>
      </c>
      <c r="AP210" s="557">
        <f t="shared" si="110"/>
        <v>0</v>
      </c>
      <c r="AQ210" s="555" t="s">
        <v>364</v>
      </c>
      <c r="AR210" s="555" t="s">
        <v>364</v>
      </c>
      <c r="AS210" s="555" t="s">
        <v>364</v>
      </c>
      <c r="AT210" s="555" t="s">
        <v>364</v>
      </c>
      <c r="AU210" s="555" t="s">
        <v>364</v>
      </c>
      <c r="AV210" s="555">
        <v>0</v>
      </c>
      <c r="AW210" s="555">
        <v>0</v>
      </c>
      <c r="AX210" s="555">
        <v>0</v>
      </c>
      <c r="AY210" s="555" t="s">
        <v>364</v>
      </c>
      <c r="AZ210" s="555">
        <v>0</v>
      </c>
      <c r="BA210" s="555">
        <v>0</v>
      </c>
      <c r="BB210" s="555">
        <v>0</v>
      </c>
      <c r="BC210" s="555" t="s">
        <v>364</v>
      </c>
      <c r="BD210" s="555" t="s">
        <v>364</v>
      </c>
      <c r="BE210" s="555" t="s">
        <v>364</v>
      </c>
      <c r="BF210" s="555" t="s">
        <v>364</v>
      </c>
      <c r="BH210" s="555">
        <v>0</v>
      </c>
      <c r="BI210" s="555">
        <v>0</v>
      </c>
      <c r="BJ210" s="555">
        <v>0</v>
      </c>
      <c r="BK210" s="555" t="s">
        <v>364</v>
      </c>
      <c r="BL210" s="555">
        <v>0</v>
      </c>
      <c r="BM210" s="555">
        <v>0</v>
      </c>
      <c r="BN210" s="555">
        <v>0</v>
      </c>
      <c r="BO210" s="555">
        <v>0</v>
      </c>
      <c r="BP210" s="555">
        <v>0</v>
      </c>
      <c r="BQ210" s="555">
        <v>0</v>
      </c>
      <c r="BR210" s="555">
        <v>0</v>
      </c>
      <c r="BS210" s="555">
        <v>0</v>
      </c>
      <c r="BT210" s="555">
        <v>0</v>
      </c>
      <c r="BU210" s="555">
        <v>0</v>
      </c>
      <c r="BV210" s="555">
        <v>0</v>
      </c>
      <c r="BW210" s="555">
        <v>0</v>
      </c>
      <c r="BX210" s="555">
        <v>0</v>
      </c>
      <c r="BY210" s="555">
        <v>0</v>
      </c>
      <c r="BZ210" s="555">
        <v>0</v>
      </c>
      <c r="CA210" s="555">
        <v>0</v>
      </c>
      <c r="CB210" s="555">
        <v>0</v>
      </c>
      <c r="CC210" s="555">
        <v>0</v>
      </c>
      <c r="CD210" s="555">
        <v>0</v>
      </c>
      <c r="CE210" s="555">
        <v>0</v>
      </c>
      <c r="CF210" s="555">
        <v>0</v>
      </c>
      <c r="CG210" s="555">
        <v>0</v>
      </c>
      <c r="CH210" s="555">
        <v>0</v>
      </c>
      <c r="CI210" s="555">
        <v>0</v>
      </c>
      <c r="CJ210" s="555">
        <v>0</v>
      </c>
      <c r="CK210" s="555">
        <v>0</v>
      </c>
      <c r="CL210" s="555">
        <v>0</v>
      </c>
      <c r="CM210" s="555">
        <v>0</v>
      </c>
      <c r="CN210" s="555">
        <v>0</v>
      </c>
      <c r="CO210" s="557">
        <f t="shared" si="111"/>
        <v>0</v>
      </c>
      <c r="CP210" s="557">
        <f t="shared" si="112"/>
        <v>0</v>
      </c>
      <c r="CQ210" s="557">
        <f t="shared" si="113"/>
        <v>0</v>
      </c>
      <c r="CR210" s="557">
        <f t="shared" si="114"/>
        <v>0</v>
      </c>
      <c r="CS210" s="557">
        <f t="shared" si="115"/>
        <v>0</v>
      </c>
      <c r="CT210" s="557">
        <f t="shared" si="116"/>
        <v>0</v>
      </c>
      <c r="CU210" s="557">
        <f t="shared" si="117"/>
        <v>0</v>
      </c>
      <c r="CV210" s="557">
        <f t="shared" si="118"/>
        <v>0</v>
      </c>
      <c r="CW210" s="557">
        <f t="shared" si="119"/>
        <v>0</v>
      </c>
      <c r="CX210" s="557">
        <f t="shared" si="120"/>
        <v>0</v>
      </c>
      <c r="CY210" s="557">
        <f t="shared" si="121"/>
        <v>0</v>
      </c>
      <c r="CZ210" s="557">
        <f t="shared" si="122"/>
        <v>0</v>
      </c>
      <c r="DA210" s="557">
        <f t="shared" si="123"/>
        <v>0</v>
      </c>
      <c r="DB210" s="557">
        <f t="shared" si="124"/>
        <v>0</v>
      </c>
    </row>
    <row r="211" spans="1:106">
      <c r="A211" s="588" t="s">
        <v>1192</v>
      </c>
      <c r="B211" s="494" t="s">
        <v>1132</v>
      </c>
      <c r="C211" s="576" t="s">
        <v>543</v>
      </c>
      <c r="D211" s="382" t="s">
        <v>425</v>
      </c>
      <c r="E211" s="578" t="s">
        <v>747</v>
      </c>
      <c r="F211" s="489">
        <v>43901</v>
      </c>
      <c r="G211" s="429">
        <v>0.14285714285714285</v>
      </c>
      <c r="H211" s="537" t="s">
        <v>1192</v>
      </c>
      <c r="I211" s="496">
        <v>10504</v>
      </c>
      <c r="J211" s="496">
        <v>833</v>
      </c>
      <c r="K211">
        <v>47.8</v>
      </c>
      <c r="L211">
        <v>33.5</v>
      </c>
      <c r="M211">
        <v>17.899999999999999</v>
      </c>
      <c r="N211">
        <v>7.53</v>
      </c>
      <c r="O211">
        <v>92.5</v>
      </c>
      <c r="P211">
        <v>2.87</v>
      </c>
      <c r="Q211">
        <v>4.3</v>
      </c>
      <c r="R211">
        <v>52.3</v>
      </c>
      <c r="S211">
        <v>49.5</v>
      </c>
      <c r="T211">
        <v>50.5</v>
      </c>
      <c r="U211">
        <v>2.15</v>
      </c>
      <c r="V211" s="6">
        <f t="shared" si="125"/>
        <v>2.5225499999999998</v>
      </c>
      <c r="W211" s="6">
        <f t="shared" si="101"/>
        <v>21.605121801351807</v>
      </c>
      <c r="X211">
        <v>25.4</v>
      </c>
      <c r="Y211">
        <v>5.07</v>
      </c>
      <c r="Z211">
        <v>7.25</v>
      </c>
      <c r="AA211">
        <v>54.3</v>
      </c>
      <c r="AB211">
        <v>1.45</v>
      </c>
      <c r="AC211">
        <v>58.3</v>
      </c>
      <c r="AD211">
        <v>33.299999999999997</v>
      </c>
      <c r="AE211">
        <v>66.7</v>
      </c>
      <c r="AF211">
        <v>83.3</v>
      </c>
      <c r="AG211">
        <v>0</v>
      </c>
      <c r="AH211" s="188">
        <f t="shared" si="102"/>
        <v>12.573</v>
      </c>
      <c r="AI211" s="188">
        <f t="shared" si="103"/>
        <v>2.5096500000000002</v>
      </c>
      <c r="AJ211" s="188">
        <f t="shared" si="104"/>
        <v>26.878499999999999</v>
      </c>
      <c r="AK211" s="188">
        <f t="shared" si="105"/>
        <v>0.71774999999999989</v>
      </c>
      <c r="AL211" s="188">
        <f t="shared" si="106"/>
        <v>2.5068999999999999</v>
      </c>
      <c r="AM211" s="188">
        <f t="shared" si="107"/>
        <v>1.4318999999999997</v>
      </c>
      <c r="AN211" s="188">
        <f t="shared" si="108"/>
        <v>2.8681000000000001</v>
      </c>
      <c r="AO211" s="188">
        <f t="shared" si="109"/>
        <v>3.5819000000000001</v>
      </c>
      <c r="AP211" s="188">
        <f t="shared" si="110"/>
        <v>0</v>
      </c>
      <c r="AQ211">
        <v>278</v>
      </c>
      <c r="AR211">
        <v>32.1</v>
      </c>
      <c r="AS211">
        <v>737</v>
      </c>
      <c r="AT211">
        <v>290</v>
      </c>
      <c r="AU211">
        <v>-178</v>
      </c>
      <c r="AV211">
        <v>28.6</v>
      </c>
      <c r="AW211">
        <v>4.76</v>
      </c>
      <c r="AX211">
        <v>0</v>
      </c>
      <c r="AY211" t="s">
        <v>364</v>
      </c>
      <c r="AZ211">
        <v>66.7</v>
      </c>
      <c r="BA211">
        <v>61.9</v>
      </c>
      <c r="BB211">
        <v>0</v>
      </c>
      <c r="BC211">
        <v>207</v>
      </c>
      <c r="BD211">
        <v>35.9</v>
      </c>
      <c r="BE211">
        <v>661</v>
      </c>
      <c r="BF211">
        <v>237</v>
      </c>
      <c r="BH211">
        <v>17.100000000000001</v>
      </c>
      <c r="BI211">
        <v>2.71</v>
      </c>
      <c r="BJ211">
        <v>4.6500000000000004</v>
      </c>
      <c r="BK211">
        <v>370</v>
      </c>
      <c r="BL211">
        <v>51.2</v>
      </c>
      <c r="BM211">
        <v>48.4</v>
      </c>
      <c r="BN211">
        <v>2.33</v>
      </c>
      <c r="BO211">
        <v>54.5</v>
      </c>
      <c r="BP211">
        <v>0.88</v>
      </c>
      <c r="BQ211">
        <v>0.44</v>
      </c>
      <c r="BR211">
        <v>99.6</v>
      </c>
      <c r="BS211">
        <v>1.1000000000000001</v>
      </c>
      <c r="BT211">
        <v>0.88</v>
      </c>
      <c r="BU211">
        <v>61</v>
      </c>
      <c r="BV211">
        <v>20.5</v>
      </c>
      <c r="BW211">
        <v>81.3</v>
      </c>
      <c r="BX211">
        <v>0.66</v>
      </c>
      <c r="BY211">
        <v>0</v>
      </c>
      <c r="BZ211">
        <v>25</v>
      </c>
      <c r="CA211">
        <v>100</v>
      </c>
      <c r="CB211">
        <v>75</v>
      </c>
      <c r="CC211">
        <v>0</v>
      </c>
      <c r="CD211">
        <v>1.08</v>
      </c>
      <c r="CE211">
        <v>2.15</v>
      </c>
      <c r="CF211">
        <v>3.23</v>
      </c>
      <c r="CG211">
        <v>67.7</v>
      </c>
      <c r="CH211">
        <v>1.08</v>
      </c>
      <c r="CI211">
        <v>81.3</v>
      </c>
      <c r="CJ211">
        <v>0.81</v>
      </c>
      <c r="CK211">
        <v>0.81</v>
      </c>
      <c r="CL211">
        <v>0.27</v>
      </c>
      <c r="CM211">
        <v>59.6</v>
      </c>
      <c r="CN211">
        <v>0.54</v>
      </c>
      <c r="CO211" s="188">
        <f t="shared" si="111"/>
        <v>0</v>
      </c>
      <c r="CP211" s="188">
        <f t="shared" si="112"/>
        <v>0.22</v>
      </c>
      <c r="CQ211" s="188">
        <f t="shared" si="113"/>
        <v>0.88</v>
      </c>
      <c r="CR211" s="188">
        <f t="shared" si="114"/>
        <v>0.66</v>
      </c>
      <c r="CS211" s="188">
        <f t="shared" si="115"/>
        <v>0</v>
      </c>
      <c r="CT211" s="188">
        <f t="shared" si="116"/>
        <v>0.22140000000000001</v>
      </c>
      <c r="CU211" s="188">
        <f t="shared" si="117"/>
        <v>0.44074999999999998</v>
      </c>
      <c r="CV211" s="188">
        <f t="shared" si="118"/>
        <v>13.878500000000001</v>
      </c>
      <c r="CW211" s="188">
        <f t="shared" si="119"/>
        <v>0.22140000000000001</v>
      </c>
      <c r="CX211" s="188">
        <f t="shared" si="120"/>
        <v>0.65853000000000006</v>
      </c>
      <c r="CY211" s="188">
        <f t="shared" si="121"/>
        <v>0.65853000000000006</v>
      </c>
      <c r="CZ211" s="188">
        <f t="shared" si="122"/>
        <v>0.21951000000000001</v>
      </c>
      <c r="DA211" s="188">
        <f t="shared" si="123"/>
        <v>48.454799999999999</v>
      </c>
      <c r="DB211" s="188">
        <f t="shared" si="124"/>
        <v>0.43902000000000002</v>
      </c>
    </row>
    <row r="212" spans="1:106">
      <c r="A212" s="587"/>
      <c r="B212" s="494" t="s">
        <v>1133</v>
      </c>
      <c r="C212" s="577"/>
      <c r="F212" s="489"/>
      <c r="G212" s="386"/>
      <c r="H212" s="386"/>
      <c r="I212" s="496">
        <v>10315</v>
      </c>
      <c r="J212" s="496">
        <v>691</v>
      </c>
      <c r="K212">
        <v>45.4</v>
      </c>
      <c r="L212">
        <v>34.299999999999997</v>
      </c>
      <c r="M212">
        <v>14.8</v>
      </c>
      <c r="N212">
        <v>8.02</v>
      </c>
      <c r="O212">
        <v>92</v>
      </c>
      <c r="P212">
        <v>4.6399999999999997</v>
      </c>
      <c r="Q212">
        <v>3.38</v>
      </c>
      <c r="R212">
        <v>55.7</v>
      </c>
      <c r="S212">
        <v>51.9</v>
      </c>
      <c r="T212">
        <v>48.1</v>
      </c>
      <c r="U212">
        <v>0.84</v>
      </c>
      <c r="V212" s="6">
        <f t="shared" si="125"/>
        <v>2.7508599999999994</v>
      </c>
      <c r="W212" s="6">
        <f t="shared" si="101"/>
        <v>19.884690605846902</v>
      </c>
      <c r="X212">
        <v>21.1</v>
      </c>
      <c r="Y212">
        <v>6.5</v>
      </c>
      <c r="Z212">
        <v>3.25</v>
      </c>
      <c r="AA212">
        <v>57.7</v>
      </c>
      <c r="AB212">
        <v>0</v>
      </c>
      <c r="AC212">
        <v>75</v>
      </c>
      <c r="AD212">
        <v>37.5</v>
      </c>
      <c r="AE212">
        <v>75</v>
      </c>
      <c r="AF212">
        <v>50</v>
      </c>
      <c r="AG212">
        <v>12.5</v>
      </c>
      <c r="AH212" s="188">
        <f t="shared" si="102"/>
        <v>10.950900000000001</v>
      </c>
      <c r="AI212" s="188">
        <f t="shared" si="103"/>
        <v>3.3734999999999995</v>
      </c>
      <c r="AJ212" s="188">
        <f t="shared" si="104"/>
        <v>29.946300000000001</v>
      </c>
      <c r="AK212" s="188">
        <f t="shared" si="105"/>
        <v>0</v>
      </c>
      <c r="AL212" s="188">
        <f t="shared" si="106"/>
        <v>2.5350000000000001</v>
      </c>
      <c r="AM212" s="188">
        <f t="shared" si="107"/>
        <v>1.2675000000000001</v>
      </c>
      <c r="AN212" s="188">
        <f t="shared" si="108"/>
        <v>2.5350000000000001</v>
      </c>
      <c r="AO212" s="188">
        <f t="shared" si="109"/>
        <v>1.69</v>
      </c>
      <c r="AP212" s="188">
        <f t="shared" si="110"/>
        <v>0.42249999999999999</v>
      </c>
      <c r="AQ212">
        <v>360</v>
      </c>
      <c r="AR212">
        <v>23.1</v>
      </c>
      <c r="AS212">
        <v>767</v>
      </c>
      <c r="AT212">
        <v>477</v>
      </c>
      <c r="AU212">
        <v>-160</v>
      </c>
      <c r="AV212">
        <v>42.1</v>
      </c>
      <c r="AW212">
        <v>21.1</v>
      </c>
      <c r="AX212">
        <v>5.26</v>
      </c>
      <c r="AY212">
        <v>649</v>
      </c>
      <c r="AZ212">
        <v>63.2</v>
      </c>
      <c r="BA212">
        <v>68.400000000000006</v>
      </c>
      <c r="BB212">
        <v>0</v>
      </c>
      <c r="BC212">
        <v>202</v>
      </c>
      <c r="BD212">
        <v>19.3</v>
      </c>
      <c r="BE212">
        <v>685</v>
      </c>
      <c r="BF212">
        <v>249</v>
      </c>
      <c r="BH212">
        <v>12.4</v>
      </c>
      <c r="BI212">
        <v>3.21</v>
      </c>
      <c r="BJ212">
        <v>3.21</v>
      </c>
      <c r="BK212">
        <v>326</v>
      </c>
      <c r="BL212">
        <v>55</v>
      </c>
      <c r="BM212">
        <v>50.5</v>
      </c>
      <c r="BN212">
        <v>0.92</v>
      </c>
      <c r="BO212">
        <v>54.7</v>
      </c>
      <c r="BP212">
        <v>1.85</v>
      </c>
      <c r="BQ212">
        <v>0.53</v>
      </c>
      <c r="BR212">
        <v>99.5</v>
      </c>
      <c r="BS212">
        <v>0.26</v>
      </c>
      <c r="BT212">
        <v>0.26</v>
      </c>
      <c r="BU212">
        <v>61.9</v>
      </c>
      <c r="BV212">
        <v>18.8</v>
      </c>
      <c r="BW212">
        <v>83.6</v>
      </c>
      <c r="BX212">
        <v>0.79</v>
      </c>
      <c r="BY212">
        <v>0</v>
      </c>
      <c r="BZ212">
        <v>0</v>
      </c>
      <c r="CA212">
        <v>100</v>
      </c>
      <c r="CB212">
        <v>0</v>
      </c>
      <c r="CC212">
        <v>0</v>
      </c>
      <c r="CD212">
        <v>5.63</v>
      </c>
      <c r="CE212">
        <v>1.41</v>
      </c>
      <c r="CF212">
        <v>0</v>
      </c>
      <c r="CG212">
        <v>60.6</v>
      </c>
      <c r="CH212">
        <v>1.41</v>
      </c>
      <c r="CI212">
        <v>83.6</v>
      </c>
      <c r="CJ212">
        <v>0.95</v>
      </c>
      <c r="CK212">
        <v>0</v>
      </c>
      <c r="CL212">
        <v>0.32</v>
      </c>
      <c r="CM212">
        <v>62</v>
      </c>
      <c r="CN212">
        <v>0.63</v>
      </c>
      <c r="CO212" s="188">
        <f t="shared" si="111"/>
        <v>0</v>
      </c>
      <c r="CP212" s="188">
        <f t="shared" si="112"/>
        <v>0</v>
      </c>
      <c r="CQ212" s="188">
        <f t="shared" si="113"/>
        <v>0.26</v>
      </c>
      <c r="CR212" s="188">
        <f t="shared" si="114"/>
        <v>0</v>
      </c>
      <c r="CS212" s="188">
        <f t="shared" si="115"/>
        <v>0</v>
      </c>
      <c r="CT212" s="188">
        <f t="shared" si="116"/>
        <v>1.05844</v>
      </c>
      <c r="CU212" s="188">
        <f t="shared" si="117"/>
        <v>0.26507999999999998</v>
      </c>
      <c r="CV212" s="188">
        <f t="shared" si="118"/>
        <v>11.392799999999999</v>
      </c>
      <c r="CW212" s="188">
        <f t="shared" si="119"/>
        <v>0.26507999999999998</v>
      </c>
      <c r="CX212" s="188">
        <f t="shared" si="120"/>
        <v>0.79419999999999991</v>
      </c>
      <c r="CY212" s="188">
        <f t="shared" si="121"/>
        <v>0</v>
      </c>
      <c r="CZ212" s="188">
        <f t="shared" si="122"/>
        <v>0.26751999999999998</v>
      </c>
      <c r="DA212" s="188">
        <f t="shared" si="123"/>
        <v>51.832000000000001</v>
      </c>
      <c r="DB212" s="188">
        <f t="shared" si="124"/>
        <v>0.52668000000000004</v>
      </c>
    </row>
    <row r="213" spans="1:106">
      <c r="A213" s="588" t="s">
        <v>1193</v>
      </c>
      <c r="B213" s="494" t="s">
        <v>1135</v>
      </c>
      <c r="C213" s="576" t="s">
        <v>543</v>
      </c>
      <c r="D213" s="382" t="s">
        <v>425</v>
      </c>
      <c r="E213" s="578" t="s">
        <v>748</v>
      </c>
      <c r="F213" s="489">
        <v>43907</v>
      </c>
      <c r="G213" s="429">
        <v>1</v>
      </c>
      <c r="H213" s="537" t="s">
        <v>1193</v>
      </c>
      <c r="I213" s="496">
        <v>20831</v>
      </c>
      <c r="J213" s="496">
        <v>10</v>
      </c>
      <c r="K213">
        <v>1.36</v>
      </c>
      <c r="L213">
        <v>90</v>
      </c>
      <c r="M213">
        <v>44.4</v>
      </c>
      <c r="N213">
        <v>33.299999999999997</v>
      </c>
      <c r="O213">
        <v>66.7</v>
      </c>
      <c r="P213">
        <v>11.1</v>
      </c>
      <c r="Q213">
        <v>22.2</v>
      </c>
      <c r="R213">
        <v>77.8</v>
      </c>
      <c r="S213">
        <v>66.7</v>
      </c>
      <c r="T213">
        <v>33.299999999999997</v>
      </c>
      <c r="U213">
        <v>0</v>
      </c>
      <c r="V213" s="6">
        <f t="shared" si="125"/>
        <v>29.969999999999995</v>
      </c>
      <c r="W213" s="6">
        <f t="shared" si="101"/>
        <v>0</v>
      </c>
      <c r="X213">
        <v>66.7</v>
      </c>
      <c r="Y213">
        <v>16.7</v>
      </c>
      <c r="Z213">
        <v>33.299999999999997</v>
      </c>
      <c r="AA213">
        <v>83.3</v>
      </c>
      <c r="AB213">
        <v>0</v>
      </c>
      <c r="AC213">
        <v>100</v>
      </c>
      <c r="AD213">
        <v>0</v>
      </c>
      <c r="AE213">
        <v>100</v>
      </c>
      <c r="AF213">
        <v>100</v>
      </c>
      <c r="AG213">
        <v>0</v>
      </c>
      <c r="AH213" s="188">
        <f t="shared" si="102"/>
        <v>44.488900000000001</v>
      </c>
      <c r="AI213" s="188">
        <f t="shared" si="103"/>
        <v>11.138900000000001</v>
      </c>
      <c r="AJ213" s="188">
        <f t="shared" si="104"/>
        <v>55.561099999999996</v>
      </c>
      <c r="AK213" s="188">
        <f t="shared" si="105"/>
        <v>0</v>
      </c>
      <c r="AL213" s="188">
        <f t="shared" si="106"/>
        <v>22.2</v>
      </c>
      <c r="AM213" s="188">
        <f t="shared" si="107"/>
        <v>0</v>
      </c>
      <c r="AN213" s="188">
        <f t="shared" si="108"/>
        <v>22.2</v>
      </c>
      <c r="AO213" s="188">
        <f t="shared" si="109"/>
        <v>22.2</v>
      </c>
      <c r="AP213" s="188">
        <f t="shared" si="110"/>
        <v>0</v>
      </c>
      <c r="AQ213">
        <v>2080</v>
      </c>
      <c r="AR213">
        <v>113</v>
      </c>
      <c r="AS213">
        <v>923</v>
      </c>
      <c r="AT213">
        <v>1249</v>
      </c>
      <c r="AU213">
        <v>-266</v>
      </c>
      <c r="AV213">
        <v>66.7</v>
      </c>
      <c r="AW213">
        <v>33.299999999999997</v>
      </c>
      <c r="AX213">
        <v>0</v>
      </c>
      <c r="AY213" t="s">
        <v>364</v>
      </c>
      <c r="AZ213">
        <v>100</v>
      </c>
      <c r="BA213">
        <v>100</v>
      </c>
      <c r="BB213">
        <v>0</v>
      </c>
      <c r="BC213">
        <v>306</v>
      </c>
      <c r="BD213">
        <v>48.8</v>
      </c>
      <c r="BE213">
        <v>752</v>
      </c>
      <c r="BF213">
        <v>215</v>
      </c>
      <c r="BH213">
        <v>33.299999999999997</v>
      </c>
      <c r="BI213">
        <v>0</v>
      </c>
      <c r="BJ213">
        <v>33.299999999999997</v>
      </c>
      <c r="BK213">
        <v>195</v>
      </c>
      <c r="BL213">
        <v>66.7</v>
      </c>
      <c r="BM213">
        <v>50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 s="188">
        <f t="shared" si="111"/>
        <v>0</v>
      </c>
      <c r="CP213" s="188">
        <f t="shared" si="112"/>
        <v>0</v>
      </c>
      <c r="CQ213" s="188">
        <f t="shared" si="113"/>
        <v>0</v>
      </c>
      <c r="CR213" s="188">
        <f t="shared" si="114"/>
        <v>0</v>
      </c>
      <c r="CS213" s="188">
        <f t="shared" si="115"/>
        <v>0</v>
      </c>
      <c r="CT213" s="188">
        <f t="shared" si="116"/>
        <v>0</v>
      </c>
      <c r="CU213" s="188">
        <f t="shared" si="117"/>
        <v>0</v>
      </c>
      <c r="CV213" s="188">
        <f t="shared" si="118"/>
        <v>0</v>
      </c>
      <c r="CW213" s="188">
        <f t="shared" si="119"/>
        <v>0</v>
      </c>
      <c r="CX213" s="188">
        <f t="shared" si="120"/>
        <v>0</v>
      </c>
      <c r="CY213" s="188">
        <f t="shared" si="121"/>
        <v>0</v>
      </c>
      <c r="CZ213" s="188">
        <f t="shared" si="122"/>
        <v>0</v>
      </c>
      <c r="DA213" s="188">
        <f t="shared" si="123"/>
        <v>0</v>
      </c>
      <c r="DB213" s="188">
        <f t="shared" si="124"/>
        <v>0</v>
      </c>
    </row>
    <row r="214" spans="1:106" s="511" customFormat="1">
      <c r="A214" s="587"/>
      <c r="B214" s="509" t="s">
        <v>1136</v>
      </c>
      <c r="C214" s="580"/>
      <c r="F214" s="502"/>
      <c r="I214" s="512">
        <v>24598</v>
      </c>
      <c r="J214" s="512">
        <v>19</v>
      </c>
      <c r="K214" s="512">
        <v>2.42</v>
      </c>
      <c r="L214" s="512">
        <v>57.9</v>
      </c>
      <c r="M214" s="512">
        <v>63.6</v>
      </c>
      <c r="N214" s="512">
        <v>18.2</v>
      </c>
      <c r="O214" s="512">
        <v>81.8</v>
      </c>
      <c r="P214" s="512">
        <v>36.4</v>
      </c>
      <c r="Q214" s="512">
        <v>27.3</v>
      </c>
      <c r="R214" s="512">
        <v>72.7</v>
      </c>
      <c r="S214" s="512">
        <v>63.6</v>
      </c>
      <c r="T214" s="512">
        <v>36.4</v>
      </c>
      <c r="U214" s="512">
        <v>0</v>
      </c>
      <c r="V214" s="152">
        <f t="shared" si="125"/>
        <v>10.537799999999999</v>
      </c>
      <c r="W214" s="152">
        <f t="shared" si="101"/>
        <v>2.9987283873294239</v>
      </c>
      <c r="X214" s="512">
        <v>71.400000000000006</v>
      </c>
      <c r="Y214" s="512">
        <v>28.6</v>
      </c>
      <c r="Z214" s="512">
        <v>28.6</v>
      </c>
      <c r="AA214" s="512">
        <v>71.400000000000006</v>
      </c>
      <c r="AB214" s="512">
        <v>0</v>
      </c>
      <c r="AC214" s="512">
        <v>66.7</v>
      </c>
      <c r="AD214" s="512">
        <v>66.7</v>
      </c>
      <c r="AE214" s="512">
        <v>100</v>
      </c>
      <c r="AF214" s="512">
        <v>66.7</v>
      </c>
      <c r="AG214" s="512">
        <v>0</v>
      </c>
      <c r="AH214" s="513">
        <f t="shared" si="102"/>
        <v>45.41040000000001</v>
      </c>
      <c r="AI214" s="513">
        <f t="shared" si="103"/>
        <v>18.189599999999999</v>
      </c>
      <c r="AJ214" s="513">
        <f t="shared" si="104"/>
        <v>45.41040000000001</v>
      </c>
      <c r="AK214" s="513">
        <f t="shared" si="105"/>
        <v>0</v>
      </c>
      <c r="AL214" s="513">
        <f t="shared" si="106"/>
        <v>18.209099999999999</v>
      </c>
      <c r="AM214" s="513">
        <f t="shared" si="107"/>
        <v>18.209099999999999</v>
      </c>
      <c r="AN214" s="513">
        <f t="shared" si="108"/>
        <v>27.3</v>
      </c>
      <c r="AO214" s="513">
        <f t="shared" si="109"/>
        <v>18.209099999999999</v>
      </c>
      <c r="AP214" s="513">
        <f t="shared" si="110"/>
        <v>0</v>
      </c>
      <c r="AQ214" s="512">
        <v>634</v>
      </c>
      <c r="AR214" s="512">
        <v>331</v>
      </c>
      <c r="AS214" s="512">
        <v>-348</v>
      </c>
      <c r="AT214" s="512">
        <v>273</v>
      </c>
      <c r="AU214" s="512">
        <v>-84.8</v>
      </c>
      <c r="AV214" s="512">
        <v>100</v>
      </c>
      <c r="AW214" s="512">
        <v>100</v>
      </c>
      <c r="AX214" s="512">
        <v>50</v>
      </c>
      <c r="AY214" s="512">
        <v>461</v>
      </c>
      <c r="AZ214" s="512">
        <v>50</v>
      </c>
      <c r="BA214" s="512">
        <v>100</v>
      </c>
      <c r="BB214" s="512">
        <v>0</v>
      </c>
      <c r="BC214" s="512">
        <v>564</v>
      </c>
      <c r="BD214" s="512">
        <v>38.5</v>
      </c>
      <c r="BE214" s="512">
        <v>1018</v>
      </c>
      <c r="BF214" s="512">
        <v>348</v>
      </c>
      <c r="BH214" s="512">
        <v>55.6</v>
      </c>
      <c r="BI214" s="512">
        <v>22.2</v>
      </c>
      <c r="BJ214" s="512">
        <v>22.2</v>
      </c>
      <c r="BK214" s="512">
        <v>207</v>
      </c>
      <c r="BL214" s="512">
        <v>77.8</v>
      </c>
      <c r="BM214" s="512">
        <v>55.6</v>
      </c>
      <c r="BN214" s="512">
        <v>0</v>
      </c>
      <c r="BO214" s="512">
        <v>31.6</v>
      </c>
      <c r="BP214" s="512">
        <v>16.7</v>
      </c>
      <c r="BQ214" s="512">
        <v>16.7</v>
      </c>
      <c r="BR214" s="512">
        <v>83.3</v>
      </c>
      <c r="BS214" s="512">
        <v>16.7</v>
      </c>
      <c r="BT214" s="512">
        <v>0</v>
      </c>
      <c r="BU214" s="512">
        <v>66.7</v>
      </c>
      <c r="BV214" s="512">
        <v>33.299999999999997</v>
      </c>
      <c r="BW214" s="512">
        <v>66.7</v>
      </c>
      <c r="BX214" s="512">
        <v>16.7</v>
      </c>
      <c r="BY214" s="512">
        <v>0</v>
      </c>
      <c r="BZ214" s="512">
        <v>0</v>
      </c>
      <c r="CA214" s="512">
        <v>0</v>
      </c>
      <c r="CB214" s="512">
        <v>0</v>
      </c>
      <c r="CC214" s="512">
        <v>0</v>
      </c>
      <c r="CD214" s="512">
        <v>50</v>
      </c>
      <c r="CE214" s="512">
        <v>50</v>
      </c>
      <c r="CF214" s="512">
        <v>0</v>
      </c>
      <c r="CG214" s="512">
        <v>100</v>
      </c>
      <c r="CH214" s="512">
        <v>50</v>
      </c>
      <c r="CI214" s="512">
        <v>66.7</v>
      </c>
      <c r="CJ214" s="512">
        <v>0</v>
      </c>
      <c r="CK214" s="512">
        <v>0</v>
      </c>
      <c r="CL214" s="512">
        <v>0</v>
      </c>
      <c r="CM214" s="512">
        <v>50</v>
      </c>
      <c r="CN214" s="512">
        <v>0</v>
      </c>
      <c r="CO214" s="513">
        <f t="shared" si="111"/>
        <v>0</v>
      </c>
      <c r="CP214" s="513">
        <f t="shared" si="112"/>
        <v>0</v>
      </c>
      <c r="CQ214" s="513">
        <f t="shared" si="113"/>
        <v>0</v>
      </c>
      <c r="CR214" s="513">
        <f t="shared" si="114"/>
        <v>0</v>
      </c>
      <c r="CS214" s="513">
        <f t="shared" si="115"/>
        <v>0</v>
      </c>
      <c r="CT214" s="513">
        <f t="shared" si="116"/>
        <v>16.649999999999999</v>
      </c>
      <c r="CU214" s="513">
        <f t="shared" si="117"/>
        <v>16.649999999999999</v>
      </c>
      <c r="CV214" s="513">
        <f t="shared" si="118"/>
        <v>33.299999999999997</v>
      </c>
      <c r="CW214" s="513">
        <f t="shared" si="119"/>
        <v>16.649999999999999</v>
      </c>
      <c r="CX214" s="513">
        <f t="shared" si="120"/>
        <v>0</v>
      </c>
      <c r="CY214" s="513">
        <f t="shared" si="121"/>
        <v>0</v>
      </c>
      <c r="CZ214" s="513">
        <f t="shared" si="122"/>
        <v>0</v>
      </c>
      <c r="DA214" s="513">
        <f t="shared" si="123"/>
        <v>33.35</v>
      </c>
      <c r="DB214" s="513">
        <f t="shared" si="124"/>
        <v>0</v>
      </c>
    </row>
    <row r="215" spans="1:106">
      <c r="A215" s="589" t="s">
        <v>1194</v>
      </c>
      <c r="B215" s="584"/>
      <c r="C215" s="584"/>
      <c r="D215" s="383"/>
      <c r="E215" s="383"/>
      <c r="F215" s="489"/>
      <c r="G215" s="429"/>
      <c r="H215" s="386"/>
      <c r="I215" s="496"/>
      <c r="J215" s="496"/>
      <c r="K215" s="496"/>
      <c r="L215" s="496"/>
      <c r="M215" s="496"/>
      <c r="N215" s="496"/>
      <c r="O215" s="496"/>
      <c r="P215" s="496"/>
      <c r="Q215" s="496"/>
      <c r="R215" s="496"/>
      <c r="S215" s="496"/>
      <c r="T215" s="496"/>
      <c r="U215" s="496"/>
      <c r="V215" s="6"/>
      <c r="W215" s="6"/>
      <c r="X215" s="496"/>
      <c r="Y215" s="496"/>
      <c r="Z215" s="496"/>
      <c r="AA215" s="496"/>
      <c r="AB215" s="496"/>
      <c r="AC215" s="496"/>
      <c r="AD215" s="496"/>
      <c r="AE215" s="496"/>
      <c r="AF215" s="496"/>
      <c r="AG215" s="496"/>
      <c r="AQ215" s="496"/>
      <c r="AR215" s="496"/>
      <c r="AS215" s="496"/>
      <c r="AT215" s="496"/>
      <c r="AU215" s="496"/>
      <c r="AV215" s="496"/>
      <c r="AW215" s="496"/>
      <c r="AX215" s="496"/>
      <c r="AY215" s="496"/>
      <c r="AZ215" s="496"/>
      <c r="BA215" s="496"/>
      <c r="BB215" s="496"/>
      <c r="BC215" s="496"/>
      <c r="BD215" s="496"/>
      <c r="BE215" s="496"/>
      <c r="BF215" s="496"/>
      <c r="BG215" s="496"/>
      <c r="BH215" s="496"/>
      <c r="BI215" s="496"/>
      <c r="BJ215" s="496"/>
      <c r="BK215" s="496"/>
      <c r="BL215" s="496"/>
      <c r="BM215" s="496"/>
      <c r="BN215" s="496"/>
      <c r="BO215" s="496"/>
      <c r="BP215" s="496"/>
      <c r="BQ215" s="496"/>
      <c r="BR215" s="496"/>
      <c r="BS215" s="496"/>
      <c r="BT215" s="496"/>
      <c r="BU215" s="496"/>
      <c r="BV215" s="496"/>
      <c r="BW215" s="496"/>
      <c r="BX215" s="496"/>
      <c r="BY215" s="496"/>
      <c r="BZ215" s="496"/>
      <c r="CA215" s="496"/>
      <c r="CB215" s="496"/>
      <c r="CC215" s="496"/>
      <c r="CD215" s="496"/>
      <c r="CE215" s="496"/>
      <c r="CF215" s="496"/>
      <c r="CG215" s="496"/>
      <c r="CH215" s="496"/>
      <c r="CI215" s="496"/>
      <c r="CJ215" s="496"/>
      <c r="CK215" s="496"/>
      <c r="CL215" s="496"/>
      <c r="CM215" s="496"/>
      <c r="CN215" s="496"/>
    </row>
    <row r="216" spans="1:106">
      <c r="A216" s="587"/>
      <c r="B216" s="584"/>
      <c r="C216" s="584"/>
      <c r="D216" s="383"/>
      <c r="E216" s="383"/>
      <c r="F216" s="489"/>
      <c r="G216" s="429"/>
      <c r="H216" s="386"/>
      <c r="I216" s="496"/>
      <c r="J216" s="496"/>
      <c r="K216" s="496"/>
      <c r="L216" s="496"/>
      <c r="M216" s="496"/>
      <c r="N216" s="496"/>
      <c r="O216" s="496"/>
      <c r="P216" s="496"/>
      <c r="Q216" s="496"/>
      <c r="R216" s="496"/>
      <c r="S216" s="496"/>
      <c r="T216" s="496"/>
      <c r="U216" s="496"/>
      <c r="V216" s="6"/>
      <c r="W216" s="6"/>
      <c r="X216" s="496"/>
      <c r="Y216" s="496"/>
      <c r="Z216" s="496"/>
      <c r="AA216" s="496"/>
      <c r="AB216" s="496"/>
      <c r="AC216" s="496"/>
      <c r="AD216" s="496"/>
      <c r="AE216" s="496"/>
      <c r="AF216" s="496"/>
      <c r="AG216" s="496"/>
      <c r="AQ216" s="496"/>
      <c r="AR216" s="496"/>
      <c r="AS216" s="496"/>
      <c r="AT216" s="496"/>
      <c r="AU216" s="496"/>
      <c r="AV216" s="496"/>
      <c r="AW216" s="496"/>
      <c r="AX216" s="496"/>
      <c r="AY216" s="496"/>
      <c r="AZ216" s="496"/>
      <c r="BA216" s="496"/>
      <c r="BB216" s="496"/>
      <c r="BC216" s="496"/>
      <c r="BD216" s="496"/>
      <c r="BE216" s="496"/>
      <c r="BF216" s="496"/>
      <c r="BG216" s="496"/>
      <c r="BH216" s="496"/>
      <c r="BI216" s="496"/>
      <c r="BJ216" s="496"/>
      <c r="BK216" s="496"/>
      <c r="BL216" s="496"/>
      <c r="BM216" s="496"/>
      <c r="BN216" s="496"/>
      <c r="BO216" s="496"/>
      <c r="BP216" s="496"/>
      <c r="BQ216" s="496"/>
      <c r="BR216" s="496"/>
      <c r="BS216" s="496"/>
      <c r="BT216" s="496"/>
      <c r="BU216" s="496"/>
      <c r="BV216" s="496"/>
      <c r="BW216" s="496"/>
      <c r="BX216" s="496"/>
      <c r="BY216" s="496"/>
      <c r="BZ216" s="496"/>
      <c r="CA216" s="496"/>
      <c r="CB216" s="496"/>
      <c r="CC216" s="496"/>
      <c r="CD216" s="496"/>
      <c r="CE216" s="496"/>
      <c r="CF216" s="496"/>
      <c r="CG216" s="496"/>
      <c r="CH216" s="496"/>
      <c r="CI216" s="496"/>
      <c r="CJ216" s="496"/>
      <c r="CK216" s="496"/>
      <c r="CL216" s="496"/>
      <c r="CM216" s="496"/>
      <c r="CN216" s="496"/>
    </row>
    <row r="217" spans="1:106">
      <c r="A217" s="588" t="s">
        <v>1195</v>
      </c>
      <c r="B217" s="584"/>
      <c r="C217" s="584"/>
      <c r="D217" s="383"/>
      <c r="E217" s="383"/>
      <c r="F217" s="489"/>
      <c r="G217" s="429"/>
      <c r="H217" s="386"/>
      <c r="I217" s="496"/>
      <c r="J217" s="496"/>
      <c r="K217" s="496"/>
      <c r="L217" s="496"/>
      <c r="M217" s="496"/>
      <c r="N217" s="496"/>
      <c r="O217" s="496"/>
      <c r="P217" s="496"/>
      <c r="Q217" s="496"/>
      <c r="R217" s="496"/>
      <c r="S217" s="496"/>
      <c r="T217" s="496"/>
      <c r="U217" s="496"/>
      <c r="V217" s="6"/>
      <c r="W217" s="6"/>
      <c r="X217" s="496"/>
      <c r="Y217" s="496"/>
      <c r="Z217" s="496"/>
      <c r="AA217" s="496"/>
      <c r="AB217" s="496"/>
      <c r="AC217" s="496"/>
      <c r="AD217" s="496"/>
      <c r="AE217" s="496"/>
      <c r="AF217" s="496"/>
      <c r="AG217" s="496"/>
      <c r="AQ217" s="496"/>
      <c r="AR217" s="496"/>
      <c r="AS217" s="496"/>
      <c r="AT217" s="496"/>
      <c r="AU217" s="496"/>
      <c r="AV217" s="496"/>
      <c r="AW217" s="496"/>
      <c r="AX217" s="496"/>
      <c r="AY217" s="496"/>
      <c r="AZ217" s="496"/>
      <c r="BA217" s="496"/>
      <c r="BB217" s="496"/>
      <c r="BC217" s="496"/>
      <c r="BD217" s="496"/>
      <c r="BE217" s="496"/>
      <c r="BF217" s="496"/>
      <c r="BG217" s="496"/>
      <c r="BH217" s="496"/>
      <c r="BI217" s="496"/>
      <c r="BJ217" s="496"/>
      <c r="BK217" s="496"/>
      <c r="BL217" s="496"/>
      <c r="BM217" s="496"/>
      <c r="BN217" s="496"/>
      <c r="BO217" s="496"/>
      <c r="BP217" s="496"/>
      <c r="BQ217" s="496"/>
      <c r="BR217" s="496"/>
      <c r="BS217" s="496"/>
      <c r="BT217" s="496"/>
      <c r="BU217" s="496"/>
      <c r="BV217" s="496"/>
      <c r="BW217" s="496"/>
      <c r="BX217" s="496"/>
      <c r="BY217" s="496"/>
      <c r="BZ217" s="496"/>
      <c r="CA217" s="496"/>
      <c r="CB217" s="496"/>
      <c r="CC217" s="496"/>
      <c r="CD217" s="496"/>
      <c r="CE217" s="496"/>
      <c r="CF217" s="496"/>
      <c r="CG217" s="496"/>
      <c r="CH217" s="496"/>
      <c r="CI217" s="496"/>
      <c r="CJ217" s="496"/>
      <c r="CK217" s="496"/>
      <c r="CL217" s="496"/>
      <c r="CM217" s="496"/>
      <c r="CN217" s="496"/>
    </row>
    <row r="218" spans="1:106" s="515" customFormat="1" ht="17" thickBot="1">
      <c r="A218" s="590"/>
      <c r="B218" s="579"/>
      <c r="C218" s="579"/>
      <c r="D218" s="422"/>
      <c r="E218" s="422"/>
      <c r="F218" s="492"/>
      <c r="G218" s="516"/>
      <c r="I218" s="517"/>
      <c r="J218" s="517"/>
      <c r="K218" s="517"/>
      <c r="L218" s="517"/>
      <c r="M218" s="517"/>
      <c r="N218" s="517"/>
      <c r="O218" s="517"/>
      <c r="P218" s="517"/>
      <c r="Q218" s="517"/>
      <c r="R218" s="517"/>
      <c r="S218" s="517"/>
      <c r="T218" s="517"/>
      <c r="U218" s="517"/>
      <c r="V218" s="155"/>
      <c r="W218" s="155"/>
      <c r="X218" s="517"/>
      <c r="Y218" s="517"/>
      <c r="Z218" s="517"/>
      <c r="AA218" s="517"/>
      <c r="AB218" s="517"/>
      <c r="AC218" s="517"/>
      <c r="AD218" s="517"/>
      <c r="AE218" s="517"/>
      <c r="AF218" s="517"/>
      <c r="AG218" s="517"/>
      <c r="AH218" s="518"/>
      <c r="AI218" s="518"/>
      <c r="AJ218" s="518"/>
      <c r="AK218" s="518"/>
      <c r="AL218" s="518"/>
      <c r="AM218" s="518"/>
      <c r="AN218" s="518"/>
      <c r="AO218" s="518"/>
      <c r="AP218" s="518"/>
      <c r="AQ218" s="517"/>
      <c r="AR218" s="517"/>
      <c r="AS218" s="517"/>
      <c r="AT218" s="517"/>
      <c r="AU218" s="517"/>
      <c r="AV218" s="517"/>
      <c r="AW218" s="517"/>
      <c r="AX218" s="517"/>
      <c r="AY218" s="517"/>
      <c r="AZ218" s="517"/>
      <c r="BA218" s="517"/>
      <c r="BB218" s="517"/>
      <c r="BC218" s="517"/>
      <c r="BD218" s="517"/>
      <c r="BE218" s="517"/>
      <c r="BF218" s="517"/>
      <c r="BG218" s="517"/>
      <c r="BH218" s="517"/>
      <c r="BI218" s="517"/>
      <c r="BJ218" s="517"/>
      <c r="BK218" s="517"/>
      <c r="BL218" s="517"/>
      <c r="BM218" s="517"/>
      <c r="BN218" s="517"/>
      <c r="BO218" s="517"/>
      <c r="BP218" s="517"/>
      <c r="BQ218" s="517"/>
      <c r="BR218" s="517"/>
      <c r="BS218" s="517"/>
      <c r="BT218" s="517"/>
      <c r="BU218" s="517"/>
      <c r="BV218" s="517"/>
      <c r="BW218" s="517"/>
      <c r="BX218" s="517"/>
      <c r="BY218" s="517"/>
      <c r="BZ218" s="517"/>
      <c r="CA218" s="517"/>
      <c r="CB218" s="517"/>
      <c r="CC218" s="517"/>
      <c r="CD218" s="517"/>
      <c r="CE218" s="517"/>
      <c r="CF218" s="517"/>
      <c r="CG218" s="517"/>
      <c r="CH218" s="517"/>
      <c r="CI218" s="517"/>
      <c r="CJ218" s="517"/>
      <c r="CK218" s="517"/>
      <c r="CL218" s="517"/>
      <c r="CM218" s="517"/>
      <c r="CN218" s="517"/>
      <c r="CO218" s="518"/>
      <c r="CP218" s="518"/>
      <c r="CQ218" s="518"/>
      <c r="CR218" s="518"/>
      <c r="CS218" s="518"/>
      <c r="CT218" s="518"/>
      <c r="CU218" s="518"/>
      <c r="CV218" s="518"/>
      <c r="CW218" s="518"/>
      <c r="CX218" s="518"/>
      <c r="CY218" s="518"/>
      <c r="CZ218" s="518"/>
      <c r="DA218" s="518"/>
      <c r="DB218" s="518"/>
    </row>
    <row r="219" spans="1:106">
      <c r="A219" s="586" t="s">
        <v>381</v>
      </c>
      <c r="B219" s="494" t="s">
        <v>1138</v>
      </c>
      <c r="C219" s="576" t="s">
        <v>543</v>
      </c>
      <c r="D219" s="382" t="s">
        <v>426</v>
      </c>
      <c r="E219" s="383" t="s">
        <v>114</v>
      </c>
      <c r="F219" s="489">
        <v>43836</v>
      </c>
      <c r="G219" s="429">
        <v>-0.14285714285714285</v>
      </c>
      <c r="H219" s="537" t="s">
        <v>381</v>
      </c>
      <c r="I219" s="496">
        <v>8227</v>
      </c>
      <c r="J219" s="496">
        <v>2</v>
      </c>
      <c r="K219">
        <v>1.03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6">
        <f t="shared" si="125"/>
        <v>0</v>
      </c>
      <c r="W219" s="6" t="e">
        <f t="shared" ref="W219:W254" si="126">BO219/V219</f>
        <v>#DIV/0!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s="188">
        <f t="shared" ref="AH219:AH254" si="127">X219*S219/100</f>
        <v>0</v>
      </c>
      <c r="AI219" s="188">
        <f t="shared" ref="AI219:AI254" si="128">Y219*S219/100</f>
        <v>0</v>
      </c>
      <c r="AJ219" s="188">
        <f t="shared" ref="AJ219:AJ254" si="129">AA219*S219/100</f>
        <v>0</v>
      </c>
      <c r="AK219" s="188">
        <f t="shared" ref="AK219:AK254" si="130">AB219*S219/100</f>
        <v>0</v>
      </c>
      <c r="AL219" s="188">
        <f t="shared" ref="AL219:AL254" si="131">AC219*Q219/100</f>
        <v>0</v>
      </c>
      <c r="AM219" s="188">
        <f t="shared" ref="AM219:AM254" si="132">AD219*Q219/100</f>
        <v>0</v>
      </c>
      <c r="AN219" s="188">
        <f t="shared" ref="AN219:AN254" si="133">AE219*Q219/100</f>
        <v>0</v>
      </c>
      <c r="AO219" s="188">
        <f t="shared" ref="AO219:AO254" si="134">AF219*Q219/100</f>
        <v>0</v>
      </c>
      <c r="AP219" s="188">
        <f t="shared" ref="AP219:AP254" si="135">AG219*Q219/100</f>
        <v>0</v>
      </c>
      <c r="AQ219" t="s">
        <v>364</v>
      </c>
      <c r="AR219" t="s">
        <v>364</v>
      </c>
      <c r="AS219" t="s">
        <v>364</v>
      </c>
      <c r="AT219" t="s">
        <v>364</v>
      </c>
      <c r="AU219" t="s">
        <v>364</v>
      </c>
      <c r="AV219">
        <v>0</v>
      </c>
      <c r="AW219">
        <v>0</v>
      </c>
      <c r="AX219">
        <v>0</v>
      </c>
      <c r="AY219" t="s">
        <v>364</v>
      </c>
      <c r="AZ219">
        <v>0</v>
      </c>
      <c r="BA219">
        <v>0</v>
      </c>
      <c r="BB219">
        <v>0</v>
      </c>
      <c r="BC219" t="s">
        <v>364</v>
      </c>
      <c r="BD219" t="s">
        <v>364</v>
      </c>
      <c r="BE219" t="s">
        <v>364</v>
      </c>
      <c r="BF219" t="s">
        <v>364</v>
      </c>
      <c r="BH219">
        <v>0</v>
      </c>
      <c r="BI219">
        <v>0</v>
      </c>
      <c r="BJ219">
        <v>0</v>
      </c>
      <c r="BK219" t="s">
        <v>364</v>
      </c>
      <c r="BL219">
        <v>0</v>
      </c>
      <c r="BM219">
        <v>0</v>
      </c>
      <c r="BN219">
        <v>0</v>
      </c>
      <c r="BO219">
        <v>100</v>
      </c>
      <c r="BP219">
        <v>0</v>
      </c>
      <c r="BQ219">
        <v>0</v>
      </c>
      <c r="BR219">
        <v>100</v>
      </c>
      <c r="BS219">
        <v>0</v>
      </c>
      <c r="BT219">
        <v>0</v>
      </c>
      <c r="BU219">
        <v>100</v>
      </c>
      <c r="BV219">
        <v>0</v>
      </c>
      <c r="BW219">
        <v>100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100</v>
      </c>
      <c r="CJ219">
        <v>0</v>
      </c>
      <c r="CK219">
        <v>0</v>
      </c>
      <c r="CL219">
        <v>0</v>
      </c>
      <c r="CM219">
        <v>100</v>
      </c>
      <c r="CN219">
        <v>0</v>
      </c>
      <c r="CO219" s="188">
        <f t="shared" ref="CO219:CO254" si="136">BY219*BT219/100</f>
        <v>0</v>
      </c>
      <c r="CP219" s="188">
        <f t="shared" ref="CP219:CP254" si="137">BZ219*BT219/100</f>
        <v>0</v>
      </c>
      <c r="CQ219" s="188">
        <f t="shared" ref="CQ219:CQ254" si="138">CA219*BT219/100</f>
        <v>0</v>
      </c>
      <c r="CR219" s="188">
        <f t="shared" ref="CR219:CR254" si="139">CB219*BT219/100</f>
        <v>0</v>
      </c>
      <c r="CS219" s="188">
        <f t="shared" ref="CS219:CS254" si="140">CC219*BT219/100</f>
        <v>0</v>
      </c>
      <c r="CT219" s="188">
        <f t="shared" ref="CT219:CT254" si="141">CD219*BV219/100</f>
        <v>0</v>
      </c>
      <c r="CU219" s="188">
        <f t="shared" ref="CU219:CU254" si="142">CE219*BV219/100</f>
        <v>0</v>
      </c>
      <c r="CV219" s="188">
        <f t="shared" ref="CV219:CV254" si="143">CG219*BV219/100</f>
        <v>0</v>
      </c>
      <c r="CW219" s="188">
        <f t="shared" ref="CW219:CW254" si="144">CH219*BV219/100</f>
        <v>0</v>
      </c>
      <c r="CX219" s="188">
        <f t="shared" ref="CX219:CX254" si="145">CI219*CJ219/100</f>
        <v>0</v>
      </c>
      <c r="CY219" s="188">
        <f t="shared" ref="CY219:CY254" si="146">CI219*CK219/100</f>
        <v>0</v>
      </c>
      <c r="CZ219" s="188">
        <f t="shared" ref="CZ219:CZ254" si="147">CI219*CL219/100</f>
        <v>0</v>
      </c>
      <c r="DA219" s="188">
        <f t="shared" ref="DA219:DA254" si="148">CI219*CM219/100</f>
        <v>100</v>
      </c>
      <c r="DB219" s="188">
        <f t="shared" ref="DB219:DB254" si="149">CI219*CN219/100</f>
        <v>0</v>
      </c>
    </row>
    <row r="220" spans="1:106">
      <c r="A220" s="587"/>
      <c r="B220" s="494" t="s">
        <v>1139</v>
      </c>
      <c r="C220" s="577"/>
      <c r="F220" s="489"/>
      <c r="G220" s="386"/>
      <c r="H220" s="386"/>
      <c r="I220" s="496">
        <v>7079</v>
      </c>
      <c r="J220" s="496">
        <v>6</v>
      </c>
      <c r="K220">
        <v>3.87</v>
      </c>
      <c r="L220">
        <v>66.7</v>
      </c>
      <c r="M220">
        <v>25</v>
      </c>
      <c r="N220">
        <v>0</v>
      </c>
      <c r="O220">
        <v>100</v>
      </c>
      <c r="P220">
        <v>25</v>
      </c>
      <c r="Q220">
        <v>25</v>
      </c>
      <c r="R220">
        <v>100</v>
      </c>
      <c r="S220">
        <v>50</v>
      </c>
      <c r="T220">
        <v>50</v>
      </c>
      <c r="U220">
        <v>25</v>
      </c>
      <c r="V220" s="6">
        <f t="shared" si="125"/>
        <v>0</v>
      </c>
      <c r="W220" s="6" t="e">
        <f t="shared" si="126"/>
        <v>#DIV/0!</v>
      </c>
      <c r="X220">
        <v>0</v>
      </c>
      <c r="Y220">
        <v>0</v>
      </c>
      <c r="Z220">
        <v>0</v>
      </c>
      <c r="AA220">
        <v>100</v>
      </c>
      <c r="AB220">
        <v>0</v>
      </c>
      <c r="AC220">
        <v>100</v>
      </c>
      <c r="AD220">
        <v>100</v>
      </c>
      <c r="AE220">
        <v>100</v>
      </c>
      <c r="AF220">
        <v>0</v>
      </c>
      <c r="AG220">
        <v>100</v>
      </c>
      <c r="AH220" s="188">
        <f t="shared" si="127"/>
        <v>0</v>
      </c>
      <c r="AI220" s="188">
        <f t="shared" si="128"/>
        <v>0</v>
      </c>
      <c r="AJ220" s="188">
        <f t="shared" si="129"/>
        <v>50</v>
      </c>
      <c r="AK220" s="188">
        <f t="shared" si="130"/>
        <v>0</v>
      </c>
      <c r="AL220" s="188">
        <f t="shared" si="131"/>
        <v>25</v>
      </c>
      <c r="AM220" s="188">
        <f t="shared" si="132"/>
        <v>25</v>
      </c>
      <c r="AN220" s="188">
        <f t="shared" si="133"/>
        <v>25</v>
      </c>
      <c r="AO220" s="188">
        <f t="shared" si="134"/>
        <v>0</v>
      </c>
      <c r="AP220" s="188">
        <f t="shared" si="135"/>
        <v>25</v>
      </c>
      <c r="AQ220" t="s">
        <v>364</v>
      </c>
      <c r="AR220" t="s">
        <v>364</v>
      </c>
      <c r="AS220" t="s">
        <v>364</v>
      </c>
      <c r="AT220" t="s">
        <v>364</v>
      </c>
      <c r="AU220" t="s">
        <v>364</v>
      </c>
      <c r="AV220">
        <v>0</v>
      </c>
      <c r="AW220">
        <v>0</v>
      </c>
      <c r="AX220">
        <v>0</v>
      </c>
      <c r="AY220" t="s">
        <v>364</v>
      </c>
      <c r="AZ220">
        <v>0</v>
      </c>
      <c r="BA220">
        <v>0</v>
      </c>
      <c r="BB220">
        <v>0</v>
      </c>
      <c r="BC220">
        <v>254</v>
      </c>
      <c r="BD220">
        <v>-69.400000000000006</v>
      </c>
      <c r="BE220">
        <v>946</v>
      </c>
      <c r="BF220">
        <v>75.8</v>
      </c>
      <c r="BH220">
        <v>25</v>
      </c>
      <c r="BI220">
        <v>25</v>
      </c>
      <c r="BJ220">
        <v>25</v>
      </c>
      <c r="BK220">
        <v>299</v>
      </c>
      <c r="BL220">
        <v>100</v>
      </c>
      <c r="BM220">
        <v>50</v>
      </c>
      <c r="BN220">
        <v>25</v>
      </c>
      <c r="BO220">
        <v>33.299999999999997</v>
      </c>
      <c r="BP220">
        <v>0</v>
      </c>
      <c r="BQ220">
        <v>0</v>
      </c>
      <c r="BR220">
        <v>100</v>
      </c>
      <c r="BS220">
        <v>50</v>
      </c>
      <c r="BT220">
        <v>0</v>
      </c>
      <c r="BU220">
        <v>100</v>
      </c>
      <c r="BV220">
        <v>100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50</v>
      </c>
      <c r="CF220">
        <v>0</v>
      </c>
      <c r="CG220">
        <v>100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 s="188">
        <f t="shared" si="136"/>
        <v>0</v>
      </c>
      <c r="CP220" s="188">
        <f t="shared" si="137"/>
        <v>0</v>
      </c>
      <c r="CQ220" s="188">
        <f t="shared" si="138"/>
        <v>0</v>
      </c>
      <c r="CR220" s="188">
        <f t="shared" si="139"/>
        <v>0</v>
      </c>
      <c r="CS220" s="188">
        <f t="shared" si="140"/>
        <v>0</v>
      </c>
      <c r="CT220" s="188">
        <f t="shared" si="141"/>
        <v>0</v>
      </c>
      <c r="CU220" s="188">
        <f t="shared" si="142"/>
        <v>50</v>
      </c>
      <c r="CV220" s="188">
        <f t="shared" si="143"/>
        <v>100</v>
      </c>
      <c r="CW220" s="188">
        <f t="shared" si="144"/>
        <v>0</v>
      </c>
      <c r="CX220" s="188">
        <f t="shared" si="145"/>
        <v>0</v>
      </c>
      <c r="CY220" s="188">
        <f t="shared" si="146"/>
        <v>0</v>
      </c>
      <c r="CZ220" s="188">
        <f t="shared" si="147"/>
        <v>0</v>
      </c>
      <c r="DA220" s="188">
        <f t="shared" si="148"/>
        <v>0</v>
      </c>
      <c r="DB220" s="188">
        <f t="shared" si="149"/>
        <v>0</v>
      </c>
    </row>
    <row r="221" spans="1:106">
      <c r="A221" s="588" t="s">
        <v>1191</v>
      </c>
      <c r="B221" s="494" t="s">
        <v>1141</v>
      </c>
      <c r="C221" s="576" t="s">
        <v>543</v>
      </c>
      <c r="D221" s="382" t="s">
        <v>426</v>
      </c>
      <c r="E221" s="383" t="s">
        <v>418</v>
      </c>
      <c r="F221" s="489">
        <v>43837</v>
      </c>
      <c r="G221" s="429">
        <v>0</v>
      </c>
      <c r="H221" s="537" t="s">
        <v>1191</v>
      </c>
      <c r="I221" s="496">
        <v>12937</v>
      </c>
      <c r="J221" s="496">
        <v>3850</v>
      </c>
      <c r="K221">
        <v>46.4</v>
      </c>
      <c r="L221">
        <v>68</v>
      </c>
      <c r="M221">
        <v>10.5</v>
      </c>
      <c r="N221">
        <v>3.44</v>
      </c>
      <c r="O221">
        <v>96.6</v>
      </c>
      <c r="P221">
        <v>5.15</v>
      </c>
      <c r="Q221">
        <v>3.63</v>
      </c>
      <c r="R221">
        <v>8.4</v>
      </c>
      <c r="S221">
        <v>16</v>
      </c>
      <c r="T221">
        <v>84</v>
      </c>
      <c r="U221">
        <v>0.8</v>
      </c>
      <c r="V221" s="6">
        <f t="shared" si="125"/>
        <v>2.3391999999999999</v>
      </c>
      <c r="W221" s="6">
        <f t="shared" si="126"/>
        <v>12.140902872777017</v>
      </c>
      <c r="X221">
        <v>30.7</v>
      </c>
      <c r="Y221">
        <v>16.899999999999999</v>
      </c>
      <c r="Z221">
        <v>12.4</v>
      </c>
      <c r="AA221">
        <v>16.2</v>
      </c>
      <c r="AB221">
        <v>1.9</v>
      </c>
      <c r="AC221">
        <v>55.8</v>
      </c>
      <c r="AD221">
        <v>51.6</v>
      </c>
      <c r="AE221">
        <v>28.4</v>
      </c>
      <c r="AF221">
        <v>54.7</v>
      </c>
      <c r="AG221">
        <v>3.16</v>
      </c>
      <c r="AH221" s="188">
        <f t="shared" si="127"/>
        <v>4.9119999999999999</v>
      </c>
      <c r="AI221" s="188">
        <f t="shared" si="128"/>
        <v>2.7039999999999997</v>
      </c>
      <c r="AJ221" s="188">
        <f t="shared" si="129"/>
        <v>2.5920000000000001</v>
      </c>
      <c r="AK221" s="188">
        <f t="shared" si="130"/>
        <v>0.30399999999999999</v>
      </c>
      <c r="AL221" s="188">
        <f t="shared" si="131"/>
        <v>2.0255399999999999</v>
      </c>
      <c r="AM221" s="188">
        <f t="shared" si="132"/>
        <v>1.8730799999999999</v>
      </c>
      <c r="AN221" s="188">
        <f t="shared" si="133"/>
        <v>1.0309200000000001</v>
      </c>
      <c r="AO221" s="188">
        <f t="shared" si="134"/>
        <v>1.9856100000000001</v>
      </c>
      <c r="AP221" s="188">
        <f t="shared" si="135"/>
        <v>0.114708</v>
      </c>
      <c r="AQ221">
        <v>972</v>
      </c>
      <c r="AR221">
        <v>158</v>
      </c>
      <c r="AS221">
        <v>457</v>
      </c>
      <c r="AT221">
        <v>371</v>
      </c>
      <c r="AU221">
        <v>27</v>
      </c>
      <c r="AV221">
        <v>73.3</v>
      </c>
      <c r="AW221">
        <v>32.200000000000003</v>
      </c>
      <c r="AX221">
        <v>23.3</v>
      </c>
      <c r="AY221">
        <v>828</v>
      </c>
      <c r="AZ221">
        <v>18.899999999999999</v>
      </c>
      <c r="BA221">
        <v>31.1</v>
      </c>
      <c r="BB221">
        <v>5.56</v>
      </c>
      <c r="BC221">
        <v>122</v>
      </c>
      <c r="BD221">
        <v>33.4</v>
      </c>
      <c r="BE221">
        <v>450</v>
      </c>
      <c r="BF221">
        <v>230</v>
      </c>
      <c r="BH221">
        <v>8.2200000000000006</v>
      </c>
      <c r="BI221">
        <v>4.1900000000000004</v>
      </c>
      <c r="BJ221">
        <v>2.93</v>
      </c>
      <c r="BK221">
        <v>401</v>
      </c>
      <c r="BL221">
        <v>8.0299999999999994</v>
      </c>
      <c r="BM221">
        <v>15.5</v>
      </c>
      <c r="BN221">
        <v>0.63</v>
      </c>
      <c r="BO221">
        <v>28.4</v>
      </c>
      <c r="BP221">
        <v>1.74</v>
      </c>
      <c r="BQ221">
        <v>0.37</v>
      </c>
      <c r="BR221">
        <v>99.6</v>
      </c>
      <c r="BS221">
        <v>1.92</v>
      </c>
      <c r="BT221">
        <v>3.57</v>
      </c>
      <c r="BU221">
        <v>26.9</v>
      </c>
      <c r="BV221">
        <v>29.8</v>
      </c>
      <c r="BW221">
        <v>70.7</v>
      </c>
      <c r="BX221">
        <v>2.29</v>
      </c>
      <c r="BY221">
        <v>20.5</v>
      </c>
      <c r="BZ221">
        <v>20.5</v>
      </c>
      <c r="CA221">
        <v>51.3</v>
      </c>
      <c r="CB221">
        <v>46.2</v>
      </c>
      <c r="CC221">
        <v>5.13</v>
      </c>
      <c r="CD221">
        <v>3.07</v>
      </c>
      <c r="CE221">
        <v>2.76</v>
      </c>
      <c r="CF221">
        <v>5.52</v>
      </c>
      <c r="CG221">
        <v>28.5</v>
      </c>
      <c r="CH221">
        <v>1.23</v>
      </c>
      <c r="CI221">
        <v>70.7</v>
      </c>
      <c r="CJ221">
        <v>1.29</v>
      </c>
      <c r="CK221">
        <v>1.55</v>
      </c>
      <c r="CL221">
        <v>2.72</v>
      </c>
      <c r="CM221">
        <v>26.3</v>
      </c>
      <c r="CN221">
        <v>2.72</v>
      </c>
      <c r="CO221" s="188">
        <f t="shared" si="136"/>
        <v>0.73185</v>
      </c>
      <c r="CP221" s="188">
        <f t="shared" si="137"/>
        <v>0.73185</v>
      </c>
      <c r="CQ221" s="188">
        <f t="shared" si="138"/>
        <v>1.83141</v>
      </c>
      <c r="CR221" s="188">
        <f t="shared" si="139"/>
        <v>1.64934</v>
      </c>
      <c r="CS221" s="188">
        <f t="shared" si="140"/>
        <v>0.183141</v>
      </c>
      <c r="CT221" s="188">
        <f t="shared" si="141"/>
        <v>0.91486000000000001</v>
      </c>
      <c r="CU221" s="188">
        <f t="shared" si="142"/>
        <v>0.82247999999999988</v>
      </c>
      <c r="CV221" s="188">
        <f t="shared" si="143"/>
        <v>8.4930000000000003</v>
      </c>
      <c r="CW221" s="188">
        <f t="shared" si="144"/>
        <v>0.36654000000000003</v>
      </c>
      <c r="CX221" s="188">
        <f t="shared" si="145"/>
        <v>0.91203000000000001</v>
      </c>
      <c r="CY221" s="188">
        <f t="shared" si="146"/>
        <v>1.09585</v>
      </c>
      <c r="CZ221" s="188">
        <f t="shared" si="147"/>
        <v>1.9230400000000003</v>
      </c>
      <c r="DA221" s="188">
        <f t="shared" si="148"/>
        <v>18.594100000000001</v>
      </c>
      <c r="DB221" s="188">
        <f t="shared" si="149"/>
        <v>1.9230400000000003</v>
      </c>
    </row>
    <row r="222" spans="1:106">
      <c r="A222" s="587"/>
      <c r="B222" s="494" t="s">
        <v>1142</v>
      </c>
      <c r="C222" s="577"/>
      <c r="F222" s="489"/>
      <c r="G222" s="386"/>
      <c r="H222" s="386"/>
      <c r="I222" s="496">
        <v>12432</v>
      </c>
      <c r="J222" s="496">
        <v>3809</v>
      </c>
      <c r="K222">
        <v>47.3</v>
      </c>
      <c r="L222">
        <v>68.8</v>
      </c>
      <c r="M222">
        <v>10.1</v>
      </c>
      <c r="N222">
        <v>3.59</v>
      </c>
      <c r="O222">
        <v>96.4</v>
      </c>
      <c r="P222">
        <v>5.19</v>
      </c>
      <c r="Q222">
        <v>2.98</v>
      </c>
      <c r="R222">
        <v>8.43</v>
      </c>
      <c r="S222">
        <v>15.3</v>
      </c>
      <c r="T222">
        <v>84.7</v>
      </c>
      <c r="U222">
        <v>0.84</v>
      </c>
      <c r="V222" s="6">
        <f t="shared" si="125"/>
        <v>2.4699200000000001</v>
      </c>
      <c r="W222" s="6">
        <f t="shared" si="126"/>
        <v>11.255425276932046</v>
      </c>
      <c r="X222">
        <v>30.2</v>
      </c>
      <c r="Y222">
        <v>15</v>
      </c>
      <c r="Z222">
        <v>8.25</v>
      </c>
      <c r="AA222">
        <v>18</v>
      </c>
      <c r="AB222">
        <v>1.75</v>
      </c>
      <c r="AC222">
        <v>52.6</v>
      </c>
      <c r="AD222">
        <v>56.4</v>
      </c>
      <c r="AE222">
        <v>20.5</v>
      </c>
      <c r="AF222">
        <v>42.3</v>
      </c>
      <c r="AG222">
        <v>3.85</v>
      </c>
      <c r="AH222" s="188">
        <f t="shared" si="127"/>
        <v>4.6205999999999996</v>
      </c>
      <c r="AI222" s="188">
        <f t="shared" si="128"/>
        <v>2.2949999999999999</v>
      </c>
      <c r="AJ222" s="188">
        <f t="shared" si="129"/>
        <v>2.7540000000000004</v>
      </c>
      <c r="AK222" s="188">
        <f t="shared" si="130"/>
        <v>0.26775000000000004</v>
      </c>
      <c r="AL222" s="188">
        <f t="shared" si="131"/>
        <v>1.56748</v>
      </c>
      <c r="AM222" s="188">
        <f t="shared" si="132"/>
        <v>1.68072</v>
      </c>
      <c r="AN222" s="188">
        <f t="shared" si="133"/>
        <v>0.6109</v>
      </c>
      <c r="AO222" s="188">
        <f t="shared" si="134"/>
        <v>1.2605399999999998</v>
      </c>
      <c r="AP222" s="188">
        <f t="shared" si="135"/>
        <v>0.11473000000000001</v>
      </c>
      <c r="AQ222">
        <v>590</v>
      </c>
      <c r="AR222">
        <v>166</v>
      </c>
      <c r="AS222">
        <v>481</v>
      </c>
      <c r="AT222">
        <v>301</v>
      </c>
      <c r="AU222">
        <v>46.2</v>
      </c>
      <c r="AV222">
        <v>68.099999999999994</v>
      </c>
      <c r="AW222">
        <v>36.200000000000003</v>
      </c>
      <c r="AX222">
        <v>23.4</v>
      </c>
      <c r="AY222">
        <v>426</v>
      </c>
      <c r="AZ222">
        <v>13.8</v>
      </c>
      <c r="BA222">
        <v>27.7</v>
      </c>
      <c r="BB222">
        <v>1.06</v>
      </c>
      <c r="BC222">
        <v>129</v>
      </c>
      <c r="BD222">
        <v>32.1</v>
      </c>
      <c r="BE222">
        <v>464</v>
      </c>
      <c r="BF222">
        <v>230</v>
      </c>
      <c r="BH222">
        <v>7.91</v>
      </c>
      <c r="BI222">
        <v>4.04</v>
      </c>
      <c r="BJ222">
        <v>2.2200000000000002</v>
      </c>
      <c r="BK222">
        <v>352</v>
      </c>
      <c r="BL222">
        <v>8.23</v>
      </c>
      <c r="BM222">
        <v>14.8</v>
      </c>
      <c r="BN222">
        <v>0.83</v>
      </c>
      <c r="BO222">
        <v>27.8</v>
      </c>
      <c r="BP222">
        <v>2.83</v>
      </c>
      <c r="BQ222">
        <v>0.28000000000000003</v>
      </c>
      <c r="BR222">
        <v>99.7</v>
      </c>
      <c r="BS222">
        <v>1.7</v>
      </c>
      <c r="BT222">
        <v>3.21</v>
      </c>
      <c r="BU222">
        <v>28.4</v>
      </c>
      <c r="BV222">
        <v>29.7</v>
      </c>
      <c r="BW222">
        <v>71.099999999999994</v>
      </c>
      <c r="BX222">
        <v>2.64</v>
      </c>
      <c r="BY222">
        <v>23.5</v>
      </c>
      <c r="BZ222">
        <v>11.8</v>
      </c>
      <c r="CA222">
        <v>55.9</v>
      </c>
      <c r="CB222">
        <v>58.8</v>
      </c>
      <c r="CC222">
        <v>8.82</v>
      </c>
      <c r="CD222">
        <v>4.76</v>
      </c>
      <c r="CE222">
        <v>3.17</v>
      </c>
      <c r="CF222">
        <v>6.35</v>
      </c>
      <c r="CG222">
        <v>37.5</v>
      </c>
      <c r="CH222">
        <v>2.2200000000000002</v>
      </c>
      <c r="CI222">
        <v>71.099999999999994</v>
      </c>
      <c r="CJ222">
        <v>1.99</v>
      </c>
      <c r="CK222">
        <v>1.06</v>
      </c>
      <c r="CL222">
        <v>1.99</v>
      </c>
      <c r="CM222">
        <v>24.8</v>
      </c>
      <c r="CN222">
        <v>2.79</v>
      </c>
      <c r="CO222" s="188">
        <f t="shared" si="136"/>
        <v>0.75435000000000008</v>
      </c>
      <c r="CP222" s="188">
        <f t="shared" si="137"/>
        <v>0.37878000000000001</v>
      </c>
      <c r="CQ222" s="188">
        <f t="shared" si="138"/>
        <v>1.7943899999999999</v>
      </c>
      <c r="CR222" s="188">
        <f t="shared" si="139"/>
        <v>1.8874799999999998</v>
      </c>
      <c r="CS222" s="188">
        <f t="shared" si="140"/>
        <v>0.28312199999999998</v>
      </c>
      <c r="CT222" s="188">
        <f t="shared" si="141"/>
        <v>1.4137199999999999</v>
      </c>
      <c r="CU222" s="188">
        <f t="shared" si="142"/>
        <v>0.94149000000000005</v>
      </c>
      <c r="CV222" s="188">
        <f t="shared" si="143"/>
        <v>11.137499999999999</v>
      </c>
      <c r="CW222" s="188">
        <f t="shared" si="144"/>
        <v>0.65933999999999993</v>
      </c>
      <c r="CX222" s="188">
        <f t="shared" si="145"/>
        <v>1.4148899999999998</v>
      </c>
      <c r="CY222" s="188">
        <f t="shared" si="146"/>
        <v>0.75366</v>
      </c>
      <c r="CZ222" s="188">
        <f t="shared" si="147"/>
        <v>1.4148899999999998</v>
      </c>
      <c r="DA222" s="188">
        <f t="shared" si="148"/>
        <v>17.6328</v>
      </c>
      <c r="DB222" s="188">
        <f t="shared" si="149"/>
        <v>1.98369</v>
      </c>
    </row>
    <row r="223" spans="1:106">
      <c r="A223" s="588" t="s">
        <v>1192</v>
      </c>
      <c r="B223" s="494" t="s">
        <v>1144</v>
      </c>
      <c r="C223" s="576" t="s">
        <v>543</v>
      </c>
      <c r="D223" s="382" t="s">
        <v>426</v>
      </c>
      <c r="E223" s="383" t="s">
        <v>421</v>
      </c>
      <c r="F223" s="489">
        <v>43838</v>
      </c>
      <c r="G223" s="429">
        <v>0.14285714285714285</v>
      </c>
      <c r="H223" s="537" t="s">
        <v>1192</v>
      </c>
      <c r="I223" s="496">
        <v>29062</v>
      </c>
      <c r="J223" s="496">
        <v>2555</v>
      </c>
      <c r="K223">
        <v>40.700000000000003</v>
      </c>
      <c r="L223">
        <v>69.7</v>
      </c>
      <c r="M223">
        <v>5.67</v>
      </c>
      <c r="N223">
        <v>1.18</v>
      </c>
      <c r="O223">
        <v>98.8</v>
      </c>
      <c r="P223">
        <v>3.87</v>
      </c>
      <c r="Q223">
        <v>3.2</v>
      </c>
      <c r="R223">
        <v>25.3</v>
      </c>
      <c r="S223">
        <v>28.6</v>
      </c>
      <c r="T223">
        <v>71.400000000000006</v>
      </c>
      <c r="U223">
        <v>0.45</v>
      </c>
      <c r="V223" s="6">
        <f t="shared" si="125"/>
        <v>0.82245999999999997</v>
      </c>
      <c r="W223" s="6">
        <f t="shared" si="126"/>
        <v>33.679449456508522</v>
      </c>
      <c r="X223">
        <v>15.1</v>
      </c>
      <c r="Y223">
        <v>6.68</v>
      </c>
      <c r="Z223">
        <v>7.27</v>
      </c>
      <c r="AA223">
        <v>32.200000000000003</v>
      </c>
      <c r="AB223">
        <v>0.98</v>
      </c>
      <c r="AC223">
        <v>33.299999999999997</v>
      </c>
      <c r="AD223">
        <v>21.1</v>
      </c>
      <c r="AE223">
        <v>59.6</v>
      </c>
      <c r="AF223">
        <v>64.900000000000006</v>
      </c>
      <c r="AG223">
        <v>0</v>
      </c>
      <c r="AH223" s="188">
        <f t="shared" si="127"/>
        <v>4.3186</v>
      </c>
      <c r="AI223" s="188">
        <f t="shared" si="128"/>
        <v>1.91048</v>
      </c>
      <c r="AJ223" s="188">
        <f t="shared" si="129"/>
        <v>9.2092000000000009</v>
      </c>
      <c r="AK223" s="188">
        <f t="shared" si="130"/>
        <v>0.28028000000000003</v>
      </c>
      <c r="AL223" s="188">
        <f t="shared" si="131"/>
        <v>1.0656000000000001</v>
      </c>
      <c r="AM223" s="188">
        <f t="shared" si="132"/>
        <v>0.67520000000000013</v>
      </c>
      <c r="AN223" s="188">
        <f t="shared" si="133"/>
        <v>1.9072000000000002</v>
      </c>
      <c r="AO223" s="188">
        <f t="shared" si="134"/>
        <v>2.0768000000000004</v>
      </c>
      <c r="AP223" s="188">
        <f t="shared" si="135"/>
        <v>0</v>
      </c>
      <c r="AQ223">
        <v>579</v>
      </c>
      <c r="AR223">
        <v>152</v>
      </c>
      <c r="AS223">
        <v>743</v>
      </c>
      <c r="AT223">
        <v>488</v>
      </c>
      <c r="AU223">
        <v>-142</v>
      </c>
      <c r="AV223">
        <v>47.6</v>
      </c>
      <c r="AW223">
        <v>14.3</v>
      </c>
      <c r="AX223">
        <v>28.6</v>
      </c>
      <c r="AY223">
        <v>710</v>
      </c>
      <c r="AZ223">
        <v>28.6</v>
      </c>
      <c r="BA223">
        <v>66.7</v>
      </c>
      <c r="BB223">
        <v>0</v>
      </c>
      <c r="BC223">
        <v>160</v>
      </c>
      <c r="BD223">
        <v>75.8</v>
      </c>
      <c r="BE223">
        <v>713</v>
      </c>
      <c r="BF223">
        <v>291</v>
      </c>
      <c r="BH223">
        <v>5.17</v>
      </c>
      <c r="BI223">
        <v>3.75</v>
      </c>
      <c r="BJ223">
        <v>2.9</v>
      </c>
      <c r="BK223">
        <v>438</v>
      </c>
      <c r="BL223">
        <v>25.3</v>
      </c>
      <c r="BM223">
        <v>28.1</v>
      </c>
      <c r="BN223">
        <v>0.45</v>
      </c>
      <c r="BO223">
        <v>27.7</v>
      </c>
      <c r="BP223">
        <v>2.4</v>
      </c>
      <c r="BQ223">
        <v>0.28000000000000003</v>
      </c>
      <c r="BR223">
        <v>99.7</v>
      </c>
      <c r="BS223">
        <v>1.27</v>
      </c>
      <c r="BT223">
        <v>3.24</v>
      </c>
      <c r="BU223">
        <v>54.3</v>
      </c>
      <c r="BV223">
        <v>28.6</v>
      </c>
      <c r="BW223">
        <v>71.400000000000006</v>
      </c>
      <c r="BX223">
        <v>2.82</v>
      </c>
      <c r="BY223">
        <v>4.3499999999999996</v>
      </c>
      <c r="BZ223">
        <v>8.6999999999999993</v>
      </c>
      <c r="CA223">
        <v>87</v>
      </c>
      <c r="CB223">
        <v>43.5</v>
      </c>
      <c r="CC223">
        <v>4.3499999999999996</v>
      </c>
      <c r="CD223">
        <v>4.43</v>
      </c>
      <c r="CE223">
        <v>1.97</v>
      </c>
      <c r="CF223">
        <v>4.93</v>
      </c>
      <c r="CG223">
        <v>57.6</v>
      </c>
      <c r="CH223">
        <v>2.46</v>
      </c>
      <c r="CI223">
        <v>71.400000000000006</v>
      </c>
      <c r="CJ223">
        <v>1.58</v>
      </c>
      <c r="CK223">
        <v>0.99</v>
      </c>
      <c r="CL223">
        <v>2.57</v>
      </c>
      <c r="CM223">
        <v>53</v>
      </c>
      <c r="CN223">
        <v>2.96</v>
      </c>
      <c r="CO223" s="188">
        <f t="shared" si="136"/>
        <v>0.14093999999999998</v>
      </c>
      <c r="CP223" s="188">
        <f t="shared" si="137"/>
        <v>0.28187999999999996</v>
      </c>
      <c r="CQ223" s="188">
        <f t="shared" si="138"/>
        <v>2.8188</v>
      </c>
      <c r="CR223" s="188">
        <f t="shared" si="139"/>
        <v>1.4094</v>
      </c>
      <c r="CS223" s="188">
        <f t="shared" si="140"/>
        <v>0.14093999999999998</v>
      </c>
      <c r="CT223" s="188">
        <f t="shared" si="141"/>
        <v>1.26698</v>
      </c>
      <c r="CU223" s="188">
        <f t="shared" si="142"/>
        <v>0.56342000000000003</v>
      </c>
      <c r="CV223" s="188">
        <f t="shared" si="143"/>
        <v>16.473600000000001</v>
      </c>
      <c r="CW223" s="188">
        <f t="shared" si="144"/>
        <v>0.70356000000000007</v>
      </c>
      <c r="CX223" s="188">
        <f t="shared" si="145"/>
        <v>1.12812</v>
      </c>
      <c r="CY223" s="188">
        <f t="shared" si="146"/>
        <v>0.70686000000000004</v>
      </c>
      <c r="CZ223" s="188">
        <f t="shared" si="147"/>
        <v>1.8349799999999998</v>
      </c>
      <c r="DA223" s="188">
        <f t="shared" si="148"/>
        <v>37.842000000000006</v>
      </c>
      <c r="DB223" s="188">
        <f t="shared" si="149"/>
        <v>2.1134400000000002</v>
      </c>
    </row>
    <row r="224" spans="1:106">
      <c r="A224" s="587"/>
      <c r="B224" s="494" t="s">
        <v>1145</v>
      </c>
      <c r="C224" s="577"/>
      <c r="F224" s="489"/>
      <c r="G224" s="386"/>
      <c r="H224" s="386"/>
      <c r="I224" s="496">
        <v>26471</v>
      </c>
      <c r="J224" s="496">
        <v>2596</v>
      </c>
      <c r="K224">
        <v>40.799999999999997</v>
      </c>
      <c r="L224">
        <v>68.2</v>
      </c>
      <c r="M224">
        <v>4.8600000000000003</v>
      </c>
      <c r="N224">
        <v>0.56000000000000005</v>
      </c>
      <c r="O224">
        <v>99.4</v>
      </c>
      <c r="P224">
        <v>2.82</v>
      </c>
      <c r="Q224">
        <v>2.2000000000000002</v>
      </c>
      <c r="R224">
        <v>23.6</v>
      </c>
      <c r="S224">
        <v>30.6</v>
      </c>
      <c r="T224">
        <v>69.400000000000006</v>
      </c>
      <c r="U224">
        <v>0.56000000000000005</v>
      </c>
      <c r="V224" s="6">
        <f t="shared" si="125"/>
        <v>0.38192000000000009</v>
      </c>
      <c r="W224" s="6">
        <f t="shared" si="126"/>
        <v>74.8847926267281</v>
      </c>
      <c r="X224">
        <v>10.3</v>
      </c>
      <c r="Y224">
        <v>5.17</v>
      </c>
      <c r="Z224">
        <v>4.8</v>
      </c>
      <c r="AA224">
        <v>29.9</v>
      </c>
      <c r="AB224">
        <v>1.29</v>
      </c>
      <c r="AC224">
        <v>51.3</v>
      </c>
      <c r="AD224">
        <v>28.2</v>
      </c>
      <c r="AE224">
        <v>69.2</v>
      </c>
      <c r="AF224">
        <v>66.7</v>
      </c>
      <c r="AG224">
        <v>5.13</v>
      </c>
      <c r="AH224" s="188">
        <f t="shared" si="127"/>
        <v>3.1518000000000006</v>
      </c>
      <c r="AI224" s="188">
        <f t="shared" si="128"/>
        <v>1.58202</v>
      </c>
      <c r="AJ224" s="188">
        <f t="shared" si="129"/>
        <v>9.1494</v>
      </c>
      <c r="AK224" s="188">
        <f t="shared" si="130"/>
        <v>0.39474000000000004</v>
      </c>
      <c r="AL224" s="188">
        <f t="shared" si="131"/>
        <v>1.1286</v>
      </c>
      <c r="AM224" s="188">
        <f t="shared" si="132"/>
        <v>0.62040000000000006</v>
      </c>
      <c r="AN224" s="188">
        <f t="shared" si="133"/>
        <v>1.5224000000000002</v>
      </c>
      <c r="AO224" s="188">
        <f t="shared" si="134"/>
        <v>1.4674</v>
      </c>
      <c r="AP224" s="188">
        <f t="shared" si="135"/>
        <v>0.11286000000000002</v>
      </c>
      <c r="AQ224">
        <v>293</v>
      </c>
      <c r="AR224">
        <v>211</v>
      </c>
      <c r="AS224">
        <v>882</v>
      </c>
      <c r="AT224">
        <v>454</v>
      </c>
      <c r="AU224">
        <v>-195</v>
      </c>
      <c r="AV224">
        <v>40</v>
      </c>
      <c r="AW224">
        <v>40</v>
      </c>
      <c r="AX224">
        <v>20</v>
      </c>
      <c r="AY224">
        <v>3195</v>
      </c>
      <c r="AZ224">
        <v>60</v>
      </c>
      <c r="BA224">
        <v>60</v>
      </c>
      <c r="BB224">
        <v>0</v>
      </c>
      <c r="BC224">
        <v>169</v>
      </c>
      <c r="BD224">
        <v>69.400000000000006</v>
      </c>
      <c r="BE224">
        <v>700</v>
      </c>
      <c r="BF224">
        <v>310</v>
      </c>
      <c r="BH224">
        <v>4.66</v>
      </c>
      <c r="BI224">
        <v>2.61</v>
      </c>
      <c r="BJ224">
        <v>2.1</v>
      </c>
      <c r="BK224">
        <v>910</v>
      </c>
      <c r="BL224">
        <v>23.4</v>
      </c>
      <c r="BM224">
        <v>30.5</v>
      </c>
      <c r="BN224">
        <v>0.56999999999999995</v>
      </c>
      <c r="BO224">
        <v>28.6</v>
      </c>
      <c r="BP224">
        <v>1.75</v>
      </c>
      <c r="BQ224">
        <v>0.4</v>
      </c>
      <c r="BR224">
        <v>99.6</v>
      </c>
      <c r="BS224">
        <v>1.35</v>
      </c>
      <c r="BT224">
        <v>3.5</v>
      </c>
      <c r="BU224">
        <v>52.4</v>
      </c>
      <c r="BV224">
        <v>34.5</v>
      </c>
      <c r="BW224">
        <v>65.5</v>
      </c>
      <c r="BX224">
        <v>3.23</v>
      </c>
      <c r="BY224">
        <v>11.5</v>
      </c>
      <c r="BZ224">
        <v>15.4</v>
      </c>
      <c r="CA224">
        <v>84.6</v>
      </c>
      <c r="CB224">
        <v>46.2</v>
      </c>
      <c r="CC224">
        <v>3.85</v>
      </c>
      <c r="CD224">
        <v>2.73</v>
      </c>
      <c r="CE224">
        <v>1.95</v>
      </c>
      <c r="CF224">
        <v>4.6900000000000004</v>
      </c>
      <c r="CG224">
        <v>58.2</v>
      </c>
      <c r="CH224">
        <v>1.17</v>
      </c>
      <c r="CI224">
        <v>65.5</v>
      </c>
      <c r="CJ224">
        <v>1.23</v>
      </c>
      <c r="CK224">
        <v>1.03</v>
      </c>
      <c r="CL224">
        <v>2.88</v>
      </c>
      <c r="CM224">
        <v>49.4</v>
      </c>
      <c r="CN224">
        <v>4.32</v>
      </c>
      <c r="CO224" s="188">
        <f t="shared" si="136"/>
        <v>0.40250000000000002</v>
      </c>
      <c r="CP224" s="188">
        <f t="shared" si="137"/>
        <v>0.53900000000000003</v>
      </c>
      <c r="CQ224" s="188">
        <f t="shared" si="138"/>
        <v>2.9609999999999999</v>
      </c>
      <c r="CR224" s="188">
        <f t="shared" si="139"/>
        <v>1.6170000000000002</v>
      </c>
      <c r="CS224" s="188">
        <f t="shared" si="140"/>
        <v>0.13475000000000001</v>
      </c>
      <c r="CT224" s="188">
        <f t="shared" si="141"/>
        <v>0.94185000000000008</v>
      </c>
      <c r="CU224" s="188">
        <f t="shared" si="142"/>
        <v>0.67274999999999996</v>
      </c>
      <c r="CV224" s="188">
        <f t="shared" si="143"/>
        <v>20.079000000000001</v>
      </c>
      <c r="CW224" s="188">
        <f t="shared" si="144"/>
        <v>0.40364999999999995</v>
      </c>
      <c r="CX224" s="188">
        <f t="shared" si="145"/>
        <v>0.80564999999999998</v>
      </c>
      <c r="CY224" s="188">
        <f t="shared" si="146"/>
        <v>0.67465000000000008</v>
      </c>
      <c r="CZ224" s="188">
        <f t="shared" si="147"/>
        <v>1.8863999999999999</v>
      </c>
      <c r="DA224" s="188">
        <f t="shared" si="148"/>
        <v>32.356999999999999</v>
      </c>
      <c r="DB224" s="188">
        <f t="shared" si="149"/>
        <v>2.8296000000000006</v>
      </c>
    </row>
    <row r="225" spans="1:106">
      <c r="A225" s="588" t="s">
        <v>1193</v>
      </c>
      <c r="B225" s="494" t="s">
        <v>1147</v>
      </c>
      <c r="C225" s="576" t="s">
        <v>543</v>
      </c>
      <c r="D225" s="382" t="s">
        <v>426</v>
      </c>
      <c r="E225" s="383" t="s">
        <v>362</v>
      </c>
      <c r="F225" s="489">
        <v>43844</v>
      </c>
      <c r="G225" s="429">
        <v>1</v>
      </c>
      <c r="H225" s="537" t="s">
        <v>1193</v>
      </c>
      <c r="I225" s="496">
        <v>9205</v>
      </c>
      <c r="J225" s="496">
        <v>6</v>
      </c>
      <c r="K225">
        <v>9.68</v>
      </c>
      <c r="L225">
        <v>16.7</v>
      </c>
      <c r="M225">
        <v>0</v>
      </c>
      <c r="N225">
        <v>0</v>
      </c>
      <c r="O225">
        <v>100</v>
      </c>
      <c r="P225">
        <v>0</v>
      </c>
      <c r="Q225">
        <v>0</v>
      </c>
      <c r="R225">
        <v>100</v>
      </c>
      <c r="S225">
        <v>100</v>
      </c>
      <c r="T225">
        <v>0</v>
      </c>
      <c r="U225">
        <v>0</v>
      </c>
      <c r="V225" s="6">
        <f t="shared" si="125"/>
        <v>0</v>
      </c>
      <c r="W225" s="6" t="e">
        <f t="shared" si="126"/>
        <v>#DIV/0!</v>
      </c>
      <c r="X225">
        <v>0</v>
      </c>
      <c r="Y225">
        <v>0</v>
      </c>
      <c r="Z225">
        <v>0</v>
      </c>
      <c r="AA225">
        <v>100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 s="188">
        <f t="shared" si="127"/>
        <v>0</v>
      </c>
      <c r="AI225" s="188">
        <f t="shared" si="128"/>
        <v>0</v>
      </c>
      <c r="AJ225" s="188">
        <f t="shared" si="129"/>
        <v>100</v>
      </c>
      <c r="AK225" s="188">
        <f t="shared" si="130"/>
        <v>0</v>
      </c>
      <c r="AL225" s="188">
        <f t="shared" si="131"/>
        <v>0</v>
      </c>
      <c r="AM225" s="188">
        <f t="shared" si="132"/>
        <v>0</v>
      </c>
      <c r="AN225" s="188">
        <f t="shared" si="133"/>
        <v>0</v>
      </c>
      <c r="AO225" s="188">
        <f t="shared" si="134"/>
        <v>0</v>
      </c>
      <c r="AP225" s="188">
        <f t="shared" si="135"/>
        <v>0</v>
      </c>
      <c r="AQ225" t="s">
        <v>364</v>
      </c>
      <c r="AR225" t="s">
        <v>364</v>
      </c>
      <c r="AS225" t="s">
        <v>364</v>
      </c>
      <c r="AT225" t="s">
        <v>364</v>
      </c>
      <c r="AU225" t="s">
        <v>364</v>
      </c>
      <c r="AV225">
        <v>0</v>
      </c>
      <c r="AW225">
        <v>0</v>
      </c>
      <c r="AX225">
        <v>0</v>
      </c>
      <c r="AY225" t="s">
        <v>364</v>
      </c>
      <c r="AZ225">
        <v>0</v>
      </c>
      <c r="BA225">
        <v>0</v>
      </c>
      <c r="BB225">
        <v>0</v>
      </c>
      <c r="BC225">
        <v>269</v>
      </c>
      <c r="BD225">
        <v>-29.5</v>
      </c>
      <c r="BE225">
        <v>1101</v>
      </c>
      <c r="BF225">
        <v>747</v>
      </c>
      <c r="BH225">
        <v>0</v>
      </c>
      <c r="BI225">
        <v>0</v>
      </c>
      <c r="BJ225">
        <v>0</v>
      </c>
      <c r="BK225" t="s">
        <v>364</v>
      </c>
      <c r="BL225">
        <v>100</v>
      </c>
      <c r="BM225">
        <v>100</v>
      </c>
      <c r="BN225">
        <v>0</v>
      </c>
      <c r="BO225">
        <v>66.7</v>
      </c>
      <c r="BP225">
        <v>0</v>
      </c>
      <c r="BQ225">
        <v>0</v>
      </c>
      <c r="BR225">
        <v>100</v>
      </c>
      <c r="BS225">
        <v>0</v>
      </c>
      <c r="BT225">
        <v>0</v>
      </c>
      <c r="BU225">
        <v>100</v>
      </c>
      <c r="BV225">
        <v>50</v>
      </c>
      <c r="BW225">
        <v>50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100</v>
      </c>
      <c r="CH225">
        <v>0</v>
      </c>
      <c r="CI225">
        <v>50</v>
      </c>
      <c r="CJ225">
        <v>0</v>
      </c>
      <c r="CK225">
        <v>0</v>
      </c>
      <c r="CL225">
        <v>0</v>
      </c>
      <c r="CM225">
        <v>100</v>
      </c>
      <c r="CN225">
        <v>0</v>
      </c>
      <c r="CO225" s="188">
        <f t="shared" si="136"/>
        <v>0</v>
      </c>
      <c r="CP225" s="188">
        <f t="shared" si="137"/>
        <v>0</v>
      </c>
      <c r="CQ225" s="188">
        <f t="shared" si="138"/>
        <v>0</v>
      </c>
      <c r="CR225" s="188">
        <f t="shared" si="139"/>
        <v>0</v>
      </c>
      <c r="CS225" s="188">
        <f t="shared" si="140"/>
        <v>0</v>
      </c>
      <c r="CT225" s="188">
        <f t="shared" si="141"/>
        <v>0</v>
      </c>
      <c r="CU225" s="188">
        <f t="shared" si="142"/>
        <v>0</v>
      </c>
      <c r="CV225" s="188">
        <f t="shared" si="143"/>
        <v>50</v>
      </c>
      <c r="CW225" s="188">
        <f t="shared" si="144"/>
        <v>0</v>
      </c>
      <c r="CX225" s="188">
        <f t="shared" si="145"/>
        <v>0</v>
      </c>
      <c r="CY225" s="188">
        <f t="shared" si="146"/>
        <v>0</v>
      </c>
      <c r="CZ225" s="188">
        <f t="shared" si="147"/>
        <v>0</v>
      </c>
      <c r="DA225" s="188">
        <f t="shared" si="148"/>
        <v>50</v>
      </c>
      <c r="DB225" s="188">
        <f t="shared" si="149"/>
        <v>0</v>
      </c>
    </row>
    <row r="226" spans="1:106">
      <c r="A226" s="587"/>
      <c r="B226" s="494" t="s">
        <v>1148</v>
      </c>
      <c r="C226" s="577"/>
      <c r="F226" s="489"/>
      <c r="G226" s="386"/>
      <c r="H226" s="386"/>
      <c r="I226" s="496">
        <v>9166</v>
      </c>
      <c r="J226" s="496">
        <v>3</v>
      </c>
      <c r="K226">
        <v>3.9</v>
      </c>
      <c r="L226">
        <v>66.7</v>
      </c>
      <c r="M226">
        <v>50</v>
      </c>
      <c r="N226">
        <v>0</v>
      </c>
      <c r="O226">
        <v>100</v>
      </c>
      <c r="P226">
        <v>50</v>
      </c>
      <c r="Q226">
        <v>50</v>
      </c>
      <c r="R226">
        <v>50</v>
      </c>
      <c r="S226">
        <v>50</v>
      </c>
      <c r="T226">
        <v>50</v>
      </c>
      <c r="U226">
        <v>50</v>
      </c>
      <c r="V226" s="6">
        <f t="shared" si="125"/>
        <v>0</v>
      </c>
      <c r="W226" s="6" t="e">
        <f t="shared" si="126"/>
        <v>#DIV/0!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100</v>
      </c>
      <c r="AD226">
        <v>100</v>
      </c>
      <c r="AE226">
        <v>100</v>
      </c>
      <c r="AF226">
        <v>0</v>
      </c>
      <c r="AG226">
        <v>100</v>
      </c>
      <c r="AH226" s="188">
        <f t="shared" si="127"/>
        <v>0</v>
      </c>
      <c r="AI226" s="188">
        <f t="shared" si="128"/>
        <v>0</v>
      </c>
      <c r="AJ226" s="188">
        <f t="shared" si="129"/>
        <v>0</v>
      </c>
      <c r="AK226" s="188">
        <f t="shared" si="130"/>
        <v>0</v>
      </c>
      <c r="AL226" s="188">
        <f t="shared" si="131"/>
        <v>50</v>
      </c>
      <c r="AM226" s="188">
        <f t="shared" si="132"/>
        <v>50</v>
      </c>
      <c r="AN226" s="188">
        <f t="shared" si="133"/>
        <v>50</v>
      </c>
      <c r="AO226" s="188">
        <f t="shared" si="134"/>
        <v>0</v>
      </c>
      <c r="AP226" s="188">
        <f t="shared" si="135"/>
        <v>50</v>
      </c>
      <c r="AQ226" t="s">
        <v>364</v>
      </c>
      <c r="AR226" t="s">
        <v>364</v>
      </c>
      <c r="AS226" t="s">
        <v>364</v>
      </c>
      <c r="AT226" t="s">
        <v>364</v>
      </c>
      <c r="AU226" t="s">
        <v>364</v>
      </c>
      <c r="AV226">
        <v>0</v>
      </c>
      <c r="AW226">
        <v>0</v>
      </c>
      <c r="AX226">
        <v>0</v>
      </c>
      <c r="AY226" t="s">
        <v>364</v>
      </c>
      <c r="AZ226">
        <v>0</v>
      </c>
      <c r="BA226">
        <v>0</v>
      </c>
      <c r="BB226">
        <v>0</v>
      </c>
      <c r="BC226">
        <v>92.5</v>
      </c>
      <c r="BD226">
        <v>-146</v>
      </c>
      <c r="BE226">
        <v>747</v>
      </c>
      <c r="BF226">
        <v>-171</v>
      </c>
      <c r="BH226">
        <v>50</v>
      </c>
      <c r="BI226">
        <v>50</v>
      </c>
      <c r="BJ226">
        <v>50</v>
      </c>
      <c r="BK226">
        <v>471</v>
      </c>
      <c r="BL226">
        <v>50</v>
      </c>
      <c r="BM226">
        <v>50</v>
      </c>
      <c r="BN226">
        <v>50</v>
      </c>
      <c r="BO226">
        <v>33.299999999999997</v>
      </c>
      <c r="BP226">
        <v>0</v>
      </c>
      <c r="BQ226">
        <v>0</v>
      </c>
      <c r="BR226">
        <v>100</v>
      </c>
      <c r="BS226">
        <v>0</v>
      </c>
      <c r="BT226">
        <v>0</v>
      </c>
      <c r="BU226">
        <v>100</v>
      </c>
      <c r="BV226">
        <v>0</v>
      </c>
      <c r="BW226">
        <v>100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100</v>
      </c>
      <c r="CJ226">
        <v>0</v>
      </c>
      <c r="CK226">
        <v>0</v>
      </c>
      <c r="CL226">
        <v>0</v>
      </c>
      <c r="CM226">
        <v>100</v>
      </c>
      <c r="CN226">
        <v>0</v>
      </c>
      <c r="CO226" s="188">
        <f t="shared" si="136"/>
        <v>0</v>
      </c>
      <c r="CP226" s="188">
        <f t="shared" si="137"/>
        <v>0</v>
      </c>
      <c r="CQ226" s="188">
        <f t="shared" si="138"/>
        <v>0</v>
      </c>
      <c r="CR226" s="188">
        <f t="shared" si="139"/>
        <v>0</v>
      </c>
      <c r="CS226" s="188">
        <f t="shared" si="140"/>
        <v>0</v>
      </c>
      <c r="CT226" s="188">
        <f t="shared" si="141"/>
        <v>0</v>
      </c>
      <c r="CU226" s="188">
        <f t="shared" si="142"/>
        <v>0</v>
      </c>
      <c r="CV226" s="188">
        <f t="shared" si="143"/>
        <v>0</v>
      </c>
      <c r="CW226" s="188">
        <f t="shared" si="144"/>
        <v>0</v>
      </c>
      <c r="CX226" s="188">
        <f t="shared" si="145"/>
        <v>0</v>
      </c>
      <c r="CY226" s="188">
        <f t="shared" si="146"/>
        <v>0</v>
      </c>
      <c r="CZ226" s="188">
        <f t="shared" si="147"/>
        <v>0</v>
      </c>
      <c r="DA226" s="188">
        <f t="shared" si="148"/>
        <v>100</v>
      </c>
      <c r="DB226" s="188">
        <f t="shared" si="149"/>
        <v>0</v>
      </c>
    </row>
    <row r="227" spans="1:106">
      <c r="A227" s="589" t="s">
        <v>1194</v>
      </c>
      <c r="B227" s="494" t="s">
        <v>1150</v>
      </c>
      <c r="C227" s="576" t="s">
        <v>543</v>
      </c>
      <c r="D227" s="382" t="s">
        <v>426</v>
      </c>
      <c r="E227" s="383" t="s">
        <v>739</v>
      </c>
      <c r="F227" s="489">
        <v>43850</v>
      </c>
      <c r="G227" s="429">
        <v>1.8571428571428572</v>
      </c>
      <c r="H227" s="539" t="s">
        <v>1194</v>
      </c>
      <c r="I227" s="496">
        <v>1784</v>
      </c>
      <c r="J227" s="496">
        <v>3</v>
      </c>
      <c r="K227">
        <v>1.53</v>
      </c>
      <c r="L227">
        <v>100</v>
      </c>
      <c r="M227">
        <v>0</v>
      </c>
      <c r="N227">
        <v>0</v>
      </c>
      <c r="O227">
        <v>100</v>
      </c>
      <c r="P227">
        <v>0</v>
      </c>
      <c r="Q227">
        <v>33.299999999999997</v>
      </c>
      <c r="R227">
        <v>33.299999999999997</v>
      </c>
      <c r="S227">
        <v>100</v>
      </c>
      <c r="T227">
        <v>0</v>
      </c>
      <c r="U227">
        <v>0</v>
      </c>
      <c r="V227" s="6">
        <f t="shared" si="125"/>
        <v>0</v>
      </c>
      <c r="W227" s="6" t="e">
        <f t="shared" si="126"/>
        <v>#DIV/0!</v>
      </c>
      <c r="X227">
        <v>0</v>
      </c>
      <c r="Y227">
        <v>0</v>
      </c>
      <c r="Z227">
        <v>33.299999999999997</v>
      </c>
      <c r="AA227">
        <v>33.299999999999997</v>
      </c>
      <c r="AB227">
        <v>0</v>
      </c>
      <c r="AC227">
        <v>0</v>
      </c>
      <c r="AD227">
        <v>0</v>
      </c>
      <c r="AE227">
        <v>100</v>
      </c>
      <c r="AF227">
        <v>100</v>
      </c>
      <c r="AG227">
        <v>0</v>
      </c>
      <c r="AH227" s="188">
        <f t="shared" si="127"/>
        <v>0</v>
      </c>
      <c r="AI227" s="188">
        <f t="shared" si="128"/>
        <v>0</v>
      </c>
      <c r="AJ227" s="188">
        <f t="shared" si="129"/>
        <v>33.299999999999997</v>
      </c>
      <c r="AK227" s="188">
        <f t="shared" si="130"/>
        <v>0</v>
      </c>
      <c r="AL227" s="188">
        <f t="shared" si="131"/>
        <v>0</v>
      </c>
      <c r="AM227" s="188">
        <f t="shared" si="132"/>
        <v>0</v>
      </c>
      <c r="AN227" s="188">
        <f t="shared" si="133"/>
        <v>33.299999999999997</v>
      </c>
      <c r="AO227" s="188">
        <f t="shared" si="134"/>
        <v>33.299999999999997</v>
      </c>
      <c r="AP227" s="188">
        <f t="shared" si="135"/>
        <v>0</v>
      </c>
      <c r="AQ227" t="s">
        <v>364</v>
      </c>
      <c r="AR227" t="s">
        <v>364</v>
      </c>
      <c r="AS227" t="s">
        <v>364</v>
      </c>
      <c r="AT227" t="s">
        <v>364</v>
      </c>
      <c r="AU227" t="s">
        <v>364</v>
      </c>
      <c r="AV227">
        <v>0</v>
      </c>
      <c r="AW227">
        <v>0</v>
      </c>
      <c r="AX227">
        <v>0</v>
      </c>
      <c r="AY227" t="s">
        <v>364</v>
      </c>
      <c r="AZ227">
        <v>0</v>
      </c>
      <c r="BA227">
        <v>0</v>
      </c>
      <c r="BB227">
        <v>0</v>
      </c>
      <c r="BC227">
        <v>360</v>
      </c>
      <c r="BD227">
        <v>134</v>
      </c>
      <c r="BE227">
        <v>880</v>
      </c>
      <c r="BF227">
        <v>914</v>
      </c>
      <c r="BH227">
        <v>0</v>
      </c>
      <c r="BI227">
        <v>0</v>
      </c>
      <c r="BJ227">
        <v>33.299999999999997</v>
      </c>
      <c r="BK227">
        <v>1818</v>
      </c>
      <c r="BL227">
        <v>33.299999999999997</v>
      </c>
      <c r="BM227">
        <v>100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 s="188">
        <f t="shared" si="136"/>
        <v>0</v>
      </c>
      <c r="CP227" s="188">
        <f t="shared" si="137"/>
        <v>0</v>
      </c>
      <c r="CQ227" s="188">
        <f t="shared" si="138"/>
        <v>0</v>
      </c>
      <c r="CR227" s="188">
        <f t="shared" si="139"/>
        <v>0</v>
      </c>
      <c r="CS227" s="188">
        <f t="shared" si="140"/>
        <v>0</v>
      </c>
      <c r="CT227" s="188">
        <f t="shared" si="141"/>
        <v>0</v>
      </c>
      <c r="CU227" s="188">
        <f t="shared" si="142"/>
        <v>0</v>
      </c>
      <c r="CV227" s="188">
        <f t="shared" si="143"/>
        <v>0</v>
      </c>
      <c r="CW227" s="188">
        <f t="shared" si="144"/>
        <v>0</v>
      </c>
      <c r="CX227" s="188">
        <f t="shared" si="145"/>
        <v>0</v>
      </c>
      <c r="CY227" s="188">
        <f t="shared" si="146"/>
        <v>0</v>
      </c>
      <c r="CZ227" s="188">
        <f t="shared" si="147"/>
        <v>0</v>
      </c>
      <c r="DA227" s="188">
        <f t="shared" si="148"/>
        <v>0</v>
      </c>
      <c r="DB227" s="188">
        <f t="shared" si="149"/>
        <v>0</v>
      </c>
    </row>
    <row r="228" spans="1:106" s="554" customFormat="1">
      <c r="A228" s="587"/>
      <c r="B228" s="549" t="s">
        <v>1151</v>
      </c>
      <c r="C228" s="549"/>
      <c r="F228" s="552"/>
      <c r="I228" s="572">
        <v>3</v>
      </c>
      <c r="J228" s="572">
        <v>0</v>
      </c>
      <c r="K228" s="555">
        <v>0</v>
      </c>
      <c r="L228" s="555">
        <v>0</v>
      </c>
      <c r="M228" s="555">
        <v>0</v>
      </c>
      <c r="N228" s="555">
        <v>0</v>
      </c>
      <c r="O228" s="555">
        <v>0</v>
      </c>
      <c r="P228" s="555">
        <v>0</v>
      </c>
      <c r="Q228" s="555">
        <v>0</v>
      </c>
      <c r="R228" s="555">
        <v>0</v>
      </c>
      <c r="S228" s="555">
        <v>0</v>
      </c>
      <c r="T228" s="555">
        <v>0</v>
      </c>
      <c r="U228" s="555">
        <v>0</v>
      </c>
      <c r="V228" s="556">
        <f t="shared" si="125"/>
        <v>0</v>
      </c>
      <c r="W228" s="556" t="e">
        <f t="shared" si="126"/>
        <v>#DIV/0!</v>
      </c>
      <c r="X228" s="555">
        <v>0</v>
      </c>
      <c r="Y228" s="555">
        <v>0</v>
      </c>
      <c r="Z228" s="555">
        <v>0</v>
      </c>
      <c r="AA228" s="555">
        <v>0</v>
      </c>
      <c r="AB228" s="555">
        <v>0</v>
      </c>
      <c r="AC228" s="555">
        <v>0</v>
      </c>
      <c r="AD228" s="555">
        <v>0</v>
      </c>
      <c r="AE228" s="555">
        <v>0</v>
      </c>
      <c r="AF228" s="555">
        <v>0</v>
      </c>
      <c r="AG228" s="555">
        <v>0</v>
      </c>
      <c r="AH228" s="557">
        <f t="shared" si="127"/>
        <v>0</v>
      </c>
      <c r="AI228" s="557">
        <f t="shared" si="128"/>
        <v>0</v>
      </c>
      <c r="AJ228" s="557">
        <f t="shared" si="129"/>
        <v>0</v>
      </c>
      <c r="AK228" s="557">
        <f t="shared" si="130"/>
        <v>0</v>
      </c>
      <c r="AL228" s="557">
        <f t="shared" si="131"/>
        <v>0</v>
      </c>
      <c r="AM228" s="557">
        <f t="shared" si="132"/>
        <v>0</v>
      </c>
      <c r="AN228" s="557">
        <f t="shared" si="133"/>
        <v>0</v>
      </c>
      <c r="AO228" s="557">
        <f t="shared" si="134"/>
        <v>0</v>
      </c>
      <c r="AP228" s="557">
        <f t="shared" si="135"/>
        <v>0</v>
      </c>
      <c r="AQ228" s="555" t="s">
        <v>364</v>
      </c>
      <c r="AR228" s="555" t="s">
        <v>364</v>
      </c>
      <c r="AS228" s="555" t="s">
        <v>364</v>
      </c>
      <c r="AT228" s="555" t="s">
        <v>364</v>
      </c>
      <c r="AU228" s="555" t="s">
        <v>364</v>
      </c>
      <c r="AV228" s="555">
        <v>0</v>
      </c>
      <c r="AW228" s="555">
        <v>0</v>
      </c>
      <c r="AX228" s="555">
        <v>0</v>
      </c>
      <c r="AY228" s="555" t="s">
        <v>364</v>
      </c>
      <c r="AZ228" s="555">
        <v>0</v>
      </c>
      <c r="BA228" s="555">
        <v>0</v>
      </c>
      <c r="BB228" s="555">
        <v>0</v>
      </c>
      <c r="BC228" s="555" t="s">
        <v>364</v>
      </c>
      <c r="BD228" s="555" t="s">
        <v>364</v>
      </c>
      <c r="BE228" s="555" t="s">
        <v>364</v>
      </c>
      <c r="BF228" s="555" t="s">
        <v>364</v>
      </c>
      <c r="BH228" s="555">
        <v>0</v>
      </c>
      <c r="BI228" s="555">
        <v>0</v>
      </c>
      <c r="BJ228" s="555">
        <v>0</v>
      </c>
      <c r="BK228" s="555" t="s">
        <v>364</v>
      </c>
      <c r="BL228" s="555">
        <v>0</v>
      </c>
      <c r="BM228" s="555">
        <v>0</v>
      </c>
      <c r="BN228" s="555">
        <v>0</v>
      </c>
      <c r="BO228" s="555">
        <v>0</v>
      </c>
      <c r="BP228" s="555">
        <v>0</v>
      </c>
      <c r="BQ228" s="555">
        <v>0</v>
      </c>
      <c r="BR228" s="555">
        <v>0</v>
      </c>
      <c r="BS228" s="555">
        <v>0</v>
      </c>
      <c r="BT228" s="555">
        <v>0</v>
      </c>
      <c r="BU228" s="555">
        <v>0</v>
      </c>
      <c r="BV228" s="555">
        <v>0</v>
      </c>
      <c r="BW228" s="555">
        <v>0</v>
      </c>
      <c r="BX228" s="555">
        <v>0</v>
      </c>
      <c r="BY228" s="555">
        <v>0</v>
      </c>
      <c r="BZ228" s="555">
        <v>0</v>
      </c>
      <c r="CA228" s="555">
        <v>0</v>
      </c>
      <c r="CB228" s="555">
        <v>0</v>
      </c>
      <c r="CC228" s="555">
        <v>0</v>
      </c>
      <c r="CD228" s="555">
        <v>0</v>
      </c>
      <c r="CE228" s="555">
        <v>0</v>
      </c>
      <c r="CF228" s="555">
        <v>0</v>
      </c>
      <c r="CG228" s="555">
        <v>0</v>
      </c>
      <c r="CH228" s="555">
        <v>0</v>
      </c>
      <c r="CI228" s="555">
        <v>0</v>
      </c>
      <c r="CJ228" s="555">
        <v>0</v>
      </c>
      <c r="CK228" s="555">
        <v>0</v>
      </c>
      <c r="CL228" s="555">
        <v>0</v>
      </c>
      <c r="CM228" s="555">
        <v>0</v>
      </c>
      <c r="CN228" s="555">
        <v>0</v>
      </c>
      <c r="CO228" s="557">
        <f t="shared" si="136"/>
        <v>0</v>
      </c>
      <c r="CP228" s="557">
        <f t="shared" si="137"/>
        <v>0</v>
      </c>
      <c r="CQ228" s="557">
        <f t="shared" si="138"/>
        <v>0</v>
      </c>
      <c r="CR228" s="557">
        <f t="shared" si="139"/>
        <v>0</v>
      </c>
      <c r="CS228" s="557">
        <f t="shared" si="140"/>
        <v>0</v>
      </c>
      <c r="CT228" s="557">
        <f t="shared" si="141"/>
        <v>0</v>
      </c>
      <c r="CU228" s="557">
        <f t="shared" si="142"/>
        <v>0</v>
      </c>
      <c r="CV228" s="557">
        <f t="shared" si="143"/>
        <v>0</v>
      </c>
      <c r="CW228" s="557">
        <f t="shared" si="144"/>
        <v>0</v>
      </c>
      <c r="CX228" s="557">
        <f t="shared" si="145"/>
        <v>0</v>
      </c>
      <c r="CY228" s="557">
        <f t="shared" si="146"/>
        <v>0</v>
      </c>
      <c r="CZ228" s="557">
        <f t="shared" si="147"/>
        <v>0</v>
      </c>
      <c r="DA228" s="557">
        <f t="shared" si="148"/>
        <v>0</v>
      </c>
      <c r="DB228" s="557">
        <f t="shared" si="149"/>
        <v>0</v>
      </c>
    </row>
    <row r="229" spans="1:106">
      <c r="A229" s="588" t="s">
        <v>1195</v>
      </c>
      <c r="B229" s="494" t="s">
        <v>1153</v>
      </c>
      <c r="C229" s="576" t="s">
        <v>543</v>
      </c>
      <c r="D229" s="382" t="s">
        <v>426</v>
      </c>
      <c r="E229" s="383" t="s">
        <v>740</v>
      </c>
      <c r="F229" s="489">
        <v>43860</v>
      </c>
      <c r="G229" s="429">
        <v>3.2857142857142856</v>
      </c>
      <c r="H229" s="541" t="s">
        <v>1195</v>
      </c>
      <c r="I229" s="496">
        <v>3399</v>
      </c>
      <c r="J229" s="496">
        <v>3</v>
      </c>
      <c r="K229">
        <v>3.23</v>
      </c>
      <c r="L229">
        <v>66.7</v>
      </c>
      <c r="M229">
        <v>0</v>
      </c>
      <c r="N229">
        <v>50</v>
      </c>
      <c r="O229">
        <v>50</v>
      </c>
      <c r="P229">
        <v>0</v>
      </c>
      <c r="Q229">
        <v>0</v>
      </c>
      <c r="R229">
        <v>100</v>
      </c>
      <c r="S229">
        <v>0</v>
      </c>
      <c r="T229">
        <v>100</v>
      </c>
      <c r="U229">
        <v>0</v>
      </c>
      <c r="V229" s="6">
        <f t="shared" si="125"/>
        <v>33.35</v>
      </c>
      <c r="W229" s="6">
        <f t="shared" si="126"/>
        <v>0.99850074962518731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s="188">
        <f t="shared" si="127"/>
        <v>0</v>
      </c>
      <c r="AI229" s="188">
        <f t="shared" si="128"/>
        <v>0</v>
      </c>
      <c r="AJ229" s="188">
        <f t="shared" si="129"/>
        <v>0</v>
      </c>
      <c r="AK229" s="188">
        <f t="shared" si="130"/>
        <v>0</v>
      </c>
      <c r="AL229" s="188">
        <f t="shared" si="131"/>
        <v>0</v>
      </c>
      <c r="AM229" s="188">
        <f t="shared" si="132"/>
        <v>0</v>
      </c>
      <c r="AN229" s="188">
        <f t="shared" si="133"/>
        <v>0</v>
      </c>
      <c r="AO229" s="188">
        <f t="shared" si="134"/>
        <v>0</v>
      </c>
      <c r="AP229" s="188">
        <f t="shared" si="135"/>
        <v>0</v>
      </c>
      <c r="AQ229">
        <v>308</v>
      </c>
      <c r="AR229">
        <v>222</v>
      </c>
      <c r="AS229">
        <v>1748</v>
      </c>
      <c r="AT229">
        <v>-15.4</v>
      </c>
      <c r="AU229">
        <v>-316</v>
      </c>
      <c r="AV229">
        <v>0</v>
      </c>
      <c r="AW229">
        <v>0</v>
      </c>
      <c r="AX229">
        <v>0</v>
      </c>
      <c r="AY229" t="s">
        <v>364</v>
      </c>
      <c r="AZ229">
        <v>100</v>
      </c>
      <c r="BA229">
        <v>0</v>
      </c>
      <c r="BB229">
        <v>0</v>
      </c>
      <c r="BC229">
        <v>399</v>
      </c>
      <c r="BD229">
        <v>-18</v>
      </c>
      <c r="BE229">
        <v>1764</v>
      </c>
      <c r="BF229">
        <v>-64.2</v>
      </c>
      <c r="BH229">
        <v>0</v>
      </c>
      <c r="BI229">
        <v>0</v>
      </c>
      <c r="BJ229">
        <v>0</v>
      </c>
      <c r="BK229" t="s">
        <v>364</v>
      </c>
      <c r="BL229">
        <v>100</v>
      </c>
      <c r="BM229">
        <v>0</v>
      </c>
      <c r="BN229">
        <v>0</v>
      </c>
      <c r="BO229">
        <v>33.299999999999997</v>
      </c>
      <c r="BP229">
        <v>0</v>
      </c>
      <c r="BQ229">
        <v>0</v>
      </c>
      <c r="BR229">
        <v>100</v>
      </c>
      <c r="BS229">
        <v>0</v>
      </c>
      <c r="BT229">
        <v>0</v>
      </c>
      <c r="BU229">
        <v>100</v>
      </c>
      <c r="BV229">
        <v>100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100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 s="188">
        <f t="shared" si="136"/>
        <v>0</v>
      </c>
      <c r="CP229" s="188">
        <f t="shared" si="137"/>
        <v>0</v>
      </c>
      <c r="CQ229" s="188">
        <f t="shared" si="138"/>
        <v>0</v>
      </c>
      <c r="CR229" s="188">
        <f t="shared" si="139"/>
        <v>0</v>
      </c>
      <c r="CS229" s="188">
        <f t="shared" si="140"/>
        <v>0</v>
      </c>
      <c r="CT229" s="188">
        <f t="shared" si="141"/>
        <v>0</v>
      </c>
      <c r="CU229" s="188">
        <f t="shared" si="142"/>
        <v>0</v>
      </c>
      <c r="CV229" s="188">
        <f t="shared" si="143"/>
        <v>100</v>
      </c>
      <c r="CW229" s="188">
        <f t="shared" si="144"/>
        <v>0</v>
      </c>
      <c r="CX229" s="188">
        <f t="shared" si="145"/>
        <v>0</v>
      </c>
      <c r="CY229" s="188">
        <f t="shared" si="146"/>
        <v>0</v>
      </c>
      <c r="CZ229" s="188">
        <f t="shared" si="147"/>
        <v>0</v>
      </c>
      <c r="DA229" s="188">
        <f t="shared" si="148"/>
        <v>0</v>
      </c>
      <c r="DB229" s="188">
        <f t="shared" si="149"/>
        <v>0</v>
      </c>
    </row>
    <row r="230" spans="1:106" s="600" customFormat="1">
      <c r="A230" s="28"/>
      <c r="B230" s="599" t="s">
        <v>1154</v>
      </c>
      <c r="C230" s="599"/>
      <c r="F230" s="608"/>
      <c r="G230" s="607"/>
      <c r="H230" s="607"/>
      <c r="I230" s="604">
        <v>0</v>
      </c>
      <c r="J230" s="604">
        <v>0</v>
      </c>
      <c r="K230" s="604">
        <v>0</v>
      </c>
      <c r="L230" s="604">
        <v>0</v>
      </c>
      <c r="M230" s="604">
        <v>0</v>
      </c>
      <c r="N230" s="604">
        <v>0</v>
      </c>
      <c r="O230" s="604">
        <v>0</v>
      </c>
      <c r="P230" s="604">
        <v>0</v>
      </c>
      <c r="Q230" s="604">
        <v>0</v>
      </c>
      <c r="R230" s="604">
        <v>0</v>
      </c>
      <c r="S230" s="604">
        <v>0</v>
      </c>
      <c r="T230" s="604">
        <v>0</v>
      </c>
      <c r="U230" s="604">
        <v>0</v>
      </c>
      <c r="V230" s="605">
        <f t="shared" si="125"/>
        <v>0</v>
      </c>
      <c r="W230" s="605" t="e">
        <f t="shared" si="126"/>
        <v>#DIV/0!</v>
      </c>
      <c r="X230" s="604">
        <v>0</v>
      </c>
      <c r="Y230" s="604">
        <v>0</v>
      </c>
      <c r="Z230" s="604">
        <v>0</v>
      </c>
      <c r="AA230" s="604">
        <v>0</v>
      </c>
      <c r="AB230" s="604">
        <v>0</v>
      </c>
      <c r="AC230" s="604">
        <v>0</v>
      </c>
      <c r="AD230" s="604">
        <v>0</v>
      </c>
      <c r="AE230" s="604">
        <v>0</v>
      </c>
      <c r="AF230" s="604">
        <v>0</v>
      </c>
      <c r="AG230" s="604">
        <v>0</v>
      </c>
      <c r="AH230" s="606">
        <f t="shared" si="127"/>
        <v>0</v>
      </c>
      <c r="AI230" s="606">
        <f t="shared" si="128"/>
        <v>0</v>
      </c>
      <c r="AJ230" s="606">
        <f t="shared" si="129"/>
        <v>0</v>
      </c>
      <c r="AK230" s="606">
        <f t="shared" si="130"/>
        <v>0</v>
      </c>
      <c r="AL230" s="606">
        <f t="shared" si="131"/>
        <v>0</v>
      </c>
      <c r="AM230" s="606">
        <f t="shared" si="132"/>
        <v>0</v>
      </c>
      <c r="AN230" s="606">
        <f t="shared" si="133"/>
        <v>0</v>
      </c>
      <c r="AO230" s="606">
        <f t="shared" si="134"/>
        <v>0</v>
      </c>
      <c r="AP230" s="606">
        <f t="shared" si="135"/>
        <v>0</v>
      </c>
      <c r="AQ230" s="604" t="s">
        <v>364</v>
      </c>
      <c r="AR230" s="604" t="s">
        <v>364</v>
      </c>
      <c r="AS230" s="604" t="s">
        <v>364</v>
      </c>
      <c r="AT230" s="604" t="s">
        <v>364</v>
      </c>
      <c r="AU230" s="604" t="s">
        <v>364</v>
      </c>
      <c r="AV230" s="604">
        <v>0</v>
      </c>
      <c r="AW230" s="604">
        <v>0</v>
      </c>
      <c r="AX230" s="604">
        <v>0</v>
      </c>
      <c r="AY230" s="604" t="s">
        <v>364</v>
      </c>
      <c r="AZ230" s="604">
        <v>0</v>
      </c>
      <c r="BA230" s="604">
        <v>0</v>
      </c>
      <c r="BB230" s="604">
        <v>0</v>
      </c>
      <c r="BC230" s="604" t="s">
        <v>364</v>
      </c>
      <c r="BD230" s="604" t="s">
        <v>364</v>
      </c>
      <c r="BE230" s="604" t="s">
        <v>364</v>
      </c>
      <c r="BF230" s="604" t="s">
        <v>364</v>
      </c>
      <c r="BH230" s="604">
        <v>0</v>
      </c>
      <c r="BI230" s="604">
        <v>0</v>
      </c>
      <c r="BJ230" s="604">
        <v>0</v>
      </c>
      <c r="BK230" s="604" t="s">
        <v>364</v>
      </c>
      <c r="BL230" s="604">
        <v>0</v>
      </c>
      <c r="BM230" s="604">
        <v>0</v>
      </c>
      <c r="BN230" s="604">
        <v>0</v>
      </c>
      <c r="BO230" s="604">
        <v>0</v>
      </c>
      <c r="BP230" s="604">
        <v>0</v>
      </c>
      <c r="BQ230" s="604">
        <v>0</v>
      </c>
      <c r="BR230" s="604">
        <v>0</v>
      </c>
      <c r="BS230" s="604">
        <v>0</v>
      </c>
      <c r="BT230" s="604">
        <v>0</v>
      </c>
      <c r="BU230" s="604">
        <v>0</v>
      </c>
      <c r="BV230" s="604">
        <v>0</v>
      </c>
      <c r="BW230" s="604">
        <v>0</v>
      </c>
      <c r="BX230" s="604">
        <v>0</v>
      </c>
      <c r="BY230" s="604">
        <v>0</v>
      </c>
      <c r="BZ230" s="604">
        <v>0</v>
      </c>
      <c r="CA230" s="604">
        <v>0</v>
      </c>
      <c r="CB230" s="604">
        <v>0</v>
      </c>
      <c r="CC230" s="604">
        <v>0</v>
      </c>
      <c r="CD230" s="604">
        <v>0</v>
      </c>
      <c r="CE230" s="604">
        <v>0</v>
      </c>
      <c r="CF230" s="604">
        <v>0</v>
      </c>
      <c r="CG230" s="604">
        <v>0</v>
      </c>
      <c r="CH230" s="604">
        <v>0</v>
      </c>
      <c r="CI230" s="604">
        <v>0</v>
      </c>
      <c r="CJ230" s="604">
        <v>0</v>
      </c>
      <c r="CK230" s="604">
        <v>0</v>
      </c>
      <c r="CL230" s="604">
        <v>0</v>
      </c>
      <c r="CM230" s="604">
        <v>0</v>
      </c>
      <c r="CN230" s="604">
        <v>0</v>
      </c>
      <c r="CO230" s="606">
        <f t="shared" si="136"/>
        <v>0</v>
      </c>
      <c r="CP230" s="606">
        <f t="shared" si="137"/>
        <v>0</v>
      </c>
      <c r="CQ230" s="606">
        <f t="shared" si="138"/>
        <v>0</v>
      </c>
      <c r="CR230" s="606">
        <f t="shared" si="139"/>
        <v>0</v>
      </c>
      <c r="CS230" s="606">
        <f t="shared" si="140"/>
        <v>0</v>
      </c>
      <c r="CT230" s="606">
        <f t="shared" si="141"/>
        <v>0</v>
      </c>
      <c r="CU230" s="606">
        <f t="shared" si="142"/>
        <v>0</v>
      </c>
      <c r="CV230" s="606">
        <f t="shared" si="143"/>
        <v>0</v>
      </c>
      <c r="CW230" s="606">
        <f t="shared" si="144"/>
        <v>0</v>
      </c>
      <c r="CX230" s="606">
        <f t="shared" si="145"/>
        <v>0</v>
      </c>
      <c r="CY230" s="606">
        <f t="shared" si="146"/>
        <v>0</v>
      </c>
      <c r="CZ230" s="606">
        <f t="shared" si="147"/>
        <v>0</v>
      </c>
      <c r="DA230" s="606">
        <f t="shared" si="148"/>
        <v>0</v>
      </c>
      <c r="DB230" s="606">
        <f t="shared" si="149"/>
        <v>0</v>
      </c>
    </row>
    <row r="231" spans="1:106">
      <c r="A231" s="588" t="s">
        <v>381</v>
      </c>
      <c r="B231" s="584"/>
      <c r="C231" s="584"/>
      <c r="D231" s="383"/>
      <c r="E231" s="383"/>
      <c r="F231" s="489"/>
      <c r="G231" s="429"/>
      <c r="H231" s="386"/>
      <c r="I231" s="496"/>
      <c r="J231" s="496"/>
      <c r="K231" s="496"/>
      <c r="L231" s="496"/>
      <c r="M231" s="496"/>
      <c r="N231" s="496"/>
      <c r="O231" s="496"/>
      <c r="P231" s="496"/>
      <c r="Q231" s="496"/>
      <c r="R231" s="496"/>
      <c r="S231" s="496"/>
      <c r="T231" s="496"/>
      <c r="U231" s="496"/>
      <c r="V231" s="6"/>
      <c r="W231" s="6"/>
      <c r="X231" s="496"/>
      <c r="Y231" s="496"/>
      <c r="Z231" s="496"/>
      <c r="AA231" s="496"/>
      <c r="AB231" s="496"/>
      <c r="AC231" s="496"/>
      <c r="AD231" s="496"/>
      <c r="AE231" s="496"/>
      <c r="AF231" s="496"/>
      <c r="AG231" s="496"/>
      <c r="AQ231" s="496"/>
      <c r="AR231" s="496"/>
      <c r="AS231" s="496"/>
      <c r="AT231" s="496"/>
      <c r="AU231" s="496"/>
      <c r="AV231" s="496"/>
      <c r="AW231" s="496"/>
      <c r="AX231" s="496"/>
      <c r="AY231" s="496"/>
      <c r="AZ231" s="496"/>
      <c r="BA231" s="496"/>
      <c r="BB231" s="496"/>
      <c r="BC231" s="496"/>
      <c r="BD231" s="496"/>
      <c r="BE231" s="496"/>
      <c r="BF231" s="496"/>
      <c r="BG231" s="496"/>
      <c r="BH231" s="496"/>
      <c r="BI231" s="496"/>
      <c r="BJ231" s="496"/>
      <c r="BK231" s="496"/>
      <c r="BL231" s="496"/>
      <c r="BM231" s="496"/>
      <c r="BN231" s="496"/>
      <c r="BO231" s="496"/>
      <c r="BP231" s="496"/>
      <c r="BQ231" s="496"/>
      <c r="BR231" s="496"/>
      <c r="BS231" s="496"/>
      <c r="BT231" s="496"/>
      <c r="BU231" s="496"/>
      <c r="BV231" s="496"/>
      <c r="BW231" s="496"/>
      <c r="BX231" s="496"/>
      <c r="BY231" s="496"/>
      <c r="BZ231" s="496"/>
      <c r="CA231" s="496"/>
      <c r="CB231" s="496"/>
      <c r="CC231" s="496"/>
      <c r="CD231" s="496"/>
      <c r="CE231" s="496"/>
      <c r="CF231" s="496"/>
      <c r="CG231" s="496"/>
      <c r="CH231" s="496"/>
      <c r="CI231" s="496"/>
      <c r="CJ231" s="496"/>
      <c r="CK231" s="496"/>
      <c r="CL231" s="496"/>
      <c r="CM231" s="496"/>
      <c r="CN231" s="496"/>
    </row>
    <row r="232" spans="1:106">
      <c r="A232" s="587"/>
      <c r="B232" s="584"/>
      <c r="C232" s="584"/>
      <c r="D232" s="383"/>
      <c r="E232" s="383"/>
      <c r="F232" s="489"/>
      <c r="G232" s="429"/>
      <c r="H232" s="386"/>
      <c r="I232" s="496"/>
      <c r="J232" s="496"/>
      <c r="K232" s="496"/>
      <c r="L232" s="496"/>
      <c r="M232" s="496"/>
      <c r="N232" s="496"/>
      <c r="O232" s="496"/>
      <c r="P232" s="496"/>
      <c r="Q232" s="496"/>
      <c r="R232" s="496"/>
      <c r="S232" s="496"/>
      <c r="T232" s="496"/>
      <c r="U232" s="496"/>
      <c r="V232" s="6"/>
      <c r="W232" s="6"/>
      <c r="X232" s="496"/>
      <c r="Y232" s="496"/>
      <c r="Z232" s="496"/>
      <c r="AA232" s="496"/>
      <c r="AB232" s="496"/>
      <c r="AC232" s="496"/>
      <c r="AD232" s="496"/>
      <c r="AE232" s="496"/>
      <c r="AF232" s="496"/>
      <c r="AG232" s="496"/>
      <c r="AQ232" s="496"/>
      <c r="AR232" s="496"/>
      <c r="AS232" s="496"/>
      <c r="AT232" s="496"/>
      <c r="AU232" s="496"/>
      <c r="AV232" s="496"/>
      <c r="AW232" s="496"/>
      <c r="AX232" s="496"/>
      <c r="AY232" s="496"/>
      <c r="AZ232" s="496"/>
      <c r="BA232" s="496"/>
      <c r="BB232" s="496"/>
      <c r="BC232" s="496"/>
      <c r="BD232" s="496"/>
      <c r="BE232" s="496"/>
      <c r="BF232" s="496"/>
      <c r="BG232" s="496"/>
      <c r="BH232" s="496"/>
      <c r="BI232" s="496"/>
      <c r="BJ232" s="496"/>
      <c r="BK232" s="496"/>
      <c r="BL232" s="496"/>
      <c r="BM232" s="496"/>
      <c r="BN232" s="496"/>
      <c r="BO232" s="496"/>
      <c r="BP232" s="496"/>
      <c r="BQ232" s="496"/>
      <c r="BR232" s="496"/>
      <c r="BS232" s="496"/>
      <c r="BT232" s="496"/>
      <c r="BU232" s="496"/>
      <c r="BV232" s="496"/>
      <c r="BW232" s="496"/>
      <c r="BX232" s="496"/>
      <c r="BY232" s="496"/>
      <c r="BZ232" s="496"/>
      <c r="CA232" s="496"/>
      <c r="CB232" s="496"/>
      <c r="CC232" s="496"/>
      <c r="CD232" s="496"/>
      <c r="CE232" s="496"/>
      <c r="CF232" s="496"/>
      <c r="CG232" s="496"/>
      <c r="CH232" s="496"/>
      <c r="CI232" s="496"/>
      <c r="CJ232" s="496"/>
      <c r="CK232" s="496"/>
      <c r="CL232" s="496"/>
      <c r="CM232" s="496"/>
      <c r="CN232" s="496"/>
    </row>
    <row r="233" spans="1:106">
      <c r="A233" s="588" t="s">
        <v>1196</v>
      </c>
      <c r="B233" s="584"/>
      <c r="C233" s="584"/>
      <c r="D233" s="383"/>
      <c r="E233" s="383"/>
      <c r="F233" s="489"/>
      <c r="G233" s="429"/>
      <c r="H233" s="386"/>
      <c r="I233" s="496"/>
      <c r="J233" s="496"/>
      <c r="K233" s="496"/>
      <c r="L233" s="496"/>
      <c r="M233" s="496"/>
      <c r="N233" s="496"/>
      <c r="O233" s="496"/>
      <c r="P233" s="496"/>
      <c r="Q233" s="496"/>
      <c r="R233" s="496"/>
      <c r="S233" s="496"/>
      <c r="T233" s="496"/>
      <c r="U233" s="496"/>
      <c r="V233" s="6"/>
      <c r="W233" s="6"/>
      <c r="X233" s="496"/>
      <c r="Y233" s="496"/>
      <c r="Z233" s="496"/>
      <c r="AA233" s="496"/>
      <c r="AB233" s="496"/>
      <c r="AC233" s="496"/>
      <c r="AD233" s="496"/>
      <c r="AE233" s="496"/>
      <c r="AF233" s="496"/>
      <c r="AG233" s="496"/>
      <c r="AQ233" s="496"/>
      <c r="AR233" s="496"/>
      <c r="AS233" s="496"/>
      <c r="AT233" s="496"/>
      <c r="AU233" s="496"/>
      <c r="AV233" s="496"/>
      <c r="AW233" s="496"/>
      <c r="AX233" s="496"/>
      <c r="AY233" s="496"/>
      <c r="AZ233" s="496"/>
      <c r="BA233" s="496"/>
      <c r="BB233" s="496"/>
      <c r="BC233" s="496"/>
      <c r="BD233" s="496"/>
      <c r="BE233" s="496"/>
      <c r="BF233" s="496"/>
      <c r="BG233" s="496"/>
      <c r="BH233" s="496"/>
      <c r="BI233" s="496"/>
      <c r="BJ233" s="496"/>
      <c r="BK233" s="496"/>
      <c r="BL233" s="496"/>
      <c r="BM233" s="496"/>
      <c r="BN233" s="496"/>
      <c r="BO233" s="496"/>
      <c r="BP233" s="496"/>
      <c r="BQ233" s="496"/>
      <c r="BR233" s="496"/>
      <c r="BS233" s="496"/>
      <c r="BT233" s="496"/>
      <c r="BU233" s="496"/>
      <c r="BV233" s="496"/>
      <c r="BW233" s="496"/>
      <c r="BX233" s="496"/>
      <c r="BY233" s="496"/>
      <c r="BZ233" s="496"/>
      <c r="CA233" s="496"/>
      <c r="CB233" s="496"/>
      <c r="CC233" s="496"/>
      <c r="CD233" s="496"/>
      <c r="CE233" s="496"/>
      <c r="CF233" s="496"/>
      <c r="CG233" s="496"/>
      <c r="CH233" s="496"/>
      <c r="CI233" s="496"/>
      <c r="CJ233" s="496"/>
      <c r="CK233" s="496"/>
      <c r="CL233" s="496"/>
      <c r="CM233" s="496"/>
      <c r="CN233" s="496"/>
    </row>
    <row r="234" spans="1:106">
      <c r="A234" s="587"/>
      <c r="B234" s="584"/>
      <c r="C234" s="584"/>
      <c r="D234" s="383"/>
      <c r="E234" s="383"/>
      <c r="F234" s="489"/>
      <c r="G234" s="429"/>
      <c r="H234" s="386"/>
      <c r="I234" s="496"/>
      <c r="J234" s="496"/>
      <c r="K234" s="496"/>
      <c r="L234" s="496"/>
      <c r="M234" s="496"/>
      <c r="N234" s="496"/>
      <c r="O234" s="496"/>
      <c r="P234" s="496"/>
      <c r="Q234" s="496"/>
      <c r="R234" s="496"/>
      <c r="S234" s="496"/>
      <c r="T234" s="496"/>
      <c r="U234" s="496"/>
      <c r="V234" s="6"/>
      <c r="W234" s="6"/>
      <c r="X234" s="496"/>
      <c r="Y234" s="496"/>
      <c r="Z234" s="496"/>
      <c r="AA234" s="496"/>
      <c r="AB234" s="496"/>
      <c r="AC234" s="496"/>
      <c r="AD234" s="496"/>
      <c r="AE234" s="496"/>
      <c r="AF234" s="496"/>
      <c r="AG234" s="496"/>
      <c r="AQ234" s="496"/>
      <c r="AR234" s="496"/>
      <c r="AS234" s="496"/>
      <c r="AT234" s="496"/>
      <c r="AU234" s="496"/>
      <c r="AV234" s="496"/>
      <c r="AW234" s="496"/>
      <c r="AX234" s="496"/>
      <c r="AY234" s="496"/>
      <c r="AZ234" s="496"/>
      <c r="BA234" s="496"/>
      <c r="BB234" s="496"/>
      <c r="BC234" s="496"/>
      <c r="BD234" s="496"/>
      <c r="BE234" s="496"/>
      <c r="BF234" s="496"/>
      <c r="BG234" s="496"/>
      <c r="BH234" s="496"/>
      <c r="BI234" s="496"/>
      <c r="BJ234" s="496"/>
      <c r="BK234" s="496"/>
      <c r="BL234" s="496"/>
      <c r="BM234" s="496"/>
      <c r="BN234" s="496"/>
      <c r="BO234" s="496"/>
      <c r="BP234" s="496"/>
      <c r="BQ234" s="496"/>
      <c r="BR234" s="496"/>
      <c r="BS234" s="496"/>
      <c r="BT234" s="496"/>
      <c r="BU234" s="496"/>
      <c r="BV234" s="496"/>
      <c r="BW234" s="496"/>
      <c r="BX234" s="496"/>
      <c r="BY234" s="496"/>
      <c r="BZ234" s="496"/>
      <c r="CA234" s="496"/>
      <c r="CB234" s="496"/>
      <c r="CC234" s="496"/>
      <c r="CD234" s="496"/>
      <c r="CE234" s="496"/>
      <c r="CF234" s="496"/>
      <c r="CG234" s="496"/>
      <c r="CH234" s="496"/>
      <c r="CI234" s="496"/>
      <c r="CJ234" s="496"/>
      <c r="CK234" s="496"/>
      <c r="CL234" s="496"/>
      <c r="CM234" s="496"/>
      <c r="CN234" s="496"/>
    </row>
    <row r="235" spans="1:106">
      <c r="A235" s="588" t="s">
        <v>1192</v>
      </c>
      <c r="B235" s="584"/>
      <c r="C235" s="584"/>
      <c r="D235" s="383"/>
      <c r="E235" s="383"/>
      <c r="F235" s="489"/>
      <c r="G235" s="429"/>
      <c r="H235" s="386"/>
      <c r="I235" s="496"/>
      <c r="J235" s="496"/>
      <c r="K235" s="496"/>
      <c r="L235" s="496"/>
      <c r="M235" s="496"/>
      <c r="N235" s="496"/>
      <c r="O235" s="496"/>
      <c r="P235" s="496"/>
      <c r="Q235" s="496"/>
      <c r="R235" s="496"/>
      <c r="S235" s="496"/>
      <c r="T235" s="496"/>
      <c r="U235" s="496"/>
      <c r="V235" s="6"/>
      <c r="W235" s="6"/>
      <c r="X235" s="496"/>
      <c r="Y235" s="496"/>
      <c r="Z235" s="496"/>
      <c r="AA235" s="496"/>
      <c r="AB235" s="496"/>
      <c r="AC235" s="496"/>
      <c r="AD235" s="496"/>
      <c r="AE235" s="496"/>
      <c r="AF235" s="496"/>
      <c r="AG235" s="496"/>
      <c r="AQ235" s="496"/>
      <c r="AR235" s="496"/>
      <c r="AS235" s="496"/>
      <c r="AT235" s="496"/>
      <c r="AU235" s="496"/>
      <c r="AV235" s="496"/>
      <c r="AW235" s="496"/>
      <c r="AX235" s="496"/>
      <c r="AY235" s="496"/>
      <c r="AZ235" s="496"/>
      <c r="BA235" s="496"/>
      <c r="BB235" s="496"/>
      <c r="BC235" s="496"/>
      <c r="BD235" s="496"/>
      <c r="BE235" s="496"/>
      <c r="BF235" s="496"/>
      <c r="BG235" s="496"/>
      <c r="BH235" s="496"/>
      <c r="BI235" s="496"/>
      <c r="BJ235" s="496"/>
      <c r="BK235" s="496"/>
      <c r="BL235" s="496"/>
      <c r="BM235" s="496"/>
      <c r="BN235" s="496"/>
      <c r="BO235" s="496"/>
      <c r="BP235" s="496"/>
      <c r="BQ235" s="496"/>
      <c r="BR235" s="496"/>
      <c r="BS235" s="496"/>
      <c r="BT235" s="496"/>
      <c r="BU235" s="496"/>
      <c r="BV235" s="496"/>
      <c r="BW235" s="496"/>
      <c r="BX235" s="496"/>
      <c r="BY235" s="496"/>
      <c r="BZ235" s="496"/>
      <c r="CA235" s="496"/>
      <c r="CB235" s="496"/>
      <c r="CC235" s="496"/>
      <c r="CD235" s="496"/>
      <c r="CE235" s="496"/>
      <c r="CF235" s="496"/>
      <c r="CG235" s="496"/>
      <c r="CH235" s="496"/>
      <c r="CI235" s="496"/>
      <c r="CJ235" s="496"/>
      <c r="CK235" s="496"/>
      <c r="CL235" s="496"/>
      <c r="CM235" s="496"/>
      <c r="CN235" s="496"/>
    </row>
    <row r="236" spans="1:106">
      <c r="A236" s="587"/>
      <c r="B236" s="584"/>
      <c r="C236" s="584"/>
      <c r="D236" s="383"/>
      <c r="E236" s="383"/>
      <c r="F236" s="489"/>
      <c r="G236" s="429"/>
      <c r="H236" s="386"/>
      <c r="I236" s="496"/>
      <c r="J236" s="496"/>
      <c r="K236" s="496"/>
      <c r="L236" s="496"/>
      <c r="M236" s="496"/>
      <c r="N236" s="496"/>
      <c r="O236" s="496"/>
      <c r="P236" s="496"/>
      <c r="Q236" s="496"/>
      <c r="R236" s="496"/>
      <c r="S236" s="496"/>
      <c r="T236" s="496"/>
      <c r="U236" s="496"/>
      <c r="V236" s="6"/>
      <c r="W236" s="6"/>
      <c r="X236" s="496"/>
      <c r="Y236" s="496"/>
      <c r="Z236" s="496"/>
      <c r="AA236" s="496"/>
      <c r="AB236" s="496"/>
      <c r="AC236" s="496"/>
      <c r="AD236" s="496"/>
      <c r="AE236" s="496"/>
      <c r="AF236" s="496"/>
      <c r="AG236" s="496"/>
      <c r="AQ236" s="496"/>
      <c r="AR236" s="496"/>
      <c r="AS236" s="496"/>
      <c r="AT236" s="496"/>
      <c r="AU236" s="496"/>
      <c r="AV236" s="496"/>
      <c r="AW236" s="496"/>
      <c r="AX236" s="496"/>
      <c r="AY236" s="496"/>
      <c r="AZ236" s="496"/>
      <c r="BA236" s="496"/>
      <c r="BB236" s="496"/>
      <c r="BC236" s="496"/>
      <c r="BD236" s="496"/>
      <c r="BE236" s="496"/>
      <c r="BF236" s="496"/>
      <c r="BG236" s="496"/>
      <c r="BH236" s="496"/>
      <c r="BI236" s="496"/>
      <c r="BJ236" s="496"/>
      <c r="BK236" s="496"/>
      <c r="BL236" s="496"/>
      <c r="BM236" s="496"/>
      <c r="BN236" s="496"/>
      <c r="BO236" s="496"/>
      <c r="BP236" s="496"/>
      <c r="BQ236" s="496"/>
      <c r="BR236" s="496"/>
      <c r="BS236" s="496"/>
      <c r="BT236" s="496"/>
      <c r="BU236" s="496"/>
      <c r="BV236" s="496"/>
      <c r="BW236" s="496"/>
      <c r="BX236" s="496"/>
      <c r="BY236" s="496"/>
      <c r="BZ236" s="496"/>
      <c r="CA236" s="496"/>
      <c r="CB236" s="496"/>
      <c r="CC236" s="496"/>
      <c r="CD236" s="496"/>
      <c r="CE236" s="496"/>
      <c r="CF236" s="496"/>
      <c r="CG236" s="496"/>
      <c r="CH236" s="496"/>
      <c r="CI236" s="496"/>
      <c r="CJ236" s="496"/>
      <c r="CK236" s="496"/>
      <c r="CL236" s="496"/>
      <c r="CM236" s="496"/>
      <c r="CN236" s="496"/>
    </row>
    <row r="237" spans="1:106">
      <c r="A237" s="588" t="s">
        <v>1193</v>
      </c>
      <c r="B237" s="584"/>
      <c r="C237" s="584"/>
      <c r="D237" s="383"/>
      <c r="E237" s="383"/>
      <c r="F237" s="489"/>
      <c r="G237" s="429"/>
      <c r="H237" s="386"/>
      <c r="I237" s="496"/>
      <c r="J237" s="496"/>
      <c r="K237" s="496"/>
      <c r="L237" s="496"/>
      <c r="M237" s="496"/>
      <c r="N237" s="496"/>
      <c r="O237" s="496"/>
      <c r="P237" s="496"/>
      <c r="Q237" s="496"/>
      <c r="R237" s="496"/>
      <c r="S237" s="496"/>
      <c r="T237" s="496"/>
      <c r="U237" s="496"/>
      <c r="V237" s="6"/>
      <c r="W237" s="6"/>
      <c r="X237" s="496"/>
      <c r="Y237" s="496"/>
      <c r="Z237" s="496"/>
      <c r="AA237" s="496"/>
      <c r="AB237" s="496"/>
      <c r="AC237" s="496"/>
      <c r="AD237" s="496"/>
      <c r="AE237" s="496"/>
      <c r="AF237" s="496"/>
      <c r="AG237" s="496"/>
      <c r="AQ237" s="496"/>
      <c r="AR237" s="496"/>
      <c r="AS237" s="496"/>
      <c r="AT237" s="496"/>
      <c r="AU237" s="496"/>
      <c r="AV237" s="496"/>
      <c r="AW237" s="496"/>
      <c r="AX237" s="496"/>
      <c r="AY237" s="496"/>
      <c r="AZ237" s="496"/>
      <c r="BA237" s="496"/>
      <c r="BB237" s="496"/>
      <c r="BC237" s="496"/>
      <c r="BD237" s="496"/>
      <c r="BE237" s="496"/>
      <c r="BF237" s="496"/>
      <c r="BG237" s="496"/>
      <c r="BH237" s="496"/>
      <c r="BI237" s="496"/>
      <c r="BJ237" s="496"/>
      <c r="BK237" s="496"/>
      <c r="BL237" s="496"/>
      <c r="BM237" s="496"/>
      <c r="BN237" s="496"/>
      <c r="BO237" s="496"/>
      <c r="BP237" s="496"/>
      <c r="BQ237" s="496"/>
      <c r="BR237" s="496"/>
      <c r="BS237" s="496"/>
      <c r="BT237" s="496"/>
      <c r="BU237" s="496"/>
      <c r="BV237" s="496"/>
      <c r="BW237" s="496"/>
      <c r="BX237" s="496"/>
      <c r="BY237" s="496"/>
      <c r="BZ237" s="496"/>
      <c r="CA237" s="496"/>
      <c r="CB237" s="496"/>
      <c r="CC237" s="496"/>
      <c r="CD237" s="496"/>
      <c r="CE237" s="496"/>
      <c r="CF237" s="496"/>
      <c r="CG237" s="496"/>
      <c r="CH237" s="496"/>
      <c r="CI237" s="496"/>
      <c r="CJ237" s="496"/>
      <c r="CK237" s="496"/>
      <c r="CL237" s="496"/>
      <c r="CM237" s="496"/>
      <c r="CN237" s="496"/>
    </row>
    <row r="238" spans="1:106">
      <c r="A238" s="587"/>
      <c r="B238" s="584"/>
      <c r="C238" s="584"/>
      <c r="D238" s="383"/>
      <c r="E238" s="383"/>
      <c r="F238" s="489"/>
      <c r="G238" s="429"/>
      <c r="H238" s="386"/>
      <c r="I238" s="496"/>
      <c r="J238" s="496"/>
      <c r="K238" s="496"/>
      <c r="L238" s="496"/>
      <c r="M238" s="496"/>
      <c r="N238" s="496"/>
      <c r="O238" s="496"/>
      <c r="P238" s="496"/>
      <c r="Q238" s="496"/>
      <c r="R238" s="496"/>
      <c r="S238" s="496"/>
      <c r="T238" s="496"/>
      <c r="U238" s="496"/>
      <c r="V238" s="6"/>
      <c r="W238" s="6"/>
      <c r="X238" s="496"/>
      <c r="Y238" s="496"/>
      <c r="Z238" s="496"/>
      <c r="AA238" s="496"/>
      <c r="AB238" s="496"/>
      <c r="AC238" s="496"/>
      <c r="AD238" s="496"/>
      <c r="AE238" s="496"/>
      <c r="AF238" s="496"/>
      <c r="AG238" s="496"/>
      <c r="AQ238" s="496"/>
      <c r="AR238" s="496"/>
      <c r="AS238" s="496"/>
      <c r="AT238" s="496"/>
      <c r="AU238" s="496"/>
      <c r="AV238" s="496"/>
      <c r="AW238" s="496"/>
      <c r="AX238" s="496"/>
      <c r="AY238" s="496"/>
      <c r="AZ238" s="496"/>
      <c r="BA238" s="496"/>
      <c r="BB238" s="496"/>
      <c r="BC238" s="496"/>
      <c r="BD238" s="496"/>
      <c r="BE238" s="496"/>
      <c r="BF238" s="496"/>
      <c r="BG238" s="496"/>
      <c r="BH238" s="496"/>
      <c r="BI238" s="496"/>
      <c r="BJ238" s="496"/>
      <c r="BK238" s="496"/>
      <c r="BL238" s="496"/>
      <c r="BM238" s="496"/>
      <c r="BN238" s="496"/>
      <c r="BO238" s="496"/>
      <c r="BP238" s="496"/>
      <c r="BQ238" s="496"/>
      <c r="BR238" s="496"/>
      <c r="BS238" s="496"/>
      <c r="BT238" s="496"/>
      <c r="BU238" s="496"/>
      <c r="BV238" s="496"/>
      <c r="BW238" s="496"/>
      <c r="BX238" s="496"/>
      <c r="BY238" s="496"/>
      <c r="BZ238" s="496"/>
      <c r="CA238" s="496"/>
      <c r="CB238" s="496"/>
      <c r="CC238" s="496"/>
      <c r="CD238" s="496"/>
      <c r="CE238" s="496"/>
      <c r="CF238" s="496"/>
      <c r="CG238" s="496"/>
      <c r="CH238" s="496"/>
      <c r="CI238" s="496"/>
      <c r="CJ238" s="496"/>
      <c r="CK238" s="496"/>
      <c r="CL238" s="496"/>
      <c r="CM238" s="496"/>
      <c r="CN238" s="496"/>
    </row>
    <row r="239" spans="1:106">
      <c r="A239" s="589" t="s">
        <v>1194</v>
      </c>
      <c r="B239" s="584"/>
      <c r="C239" s="584"/>
      <c r="D239" s="383"/>
      <c r="E239" s="383"/>
      <c r="F239" s="489"/>
      <c r="G239" s="429"/>
      <c r="H239" s="386"/>
      <c r="I239" s="496"/>
      <c r="J239" s="496"/>
      <c r="K239" s="496"/>
      <c r="L239" s="496"/>
      <c r="M239" s="496"/>
      <c r="N239" s="496"/>
      <c r="O239" s="496"/>
      <c r="P239" s="496"/>
      <c r="Q239" s="496"/>
      <c r="R239" s="496"/>
      <c r="S239" s="496"/>
      <c r="T239" s="496"/>
      <c r="U239" s="496"/>
      <c r="V239" s="6"/>
      <c r="W239" s="6"/>
      <c r="X239" s="496"/>
      <c r="Y239" s="496"/>
      <c r="Z239" s="496"/>
      <c r="AA239" s="496"/>
      <c r="AB239" s="496"/>
      <c r="AC239" s="496"/>
      <c r="AD239" s="496"/>
      <c r="AE239" s="496"/>
      <c r="AF239" s="496"/>
      <c r="AG239" s="496"/>
      <c r="AQ239" s="496"/>
      <c r="AR239" s="496"/>
      <c r="AS239" s="496"/>
      <c r="AT239" s="496"/>
      <c r="AU239" s="496"/>
      <c r="AV239" s="496"/>
      <c r="AW239" s="496"/>
      <c r="AX239" s="496"/>
      <c r="AY239" s="496"/>
      <c r="AZ239" s="496"/>
      <c r="BA239" s="496"/>
      <c r="BB239" s="496"/>
      <c r="BC239" s="496"/>
      <c r="BD239" s="496"/>
      <c r="BE239" s="496"/>
      <c r="BF239" s="496"/>
      <c r="BG239" s="496"/>
      <c r="BH239" s="496"/>
      <c r="BI239" s="496"/>
      <c r="BJ239" s="496"/>
      <c r="BK239" s="496"/>
      <c r="BL239" s="496"/>
      <c r="BM239" s="496"/>
      <c r="BN239" s="496"/>
      <c r="BO239" s="496"/>
      <c r="BP239" s="496"/>
      <c r="BQ239" s="496"/>
      <c r="BR239" s="496"/>
      <c r="BS239" s="496"/>
      <c r="BT239" s="496"/>
      <c r="BU239" s="496"/>
      <c r="BV239" s="496"/>
      <c r="BW239" s="496"/>
      <c r="BX239" s="496"/>
      <c r="BY239" s="496"/>
      <c r="BZ239" s="496"/>
      <c r="CA239" s="496"/>
      <c r="CB239" s="496"/>
      <c r="CC239" s="496"/>
      <c r="CD239" s="496"/>
      <c r="CE239" s="496"/>
      <c r="CF239" s="496"/>
      <c r="CG239" s="496"/>
      <c r="CH239" s="496"/>
      <c r="CI239" s="496"/>
      <c r="CJ239" s="496"/>
      <c r="CK239" s="496"/>
      <c r="CL239" s="496"/>
      <c r="CM239" s="496"/>
      <c r="CN239" s="496"/>
    </row>
    <row r="240" spans="1:106">
      <c r="A240" s="587"/>
      <c r="B240" s="584"/>
      <c r="C240" s="584"/>
      <c r="D240" s="383"/>
      <c r="E240" s="383"/>
      <c r="F240" s="489"/>
      <c r="G240" s="429"/>
      <c r="H240" s="386"/>
      <c r="I240" s="496"/>
      <c r="J240" s="496"/>
      <c r="K240" s="496"/>
      <c r="L240" s="496"/>
      <c r="M240" s="496"/>
      <c r="N240" s="496"/>
      <c r="O240" s="496"/>
      <c r="P240" s="496"/>
      <c r="Q240" s="496"/>
      <c r="R240" s="496"/>
      <c r="S240" s="496"/>
      <c r="T240" s="496"/>
      <c r="U240" s="496"/>
      <c r="V240" s="6"/>
      <c r="W240" s="6"/>
      <c r="X240" s="496"/>
      <c r="Y240" s="496"/>
      <c r="Z240" s="496"/>
      <c r="AA240" s="496"/>
      <c r="AB240" s="496"/>
      <c r="AC240" s="496"/>
      <c r="AD240" s="496"/>
      <c r="AE240" s="496"/>
      <c r="AF240" s="496"/>
      <c r="AG240" s="496"/>
      <c r="AQ240" s="496"/>
      <c r="AR240" s="496"/>
      <c r="AS240" s="496"/>
      <c r="AT240" s="496"/>
      <c r="AU240" s="496"/>
      <c r="AV240" s="496"/>
      <c r="AW240" s="496"/>
      <c r="AX240" s="496"/>
      <c r="AY240" s="496"/>
      <c r="AZ240" s="496"/>
      <c r="BA240" s="496"/>
      <c r="BB240" s="496"/>
      <c r="BC240" s="496"/>
      <c r="BD240" s="496"/>
      <c r="BE240" s="496"/>
      <c r="BF240" s="496"/>
      <c r="BG240" s="496"/>
      <c r="BH240" s="496"/>
      <c r="BI240" s="496"/>
      <c r="BJ240" s="496"/>
      <c r="BK240" s="496"/>
      <c r="BL240" s="496"/>
      <c r="BM240" s="496"/>
      <c r="BN240" s="496"/>
      <c r="BO240" s="496"/>
      <c r="BP240" s="496"/>
      <c r="BQ240" s="496"/>
      <c r="BR240" s="496"/>
      <c r="BS240" s="496"/>
      <c r="BT240" s="496"/>
      <c r="BU240" s="496"/>
      <c r="BV240" s="496"/>
      <c r="BW240" s="496"/>
      <c r="BX240" s="496"/>
      <c r="BY240" s="496"/>
      <c r="BZ240" s="496"/>
      <c r="CA240" s="496"/>
      <c r="CB240" s="496"/>
      <c r="CC240" s="496"/>
      <c r="CD240" s="496"/>
      <c r="CE240" s="496"/>
      <c r="CF240" s="496"/>
      <c r="CG240" s="496"/>
      <c r="CH240" s="496"/>
      <c r="CI240" s="496"/>
      <c r="CJ240" s="496"/>
      <c r="CK240" s="496"/>
      <c r="CL240" s="496"/>
      <c r="CM240" s="496"/>
      <c r="CN240" s="496"/>
    </row>
    <row r="241" spans="1:106">
      <c r="A241" s="588" t="s">
        <v>1195</v>
      </c>
      <c r="B241" s="584"/>
      <c r="C241" s="584"/>
      <c r="D241" s="383"/>
      <c r="E241" s="383"/>
      <c r="F241" s="489"/>
      <c r="G241" s="429"/>
      <c r="H241" s="386"/>
      <c r="I241" s="496"/>
      <c r="J241" s="496"/>
      <c r="K241" s="496"/>
      <c r="L241" s="496"/>
      <c r="M241" s="496"/>
      <c r="N241" s="496"/>
      <c r="O241" s="496"/>
      <c r="P241" s="496"/>
      <c r="Q241" s="496"/>
      <c r="R241" s="496"/>
      <c r="S241" s="496"/>
      <c r="T241" s="496"/>
      <c r="U241" s="496"/>
      <c r="V241" s="6"/>
      <c r="W241" s="6"/>
      <c r="X241" s="496"/>
      <c r="Y241" s="496"/>
      <c r="Z241" s="496"/>
      <c r="AA241" s="496"/>
      <c r="AB241" s="496"/>
      <c r="AC241" s="496"/>
      <c r="AD241" s="496"/>
      <c r="AE241" s="496"/>
      <c r="AF241" s="496"/>
      <c r="AG241" s="496"/>
      <c r="AQ241" s="496"/>
      <c r="AR241" s="496"/>
      <c r="AS241" s="496"/>
      <c r="AT241" s="496"/>
      <c r="AU241" s="496"/>
      <c r="AV241" s="496"/>
      <c r="AW241" s="496"/>
      <c r="AX241" s="496"/>
      <c r="AY241" s="496"/>
      <c r="AZ241" s="496"/>
      <c r="BA241" s="496"/>
      <c r="BB241" s="496"/>
      <c r="BC241" s="496"/>
      <c r="BD241" s="496"/>
      <c r="BE241" s="496"/>
      <c r="BF241" s="496"/>
      <c r="BG241" s="496"/>
      <c r="BH241" s="496"/>
      <c r="BI241" s="496"/>
      <c r="BJ241" s="496"/>
      <c r="BK241" s="496"/>
      <c r="BL241" s="496"/>
      <c r="BM241" s="496"/>
      <c r="BN241" s="496"/>
      <c r="BO241" s="496"/>
      <c r="BP241" s="496"/>
      <c r="BQ241" s="496"/>
      <c r="BR241" s="496"/>
      <c r="BS241" s="496"/>
      <c r="BT241" s="496"/>
      <c r="BU241" s="496"/>
      <c r="BV241" s="496"/>
      <c r="BW241" s="496"/>
      <c r="BX241" s="496"/>
      <c r="BY241" s="496"/>
      <c r="BZ241" s="496"/>
      <c r="CA241" s="496"/>
      <c r="CB241" s="496"/>
      <c r="CC241" s="496"/>
      <c r="CD241" s="496"/>
      <c r="CE241" s="496"/>
      <c r="CF241" s="496"/>
      <c r="CG241" s="496"/>
      <c r="CH241" s="496"/>
      <c r="CI241" s="496"/>
      <c r="CJ241" s="496"/>
      <c r="CK241" s="496"/>
      <c r="CL241" s="496"/>
      <c r="CM241" s="496"/>
      <c r="CN241" s="496"/>
    </row>
    <row r="242" spans="1:106" s="515" customFormat="1" ht="17" thickBot="1">
      <c r="A242" s="590"/>
      <c r="B242" s="579"/>
      <c r="C242" s="579"/>
      <c r="D242" s="422"/>
      <c r="E242" s="422"/>
      <c r="F242" s="492"/>
      <c r="G242" s="516"/>
      <c r="I242" s="517"/>
      <c r="J242" s="517"/>
      <c r="K242" s="517"/>
      <c r="L242" s="517"/>
      <c r="M242" s="517"/>
      <c r="N242" s="517"/>
      <c r="O242" s="517"/>
      <c r="P242" s="517"/>
      <c r="Q242" s="517"/>
      <c r="R242" s="517"/>
      <c r="S242" s="517"/>
      <c r="T242" s="517"/>
      <c r="U242" s="517"/>
      <c r="V242" s="155"/>
      <c r="W242" s="155"/>
      <c r="X242" s="517"/>
      <c r="Y242" s="517"/>
      <c r="Z242" s="517"/>
      <c r="AA242" s="517"/>
      <c r="AB242" s="517"/>
      <c r="AC242" s="517"/>
      <c r="AD242" s="517"/>
      <c r="AE242" s="517"/>
      <c r="AF242" s="517"/>
      <c r="AG242" s="517"/>
      <c r="AH242" s="518"/>
      <c r="AI242" s="518"/>
      <c r="AJ242" s="518"/>
      <c r="AK242" s="518"/>
      <c r="AL242" s="518"/>
      <c r="AM242" s="518"/>
      <c r="AN242" s="518"/>
      <c r="AO242" s="518"/>
      <c r="AP242" s="518"/>
      <c r="AQ242" s="517"/>
      <c r="AR242" s="517"/>
      <c r="AS242" s="517"/>
      <c r="AT242" s="517"/>
      <c r="AU242" s="517"/>
      <c r="AV242" s="517"/>
      <c r="AW242" s="517"/>
      <c r="AX242" s="517"/>
      <c r="AY242" s="517"/>
      <c r="AZ242" s="517"/>
      <c r="BA242" s="517"/>
      <c r="BB242" s="517"/>
      <c r="BC242" s="517"/>
      <c r="BD242" s="517"/>
      <c r="BE242" s="517"/>
      <c r="BF242" s="517"/>
      <c r="BG242" s="517"/>
      <c r="BH242" s="517"/>
      <c r="BI242" s="517"/>
      <c r="BJ242" s="517"/>
      <c r="BK242" s="517"/>
      <c r="BL242" s="517"/>
      <c r="BM242" s="517"/>
      <c r="BN242" s="517"/>
      <c r="BO242" s="517"/>
      <c r="BP242" s="517"/>
      <c r="BQ242" s="517"/>
      <c r="BR242" s="517"/>
      <c r="BS242" s="517"/>
      <c r="BT242" s="517"/>
      <c r="BU242" s="517"/>
      <c r="BV242" s="517"/>
      <c r="BW242" s="517"/>
      <c r="BX242" s="517"/>
      <c r="BY242" s="517"/>
      <c r="BZ242" s="517"/>
      <c r="CA242" s="517"/>
      <c r="CB242" s="517"/>
      <c r="CC242" s="517"/>
      <c r="CD242" s="517"/>
      <c r="CE242" s="517"/>
      <c r="CF242" s="517"/>
      <c r="CG242" s="517"/>
      <c r="CH242" s="517"/>
      <c r="CI242" s="517"/>
      <c r="CJ242" s="517"/>
      <c r="CK242" s="517"/>
      <c r="CL242" s="517"/>
      <c r="CM242" s="517"/>
      <c r="CN242" s="517"/>
      <c r="CO242" s="518"/>
      <c r="CP242" s="518"/>
      <c r="CQ242" s="518"/>
      <c r="CR242" s="518"/>
      <c r="CS242" s="518"/>
      <c r="CT242" s="518"/>
      <c r="CU242" s="518"/>
      <c r="CV242" s="518"/>
      <c r="CW242" s="518"/>
      <c r="CX242" s="518"/>
      <c r="CY242" s="518"/>
      <c r="CZ242" s="518"/>
      <c r="DA242" s="518"/>
      <c r="DB242" s="518"/>
    </row>
    <row r="243" spans="1:106">
      <c r="A243" s="586" t="s">
        <v>381</v>
      </c>
      <c r="B243" s="494" t="s">
        <v>1174</v>
      </c>
      <c r="C243" s="576" t="s">
        <v>543</v>
      </c>
      <c r="D243" s="382" t="s">
        <v>745</v>
      </c>
      <c r="E243" s="578" t="s">
        <v>114</v>
      </c>
      <c r="F243" s="489">
        <v>43850</v>
      </c>
      <c r="G243" s="429">
        <v>-0.14285714285714285</v>
      </c>
      <c r="H243" s="537" t="s">
        <v>381</v>
      </c>
      <c r="I243" s="496">
        <v>823</v>
      </c>
      <c r="J243" s="496">
        <v>7</v>
      </c>
      <c r="K243">
        <v>25.9</v>
      </c>
      <c r="L243">
        <v>14.3</v>
      </c>
      <c r="M243">
        <v>0</v>
      </c>
      <c r="N243">
        <v>0</v>
      </c>
      <c r="O243">
        <v>100</v>
      </c>
      <c r="P243">
        <v>0</v>
      </c>
      <c r="Q243">
        <v>0</v>
      </c>
      <c r="R243">
        <v>100</v>
      </c>
      <c r="S243">
        <v>0</v>
      </c>
      <c r="T243">
        <v>100</v>
      </c>
      <c r="U243">
        <v>0</v>
      </c>
      <c r="V243" s="6">
        <f t="shared" si="125"/>
        <v>0</v>
      </c>
      <c r="W243" s="6" t="e">
        <f t="shared" si="126"/>
        <v>#DIV/0!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 s="188">
        <f t="shared" si="127"/>
        <v>0</v>
      </c>
      <c r="AI243" s="188">
        <f t="shared" si="128"/>
        <v>0</v>
      </c>
      <c r="AJ243" s="188">
        <f t="shared" si="129"/>
        <v>0</v>
      </c>
      <c r="AK243" s="188">
        <f t="shared" si="130"/>
        <v>0</v>
      </c>
      <c r="AL243" s="188">
        <f t="shared" si="131"/>
        <v>0</v>
      </c>
      <c r="AM243" s="188">
        <f t="shared" si="132"/>
        <v>0</v>
      </c>
      <c r="AN243" s="188">
        <f t="shared" si="133"/>
        <v>0</v>
      </c>
      <c r="AO243" s="188">
        <f t="shared" si="134"/>
        <v>0</v>
      </c>
      <c r="AP243" s="188">
        <f t="shared" si="135"/>
        <v>0</v>
      </c>
      <c r="AQ243" t="s">
        <v>364</v>
      </c>
      <c r="AR243" t="s">
        <v>364</v>
      </c>
      <c r="AS243" t="s">
        <v>364</v>
      </c>
      <c r="AT243" t="s">
        <v>364</v>
      </c>
      <c r="AU243" t="s">
        <v>364</v>
      </c>
      <c r="AV243">
        <v>0</v>
      </c>
      <c r="AW243">
        <v>0</v>
      </c>
      <c r="AX243">
        <v>0</v>
      </c>
      <c r="AY243" t="s">
        <v>364</v>
      </c>
      <c r="AZ243">
        <v>0</v>
      </c>
      <c r="BA243">
        <v>0</v>
      </c>
      <c r="BB243">
        <v>0</v>
      </c>
      <c r="BC243">
        <v>267</v>
      </c>
      <c r="BD243">
        <v>190</v>
      </c>
      <c r="BE243">
        <v>858</v>
      </c>
      <c r="BF243">
        <v>50.1</v>
      </c>
      <c r="BH243">
        <v>0</v>
      </c>
      <c r="BI243">
        <v>0</v>
      </c>
      <c r="BJ243">
        <v>0</v>
      </c>
      <c r="BK243" t="s">
        <v>364</v>
      </c>
      <c r="BL243">
        <v>100</v>
      </c>
      <c r="BM243">
        <v>0</v>
      </c>
      <c r="BN243">
        <v>0</v>
      </c>
      <c r="BO243">
        <v>42.9</v>
      </c>
      <c r="BP243">
        <v>33.299999999999997</v>
      </c>
      <c r="BQ243">
        <v>100</v>
      </c>
      <c r="BR243">
        <v>0</v>
      </c>
      <c r="BS243">
        <v>0</v>
      </c>
      <c r="BT243">
        <v>0</v>
      </c>
      <c r="BU243">
        <v>66.7</v>
      </c>
      <c r="BV243">
        <v>33.299999999999997</v>
      </c>
      <c r="BW243">
        <v>66.7</v>
      </c>
      <c r="BX243">
        <v>33.299999999999997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100</v>
      </c>
      <c r="CH243">
        <v>100</v>
      </c>
      <c r="CI243">
        <v>66.7</v>
      </c>
      <c r="CJ243">
        <v>50</v>
      </c>
      <c r="CK243">
        <v>0</v>
      </c>
      <c r="CL243">
        <v>0</v>
      </c>
      <c r="CM243">
        <v>50</v>
      </c>
      <c r="CN243">
        <v>0</v>
      </c>
      <c r="CO243" s="188">
        <f t="shared" si="136"/>
        <v>0</v>
      </c>
      <c r="CP243" s="188">
        <f t="shared" si="137"/>
        <v>0</v>
      </c>
      <c r="CQ243" s="188">
        <f t="shared" si="138"/>
        <v>0</v>
      </c>
      <c r="CR243" s="188">
        <f t="shared" si="139"/>
        <v>0</v>
      </c>
      <c r="CS243" s="188">
        <f t="shared" si="140"/>
        <v>0</v>
      </c>
      <c r="CT243" s="188">
        <f t="shared" si="141"/>
        <v>0</v>
      </c>
      <c r="CU243" s="188">
        <f t="shared" si="142"/>
        <v>0</v>
      </c>
      <c r="CV243" s="188">
        <f t="shared" si="143"/>
        <v>33.299999999999997</v>
      </c>
      <c r="CW243" s="188">
        <f t="shared" si="144"/>
        <v>33.299999999999997</v>
      </c>
      <c r="CX243" s="188">
        <f t="shared" si="145"/>
        <v>33.35</v>
      </c>
      <c r="CY243" s="188">
        <f t="shared" si="146"/>
        <v>0</v>
      </c>
      <c r="CZ243" s="188">
        <f t="shared" si="147"/>
        <v>0</v>
      </c>
      <c r="DA243" s="188">
        <f t="shared" si="148"/>
        <v>33.35</v>
      </c>
      <c r="DB243" s="188">
        <f t="shared" si="149"/>
        <v>0</v>
      </c>
    </row>
    <row r="244" spans="1:106" s="554" customFormat="1">
      <c r="A244" s="587"/>
      <c r="B244" s="549" t="s">
        <v>1175</v>
      </c>
      <c r="C244" s="549"/>
      <c r="F244" s="552"/>
      <c r="G244" s="569"/>
      <c r="I244" s="572">
        <v>5</v>
      </c>
      <c r="J244" s="572">
        <v>0</v>
      </c>
      <c r="K244" s="555">
        <v>0</v>
      </c>
      <c r="L244" s="555">
        <v>0</v>
      </c>
      <c r="M244" s="555">
        <v>0</v>
      </c>
      <c r="N244" s="555">
        <v>0</v>
      </c>
      <c r="O244" s="555">
        <v>0</v>
      </c>
      <c r="P244" s="555">
        <v>0</v>
      </c>
      <c r="Q244" s="555">
        <v>0</v>
      </c>
      <c r="R244" s="555">
        <v>0</v>
      </c>
      <c r="S244" s="555">
        <v>0</v>
      </c>
      <c r="T244" s="555">
        <v>0</v>
      </c>
      <c r="U244" s="555">
        <v>0</v>
      </c>
      <c r="V244" s="556">
        <f t="shared" si="125"/>
        <v>0</v>
      </c>
      <c r="W244" s="556" t="e">
        <f t="shared" si="126"/>
        <v>#DIV/0!</v>
      </c>
      <c r="X244" s="555">
        <v>0</v>
      </c>
      <c r="Y244" s="555">
        <v>0</v>
      </c>
      <c r="Z244" s="555">
        <v>0</v>
      </c>
      <c r="AA244" s="555">
        <v>0</v>
      </c>
      <c r="AB244" s="555">
        <v>0</v>
      </c>
      <c r="AC244" s="555">
        <v>0</v>
      </c>
      <c r="AD244" s="555">
        <v>0</v>
      </c>
      <c r="AE244" s="555">
        <v>0</v>
      </c>
      <c r="AF244" s="555">
        <v>0</v>
      </c>
      <c r="AG244" s="555">
        <v>0</v>
      </c>
      <c r="AH244" s="557">
        <f t="shared" si="127"/>
        <v>0</v>
      </c>
      <c r="AI244" s="557">
        <f t="shared" si="128"/>
        <v>0</v>
      </c>
      <c r="AJ244" s="557">
        <f t="shared" si="129"/>
        <v>0</v>
      </c>
      <c r="AK244" s="557">
        <f t="shared" si="130"/>
        <v>0</v>
      </c>
      <c r="AL244" s="557">
        <f t="shared" si="131"/>
        <v>0</v>
      </c>
      <c r="AM244" s="557">
        <f t="shared" si="132"/>
        <v>0</v>
      </c>
      <c r="AN244" s="557">
        <f t="shared" si="133"/>
        <v>0</v>
      </c>
      <c r="AO244" s="557">
        <f t="shared" si="134"/>
        <v>0</v>
      </c>
      <c r="AP244" s="557">
        <f t="shared" si="135"/>
        <v>0</v>
      </c>
      <c r="AQ244" s="555" t="s">
        <v>364</v>
      </c>
      <c r="AR244" s="555" t="s">
        <v>364</v>
      </c>
      <c r="AS244" s="555" t="s">
        <v>364</v>
      </c>
      <c r="AT244" s="555" t="s">
        <v>364</v>
      </c>
      <c r="AU244" s="555" t="s">
        <v>364</v>
      </c>
      <c r="AV244" s="555">
        <v>0</v>
      </c>
      <c r="AW244" s="555">
        <v>0</v>
      </c>
      <c r="AX244" s="555">
        <v>0</v>
      </c>
      <c r="AY244" s="555" t="s">
        <v>364</v>
      </c>
      <c r="AZ244" s="555">
        <v>0</v>
      </c>
      <c r="BA244" s="555">
        <v>0</v>
      </c>
      <c r="BB244" s="555">
        <v>0</v>
      </c>
      <c r="BC244" s="555" t="s">
        <v>364</v>
      </c>
      <c r="BD244" s="555" t="s">
        <v>364</v>
      </c>
      <c r="BE244" s="555" t="s">
        <v>364</v>
      </c>
      <c r="BF244" s="555" t="s">
        <v>364</v>
      </c>
      <c r="BH244" s="555">
        <v>0</v>
      </c>
      <c r="BI244" s="555">
        <v>0</v>
      </c>
      <c r="BJ244" s="555">
        <v>0</v>
      </c>
      <c r="BK244" s="555" t="s">
        <v>364</v>
      </c>
      <c r="BL244" s="555">
        <v>0</v>
      </c>
      <c r="BM244" s="555">
        <v>0</v>
      </c>
      <c r="BN244" s="555">
        <v>0</v>
      </c>
      <c r="BO244" s="555">
        <v>0</v>
      </c>
      <c r="BP244" s="555">
        <v>0</v>
      </c>
      <c r="BQ244" s="555">
        <v>0</v>
      </c>
      <c r="BR244" s="555">
        <v>0</v>
      </c>
      <c r="BS244" s="555">
        <v>0</v>
      </c>
      <c r="BT244" s="555">
        <v>0</v>
      </c>
      <c r="BU244" s="555">
        <v>0</v>
      </c>
      <c r="BV244" s="555">
        <v>0</v>
      </c>
      <c r="BW244" s="555">
        <v>0</v>
      </c>
      <c r="BX244" s="555">
        <v>0</v>
      </c>
      <c r="BY244" s="555">
        <v>0</v>
      </c>
      <c r="BZ244" s="555">
        <v>0</v>
      </c>
      <c r="CA244" s="555">
        <v>0</v>
      </c>
      <c r="CB244" s="555">
        <v>0</v>
      </c>
      <c r="CC244" s="555">
        <v>0</v>
      </c>
      <c r="CD244" s="555">
        <v>0</v>
      </c>
      <c r="CE244" s="555">
        <v>0</v>
      </c>
      <c r="CF244" s="555">
        <v>0</v>
      </c>
      <c r="CG244" s="555">
        <v>0</v>
      </c>
      <c r="CH244" s="555">
        <v>0</v>
      </c>
      <c r="CI244" s="555">
        <v>0</v>
      </c>
      <c r="CJ244" s="555">
        <v>0</v>
      </c>
      <c r="CK244" s="555">
        <v>0</v>
      </c>
      <c r="CL244" s="555">
        <v>0</v>
      </c>
      <c r="CM244" s="555">
        <v>0</v>
      </c>
      <c r="CN244" s="555">
        <v>0</v>
      </c>
      <c r="CO244" s="557">
        <f t="shared" si="136"/>
        <v>0</v>
      </c>
      <c r="CP244" s="557">
        <f t="shared" si="137"/>
        <v>0</v>
      </c>
      <c r="CQ244" s="557">
        <f t="shared" si="138"/>
        <v>0</v>
      </c>
      <c r="CR244" s="557">
        <f t="shared" si="139"/>
        <v>0</v>
      </c>
      <c r="CS244" s="557">
        <f t="shared" si="140"/>
        <v>0</v>
      </c>
      <c r="CT244" s="557">
        <f t="shared" si="141"/>
        <v>0</v>
      </c>
      <c r="CU244" s="557">
        <f t="shared" si="142"/>
        <v>0</v>
      </c>
      <c r="CV244" s="557">
        <f t="shared" si="143"/>
        <v>0</v>
      </c>
      <c r="CW244" s="557">
        <f t="shared" si="144"/>
        <v>0</v>
      </c>
      <c r="CX244" s="557">
        <f t="shared" si="145"/>
        <v>0</v>
      </c>
      <c r="CY244" s="557">
        <f t="shared" si="146"/>
        <v>0</v>
      </c>
      <c r="CZ244" s="557">
        <f t="shared" si="147"/>
        <v>0</v>
      </c>
      <c r="DA244" s="557">
        <f t="shared" si="148"/>
        <v>0</v>
      </c>
      <c r="DB244" s="557">
        <f t="shared" si="149"/>
        <v>0</v>
      </c>
    </row>
    <row r="245" spans="1:106">
      <c r="A245" s="588" t="s">
        <v>1191</v>
      </c>
      <c r="B245" s="494" t="s">
        <v>1177</v>
      </c>
      <c r="C245" s="576" t="s">
        <v>543</v>
      </c>
      <c r="D245" s="382" t="s">
        <v>745</v>
      </c>
      <c r="E245" s="578" t="s">
        <v>419</v>
      </c>
      <c r="F245" s="428">
        <v>43851</v>
      </c>
      <c r="G245" s="429">
        <v>0</v>
      </c>
      <c r="H245" s="537" t="s">
        <v>1191</v>
      </c>
      <c r="I245" s="496">
        <v>35883</v>
      </c>
      <c r="J245" s="496">
        <v>1896</v>
      </c>
      <c r="K245">
        <v>44.7</v>
      </c>
      <c r="L245">
        <v>61.3</v>
      </c>
      <c r="M245">
        <v>6.02</v>
      </c>
      <c r="N245">
        <v>6.11</v>
      </c>
      <c r="O245">
        <v>93.9</v>
      </c>
      <c r="P245">
        <v>2.84</v>
      </c>
      <c r="Q245">
        <v>4.22</v>
      </c>
      <c r="R245">
        <v>27.8</v>
      </c>
      <c r="S245">
        <v>18.2</v>
      </c>
      <c r="T245">
        <v>81.8</v>
      </c>
      <c r="U245">
        <v>1.55</v>
      </c>
      <c r="V245" s="6">
        <f t="shared" si="125"/>
        <v>3.7454300000000003</v>
      </c>
      <c r="W245" s="6">
        <f t="shared" si="126"/>
        <v>9.1311278010802504</v>
      </c>
      <c r="X245">
        <v>15.6</v>
      </c>
      <c r="Y245">
        <v>7.55</v>
      </c>
      <c r="Z245">
        <v>11.8</v>
      </c>
      <c r="AA245">
        <v>36.299999999999997</v>
      </c>
      <c r="AB245">
        <v>1.42</v>
      </c>
      <c r="AC245">
        <v>28.6</v>
      </c>
      <c r="AD245">
        <v>24.5</v>
      </c>
      <c r="AE245">
        <v>69.400000000000006</v>
      </c>
      <c r="AF245">
        <v>51</v>
      </c>
      <c r="AG245">
        <v>2.04</v>
      </c>
      <c r="AH245" s="188">
        <f t="shared" si="127"/>
        <v>2.8391999999999995</v>
      </c>
      <c r="AI245" s="188">
        <f t="shared" si="128"/>
        <v>1.3740999999999999</v>
      </c>
      <c r="AJ245" s="188">
        <f t="shared" si="129"/>
        <v>6.6065999999999994</v>
      </c>
      <c r="AK245" s="188">
        <f t="shared" si="130"/>
        <v>0.25844</v>
      </c>
      <c r="AL245" s="188">
        <f t="shared" si="131"/>
        <v>1.20692</v>
      </c>
      <c r="AM245" s="188">
        <f t="shared" si="132"/>
        <v>1.0339</v>
      </c>
      <c r="AN245" s="188">
        <f t="shared" si="133"/>
        <v>2.9286799999999999</v>
      </c>
      <c r="AO245" s="188">
        <f t="shared" si="134"/>
        <v>2.1522000000000001</v>
      </c>
      <c r="AP245" s="188">
        <f t="shared" si="135"/>
        <v>8.6087999999999998E-2</v>
      </c>
      <c r="AQ245">
        <v>512</v>
      </c>
      <c r="AR245">
        <v>57.8</v>
      </c>
      <c r="AS245">
        <v>684</v>
      </c>
      <c r="AT245">
        <v>298</v>
      </c>
      <c r="AU245">
        <v>28.2</v>
      </c>
      <c r="AV245">
        <v>40.799999999999997</v>
      </c>
      <c r="AW245">
        <v>11.3</v>
      </c>
      <c r="AX245">
        <v>16.899999999999999</v>
      </c>
      <c r="AY245">
        <v>1119</v>
      </c>
      <c r="AZ245">
        <v>35.200000000000003</v>
      </c>
      <c r="BA245">
        <v>21.1</v>
      </c>
      <c r="BB245">
        <v>2.82</v>
      </c>
      <c r="BC245">
        <v>175</v>
      </c>
      <c r="BD245">
        <v>20.5</v>
      </c>
      <c r="BE245">
        <v>682</v>
      </c>
      <c r="BF245">
        <v>213</v>
      </c>
      <c r="BH245">
        <v>3.76</v>
      </c>
      <c r="BI245">
        <v>2.29</v>
      </c>
      <c r="BJ245">
        <v>3.39</v>
      </c>
      <c r="BK245">
        <v>414</v>
      </c>
      <c r="BL245">
        <v>27.3</v>
      </c>
      <c r="BM245">
        <v>18.100000000000001</v>
      </c>
      <c r="BN245">
        <v>1.47</v>
      </c>
      <c r="BO245">
        <v>34.200000000000003</v>
      </c>
      <c r="BP245">
        <v>3.08</v>
      </c>
      <c r="BQ245">
        <v>0.46</v>
      </c>
      <c r="BR245">
        <v>99.5</v>
      </c>
      <c r="BS245">
        <v>1.69</v>
      </c>
      <c r="BT245">
        <v>1.54</v>
      </c>
      <c r="BU245">
        <v>41.8</v>
      </c>
      <c r="BV245">
        <v>70.900000000000006</v>
      </c>
      <c r="BW245">
        <v>29.4</v>
      </c>
      <c r="BX245">
        <v>1.39</v>
      </c>
      <c r="BY245">
        <v>20</v>
      </c>
      <c r="BZ245">
        <v>0</v>
      </c>
      <c r="CA245">
        <v>90</v>
      </c>
      <c r="CB245">
        <v>80</v>
      </c>
      <c r="CC245">
        <v>0</v>
      </c>
      <c r="CD245">
        <v>4.3499999999999996</v>
      </c>
      <c r="CE245">
        <v>1.74</v>
      </c>
      <c r="CF245">
        <v>1.74</v>
      </c>
      <c r="CG245">
        <v>45.2</v>
      </c>
      <c r="CH245">
        <v>1.3</v>
      </c>
      <c r="CI245">
        <v>29.4</v>
      </c>
      <c r="CJ245">
        <v>0</v>
      </c>
      <c r="CK245">
        <v>1.57</v>
      </c>
      <c r="CL245">
        <v>1.05</v>
      </c>
      <c r="CM245">
        <v>33.5</v>
      </c>
      <c r="CN245">
        <v>1.57</v>
      </c>
      <c r="CO245" s="188">
        <f t="shared" si="136"/>
        <v>0.308</v>
      </c>
      <c r="CP245" s="188">
        <f t="shared" si="137"/>
        <v>0</v>
      </c>
      <c r="CQ245" s="188">
        <f t="shared" si="138"/>
        <v>1.3859999999999999</v>
      </c>
      <c r="CR245" s="188">
        <f t="shared" si="139"/>
        <v>1.232</v>
      </c>
      <c r="CS245" s="188">
        <f t="shared" si="140"/>
        <v>0</v>
      </c>
      <c r="CT245" s="188">
        <f t="shared" si="141"/>
        <v>3.0841500000000002</v>
      </c>
      <c r="CU245" s="188">
        <f t="shared" si="142"/>
        <v>1.2336600000000002</v>
      </c>
      <c r="CV245" s="188">
        <f t="shared" si="143"/>
        <v>32.046800000000005</v>
      </c>
      <c r="CW245" s="188">
        <f t="shared" si="144"/>
        <v>0.92170000000000019</v>
      </c>
      <c r="CX245" s="188">
        <f t="shared" si="145"/>
        <v>0</v>
      </c>
      <c r="CY245" s="188">
        <f t="shared" si="146"/>
        <v>0.46157999999999999</v>
      </c>
      <c r="CZ245" s="188">
        <f t="shared" si="147"/>
        <v>0.30870000000000003</v>
      </c>
      <c r="DA245" s="188">
        <f t="shared" si="148"/>
        <v>9.8490000000000002</v>
      </c>
      <c r="DB245" s="188">
        <f t="shared" si="149"/>
        <v>0.46157999999999999</v>
      </c>
    </row>
    <row r="246" spans="1:106" s="554" customFormat="1">
      <c r="A246" s="587"/>
      <c r="B246" s="549" t="s">
        <v>1178</v>
      </c>
      <c r="C246" s="549"/>
      <c r="F246" s="552"/>
      <c r="G246" s="569"/>
      <c r="I246" s="572">
        <v>6</v>
      </c>
      <c r="J246" s="572">
        <v>0</v>
      </c>
      <c r="K246" s="555">
        <v>0</v>
      </c>
      <c r="L246" s="555">
        <v>0</v>
      </c>
      <c r="M246" s="555">
        <v>0</v>
      </c>
      <c r="N246" s="555">
        <v>0</v>
      </c>
      <c r="O246" s="555">
        <v>0</v>
      </c>
      <c r="P246" s="555">
        <v>0</v>
      </c>
      <c r="Q246" s="555">
        <v>0</v>
      </c>
      <c r="R246" s="555">
        <v>0</v>
      </c>
      <c r="S246" s="555">
        <v>0</v>
      </c>
      <c r="T246" s="555">
        <v>0</v>
      </c>
      <c r="U246" s="555">
        <v>0</v>
      </c>
      <c r="V246" s="556">
        <f t="shared" si="125"/>
        <v>0</v>
      </c>
      <c r="W246" s="556" t="e">
        <f t="shared" si="126"/>
        <v>#DIV/0!</v>
      </c>
      <c r="X246" s="555">
        <v>0</v>
      </c>
      <c r="Y246" s="555">
        <v>0</v>
      </c>
      <c r="Z246" s="555">
        <v>0</v>
      </c>
      <c r="AA246" s="555">
        <v>0</v>
      </c>
      <c r="AB246" s="555">
        <v>0</v>
      </c>
      <c r="AC246" s="555">
        <v>0</v>
      </c>
      <c r="AD246" s="555">
        <v>0</v>
      </c>
      <c r="AE246" s="555">
        <v>0</v>
      </c>
      <c r="AF246" s="555">
        <v>0</v>
      </c>
      <c r="AG246" s="555">
        <v>0</v>
      </c>
      <c r="AH246" s="557">
        <f t="shared" si="127"/>
        <v>0</v>
      </c>
      <c r="AI246" s="557">
        <f t="shared" si="128"/>
        <v>0</v>
      </c>
      <c r="AJ246" s="557">
        <f t="shared" si="129"/>
        <v>0</v>
      </c>
      <c r="AK246" s="557">
        <f t="shared" si="130"/>
        <v>0</v>
      </c>
      <c r="AL246" s="557">
        <f t="shared" si="131"/>
        <v>0</v>
      </c>
      <c r="AM246" s="557">
        <f t="shared" si="132"/>
        <v>0</v>
      </c>
      <c r="AN246" s="557">
        <f t="shared" si="133"/>
        <v>0</v>
      </c>
      <c r="AO246" s="557">
        <f t="shared" si="134"/>
        <v>0</v>
      </c>
      <c r="AP246" s="557">
        <f t="shared" si="135"/>
        <v>0</v>
      </c>
      <c r="AQ246" s="555" t="s">
        <v>364</v>
      </c>
      <c r="AR246" s="555" t="s">
        <v>364</v>
      </c>
      <c r="AS246" s="555" t="s">
        <v>364</v>
      </c>
      <c r="AT246" s="555" t="s">
        <v>364</v>
      </c>
      <c r="AU246" s="555" t="s">
        <v>364</v>
      </c>
      <c r="AV246" s="555">
        <v>0</v>
      </c>
      <c r="AW246" s="555">
        <v>0</v>
      </c>
      <c r="AX246" s="555">
        <v>0</v>
      </c>
      <c r="AY246" s="555" t="s">
        <v>364</v>
      </c>
      <c r="AZ246" s="555">
        <v>0</v>
      </c>
      <c r="BA246" s="555">
        <v>0</v>
      </c>
      <c r="BB246" s="555">
        <v>0</v>
      </c>
      <c r="BC246" s="555" t="s">
        <v>364</v>
      </c>
      <c r="BD246" s="555" t="s">
        <v>364</v>
      </c>
      <c r="BE246" s="555" t="s">
        <v>364</v>
      </c>
      <c r="BF246" s="555" t="s">
        <v>364</v>
      </c>
      <c r="BH246" s="555">
        <v>0</v>
      </c>
      <c r="BI246" s="555">
        <v>0</v>
      </c>
      <c r="BJ246" s="555">
        <v>0</v>
      </c>
      <c r="BK246" s="555" t="s">
        <v>364</v>
      </c>
      <c r="BL246" s="555">
        <v>0</v>
      </c>
      <c r="BM246" s="555">
        <v>0</v>
      </c>
      <c r="BN246" s="555">
        <v>0</v>
      </c>
      <c r="BO246" s="555">
        <v>0</v>
      </c>
      <c r="BP246" s="555">
        <v>0</v>
      </c>
      <c r="BQ246" s="555">
        <v>0</v>
      </c>
      <c r="BR246" s="555">
        <v>0</v>
      </c>
      <c r="BS246" s="555">
        <v>0</v>
      </c>
      <c r="BT246" s="555">
        <v>0</v>
      </c>
      <c r="BU246" s="555">
        <v>0</v>
      </c>
      <c r="BV246" s="555">
        <v>0</v>
      </c>
      <c r="BW246" s="555">
        <v>0</v>
      </c>
      <c r="BX246" s="555">
        <v>0</v>
      </c>
      <c r="BY246" s="555">
        <v>0</v>
      </c>
      <c r="BZ246" s="555">
        <v>0</v>
      </c>
      <c r="CA246" s="555">
        <v>0</v>
      </c>
      <c r="CB246" s="555">
        <v>0</v>
      </c>
      <c r="CC246" s="555">
        <v>0</v>
      </c>
      <c r="CD246" s="555">
        <v>0</v>
      </c>
      <c r="CE246" s="555">
        <v>0</v>
      </c>
      <c r="CF246" s="555">
        <v>0</v>
      </c>
      <c r="CG246" s="555">
        <v>0</v>
      </c>
      <c r="CH246" s="555">
        <v>0</v>
      </c>
      <c r="CI246" s="555">
        <v>0</v>
      </c>
      <c r="CJ246" s="555">
        <v>0</v>
      </c>
      <c r="CK246" s="555">
        <v>0</v>
      </c>
      <c r="CL246" s="555">
        <v>0</v>
      </c>
      <c r="CM246" s="555">
        <v>0</v>
      </c>
      <c r="CN246" s="555">
        <v>0</v>
      </c>
      <c r="CO246" s="557">
        <f t="shared" si="136"/>
        <v>0</v>
      </c>
      <c r="CP246" s="557">
        <f t="shared" si="137"/>
        <v>0</v>
      </c>
      <c r="CQ246" s="557">
        <f t="shared" si="138"/>
        <v>0</v>
      </c>
      <c r="CR246" s="557">
        <f t="shared" si="139"/>
        <v>0</v>
      </c>
      <c r="CS246" s="557">
        <f t="shared" si="140"/>
        <v>0</v>
      </c>
      <c r="CT246" s="557">
        <f t="shared" si="141"/>
        <v>0</v>
      </c>
      <c r="CU246" s="557">
        <f t="shared" si="142"/>
        <v>0</v>
      </c>
      <c r="CV246" s="557">
        <f t="shared" si="143"/>
        <v>0</v>
      </c>
      <c r="CW246" s="557">
        <f t="shared" si="144"/>
        <v>0</v>
      </c>
      <c r="CX246" s="557">
        <f t="shared" si="145"/>
        <v>0</v>
      </c>
      <c r="CY246" s="557">
        <f t="shared" si="146"/>
        <v>0</v>
      </c>
      <c r="CZ246" s="557">
        <f t="shared" si="147"/>
        <v>0</v>
      </c>
      <c r="DA246" s="557">
        <f t="shared" si="148"/>
        <v>0</v>
      </c>
      <c r="DB246" s="557">
        <f t="shared" si="149"/>
        <v>0</v>
      </c>
    </row>
    <row r="247" spans="1:106">
      <c r="A247" s="588" t="s">
        <v>1192</v>
      </c>
      <c r="B247" s="494" t="s">
        <v>1180</v>
      </c>
      <c r="C247" s="576" t="s">
        <v>543</v>
      </c>
      <c r="D247" s="382" t="s">
        <v>745</v>
      </c>
      <c r="E247" s="578" t="s">
        <v>361</v>
      </c>
      <c r="F247" s="489">
        <v>43852</v>
      </c>
      <c r="G247" s="429">
        <v>0.14285714285714285</v>
      </c>
      <c r="H247" s="537" t="s">
        <v>1192</v>
      </c>
      <c r="I247" s="496">
        <v>11718</v>
      </c>
      <c r="J247" s="496">
        <v>1670</v>
      </c>
      <c r="K247">
        <v>50</v>
      </c>
      <c r="L247">
        <v>57.7</v>
      </c>
      <c r="M247">
        <v>14.3</v>
      </c>
      <c r="N247">
        <v>6.02</v>
      </c>
      <c r="O247">
        <v>94</v>
      </c>
      <c r="P247">
        <v>3.63</v>
      </c>
      <c r="Q247">
        <v>4.67</v>
      </c>
      <c r="R247">
        <v>21.1</v>
      </c>
      <c r="S247">
        <v>26.5</v>
      </c>
      <c r="T247">
        <v>73.5</v>
      </c>
      <c r="U247">
        <v>0.42</v>
      </c>
      <c r="V247" s="6">
        <f t="shared" si="125"/>
        <v>3.4735399999999998</v>
      </c>
      <c r="W247" s="6">
        <f t="shared" si="126"/>
        <v>10.997426256787026</v>
      </c>
      <c r="X247">
        <v>34.1</v>
      </c>
      <c r="Y247">
        <v>9.8000000000000007</v>
      </c>
      <c r="Z247">
        <v>10.199999999999999</v>
      </c>
      <c r="AA247">
        <v>29</v>
      </c>
      <c r="AB247">
        <v>0.78</v>
      </c>
      <c r="AC247">
        <v>48.9</v>
      </c>
      <c r="AD247">
        <v>37.799999999999997</v>
      </c>
      <c r="AE247">
        <v>44.4</v>
      </c>
      <c r="AF247">
        <v>57.8</v>
      </c>
      <c r="AG247">
        <v>2.2200000000000002</v>
      </c>
      <c r="AH247" s="188">
        <f t="shared" si="127"/>
        <v>9.0365000000000002</v>
      </c>
      <c r="AI247" s="188">
        <f t="shared" si="128"/>
        <v>2.5970000000000004</v>
      </c>
      <c r="AJ247" s="188">
        <f t="shared" si="129"/>
        <v>7.6849999999999996</v>
      </c>
      <c r="AK247" s="188">
        <f t="shared" si="130"/>
        <v>0.20670000000000002</v>
      </c>
      <c r="AL247" s="188">
        <f t="shared" si="131"/>
        <v>2.28363</v>
      </c>
      <c r="AM247" s="188">
        <f t="shared" si="132"/>
        <v>1.7652599999999998</v>
      </c>
      <c r="AN247" s="188">
        <f t="shared" si="133"/>
        <v>2.07348</v>
      </c>
      <c r="AO247" s="188">
        <f t="shared" si="134"/>
        <v>2.6992599999999998</v>
      </c>
      <c r="AP247" s="188">
        <f t="shared" si="135"/>
        <v>0.103674</v>
      </c>
      <c r="AQ247">
        <v>1213</v>
      </c>
      <c r="AR247">
        <v>70.599999999999994</v>
      </c>
      <c r="AS247">
        <v>593</v>
      </c>
      <c r="AT247">
        <v>457</v>
      </c>
      <c r="AU247">
        <v>7.7</v>
      </c>
      <c r="AV247">
        <v>75.900000000000006</v>
      </c>
      <c r="AW247">
        <v>17.2</v>
      </c>
      <c r="AX247">
        <v>27.6</v>
      </c>
      <c r="AY247">
        <v>1615</v>
      </c>
      <c r="AZ247">
        <v>29.3</v>
      </c>
      <c r="BA247">
        <v>48.3</v>
      </c>
      <c r="BB247">
        <v>0</v>
      </c>
      <c r="BC247">
        <v>208</v>
      </c>
      <c r="BD247">
        <v>27</v>
      </c>
      <c r="BE247">
        <v>649</v>
      </c>
      <c r="BF247">
        <v>282</v>
      </c>
      <c r="BH247">
        <v>10.4</v>
      </c>
      <c r="BI247">
        <v>2.76</v>
      </c>
      <c r="BJ247">
        <v>3.2</v>
      </c>
      <c r="BK247">
        <v>576</v>
      </c>
      <c r="BL247">
        <v>20.6</v>
      </c>
      <c r="BM247">
        <v>25.1</v>
      </c>
      <c r="BN247">
        <v>0.44</v>
      </c>
      <c r="BO247">
        <v>38.200000000000003</v>
      </c>
      <c r="BP247">
        <v>11.1</v>
      </c>
      <c r="BQ247">
        <v>0.94</v>
      </c>
      <c r="BR247">
        <v>99.1</v>
      </c>
      <c r="BS247">
        <v>1.72</v>
      </c>
      <c r="BT247">
        <v>1.57</v>
      </c>
      <c r="BU247">
        <v>50.8</v>
      </c>
      <c r="BV247">
        <v>77.7</v>
      </c>
      <c r="BW247">
        <v>22.9</v>
      </c>
      <c r="BX247">
        <v>1.41</v>
      </c>
      <c r="BY247">
        <v>10</v>
      </c>
      <c r="BZ247">
        <v>10</v>
      </c>
      <c r="CA247">
        <v>70</v>
      </c>
      <c r="CB247">
        <v>70</v>
      </c>
      <c r="CC247">
        <v>0</v>
      </c>
      <c r="CD247">
        <v>13.7</v>
      </c>
      <c r="CE247">
        <v>2.02</v>
      </c>
      <c r="CF247">
        <v>1.41</v>
      </c>
      <c r="CG247">
        <v>55.4</v>
      </c>
      <c r="CH247">
        <v>1.61</v>
      </c>
      <c r="CI247">
        <v>22.9</v>
      </c>
      <c r="CJ247">
        <v>2.0499999999999998</v>
      </c>
      <c r="CK247">
        <v>0.68</v>
      </c>
      <c r="CL247">
        <v>2.0499999999999998</v>
      </c>
      <c r="CM247">
        <v>34.200000000000003</v>
      </c>
      <c r="CN247">
        <v>0.68</v>
      </c>
      <c r="CO247" s="188">
        <f t="shared" si="136"/>
        <v>0.157</v>
      </c>
      <c r="CP247" s="188">
        <f t="shared" si="137"/>
        <v>0.157</v>
      </c>
      <c r="CQ247" s="188">
        <f t="shared" si="138"/>
        <v>1.099</v>
      </c>
      <c r="CR247" s="188">
        <f t="shared" si="139"/>
        <v>1.099</v>
      </c>
      <c r="CS247" s="188">
        <f t="shared" si="140"/>
        <v>0</v>
      </c>
      <c r="CT247" s="188">
        <f t="shared" si="141"/>
        <v>10.6449</v>
      </c>
      <c r="CU247" s="188">
        <f t="shared" si="142"/>
        <v>1.5695400000000002</v>
      </c>
      <c r="CV247" s="188">
        <f t="shared" si="143"/>
        <v>43.0458</v>
      </c>
      <c r="CW247" s="188">
        <f t="shared" si="144"/>
        <v>1.2509700000000001</v>
      </c>
      <c r="CX247" s="188">
        <f t="shared" si="145"/>
        <v>0.46944999999999992</v>
      </c>
      <c r="CY247" s="188">
        <f t="shared" si="146"/>
        <v>0.15572</v>
      </c>
      <c r="CZ247" s="188">
        <f t="shared" si="147"/>
        <v>0.46944999999999992</v>
      </c>
      <c r="DA247" s="188">
        <f t="shared" si="148"/>
        <v>7.8318000000000003</v>
      </c>
      <c r="DB247" s="188">
        <f t="shared" si="149"/>
        <v>0.15572</v>
      </c>
    </row>
    <row r="248" spans="1:106">
      <c r="A248" s="587"/>
      <c r="B248" s="494" t="s">
        <v>1181</v>
      </c>
      <c r="C248" s="577"/>
      <c r="F248" s="489"/>
      <c r="G248" s="222"/>
      <c r="H248" s="386"/>
      <c r="I248" s="496">
        <v>31306</v>
      </c>
      <c r="J248" s="496">
        <v>4495</v>
      </c>
      <c r="K248">
        <v>51.7</v>
      </c>
      <c r="L248">
        <v>58.3</v>
      </c>
      <c r="M248">
        <v>13.4</v>
      </c>
      <c r="N248">
        <v>7.17</v>
      </c>
      <c r="O248">
        <v>92.8</v>
      </c>
      <c r="P248">
        <v>4.16</v>
      </c>
      <c r="Q248">
        <v>4.04</v>
      </c>
      <c r="R248">
        <v>29.9</v>
      </c>
      <c r="S248">
        <v>28.8</v>
      </c>
      <c r="T248">
        <v>71.2</v>
      </c>
      <c r="U248">
        <v>0.42</v>
      </c>
      <c r="V248" s="6">
        <f t="shared" si="125"/>
        <v>4.18011</v>
      </c>
      <c r="W248" s="6">
        <f t="shared" si="126"/>
        <v>8.8753645239000889</v>
      </c>
      <c r="X248">
        <v>31.7</v>
      </c>
      <c r="Y248">
        <v>8.36</v>
      </c>
      <c r="Z248">
        <v>9.02</v>
      </c>
      <c r="AA248">
        <v>41.1</v>
      </c>
      <c r="AB248">
        <v>0.66</v>
      </c>
      <c r="AC248">
        <v>67</v>
      </c>
      <c r="AD248">
        <v>35.799999999999997</v>
      </c>
      <c r="AE248">
        <v>60.4</v>
      </c>
      <c r="AF248">
        <v>64.2</v>
      </c>
      <c r="AG248">
        <v>0</v>
      </c>
      <c r="AH248" s="188">
        <f t="shared" si="127"/>
        <v>9.1295999999999999</v>
      </c>
      <c r="AI248" s="188">
        <f t="shared" si="128"/>
        <v>2.40768</v>
      </c>
      <c r="AJ248" s="188">
        <f t="shared" si="129"/>
        <v>11.8368</v>
      </c>
      <c r="AK248" s="188">
        <f t="shared" si="130"/>
        <v>0.19008000000000003</v>
      </c>
      <c r="AL248" s="188">
        <f t="shared" si="131"/>
        <v>2.7067999999999999</v>
      </c>
      <c r="AM248" s="188">
        <f t="shared" si="132"/>
        <v>1.4463199999999998</v>
      </c>
      <c r="AN248" s="188">
        <f t="shared" si="133"/>
        <v>2.4401600000000001</v>
      </c>
      <c r="AO248" s="188">
        <f t="shared" si="134"/>
        <v>2.59368</v>
      </c>
      <c r="AP248" s="188">
        <f t="shared" si="135"/>
        <v>0</v>
      </c>
      <c r="AQ248">
        <v>1130</v>
      </c>
      <c r="AR248">
        <v>99</v>
      </c>
      <c r="AS248">
        <v>720</v>
      </c>
      <c r="AT248">
        <v>488</v>
      </c>
      <c r="AU248">
        <v>-48.8</v>
      </c>
      <c r="AV248">
        <v>73.900000000000006</v>
      </c>
      <c r="AW248">
        <v>19.100000000000001</v>
      </c>
      <c r="AX248">
        <v>27.1</v>
      </c>
      <c r="AY248">
        <v>630</v>
      </c>
      <c r="AZ248">
        <v>36.700000000000003</v>
      </c>
      <c r="BA248">
        <v>51.6</v>
      </c>
      <c r="BB248">
        <v>0.53</v>
      </c>
      <c r="BC248">
        <v>183</v>
      </c>
      <c r="BD248">
        <v>27</v>
      </c>
      <c r="BE248">
        <v>692</v>
      </c>
      <c r="BF248">
        <v>295</v>
      </c>
      <c r="BH248">
        <v>8.67</v>
      </c>
      <c r="BI248">
        <v>3</v>
      </c>
      <c r="BJ248">
        <v>2.2599999999999998</v>
      </c>
      <c r="BK248">
        <v>652</v>
      </c>
      <c r="BL248">
        <v>29.3</v>
      </c>
      <c r="BM248">
        <v>27</v>
      </c>
      <c r="BN248">
        <v>0.41</v>
      </c>
      <c r="BO248">
        <v>37.1</v>
      </c>
      <c r="BP248">
        <v>11.3</v>
      </c>
      <c r="BQ248">
        <v>0.6</v>
      </c>
      <c r="BR248">
        <v>99.4</v>
      </c>
      <c r="BS248">
        <v>0.96</v>
      </c>
      <c r="BT248">
        <v>2.46</v>
      </c>
      <c r="BU248">
        <v>63.2</v>
      </c>
      <c r="BV248">
        <v>79.599999999999994</v>
      </c>
      <c r="BW248">
        <v>20.9</v>
      </c>
      <c r="BX248">
        <v>0.6</v>
      </c>
      <c r="BY248">
        <v>24.4</v>
      </c>
      <c r="BZ248">
        <v>9.76</v>
      </c>
      <c r="CA248">
        <v>75.599999999999994</v>
      </c>
      <c r="CB248">
        <v>87.8</v>
      </c>
      <c r="CC248">
        <v>0</v>
      </c>
      <c r="CD248">
        <v>13.9</v>
      </c>
      <c r="CE248">
        <v>1.06</v>
      </c>
      <c r="CF248">
        <v>2.71</v>
      </c>
      <c r="CG248">
        <v>67.7</v>
      </c>
      <c r="CH248">
        <v>0.6</v>
      </c>
      <c r="CI248">
        <v>20.9</v>
      </c>
      <c r="CJ248">
        <v>1.1499999999999999</v>
      </c>
      <c r="CK248">
        <v>0.56999999999999995</v>
      </c>
      <c r="CL248">
        <v>1.43</v>
      </c>
      <c r="CM248">
        <v>45</v>
      </c>
      <c r="CN248">
        <v>0.86</v>
      </c>
      <c r="CO248" s="188">
        <f t="shared" si="136"/>
        <v>0.60023999999999988</v>
      </c>
      <c r="CP248" s="188">
        <f t="shared" si="137"/>
        <v>0.24009599999999998</v>
      </c>
      <c r="CQ248" s="188">
        <f t="shared" si="138"/>
        <v>1.8597599999999996</v>
      </c>
      <c r="CR248" s="188">
        <f t="shared" si="139"/>
        <v>2.1598799999999998</v>
      </c>
      <c r="CS248" s="188">
        <f t="shared" si="140"/>
        <v>0</v>
      </c>
      <c r="CT248" s="188">
        <f t="shared" si="141"/>
        <v>11.064400000000001</v>
      </c>
      <c r="CU248" s="188">
        <f t="shared" si="142"/>
        <v>0.84376000000000007</v>
      </c>
      <c r="CV248" s="188">
        <f t="shared" si="143"/>
        <v>53.889200000000002</v>
      </c>
      <c r="CW248" s="188">
        <f t="shared" si="144"/>
        <v>0.47759999999999997</v>
      </c>
      <c r="CX248" s="188">
        <f t="shared" si="145"/>
        <v>0.24034999999999995</v>
      </c>
      <c r="CY248" s="188">
        <f t="shared" si="146"/>
        <v>0.11912999999999999</v>
      </c>
      <c r="CZ248" s="188">
        <f t="shared" si="147"/>
        <v>0.29886999999999997</v>
      </c>
      <c r="DA248" s="188">
        <f t="shared" si="148"/>
        <v>9.4049999999999994</v>
      </c>
      <c r="DB248" s="188">
        <f t="shared" si="149"/>
        <v>0.17974000000000001</v>
      </c>
    </row>
    <row r="249" spans="1:106">
      <c r="A249" s="588" t="s">
        <v>1193</v>
      </c>
      <c r="B249" s="494" t="s">
        <v>1183</v>
      </c>
      <c r="C249" s="576" t="s">
        <v>543</v>
      </c>
      <c r="D249" s="382" t="s">
        <v>745</v>
      </c>
      <c r="E249" s="578" t="s">
        <v>363</v>
      </c>
      <c r="F249" s="489">
        <v>43858</v>
      </c>
      <c r="G249" s="429">
        <v>1</v>
      </c>
      <c r="H249" s="537" t="s">
        <v>1193</v>
      </c>
      <c r="I249" s="496">
        <v>7892</v>
      </c>
      <c r="J249" s="496">
        <v>79</v>
      </c>
      <c r="K249">
        <v>22.3</v>
      </c>
      <c r="L249">
        <v>62</v>
      </c>
      <c r="M249">
        <v>14.3</v>
      </c>
      <c r="N249">
        <v>0</v>
      </c>
      <c r="O249">
        <v>100</v>
      </c>
      <c r="P249">
        <v>2.04</v>
      </c>
      <c r="Q249">
        <v>0</v>
      </c>
      <c r="R249">
        <v>93.9</v>
      </c>
      <c r="S249">
        <v>34.700000000000003</v>
      </c>
      <c r="T249">
        <v>65.3</v>
      </c>
      <c r="U249">
        <v>2.04</v>
      </c>
      <c r="V249" s="6">
        <f t="shared" si="125"/>
        <v>0</v>
      </c>
      <c r="W249" s="6" t="e">
        <f t="shared" si="126"/>
        <v>#DIV/0!</v>
      </c>
      <c r="X249">
        <v>11.8</v>
      </c>
      <c r="Y249">
        <v>0</v>
      </c>
      <c r="Z249">
        <v>0</v>
      </c>
      <c r="AA249">
        <v>88.2</v>
      </c>
      <c r="AB249">
        <v>5.88</v>
      </c>
      <c r="AC249">
        <v>0</v>
      </c>
      <c r="AD249">
        <v>0</v>
      </c>
      <c r="AE249">
        <v>0</v>
      </c>
      <c r="AF249">
        <v>0</v>
      </c>
      <c r="AG249">
        <v>0</v>
      </c>
      <c r="AH249" s="188">
        <f t="shared" si="127"/>
        <v>4.0946000000000007</v>
      </c>
      <c r="AI249" s="188">
        <f t="shared" si="128"/>
        <v>0</v>
      </c>
      <c r="AJ249" s="188">
        <f t="shared" si="129"/>
        <v>30.605400000000003</v>
      </c>
      <c r="AK249" s="188">
        <f t="shared" si="130"/>
        <v>2.0403600000000002</v>
      </c>
      <c r="AL249" s="188">
        <f t="shared" si="131"/>
        <v>0</v>
      </c>
      <c r="AM249" s="188">
        <f t="shared" si="132"/>
        <v>0</v>
      </c>
      <c r="AN249" s="188">
        <f t="shared" si="133"/>
        <v>0</v>
      </c>
      <c r="AO249" s="188">
        <f t="shared" si="134"/>
        <v>0</v>
      </c>
      <c r="AP249" s="188">
        <f t="shared" si="135"/>
        <v>0</v>
      </c>
      <c r="AQ249" t="s">
        <v>364</v>
      </c>
      <c r="AR249" t="s">
        <v>364</v>
      </c>
      <c r="AS249" t="s">
        <v>364</v>
      </c>
      <c r="AT249" t="s">
        <v>364</v>
      </c>
      <c r="AU249" t="s">
        <v>364</v>
      </c>
      <c r="AV249">
        <v>0</v>
      </c>
      <c r="AW249">
        <v>0</v>
      </c>
      <c r="AX249">
        <v>0</v>
      </c>
      <c r="AY249" t="s">
        <v>364</v>
      </c>
      <c r="AZ249">
        <v>0</v>
      </c>
      <c r="BA249">
        <v>0</v>
      </c>
      <c r="BB249">
        <v>0</v>
      </c>
      <c r="BC249">
        <v>253</v>
      </c>
      <c r="BD249">
        <v>48.8</v>
      </c>
      <c r="BE249">
        <v>1161</v>
      </c>
      <c r="BF249">
        <v>335</v>
      </c>
      <c r="BH249">
        <v>14.3</v>
      </c>
      <c r="BI249">
        <v>2.04</v>
      </c>
      <c r="BJ249">
        <v>0</v>
      </c>
      <c r="BK249" t="s">
        <v>364</v>
      </c>
      <c r="BL249">
        <v>93.9</v>
      </c>
      <c r="BM249">
        <v>34.700000000000003</v>
      </c>
      <c r="BN249">
        <v>2.04</v>
      </c>
      <c r="BO249">
        <v>31.6</v>
      </c>
      <c r="BP249">
        <v>4</v>
      </c>
      <c r="BQ249">
        <v>4</v>
      </c>
      <c r="BR249">
        <v>96</v>
      </c>
      <c r="BS249">
        <v>4</v>
      </c>
      <c r="BT249">
        <v>0</v>
      </c>
      <c r="BU249">
        <v>100</v>
      </c>
      <c r="BV249">
        <v>60</v>
      </c>
      <c r="BW249">
        <v>40</v>
      </c>
      <c r="BX249">
        <v>8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6.67</v>
      </c>
      <c r="CE249">
        <v>6.67</v>
      </c>
      <c r="CF249">
        <v>0</v>
      </c>
      <c r="CG249">
        <v>100</v>
      </c>
      <c r="CH249">
        <v>6.67</v>
      </c>
      <c r="CI249">
        <v>40</v>
      </c>
      <c r="CJ249">
        <v>0</v>
      </c>
      <c r="CK249">
        <v>0</v>
      </c>
      <c r="CL249">
        <v>0</v>
      </c>
      <c r="CM249">
        <v>100</v>
      </c>
      <c r="CN249">
        <v>10</v>
      </c>
      <c r="CO249" s="188">
        <f t="shared" si="136"/>
        <v>0</v>
      </c>
      <c r="CP249" s="188">
        <f t="shared" si="137"/>
        <v>0</v>
      </c>
      <c r="CQ249" s="188">
        <f t="shared" si="138"/>
        <v>0</v>
      </c>
      <c r="CR249" s="188">
        <f t="shared" si="139"/>
        <v>0</v>
      </c>
      <c r="CS249" s="188">
        <f t="shared" si="140"/>
        <v>0</v>
      </c>
      <c r="CT249" s="188">
        <f t="shared" si="141"/>
        <v>4.0019999999999998</v>
      </c>
      <c r="CU249" s="188">
        <f t="shared" si="142"/>
        <v>4.0019999999999998</v>
      </c>
      <c r="CV249" s="188">
        <f t="shared" si="143"/>
        <v>60</v>
      </c>
      <c r="CW249" s="188">
        <f t="shared" si="144"/>
        <v>4.0019999999999998</v>
      </c>
      <c r="CX249" s="188">
        <f t="shared" si="145"/>
        <v>0</v>
      </c>
      <c r="CY249" s="188">
        <f t="shared" si="146"/>
        <v>0</v>
      </c>
      <c r="CZ249" s="188">
        <f t="shared" si="147"/>
        <v>0</v>
      </c>
      <c r="DA249" s="188">
        <f t="shared" si="148"/>
        <v>40</v>
      </c>
      <c r="DB249" s="188">
        <f t="shared" si="149"/>
        <v>4</v>
      </c>
    </row>
    <row r="250" spans="1:106" s="554" customFormat="1">
      <c r="A250" s="587"/>
      <c r="B250" s="549" t="s">
        <v>1184</v>
      </c>
      <c r="C250" s="549"/>
      <c r="F250" s="552"/>
      <c r="G250" s="569"/>
      <c r="H250" s="569"/>
      <c r="I250" s="572">
        <v>5</v>
      </c>
      <c r="J250" s="572">
        <v>0</v>
      </c>
      <c r="K250" s="555">
        <v>0</v>
      </c>
      <c r="L250" s="555">
        <v>0</v>
      </c>
      <c r="M250" s="555">
        <v>0</v>
      </c>
      <c r="N250" s="555">
        <v>0</v>
      </c>
      <c r="O250" s="555">
        <v>0</v>
      </c>
      <c r="P250" s="555">
        <v>0</v>
      </c>
      <c r="Q250" s="555">
        <v>0</v>
      </c>
      <c r="R250" s="555">
        <v>0</v>
      </c>
      <c r="S250" s="555">
        <v>0</v>
      </c>
      <c r="T250" s="555">
        <v>0</v>
      </c>
      <c r="U250" s="555">
        <v>0</v>
      </c>
      <c r="V250" s="556">
        <f t="shared" si="125"/>
        <v>0</v>
      </c>
      <c r="W250" s="556" t="e">
        <f t="shared" si="126"/>
        <v>#DIV/0!</v>
      </c>
      <c r="X250" s="555">
        <v>0</v>
      </c>
      <c r="Y250" s="555">
        <v>0</v>
      </c>
      <c r="Z250" s="555">
        <v>0</v>
      </c>
      <c r="AA250" s="555">
        <v>0</v>
      </c>
      <c r="AB250" s="555">
        <v>0</v>
      </c>
      <c r="AC250" s="555">
        <v>0</v>
      </c>
      <c r="AD250" s="555">
        <v>0</v>
      </c>
      <c r="AE250" s="555">
        <v>0</v>
      </c>
      <c r="AF250" s="555">
        <v>0</v>
      </c>
      <c r="AG250" s="555">
        <v>0</v>
      </c>
      <c r="AH250" s="557">
        <f t="shared" si="127"/>
        <v>0</v>
      </c>
      <c r="AI250" s="557">
        <f t="shared" si="128"/>
        <v>0</v>
      </c>
      <c r="AJ250" s="557">
        <f t="shared" si="129"/>
        <v>0</v>
      </c>
      <c r="AK250" s="557">
        <f t="shared" si="130"/>
        <v>0</v>
      </c>
      <c r="AL250" s="557">
        <f t="shared" si="131"/>
        <v>0</v>
      </c>
      <c r="AM250" s="557">
        <f t="shared" si="132"/>
        <v>0</v>
      </c>
      <c r="AN250" s="557">
        <f t="shared" si="133"/>
        <v>0</v>
      </c>
      <c r="AO250" s="557">
        <f t="shared" si="134"/>
        <v>0</v>
      </c>
      <c r="AP250" s="557">
        <f t="shared" si="135"/>
        <v>0</v>
      </c>
      <c r="AQ250" s="555" t="s">
        <v>364</v>
      </c>
      <c r="AR250" s="555" t="s">
        <v>364</v>
      </c>
      <c r="AS250" s="555" t="s">
        <v>364</v>
      </c>
      <c r="AT250" s="555" t="s">
        <v>364</v>
      </c>
      <c r="AU250" s="555" t="s">
        <v>364</v>
      </c>
      <c r="AV250" s="555">
        <v>0</v>
      </c>
      <c r="AW250" s="555">
        <v>0</v>
      </c>
      <c r="AX250" s="555">
        <v>0</v>
      </c>
      <c r="AY250" s="555" t="s">
        <v>364</v>
      </c>
      <c r="AZ250" s="555">
        <v>0</v>
      </c>
      <c r="BA250" s="555">
        <v>0</v>
      </c>
      <c r="BB250" s="555">
        <v>0</v>
      </c>
      <c r="BC250" s="555" t="s">
        <v>364</v>
      </c>
      <c r="BD250" s="555" t="s">
        <v>364</v>
      </c>
      <c r="BE250" s="555" t="s">
        <v>364</v>
      </c>
      <c r="BF250" s="555" t="s">
        <v>364</v>
      </c>
      <c r="BH250" s="555">
        <v>0</v>
      </c>
      <c r="BI250" s="555">
        <v>0</v>
      </c>
      <c r="BJ250" s="555">
        <v>0</v>
      </c>
      <c r="BK250" s="555" t="s">
        <v>364</v>
      </c>
      <c r="BL250" s="555">
        <v>0</v>
      </c>
      <c r="BM250" s="555">
        <v>0</v>
      </c>
      <c r="BN250" s="555">
        <v>0</v>
      </c>
      <c r="BO250" s="555">
        <v>0</v>
      </c>
      <c r="BP250" s="555">
        <v>0</v>
      </c>
      <c r="BQ250" s="555">
        <v>0</v>
      </c>
      <c r="BR250" s="555">
        <v>0</v>
      </c>
      <c r="BS250" s="555">
        <v>0</v>
      </c>
      <c r="BT250" s="555">
        <v>0</v>
      </c>
      <c r="BU250" s="555">
        <v>0</v>
      </c>
      <c r="BV250" s="555">
        <v>0</v>
      </c>
      <c r="BW250" s="555">
        <v>0</v>
      </c>
      <c r="BX250" s="555">
        <v>0</v>
      </c>
      <c r="BY250" s="555">
        <v>0</v>
      </c>
      <c r="BZ250" s="555">
        <v>0</v>
      </c>
      <c r="CA250" s="555">
        <v>0</v>
      </c>
      <c r="CB250" s="555">
        <v>0</v>
      </c>
      <c r="CC250" s="555">
        <v>0</v>
      </c>
      <c r="CD250" s="555">
        <v>0</v>
      </c>
      <c r="CE250" s="555">
        <v>0</v>
      </c>
      <c r="CF250" s="555">
        <v>0</v>
      </c>
      <c r="CG250" s="555">
        <v>0</v>
      </c>
      <c r="CH250" s="555">
        <v>0</v>
      </c>
      <c r="CI250" s="555">
        <v>0</v>
      </c>
      <c r="CJ250" s="555">
        <v>0</v>
      </c>
      <c r="CK250" s="555">
        <v>0</v>
      </c>
      <c r="CL250" s="555">
        <v>0</v>
      </c>
      <c r="CM250" s="555">
        <v>0</v>
      </c>
      <c r="CN250" s="555">
        <v>0</v>
      </c>
      <c r="CO250" s="557">
        <f t="shared" si="136"/>
        <v>0</v>
      </c>
      <c r="CP250" s="557">
        <f t="shared" si="137"/>
        <v>0</v>
      </c>
      <c r="CQ250" s="557">
        <f t="shared" si="138"/>
        <v>0</v>
      </c>
      <c r="CR250" s="557">
        <f t="shared" si="139"/>
        <v>0</v>
      </c>
      <c r="CS250" s="557">
        <f t="shared" si="140"/>
        <v>0</v>
      </c>
      <c r="CT250" s="557">
        <f t="shared" si="141"/>
        <v>0</v>
      </c>
      <c r="CU250" s="557">
        <f t="shared" si="142"/>
        <v>0</v>
      </c>
      <c r="CV250" s="557">
        <f t="shared" si="143"/>
        <v>0</v>
      </c>
      <c r="CW250" s="557">
        <f t="shared" si="144"/>
        <v>0</v>
      </c>
      <c r="CX250" s="557">
        <f t="shared" si="145"/>
        <v>0</v>
      </c>
      <c r="CY250" s="557">
        <f t="shared" si="146"/>
        <v>0</v>
      </c>
      <c r="CZ250" s="557">
        <f t="shared" si="147"/>
        <v>0</v>
      </c>
      <c r="DA250" s="557">
        <f t="shared" si="148"/>
        <v>0</v>
      </c>
      <c r="DB250" s="557">
        <f t="shared" si="149"/>
        <v>0</v>
      </c>
    </row>
    <row r="251" spans="1:106">
      <c r="A251" s="589" t="s">
        <v>1194</v>
      </c>
      <c r="B251" s="584"/>
      <c r="C251" s="584"/>
      <c r="D251" s="383"/>
      <c r="E251" s="383"/>
      <c r="F251" s="489"/>
      <c r="G251" s="429"/>
      <c r="H251" s="386"/>
      <c r="I251" s="496"/>
      <c r="J251" s="496"/>
      <c r="K251" s="496"/>
      <c r="L251" s="496"/>
      <c r="M251" s="496"/>
      <c r="N251" s="496"/>
      <c r="O251" s="496"/>
      <c r="P251" s="496"/>
      <c r="Q251" s="496"/>
      <c r="R251" s="496"/>
      <c r="S251" s="496"/>
      <c r="T251" s="496"/>
      <c r="U251" s="496"/>
      <c r="V251" s="6"/>
      <c r="W251" s="6"/>
      <c r="X251" s="496"/>
      <c r="Y251" s="496"/>
      <c r="Z251" s="496"/>
      <c r="AA251" s="496"/>
      <c r="AB251" s="496"/>
      <c r="AC251" s="496"/>
      <c r="AD251" s="496"/>
      <c r="AE251" s="496"/>
      <c r="AF251" s="496"/>
      <c r="AG251" s="496"/>
      <c r="AQ251" s="496"/>
      <c r="AR251" s="496"/>
      <c r="AS251" s="496"/>
      <c r="AT251" s="496"/>
      <c r="AU251" s="496"/>
      <c r="AV251" s="496"/>
      <c r="AW251" s="496"/>
      <c r="AX251" s="496"/>
      <c r="AY251" s="496"/>
      <c r="AZ251" s="496"/>
      <c r="BA251" s="496"/>
      <c r="BB251" s="496"/>
      <c r="BC251" s="496"/>
      <c r="BD251" s="496"/>
      <c r="BE251" s="496"/>
      <c r="BF251" s="496"/>
      <c r="BG251" s="496"/>
      <c r="BH251" s="496"/>
      <c r="BI251" s="496"/>
      <c r="BJ251" s="496"/>
      <c r="BK251" s="496"/>
      <c r="BL251" s="496"/>
      <c r="BM251" s="496"/>
      <c r="BN251" s="496"/>
      <c r="BO251" s="496"/>
      <c r="BP251" s="496"/>
      <c r="BQ251" s="496"/>
      <c r="BR251" s="496"/>
      <c r="BS251" s="496"/>
      <c r="BT251" s="496"/>
      <c r="BU251" s="496"/>
      <c r="BV251" s="496"/>
      <c r="BW251" s="496"/>
      <c r="BX251" s="496"/>
      <c r="BY251" s="496"/>
      <c r="BZ251" s="496"/>
      <c r="CA251" s="496"/>
      <c r="CB251" s="496"/>
      <c r="CC251" s="496"/>
      <c r="CD251" s="496"/>
      <c r="CE251" s="496"/>
      <c r="CF251" s="496"/>
      <c r="CG251" s="496"/>
      <c r="CH251" s="496"/>
      <c r="CI251" s="496"/>
      <c r="CJ251" s="496"/>
      <c r="CK251" s="496"/>
      <c r="CL251" s="496"/>
      <c r="CM251" s="496"/>
      <c r="CN251" s="496"/>
    </row>
    <row r="252" spans="1:106">
      <c r="A252" s="587"/>
      <c r="B252" s="584"/>
      <c r="C252" s="584"/>
      <c r="D252" s="383"/>
      <c r="E252" s="383"/>
      <c r="F252" s="489"/>
      <c r="G252" s="429"/>
      <c r="H252" s="386"/>
      <c r="I252" s="496"/>
      <c r="J252" s="496"/>
      <c r="K252" s="496"/>
      <c r="L252" s="496"/>
      <c r="M252" s="496"/>
      <c r="N252" s="496"/>
      <c r="O252" s="496"/>
      <c r="P252" s="496"/>
      <c r="Q252" s="496"/>
      <c r="R252" s="496"/>
      <c r="S252" s="496"/>
      <c r="T252" s="496"/>
      <c r="U252" s="496"/>
      <c r="V252" s="6"/>
      <c r="W252" s="6"/>
      <c r="X252" s="496"/>
      <c r="Y252" s="496"/>
      <c r="Z252" s="496"/>
      <c r="AA252" s="496"/>
      <c r="AB252" s="496"/>
      <c r="AC252" s="496"/>
      <c r="AD252" s="496"/>
      <c r="AE252" s="496"/>
      <c r="AF252" s="496"/>
      <c r="AG252" s="496"/>
      <c r="AQ252" s="496"/>
      <c r="AR252" s="496"/>
      <c r="AS252" s="496"/>
      <c r="AT252" s="496"/>
      <c r="AU252" s="496"/>
      <c r="AV252" s="496"/>
      <c r="AW252" s="496"/>
      <c r="AX252" s="496"/>
      <c r="AY252" s="496"/>
      <c r="AZ252" s="496"/>
      <c r="BA252" s="496"/>
      <c r="BB252" s="496"/>
      <c r="BC252" s="496"/>
      <c r="BD252" s="496"/>
      <c r="BE252" s="496"/>
      <c r="BF252" s="496"/>
      <c r="BG252" s="496"/>
      <c r="BH252" s="496"/>
      <c r="BI252" s="496"/>
      <c r="BJ252" s="496"/>
      <c r="BK252" s="496"/>
      <c r="BL252" s="496"/>
      <c r="BM252" s="496"/>
      <c r="BN252" s="496"/>
      <c r="BO252" s="496"/>
      <c r="BP252" s="496"/>
      <c r="BQ252" s="496"/>
      <c r="BR252" s="496"/>
      <c r="BS252" s="496"/>
      <c r="BT252" s="496"/>
      <c r="BU252" s="496"/>
      <c r="BV252" s="496"/>
      <c r="BW252" s="496"/>
      <c r="BX252" s="496"/>
      <c r="BY252" s="496"/>
      <c r="BZ252" s="496"/>
      <c r="CA252" s="496"/>
      <c r="CB252" s="496"/>
      <c r="CC252" s="496"/>
      <c r="CD252" s="496"/>
      <c r="CE252" s="496"/>
      <c r="CF252" s="496"/>
      <c r="CG252" s="496"/>
      <c r="CH252" s="496"/>
      <c r="CI252" s="496"/>
      <c r="CJ252" s="496"/>
      <c r="CK252" s="496"/>
      <c r="CL252" s="496"/>
      <c r="CM252" s="496"/>
      <c r="CN252" s="496"/>
    </row>
    <row r="253" spans="1:106">
      <c r="A253" s="588" t="s">
        <v>1195</v>
      </c>
      <c r="B253" s="494" t="s">
        <v>1186</v>
      </c>
      <c r="C253" s="576" t="s">
        <v>543</v>
      </c>
      <c r="D253" s="382" t="s">
        <v>745</v>
      </c>
      <c r="E253" s="578" t="s">
        <v>740</v>
      </c>
      <c r="F253" s="489">
        <v>43880</v>
      </c>
      <c r="G253" s="429">
        <v>4.1428571428571432</v>
      </c>
      <c r="H253" s="537" t="s">
        <v>1195</v>
      </c>
      <c r="I253" s="496">
        <v>2896</v>
      </c>
      <c r="J253" s="496">
        <v>1782</v>
      </c>
      <c r="K253">
        <v>84</v>
      </c>
      <c r="L253">
        <v>86</v>
      </c>
      <c r="M253">
        <v>3.39</v>
      </c>
      <c r="N253">
        <v>5.48</v>
      </c>
      <c r="O253">
        <v>94.5</v>
      </c>
      <c r="P253">
        <v>5.22</v>
      </c>
      <c r="Q253">
        <v>1.83</v>
      </c>
      <c r="R253">
        <v>85.1</v>
      </c>
      <c r="S253">
        <v>24.9</v>
      </c>
      <c r="T253">
        <v>75.099999999999994</v>
      </c>
      <c r="U253">
        <v>0.85</v>
      </c>
      <c r="V253" s="6">
        <f t="shared" si="125"/>
        <v>4.7128000000000005</v>
      </c>
      <c r="W253" s="6">
        <f t="shared" si="126"/>
        <v>2.1070276693260905</v>
      </c>
      <c r="X253">
        <v>6.02</v>
      </c>
      <c r="Y253">
        <v>5.76</v>
      </c>
      <c r="Z253">
        <v>4.45</v>
      </c>
      <c r="AA253">
        <v>85.1</v>
      </c>
      <c r="AB253">
        <v>0.26</v>
      </c>
      <c r="AC253">
        <v>32.1</v>
      </c>
      <c r="AD253">
        <v>42.9</v>
      </c>
      <c r="AE253">
        <v>89.3</v>
      </c>
      <c r="AF253">
        <v>60.7</v>
      </c>
      <c r="AG253">
        <v>0</v>
      </c>
      <c r="AH253" s="188">
        <f t="shared" si="127"/>
        <v>1.4989799999999998</v>
      </c>
      <c r="AI253" s="188">
        <f t="shared" si="128"/>
        <v>1.4342399999999997</v>
      </c>
      <c r="AJ253" s="188">
        <f t="shared" si="129"/>
        <v>21.189899999999998</v>
      </c>
      <c r="AK253" s="188">
        <f t="shared" si="130"/>
        <v>6.4740000000000006E-2</v>
      </c>
      <c r="AL253" s="188">
        <f t="shared" si="131"/>
        <v>0.58743000000000001</v>
      </c>
      <c r="AM253" s="188">
        <f t="shared" si="132"/>
        <v>0.78507000000000005</v>
      </c>
      <c r="AN253" s="188">
        <f t="shared" si="133"/>
        <v>1.63419</v>
      </c>
      <c r="AO253" s="188">
        <f t="shared" si="134"/>
        <v>1.1108100000000001</v>
      </c>
      <c r="AP253" s="188">
        <f t="shared" si="135"/>
        <v>0</v>
      </c>
      <c r="AQ253">
        <v>354</v>
      </c>
      <c r="AR253">
        <v>95.1</v>
      </c>
      <c r="AS253">
        <v>931</v>
      </c>
      <c r="AT253">
        <v>376</v>
      </c>
      <c r="AU253">
        <v>-25.7</v>
      </c>
      <c r="AV253">
        <v>23.8</v>
      </c>
      <c r="AW253">
        <v>9.52</v>
      </c>
      <c r="AX253">
        <v>10.7</v>
      </c>
      <c r="AY253">
        <v>1895</v>
      </c>
      <c r="AZ253">
        <v>75</v>
      </c>
      <c r="BA253">
        <v>36.9</v>
      </c>
      <c r="BB253">
        <v>2.38</v>
      </c>
      <c r="BC253">
        <v>262</v>
      </c>
      <c r="BD253">
        <v>57.8</v>
      </c>
      <c r="BE253">
        <v>972</v>
      </c>
      <c r="BF253">
        <v>285</v>
      </c>
      <c r="BH253">
        <v>2.21</v>
      </c>
      <c r="BI253">
        <v>4.97</v>
      </c>
      <c r="BJ253">
        <v>1.31</v>
      </c>
      <c r="BK253">
        <v>294</v>
      </c>
      <c r="BL253">
        <v>85.7</v>
      </c>
      <c r="BM253">
        <v>24.2</v>
      </c>
      <c r="BN253">
        <v>0.76</v>
      </c>
      <c r="BO253">
        <v>9.93</v>
      </c>
      <c r="BP253">
        <v>1.69</v>
      </c>
      <c r="BQ253">
        <v>1.69</v>
      </c>
      <c r="BR253">
        <v>98.3</v>
      </c>
      <c r="BS253">
        <v>1.1299999999999999</v>
      </c>
      <c r="BT253">
        <v>0.56000000000000005</v>
      </c>
      <c r="BU253">
        <v>93.8</v>
      </c>
      <c r="BV253">
        <v>55.4</v>
      </c>
      <c r="BW253">
        <v>45.8</v>
      </c>
      <c r="BX253">
        <v>2.2599999999999998</v>
      </c>
      <c r="BY253">
        <v>0</v>
      </c>
      <c r="BZ253">
        <v>0</v>
      </c>
      <c r="CA253">
        <v>100</v>
      </c>
      <c r="CB253">
        <v>100</v>
      </c>
      <c r="CC253">
        <v>0</v>
      </c>
      <c r="CD253">
        <v>2.04</v>
      </c>
      <c r="CE253">
        <v>0</v>
      </c>
      <c r="CF253">
        <v>1.02</v>
      </c>
      <c r="CG253">
        <v>91.8</v>
      </c>
      <c r="CH253">
        <v>3.06</v>
      </c>
      <c r="CI253">
        <v>45.8</v>
      </c>
      <c r="CJ253">
        <v>1.23</v>
      </c>
      <c r="CK253">
        <v>2.4700000000000002</v>
      </c>
      <c r="CL253">
        <v>0</v>
      </c>
      <c r="CM253">
        <v>96.3</v>
      </c>
      <c r="CN253">
        <v>1.23</v>
      </c>
      <c r="CO253" s="188">
        <f t="shared" si="136"/>
        <v>0</v>
      </c>
      <c r="CP253" s="188">
        <f t="shared" si="137"/>
        <v>0</v>
      </c>
      <c r="CQ253" s="188">
        <f t="shared" si="138"/>
        <v>0.56000000000000005</v>
      </c>
      <c r="CR253" s="188">
        <f t="shared" si="139"/>
        <v>0.56000000000000005</v>
      </c>
      <c r="CS253" s="188">
        <f t="shared" si="140"/>
        <v>0</v>
      </c>
      <c r="CT253" s="188">
        <f t="shared" si="141"/>
        <v>1.1301600000000001</v>
      </c>
      <c r="CU253" s="188">
        <f t="shared" si="142"/>
        <v>0</v>
      </c>
      <c r="CV253" s="188">
        <f t="shared" si="143"/>
        <v>50.857199999999992</v>
      </c>
      <c r="CW253" s="188">
        <f t="shared" si="144"/>
        <v>1.6952400000000001</v>
      </c>
      <c r="CX253" s="188">
        <f t="shared" si="145"/>
        <v>0.56333999999999995</v>
      </c>
      <c r="CY253" s="188">
        <f t="shared" si="146"/>
        <v>1.1312600000000002</v>
      </c>
      <c r="CZ253" s="188">
        <f t="shared" si="147"/>
        <v>0</v>
      </c>
      <c r="DA253" s="188">
        <f t="shared" si="148"/>
        <v>44.105400000000003</v>
      </c>
      <c r="DB253" s="188">
        <f t="shared" si="149"/>
        <v>0.56333999999999995</v>
      </c>
    </row>
    <row r="254" spans="1:106" s="600" customFormat="1">
      <c r="A254" s="28"/>
      <c r="B254" s="599" t="s">
        <v>1187</v>
      </c>
      <c r="C254" s="599"/>
      <c r="F254" s="609"/>
      <c r="G254" s="607"/>
      <c r="H254" s="607"/>
      <c r="I254" s="604">
        <v>9</v>
      </c>
      <c r="J254" s="604">
        <v>0</v>
      </c>
      <c r="K254" s="604">
        <v>0</v>
      </c>
      <c r="L254" s="604">
        <v>0</v>
      </c>
      <c r="M254" s="604">
        <v>0</v>
      </c>
      <c r="N254" s="604">
        <v>0</v>
      </c>
      <c r="O254" s="604">
        <v>0</v>
      </c>
      <c r="P254" s="604">
        <v>0</v>
      </c>
      <c r="Q254" s="604">
        <v>0</v>
      </c>
      <c r="R254" s="604">
        <v>0</v>
      </c>
      <c r="S254" s="604">
        <v>0</v>
      </c>
      <c r="T254" s="604">
        <v>0</v>
      </c>
      <c r="U254" s="604">
        <v>0</v>
      </c>
      <c r="V254" s="605">
        <f t="shared" si="125"/>
        <v>0</v>
      </c>
      <c r="W254" s="605" t="e">
        <f t="shared" si="126"/>
        <v>#DIV/0!</v>
      </c>
      <c r="X254" s="604">
        <v>0</v>
      </c>
      <c r="Y254" s="604">
        <v>0</v>
      </c>
      <c r="Z254" s="604">
        <v>0</v>
      </c>
      <c r="AA254" s="604">
        <v>0</v>
      </c>
      <c r="AB254" s="604">
        <v>0</v>
      </c>
      <c r="AC254" s="604">
        <v>0</v>
      </c>
      <c r="AD254" s="604">
        <v>0</v>
      </c>
      <c r="AE254" s="604">
        <v>0</v>
      </c>
      <c r="AF254" s="604">
        <v>0</v>
      </c>
      <c r="AG254" s="604">
        <v>0</v>
      </c>
      <c r="AH254" s="606">
        <f t="shared" si="127"/>
        <v>0</v>
      </c>
      <c r="AI254" s="606">
        <f t="shared" si="128"/>
        <v>0</v>
      </c>
      <c r="AJ254" s="606">
        <f t="shared" si="129"/>
        <v>0</v>
      </c>
      <c r="AK254" s="606">
        <f t="shared" si="130"/>
        <v>0</v>
      </c>
      <c r="AL254" s="606">
        <f t="shared" si="131"/>
        <v>0</v>
      </c>
      <c r="AM254" s="606">
        <f t="shared" si="132"/>
        <v>0</v>
      </c>
      <c r="AN254" s="606">
        <f t="shared" si="133"/>
        <v>0</v>
      </c>
      <c r="AO254" s="606">
        <f t="shared" si="134"/>
        <v>0</v>
      </c>
      <c r="AP254" s="606">
        <f t="shared" si="135"/>
        <v>0</v>
      </c>
      <c r="AQ254" s="604" t="s">
        <v>364</v>
      </c>
      <c r="AR254" s="604" t="s">
        <v>364</v>
      </c>
      <c r="AS254" s="604" t="s">
        <v>364</v>
      </c>
      <c r="AT254" s="604" t="s">
        <v>364</v>
      </c>
      <c r="AU254" s="604" t="s">
        <v>364</v>
      </c>
      <c r="AV254" s="604">
        <v>0</v>
      </c>
      <c r="AW254" s="604">
        <v>0</v>
      </c>
      <c r="AX254" s="604">
        <v>0</v>
      </c>
      <c r="AY254" s="604" t="s">
        <v>364</v>
      </c>
      <c r="AZ254" s="604">
        <v>0</v>
      </c>
      <c r="BA254" s="604">
        <v>0</v>
      </c>
      <c r="BB254" s="604">
        <v>0</v>
      </c>
      <c r="BC254" s="604" t="s">
        <v>364</v>
      </c>
      <c r="BD254" s="604" t="s">
        <v>364</v>
      </c>
      <c r="BE254" s="604" t="s">
        <v>364</v>
      </c>
      <c r="BF254" s="604" t="s">
        <v>364</v>
      </c>
      <c r="BH254" s="604">
        <v>0</v>
      </c>
      <c r="BI254" s="604">
        <v>0</v>
      </c>
      <c r="BJ254" s="604">
        <v>0</v>
      </c>
      <c r="BK254" s="604" t="s">
        <v>364</v>
      </c>
      <c r="BL254" s="604">
        <v>0</v>
      </c>
      <c r="BM254" s="604">
        <v>0</v>
      </c>
      <c r="BN254" s="604">
        <v>0</v>
      </c>
      <c r="BO254" s="604">
        <v>0</v>
      </c>
      <c r="BP254" s="604">
        <v>0</v>
      </c>
      <c r="BQ254" s="604">
        <v>0</v>
      </c>
      <c r="BR254" s="604">
        <v>0</v>
      </c>
      <c r="BS254" s="604">
        <v>0</v>
      </c>
      <c r="BT254" s="604">
        <v>0</v>
      </c>
      <c r="BU254" s="604">
        <v>0</v>
      </c>
      <c r="BV254" s="604">
        <v>0</v>
      </c>
      <c r="BW254" s="604">
        <v>0</v>
      </c>
      <c r="BX254" s="604">
        <v>0</v>
      </c>
      <c r="BY254" s="604">
        <v>0</v>
      </c>
      <c r="BZ254" s="604">
        <v>0</v>
      </c>
      <c r="CA254" s="604">
        <v>0</v>
      </c>
      <c r="CB254" s="604">
        <v>0</v>
      </c>
      <c r="CC254" s="604">
        <v>0</v>
      </c>
      <c r="CD254" s="604">
        <v>0</v>
      </c>
      <c r="CE254" s="604">
        <v>0</v>
      </c>
      <c r="CF254" s="604">
        <v>0</v>
      </c>
      <c r="CG254" s="604">
        <v>0</v>
      </c>
      <c r="CH254" s="604">
        <v>0</v>
      </c>
      <c r="CI254" s="604">
        <v>0</v>
      </c>
      <c r="CJ254" s="604">
        <v>0</v>
      </c>
      <c r="CK254" s="604">
        <v>0</v>
      </c>
      <c r="CL254" s="604">
        <v>0</v>
      </c>
      <c r="CM254" s="604">
        <v>0</v>
      </c>
      <c r="CN254" s="604">
        <v>0</v>
      </c>
      <c r="CO254" s="606">
        <f t="shared" si="136"/>
        <v>0</v>
      </c>
      <c r="CP254" s="606">
        <f t="shared" si="137"/>
        <v>0</v>
      </c>
      <c r="CQ254" s="606">
        <f t="shared" si="138"/>
        <v>0</v>
      </c>
      <c r="CR254" s="606">
        <f t="shared" si="139"/>
        <v>0</v>
      </c>
      <c r="CS254" s="606">
        <f t="shared" si="140"/>
        <v>0</v>
      </c>
      <c r="CT254" s="606">
        <f t="shared" si="141"/>
        <v>0</v>
      </c>
      <c r="CU254" s="606">
        <f t="shared" si="142"/>
        <v>0</v>
      </c>
      <c r="CV254" s="606">
        <f t="shared" si="143"/>
        <v>0</v>
      </c>
      <c r="CW254" s="606">
        <f t="shared" si="144"/>
        <v>0</v>
      </c>
      <c r="CX254" s="606">
        <f t="shared" si="145"/>
        <v>0</v>
      </c>
      <c r="CY254" s="606">
        <f t="shared" si="146"/>
        <v>0</v>
      </c>
      <c r="CZ254" s="606">
        <f t="shared" si="147"/>
        <v>0</v>
      </c>
      <c r="DA254" s="606">
        <f t="shared" si="148"/>
        <v>0</v>
      </c>
      <c r="DB254" s="606">
        <f t="shared" si="149"/>
        <v>0</v>
      </c>
    </row>
    <row r="255" spans="1:106">
      <c r="A255" s="588" t="s">
        <v>381</v>
      </c>
      <c r="B255" s="584"/>
      <c r="C255" s="584"/>
      <c r="D255" s="383"/>
      <c r="E255" s="383"/>
      <c r="F255" s="489"/>
      <c r="G255" s="429"/>
      <c r="H255" s="386"/>
      <c r="I255" s="496"/>
      <c r="J255" s="496"/>
      <c r="K255" s="496"/>
      <c r="L255" s="496"/>
      <c r="M255" s="496"/>
      <c r="N255" s="496"/>
      <c r="O255" s="496"/>
      <c r="P255" s="496"/>
      <c r="Q255" s="496"/>
      <c r="R255" s="496"/>
      <c r="S255" s="496"/>
      <c r="T255" s="496"/>
      <c r="U255" s="496"/>
      <c r="V255" s="6"/>
      <c r="W255" s="6"/>
      <c r="X255" s="496"/>
      <c r="Y255" s="496"/>
      <c r="Z255" s="496"/>
      <c r="AA255" s="496"/>
      <c r="AB255" s="496"/>
      <c r="AC255" s="496"/>
      <c r="AD255" s="496"/>
      <c r="AE255" s="496"/>
      <c r="AF255" s="496"/>
      <c r="AG255" s="496"/>
      <c r="AQ255" s="496"/>
      <c r="AR255" s="496"/>
      <c r="AS255" s="496"/>
      <c r="AT255" s="496"/>
      <c r="AU255" s="496"/>
      <c r="AV255" s="496"/>
      <c r="AW255" s="496"/>
      <c r="AX255" s="496"/>
      <c r="AY255" s="496"/>
      <c r="AZ255" s="496"/>
      <c r="BA255" s="496"/>
      <c r="BB255" s="496"/>
      <c r="BC255" s="496"/>
      <c r="BD255" s="496"/>
      <c r="BE255" s="496"/>
      <c r="BF255" s="496"/>
      <c r="BG255" s="496"/>
      <c r="BH255" s="496"/>
      <c r="BI255" s="496"/>
      <c r="BJ255" s="496"/>
      <c r="BK255" s="496"/>
      <c r="BL255" s="496"/>
      <c r="BM255" s="496"/>
      <c r="BN255" s="496"/>
      <c r="BO255" s="496"/>
      <c r="BP255" s="496"/>
      <c r="BQ255" s="496"/>
      <c r="BR255" s="496"/>
      <c r="BS255" s="496"/>
      <c r="BT255" s="496"/>
      <c r="BU255" s="496"/>
      <c r="BV255" s="496"/>
      <c r="BW255" s="496"/>
      <c r="BX255" s="496"/>
      <c r="BY255" s="496"/>
      <c r="BZ255" s="496"/>
      <c r="CA255" s="496"/>
      <c r="CB255" s="496"/>
      <c r="CC255" s="496"/>
      <c r="CD255" s="496"/>
      <c r="CE255" s="496"/>
      <c r="CF255" s="496"/>
      <c r="CG255" s="496"/>
      <c r="CH255" s="496"/>
      <c r="CI255" s="496"/>
      <c r="CJ255" s="496"/>
      <c r="CK255" s="496"/>
      <c r="CL255" s="496"/>
      <c r="CM255" s="496"/>
      <c r="CN255" s="496"/>
    </row>
    <row r="256" spans="1:106">
      <c r="A256" s="587"/>
      <c r="B256" s="584"/>
      <c r="C256" s="584"/>
      <c r="D256" s="383"/>
      <c r="E256" s="383"/>
      <c r="F256" s="489"/>
      <c r="G256" s="429"/>
      <c r="H256" s="386"/>
      <c r="I256" s="496"/>
      <c r="J256" s="496"/>
      <c r="K256" s="496"/>
      <c r="L256" s="496"/>
      <c r="M256" s="496"/>
      <c r="N256" s="496"/>
      <c r="O256" s="496"/>
      <c r="P256" s="496"/>
      <c r="Q256" s="496"/>
      <c r="R256" s="496"/>
      <c r="S256" s="496"/>
      <c r="T256" s="496"/>
      <c r="U256" s="496"/>
      <c r="V256" s="6"/>
      <c r="W256" s="6"/>
      <c r="X256" s="496"/>
      <c r="Y256" s="496"/>
      <c r="Z256" s="496"/>
      <c r="AA256" s="496"/>
      <c r="AB256" s="496"/>
      <c r="AC256" s="496"/>
      <c r="AD256" s="496"/>
      <c r="AE256" s="496"/>
      <c r="AF256" s="496"/>
      <c r="AG256" s="496"/>
      <c r="AQ256" s="496"/>
      <c r="AR256" s="496"/>
      <c r="AS256" s="496"/>
      <c r="AT256" s="496"/>
      <c r="AU256" s="496"/>
      <c r="AV256" s="496"/>
      <c r="AW256" s="496"/>
      <c r="AX256" s="496"/>
      <c r="AY256" s="496"/>
      <c r="AZ256" s="496"/>
      <c r="BA256" s="496"/>
      <c r="BB256" s="496"/>
      <c r="BC256" s="496"/>
      <c r="BD256" s="496"/>
      <c r="BE256" s="496"/>
      <c r="BF256" s="496"/>
      <c r="BG256" s="496"/>
      <c r="BH256" s="496"/>
      <c r="BI256" s="496"/>
      <c r="BJ256" s="496"/>
      <c r="BK256" s="496"/>
      <c r="BL256" s="496"/>
      <c r="BM256" s="496"/>
      <c r="BN256" s="496"/>
      <c r="BO256" s="496"/>
      <c r="BP256" s="496"/>
      <c r="BQ256" s="496"/>
      <c r="BR256" s="496"/>
      <c r="BS256" s="496"/>
      <c r="BT256" s="496"/>
      <c r="BU256" s="496"/>
      <c r="BV256" s="496"/>
      <c r="BW256" s="496"/>
      <c r="BX256" s="496"/>
      <c r="BY256" s="496"/>
      <c r="BZ256" s="496"/>
      <c r="CA256" s="496"/>
      <c r="CB256" s="496"/>
      <c r="CC256" s="496"/>
      <c r="CD256" s="496"/>
      <c r="CE256" s="496"/>
      <c r="CF256" s="496"/>
      <c r="CG256" s="496"/>
      <c r="CH256" s="496"/>
      <c r="CI256" s="496"/>
      <c r="CJ256" s="496"/>
      <c r="CK256" s="496"/>
      <c r="CL256" s="496"/>
      <c r="CM256" s="496"/>
      <c r="CN256" s="496"/>
    </row>
    <row r="257" spans="1:106">
      <c r="A257" s="588" t="s">
        <v>1196</v>
      </c>
      <c r="B257" s="584"/>
      <c r="C257" s="584"/>
      <c r="D257" s="383"/>
      <c r="E257" s="383"/>
      <c r="F257" s="489"/>
      <c r="G257" s="429"/>
      <c r="H257" s="386"/>
      <c r="I257" s="496"/>
      <c r="J257" s="496"/>
      <c r="K257" s="496"/>
      <c r="L257" s="496"/>
      <c r="M257" s="496"/>
      <c r="N257" s="496"/>
      <c r="O257" s="496"/>
      <c r="P257" s="496"/>
      <c r="Q257" s="496"/>
      <c r="R257" s="496"/>
      <c r="S257" s="496"/>
      <c r="T257" s="496"/>
      <c r="U257" s="496"/>
      <c r="V257" s="6"/>
      <c r="W257" s="6"/>
      <c r="X257" s="496"/>
      <c r="Y257" s="496"/>
      <c r="Z257" s="496"/>
      <c r="AA257" s="496"/>
      <c r="AB257" s="496"/>
      <c r="AC257" s="496"/>
      <c r="AD257" s="496"/>
      <c r="AE257" s="496"/>
      <c r="AF257" s="496"/>
      <c r="AG257" s="496"/>
      <c r="AQ257" s="496"/>
      <c r="AR257" s="496"/>
      <c r="AS257" s="496"/>
      <c r="AT257" s="496"/>
      <c r="AU257" s="496"/>
      <c r="AV257" s="496"/>
      <c r="AW257" s="496"/>
      <c r="AX257" s="496"/>
      <c r="AY257" s="496"/>
      <c r="AZ257" s="496"/>
      <c r="BA257" s="496"/>
      <c r="BB257" s="496"/>
      <c r="BC257" s="496"/>
      <c r="BD257" s="496"/>
      <c r="BE257" s="496"/>
      <c r="BF257" s="496"/>
      <c r="BG257" s="496"/>
      <c r="BH257" s="496"/>
      <c r="BI257" s="496"/>
      <c r="BJ257" s="496"/>
      <c r="BK257" s="496"/>
      <c r="BL257" s="496"/>
      <c r="BM257" s="496"/>
      <c r="BN257" s="496"/>
      <c r="BO257" s="496"/>
      <c r="BP257" s="496"/>
      <c r="BQ257" s="496"/>
      <c r="BR257" s="496"/>
      <c r="BS257" s="496"/>
      <c r="BT257" s="496"/>
      <c r="BU257" s="496"/>
      <c r="BV257" s="496"/>
      <c r="BW257" s="496"/>
      <c r="BX257" s="496"/>
      <c r="BY257" s="496"/>
      <c r="BZ257" s="496"/>
      <c r="CA257" s="496"/>
      <c r="CB257" s="496"/>
      <c r="CC257" s="496"/>
      <c r="CD257" s="496"/>
      <c r="CE257" s="496"/>
      <c r="CF257" s="496"/>
      <c r="CG257" s="496"/>
      <c r="CH257" s="496"/>
      <c r="CI257" s="496"/>
      <c r="CJ257" s="496"/>
      <c r="CK257" s="496"/>
      <c r="CL257" s="496"/>
      <c r="CM257" s="496"/>
      <c r="CN257" s="496"/>
    </row>
    <row r="258" spans="1:106">
      <c r="A258" s="587"/>
      <c r="B258" s="584"/>
      <c r="C258" s="584"/>
      <c r="D258" s="383"/>
      <c r="E258" s="383"/>
      <c r="F258" s="489"/>
      <c r="G258" s="429"/>
      <c r="H258" s="386"/>
      <c r="I258" s="496"/>
      <c r="J258" s="496"/>
      <c r="K258" s="496"/>
      <c r="L258" s="496"/>
      <c r="M258" s="496"/>
      <c r="N258" s="496"/>
      <c r="O258" s="496"/>
      <c r="P258" s="496"/>
      <c r="Q258" s="496"/>
      <c r="R258" s="496"/>
      <c r="S258" s="496"/>
      <c r="T258" s="496"/>
      <c r="U258" s="496"/>
      <c r="V258" s="6"/>
      <c r="W258" s="6"/>
      <c r="X258" s="496"/>
      <c r="Y258" s="496"/>
      <c r="Z258" s="496"/>
      <c r="AA258" s="496"/>
      <c r="AB258" s="496"/>
      <c r="AC258" s="496"/>
      <c r="AD258" s="496"/>
      <c r="AE258" s="496"/>
      <c r="AF258" s="496"/>
      <c r="AG258" s="496"/>
      <c r="AQ258" s="496"/>
      <c r="AR258" s="496"/>
      <c r="AS258" s="496"/>
      <c r="AT258" s="496"/>
      <c r="AU258" s="496"/>
      <c r="AV258" s="496"/>
      <c r="AW258" s="496"/>
      <c r="AX258" s="496"/>
      <c r="AY258" s="496"/>
      <c r="AZ258" s="496"/>
      <c r="BA258" s="496"/>
      <c r="BB258" s="496"/>
      <c r="BC258" s="496"/>
      <c r="BD258" s="496"/>
      <c r="BE258" s="496"/>
      <c r="BF258" s="496"/>
      <c r="BG258" s="496"/>
      <c r="BH258" s="496"/>
      <c r="BI258" s="496"/>
      <c r="BJ258" s="496"/>
      <c r="BK258" s="496"/>
      <c r="BL258" s="496"/>
      <c r="BM258" s="496"/>
      <c r="BN258" s="496"/>
      <c r="BO258" s="496"/>
      <c r="BP258" s="496"/>
      <c r="BQ258" s="496"/>
      <c r="BR258" s="496"/>
      <c r="BS258" s="496"/>
      <c r="BT258" s="496"/>
      <c r="BU258" s="496"/>
      <c r="BV258" s="496"/>
      <c r="BW258" s="496"/>
      <c r="BX258" s="496"/>
      <c r="BY258" s="496"/>
      <c r="BZ258" s="496"/>
      <c r="CA258" s="496"/>
      <c r="CB258" s="496"/>
      <c r="CC258" s="496"/>
      <c r="CD258" s="496"/>
      <c r="CE258" s="496"/>
      <c r="CF258" s="496"/>
      <c r="CG258" s="496"/>
      <c r="CH258" s="496"/>
      <c r="CI258" s="496"/>
      <c r="CJ258" s="496"/>
      <c r="CK258" s="496"/>
      <c r="CL258" s="496"/>
      <c r="CM258" s="496"/>
      <c r="CN258" s="496"/>
    </row>
    <row r="259" spans="1:106">
      <c r="A259" s="588" t="s">
        <v>1192</v>
      </c>
      <c r="B259" s="584"/>
      <c r="C259" s="584"/>
      <c r="D259" s="383"/>
      <c r="E259" s="383"/>
      <c r="F259" s="489"/>
      <c r="G259" s="429"/>
      <c r="H259" s="386"/>
      <c r="I259" s="496"/>
      <c r="J259" s="496"/>
      <c r="K259" s="496"/>
      <c r="L259" s="496"/>
      <c r="M259" s="496"/>
      <c r="N259" s="496"/>
      <c r="O259" s="496"/>
      <c r="P259" s="496"/>
      <c r="Q259" s="496"/>
      <c r="R259" s="496"/>
      <c r="S259" s="496"/>
      <c r="T259" s="496"/>
      <c r="U259" s="496"/>
      <c r="V259" s="6"/>
      <c r="W259" s="6"/>
      <c r="X259" s="496"/>
      <c r="Y259" s="496"/>
      <c r="Z259" s="496"/>
      <c r="AA259" s="496"/>
      <c r="AB259" s="496"/>
      <c r="AC259" s="496"/>
      <c r="AD259" s="496"/>
      <c r="AE259" s="496"/>
      <c r="AF259" s="496"/>
      <c r="AG259" s="496"/>
      <c r="AQ259" s="496"/>
      <c r="AR259" s="496"/>
      <c r="AS259" s="496"/>
      <c r="AT259" s="496"/>
      <c r="AU259" s="496"/>
      <c r="AV259" s="496"/>
      <c r="AW259" s="496"/>
      <c r="AX259" s="496"/>
      <c r="AY259" s="496"/>
      <c r="AZ259" s="496"/>
      <c r="BA259" s="496"/>
      <c r="BB259" s="496"/>
      <c r="BC259" s="496"/>
      <c r="BD259" s="496"/>
      <c r="BE259" s="496"/>
      <c r="BF259" s="496"/>
      <c r="BG259" s="496"/>
      <c r="BH259" s="496"/>
      <c r="BI259" s="496"/>
      <c r="BJ259" s="496"/>
      <c r="BK259" s="496"/>
      <c r="BL259" s="496"/>
      <c r="BM259" s="496"/>
      <c r="BN259" s="496"/>
      <c r="BO259" s="496"/>
      <c r="BP259" s="496"/>
      <c r="BQ259" s="496"/>
      <c r="BR259" s="496"/>
      <c r="BS259" s="496"/>
      <c r="BT259" s="496"/>
      <c r="BU259" s="496"/>
      <c r="BV259" s="496"/>
      <c r="BW259" s="496"/>
      <c r="BX259" s="496"/>
      <c r="BY259" s="496"/>
      <c r="BZ259" s="496"/>
      <c r="CA259" s="496"/>
      <c r="CB259" s="496"/>
      <c r="CC259" s="496"/>
      <c r="CD259" s="496"/>
      <c r="CE259" s="496"/>
      <c r="CF259" s="496"/>
      <c r="CG259" s="496"/>
      <c r="CH259" s="496"/>
      <c r="CI259" s="496"/>
      <c r="CJ259" s="496"/>
      <c r="CK259" s="496"/>
      <c r="CL259" s="496"/>
      <c r="CM259" s="496"/>
      <c r="CN259" s="496"/>
    </row>
    <row r="260" spans="1:106">
      <c r="A260" s="587"/>
      <c r="B260" s="584"/>
      <c r="C260" s="584"/>
      <c r="D260" s="383"/>
      <c r="E260" s="383"/>
      <c r="F260" s="489"/>
      <c r="G260" s="429"/>
      <c r="H260" s="386"/>
      <c r="I260" s="496"/>
      <c r="J260" s="496"/>
      <c r="K260" s="496"/>
      <c r="L260" s="496"/>
      <c r="M260" s="496"/>
      <c r="N260" s="496"/>
      <c r="O260" s="496"/>
      <c r="P260" s="496"/>
      <c r="Q260" s="496"/>
      <c r="R260" s="496"/>
      <c r="S260" s="496"/>
      <c r="T260" s="496"/>
      <c r="U260" s="496"/>
      <c r="V260" s="6"/>
      <c r="W260" s="6"/>
      <c r="X260" s="496"/>
      <c r="Y260" s="496"/>
      <c r="Z260" s="496"/>
      <c r="AA260" s="496"/>
      <c r="AB260" s="496"/>
      <c r="AC260" s="496"/>
      <c r="AD260" s="496"/>
      <c r="AE260" s="496"/>
      <c r="AF260" s="496"/>
      <c r="AG260" s="496"/>
      <c r="AQ260" s="496"/>
      <c r="AR260" s="496"/>
      <c r="AS260" s="496"/>
      <c r="AT260" s="496"/>
      <c r="AU260" s="496"/>
      <c r="AV260" s="496"/>
      <c r="AW260" s="496"/>
      <c r="AX260" s="496"/>
      <c r="AY260" s="496"/>
      <c r="AZ260" s="496"/>
      <c r="BA260" s="496"/>
      <c r="BB260" s="496"/>
      <c r="BC260" s="496"/>
      <c r="BD260" s="496"/>
      <c r="BE260" s="496"/>
      <c r="BF260" s="496"/>
      <c r="BG260" s="496"/>
      <c r="BH260" s="496"/>
      <c r="BI260" s="496"/>
      <c r="BJ260" s="496"/>
      <c r="BK260" s="496"/>
      <c r="BL260" s="496"/>
      <c r="BM260" s="496"/>
      <c r="BN260" s="496"/>
      <c r="BO260" s="496"/>
      <c r="BP260" s="496"/>
      <c r="BQ260" s="496"/>
      <c r="BR260" s="496"/>
      <c r="BS260" s="496"/>
      <c r="BT260" s="496"/>
      <c r="BU260" s="496"/>
      <c r="BV260" s="496"/>
      <c r="BW260" s="496"/>
      <c r="BX260" s="496"/>
      <c r="BY260" s="496"/>
      <c r="BZ260" s="496"/>
      <c r="CA260" s="496"/>
      <c r="CB260" s="496"/>
      <c r="CC260" s="496"/>
      <c r="CD260" s="496"/>
      <c r="CE260" s="496"/>
      <c r="CF260" s="496"/>
      <c r="CG260" s="496"/>
      <c r="CH260" s="496"/>
      <c r="CI260" s="496"/>
      <c r="CJ260" s="496"/>
      <c r="CK260" s="496"/>
      <c r="CL260" s="496"/>
      <c r="CM260" s="496"/>
      <c r="CN260" s="496"/>
    </row>
    <row r="261" spans="1:106">
      <c r="A261" s="588" t="s">
        <v>1193</v>
      </c>
      <c r="B261" s="584"/>
      <c r="C261" s="584"/>
      <c r="D261" s="383"/>
      <c r="E261" s="383"/>
      <c r="F261" s="489"/>
      <c r="G261" s="429"/>
      <c r="H261" s="386"/>
      <c r="I261" s="496"/>
      <c r="J261" s="496"/>
      <c r="K261" s="496"/>
      <c r="L261" s="496"/>
      <c r="M261" s="496"/>
      <c r="N261" s="496"/>
      <c r="O261" s="496"/>
      <c r="P261" s="496"/>
      <c r="Q261" s="496"/>
      <c r="R261" s="496"/>
      <c r="S261" s="496"/>
      <c r="T261" s="496"/>
      <c r="U261" s="496"/>
      <c r="V261" s="6"/>
      <c r="W261" s="6"/>
      <c r="X261" s="496"/>
      <c r="Y261" s="496"/>
      <c r="Z261" s="496"/>
      <c r="AA261" s="496"/>
      <c r="AB261" s="496"/>
      <c r="AC261" s="496"/>
      <c r="AD261" s="496"/>
      <c r="AE261" s="496"/>
      <c r="AF261" s="496"/>
      <c r="AG261" s="496"/>
      <c r="AQ261" s="496"/>
      <c r="AR261" s="496"/>
      <c r="AS261" s="496"/>
      <c r="AT261" s="496"/>
      <c r="AU261" s="496"/>
      <c r="AV261" s="496"/>
      <c r="AW261" s="496"/>
      <c r="AX261" s="496"/>
      <c r="AY261" s="496"/>
      <c r="AZ261" s="496"/>
      <c r="BA261" s="496"/>
      <c r="BB261" s="496"/>
      <c r="BC261" s="496"/>
      <c r="BD261" s="496"/>
      <c r="BE261" s="496"/>
      <c r="BF261" s="496"/>
      <c r="BG261" s="496"/>
      <c r="BH261" s="496"/>
      <c r="BI261" s="496"/>
      <c r="BJ261" s="496"/>
      <c r="BK261" s="496"/>
      <c r="BL261" s="496"/>
      <c r="BM261" s="496"/>
      <c r="BN261" s="496"/>
      <c r="BO261" s="496"/>
      <c r="BP261" s="496"/>
      <c r="BQ261" s="496"/>
      <c r="BR261" s="496"/>
      <c r="BS261" s="496"/>
      <c r="BT261" s="496"/>
      <c r="BU261" s="496"/>
      <c r="BV261" s="496"/>
      <c r="BW261" s="496"/>
      <c r="BX261" s="496"/>
      <c r="BY261" s="496"/>
      <c r="BZ261" s="496"/>
      <c r="CA261" s="496"/>
      <c r="CB261" s="496"/>
      <c r="CC261" s="496"/>
      <c r="CD261" s="496"/>
      <c r="CE261" s="496"/>
      <c r="CF261" s="496"/>
      <c r="CG261" s="496"/>
      <c r="CH261" s="496"/>
      <c r="CI261" s="496"/>
      <c r="CJ261" s="496"/>
      <c r="CK261" s="496"/>
      <c r="CL261" s="496"/>
      <c r="CM261" s="496"/>
      <c r="CN261" s="496"/>
    </row>
    <row r="262" spans="1:106">
      <c r="A262" s="587"/>
      <c r="B262" s="584"/>
      <c r="C262" s="584"/>
      <c r="D262" s="383"/>
      <c r="E262" s="383"/>
      <c r="F262" s="489"/>
      <c r="G262" s="429"/>
      <c r="H262" s="386"/>
      <c r="I262" s="496"/>
      <c r="J262" s="496"/>
      <c r="K262" s="496"/>
      <c r="L262" s="496"/>
      <c r="M262" s="496"/>
      <c r="N262" s="496"/>
      <c r="O262" s="496"/>
      <c r="P262" s="496"/>
      <c r="Q262" s="496"/>
      <c r="R262" s="496"/>
      <c r="S262" s="496"/>
      <c r="T262" s="496"/>
      <c r="U262" s="496"/>
      <c r="V262" s="6"/>
      <c r="W262" s="6"/>
      <c r="X262" s="496"/>
      <c r="Y262" s="496"/>
      <c r="Z262" s="496"/>
      <c r="AA262" s="496"/>
      <c r="AB262" s="496"/>
      <c r="AC262" s="496"/>
      <c r="AD262" s="496"/>
      <c r="AE262" s="496"/>
      <c r="AF262" s="496"/>
      <c r="AG262" s="496"/>
      <c r="AQ262" s="496"/>
      <c r="AR262" s="496"/>
      <c r="AS262" s="496"/>
      <c r="AT262" s="496"/>
      <c r="AU262" s="496"/>
      <c r="AV262" s="496"/>
      <c r="AW262" s="496"/>
      <c r="AX262" s="496"/>
      <c r="AY262" s="496"/>
      <c r="AZ262" s="496"/>
      <c r="BA262" s="496"/>
      <c r="BB262" s="496"/>
      <c r="BC262" s="496"/>
      <c r="BD262" s="496"/>
      <c r="BE262" s="496"/>
      <c r="BF262" s="496"/>
      <c r="BG262" s="496"/>
      <c r="BH262" s="496"/>
      <c r="BI262" s="496"/>
      <c r="BJ262" s="496"/>
      <c r="BK262" s="496"/>
      <c r="BL262" s="496"/>
      <c r="BM262" s="496"/>
      <c r="BN262" s="496"/>
      <c r="BO262" s="496"/>
      <c r="BP262" s="496"/>
      <c r="BQ262" s="496"/>
      <c r="BR262" s="496"/>
      <c r="BS262" s="496"/>
      <c r="BT262" s="496"/>
      <c r="BU262" s="496"/>
      <c r="BV262" s="496"/>
      <c r="BW262" s="496"/>
      <c r="BX262" s="496"/>
      <c r="BY262" s="496"/>
      <c r="BZ262" s="496"/>
      <c r="CA262" s="496"/>
      <c r="CB262" s="496"/>
      <c r="CC262" s="496"/>
      <c r="CD262" s="496"/>
      <c r="CE262" s="496"/>
      <c r="CF262" s="496"/>
      <c r="CG262" s="496"/>
      <c r="CH262" s="496"/>
      <c r="CI262" s="496"/>
      <c r="CJ262" s="496"/>
      <c r="CK262" s="496"/>
      <c r="CL262" s="496"/>
      <c r="CM262" s="496"/>
      <c r="CN262" s="496"/>
    </row>
    <row r="263" spans="1:106">
      <c r="A263" s="589" t="s">
        <v>1194</v>
      </c>
      <c r="B263" s="584"/>
      <c r="C263" s="584"/>
      <c r="D263" s="383"/>
      <c r="E263" s="383"/>
      <c r="F263" s="489"/>
      <c r="G263" s="429"/>
      <c r="H263" s="386"/>
      <c r="I263" s="496"/>
      <c r="J263" s="496"/>
      <c r="K263" s="496"/>
      <c r="L263" s="496"/>
      <c r="M263" s="496"/>
      <c r="N263" s="496"/>
      <c r="O263" s="496"/>
      <c r="P263" s="496"/>
      <c r="Q263" s="496"/>
      <c r="R263" s="496"/>
      <c r="S263" s="496"/>
      <c r="T263" s="496"/>
      <c r="U263" s="496"/>
      <c r="V263" s="6"/>
      <c r="W263" s="6"/>
      <c r="X263" s="496"/>
      <c r="Y263" s="496"/>
      <c r="Z263" s="496"/>
      <c r="AA263" s="496"/>
      <c r="AB263" s="496"/>
      <c r="AC263" s="496"/>
      <c r="AD263" s="496"/>
      <c r="AE263" s="496"/>
      <c r="AF263" s="496"/>
      <c r="AG263" s="496"/>
      <c r="AQ263" s="496"/>
      <c r="AR263" s="496"/>
      <c r="AS263" s="496"/>
      <c r="AT263" s="496"/>
      <c r="AU263" s="496"/>
      <c r="AV263" s="496"/>
      <c r="AW263" s="496"/>
      <c r="AX263" s="496"/>
      <c r="AY263" s="496"/>
      <c r="AZ263" s="496"/>
      <c r="BA263" s="496"/>
      <c r="BB263" s="496"/>
      <c r="BC263" s="496"/>
      <c r="BD263" s="496"/>
      <c r="BE263" s="496"/>
      <c r="BF263" s="496"/>
      <c r="BG263" s="496"/>
      <c r="BH263" s="496"/>
      <c r="BI263" s="496"/>
      <c r="BJ263" s="496"/>
      <c r="BK263" s="496"/>
      <c r="BL263" s="496"/>
      <c r="BM263" s="496"/>
      <c r="BN263" s="496"/>
      <c r="BO263" s="496"/>
      <c r="BP263" s="496"/>
      <c r="BQ263" s="496"/>
      <c r="BR263" s="496"/>
      <c r="BS263" s="496"/>
      <c r="BT263" s="496"/>
      <c r="BU263" s="496"/>
      <c r="BV263" s="496"/>
      <c r="BW263" s="496"/>
      <c r="BX263" s="496"/>
      <c r="BY263" s="496"/>
      <c r="BZ263" s="496"/>
      <c r="CA263" s="496"/>
      <c r="CB263" s="496"/>
      <c r="CC263" s="496"/>
      <c r="CD263" s="496"/>
      <c r="CE263" s="496"/>
      <c r="CF263" s="496"/>
      <c r="CG263" s="496"/>
      <c r="CH263" s="496"/>
      <c r="CI263" s="496"/>
      <c r="CJ263" s="496"/>
      <c r="CK263" s="496"/>
      <c r="CL263" s="496"/>
      <c r="CM263" s="496"/>
      <c r="CN263" s="496"/>
    </row>
    <row r="264" spans="1:106">
      <c r="A264" s="587"/>
      <c r="B264" s="584"/>
      <c r="C264" s="584"/>
      <c r="D264" s="383"/>
      <c r="E264" s="383"/>
      <c r="F264" s="489"/>
      <c r="G264" s="429"/>
      <c r="H264" s="386"/>
      <c r="I264" s="496"/>
      <c r="J264" s="496"/>
      <c r="K264" s="496"/>
      <c r="L264" s="496"/>
      <c r="M264" s="496"/>
      <c r="N264" s="496"/>
      <c r="O264" s="496"/>
      <c r="P264" s="496"/>
      <c r="Q264" s="496"/>
      <c r="R264" s="496"/>
      <c r="S264" s="496"/>
      <c r="T264" s="496"/>
      <c r="U264" s="496"/>
      <c r="V264" s="6"/>
      <c r="W264" s="6"/>
      <c r="X264" s="496"/>
      <c r="Y264" s="496"/>
      <c r="Z264" s="496"/>
      <c r="AA264" s="496"/>
      <c r="AB264" s="496"/>
      <c r="AC264" s="496"/>
      <c r="AD264" s="496"/>
      <c r="AE264" s="496"/>
      <c r="AF264" s="496"/>
      <c r="AG264" s="496"/>
      <c r="AQ264" s="496"/>
      <c r="AR264" s="496"/>
      <c r="AS264" s="496"/>
      <c r="AT264" s="496"/>
      <c r="AU264" s="496"/>
      <c r="AV264" s="496"/>
      <c r="AW264" s="496"/>
      <c r="AX264" s="496"/>
      <c r="AY264" s="496"/>
      <c r="AZ264" s="496"/>
      <c r="BA264" s="496"/>
      <c r="BB264" s="496"/>
      <c r="BC264" s="496"/>
      <c r="BD264" s="496"/>
      <c r="BE264" s="496"/>
      <c r="BF264" s="496"/>
      <c r="BG264" s="496"/>
      <c r="BH264" s="496"/>
      <c r="BI264" s="496"/>
      <c r="BJ264" s="496"/>
      <c r="BK264" s="496"/>
      <c r="BL264" s="496"/>
      <c r="BM264" s="496"/>
      <c r="BN264" s="496"/>
      <c r="BO264" s="496"/>
      <c r="BP264" s="496"/>
      <c r="BQ264" s="496"/>
      <c r="BR264" s="496"/>
      <c r="BS264" s="496"/>
      <c r="BT264" s="496"/>
      <c r="BU264" s="496"/>
      <c r="BV264" s="496"/>
      <c r="BW264" s="496"/>
      <c r="BX264" s="496"/>
      <c r="BY264" s="496"/>
      <c r="BZ264" s="496"/>
      <c r="CA264" s="496"/>
      <c r="CB264" s="496"/>
      <c r="CC264" s="496"/>
      <c r="CD264" s="496"/>
      <c r="CE264" s="496"/>
      <c r="CF264" s="496"/>
      <c r="CG264" s="496"/>
      <c r="CH264" s="496"/>
      <c r="CI264" s="496"/>
      <c r="CJ264" s="496"/>
      <c r="CK264" s="496"/>
      <c r="CL264" s="496"/>
      <c r="CM264" s="496"/>
      <c r="CN264" s="496"/>
    </row>
    <row r="265" spans="1:106">
      <c r="A265" s="588" t="s">
        <v>1195</v>
      </c>
      <c r="B265" s="584"/>
      <c r="C265" s="584"/>
      <c r="D265" s="383"/>
      <c r="E265" s="383"/>
      <c r="F265" s="489"/>
      <c r="G265" s="429"/>
      <c r="H265" s="386"/>
      <c r="I265" s="496"/>
      <c r="J265" s="496"/>
      <c r="K265" s="496"/>
      <c r="L265" s="496"/>
      <c r="M265" s="496"/>
      <c r="N265" s="496"/>
      <c r="O265" s="496"/>
      <c r="P265" s="496"/>
      <c r="Q265" s="496"/>
      <c r="R265" s="496"/>
      <c r="S265" s="496"/>
      <c r="T265" s="496"/>
      <c r="U265" s="496"/>
      <c r="V265" s="6"/>
      <c r="W265" s="6"/>
      <c r="X265" s="496"/>
      <c r="Y265" s="496"/>
      <c r="Z265" s="496"/>
      <c r="AA265" s="496"/>
      <c r="AB265" s="496"/>
      <c r="AC265" s="496"/>
      <c r="AD265" s="496"/>
      <c r="AE265" s="496"/>
      <c r="AF265" s="496"/>
      <c r="AG265" s="496"/>
      <c r="AQ265" s="496"/>
      <c r="AR265" s="496"/>
      <c r="AS265" s="496"/>
      <c r="AT265" s="496"/>
      <c r="AU265" s="496"/>
      <c r="AV265" s="496"/>
      <c r="AW265" s="496"/>
      <c r="AX265" s="496"/>
      <c r="AY265" s="496"/>
      <c r="AZ265" s="496"/>
      <c r="BA265" s="496"/>
      <c r="BB265" s="496"/>
      <c r="BC265" s="496"/>
      <c r="BD265" s="496"/>
      <c r="BE265" s="496"/>
      <c r="BF265" s="496"/>
      <c r="BG265" s="496"/>
      <c r="BH265" s="496"/>
      <c r="BI265" s="496"/>
      <c r="BJ265" s="496"/>
      <c r="BK265" s="496"/>
      <c r="BL265" s="496"/>
      <c r="BM265" s="496"/>
      <c r="BN265" s="496"/>
      <c r="BO265" s="496"/>
      <c r="BP265" s="496"/>
      <c r="BQ265" s="496"/>
      <c r="BR265" s="496"/>
      <c r="BS265" s="496"/>
      <c r="BT265" s="496"/>
      <c r="BU265" s="496"/>
      <c r="BV265" s="496"/>
      <c r="BW265" s="496"/>
      <c r="BX265" s="496"/>
      <c r="BY265" s="496"/>
      <c r="BZ265" s="496"/>
      <c r="CA265" s="496"/>
      <c r="CB265" s="496"/>
      <c r="CC265" s="496"/>
      <c r="CD265" s="496"/>
      <c r="CE265" s="496"/>
      <c r="CF265" s="496"/>
      <c r="CG265" s="496"/>
      <c r="CH265" s="496"/>
      <c r="CI265" s="496"/>
      <c r="CJ265" s="496"/>
      <c r="CK265" s="496"/>
      <c r="CL265" s="496"/>
      <c r="CM265" s="496"/>
      <c r="CN265" s="496"/>
    </row>
    <row r="266" spans="1:106" s="515" customFormat="1" ht="17" thickBot="1">
      <c r="A266" s="590"/>
      <c r="B266" s="579"/>
      <c r="C266" s="579"/>
      <c r="D266" s="422"/>
      <c r="E266" s="422"/>
      <c r="F266" s="492"/>
      <c r="G266" s="516"/>
      <c r="I266" s="517"/>
      <c r="J266" s="517"/>
      <c r="K266" s="517"/>
      <c r="L266" s="517"/>
      <c r="M266" s="517"/>
      <c r="N266" s="517"/>
      <c r="O266" s="517"/>
      <c r="P266" s="517"/>
      <c r="Q266" s="517"/>
      <c r="R266" s="517"/>
      <c r="S266" s="517"/>
      <c r="T266" s="517"/>
      <c r="U266" s="517"/>
      <c r="V266" s="155"/>
      <c r="W266" s="155"/>
      <c r="X266" s="517"/>
      <c r="Y266" s="517"/>
      <c r="Z266" s="517"/>
      <c r="AA266" s="517"/>
      <c r="AB266" s="517"/>
      <c r="AC266" s="517"/>
      <c r="AD266" s="517"/>
      <c r="AE266" s="517"/>
      <c r="AF266" s="517"/>
      <c r="AG266" s="517"/>
      <c r="AH266" s="518"/>
      <c r="AI266" s="518"/>
      <c r="AJ266" s="518"/>
      <c r="AK266" s="518"/>
      <c r="AL266" s="518"/>
      <c r="AM266" s="518"/>
      <c r="AN266" s="518"/>
      <c r="AO266" s="518"/>
      <c r="AP266" s="518"/>
      <c r="AQ266" s="517"/>
      <c r="AR266" s="517"/>
      <c r="AS266" s="517"/>
      <c r="AT266" s="517"/>
      <c r="AU266" s="517"/>
      <c r="AV266" s="517"/>
      <c r="AW266" s="517"/>
      <c r="AX266" s="517"/>
      <c r="AY266" s="517"/>
      <c r="AZ266" s="517"/>
      <c r="BA266" s="517"/>
      <c r="BB266" s="517"/>
      <c r="BC266" s="517"/>
      <c r="BD266" s="517"/>
      <c r="BE266" s="517"/>
      <c r="BF266" s="517"/>
      <c r="BG266" s="517"/>
      <c r="BH266" s="517"/>
      <c r="BI266" s="517"/>
      <c r="BJ266" s="517"/>
      <c r="BK266" s="517"/>
      <c r="BL266" s="517"/>
      <c r="BM266" s="517"/>
      <c r="BN266" s="517"/>
      <c r="BO266" s="517"/>
      <c r="BP266" s="517"/>
      <c r="BQ266" s="517"/>
      <c r="BR266" s="517"/>
      <c r="BS266" s="517"/>
      <c r="BT266" s="517"/>
      <c r="BU266" s="517"/>
      <c r="BV266" s="517"/>
      <c r="BW266" s="517"/>
      <c r="BX266" s="517"/>
      <c r="BY266" s="517"/>
      <c r="BZ266" s="517"/>
      <c r="CA266" s="517"/>
      <c r="CB266" s="517"/>
      <c r="CC266" s="517"/>
      <c r="CD266" s="517"/>
      <c r="CE266" s="517"/>
      <c r="CF266" s="517"/>
      <c r="CG266" s="517"/>
      <c r="CH266" s="517"/>
      <c r="CI266" s="517"/>
      <c r="CJ266" s="517"/>
      <c r="CK266" s="517"/>
      <c r="CL266" s="517"/>
      <c r="CM266" s="517"/>
      <c r="CN266" s="517"/>
      <c r="CO266" s="518"/>
      <c r="CP266" s="518"/>
      <c r="CQ266" s="518"/>
      <c r="CR266" s="518"/>
      <c r="CS266" s="518"/>
      <c r="CT266" s="518"/>
      <c r="CU266" s="518"/>
      <c r="CV266" s="518"/>
      <c r="CW266" s="518"/>
      <c r="CX266" s="518"/>
      <c r="CY266" s="518"/>
      <c r="CZ266" s="518"/>
      <c r="DA266" s="518"/>
      <c r="DB266" s="518"/>
    </row>
    <row r="267" spans="1:106">
      <c r="C267" s="576"/>
      <c r="D267" s="382"/>
      <c r="F267" s="489"/>
      <c r="G267" s="222"/>
    </row>
    <row r="268" spans="1:106">
      <c r="B268" s="554" t="s">
        <v>1203</v>
      </c>
      <c r="F268" s="548" t="s">
        <v>1202</v>
      </c>
      <c r="G268" s="222"/>
    </row>
    <row r="269" spans="1:106">
      <c r="C269"/>
      <c r="D269"/>
      <c r="E269"/>
      <c r="F269"/>
      <c r="G269"/>
      <c r="H269"/>
    </row>
    <row r="270" spans="1:106">
      <c r="C270"/>
      <c r="D270"/>
      <c r="E270"/>
      <c r="F270"/>
      <c r="G270"/>
      <c r="H270"/>
    </row>
    <row r="271" spans="1:106">
      <c r="C271"/>
      <c r="D271"/>
      <c r="E271"/>
      <c r="F271"/>
      <c r="G271"/>
      <c r="H271"/>
    </row>
    <row r="272" spans="1:106">
      <c r="C272"/>
      <c r="D272"/>
      <c r="E272"/>
      <c r="F272"/>
      <c r="G272"/>
      <c r="H272"/>
    </row>
    <row r="273" spans="3:8">
      <c r="C273"/>
      <c r="D273"/>
      <c r="E273"/>
      <c r="F273"/>
      <c r="G273"/>
      <c r="H273"/>
    </row>
    <row r="274" spans="3:8">
      <c r="C274"/>
      <c r="D274"/>
      <c r="E274"/>
      <c r="F274"/>
      <c r="G274"/>
      <c r="H274"/>
    </row>
    <row r="275" spans="3:8">
      <c r="C275"/>
      <c r="D275"/>
      <c r="E275"/>
      <c r="F275"/>
      <c r="G275"/>
      <c r="H275"/>
    </row>
    <row r="276" spans="3:8">
      <c r="C276"/>
      <c r="D276"/>
      <c r="E276"/>
      <c r="F276"/>
      <c r="G276"/>
      <c r="H276"/>
    </row>
    <row r="277" spans="3:8">
      <c r="C277"/>
      <c r="D277"/>
      <c r="E277"/>
      <c r="F277"/>
      <c r="G277"/>
      <c r="H277"/>
    </row>
    <row r="278" spans="3:8">
      <c r="C278"/>
      <c r="D278"/>
      <c r="E278"/>
      <c r="F278"/>
      <c r="G278"/>
      <c r="H278"/>
    </row>
    <row r="279" spans="3:8">
      <c r="C279"/>
      <c r="D279"/>
      <c r="E279"/>
      <c r="F279"/>
      <c r="G279"/>
      <c r="H279"/>
    </row>
    <row r="280" spans="3:8">
      <c r="C280"/>
      <c r="D280"/>
      <c r="E280"/>
      <c r="F280"/>
      <c r="G280"/>
      <c r="H280"/>
    </row>
    <row r="281" spans="3:8">
      <c r="C281"/>
      <c r="D281"/>
      <c r="E281"/>
      <c r="F281"/>
      <c r="G281"/>
      <c r="H281"/>
    </row>
    <row r="282" spans="3:8">
      <c r="C282"/>
      <c r="D282"/>
      <c r="E282"/>
      <c r="F282"/>
      <c r="G282"/>
      <c r="H282"/>
    </row>
    <row r="283" spans="3:8">
      <c r="C283"/>
      <c r="D283"/>
      <c r="E283"/>
      <c r="F283"/>
      <c r="G283"/>
      <c r="H283"/>
    </row>
    <row r="284" spans="3:8">
      <c r="C284"/>
      <c r="D284"/>
      <c r="E284"/>
      <c r="F284"/>
      <c r="G284"/>
      <c r="H284"/>
    </row>
    <row r="285" spans="3:8">
      <c r="C285"/>
      <c r="D285"/>
      <c r="E285"/>
      <c r="F285"/>
      <c r="G285"/>
      <c r="H285"/>
    </row>
    <row r="286" spans="3:8">
      <c r="C286"/>
      <c r="D286"/>
      <c r="E286"/>
      <c r="F286"/>
      <c r="G286"/>
      <c r="H286"/>
    </row>
    <row r="287" spans="3:8">
      <c r="C287"/>
      <c r="D287"/>
      <c r="E287"/>
      <c r="F287"/>
      <c r="G287"/>
      <c r="H287"/>
    </row>
    <row r="288" spans="3:8">
      <c r="C288"/>
      <c r="D288"/>
      <c r="E288"/>
      <c r="F288"/>
      <c r="G288"/>
      <c r="H288"/>
    </row>
    <row r="289" spans="3:8">
      <c r="C289"/>
      <c r="D289"/>
      <c r="E289"/>
      <c r="F289"/>
      <c r="G289"/>
      <c r="H289"/>
    </row>
    <row r="290" spans="3:8">
      <c r="C290"/>
      <c r="D290"/>
      <c r="E290"/>
      <c r="F290"/>
      <c r="G290"/>
      <c r="H290"/>
    </row>
    <row r="291" spans="3:8">
      <c r="C291"/>
      <c r="D291"/>
      <c r="E291"/>
      <c r="F291"/>
      <c r="G291"/>
      <c r="H291"/>
    </row>
    <row r="292" spans="3:8">
      <c r="C292"/>
      <c r="D292"/>
      <c r="E292"/>
      <c r="F292"/>
      <c r="G292"/>
      <c r="H292"/>
    </row>
    <row r="293" spans="3:8">
      <c r="C293"/>
      <c r="D293"/>
      <c r="E293"/>
      <c r="F293"/>
      <c r="G293"/>
      <c r="H293"/>
    </row>
    <row r="294" spans="3:8">
      <c r="C294"/>
      <c r="D294"/>
      <c r="E294"/>
      <c r="F294"/>
      <c r="G294"/>
      <c r="H294"/>
    </row>
    <row r="295" spans="3:8">
      <c r="C295"/>
      <c r="D295"/>
      <c r="E295"/>
      <c r="F295"/>
      <c r="G295"/>
      <c r="H295"/>
    </row>
    <row r="296" spans="3:8">
      <c r="C296"/>
      <c r="D296"/>
      <c r="E296"/>
      <c r="F296"/>
      <c r="G296"/>
      <c r="H296"/>
    </row>
    <row r="297" spans="3:8">
      <c r="C297"/>
      <c r="D297"/>
      <c r="E297"/>
      <c r="F297"/>
      <c r="G297"/>
      <c r="H297"/>
    </row>
    <row r="298" spans="3:8">
      <c r="C298"/>
      <c r="D298"/>
      <c r="E298"/>
      <c r="F298"/>
      <c r="G298"/>
      <c r="H298"/>
    </row>
    <row r="299" spans="3:8">
      <c r="C299"/>
      <c r="D299"/>
      <c r="E299"/>
      <c r="F299"/>
      <c r="G299"/>
      <c r="H299"/>
    </row>
    <row r="300" spans="3:8">
      <c r="C300"/>
      <c r="D300"/>
      <c r="E300"/>
      <c r="F300"/>
      <c r="G300"/>
      <c r="H300"/>
    </row>
    <row r="301" spans="3:8">
      <c r="C301"/>
      <c r="D301"/>
      <c r="E301"/>
      <c r="F301"/>
      <c r="G301"/>
      <c r="H301"/>
    </row>
    <row r="302" spans="3:8">
      <c r="C302"/>
      <c r="D302"/>
      <c r="E302"/>
      <c r="F302"/>
      <c r="G302"/>
      <c r="H302"/>
    </row>
    <row r="303" spans="3:8">
      <c r="C303"/>
      <c r="D303"/>
      <c r="E303"/>
      <c r="F303"/>
      <c r="G303"/>
      <c r="H303"/>
    </row>
    <row r="304" spans="3:8">
      <c r="C304"/>
      <c r="D304"/>
      <c r="E304"/>
      <c r="F304"/>
      <c r="G304"/>
      <c r="H304"/>
    </row>
    <row r="305" spans="3:8">
      <c r="C305"/>
      <c r="D305"/>
      <c r="E305"/>
      <c r="F305"/>
      <c r="G305"/>
      <c r="H305"/>
    </row>
    <row r="306" spans="3:8">
      <c r="C306"/>
      <c r="D306"/>
      <c r="E306"/>
      <c r="F306"/>
      <c r="G306"/>
      <c r="H306"/>
    </row>
    <row r="307" spans="3:8">
      <c r="C307"/>
      <c r="D307"/>
      <c r="E307"/>
      <c r="F307"/>
      <c r="G307"/>
      <c r="H307"/>
    </row>
    <row r="308" spans="3:8">
      <c r="C308"/>
      <c r="D308"/>
      <c r="E308"/>
      <c r="F308"/>
      <c r="G308"/>
      <c r="H308"/>
    </row>
    <row r="309" spans="3:8">
      <c r="C309"/>
      <c r="D309"/>
      <c r="E309"/>
      <c r="F309"/>
      <c r="G309"/>
      <c r="H309"/>
    </row>
    <row r="310" spans="3:8">
      <c r="C310"/>
      <c r="D310"/>
      <c r="E310"/>
      <c r="F310"/>
      <c r="G310"/>
      <c r="H310"/>
    </row>
    <row r="311" spans="3:8">
      <c r="C311"/>
      <c r="D311"/>
      <c r="E311"/>
      <c r="F311"/>
      <c r="G311"/>
      <c r="H311"/>
    </row>
    <row r="312" spans="3:8">
      <c r="C312"/>
      <c r="D312"/>
      <c r="E312"/>
      <c r="F312"/>
      <c r="G312"/>
      <c r="H312"/>
    </row>
    <row r="313" spans="3:8">
      <c r="C313"/>
      <c r="D313"/>
      <c r="E313"/>
      <c r="F313"/>
      <c r="G313"/>
      <c r="H313"/>
    </row>
    <row r="314" spans="3:8">
      <c r="C314"/>
      <c r="D314"/>
      <c r="E314"/>
      <c r="F314"/>
      <c r="G314"/>
      <c r="H314"/>
    </row>
    <row r="315" spans="3:8">
      <c r="C315"/>
      <c r="D315"/>
      <c r="E315"/>
      <c r="F315"/>
      <c r="G315"/>
      <c r="H315"/>
    </row>
    <row r="316" spans="3:8">
      <c r="C316"/>
      <c r="D316"/>
      <c r="E316"/>
      <c r="F316"/>
      <c r="G316"/>
      <c r="H316"/>
    </row>
    <row r="317" spans="3:8">
      <c r="C317"/>
      <c r="D317"/>
      <c r="E317"/>
      <c r="F317"/>
      <c r="G317"/>
      <c r="H317"/>
    </row>
    <row r="318" spans="3:8">
      <c r="C318"/>
      <c r="D318"/>
      <c r="E318"/>
      <c r="F318"/>
      <c r="G318"/>
      <c r="H318"/>
    </row>
    <row r="319" spans="3:8">
      <c r="C319"/>
      <c r="D319"/>
      <c r="E319"/>
      <c r="F319"/>
      <c r="G319"/>
      <c r="H319"/>
    </row>
    <row r="320" spans="3:8">
      <c r="C320"/>
      <c r="D320"/>
      <c r="E320"/>
      <c r="F320"/>
      <c r="G320"/>
      <c r="H320"/>
    </row>
    <row r="321" spans="3:8">
      <c r="C321"/>
      <c r="D321"/>
      <c r="E321"/>
      <c r="F321"/>
      <c r="G321"/>
      <c r="H321"/>
    </row>
    <row r="322" spans="3:8">
      <c r="C322"/>
      <c r="D322"/>
      <c r="E322"/>
      <c r="F322"/>
      <c r="G322"/>
      <c r="H322"/>
    </row>
    <row r="323" spans="3:8">
      <c r="C323"/>
      <c r="D323"/>
      <c r="E323"/>
      <c r="F323"/>
      <c r="G323"/>
      <c r="H323"/>
    </row>
    <row r="324" spans="3:8">
      <c r="C324"/>
      <c r="D324"/>
      <c r="E324"/>
      <c r="F324"/>
      <c r="G324"/>
      <c r="H324"/>
    </row>
    <row r="325" spans="3:8">
      <c r="C325"/>
      <c r="D325"/>
      <c r="E325"/>
      <c r="F325"/>
      <c r="G325"/>
      <c r="H325"/>
    </row>
    <row r="326" spans="3:8">
      <c r="C326"/>
      <c r="D326"/>
      <c r="E326"/>
      <c r="F326"/>
      <c r="G326"/>
      <c r="H326"/>
    </row>
    <row r="327" spans="3:8">
      <c r="C327"/>
      <c r="D327"/>
      <c r="E327"/>
      <c r="F327"/>
      <c r="G327"/>
      <c r="H327"/>
    </row>
    <row r="328" spans="3:8">
      <c r="C328"/>
      <c r="D328"/>
      <c r="E328"/>
      <c r="F328"/>
      <c r="G328"/>
      <c r="H328"/>
    </row>
    <row r="329" spans="3:8">
      <c r="C329"/>
      <c r="D329"/>
      <c r="E329"/>
      <c r="F329"/>
      <c r="G329"/>
      <c r="H329"/>
    </row>
    <row r="330" spans="3:8">
      <c r="C330"/>
      <c r="D330"/>
      <c r="E330"/>
      <c r="F330"/>
      <c r="G330"/>
      <c r="H330"/>
    </row>
    <row r="331" spans="3:8">
      <c r="C331"/>
      <c r="D331"/>
      <c r="E331"/>
      <c r="F331"/>
      <c r="G331"/>
      <c r="H331"/>
    </row>
    <row r="332" spans="3:8">
      <c r="C332"/>
      <c r="D332"/>
      <c r="E332"/>
      <c r="F332"/>
      <c r="G332"/>
      <c r="H332"/>
    </row>
    <row r="333" spans="3:8">
      <c r="C333"/>
      <c r="D333"/>
      <c r="E333"/>
      <c r="F333"/>
      <c r="G333"/>
      <c r="H333"/>
    </row>
    <row r="334" spans="3:8">
      <c r="C334"/>
      <c r="D334"/>
      <c r="E334"/>
      <c r="F334"/>
      <c r="G334"/>
      <c r="H334"/>
    </row>
    <row r="335" spans="3:8">
      <c r="C335"/>
      <c r="D335"/>
      <c r="E335"/>
      <c r="F335"/>
      <c r="G335"/>
      <c r="H335"/>
    </row>
    <row r="336" spans="3:8">
      <c r="C336"/>
      <c r="D336"/>
      <c r="E336"/>
      <c r="F336"/>
      <c r="G336"/>
      <c r="H336"/>
    </row>
    <row r="337" spans="3:8">
      <c r="C337"/>
      <c r="D337"/>
      <c r="E337"/>
      <c r="F337"/>
      <c r="G337"/>
      <c r="H337"/>
    </row>
    <row r="338" spans="3:8">
      <c r="C338"/>
      <c r="D338"/>
      <c r="E338"/>
      <c r="F338"/>
      <c r="G338"/>
      <c r="H338"/>
    </row>
    <row r="339" spans="3:8">
      <c r="C339"/>
      <c r="D339"/>
      <c r="E339"/>
      <c r="F339"/>
      <c r="G339"/>
      <c r="H339"/>
    </row>
    <row r="340" spans="3:8">
      <c r="C340"/>
      <c r="D340"/>
      <c r="E340"/>
      <c r="F340"/>
      <c r="G340"/>
      <c r="H340"/>
    </row>
    <row r="341" spans="3:8">
      <c r="C341"/>
      <c r="D341"/>
      <c r="E341"/>
      <c r="F341"/>
      <c r="G341"/>
      <c r="H341"/>
    </row>
    <row r="342" spans="3:8">
      <c r="C342"/>
      <c r="D342"/>
      <c r="E342"/>
      <c r="F342"/>
      <c r="G342"/>
      <c r="H342"/>
    </row>
    <row r="343" spans="3:8">
      <c r="C343"/>
      <c r="D343"/>
      <c r="E343"/>
      <c r="F343"/>
      <c r="G343"/>
      <c r="H343"/>
    </row>
    <row r="344" spans="3:8">
      <c r="C344"/>
      <c r="D344"/>
      <c r="E344"/>
      <c r="F344"/>
      <c r="G344"/>
      <c r="H344"/>
    </row>
    <row r="345" spans="3:8">
      <c r="C345"/>
      <c r="D345"/>
      <c r="E345"/>
      <c r="F345"/>
      <c r="G345"/>
      <c r="H345"/>
    </row>
    <row r="346" spans="3:8">
      <c r="C346"/>
      <c r="D346"/>
      <c r="E346"/>
      <c r="F346"/>
      <c r="G346"/>
      <c r="H346"/>
    </row>
    <row r="347" spans="3:8">
      <c r="C347"/>
      <c r="D347"/>
      <c r="E347"/>
      <c r="F347"/>
      <c r="G347"/>
      <c r="H347"/>
    </row>
    <row r="348" spans="3:8">
      <c r="C348"/>
      <c r="D348"/>
      <c r="E348"/>
      <c r="F348"/>
      <c r="G348"/>
      <c r="H348"/>
    </row>
    <row r="349" spans="3:8">
      <c r="C349"/>
      <c r="D349"/>
      <c r="E349"/>
      <c r="F349"/>
      <c r="G349"/>
      <c r="H349"/>
    </row>
    <row r="350" spans="3:8">
      <c r="C350"/>
      <c r="D350"/>
      <c r="E350"/>
      <c r="F350"/>
      <c r="G350"/>
      <c r="H350"/>
    </row>
    <row r="351" spans="3:8">
      <c r="C351"/>
      <c r="D351"/>
      <c r="E351"/>
      <c r="F351"/>
      <c r="G351"/>
      <c r="H351"/>
    </row>
    <row r="352" spans="3:8">
      <c r="C352"/>
      <c r="D352"/>
      <c r="E352"/>
      <c r="F352"/>
      <c r="G352"/>
      <c r="H352"/>
    </row>
    <row r="353" spans="3:8">
      <c r="C353"/>
      <c r="D353"/>
      <c r="E353"/>
      <c r="F353"/>
      <c r="G353"/>
      <c r="H353"/>
    </row>
    <row r="354" spans="3:8">
      <c r="C354"/>
      <c r="D354"/>
      <c r="E354"/>
      <c r="F354"/>
      <c r="G354"/>
      <c r="H354"/>
    </row>
    <row r="355" spans="3:8">
      <c r="C355"/>
      <c r="D355"/>
      <c r="E355"/>
      <c r="F355"/>
      <c r="G355"/>
      <c r="H355"/>
    </row>
    <row r="356" spans="3:8">
      <c r="C356"/>
      <c r="D356"/>
      <c r="E356"/>
      <c r="F356"/>
      <c r="G356"/>
      <c r="H356"/>
    </row>
    <row r="357" spans="3:8">
      <c r="C357"/>
      <c r="D357"/>
      <c r="E357"/>
      <c r="F357"/>
      <c r="G357"/>
      <c r="H357"/>
    </row>
    <row r="358" spans="3:8">
      <c r="C358"/>
      <c r="D358"/>
      <c r="E358"/>
      <c r="F358"/>
      <c r="G358"/>
      <c r="H358"/>
    </row>
    <row r="359" spans="3:8">
      <c r="C359"/>
      <c r="D359"/>
      <c r="E359"/>
      <c r="F359"/>
      <c r="G359"/>
      <c r="H359"/>
    </row>
    <row r="360" spans="3:8">
      <c r="C360"/>
      <c r="D360"/>
      <c r="E360"/>
      <c r="F360"/>
      <c r="G360"/>
      <c r="H360"/>
    </row>
    <row r="361" spans="3:8">
      <c r="C361"/>
      <c r="D361"/>
      <c r="E361"/>
      <c r="F361"/>
      <c r="G361"/>
      <c r="H361"/>
    </row>
    <row r="362" spans="3:8">
      <c r="C362"/>
      <c r="D362"/>
      <c r="E362"/>
      <c r="F362"/>
      <c r="G362"/>
      <c r="H362"/>
    </row>
    <row r="363" spans="3:8">
      <c r="C363"/>
      <c r="D363"/>
      <c r="E363"/>
      <c r="F363"/>
      <c r="G363"/>
      <c r="H363"/>
    </row>
    <row r="364" spans="3:8">
      <c r="C364"/>
      <c r="D364"/>
      <c r="E364"/>
      <c r="F364"/>
      <c r="G364"/>
      <c r="H364"/>
    </row>
    <row r="365" spans="3:8">
      <c r="C365"/>
      <c r="D365"/>
      <c r="E365"/>
      <c r="F365"/>
      <c r="G365"/>
      <c r="H365"/>
    </row>
    <row r="366" spans="3:8">
      <c r="C366"/>
      <c r="D366"/>
      <c r="E366"/>
      <c r="F366"/>
      <c r="G366"/>
      <c r="H366"/>
    </row>
    <row r="367" spans="3:8">
      <c r="C367"/>
      <c r="D367"/>
      <c r="E367"/>
      <c r="F367"/>
      <c r="G367"/>
      <c r="H367"/>
    </row>
    <row r="368" spans="3:8">
      <c r="C368"/>
      <c r="D368"/>
      <c r="E368"/>
      <c r="F368"/>
      <c r="G368"/>
      <c r="H368"/>
    </row>
    <row r="369" spans="3:8">
      <c r="C369"/>
      <c r="D369"/>
      <c r="E369"/>
      <c r="F369"/>
      <c r="G369"/>
      <c r="H369"/>
    </row>
    <row r="370" spans="3:8">
      <c r="C370"/>
      <c r="D370"/>
      <c r="E370"/>
      <c r="F370"/>
      <c r="G370"/>
      <c r="H370"/>
    </row>
    <row r="371" spans="3:8">
      <c r="C371"/>
      <c r="D371"/>
      <c r="E371"/>
      <c r="F371"/>
      <c r="G371"/>
      <c r="H371"/>
    </row>
    <row r="372" spans="3:8">
      <c r="C372"/>
      <c r="D372"/>
      <c r="E372"/>
      <c r="F372"/>
      <c r="G372"/>
      <c r="H372"/>
    </row>
    <row r="373" spans="3:8">
      <c r="C373"/>
      <c r="D373"/>
      <c r="E373"/>
      <c r="F373"/>
      <c r="G373"/>
      <c r="H373"/>
    </row>
    <row r="374" spans="3:8">
      <c r="C374"/>
      <c r="D374"/>
      <c r="E374"/>
      <c r="F374"/>
      <c r="G374"/>
      <c r="H374"/>
    </row>
    <row r="375" spans="3:8">
      <c r="C375"/>
      <c r="D375"/>
      <c r="E375"/>
      <c r="F375"/>
      <c r="G375"/>
      <c r="H375"/>
    </row>
    <row r="376" spans="3:8">
      <c r="C376"/>
      <c r="D376"/>
      <c r="E376"/>
      <c r="F376"/>
      <c r="G376"/>
      <c r="H376"/>
    </row>
    <row r="377" spans="3:8">
      <c r="C377"/>
      <c r="D377"/>
      <c r="E377"/>
      <c r="F377"/>
      <c r="G377"/>
      <c r="H377"/>
    </row>
    <row r="378" spans="3:8">
      <c r="C378"/>
      <c r="D378"/>
      <c r="E378"/>
      <c r="F378"/>
      <c r="G378"/>
      <c r="H378"/>
    </row>
    <row r="379" spans="3:8">
      <c r="C379"/>
      <c r="D379"/>
      <c r="E379"/>
      <c r="F379"/>
      <c r="G379"/>
      <c r="H379"/>
    </row>
    <row r="380" spans="3:8">
      <c r="C380"/>
      <c r="D380"/>
      <c r="E380"/>
      <c r="F380"/>
      <c r="G380"/>
      <c r="H380"/>
    </row>
    <row r="381" spans="3:8">
      <c r="C381"/>
      <c r="D381"/>
      <c r="E381"/>
      <c r="F381"/>
      <c r="G381"/>
      <c r="H381"/>
    </row>
    <row r="382" spans="3:8">
      <c r="C382"/>
      <c r="D382"/>
      <c r="E382"/>
      <c r="F382"/>
      <c r="G382"/>
      <c r="H382"/>
    </row>
    <row r="383" spans="3:8">
      <c r="C383"/>
      <c r="D383"/>
      <c r="E383"/>
      <c r="F383"/>
      <c r="G383"/>
      <c r="H383"/>
    </row>
    <row r="384" spans="3:8">
      <c r="C384"/>
      <c r="D384"/>
      <c r="E384"/>
      <c r="F384"/>
      <c r="G384"/>
      <c r="H384"/>
    </row>
    <row r="385" spans="3:8">
      <c r="C385"/>
      <c r="D385"/>
      <c r="E385"/>
      <c r="F385"/>
      <c r="G385"/>
      <c r="H385"/>
    </row>
    <row r="386" spans="3:8">
      <c r="C386"/>
      <c r="D386"/>
      <c r="E386"/>
      <c r="F386"/>
      <c r="G386"/>
      <c r="H386"/>
    </row>
    <row r="387" spans="3:8">
      <c r="C387"/>
      <c r="D387"/>
      <c r="E387"/>
      <c r="F387"/>
      <c r="G387"/>
      <c r="H387"/>
    </row>
    <row r="388" spans="3:8">
      <c r="C388"/>
      <c r="D388"/>
      <c r="E388"/>
      <c r="F388"/>
      <c r="G388"/>
      <c r="H388"/>
    </row>
    <row r="389" spans="3:8">
      <c r="C389"/>
      <c r="D389"/>
      <c r="E389"/>
      <c r="F389"/>
      <c r="G389"/>
      <c r="H389"/>
    </row>
    <row r="390" spans="3:8">
      <c r="C390"/>
      <c r="D390"/>
      <c r="E390"/>
      <c r="F390"/>
      <c r="G390"/>
      <c r="H390"/>
    </row>
    <row r="391" spans="3:8">
      <c r="C391"/>
      <c r="D391"/>
      <c r="E391"/>
      <c r="F391"/>
      <c r="G391"/>
      <c r="H391"/>
    </row>
    <row r="392" spans="3:8">
      <c r="C392"/>
      <c r="D392"/>
      <c r="E392"/>
      <c r="F392"/>
      <c r="G392"/>
      <c r="H392"/>
    </row>
    <row r="393" spans="3:8">
      <c r="C393"/>
      <c r="D393"/>
      <c r="E393"/>
      <c r="F393"/>
      <c r="G393"/>
      <c r="H393"/>
    </row>
    <row r="394" spans="3:8">
      <c r="C394"/>
      <c r="D394"/>
      <c r="E394"/>
      <c r="F394"/>
      <c r="G394"/>
      <c r="H394"/>
    </row>
    <row r="395" spans="3:8">
      <c r="C395"/>
      <c r="D395"/>
      <c r="E395"/>
      <c r="F395"/>
      <c r="G395"/>
      <c r="H395"/>
    </row>
    <row r="396" spans="3:8">
      <c r="C396"/>
      <c r="D396"/>
      <c r="E396"/>
      <c r="F396"/>
      <c r="G396"/>
      <c r="H396"/>
    </row>
    <row r="397" spans="3:8">
      <c r="C397"/>
      <c r="D397"/>
      <c r="E397"/>
      <c r="F397"/>
      <c r="G397"/>
      <c r="H397"/>
    </row>
    <row r="398" spans="3:8">
      <c r="C398"/>
      <c r="D398"/>
      <c r="E398"/>
      <c r="F398"/>
      <c r="G398"/>
      <c r="H398"/>
    </row>
    <row r="399" spans="3:8">
      <c r="C399"/>
      <c r="D399"/>
      <c r="E399"/>
      <c r="F399"/>
      <c r="G399"/>
      <c r="H399"/>
    </row>
    <row r="400" spans="3:8">
      <c r="C400"/>
      <c r="D400"/>
      <c r="E400"/>
      <c r="F400"/>
      <c r="G400"/>
      <c r="H400"/>
    </row>
    <row r="401" spans="3:8">
      <c r="C401"/>
      <c r="D401"/>
      <c r="E401"/>
      <c r="F401"/>
      <c r="G401"/>
      <c r="H401"/>
    </row>
    <row r="402" spans="3:8">
      <c r="C402"/>
      <c r="D402"/>
      <c r="E402"/>
      <c r="F402"/>
      <c r="G402"/>
      <c r="H402"/>
    </row>
    <row r="403" spans="3:8">
      <c r="C403"/>
      <c r="D403"/>
      <c r="E403"/>
      <c r="F403"/>
      <c r="G403"/>
      <c r="H403"/>
    </row>
    <row r="404" spans="3:8">
      <c r="C404"/>
      <c r="D404"/>
      <c r="E404"/>
      <c r="F404"/>
      <c r="G404"/>
      <c r="H404"/>
    </row>
    <row r="405" spans="3:8">
      <c r="C405"/>
      <c r="D405"/>
      <c r="E405"/>
      <c r="F405"/>
      <c r="G405"/>
      <c r="H405"/>
    </row>
    <row r="406" spans="3:8">
      <c r="C406"/>
      <c r="D406"/>
      <c r="E406"/>
      <c r="F406"/>
      <c r="G406"/>
      <c r="H406"/>
    </row>
    <row r="407" spans="3:8">
      <c r="C407"/>
      <c r="D407"/>
      <c r="E407"/>
      <c r="F407"/>
      <c r="G407"/>
      <c r="H407"/>
    </row>
    <row r="408" spans="3:8">
      <c r="C408"/>
      <c r="D408"/>
      <c r="E408"/>
      <c r="F408"/>
      <c r="G408"/>
      <c r="H408"/>
    </row>
    <row r="409" spans="3:8">
      <c r="C409"/>
      <c r="D409"/>
      <c r="E409"/>
      <c r="F409"/>
      <c r="G409"/>
      <c r="H409"/>
    </row>
    <row r="410" spans="3:8">
      <c r="C410"/>
      <c r="D410"/>
      <c r="E410"/>
      <c r="F410"/>
      <c r="G410"/>
      <c r="H410"/>
    </row>
    <row r="411" spans="3:8">
      <c r="C411"/>
      <c r="D411"/>
      <c r="E411"/>
      <c r="F411"/>
      <c r="G411"/>
      <c r="H411"/>
    </row>
    <row r="412" spans="3:8">
      <c r="C412"/>
      <c r="D412"/>
      <c r="E412"/>
      <c r="F412"/>
      <c r="G412"/>
      <c r="H412"/>
    </row>
    <row r="413" spans="3:8">
      <c r="C413"/>
      <c r="D413"/>
      <c r="E413"/>
      <c r="F413"/>
      <c r="G413"/>
      <c r="H413"/>
    </row>
    <row r="414" spans="3:8">
      <c r="C414"/>
      <c r="D414"/>
      <c r="E414"/>
      <c r="F414"/>
      <c r="G414"/>
      <c r="H414"/>
    </row>
    <row r="415" spans="3:8">
      <c r="C415"/>
      <c r="D415"/>
      <c r="E415"/>
      <c r="F415"/>
      <c r="G415"/>
      <c r="H415"/>
    </row>
    <row r="416" spans="3:8">
      <c r="C416"/>
      <c r="D416"/>
      <c r="E416"/>
      <c r="F416"/>
      <c r="G416"/>
      <c r="H416"/>
    </row>
    <row r="417" spans="3:8">
      <c r="C417"/>
      <c r="D417"/>
      <c r="E417"/>
      <c r="F417"/>
      <c r="G417"/>
      <c r="H417"/>
    </row>
    <row r="418" spans="3:8">
      <c r="C418"/>
      <c r="D418"/>
      <c r="E418"/>
      <c r="F418"/>
      <c r="G418"/>
      <c r="H418"/>
    </row>
    <row r="419" spans="3:8">
      <c r="C419"/>
      <c r="D419"/>
      <c r="E419"/>
      <c r="F419"/>
      <c r="G419"/>
      <c r="H419"/>
    </row>
    <row r="420" spans="3:8">
      <c r="C420"/>
      <c r="D420"/>
      <c r="E420"/>
      <c r="F420"/>
      <c r="G420"/>
      <c r="H420"/>
    </row>
    <row r="421" spans="3:8">
      <c r="C421"/>
      <c r="D421"/>
      <c r="E421"/>
      <c r="F421"/>
      <c r="G421"/>
      <c r="H421"/>
    </row>
    <row r="422" spans="3:8">
      <c r="C422"/>
      <c r="D422"/>
      <c r="E422"/>
      <c r="F422"/>
      <c r="G422"/>
      <c r="H422"/>
    </row>
    <row r="423" spans="3:8">
      <c r="C423"/>
      <c r="D423"/>
      <c r="E423"/>
      <c r="F423"/>
      <c r="G423"/>
      <c r="H423"/>
    </row>
    <row r="424" spans="3:8">
      <c r="C424"/>
      <c r="D424"/>
      <c r="E424"/>
      <c r="F424"/>
      <c r="G424"/>
      <c r="H424"/>
    </row>
    <row r="425" spans="3:8">
      <c r="C425"/>
      <c r="D425"/>
      <c r="E425"/>
      <c r="F425"/>
      <c r="G425"/>
      <c r="H425"/>
    </row>
    <row r="426" spans="3:8">
      <c r="C426"/>
      <c r="D426"/>
      <c r="E426"/>
      <c r="F426"/>
      <c r="G426"/>
      <c r="H426"/>
    </row>
    <row r="427" spans="3:8">
      <c r="C427"/>
      <c r="D427"/>
      <c r="E427"/>
      <c r="F427"/>
      <c r="G427"/>
      <c r="H427"/>
    </row>
    <row r="428" spans="3:8">
      <c r="C428"/>
      <c r="D428"/>
      <c r="E428"/>
      <c r="F428"/>
      <c r="G428"/>
      <c r="H428"/>
    </row>
    <row r="429" spans="3:8">
      <c r="C429"/>
      <c r="D429"/>
      <c r="E429"/>
      <c r="F429"/>
      <c r="G429"/>
      <c r="H429"/>
    </row>
    <row r="430" spans="3:8">
      <c r="C430"/>
      <c r="D430"/>
      <c r="E430"/>
      <c r="F430"/>
      <c r="G430"/>
      <c r="H430"/>
    </row>
    <row r="431" spans="3:8">
      <c r="C431"/>
      <c r="D431"/>
      <c r="E431"/>
      <c r="F431"/>
      <c r="G431"/>
      <c r="H431"/>
    </row>
    <row r="432" spans="3:8">
      <c r="C432"/>
      <c r="D432"/>
      <c r="E432"/>
      <c r="F432"/>
      <c r="G432"/>
      <c r="H432"/>
    </row>
    <row r="433" spans="3:8">
      <c r="C433"/>
      <c r="D433"/>
      <c r="E433"/>
      <c r="F433"/>
      <c r="G433"/>
      <c r="H433"/>
    </row>
    <row r="434" spans="3:8">
      <c r="C434"/>
      <c r="D434"/>
      <c r="E434"/>
      <c r="F434"/>
      <c r="G434"/>
      <c r="H434"/>
    </row>
    <row r="435" spans="3:8">
      <c r="C435"/>
      <c r="D435"/>
      <c r="E435"/>
      <c r="F435"/>
      <c r="G435"/>
      <c r="H435"/>
    </row>
    <row r="436" spans="3:8">
      <c r="C436"/>
      <c r="D436"/>
      <c r="E436"/>
      <c r="F436"/>
      <c r="G436"/>
      <c r="H436"/>
    </row>
    <row r="437" spans="3:8">
      <c r="C437"/>
      <c r="D437"/>
      <c r="E437"/>
      <c r="F437"/>
      <c r="G437"/>
      <c r="H437"/>
    </row>
    <row r="438" spans="3:8">
      <c r="C438"/>
      <c r="D438"/>
      <c r="E438"/>
      <c r="F438"/>
      <c r="G438"/>
      <c r="H438"/>
    </row>
    <row r="439" spans="3:8">
      <c r="C439"/>
      <c r="D439"/>
      <c r="E439"/>
      <c r="F439"/>
      <c r="G439"/>
      <c r="H439"/>
    </row>
    <row r="440" spans="3:8">
      <c r="C440"/>
      <c r="D440"/>
      <c r="E440"/>
      <c r="F440"/>
      <c r="G440"/>
      <c r="H440"/>
    </row>
    <row r="441" spans="3:8">
      <c r="C441"/>
      <c r="D441"/>
      <c r="E441"/>
      <c r="F441"/>
      <c r="G441"/>
      <c r="H441"/>
    </row>
    <row r="442" spans="3:8">
      <c r="C442"/>
      <c r="D442"/>
      <c r="E442"/>
      <c r="F442"/>
      <c r="G442"/>
      <c r="H442"/>
    </row>
    <row r="443" spans="3:8">
      <c r="C443"/>
      <c r="D443"/>
      <c r="E443"/>
      <c r="F443"/>
      <c r="G443"/>
      <c r="H443"/>
    </row>
    <row r="444" spans="3:8">
      <c r="C444"/>
      <c r="D444"/>
      <c r="E444"/>
      <c r="F444"/>
      <c r="G444"/>
      <c r="H444"/>
    </row>
    <row r="445" spans="3:8">
      <c r="C445"/>
      <c r="D445"/>
      <c r="E445"/>
      <c r="F445"/>
      <c r="G445"/>
      <c r="H445"/>
    </row>
    <row r="446" spans="3:8">
      <c r="C446"/>
      <c r="D446"/>
      <c r="E446"/>
      <c r="F446"/>
      <c r="G446"/>
      <c r="H446"/>
    </row>
    <row r="447" spans="3:8">
      <c r="C447"/>
      <c r="D447"/>
      <c r="E447"/>
      <c r="F447"/>
      <c r="G447"/>
      <c r="H447"/>
    </row>
    <row r="448" spans="3:8">
      <c r="C448"/>
      <c r="D448"/>
      <c r="E448"/>
      <c r="F448"/>
      <c r="G448"/>
      <c r="H448"/>
    </row>
    <row r="449" spans="3:8">
      <c r="C449"/>
      <c r="D449"/>
      <c r="E449"/>
      <c r="F449"/>
      <c r="G449"/>
      <c r="H449"/>
    </row>
    <row r="450" spans="3:8">
      <c r="C450"/>
      <c r="D450"/>
      <c r="E450"/>
      <c r="F450"/>
      <c r="G450"/>
      <c r="H450"/>
    </row>
    <row r="451" spans="3:8">
      <c r="C451"/>
      <c r="D451"/>
      <c r="E451"/>
      <c r="F451"/>
      <c r="G451"/>
      <c r="H451"/>
    </row>
    <row r="452" spans="3:8">
      <c r="C452"/>
      <c r="D452"/>
      <c r="E452"/>
      <c r="F452"/>
      <c r="G452"/>
      <c r="H452"/>
    </row>
    <row r="453" spans="3:8">
      <c r="C453"/>
      <c r="D453"/>
      <c r="E453"/>
      <c r="F453"/>
      <c r="G453"/>
      <c r="H453"/>
    </row>
    <row r="454" spans="3:8">
      <c r="C454"/>
      <c r="D454"/>
      <c r="E454"/>
      <c r="F454"/>
      <c r="G454"/>
      <c r="H454"/>
    </row>
    <row r="455" spans="3:8">
      <c r="C455"/>
      <c r="D455"/>
      <c r="E455"/>
      <c r="F455"/>
      <c r="G455"/>
      <c r="H455"/>
    </row>
    <row r="456" spans="3:8">
      <c r="C456"/>
      <c r="D456"/>
      <c r="E456"/>
      <c r="F456"/>
      <c r="G456"/>
      <c r="H456"/>
    </row>
    <row r="457" spans="3:8">
      <c r="C457"/>
      <c r="D457"/>
      <c r="E457"/>
      <c r="F457"/>
      <c r="G457"/>
      <c r="H457"/>
    </row>
    <row r="458" spans="3:8">
      <c r="C458"/>
      <c r="D458"/>
      <c r="E458"/>
      <c r="F458"/>
      <c r="G458"/>
      <c r="H458"/>
    </row>
    <row r="459" spans="3:8">
      <c r="C459"/>
      <c r="D459"/>
      <c r="E459"/>
      <c r="F459"/>
      <c r="G459"/>
      <c r="H459"/>
    </row>
    <row r="460" spans="3:8">
      <c r="C460"/>
      <c r="D460"/>
      <c r="E460"/>
      <c r="F460"/>
      <c r="G460"/>
      <c r="H460"/>
    </row>
    <row r="461" spans="3:8">
      <c r="C461"/>
      <c r="D461"/>
      <c r="E461"/>
      <c r="F461"/>
      <c r="G461"/>
      <c r="H461"/>
    </row>
    <row r="462" spans="3:8">
      <c r="C462"/>
      <c r="D462"/>
      <c r="E462"/>
      <c r="F462"/>
      <c r="G462"/>
      <c r="H462"/>
    </row>
    <row r="463" spans="3:8">
      <c r="C463"/>
      <c r="D463"/>
      <c r="E463"/>
      <c r="F463"/>
      <c r="G463"/>
      <c r="H463"/>
    </row>
    <row r="464" spans="3:8">
      <c r="C464"/>
      <c r="D464"/>
      <c r="E464"/>
      <c r="F464"/>
      <c r="G464"/>
      <c r="H464"/>
    </row>
    <row r="465" spans="3:8">
      <c r="C465"/>
      <c r="D465"/>
      <c r="E465"/>
      <c r="F465"/>
      <c r="G465"/>
      <c r="H465"/>
    </row>
    <row r="466" spans="3:8">
      <c r="C466"/>
      <c r="D466"/>
      <c r="E466"/>
      <c r="F466"/>
      <c r="G466"/>
      <c r="H466"/>
    </row>
    <row r="467" spans="3:8">
      <c r="C467"/>
      <c r="D467"/>
      <c r="E467"/>
      <c r="F467"/>
      <c r="G467"/>
      <c r="H467"/>
    </row>
    <row r="468" spans="3:8">
      <c r="C468"/>
      <c r="D468"/>
      <c r="E468"/>
      <c r="F468"/>
      <c r="G468"/>
      <c r="H468"/>
    </row>
    <row r="469" spans="3:8">
      <c r="C469"/>
      <c r="D469"/>
      <c r="E469"/>
      <c r="F469"/>
      <c r="G469"/>
      <c r="H469"/>
    </row>
    <row r="470" spans="3:8">
      <c r="C470"/>
      <c r="D470"/>
      <c r="E470"/>
      <c r="F470"/>
      <c r="G470"/>
      <c r="H470"/>
    </row>
    <row r="471" spans="3:8">
      <c r="C471"/>
      <c r="D471"/>
      <c r="E471"/>
      <c r="F471"/>
      <c r="G471"/>
      <c r="H471"/>
    </row>
    <row r="472" spans="3:8">
      <c r="C472"/>
      <c r="D472"/>
      <c r="E472"/>
      <c r="F472"/>
      <c r="G472"/>
      <c r="H472"/>
    </row>
    <row r="473" spans="3:8">
      <c r="C473"/>
      <c r="D473"/>
      <c r="E473"/>
      <c r="F473"/>
      <c r="G473"/>
      <c r="H473"/>
    </row>
    <row r="474" spans="3:8">
      <c r="C474"/>
      <c r="D474"/>
      <c r="E474"/>
      <c r="F474"/>
      <c r="G474"/>
      <c r="H474"/>
    </row>
    <row r="475" spans="3:8">
      <c r="C475"/>
      <c r="D475"/>
      <c r="E475"/>
      <c r="F475"/>
      <c r="G475"/>
      <c r="H475"/>
    </row>
    <row r="476" spans="3:8">
      <c r="C476"/>
      <c r="D476"/>
      <c r="E476"/>
      <c r="F476"/>
      <c r="G476"/>
      <c r="H476"/>
    </row>
    <row r="477" spans="3:8">
      <c r="C477"/>
      <c r="D477"/>
      <c r="E477"/>
      <c r="F477"/>
      <c r="G477"/>
      <c r="H477"/>
    </row>
    <row r="478" spans="3:8">
      <c r="C478"/>
      <c r="D478"/>
      <c r="E478"/>
      <c r="F478"/>
      <c r="G478"/>
      <c r="H478"/>
    </row>
    <row r="479" spans="3:8">
      <c r="C479"/>
      <c r="D479"/>
      <c r="E479"/>
      <c r="F479"/>
      <c r="G479"/>
      <c r="H479"/>
    </row>
    <row r="480" spans="3:8">
      <c r="C480"/>
      <c r="D480"/>
      <c r="E480"/>
      <c r="F480"/>
      <c r="G480"/>
      <c r="H480"/>
    </row>
    <row r="481" spans="3:8">
      <c r="C481"/>
      <c r="D481"/>
      <c r="E481"/>
      <c r="F481"/>
      <c r="G481"/>
      <c r="H481"/>
    </row>
    <row r="482" spans="3:8">
      <c r="C482"/>
      <c r="D482"/>
      <c r="E482"/>
      <c r="F482"/>
      <c r="G482"/>
      <c r="H482"/>
    </row>
    <row r="483" spans="3:8">
      <c r="C483"/>
      <c r="D483"/>
      <c r="E483"/>
      <c r="F483"/>
      <c r="G483"/>
      <c r="H483"/>
    </row>
    <row r="484" spans="3:8">
      <c r="C484"/>
      <c r="D484"/>
      <c r="E484"/>
      <c r="F484"/>
      <c r="G484"/>
      <c r="H484"/>
    </row>
    <row r="485" spans="3:8">
      <c r="C485"/>
      <c r="D485"/>
      <c r="E485"/>
      <c r="F485"/>
      <c r="G485"/>
      <c r="H485"/>
    </row>
    <row r="486" spans="3:8">
      <c r="C486"/>
      <c r="D486"/>
      <c r="E486"/>
      <c r="F486"/>
      <c r="G486"/>
      <c r="H486"/>
    </row>
    <row r="487" spans="3:8">
      <c r="C487"/>
      <c r="D487"/>
      <c r="E487"/>
      <c r="F487"/>
      <c r="G487"/>
      <c r="H487"/>
    </row>
    <row r="488" spans="3:8">
      <c r="C488"/>
      <c r="D488"/>
      <c r="E488"/>
      <c r="F488"/>
      <c r="G488"/>
      <c r="H488"/>
    </row>
    <row r="489" spans="3:8">
      <c r="C489"/>
      <c r="D489"/>
      <c r="E489"/>
      <c r="F489"/>
      <c r="G489"/>
      <c r="H489"/>
    </row>
    <row r="490" spans="3:8">
      <c r="C490"/>
      <c r="D490"/>
      <c r="E490"/>
      <c r="F490"/>
      <c r="G490"/>
      <c r="H490"/>
    </row>
    <row r="491" spans="3:8">
      <c r="C491"/>
      <c r="D491"/>
      <c r="E491"/>
      <c r="F491"/>
      <c r="G491"/>
      <c r="H491"/>
    </row>
    <row r="492" spans="3:8">
      <c r="C492"/>
      <c r="D492"/>
      <c r="E492"/>
      <c r="F492"/>
      <c r="G492"/>
      <c r="H492"/>
    </row>
    <row r="493" spans="3:8">
      <c r="C493"/>
      <c r="D493"/>
      <c r="E493"/>
      <c r="F493"/>
      <c r="G493"/>
      <c r="H493"/>
    </row>
    <row r="494" spans="3:8">
      <c r="C494"/>
      <c r="D494"/>
      <c r="E494"/>
      <c r="F494"/>
      <c r="G494"/>
      <c r="H494"/>
    </row>
    <row r="495" spans="3:8">
      <c r="C495"/>
      <c r="D495"/>
      <c r="E495"/>
      <c r="F495"/>
      <c r="G495"/>
      <c r="H495"/>
    </row>
    <row r="496" spans="3:8">
      <c r="C496"/>
      <c r="D496"/>
      <c r="E496"/>
      <c r="F496"/>
      <c r="G496"/>
      <c r="H496"/>
    </row>
    <row r="497" spans="3:8">
      <c r="C497"/>
      <c r="D497"/>
      <c r="E497"/>
      <c r="F497"/>
      <c r="G497"/>
      <c r="H497"/>
    </row>
    <row r="498" spans="3:8">
      <c r="C498"/>
      <c r="D498"/>
      <c r="E498"/>
      <c r="F498"/>
      <c r="G498"/>
      <c r="H498"/>
    </row>
    <row r="499" spans="3:8">
      <c r="C499"/>
      <c r="D499"/>
      <c r="E499"/>
      <c r="F499"/>
      <c r="G499"/>
      <c r="H499"/>
    </row>
    <row r="500" spans="3:8">
      <c r="C500"/>
      <c r="D500"/>
      <c r="E500"/>
      <c r="F500"/>
      <c r="G500"/>
      <c r="H500"/>
    </row>
    <row r="501" spans="3:8">
      <c r="C501"/>
      <c r="D501"/>
      <c r="E501"/>
      <c r="F501"/>
      <c r="G501"/>
      <c r="H501"/>
    </row>
    <row r="502" spans="3:8">
      <c r="C502"/>
      <c r="D502"/>
      <c r="E502"/>
      <c r="F502"/>
      <c r="G502"/>
      <c r="H502"/>
    </row>
    <row r="503" spans="3:8">
      <c r="C503"/>
      <c r="D503"/>
      <c r="E503"/>
      <c r="F503"/>
      <c r="G503"/>
      <c r="H503"/>
    </row>
    <row r="504" spans="3:8">
      <c r="C504"/>
      <c r="D504"/>
      <c r="E504"/>
      <c r="F504"/>
      <c r="G504"/>
      <c r="H504"/>
    </row>
    <row r="505" spans="3:8">
      <c r="C505"/>
      <c r="D505"/>
      <c r="E505"/>
      <c r="F505"/>
      <c r="G505"/>
      <c r="H505"/>
    </row>
    <row r="506" spans="3:8">
      <c r="C506"/>
      <c r="D506"/>
      <c r="E506"/>
      <c r="F506"/>
      <c r="G506"/>
      <c r="H506"/>
    </row>
    <row r="507" spans="3:8">
      <c r="C507"/>
      <c r="D507"/>
      <c r="E507"/>
      <c r="F507"/>
      <c r="G507"/>
      <c r="H507"/>
    </row>
    <row r="508" spans="3:8">
      <c r="C508"/>
      <c r="D508"/>
      <c r="E508"/>
      <c r="F508"/>
      <c r="G508"/>
      <c r="H508"/>
    </row>
    <row r="509" spans="3:8">
      <c r="C509"/>
      <c r="D509"/>
      <c r="E509"/>
      <c r="F509"/>
      <c r="G509"/>
      <c r="H509"/>
    </row>
    <row r="510" spans="3:8">
      <c r="C510"/>
      <c r="D510"/>
      <c r="E510"/>
      <c r="F510"/>
      <c r="G510"/>
      <c r="H510"/>
    </row>
    <row r="511" spans="3:8">
      <c r="C511"/>
      <c r="D511"/>
      <c r="E511"/>
      <c r="F511"/>
      <c r="G511"/>
      <c r="H511"/>
    </row>
    <row r="512" spans="3:8">
      <c r="C512"/>
      <c r="D512"/>
      <c r="E512"/>
      <c r="F512"/>
      <c r="G512"/>
      <c r="H512"/>
    </row>
    <row r="513" spans="3:8">
      <c r="C513"/>
      <c r="D513"/>
      <c r="E513"/>
      <c r="F513"/>
      <c r="G513"/>
      <c r="H513"/>
    </row>
    <row r="514" spans="3:8">
      <c r="C514"/>
      <c r="D514"/>
      <c r="E514"/>
      <c r="F514"/>
      <c r="G514"/>
      <c r="H514"/>
    </row>
    <row r="515" spans="3:8">
      <c r="C515"/>
      <c r="D515"/>
      <c r="E515"/>
      <c r="F515"/>
      <c r="G515"/>
      <c r="H515"/>
    </row>
    <row r="516" spans="3:8">
      <c r="C516"/>
      <c r="D516"/>
      <c r="E516"/>
      <c r="F516"/>
      <c r="G516"/>
      <c r="H516"/>
    </row>
    <row r="517" spans="3:8">
      <c r="C517"/>
      <c r="D517"/>
      <c r="E517"/>
      <c r="F517"/>
      <c r="G517"/>
      <c r="H517"/>
    </row>
    <row r="518" spans="3:8">
      <c r="C518"/>
      <c r="D518"/>
      <c r="E518"/>
      <c r="F518"/>
      <c r="G518"/>
      <c r="H518"/>
    </row>
    <row r="519" spans="3:8">
      <c r="C519"/>
      <c r="D519"/>
      <c r="E519"/>
      <c r="F519"/>
      <c r="G519"/>
      <c r="H519"/>
    </row>
    <row r="520" spans="3:8">
      <c r="C520"/>
      <c r="D520"/>
      <c r="E520"/>
      <c r="F520"/>
      <c r="G520"/>
      <c r="H520"/>
    </row>
    <row r="521" spans="3:8">
      <c r="C521"/>
      <c r="D521"/>
      <c r="E521"/>
      <c r="F521"/>
      <c r="G521"/>
      <c r="H521"/>
    </row>
    <row r="522" spans="3:8">
      <c r="C522"/>
      <c r="D522"/>
      <c r="E522"/>
      <c r="F522"/>
      <c r="G522"/>
      <c r="H522"/>
    </row>
    <row r="523" spans="3:8">
      <c r="C523"/>
      <c r="D523"/>
      <c r="E523"/>
      <c r="F523"/>
      <c r="G523"/>
      <c r="H523"/>
    </row>
    <row r="524" spans="3:8">
      <c r="C524"/>
      <c r="D524"/>
      <c r="E524"/>
      <c r="F524"/>
      <c r="G524"/>
      <c r="H524"/>
    </row>
    <row r="525" spans="3:8">
      <c r="C525"/>
      <c r="D525"/>
      <c r="E525"/>
      <c r="F525"/>
      <c r="G525"/>
      <c r="H525"/>
    </row>
    <row r="526" spans="3:8">
      <c r="C526"/>
      <c r="D526"/>
      <c r="E526"/>
      <c r="F526"/>
      <c r="G526"/>
      <c r="H526"/>
    </row>
    <row r="527" spans="3:8">
      <c r="C527"/>
      <c r="D527"/>
      <c r="E527"/>
      <c r="F527"/>
      <c r="G527"/>
      <c r="H527"/>
    </row>
    <row r="528" spans="3:8">
      <c r="C528"/>
      <c r="D528"/>
      <c r="E528"/>
      <c r="F528"/>
      <c r="G528"/>
      <c r="H528"/>
    </row>
    <row r="529" spans="3:8">
      <c r="C529"/>
      <c r="D529"/>
      <c r="E529"/>
      <c r="F529"/>
      <c r="G529"/>
      <c r="H529"/>
    </row>
    <row r="530" spans="3:8">
      <c r="C530"/>
      <c r="D530"/>
      <c r="E530"/>
      <c r="F530"/>
      <c r="G530"/>
      <c r="H530"/>
    </row>
    <row r="531" spans="3:8">
      <c r="C531"/>
      <c r="D531"/>
      <c r="E531"/>
      <c r="F531"/>
      <c r="G531"/>
      <c r="H531"/>
    </row>
    <row r="532" spans="3:8">
      <c r="C532"/>
      <c r="D532"/>
      <c r="E532"/>
      <c r="F532"/>
      <c r="G532"/>
      <c r="H532"/>
    </row>
    <row r="533" spans="3:8">
      <c r="C533"/>
      <c r="D533"/>
      <c r="E533"/>
      <c r="F533"/>
      <c r="G533"/>
      <c r="H533"/>
    </row>
    <row r="534" spans="3:8">
      <c r="C534"/>
      <c r="D534"/>
      <c r="E534"/>
      <c r="F534"/>
      <c r="G534"/>
      <c r="H534"/>
    </row>
    <row r="535" spans="3:8">
      <c r="C535"/>
      <c r="D535"/>
      <c r="E535"/>
      <c r="F535"/>
      <c r="G535"/>
      <c r="H535"/>
    </row>
    <row r="536" spans="3:8">
      <c r="C536"/>
      <c r="D536"/>
      <c r="E536"/>
      <c r="F536"/>
      <c r="G536"/>
      <c r="H536"/>
    </row>
    <row r="537" spans="3:8">
      <c r="C537"/>
      <c r="D537"/>
      <c r="E537"/>
      <c r="F537"/>
      <c r="G537"/>
      <c r="H537"/>
    </row>
    <row r="538" spans="3:8">
      <c r="C538"/>
      <c r="D538"/>
      <c r="E538"/>
      <c r="F538"/>
      <c r="G538"/>
      <c r="H538"/>
    </row>
    <row r="539" spans="3:8">
      <c r="C539"/>
      <c r="D539"/>
      <c r="E539"/>
      <c r="F539"/>
      <c r="G539"/>
      <c r="H539"/>
    </row>
    <row r="540" spans="3:8">
      <c r="C540"/>
      <c r="D540"/>
      <c r="E540"/>
      <c r="F540"/>
      <c r="G540"/>
      <c r="H540"/>
    </row>
    <row r="541" spans="3:8">
      <c r="C541"/>
      <c r="D541"/>
      <c r="E541"/>
      <c r="F541"/>
      <c r="G541"/>
      <c r="H541"/>
    </row>
    <row r="542" spans="3:8">
      <c r="C542"/>
      <c r="D542"/>
      <c r="E542"/>
      <c r="F542"/>
      <c r="G542"/>
      <c r="H542"/>
    </row>
    <row r="543" spans="3:8">
      <c r="C543"/>
      <c r="D543"/>
      <c r="E543"/>
      <c r="F543"/>
      <c r="G543"/>
      <c r="H543"/>
    </row>
    <row r="544" spans="3:8">
      <c r="C544"/>
      <c r="D544"/>
      <c r="E544"/>
      <c r="F544"/>
      <c r="G544"/>
      <c r="H544"/>
    </row>
    <row r="545" spans="3:8">
      <c r="C545"/>
      <c r="D545"/>
      <c r="E545"/>
      <c r="F545"/>
      <c r="G545"/>
      <c r="H545"/>
    </row>
    <row r="546" spans="3:8">
      <c r="C546"/>
      <c r="D546"/>
      <c r="E546"/>
      <c r="F546"/>
      <c r="G546"/>
      <c r="H546"/>
    </row>
    <row r="547" spans="3:8">
      <c r="C547"/>
      <c r="D547"/>
      <c r="E547"/>
      <c r="F547"/>
      <c r="G547"/>
      <c r="H547"/>
    </row>
    <row r="548" spans="3:8">
      <c r="C548"/>
      <c r="D548"/>
      <c r="E548"/>
      <c r="F548"/>
      <c r="G548"/>
      <c r="H548"/>
    </row>
    <row r="549" spans="3:8">
      <c r="C549"/>
      <c r="D549"/>
      <c r="E549"/>
      <c r="F549"/>
      <c r="G549"/>
      <c r="H549"/>
    </row>
    <row r="550" spans="3:8">
      <c r="C550"/>
      <c r="D550"/>
      <c r="E550"/>
      <c r="F550"/>
      <c r="G550"/>
      <c r="H550"/>
    </row>
    <row r="551" spans="3:8">
      <c r="C551"/>
      <c r="D551"/>
      <c r="E551"/>
      <c r="F551"/>
      <c r="G551"/>
      <c r="H551"/>
    </row>
    <row r="552" spans="3:8">
      <c r="C552"/>
      <c r="D552"/>
      <c r="E552"/>
      <c r="F552"/>
      <c r="G552"/>
      <c r="H552"/>
    </row>
    <row r="553" spans="3:8">
      <c r="C553"/>
      <c r="D553"/>
      <c r="E553"/>
      <c r="F553"/>
      <c r="G553"/>
      <c r="H553"/>
    </row>
    <row r="554" spans="3:8">
      <c r="C554"/>
      <c r="D554"/>
      <c r="E554"/>
      <c r="F554"/>
      <c r="G554"/>
      <c r="H554"/>
    </row>
    <row r="555" spans="3:8">
      <c r="C555"/>
      <c r="D555"/>
      <c r="E555"/>
      <c r="F555"/>
      <c r="G555"/>
      <c r="H555"/>
    </row>
    <row r="556" spans="3:8">
      <c r="C556"/>
      <c r="D556"/>
      <c r="E556"/>
      <c r="F556"/>
      <c r="G556"/>
      <c r="H556"/>
    </row>
    <row r="557" spans="3:8">
      <c r="C557"/>
      <c r="D557"/>
      <c r="E557"/>
      <c r="F557"/>
      <c r="G557"/>
      <c r="H557"/>
    </row>
    <row r="558" spans="3:8">
      <c r="C558"/>
      <c r="D558"/>
      <c r="E558"/>
      <c r="F558"/>
      <c r="G558"/>
      <c r="H558"/>
    </row>
    <row r="559" spans="3:8">
      <c r="C559"/>
      <c r="D559"/>
      <c r="E559"/>
      <c r="F559"/>
      <c r="G559"/>
      <c r="H559"/>
    </row>
    <row r="560" spans="3:8">
      <c r="C560"/>
      <c r="D560"/>
      <c r="E560"/>
      <c r="F560"/>
      <c r="G560"/>
      <c r="H560"/>
    </row>
    <row r="561" spans="1:110">
      <c r="C561"/>
      <c r="D561"/>
      <c r="E561"/>
      <c r="F561"/>
      <c r="G561"/>
      <c r="H561"/>
    </row>
    <row r="562" spans="1:110">
      <c r="C562"/>
      <c r="D562"/>
      <c r="E562"/>
      <c r="F562"/>
      <c r="G562"/>
      <c r="H562"/>
    </row>
    <row r="563" spans="1:110">
      <c r="C563"/>
      <c r="D563"/>
      <c r="E563"/>
      <c r="F563"/>
      <c r="G563"/>
      <c r="H563"/>
    </row>
    <row r="564" spans="1:110">
      <c r="C564"/>
      <c r="D564"/>
      <c r="E564"/>
      <c r="F564"/>
      <c r="G564"/>
      <c r="H564"/>
    </row>
    <row r="565" spans="1:110">
      <c r="C565"/>
      <c r="D565"/>
      <c r="E565"/>
      <c r="F565"/>
      <c r="G565"/>
      <c r="H565"/>
    </row>
    <row r="566" spans="1:110" s="216" customFormat="1">
      <c r="A566" s="222"/>
      <c r="B566" s="386"/>
      <c r="C566"/>
      <c r="D566"/>
      <c r="E566"/>
      <c r="F566"/>
      <c r="G566"/>
      <c r="H566"/>
      <c r="I566" s="386"/>
      <c r="J566" s="386"/>
      <c r="K566" s="386"/>
      <c r="L566" s="386"/>
      <c r="M566" s="386"/>
      <c r="N566" s="386"/>
      <c r="O566" s="386"/>
      <c r="P566" s="386"/>
      <c r="Q566" s="386"/>
      <c r="R566" s="386"/>
      <c r="S566" s="386"/>
      <c r="T566" s="386"/>
      <c r="U566" s="386"/>
      <c r="V566" s="188"/>
      <c r="W566" s="190"/>
      <c r="X566" s="386"/>
      <c r="Y566" s="386"/>
      <c r="Z566" s="386"/>
      <c r="AA566" s="386"/>
      <c r="AB566" s="386"/>
      <c r="AC566" s="386"/>
      <c r="AD566" s="386"/>
      <c r="AE566" s="386"/>
      <c r="AF566" s="386"/>
      <c r="AG566" s="386"/>
      <c r="AH566" s="188"/>
      <c r="AI566" s="188"/>
      <c r="AJ566" s="188"/>
      <c r="AK566" s="188"/>
      <c r="AL566" s="188"/>
      <c r="AM566" s="188"/>
      <c r="AN566" s="188"/>
      <c r="AO566" s="188"/>
      <c r="AP566" s="188"/>
      <c r="AQ566" s="386"/>
      <c r="AR566" s="386"/>
      <c r="AS566" s="386"/>
      <c r="AT566" s="386"/>
      <c r="AU566" s="386"/>
      <c r="AV566" s="386"/>
      <c r="AW566" s="386"/>
      <c r="AX566" s="386"/>
      <c r="AY566" s="386"/>
      <c r="AZ566" s="386"/>
      <c r="BA566" s="386"/>
      <c r="BB566" s="386"/>
      <c r="BC566" s="386"/>
      <c r="BD566" s="386"/>
      <c r="BE566" s="386"/>
      <c r="BF566" s="386"/>
      <c r="BG566" s="386"/>
      <c r="BH566" s="386"/>
      <c r="BI566" s="386"/>
      <c r="BJ566" s="386"/>
      <c r="BK566" s="386"/>
      <c r="BL566" s="386"/>
      <c r="BM566" s="386"/>
      <c r="BN566" s="386"/>
      <c r="BO566" s="186"/>
      <c r="BP566" s="386"/>
      <c r="BQ566" s="386"/>
      <c r="BR566" s="386"/>
      <c r="BS566" s="386"/>
      <c r="BT566" s="386"/>
      <c r="BU566" s="386"/>
      <c r="BV566" s="386"/>
      <c r="BW566" s="386"/>
      <c r="BX566" s="386"/>
      <c r="BY566" s="386"/>
      <c r="BZ566" s="386"/>
      <c r="CA566" s="386"/>
      <c r="CB566" s="386"/>
      <c r="CC566" s="386"/>
      <c r="CD566" s="386"/>
      <c r="CE566" s="386"/>
      <c r="CF566" s="386"/>
      <c r="CG566" s="386"/>
      <c r="CH566" s="386"/>
      <c r="CI566" s="386"/>
      <c r="CJ566" s="386"/>
      <c r="CK566" s="386"/>
      <c r="CL566" s="386"/>
      <c r="CM566" s="386"/>
      <c r="CN566" s="386"/>
      <c r="CO566" s="188"/>
      <c r="CP566" s="188"/>
      <c r="CQ566" s="188"/>
      <c r="CR566" s="188"/>
      <c r="CS566" s="188"/>
      <c r="CT566" s="188"/>
      <c r="CU566" s="188"/>
      <c r="CV566" s="188"/>
      <c r="CW566" s="188"/>
      <c r="CX566" s="188"/>
      <c r="CY566" s="188"/>
      <c r="CZ566" s="188"/>
      <c r="DA566" s="188"/>
      <c r="DB566" s="188"/>
      <c r="DC566" s="386"/>
      <c r="DD566" s="386"/>
      <c r="DE566" s="386"/>
      <c r="DF566" s="386"/>
    </row>
    <row r="567" spans="1:110" s="216" customFormat="1">
      <c r="A567" s="222"/>
      <c r="B567" s="386"/>
      <c r="C567"/>
      <c r="D567"/>
      <c r="E567"/>
      <c r="F567"/>
      <c r="G567"/>
      <c r="H567"/>
      <c r="I567" s="386"/>
      <c r="J567" s="386"/>
      <c r="K567" s="386"/>
      <c r="L567" s="386"/>
      <c r="M567" s="386"/>
      <c r="N567" s="386"/>
      <c r="O567" s="386"/>
      <c r="P567" s="386"/>
      <c r="Q567" s="386"/>
      <c r="R567" s="386"/>
      <c r="S567" s="386"/>
      <c r="T567" s="386"/>
      <c r="U567" s="386"/>
      <c r="V567" s="188"/>
      <c r="W567" s="190"/>
      <c r="X567" s="386"/>
      <c r="Y567" s="386"/>
      <c r="Z567" s="386"/>
      <c r="AA567" s="386"/>
      <c r="AB567" s="386"/>
      <c r="AC567" s="386"/>
      <c r="AD567" s="386"/>
      <c r="AE567" s="386"/>
      <c r="AF567" s="386"/>
      <c r="AG567" s="386"/>
      <c r="AH567" s="188"/>
      <c r="AI567" s="188"/>
      <c r="AJ567" s="188"/>
      <c r="AK567" s="188"/>
      <c r="AL567" s="188"/>
      <c r="AM567" s="188"/>
      <c r="AN567" s="188"/>
      <c r="AO567" s="188"/>
      <c r="AP567" s="188"/>
      <c r="AQ567" s="386"/>
      <c r="AR567" s="386"/>
      <c r="AS567" s="386"/>
      <c r="AT567" s="386"/>
      <c r="AU567" s="386"/>
      <c r="AV567" s="386"/>
      <c r="AW567" s="386"/>
      <c r="AX567" s="386"/>
      <c r="AY567" s="386"/>
      <c r="AZ567" s="386"/>
      <c r="BA567" s="386"/>
      <c r="BB567" s="386"/>
      <c r="BC567" s="386"/>
      <c r="BD567" s="386"/>
      <c r="BE567" s="386"/>
      <c r="BF567" s="386"/>
      <c r="BG567" s="386"/>
      <c r="BH567" s="386"/>
      <c r="BI567" s="386"/>
      <c r="BJ567" s="386"/>
      <c r="BK567" s="386"/>
      <c r="BL567" s="386"/>
      <c r="BM567" s="386"/>
      <c r="BN567" s="386"/>
      <c r="BO567" s="186"/>
      <c r="BP567" s="386"/>
      <c r="BQ567" s="386"/>
      <c r="BR567" s="386"/>
      <c r="BS567" s="386"/>
      <c r="BT567" s="386"/>
      <c r="BU567" s="386"/>
      <c r="BV567" s="386"/>
      <c r="BW567" s="386"/>
      <c r="BX567" s="386"/>
      <c r="BY567" s="386"/>
      <c r="BZ567" s="386"/>
      <c r="CA567" s="386"/>
      <c r="CB567" s="386"/>
      <c r="CC567" s="386"/>
      <c r="CD567" s="386"/>
      <c r="CE567" s="386"/>
      <c r="CF567" s="386"/>
      <c r="CG567" s="386"/>
      <c r="CH567" s="386"/>
      <c r="CI567" s="386"/>
      <c r="CJ567" s="386"/>
      <c r="CK567" s="386"/>
      <c r="CL567" s="386"/>
      <c r="CM567" s="386"/>
      <c r="CN567" s="386"/>
      <c r="CO567" s="188"/>
      <c r="CP567" s="188"/>
      <c r="CQ567" s="188"/>
      <c r="CR567" s="188"/>
      <c r="CS567" s="188"/>
      <c r="CT567" s="188"/>
      <c r="CU567" s="188"/>
      <c r="CV567" s="188"/>
      <c r="CW567" s="188"/>
      <c r="CX567" s="188"/>
      <c r="CY567" s="188"/>
      <c r="CZ567" s="188"/>
      <c r="DA567" s="188"/>
      <c r="DB567" s="188"/>
      <c r="DC567" s="386"/>
      <c r="DD567" s="386"/>
      <c r="DE567" s="386"/>
      <c r="DF567" s="386"/>
    </row>
    <row r="568" spans="1:110" s="216" customFormat="1">
      <c r="A568" s="222"/>
      <c r="B568" s="386"/>
      <c r="C568"/>
      <c r="D568"/>
      <c r="E568"/>
      <c r="F568"/>
      <c r="G568"/>
      <c r="H568"/>
      <c r="I568" s="386"/>
      <c r="J568" s="386"/>
      <c r="K568" s="386"/>
      <c r="L568" s="386"/>
      <c r="M568" s="386"/>
      <c r="N568" s="386"/>
      <c r="O568" s="386"/>
      <c r="P568" s="386"/>
      <c r="Q568" s="386"/>
      <c r="R568" s="386"/>
      <c r="S568" s="386"/>
      <c r="T568" s="386"/>
      <c r="U568" s="386"/>
      <c r="V568" s="188"/>
      <c r="W568" s="190"/>
      <c r="X568" s="386"/>
      <c r="Y568" s="386"/>
      <c r="Z568" s="386"/>
      <c r="AA568" s="386"/>
      <c r="AB568" s="386"/>
      <c r="AC568" s="386"/>
      <c r="AD568" s="386"/>
      <c r="AE568" s="386"/>
      <c r="AF568" s="386"/>
      <c r="AG568" s="386"/>
      <c r="AH568" s="188"/>
      <c r="AI568" s="188"/>
      <c r="AJ568" s="188"/>
      <c r="AK568" s="188"/>
      <c r="AL568" s="188"/>
      <c r="AM568" s="188"/>
      <c r="AN568" s="188"/>
      <c r="AO568" s="188"/>
      <c r="AP568" s="188"/>
      <c r="AQ568" s="386"/>
      <c r="AR568" s="386"/>
      <c r="AS568" s="386"/>
      <c r="AT568" s="386"/>
      <c r="AU568" s="386"/>
      <c r="AV568" s="386"/>
      <c r="AW568" s="386"/>
      <c r="AX568" s="386"/>
      <c r="AY568" s="386"/>
      <c r="AZ568" s="386"/>
      <c r="BA568" s="386"/>
      <c r="BB568" s="386"/>
      <c r="BC568" s="386"/>
      <c r="BD568" s="386"/>
      <c r="BE568" s="386"/>
      <c r="BF568" s="386"/>
      <c r="BG568" s="386"/>
      <c r="BH568" s="386"/>
      <c r="BI568" s="386"/>
      <c r="BJ568" s="386"/>
      <c r="BK568" s="386"/>
      <c r="BL568" s="386"/>
      <c r="BM568" s="386"/>
      <c r="BN568" s="386"/>
      <c r="BO568" s="186"/>
      <c r="BP568" s="386"/>
      <c r="BQ568" s="386"/>
      <c r="BR568" s="386"/>
      <c r="BS568" s="386"/>
      <c r="BT568" s="386"/>
      <c r="BU568" s="386"/>
      <c r="BV568" s="386"/>
      <c r="BW568" s="386"/>
      <c r="BX568" s="386"/>
      <c r="BY568" s="386"/>
      <c r="BZ568" s="386"/>
      <c r="CA568" s="386"/>
      <c r="CB568" s="386"/>
      <c r="CC568" s="386"/>
      <c r="CD568" s="386"/>
      <c r="CE568" s="386"/>
      <c r="CF568" s="386"/>
      <c r="CG568" s="386"/>
      <c r="CH568" s="386"/>
      <c r="CI568" s="386"/>
      <c r="CJ568" s="386"/>
      <c r="CK568" s="386"/>
      <c r="CL568" s="386"/>
      <c r="CM568" s="386"/>
      <c r="CN568" s="386"/>
      <c r="CO568" s="188"/>
      <c r="CP568" s="188"/>
      <c r="CQ568" s="188"/>
      <c r="CR568" s="188"/>
      <c r="CS568" s="188"/>
      <c r="CT568" s="188"/>
      <c r="CU568" s="188"/>
      <c r="CV568" s="188"/>
      <c r="CW568" s="188"/>
      <c r="CX568" s="188"/>
      <c r="CY568" s="188"/>
      <c r="CZ568" s="188"/>
      <c r="DA568" s="188"/>
      <c r="DB568" s="188"/>
      <c r="DC568" s="386"/>
      <c r="DD568" s="386"/>
      <c r="DE568" s="386"/>
      <c r="DF568" s="386"/>
    </row>
    <row r="569" spans="1:110" s="216" customFormat="1">
      <c r="A569" s="222"/>
      <c r="B569" s="386"/>
      <c r="C569"/>
      <c r="D569"/>
      <c r="E569"/>
      <c r="F569"/>
      <c r="G569"/>
      <c r="H569"/>
      <c r="I569" s="386"/>
      <c r="J569" s="386"/>
      <c r="K569" s="386"/>
      <c r="L569" s="386"/>
      <c r="M569" s="386"/>
      <c r="N569" s="386"/>
      <c r="O569" s="386"/>
      <c r="P569" s="386"/>
      <c r="Q569" s="386"/>
      <c r="R569" s="386"/>
      <c r="S569" s="386"/>
      <c r="T569" s="386"/>
      <c r="U569" s="386"/>
      <c r="V569" s="188"/>
      <c r="W569" s="190"/>
      <c r="X569" s="386"/>
      <c r="Y569" s="386"/>
      <c r="Z569" s="386"/>
      <c r="AA569" s="386"/>
      <c r="AB569" s="386"/>
      <c r="AC569" s="386"/>
      <c r="AD569" s="386"/>
      <c r="AE569" s="386"/>
      <c r="AF569" s="386"/>
      <c r="AG569" s="386"/>
      <c r="AH569" s="188"/>
      <c r="AI569" s="188"/>
      <c r="AJ569" s="188"/>
      <c r="AK569" s="188"/>
      <c r="AL569" s="188"/>
      <c r="AM569" s="188"/>
      <c r="AN569" s="188"/>
      <c r="AO569" s="188"/>
      <c r="AP569" s="188"/>
      <c r="AQ569" s="386"/>
      <c r="AR569" s="386"/>
      <c r="AS569" s="386"/>
      <c r="AT569" s="386"/>
      <c r="AU569" s="386"/>
      <c r="AV569" s="386"/>
      <c r="AW569" s="386"/>
      <c r="AX569" s="386"/>
      <c r="AY569" s="386"/>
      <c r="AZ569" s="386"/>
      <c r="BA569" s="386"/>
      <c r="BB569" s="386"/>
      <c r="BC569" s="386"/>
      <c r="BD569" s="386"/>
      <c r="BE569" s="386"/>
      <c r="BF569" s="386"/>
      <c r="BG569" s="386"/>
      <c r="BH569" s="386"/>
      <c r="BI569" s="386"/>
      <c r="BJ569" s="386"/>
      <c r="BK569" s="386"/>
      <c r="BL569" s="386"/>
      <c r="BM569" s="386"/>
      <c r="BN569" s="386"/>
      <c r="BO569" s="186"/>
      <c r="BP569" s="386"/>
      <c r="BQ569" s="386"/>
      <c r="BR569" s="386"/>
      <c r="BS569" s="386"/>
      <c r="BT569" s="386"/>
      <c r="BU569" s="386"/>
      <c r="BV569" s="386"/>
      <c r="BW569" s="386"/>
      <c r="BX569" s="386"/>
      <c r="BY569" s="386"/>
      <c r="BZ569" s="386"/>
      <c r="CA569" s="386"/>
      <c r="CB569" s="386"/>
      <c r="CC569" s="386"/>
      <c r="CD569" s="386"/>
      <c r="CE569" s="386"/>
      <c r="CF569" s="386"/>
      <c r="CG569" s="386"/>
      <c r="CH569" s="386"/>
      <c r="CI569" s="386"/>
      <c r="CJ569" s="386"/>
      <c r="CK569" s="386"/>
      <c r="CL569" s="386"/>
      <c r="CM569" s="386"/>
      <c r="CN569" s="386"/>
      <c r="CO569" s="188"/>
      <c r="CP569" s="188"/>
      <c r="CQ569" s="188"/>
      <c r="CR569" s="188"/>
      <c r="CS569" s="188"/>
      <c r="CT569" s="188"/>
      <c r="CU569" s="188"/>
      <c r="CV569" s="188"/>
      <c r="CW569" s="188"/>
      <c r="CX569" s="188"/>
      <c r="CY569" s="188"/>
      <c r="CZ569" s="188"/>
      <c r="DA569" s="188"/>
      <c r="DB569" s="188"/>
      <c r="DC569" s="386"/>
      <c r="DD569" s="386"/>
      <c r="DE569" s="386"/>
      <c r="DF569" s="386"/>
    </row>
    <row r="570" spans="1:110" s="216" customFormat="1">
      <c r="A570" s="222"/>
      <c r="B570" s="386"/>
      <c r="C570"/>
      <c r="D570"/>
      <c r="E570"/>
      <c r="F570"/>
      <c r="G570"/>
      <c r="H570"/>
      <c r="I570" s="386"/>
      <c r="J570" s="386"/>
      <c r="K570" s="386"/>
      <c r="L570" s="386"/>
      <c r="M570" s="386"/>
      <c r="N570" s="386"/>
      <c r="O570" s="386"/>
      <c r="P570" s="386"/>
      <c r="Q570" s="386"/>
      <c r="R570" s="386"/>
      <c r="S570" s="386"/>
      <c r="T570" s="386"/>
      <c r="U570" s="386"/>
      <c r="V570" s="188"/>
      <c r="W570" s="190"/>
      <c r="X570" s="386"/>
      <c r="Y570" s="386"/>
      <c r="Z570" s="386"/>
      <c r="AA570" s="386"/>
      <c r="AB570" s="386"/>
      <c r="AC570" s="386"/>
      <c r="AD570" s="386"/>
      <c r="AE570" s="386"/>
      <c r="AF570" s="386"/>
      <c r="AG570" s="386"/>
      <c r="AH570" s="188"/>
      <c r="AI570" s="188"/>
      <c r="AJ570" s="188"/>
      <c r="AK570" s="188"/>
      <c r="AL570" s="188"/>
      <c r="AM570" s="188"/>
      <c r="AN570" s="188"/>
      <c r="AO570" s="188"/>
      <c r="AP570" s="188"/>
      <c r="AQ570" s="386"/>
      <c r="AR570" s="386"/>
      <c r="AS570" s="386"/>
      <c r="AT570" s="386"/>
      <c r="AU570" s="386"/>
      <c r="AV570" s="386"/>
      <c r="AW570" s="386"/>
      <c r="AX570" s="386"/>
      <c r="AY570" s="386"/>
      <c r="AZ570" s="386"/>
      <c r="BA570" s="386"/>
      <c r="BB570" s="386"/>
      <c r="BC570" s="386"/>
      <c r="BD570" s="386"/>
      <c r="BE570" s="386"/>
      <c r="BF570" s="386"/>
      <c r="BG570" s="386"/>
      <c r="BH570" s="386"/>
      <c r="BI570" s="386"/>
      <c r="BJ570" s="386"/>
      <c r="BK570" s="386"/>
      <c r="BL570" s="386"/>
      <c r="BM570" s="386"/>
      <c r="BN570" s="386"/>
      <c r="BO570" s="186"/>
      <c r="BP570" s="386"/>
      <c r="BQ570" s="386"/>
      <c r="BR570" s="386"/>
      <c r="BS570" s="386"/>
      <c r="BT570" s="386"/>
      <c r="BU570" s="386"/>
      <c r="BV570" s="386"/>
      <c r="BW570" s="386"/>
      <c r="BX570" s="386"/>
      <c r="BY570" s="386"/>
      <c r="BZ570" s="386"/>
      <c r="CA570" s="386"/>
      <c r="CB570" s="386"/>
      <c r="CC570" s="386"/>
      <c r="CD570" s="386"/>
      <c r="CE570" s="386"/>
      <c r="CF570" s="386"/>
      <c r="CG570" s="386"/>
      <c r="CH570" s="386"/>
      <c r="CI570" s="386"/>
      <c r="CJ570" s="386"/>
      <c r="CK570" s="386"/>
      <c r="CL570" s="386"/>
      <c r="CM570" s="386"/>
      <c r="CN570" s="386"/>
      <c r="CO570" s="188"/>
      <c r="CP570" s="188"/>
      <c r="CQ570" s="188"/>
      <c r="CR570" s="188"/>
      <c r="CS570" s="188"/>
      <c r="CT570" s="188"/>
      <c r="CU570" s="188"/>
      <c r="CV570" s="188"/>
      <c r="CW570" s="188"/>
      <c r="CX570" s="188"/>
      <c r="CY570" s="188"/>
      <c r="CZ570" s="188"/>
      <c r="DA570" s="188"/>
      <c r="DB570" s="188"/>
      <c r="DC570" s="386"/>
      <c r="DD570" s="386"/>
      <c r="DE570" s="386"/>
      <c r="DF570" s="386"/>
    </row>
    <row r="571" spans="1:110" s="216" customFormat="1">
      <c r="A571" s="222"/>
      <c r="B571" s="386"/>
      <c r="C571"/>
      <c r="D571"/>
      <c r="E571"/>
      <c r="F571"/>
      <c r="G571"/>
      <c r="H571"/>
      <c r="I571" s="386"/>
      <c r="J571" s="386"/>
      <c r="K571" s="386"/>
      <c r="L571" s="386"/>
      <c r="M571" s="386"/>
      <c r="N571" s="386"/>
      <c r="O571" s="386"/>
      <c r="P571" s="386"/>
      <c r="Q571" s="386"/>
      <c r="R571" s="386"/>
      <c r="S571" s="386"/>
      <c r="T571" s="386"/>
      <c r="U571" s="386"/>
      <c r="V571" s="188"/>
      <c r="W571" s="190"/>
      <c r="X571" s="386"/>
      <c r="Y571" s="386"/>
      <c r="Z571" s="386"/>
      <c r="AA571" s="386"/>
      <c r="AB571" s="386"/>
      <c r="AC571" s="386"/>
      <c r="AD571" s="386"/>
      <c r="AE571" s="386"/>
      <c r="AF571" s="386"/>
      <c r="AG571" s="386"/>
      <c r="AH571" s="188"/>
      <c r="AI571" s="188"/>
      <c r="AJ571" s="188"/>
      <c r="AK571" s="188"/>
      <c r="AL571" s="188"/>
      <c r="AM571" s="188"/>
      <c r="AN571" s="188"/>
      <c r="AO571" s="188"/>
      <c r="AP571" s="188"/>
      <c r="AQ571" s="386"/>
      <c r="AR571" s="386"/>
      <c r="AS571" s="386"/>
      <c r="AT571" s="386"/>
      <c r="AU571" s="386"/>
      <c r="AV571" s="386"/>
      <c r="AW571" s="386"/>
      <c r="AX571" s="386"/>
      <c r="AY571" s="386"/>
      <c r="AZ571" s="386"/>
      <c r="BA571" s="386"/>
      <c r="BB571" s="386"/>
      <c r="BC571" s="386"/>
      <c r="BD571" s="386"/>
      <c r="BE571" s="386"/>
      <c r="BF571" s="386"/>
      <c r="BG571" s="386"/>
      <c r="BH571" s="386"/>
      <c r="BI571" s="386"/>
      <c r="BJ571" s="386"/>
      <c r="BK571" s="386"/>
      <c r="BL571" s="386"/>
      <c r="BM571" s="386"/>
      <c r="BN571" s="386"/>
      <c r="BO571" s="186"/>
      <c r="BP571" s="386"/>
      <c r="BQ571" s="386"/>
      <c r="BR571" s="386"/>
      <c r="BS571" s="386"/>
      <c r="BT571" s="386"/>
      <c r="BU571" s="386"/>
      <c r="BV571" s="386"/>
      <c r="BW571" s="386"/>
      <c r="BX571" s="386"/>
      <c r="BY571" s="386"/>
      <c r="BZ571" s="386"/>
      <c r="CA571" s="386"/>
      <c r="CB571" s="386"/>
      <c r="CC571" s="386"/>
      <c r="CD571" s="386"/>
      <c r="CE571" s="386"/>
      <c r="CF571" s="386"/>
      <c r="CG571" s="386"/>
      <c r="CH571" s="386"/>
      <c r="CI571" s="386"/>
      <c r="CJ571" s="386"/>
      <c r="CK571" s="386"/>
      <c r="CL571" s="386"/>
      <c r="CM571" s="386"/>
      <c r="CN571" s="386"/>
      <c r="CO571" s="188"/>
      <c r="CP571" s="188"/>
      <c r="CQ571" s="188"/>
      <c r="CR571" s="188"/>
      <c r="CS571" s="188"/>
      <c r="CT571" s="188"/>
      <c r="CU571" s="188"/>
      <c r="CV571" s="188"/>
      <c r="CW571" s="188"/>
      <c r="CX571" s="188"/>
      <c r="CY571" s="188"/>
      <c r="CZ571" s="188"/>
      <c r="DA571" s="188"/>
      <c r="DB571" s="188"/>
      <c r="DC571" s="386"/>
      <c r="DD571" s="386"/>
      <c r="DE571" s="386"/>
      <c r="DF571" s="386"/>
    </row>
    <row r="572" spans="1:110" s="216" customFormat="1">
      <c r="A572" s="222"/>
      <c r="B572" s="386"/>
      <c r="C572"/>
      <c r="D572"/>
      <c r="E572"/>
      <c r="F572"/>
      <c r="G572"/>
      <c r="H572"/>
      <c r="I572" s="386"/>
      <c r="J572" s="386"/>
      <c r="K572" s="386"/>
      <c r="L572" s="386"/>
      <c r="M572" s="386"/>
      <c r="N572" s="386"/>
      <c r="O572" s="386"/>
      <c r="P572" s="386"/>
      <c r="Q572" s="386"/>
      <c r="R572" s="386"/>
      <c r="S572" s="386"/>
      <c r="T572" s="386"/>
      <c r="U572" s="386"/>
      <c r="V572" s="188"/>
      <c r="W572" s="190"/>
      <c r="X572" s="386"/>
      <c r="Y572" s="386"/>
      <c r="Z572" s="386"/>
      <c r="AA572" s="386"/>
      <c r="AB572" s="386"/>
      <c r="AC572" s="386"/>
      <c r="AD572" s="386"/>
      <c r="AE572" s="386"/>
      <c r="AF572" s="386"/>
      <c r="AG572" s="386"/>
      <c r="AH572" s="188"/>
      <c r="AI572" s="188"/>
      <c r="AJ572" s="188"/>
      <c r="AK572" s="188"/>
      <c r="AL572" s="188"/>
      <c r="AM572" s="188"/>
      <c r="AN572" s="188"/>
      <c r="AO572" s="188"/>
      <c r="AP572" s="188"/>
      <c r="AQ572" s="386"/>
      <c r="AR572" s="386"/>
      <c r="AS572" s="386"/>
      <c r="AT572" s="386"/>
      <c r="AU572" s="386"/>
      <c r="AV572" s="386"/>
      <c r="AW572" s="386"/>
      <c r="AX572" s="386"/>
      <c r="AY572" s="386"/>
      <c r="AZ572" s="386"/>
      <c r="BA572" s="386"/>
      <c r="BB572" s="386"/>
      <c r="BC572" s="386"/>
      <c r="BD572" s="386"/>
      <c r="BE572" s="386"/>
      <c r="BF572" s="386"/>
      <c r="BG572" s="386"/>
      <c r="BH572" s="386"/>
      <c r="BI572" s="386"/>
      <c r="BJ572" s="386"/>
      <c r="BK572" s="386"/>
      <c r="BL572" s="386"/>
      <c r="BM572" s="386"/>
      <c r="BN572" s="386"/>
      <c r="BO572" s="186"/>
      <c r="BP572" s="386"/>
      <c r="BQ572" s="386"/>
      <c r="BR572" s="386"/>
      <c r="BS572" s="386"/>
      <c r="BT572" s="386"/>
      <c r="BU572" s="386"/>
      <c r="BV572" s="386"/>
      <c r="BW572" s="386"/>
      <c r="BX572" s="386"/>
      <c r="BY572" s="386"/>
      <c r="BZ572" s="386"/>
      <c r="CA572" s="386"/>
      <c r="CB572" s="386"/>
      <c r="CC572" s="386"/>
      <c r="CD572" s="386"/>
      <c r="CE572" s="386"/>
      <c r="CF572" s="386"/>
      <c r="CG572" s="386"/>
      <c r="CH572" s="386"/>
      <c r="CI572" s="386"/>
      <c r="CJ572" s="386"/>
      <c r="CK572" s="386"/>
      <c r="CL572" s="386"/>
      <c r="CM572" s="386"/>
      <c r="CN572" s="386"/>
      <c r="CO572" s="188"/>
      <c r="CP572" s="188"/>
      <c r="CQ572" s="188"/>
      <c r="CR572" s="188"/>
      <c r="CS572" s="188"/>
      <c r="CT572" s="188"/>
      <c r="CU572" s="188"/>
      <c r="CV572" s="188"/>
      <c r="CW572" s="188"/>
      <c r="CX572" s="188"/>
      <c r="CY572" s="188"/>
      <c r="CZ572" s="188"/>
      <c r="DA572" s="188"/>
      <c r="DB572" s="188"/>
      <c r="DC572" s="386"/>
      <c r="DD572" s="386"/>
      <c r="DE572" s="386"/>
      <c r="DF572" s="386"/>
    </row>
    <row r="573" spans="1:110" s="216" customFormat="1">
      <c r="A573" s="222"/>
      <c r="B573" s="386"/>
      <c r="C573"/>
      <c r="D573"/>
      <c r="E573"/>
      <c r="F573"/>
      <c r="G573"/>
      <c r="H573"/>
      <c r="I573" s="386"/>
      <c r="J573" s="386"/>
      <c r="K573" s="386"/>
      <c r="L573" s="386"/>
      <c r="M573" s="386"/>
      <c r="N573" s="386"/>
      <c r="O573" s="386"/>
      <c r="P573" s="386"/>
      <c r="Q573" s="386"/>
      <c r="R573" s="386"/>
      <c r="S573" s="386"/>
      <c r="T573" s="386"/>
      <c r="U573" s="386"/>
      <c r="V573" s="188"/>
      <c r="W573" s="190"/>
      <c r="X573" s="386"/>
      <c r="Y573" s="386"/>
      <c r="Z573" s="386"/>
      <c r="AA573" s="386"/>
      <c r="AB573" s="386"/>
      <c r="AC573" s="386"/>
      <c r="AD573" s="386"/>
      <c r="AE573" s="386"/>
      <c r="AF573" s="386"/>
      <c r="AG573" s="386"/>
      <c r="AH573" s="188"/>
      <c r="AI573" s="188"/>
      <c r="AJ573" s="188"/>
      <c r="AK573" s="188"/>
      <c r="AL573" s="188"/>
      <c r="AM573" s="188"/>
      <c r="AN573" s="188"/>
      <c r="AO573" s="188"/>
      <c r="AP573" s="188"/>
      <c r="AQ573" s="386"/>
      <c r="AR573" s="386"/>
      <c r="AS573" s="386"/>
      <c r="AT573" s="386"/>
      <c r="AU573" s="386"/>
      <c r="AV573" s="386"/>
      <c r="AW573" s="386"/>
      <c r="AX573" s="386"/>
      <c r="AY573" s="386"/>
      <c r="AZ573" s="386"/>
      <c r="BA573" s="386"/>
      <c r="BB573" s="386"/>
      <c r="BC573" s="386"/>
      <c r="BD573" s="386"/>
      <c r="BE573" s="386"/>
      <c r="BF573" s="386"/>
      <c r="BG573" s="386"/>
      <c r="BH573" s="386"/>
      <c r="BI573" s="386"/>
      <c r="BJ573" s="386"/>
      <c r="BK573" s="386"/>
      <c r="BL573" s="386"/>
      <c r="BM573" s="386"/>
      <c r="BN573" s="386"/>
      <c r="BO573" s="186"/>
      <c r="BP573" s="386"/>
      <c r="BQ573" s="386"/>
      <c r="BR573" s="386"/>
      <c r="BS573" s="386"/>
      <c r="BT573" s="386"/>
      <c r="BU573" s="386"/>
      <c r="BV573" s="386"/>
      <c r="BW573" s="386"/>
      <c r="BX573" s="386"/>
      <c r="BY573" s="386"/>
      <c r="BZ573" s="386"/>
      <c r="CA573" s="386"/>
      <c r="CB573" s="386"/>
      <c r="CC573" s="386"/>
      <c r="CD573" s="386"/>
      <c r="CE573" s="386"/>
      <c r="CF573" s="386"/>
      <c r="CG573" s="386"/>
      <c r="CH573" s="386"/>
      <c r="CI573" s="386"/>
      <c r="CJ573" s="386"/>
      <c r="CK573" s="386"/>
      <c r="CL573" s="386"/>
      <c r="CM573" s="386"/>
      <c r="CN573" s="386"/>
      <c r="CO573" s="188"/>
      <c r="CP573" s="188"/>
      <c r="CQ573" s="188"/>
      <c r="CR573" s="188"/>
      <c r="CS573" s="188"/>
      <c r="CT573" s="188"/>
      <c r="CU573" s="188"/>
      <c r="CV573" s="188"/>
      <c r="CW573" s="188"/>
      <c r="CX573" s="188"/>
      <c r="CY573" s="188"/>
      <c r="CZ573" s="188"/>
      <c r="DA573" s="188"/>
      <c r="DB573" s="188"/>
      <c r="DC573" s="386"/>
      <c r="DD573" s="386"/>
      <c r="DE573" s="386"/>
      <c r="DF573" s="386"/>
    </row>
    <row r="574" spans="1:110" s="216" customFormat="1">
      <c r="A574" s="222"/>
      <c r="B574" s="386"/>
      <c r="C574"/>
      <c r="D574"/>
      <c r="E574"/>
      <c r="F574"/>
      <c r="G574"/>
      <c r="H574"/>
      <c r="I574" s="386"/>
      <c r="J574" s="386"/>
      <c r="K574" s="386"/>
      <c r="L574" s="386"/>
      <c r="M574" s="386"/>
      <c r="N574" s="386"/>
      <c r="O574" s="386"/>
      <c r="P574" s="386"/>
      <c r="Q574" s="386"/>
      <c r="R574" s="386"/>
      <c r="S574" s="386"/>
      <c r="T574" s="386"/>
      <c r="U574" s="386"/>
      <c r="V574" s="188"/>
      <c r="W574" s="190"/>
      <c r="X574" s="386"/>
      <c r="Y574" s="386"/>
      <c r="Z574" s="386"/>
      <c r="AA574" s="386"/>
      <c r="AB574" s="386"/>
      <c r="AC574" s="386"/>
      <c r="AD574" s="386"/>
      <c r="AE574" s="386"/>
      <c r="AF574" s="386"/>
      <c r="AG574" s="386"/>
      <c r="AH574" s="188"/>
      <c r="AI574" s="188"/>
      <c r="AJ574" s="188"/>
      <c r="AK574" s="188"/>
      <c r="AL574" s="188"/>
      <c r="AM574" s="188"/>
      <c r="AN574" s="188"/>
      <c r="AO574" s="188"/>
      <c r="AP574" s="188"/>
      <c r="AQ574" s="386"/>
      <c r="AR574" s="386"/>
      <c r="AS574" s="386"/>
      <c r="AT574" s="386"/>
      <c r="AU574" s="386"/>
      <c r="AV574" s="386"/>
      <c r="AW574" s="386"/>
      <c r="AX574" s="386"/>
      <c r="AY574" s="386"/>
      <c r="AZ574" s="386"/>
      <c r="BA574" s="386"/>
      <c r="BB574" s="386"/>
      <c r="BC574" s="386"/>
      <c r="BD574" s="386"/>
      <c r="BE574" s="386"/>
      <c r="BF574" s="386"/>
      <c r="BG574" s="386"/>
      <c r="BH574" s="386"/>
      <c r="BI574" s="386"/>
      <c r="BJ574" s="386"/>
      <c r="BK574" s="386"/>
      <c r="BL574" s="386"/>
      <c r="BM574" s="386"/>
      <c r="BN574" s="386"/>
      <c r="BO574" s="186"/>
      <c r="BP574" s="386"/>
      <c r="BQ574" s="386"/>
      <c r="BR574" s="386"/>
      <c r="BS574" s="386"/>
      <c r="BT574" s="386"/>
      <c r="BU574" s="386"/>
      <c r="BV574" s="386"/>
      <c r="BW574" s="386"/>
      <c r="BX574" s="386"/>
      <c r="BY574" s="386"/>
      <c r="BZ574" s="386"/>
      <c r="CA574" s="386"/>
      <c r="CB574" s="386"/>
      <c r="CC574" s="386"/>
      <c r="CD574" s="386"/>
      <c r="CE574" s="386"/>
      <c r="CF574" s="386"/>
      <c r="CG574" s="386"/>
      <c r="CH574" s="386"/>
      <c r="CI574" s="386"/>
      <c r="CJ574" s="386"/>
      <c r="CK574" s="386"/>
      <c r="CL574" s="386"/>
      <c r="CM574" s="386"/>
      <c r="CN574" s="386"/>
      <c r="CO574" s="188"/>
      <c r="CP574" s="188"/>
      <c r="CQ574" s="188"/>
      <c r="CR574" s="188"/>
      <c r="CS574" s="188"/>
      <c r="CT574" s="188"/>
      <c r="CU574" s="188"/>
      <c r="CV574" s="188"/>
      <c r="CW574" s="188"/>
      <c r="CX574" s="188"/>
      <c r="CY574" s="188"/>
      <c r="CZ574" s="188"/>
      <c r="DA574" s="188"/>
      <c r="DB574" s="188"/>
      <c r="DC574" s="386"/>
      <c r="DD574" s="386"/>
      <c r="DE574" s="386"/>
      <c r="DF574" s="386"/>
    </row>
    <row r="575" spans="1:110" s="216" customFormat="1">
      <c r="A575" s="222"/>
      <c r="B575" s="386"/>
      <c r="C575"/>
      <c r="D575"/>
      <c r="E575"/>
      <c r="F575"/>
      <c r="G575"/>
      <c r="H575"/>
      <c r="I575" s="386"/>
      <c r="J575" s="386"/>
      <c r="K575" s="386"/>
      <c r="L575" s="386"/>
      <c r="M575" s="386"/>
      <c r="N575" s="386"/>
      <c r="O575" s="386"/>
      <c r="P575" s="386"/>
      <c r="Q575" s="386"/>
      <c r="R575" s="386"/>
      <c r="S575" s="386"/>
      <c r="T575" s="386"/>
      <c r="U575" s="386"/>
      <c r="V575" s="188"/>
      <c r="W575" s="190"/>
      <c r="X575" s="386"/>
      <c r="Y575" s="386"/>
      <c r="Z575" s="386"/>
      <c r="AA575" s="386"/>
      <c r="AB575" s="386"/>
      <c r="AC575" s="386"/>
      <c r="AD575" s="386"/>
      <c r="AE575" s="386"/>
      <c r="AF575" s="386"/>
      <c r="AG575" s="386"/>
      <c r="AH575" s="188"/>
      <c r="AI575" s="188"/>
      <c r="AJ575" s="188"/>
      <c r="AK575" s="188"/>
      <c r="AL575" s="188"/>
      <c r="AM575" s="188"/>
      <c r="AN575" s="188"/>
      <c r="AO575" s="188"/>
      <c r="AP575" s="188"/>
      <c r="AQ575" s="386"/>
      <c r="AR575" s="386"/>
      <c r="AS575" s="386"/>
      <c r="AT575" s="386"/>
      <c r="AU575" s="386"/>
      <c r="AV575" s="386"/>
      <c r="AW575" s="386"/>
      <c r="AX575" s="386"/>
      <c r="AY575" s="386"/>
      <c r="AZ575" s="386"/>
      <c r="BA575" s="386"/>
      <c r="BB575" s="386"/>
      <c r="BC575" s="386"/>
      <c r="BD575" s="386"/>
      <c r="BE575" s="386"/>
      <c r="BF575" s="386"/>
      <c r="BG575" s="386"/>
      <c r="BH575" s="386"/>
      <c r="BI575" s="386"/>
      <c r="BJ575" s="386"/>
      <c r="BK575" s="386"/>
      <c r="BL575" s="386"/>
      <c r="BM575" s="386"/>
      <c r="BN575" s="386"/>
      <c r="BO575" s="186"/>
      <c r="BP575" s="386"/>
      <c r="BQ575" s="386"/>
      <c r="BR575" s="386"/>
      <c r="BS575" s="386"/>
      <c r="BT575" s="386"/>
      <c r="BU575" s="386"/>
      <c r="BV575" s="386"/>
      <c r="BW575" s="386"/>
      <c r="BX575" s="386"/>
      <c r="BY575" s="386"/>
      <c r="BZ575" s="386"/>
      <c r="CA575" s="386"/>
      <c r="CB575" s="386"/>
      <c r="CC575" s="386"/>
      <c r="CD575" s="386"/>
      <c r="CE575" s="386"/>
      <c r="CF575" s="386"/>
      <c r="CG575" s="386"/>
      <c r="CH575" s="386"/>
      <c r="CI575" s="386"/>
      <c r="CJ575" s="386"/>
      <c r="CK575" s="386"/>
      <c r="CL575" s="386"/>
      <c r="CM575" s="386"/>
      <c r="CN575" s="386"/>
      <c r="CO575" s="188"/>
      <c r="CP575" s="188"/>
      <c r="CQ575" s="188"/>
      <c r="CR575" s="188"/>
      <c r="CS575" s="188"/>
      <c r="CT575" s="188"/>
      <c r="CU575" s="188"/>
      <c r="CV575" s="188"/>
      <c r="CW575" s="188"/>
      <c r="CX575" s="188"/>
      <c r="CY575" s="188"/>
      <c r="CZ575" s="188"/>
      <c r="DA575" s="188"/>
      <c r="DB575" s="188"/>
      <c r="DC575" s="386"/>
      <c r="DD575" s="386"/>
      <c r="DE575" s="386"/>
      <c r="DF575" s="386"/>
    </row>
    <row r="576" spans="1:110" s="216" customFormat="1">
      <c r="A576" s="222"/>
      <c r="B576" s="386"/>
      <c r="C576"/>
      <c r="D576"/>
      <c r="E576"/>
      <c r="F576"/>
      <c r="G576"/>
      <c r="H576"/>
      <c r="I576" s="386"/>
      <c r="J576" s="386"/>
      <c r="K576" s="386"/>
      <c r="L576" s="386"/>
      <c r="M576" s="386"/>
      <c r="N576" s="386"/>
      <c r="O576" s="386"/>
      <c r="P576" s="386"/>
      <c r="Q576" s="386"/>
      <c r="R576" s="386"/>
      <c r="S576" s="386"/>
      <c r="T576" s="386"/>
      <c r="U576" s="386"/>
      <c r="V576" s="188"/>
      <c r="W576" s="190"/>
      <c r="X576" s="386"/>
      <c r="Y576" s="386"/>
      <c r="Z576" s="386"/>
      <c r="AA576" s="386"/>
      <c r="AB576" s="386"/>
      <c r="AC576" s="386"/>
      <c r="AD576" s="386"/>
      <c r="AE576" s="386"/>
      <c r="AF576" s="386"/>
      <c r="AG576" s="386"/>
      <c r="AH576" s="188"/>
      <c r="AI576" s="188"/>
      <c r="AJ576" s="188"/>
      <c r="AK576" s="188"/>
      <c r="AL576" s="188"/>
      <c r="AM576" s="188"/>
      <c r="AN576" s="188"/>
      <c r="AO576" s="188"/>
      <c r="AP576" s="188"/>
      <c r="AQ576" s="386"/>
      <c r="AR576" s="386"/>
      <c r="AS576" s="386"/>
      <c r="AT576" s="386"/>
      <c r="AU576" s="386"/>
      <c r="AV576" s="386"/>
      <c r="AW576" s="386"/>
      <c r="AX576" s="386"/>
      <c r="AY576" s="386"/>
      <c r="AZ576" s="386"/>
      <c r="BA576" s="386"/>
      <c r="BB576" s="386"/>
      <c r="BC576" s="386"/>
      <c r="BD576" s="386"/>
      <c r="BE576" s="386"/>
      <c r="BF576" s="386"/>
      <c r="BG576" s="386"/>
      <c r="BH576" s="386"/>
      <c r="BI576" s="386"/>
      <c r="BJ576" s="386"/>
      <c r="BK576" s="386"/>
      <c r="BL576" s="386"/>
      <c r="BM576" s="386"/>
      <c r="BN576" s="386"/>
      <c r="BO576" s="186"/>
      <c r="BP576" s="386"/>
      <c r="BQ576" s="386"/>
      <c r="BR576" s="386"/>
      <c r="BS576" s="386"/>
      <c r="BT576" s="386"/>
      <c r="BU576" s="386"/>
      <c r="BV576" s="386"/>
      <c r="BW576" s="386"/>
      <c r="BX576" s="386"/>
      <c r="BY576" s="386"/>
      <c r="BZ576" s="386"/>
      <c r="CA576" s="386"/>
      <c r="CB576" s="386"/>
      <c r="CC576" s="386"/>
      <c r="CD576" s="386"/>
      <c r="CE576" s="386"/>
      <c r="CF576" s="386"/>
      <c r="CG576" s="386"/>
      <c r="CH576" s="386"/>
      <c r="CI576" s="386"/>
      <c r="CJ576" s="386"/>
      <c r="CK576" s="386"/>
      <c r="CL576" s="386"/>
      <c r="CM576" s="386"/>
      <c r="CN576" s="386"/>
      <c r="CO576" s="188"/>
      <c r="CP576" s="188"/>
      <c r="CQ576" s="188"/>
      <c r="CR576" s="188"/>
      <c r="CS576" s="188"/>
      <c r="CT576" s="188"/>
      <c r="CU576" s="188"/>
      <c r="CV576" s="188"/>
      <c r="CW576" s="188"/>
      <c r="CX576" s="188"/>
      <c r="CY576" s="188"/>
      <c r="CZ576" s="188"/>
      <c r="DA576" s="188"/>
      <c r="DB576" s="188"/>
      <c r="DC576" s="386"/>
      <c r="DD576" s="386"/>
      <c r="DE576" s="386"/>
      <c r="DF576" s="386"/>
    </row>
    <row r="577" spans="1:110" s="216" customFormat="1">
      <c r="A577" s="222"/>
      <c r="B577" s="386"/>
      <c r="C577"/>
      <c r="D577"/>
      <c r="E577"/>
      <c r="F577"/>
      <c r="G577"/>
      <c r="H577"/>
      <c r="I577" s="386"/>
      <c r="J577" s="386"/>
      <c r="K577" s="386"/>
      <c r="L577" s="386"/>
      <c r="M577" s="386"/>
      <c r="N577" s="386"/>
      <c r="O577" s="386"/>
      <c r="P577" s="386"/>
      <c r="Q577" s="386"/>
      <c r="R577" s="386"/>
      <c r="S577" s="386"/>
      <c r="T577" s="386"/>
      <c r="U577" s="386"/>
      <c r="V577" s="188"/>
      <c r="W577" s="190"/>
      <c r="X577" s="386"/>
      <c r="Y577" s="386"/>
      <c r="Z577" s="386"/>
      <c r="AA577" s="386"/>
      <c r="AB577" s="386"/>
      <c r="AC577" s="386"/>
      <c r="AD577" s="386"/>
      <c r="AE577" s="386"/>
      <c r="AF577" s="386"/>
      <c r="AG577" s="386"/>
      <c r="AH577" s="188"/>
      <c r="AI577" s="188"/>
      <c r="AJ577" s="188"/>
      <c r="AK577" s="188"/>
      <c r="AL577" s="188"/>
      <c r="AM577" s="188"/>
      <c r="AN577" s="188"/>
      <c r="AO577" s="188"/>
      <c r="AP577" s="188"/>
      <c r="AQ577" s="386"/>
      <c r="AR577" s="386"/>
      <c r="AS577" s="386"/>
      <c r="AT577" s="386"/>
      <c r="AU577" s="386"/>
      <c r="AV577" s="386"/>
      <c r="AW577" s="386"/>
      <c r="AX577" s="386"/>
      <c r="AY577" s="386"/>
      <c r="AZ577" s="386"/>
      <c r="BA577" s="386"/>
      <c r="BB577" s="386"/>
      <c r="BC577" s="386"/>
      <c r="BD577" s="386"/>
      <c r="BE577" s="386"/>
      <c r="BF577" s="386"/>
      <c r="BG577" s="386"/>
      <c r="BH577" s="386"/>
      <c r="BI577" s="386"/>
      <c r="BJ577" s="386"/>
      <c r="BK577" s="386"/>
      <c r="BL577" s="386"/>
      <c r="BM577" s="386"/>
      <c r="BN577" s="386"/>
      <c r="BO577" s="186"/>
      <c r="BP577" s="386"/>
      <c r="BQ577" s="386"/>
      <c r="BR577" s="386"/>
      <c r="BS577" s="386"/>
      <c r="BT577" s="386"/>
      <c r="BU577" s="386"/>
      <c r="BV577" s="386"/>
      <c r="BW577" s="386"/>
      <c r="BX577" s="386"/>
      <c r="BY577" s="386"/>
      <c r="BZ577" s="386"/>
      <c r="CA577" s="386"/>
      <c r="CB577" s="386"/>
      <c r="CC577" s="386"/>
      <c r="CD577" s="386"/>
      <c r="CE577" s="386"/>
      <c r="CF577" s="386"/>
      <c r="CG577" s="386"/>
      <c r="CH577" s="386"/>
      <c r="CI577" s="386"/>
      <c r="CJ577" s="386"/>
      <c r="CK577" s="386"/>
      <c r="CL577" s="386"/>
      <c r="CM577" s="386"/>
      <c r="CN577" s="386"/>
      <c r="CO577" s="188"/>
      <c r="CP577" s="188"/>
      <c r="CQ577" s="188"/>
      <c r="CR577" s="188"/>
      <c r="CS577" s="188"/>
      <c r="CT577" s="188"/>
      <c r="CU577" s="188"/>
      <c r="CV577" s="188"/>
      <c r="CW577" s="188"/>
      <c r="CX577" s="188"/>
      <c r="CY577" s="188"/>
      <c r="CZ577" s="188"/>
      <c r="DA577" s="188"/>
      <c r="DB577" s="188"/>
      <c r="DC577" s="386"/>
      <c r="DD577" s="386"/>
      <c r="DE577" s="386"/>
      <c r="DF577" s="386"/>
    </row>
    <row r="578" spans="1:110" s="216" customFormat="1">
      <c r="A578" s="222"/>
      <c r="B578" s="386"/>
      <c r="C578"/>
      <c r="D578"/>
      <c r="E578"/>
      <c r="F578"/>
      <c r="G578"/>
      <c r="H578"/>
      <c r="I578" s="386"/>
      <c r="J578" s="386"/>
      <c r="K578" s="386"/>
      <c r="L578" s="386"/>
      <c r="M578" s="386"/>
      <c r="N578" s="386"/>
      <c r="O578" s="386"/>
      <c r="P578" s="386"/>
      <c r="Q578" s="386"/>
      <c r="R578" s="386"/>
      <c r="S578" s="386"/>
      <c r="T578" s="386"/>
      <c r="U578" s="386"/>
      <c r="V578" s="188"/>
      <c r="W578" s="190"/>
      <c r="X578" s="386"/>
      <c r="Y578" s="386"/>
      <c r="Z578" s="386"/>
      <c r="AA578" s="386"/>
      <c r="AB578" s="386"/>
      <c r="AC578" s="386"/>
      <c r="AD578" s="386"/>
      <c r="AE578" s="386"/>
      <c r="AF578" s="386"/>
      <c r="AG578" s="386"/>
      <c r="AH578" s="188"/>
      <c r="AI578" s="188"/>
      <c r="AJ578" s="188"/>
      <c r="AK578" s="188"/>
      <c r="AL578" s="188"/>
      <c r="AM578" s="188"/>
      <c r="AN578" s="188"/>
      <c r="AO578" s="188"/>
      <c r="AP578" s="188"/>
      <c r="AQ578" s="386"/>
      <c r="AR578" s="386"/>
      <c r="AS578" s="386"/>
      <c r="AT578" s="386"/>
      <c r="AU578" s="386"/>
      <c r="AV578" s="386"/>
      <c r="AW578" s="386"/>
      <c r="AX578" s="386"/>
      <c r="AY578" s="386"/>
      <c r="AZ578" s="386"/>
      <c r="BA578" s="386"/>
      <c r="BB578" s="386"/>
      <c r="BC578" s="386"/>
      <c r="BD578" s="386"/>
      <c r="BE578" s="386"/>
      <c r="BF578" s="386"/>
      <c r="BG578" s="386"/>
      <c r="BH578" s="386"/>
      <c r="BI578" s="386"/>
      <c r="BJ578" s="386"/>
      <c r="BK578" s="386"/>
      <c r="BL578" s="386"/>
      <c r="BM578" s="386"/>
      <c r="BN578" s="386"/>
      <c r="BO578" s="186"/>
      <c r="BP578" s="386"/>
      <c r="BQ578" s="386"/>
      <c r="BR578" s="386"/>
      <c r="BS578" s="386"/>
      <c r="BT578" s="386"/>
      <c r="BU578" s="386"/>
      <c r="BV578" s="386"/>
      <c r="BW578" s="386"/>
      <c r="BX578" s="386"/>
      <c r="BY578" s="386"/>
      <c r="BZ578" s="386"/>
      <c r="CA578" s="386"/>
      <c r="CB578" s="386"/>
      <c r="CC578" s="386"/>
      <c r="CD578" s="386"/>
      <c r="CE578" s="386"/>
      <c r="CF578" s="386"/>
      <c r="CG578" s="386"/>
      <c r="CH578" s="386"/>
      <c r="CI578" s="386"/>
      <c r="CJ578" s="386"/>
      <c r="CK578" s="386"/>
      <c r="CL578" s="386"/>
      <c r="CM578" s="386"/>
      <c r="CN578" s="386"/>
      <c r="CO578" s="188"/>
      <c r="CP578" s="188"/>
      <c r="CQ578" s="188"/>
      <c r="CR578" s="188"/>
      <c r="CS578" s="188"/>
      <c r="CT578" s="188"/>
      <c r="CU578" s="188"/>
      <c r="CV578" s="188"/>
      <c r="CW578" s="188"/>
      <c r="CX578" s="188"/>
      <c r="CY578" s="188"/>
      <c r="CZ578" s="188"/>
      <c r="DA578" s="188"/>
      <c r="DB578" s="188"/>
      <c r="DC578" s="386"/>
      <c r="DD578" s="386"/>
      <c r="DE578" s="386"/>
      <c r="DF578" s="386"/>
    </row>
    <row r="579" spans="1:110" s="216" customFormat="1">
      <c r="A579" s="222"/>
      <c r="B579" s="386"/>
      <c r="C579"/>
      <c r="D579"/>
      <c r="E579"/>
      <c r="F579"/>
      <c r="G579"/>
      <c r="H579"/>
      <c r="I579" s="386"/>
      <c r="J579" s="386"/>
      <c r="K579" s="386"/>
      <c r="L579" s="386"/>
      <c r="M579" s="386"/>
      <c r="N579" s="386"/>
      <c r="O579" s="386"/>
      <c r="P579" s="386"/>
      <c r="Q579" s="386"/>
      <c r="R579" s="386"/>
      <c r="S579" s="386"/>
      <c r="T579" s="386"/>
      <c r="U579" s="386"/>
      <c r="V579" s="188"/>
      <c r="W579" s="190"/>
      <c r="X579" s="386"/>
      <c r="Y579" s="386"/>
      <c r="Z579" s="386"/>
      <c r="AA579" s="386"/>
      <c r="AB579" s="386"/>
      <c r="AC579" s="386"/>
      <c r="AD579" s="386"/>
      <c r="AE579" s="386"/>
      <c r="AF579" s="386"/>
      <c r="AG579" s="386"/>
      <c r="AH579" s="188"/>
      <c r="AI579" s="188"/>
      <c r="AJ579" s="188"/>
      <c r="AK579" s="188"/>
      <c r="AL579" s="188"/>
      <c r="AM579" s="188"/>
      <c r="AN579" s="188"/>
      <c r="AO579" s="188"/>
      <c r="AP579" s="188"/>
      <c r="AQ579" s="386"/>
      <c r="AR579" s="386"/>
      <c r="AS579" s="386"/>
      <c r="AT579" s="386"/>
      <c r="AU579" s="386"/>
      <c r="AV579" s="386"/>
      <c r="AW579" s="386"/>
      <c r="AX579" s="386"/>
      <c r="AY579" s="386"/>
      <c r="AZ579" s="386"/>
      <c r="BA579" s="386"/>
      <c r="BB579" s="386"/>
      <c r="BC579" s="386"/>
      <c r="BD579" s="386"/>
      <c r="BE579" s="386"/>
      <c r="BF579" s="386"/>
      <c r="BG579" s="386"/>
      <c r="BH579" s="386"/>
      <c r="BI579" s="386"/>
      <c r="BJ579" s="386"/>
      <c r="BK579" s="386"/>
      <c r="BL579" s="386"/>
      <c r="BM579" s="386"/>
      <c r="BN579" s="386"/>
      <c r="BO579" s="186"/>
      <c r="BP579" s="386"/>
      <c r="BQ579" s="386"/>
      <c r="BR579" s="386"/>
      <c r="BS579" s="386"/>
      <c r="BT579" s="386"/>
      <c r="BU579" s="386"/>
      <c r="BV579" s="386"/>
      <c r="BW579" s="386"/>
      <c r="BX579" s="386"/>
      <c r="BY579" s="386"/>
      <c r="BZ579" s="386"/>
      <c r="CA579" s="386"/>
      <c r="CB579" s="386"/>
      <c r="CC579" s="386"/>
      <c r="CD579" s="386"/>
      <c r="CE579" s="386"/>
      <c r="CF579" s="386"/>
      <c r="CG579" s="386"/>
      <c r="CH579" s="386"/>
      <c r="CI579" s="386"/>
      <c r="CJ579" s="386"/>
      <c r="CK579" s="386"/>
      <c r="CL579" s="386"/>
      <c r="CM579" s="386"/>
      <c r="CN579" s="386"/>
      <c r="CO579" s="188"/>
      <c r="CP579" s="188"/>
      <c r="CQ579" s="188"/>
      <c r="CR579" s="188"/>
      <c r="CS579" s="188"/>
      <c r="CT579" s="188"/>
      <c r="CU579" s="188"/>
      <c r="CV579" s="188"/>
      <c r="CW579" s="188"/>
      <c r="CX579" s="188"/>
      <c r="CY579" s="188"/>
      <c r="CZ579" s="188"/>
      <c r="DA579" s="188"/>
      <c r="DB579" s="188"/>
      <c r="DC579" s="386"/>
      <c r="DD579" s="386"/>
      <c r="DE579" s="386"/>
      <c r="DF579" s="386"/>
    </row>
    <row r="580" spans="1:110" s="216" customFormat="1">
      <c r="A580" s="222"/>
      <c r="B580" s="386"/>
      <c r="C580" s="386"/>
      <c r="D580" s="386"/>
      <c r="E580" s="386"/>
      <c r="F580" s="386"/>
      <c r="H580" s="222"/>
      <c r="I580" s="386"/>
      <c r="J580" s="386"/>
      <c r="K580" s="386"/>
      <c r="L580" s="386"/>
      <c r="M580" s="386"/>
      <c r="N580" s="386"/>
      <c r="O580" s="386"/>
      <c r="P580" s="386"/>
      <c r="Q580" s="386"/>
      <c r="R580" s="386"/>
      <c r="S580" s="386"/>
      <c r="T580" s="386"/>
      <c r="U580" s="386"/>
      <c r="V580" s="188"/>
      <c r="W580" s="190"/>
      <c r="X580" s="386"/>
      <c r="Y580" s="386"/>
      <c r="Z580" s="386"/>
      <c r="AA580" s="386"/>
      <c r="AB580" s="386"/>
      <c r="AC580" s="386"/>
      <c r="AD580" s="386"/>
      <c r="AE580" s="386"/>
      <c r="AF580" s="386"/>
      <c r="AG580" s="386"/>
      <c r="AH580" s="188"/>
      <c r="AI580" s="188"/>
      <c r="AJ580" s="188"/>
      <c r="AK580" s="188"/>
      <c r="AL580" s="188"/>
      <c r="AM580" s="188"/>
      <c r="AN580" s="188"/>
      <c r="AO580" s="188"/>
      <c r="AP580" s="188"/>
      <c r="AQ580" s="386"/>
      <c r="AR580" s="386"/>
      <c r="AS580" s="386"/>
      <c r="AT580" s="386"/>
      <c r="AU580" s="386"/>
      <c r="AV580" s="386"/>
      <c r="AW580" s="386"/>
      <c r="AX580" s="386"/>
      <c r="AY580" s="386"/>
      <c r="AZ580" s="386"/>
      <c r="BA580" s="386"/>
      <c r="BB580" s="386"/>
      <c r="BC580" s="386"/>
      <c r="BD580" s="386"/>
      <c r="BE580" s="386"/>
      <c r="BF580" s="386"/>
      <c r="BG580" s="386"/>
      <c r="BH580" s="386"/>
      <c r="BI580" s="386"/>
      <c r="BJ580" s="386"/>
      <c r="BK580" s="386"/>
      <c r="BL580" s="386"/>
      <c r="BM580" s="386"/>
      <c r="BN580" s="386"/>
      <c r="BO580" s="186"/>
      <c r="BP580" s="386"/>
      <c r="BQ580" s="386"/>
      <c r="BR580" s="386"/>
      <c r="BS580" s="386"/>
      <c r="BT580" s="386"/>
      <c r="BU580" s="386"/>
      <c r="BV580" s="386"/>
      <c r="BW580" s="386"/>
      <c r="BX580" s="386"/>
      <c r="BY580" s="386"/>
      <c r="BZ580" s="386"/>
      <c r="CA580" s="386"/>
      <c r="CB580" s="386"/>
      <c r="CC580" s="386"/>
      <c r="CD580" s="386"/>
      <c r="CE580" s="386"/>
      <c r="CF580" s="386"/>
      <c r="CG580" s="386"/>
      <c r="CH580" s="386"/>
      <c r="CI580" s="386"/>
      <c r="CJ580" s="386"/>
      <c r="CK580" s="386"/>
      <c r="CL580" s="386"/>
      <c r="CM580" s="386"/>
      <c r="CN580" s="386"/>
      <c r="CO580" s="188"/>
      <c r="CP580" s="188"/>
      <c r="CQ580" s="188"/>
      <c r="CR580" s="188"/>
      <c r="CS580" s="188"/>
      <c r="CT580" s="188"/>
      <c r="CU580" s="188"/>
      <c r="CV580" s="188"/>
      <c r="CW580" s="188"/>
      <c r="CX580" s="188"/>
      <c r="CY580" s="188"/>
      <c r="CZ580" s="188"/>
      <c r="DA580" s="188"/>
      <c r="DB580" s="188"/>
      <c r="DC580" s="386"/>
      <c r="DD580" s="386"/>
      <c r="DE580" s="386"/>
      <c r="DF580" s="386"/>
    </row>
    <row r="581" spans="1:110" s="216" customFormat="1">
      <c r="A581" s="222"/>
      <c r="B581" s="386"/>
      <c r="C581" s="386"/>
      <c r="D581" s="386"/>
      <c r="E581" s="386"/>
      <c r="F581" s="386"/>
      <c r="H581" s="222"/>
      <c r="I581" s="386"/>
      <c r="J581" s="386"/>
      <c r="K581" s="386"/>
      <c r="L581" s="386"/>
      <c r="M581" s="386"/>
      <c r="N581" s="386"/>
      <c r="O581" s="386"/>
      <c r="P581" s="386"/>
      <c r="Q581" s="386"/>
      <c r="R581" s="386"/>
      <c r="S581" s="386"/>
      <c r="T581" s="386"/>
      <c r="U581" s="386"/>
      <c r="V581" s="188"/>
      <c r="W581" s="190"/>
      <c r="X581" s="386"/>
      <c r="Y581" s="386"/>
      <c r="Z581" s="386"/>
      <c r="AA581" s="386"/>
      <c r="AB581" s="386"/>
      <c r="AC581" s="386"/>
      <c r="AD581" s="386"/>
      <c r="AE581" s="386"/>
      <c r="AF581" s="386"/>
      <c r="AG581" s="386"/>
      <c r="AH581" s="188"/>
      <c r="AI581" s="188"/>
      <c r="AJ581" s="188"/>
      <c r="AK581" s="188"/>
      <c r="AL581" s="188"/>
      <c r="AM581" s="188"/>
      <c r="AN581" s="188"/>
      <c r="AO581" s="188"/>
      <c r="AP581" s="188"/>
      <c r="AQ581" s="386"/>
      <c r="AR581" s="386"/>
      <c r="AS581" s="386"/>
      <c r="AT581" s="386"/>
      <c r="AU581" s="386"/>
      <c r="AV581" s="386"/>
      <c r="AW581" s="386"/>
      <c r="AX581" s="386"/>
      <c r="AY581" s="386"/>
      <c r="AZ581" s="386"/>
      <c r="BA581" s="386"/>
      <c r="BB581" s="386"/>
      <c r="BC581" s="386"/>
      <c r="BD581" s="386"/>
      <c r="BE581" s="386"/>
      <c r="BF581" s="386"/>
      <c r="BG581" s="386"/>
      <c r="BH581" s="386"/>
      <c r="BI581" s="386"/>
      <c r="BJ581" s="386"/>
      <c r="BK581" s="386"/>
      <c r="BL581" s="386"/>
      <c r="BM581" s="386"/>
      <c r="BN581" s="386"/>
      <c r="BO581" s="186"/>
      <c r="BP581" s="386"/>
      <c r="BQ581" s="386"/>
      <c r="BR581" s="386"/>
      <c r="BS581" s="386"/>
      <c r="BT581" s="386"/>
      <c r="BU581" s="386"/>
      <c r="BV581" s="386"/>
      <c r="BW581" s="386"/>
      <c r="BX581" s="386"/>
      <c r="BY581" s="386"/>
      <c r="BZ581" s="386"/>
      <c r="CA581" s="386"/>
      <c r="CB581" s="386"/>
      <c r="CC581" s="386"/>
      <c r="CD581" s="386"/>
      <c r="CE581" s="386"/>
      <c r="CF581" s="386"/>
      <c r="CG581" s="386"/>
      <c r="CH581" s="386"/>
      <c r="CI581" s="386"/>
      <c r="CJ581" s="386"/>
      <c r="CK581" s="386"/>
      <c r="CL581" s="386"/>
      <c r="CM581" s="386"/>
      <c r="CN581" s="386"/>
      <c r="CO581" s="188"/>
      <c r="CP581" s="188"/>
      <c r="CQ581" s="188"/>
      <c r="CR581" s="188"/>
      <c r="CS581" s="188"/>
      <c r="CT581" s="188"/>
      <c r="CU581" s="188"/>
      <c r="CV581" s="188"/>
      <c r="CW581" s="188"/>
      <c r="CX581" s="188"/>
      <c r="CY581" s="188"/>
      <c r="CZ581" s="188"/>
      <c r="DA581" s="188"/>
      <c r="DB581" s="188"/>
      <c r="DC581" s="386"/>
      <c r="DD581" s="386"/>
      <c r="DE581" s="386"/>
      <c r="DF581" s="386"/>
    </row>
    <row r="582" spans="1:110" s="216" customFormat="1">
      <c r="A582" s="222"/>
      <c r="B582" s="386"/>
      <c r="C582" s="386"/>
      <c r="D582" s="386"/>
      <c r="E582" s="386"/>
      <c r="F582" s="386"/>
      <c r="H582" s="222"/>
      <c r="I582" s="386"/>
      <c r="J582" s="386"/>
      <c r="K582" s="386"/>
      <c r="L582" s="386"/>
      <c r="M582" s="386"/>
      <c r="N582" s="386"/>
      <c r="O582" s="386"/>
      <c r="P582" s="386"/>
      <c r="Q582" s="386"/>
      <c r="R582" s="386"/>
      <c r="S582" s="386"/>
      <c r="T582" s="386"/>
      <c r="U582" s="386"/>
      <c r="V582" s="188"/>
      <c r="W582" s="190"/>
      <c r="X582" s="386"/>
      <c r="Y582" s="386"/>
      <c r="Z582" s="386"/>
      <c r="AA582" s="386"/>
      <c r="AB582" s="386"/>
      <c r="AC582" s="386"/>
      <c r="AD582" s="386"/>
      <c r="AE582" s="386"/>
      <c r="AF582" s="386"/>
      <c r="AG582" s="386"/>
      <c r="AH582" s="188"/>
      <c r="AI582" s="188"/>
      <c r="AJ582" s="188"/>
      <c r="AK582" s="188"/>
      <c r="AL582" s="188"/>
      <c r="AM582" s="188"/>
      <c r="AN582" s="188"/>
      <c r="AO582" s="188"/>
      <c r="AP582" s="188"/>
      <c r="AQ582" s="386"/>
      <c r="AR582" s="386"/>
      <c r="AS582" s="386"/>
      <c r="AT582" s="386"/>
      <c r="AU582" s="386"/>
      <c r="AV582" s="386"/>
      <c r="AW582" s="386"/>
      <c r="AX582" s="386"/>
      <c r="AY582" s="386"/>
      <c r="AZ582" s="386"/>
      <c r="BA582" s="386"/>
      <c r="BB582" s="386"/>
      <c r="BC582" s="386"/>
      <c r="BD582" s="386"/>
      <c r="BE582" s="386"/>
      <c r="BF582" s="386"/>
      <c r="BG582" s="386"/>
      <c r="BH582" s="386"/>
      <c r="BI582" s="386"/>
      <c r="BJ582" s="386"/>
      <c r="BK582" s="386"/>
      <c r="BL582" s="386"/>
      <c r="BM582" s="386"/>
      <c r="BN582" s="386"/>
      <c r="BO582" s="186"/>
      <c r="BP582" s="386"/>
      <c r="BQ582" s="386"/>
      <c r="BR582" s="386"/>
      <c r="BS582" s="386"/>
      <c r="BT582" s="386"/>
      <c r="BU582" s="386"/>
      <c r="BV582" s="386"/>
      <c r="BW582" s="386"/>
      <c r="BX582" s="386"/>
      <c r="BY582" s="386"/>
      <c r="BZ582" s="386"/>
      <c r="CA582" s="386"/>
      <c r="CB582" s="386"/>
      <c r="CC582" s="386"/>
      <c r="CD582" s="386"/>
      <c r="CE582" s="386"/>
      <c r="CF582" s="386"/>
      <c r="CG582" s="386"/>
      <c r="CH582" s="386"/>
      <c r="CI582" s="386"/>
      <c r="CJ582" s="386"/>
      <c r="CK582" s="386"/>
      <c r="CL582" s="386"/>
      <c r="CM582" s="386"/>
      <c r="CN582" s="386"/>
      <c r="CO582" s="188"/>
      <c r="CP582" s="188"/>
      <c r="CQ582" s="188"/>
      <c r="CR582" s="188"/>
      <c r="CS582" s="188"/>
      <c r="CT582" s="188"/>
      <c r="CU582" s="188"/>
      <c r="CV582" s="188"/>
      <c r="CW582" s="188"/>
      <c r="CX582" s="188"/>
      <c r="CY582" s="188"/>
      <c r="CZ582" s="188"/>
      <c r="DA582" s="188"/>
      <c r="DB582" s="188"/>
      <c r="DC582" s="386"/>
      <c r="DD582" s="386"/>
      <c r="DE582" s="386"/>
      <c r="DF582" s="386"/>
    </row>
    <row r="583" spans="1:110" s="216" customFormat="1">
      <c r="A583" s="222"/>
      <c r="B583" s="386"/>
      <c r="C583" s="386"/>
      <c r="D583" s="386"/>
      <c r="E583" s="386"/>
      <c r="F583" s="386"/>
      <c r="H583" s="222"/>
      <c r="I583" s="386"/>
      <c r="J583" s="386"/>
      <c r="K583" s="386"/>
      <c r="L583" s="386"/>
      <c r="M583" s="386"/>
      <c r="N583" s="386"/>
      <c r="O583" s="386"/>
      <c r="P583" s="386"/>
      <c r="Q583" s="386"/>
      <c r="R583" s="386"/>
      <c r="S583" s="386"/>
      <c r="T583" s="386"/>
      <c r="U583" s="386"/>
      <c r="V583" s="188"/>
      <c r="W583" s="190"/>
      <c r="X583" s="386"/>
      <c r="Y583" s="386"/>
      <c r="Z583" s="386"/>
      <c r="AA583" s="386"/>
      <c r="AB583" s="386"/>
      <c r="AC583" s="386"/>
      <c r="AD583" s="386"/>
      <c r="AE583" s="386"/>
      <c r="AF583" s="386"/>
      <c r="AG583" s="386"/>
      <c r="AH583" s="188"/>
      <c r="AI583" s="188"/>
      <c r="AJ583" s="188"/>
      <c r="AK583" s="188"/>
      <c r="AL583" s="188"/>
      <c r="AM583" s="188"/>
      <c r="AN583" s="188"/>
      <c r="AO583" s="188"/>
      <c r="AP583" s="188"/>
      <c r="AQ583" s="386"/>
      <c r="AR583" s="386"/>
      <c r="AS583" s="386"/>
      <c r="AT583" s="386"/>
      <c r="AU583" s="386"/>
      <c r="AV583" s="386"/>
      <c r="AW583" s="386"/>
      <c r="AX583" s="386"/>
      <c r="AY583" s="386"/>
      <c r="AZ583" s="386"/>
      <c r="BA583" s="386"/>
      <c r="BB583" s="386"/>
      <c r="BC583" s="386"/>
      <c r="BD583" s="386"/>
      <c r="BE583" s="386"/>
      <c r="BF583" s="386"/>
      <c r="BG583" s="386"/>
      <c r="BH583" s="386"/>
      <c r="BI583" s="386"/>
      <c r="BJ583" s="386"/>
      <c r="BK583" s="386"/>
      <c r="BL583" s="386"/>
      <c r="BM583" s="386"/>
      <c r="BN583" s="386"/>
      <c r="BO583" s="186"/>
      <c r="BP583" s="386"/>
      <c r="BQ583" s="386"/>
      <c r="BR583" s="386"/>
      <c r="BS583" s="386"/>
      <c r="BT583" s="386"/>
      <c r="BU583" s="386"/>
      <c r="BV583" s="386"/>
      <c r="BW583" s="386"/>
      <c r="BX583" s="386"/>
      <c r="BY583" s="386"/>
      <c r="BZ583" s="386"/>
      <c r="CA583" s="386"/>
      <c r="CB583" s="386"/>
      <c r="CC583" s="386"/>
      <c r="CD583" s="386"/>
      <c r="CE583" s="386"/>
      <c r="CF583" s="386"/>
      <c r="CG583" s="386"/>
      <c r="CH583" s="386"/>
      <c r="CI583" s="386"/>
      <c r="CJ583" s="386"/>
      <c r="CK583" s="386"/>
      <c r="CL583" s="386"/>
      <c r="CM583" s="386"/>
      <c r="CN583" s="386"/>
      <c r="CO583" s="188"/>
      <c r="CP583" s="188"/>
      <c r="CQ583" s="188"/>
      <c r="CR583" s="188"/>
      <c r="CS583" s="188"/>
      <c r="CT583" s="188"/>
      <c r="CU583" s="188"/>
      <c r="CV583" s="188"/>
      <c r="CW583" s="188"/>
      <c r="CX583" s="188"/>
      <c r="CY583" s="188"/>
      <c r="CZ583" s="188"/>
      <c r="DA583" s="188"/>
      <c r="DB583" s="188"/>
      <c r="DC583" s="386"/>
      <c r="DD583" s="386"/>
      <c r="DE583" s="386"/>
      <c r="DF583" s="386"/>
    </row>
    <row r="584" spans="1:110" s="216" customFormat="1">
      <c r="A584" s="222"/>
      <c r="B584" s="386"/>
      <c r="C584" s="386"/>
      <c r="D584" s="386"/>
      <c r="E584" s="386"/>
      <c r="F584" s="386"/>
      <c r="H584" s="222"/>
      <c r="I584" s="386"/>
      <c r="J584" s="386"/>
      <c r="K584" s="386"/>
      <c r="L584" s="386"/>
      <c r="M584" s="386"/>
      <c r="N584" s="386"/>
      <c r="O584" s="386"/>
      <c r="P584" s="386"/>
      <c r="Q584" s="386"/>
      <c r="R584" s="386"/>
      <c r="S584" s="386"/>
      <c r="T584" s="386"/>
      <c r="U584" s="386"/>
      <c r="V584" s="188"/>
      <c r="W584" s="190"/>
      <c r="X584" s="386"/>
      <c r="Y584" s="386"/>
      <c r="Z584" s="386"/>
      <c r="AA584" s="386"/>
      <c r="AB584" s="386"/>
      <c r="AC584" s="386"/>
      <c r="AD584" s="386"/>
      <c r="AE584" s="386"/>
      <c r="AF584" s="386"/>
      <c r="AG584" s="386"/>
      <c r="AH584" s="188"/>
      <c r="AI584" s="188"/>
      <c r="AJ584" s="188"/>
      <c r="AK584" s="188"/>
      <c r="AL584" s="188"/>
      <c r="AM584" s="188"/>
      <c r="AN584" s="188"/>
      <c r="AO584" s="188"/>
      <c r="AP584" s="188"/>
      <c r="AQ584" s="386"/>
      <c r="AR584" s="386"/>
      <c r="AS584" s="386"/>
      <c r="AT584" s="386"/>
      <c r="AU584" s="386"/>
      <c r="AV584" s="386"/>
      <c r="AW584" s="386"/>
      <c r="AX584" s="386"/>
      <c r="AY584" s="386"/>
      <c r="AZ584" s="386"/>
      <c r="BA584" s="386"/>
      <c r="BB584" s="386"/>
      <c r="BC584" s="386"/>
      <c r="BD584" s="386"/>
      <c r="BE584" s="386"/>
      <c r="BF584" s="386"/>
      <c r="BG584" s="386"/>
      <c r="BH584" s="386"/>
      <c r="BI584" s="386"/>
      <c r="BJ584" s="386"/>
      <c r="BK584" s="386"/>
      <c r="BL584" s="386"/>
      <c r="BM584" s="386"/>
      <c r="BN584" s="386"/>
      <c r="BO584" s="186"/>
      <c r="BP584" s="386"/>
      <c r="BQ584" s="386"/>
      <c r="BR584" s="386"/>
      <c r="BS584" s="386"/>
      <c r="BT584" s="386"/>
      <c r="BU584" s="386"/>
      <c r="BV584" s="386"/>
      <c r="BW584" s="386"/>
      <c r="BX584" s="386"/>
      <c r="BY584" s="386"/>
      <c r="BZ584" s="386"/>
      <c r="CA584" s="386"/>
      <c r="CB584" s="386"/>
      <c r="CC584" s="386"/>
      <c r="CD584" s="386"/>
      <c r="CE584" s="386"/>
      <c r="CF584" s="386"/>
      <c r="CG584" s="386"/>
      <c r="CH584" s="386"/>
      <c r="CI584" s="386"/>
      <c r="CJ584" s="386"/>
      <c r="CK584" s="386"/>
      <c r="CL584" s="386"/>
      <c r="CM584" s="386"/>
      <c r="CN584" s="386"/>
      <c r="CO584" s="188"/>
      <c r="CP584" s="188"/>
      <c r="CQ584" s="188"/>
      <c r="CR584" s="188"/>
      <c r="CS584" s="188"/>
      <c r="CT584" s="188"/>
      <c r="CU584" s="188"/>
      <c r="CV584" s="188"/>
      <c r="CW584" s="188"/>
      <c r="CX584" s="188"/>
      <c r="CY584" s="188"/>
      <c r="CZ584" s="188"/>
      <c r="DA584" s="188"/>
      <c r="DB584" s="188"/>
      <c r="DC584" s="386"/>
      <c r="DD584" s="386"/>
      <c r="DE584" s="386"/>
      <c r="DF584" s="386"/>
    </row>
    <row r="585" spans="1:110" s="216" customFormat="1">
      <c r="A585" s="222"/>
      <c r="B585" s="386"/>
      <c r="C585" s="386"/>
      <c r="D585" s="386"/>
      <c r="E585" s="386"/>
      <c r="F585" s="386"/>
      <c r="H585" s="222"/>
      <c r="I585" s="386"/>
      <c r="J585" s="386"/>
      <c r="K585" s="386"/>
      <c r="L585" s="386"/>
      <c r="M585" s="386"/>
      <c r="N585" s="386"/>
      <c r="O585" s="386"/>
      <c r="P585" s="386"/>
      <c r="Q585" s="386"/>
      <c r="R585" s="386"/>
      <c r="S585" s="386"/>
      <c r="T585" s="386"/>
      <c r="U585" s="386"/>
      <c r="V585" s="188"/>
      <c r="W585" s="190"/>
      <c r="X585" s="386"/>
      <c r="Y585" s="386"/>
      <c r="Z585" s="386"/>
      <c r="AA585" s="386"/>
      <c r="AB585" s="386"/>
      <c r="AC585" s="386"/>
      <c r="AD585" s="386"/>
      <c r="AE585" s="386"/>
      <c r="AF585" s="386"/>
      <c r="AG585" s="386"/>
      <c r="AH585" s="188"/>
      <c r="AI585" s="188"/>
      <c r="AJ585" s="188"/>
      <c r="AK585" s="188"/>
      <c r="AL585" s="188"/>
      <c r="AM585" s="188"/>
      <c r="AN585" s="188"/>
      <c r="AO585" s="188"/>
      <c r="AP585" s="188"/>
      <c r="AQ585" s="386"/>
      <c r="AR585" s="386"/>
      <c r="AS585" s="386"/>
      <c r="AT585" s="386"/>
      <c r="AU585" s="386"/>
      <c r="AV585" s="386"/>
      <c r="AW585" s="386"/>
      <c r="AX585" s="386"/>
      <c r="AY585" s="386"/>
      <c r="AZ585" s="386"/>
      <c r="BA585" s="386"/>
      <c r="BB585" s="386"/>
      <c r="BC585" s="386"/>
      <c r="BD585" s="386"/>
      <c r="BE585" s="386"/>
      <c r="BF585" s="386"/>
      <c r="BG585" s="386"/>
      <c r="BH585" s="386"/>
      <c r="BI585" s="386"/>
      <c r="BJ585" s="386"/>
      <c r="BK585" s="386"/>
      <c r="BL585" s="386"/>
      <c r="BM585" s="386"/>
      <c r="BN585" s="386"/>
      <c r="BO585" s="186"/>
      <c r="BP585" s="386"/>
      <c r="BQ585" s="386"/>
      <c r="BR585" s="386"/>
      <c r="BS585" s="386"/>
      <c r="BT585" s="386"/>
      <c r="BU585" s="386"/>
      <c r="BV585" s="386"/>
      <c r="BW585" s="386"/>
      <c r="BX585" s="386"/>
      <c r="BY585" s="386"/>
      <c r="BZ585" s="386"/>
      <c r="CA585" s="386"/>
      <c r="CB585" s="386"/>
      <c r="CC585" s="386"/>
      <c r="CD585" s="386"/>
      <c r="CE585" s="386"/>
      <c r="CF585" s="386"/>
      <c r="CG585" s="386"/>
      <c r="CH585" s="386"/>
      <c r="CI585" s="386"/>
      <c r="CJ585" s="386"/>
      <c r="CK585" s="386"/>
      <c r="CL585" s="386"/>
      <c r="CM585" s="386"/>
      <c r="CN585" s="386"/>
      <c r="CO585" s="188"/>
      <c r="CP585" s="188"/>
      <c r="CQ585" s="188"/>
      <c r="CR585" s="188"/>
      <c r="CS585" s="188"/>
      <c r="CT585" s="188"/>
      <c r="CU585" s="188"/>
      <c r="CV585" s="188"/>
      <c r="CW585" s="188"/>
      <c r="CX585" s="188"/>
      <c r="CY585" s="188"/>
      <c r="CZ585" s="188"/>
      <c r="DA585" s="188"/>
      <c r="DB585" s="188"/>
      <c r="DC585" s="386"/>
      <c r="DD585" s="386"/>
      <c r="DE585" s="386"/>
      <c r="DF585" s="386"/>
    </row>
    <row r="586" spans="1:110" s="216" customFormat="1">
      <c r="A586" s="222"/>
      <c r="B586" s="386"/>
      <c r="C586" s="386"/>
      <c r="D586" s="386"/>
      <c r="E586" s="386"/>
      <c r="F586" s="386"/>
      <c r="H586" s="222"/>
      <c r="I586" s="386"/>
      <c r="J586" s="386"/>
      <c r="K586" s="386"/>
      <c r="L586" s="386"/>
      <c r="M586" s="386"/>
      <c r="N586" s="386"/>
      <c r="O586" s="386"/>
      <c r="P586" s="386"/>
      <c r="Q586" s="386"/>
      <c r="R586" s="386"/>
      <c r="S586" s="386"/>
      <c r="T586" s="386"/>
      <c r="U586" s="386"/>
      <c r="V586" s="188"/>
      <c r="W586" s="190"/>
      <c r="X586" s="386"/>
      <c r="Y586" s="386"/>
      <c r="Z586" s="386"/>
      <c r="AA586" s="386"/>
      <c r="AB586" s="386"/>
      <c r="AC586" s="386"/>
      <c r="AD586" s="386"/>
      <c r="AE586" s="386"/>
      <c r="AF586" s="386"/>
      <c r="AG586" s="386"/>
      <c r="AH586" s="188"/>
      <c r="AI586" s="188"/>
      <c r="AJ586" s="188"/>
      <c r="AK586" s="188"/>
      <c r="AL586" s="188"/>
      <c r="AM586" s="188"/>
      <c r="AN586" s="188"/>
      <c r="AO586" s="188"/>
      <c r="AP586" s="188"/>
      <c r="AQ586" s="386"/>
      <c r="AR586" s="386"/>
      <c r="AS586" s="386"/>
      <c r="AT586" s="386"/>
      <c r="AU586" s="386"/>
      <c r="AV586" s="386"/>
      <c r="AW586" s="386"/>
      <c r="AX586" s="386"/>
      <c r="AY586" s="386"/>
      <c r="AZ586" s="386"/>
      <c r="BA586" s="386"/>
      <c r="BB586" s="386"/>
      <c r="BC586" s="386"/>
      <c r="BD586" s="386"/>
      <c r="BE586" s="386"/>
      <c r="BF586" s="386"/>
      <c r="BG586" s="386"/>
      <c r="BH586" s="386"/>
      <c r="BI586" s="386"/>
      <c r="BJ586" s="386"/>
      <c r="BK586" s="386"/>
      <c r="BL586" s="386"/>
      <c r="BM586" s="386"/>
      <c r="BN586" s="386"/>
      <c r="BO586" s="186"/>
      <c r="BP586" s="386"/>
      <c r="BQ586" s="386"/>
      <c r="BR586" s="386"/>
      <c r="BS586" s="386"/>
      <c r="BT586" s="386"/>
      <c r="BU586" s="386"/>
      <c r="BV586" s="386"/>
      <c r="BW586" s="386"/>
      <c r="BX586" s="386"/>
      <c r="BY586" s="386"/>
      <c r="BZ586" s="386"/>
      <c r="CA586" s="386"/>
      <c r="CB586" s="386"/>
      <c r="CC586" s="386"/>
      <c r="CD586" s="386"/>
      <c r="CE586" s="386"/>
      <c r="CF586" s="386"/>
      <c r="CG586" s="386"/>
      <c r="CH586" s="386"/>
      <c r="CI586" s="386"/>
      <c r="CJ586" s="386"/>
      <c r="CK586" s="386"/>
      <c r="CL586" s="386"/>
      <c r="CM586" s="386"/>
      <c r="CN586" s="386"/>
      <c r="CO586" s="188"/>
      <c r="CP586" s="188"/>
      <c r="CQ586" s="188"/>
      <c r="CR586" s="188"/>
      <c r="CS586" s="188"/>
      <c r="CT586" s="188"/>
      <c r="CU586" s="188"/>
      <c r="CV586" s="188"/>
      <c r="CW586" s="188"/>
      <c r="CX586" s="188"/>
      <c r="CY586" s="188"/>
      <c r="CZ586" s="188"/>
      <c r="DA586" s="188"/>
      <c r="DB586" s="188"/>
      <c r="DC586" s="386"/>
      <c r="DD586" s="386"/>
      <c r="DE586" s="386"/>
      <c r="DF586" s="386"/>
    </row>
    <row r="587" spans="1:110" s="216" customFormat="1">
      <c r="A587" s="222"/>
      <c r="B587" s="386"/>
      <c r="C587" s="386"/>
      <c r="D587" s="386"/>
      <c r="E587" s="386"/>
      <c r="F587" s="386"/>
      <c r="H587" s="222"/>
      <c r="I587" s="386"/>
      <c r="J587" s="386"/>
      <c r="K587" s="386"/>
      <c r="L587" s="386"/>
      <c r="M587" s="386"/>
      <c r="N587" s="386"/>
      <c r="O587" s="386"/>
      <c r="P587" s="386"/>
      <c r="Q587" s="386"/>
      <c r="R587" s="386"/>
      <c r="S587" s="386"/>
      <c r="T587" s="386"/>
      <c r="U587" s="386"/>
      <c r="V587" s="188"/>
      <c r="W587" s="190"/>
      <c r="X587" s="386"/>
      <c r="Y587" s="386"/>
      <c r="Z587" s="386"/>
      <c r="AA587" s="386"/>
      <c r="AB587" s="386"/>
      <c r="AC587" s="386"/>
      <c r="AD587" s="386"/>
      <c r="AE587" s="386"/>
      <c r="AF587" s="386"/>
      <c r="AG587" s="386"/>
      <c r="AH587" s="188"/>
      <c r="AI587" s="188"/>
      <c r="AJ587" s="188"/>
      <c r="AK587" s="188"/>
      <c r="AL587" s="188"/>
      <c r="AM587" s="188"/>
      <c r="AN587" s="188"/>
      <c r="AO587" s="188"/>
      <c r="AP587" s="188"/>
      <c r="AQ587" s="386"/>
      <c r="AR587" s="386"/>
      <c r="AS587" s="386"/>
      <c r="AT587" s="386"/>
      <c r="AU587" s="386"/>
      <c r="AV587" s="386"/>
      <c r="AW587" s="386"/>
      <c r="AX587" s="386"/>
      <c r="AY587" s="386"/>
      <c r="AZ587" s="386"/>
      <c r="BA587" s="386"/>
      <c r="BB587" s="386"/>
      <c r="BC587" s="386"/>
      <c r="BD587" s="386"/>
      <c r="BE587" s="386"/>
      <c r="BF587" s="386"/>
      <c r="BG587" s="386"/>
      <c r="BH587" s="386"/>
      <c r="BI587" s="386"/>
      <c r="BJ587" s="386"/>
      <c r="BK587" s="386"/>
      <c r="BL587" s="386"/>
      <c r="BM587" s="386"/>
      <c r="BN587" s="386"/>
      <c r="BO587" s="186"/>
      <c r="BP587" s="386"/>
      <c r="BQ587" s="386"/>
      <c r="BR587" s="386"/>
      <c r="BS587" s="386"/>
      <c r="BT587" s="386"/>
      <c r="BU587" s="386"/>
      <c r="BV587" s="386"/>
      <c r="BW587" s="386"/>
      <c r="BX587" s="386"/>
      <c r="BY587" s="386"/>
      <c r="BZ587" s="386"/>
      <c r="CA587" s="386"/>
      <c r="CB587" s="386"/>
      <c r="CC587" s="386"/>
      <c r="CD587" s="386"/>
      <c r="CE587" s="386"/>
      <c r="CF587" s="386"/>
      <c r="CG587" s="386"/>
      <c r="CH587" s="386"/>
      <c r="CI587" s="386"/>
      <c r="CJ587" s="386"/>
      <c r="CK587" s="386"/>
      <c r="CL587" s="386"/>
      <c r="CM587" s="386"/>
      <c r="CN587" s="386"/>
      <c r="CO587" s="188"/>
      <c r="CP587" s="188"/>
      <c r="CQ587" s="188"/>
      <c r="CR587" s="188"/>
      <c r="CS587" s="188"/>
      <c r="CT587" s="188"/>
      <c r="CU587" s="188"/>
      <c r="CV587" s="188"/>
      <c r="CW587" s="188"/>
      <c r="CX587" s="188"/>
      <c r="CY587" s="188"/>
      <c r="CZ587" s="188"/>
      <c r="DA587" s="188"/>
      <c r="DB587" s="188"/>
      <c r="DC587" s="386"/>
      <c r="DD587" s="386"/>
      <c r="DE587" s="386"/>
      <c r="DF587" s="386"/>
    </row>
    <row r="588" spans="1:110" s="216" customFormat="1">
      <c r="A588" s="222"/>
      <c r="B588" s="386"/>
      <c r="C588" s="386"/>
      <c r="D588" s="386"/>
      <c r="E588" s="386"/>
      <c r="F588" s="386"/>
      <c r="H588" s="222"/>
      <c r="I588" s="386"/>
      <c r="J588" s="386"/>
      <c r="K588" s="386"/>
      <c r="L588" s="386"/>
      <c r="M588" s="386"/>
      <c r="N588" s="386"/>
      <c r="O588" s="386"/>
      <c r="P588" s="386"/>
      <c r="Q588" s="386"/>
      <c r="R588" s="386"/>
      <c r="S588" s="386"/>
      <c r="T588" s="386"/>
      <c r="U588" s="386"/>
      <c r="V588" s="188"/>
      <c r="W588" s="190"/>
      <c r="X588" s="386"/>
      <c r="Y588" s="386"/>
      <c r="Z588" s="386"/>
      <c r="AA588" s="386"/>
      <c r="AB588" s="386"/>
      <c r="AC588" s="386"/>
      <c r="AD588" s="386"/>
      <c r="AE588" s="386"/>
      <c r="AF588" s="386"/>
      <c r="AG588" s="386"/>
      <c r="AH588" s="188"/>
      <c r="AI588" s="188"/>
      <c r="AJ588" s="188"/>
      <c r="AK588" s="188"/>
      <c r="AL588" s="188"/>
      <c r="AM588" s="188"/>
      <c r="AN588" s="188"/>
      <c r="AO588" s="188"/>
      <c r="AP588" s="188"/>
      <c r="AQ588" s="386"/>
      <c r="AR588" s="386"/>
      <c r="AS588" s="386"/>
      <c r="AT588" s="386"/>
      <c r="AU588" s="386"/>
      <c r="AV588" s="386"/>
      <c r="AW588" s="386"/>
      <c r="AX588" s="386"/>
      <c r="AY588" s="386"/>
      <c r="AZ588" s="386"/>
      <c r="BA588" s="386"/>
      <c r="BB588" s="386"/>
      <c r="BC588" s="386"/>
      <c r="BD588" s="386"/>
      <c r="BE588" s="386"/>
      <c r="BF588" s="386"/>
      <c r="BG588" s="386"/>
      <c r="BH588" s="386"/>
      <c r="BI588" s="386"/>
      <c r="BJ588" s="386"/>
      <c r="BK588" s="386"/>
      <c r="BL588" s="386"/>
      <c r="BM588" s="386"/>
      <c r="BN588" s="386"/>
      <c r="BO588" s="186"/>
      <c r="BP588" s="386"/>
      <c r="BQ588" s="386"/>
      <c r="BR588" s="386"/>
      <c r="BS588" s="386"/>
      <c r="BT588" s="386"/>
      <c r="BU588" s="386"/>
      <c r="BV588" s="386"/>
      <c r="BW588" s="386"/>
      <c r="BX588" s="386"/>
      <c r="BY588" s="386"/>
      <c r="BZ588" s="386"/>
      <c r="CA588" s="386"/>
      <c r="CB588" s="386"/>
      <c r="CC588" s="386"/>
      <c r="CD588" s="386"/>
      <c r="CE588" s="386"/>
      <c r="CF588" s="386"/>
      <c r="CG588" s="386"/>
      <c r="CH588" s="386"/>
      <c r="CI588" s="386"/>
      <c r="CJ588" s="386"/>
      <c r="CK588" s="386"/>
      <c r="CL588" s="386"/>
      <c r="CM588" s="386"/>
      <c r="CN588" s="386"/>
      <c r="CO588" s="188"/>
      <c r="CP588" s="188"/>
      <c r="CQ588" s="188"/>
      <c r="CR588" s="188"/>
      <c r="CS588" s="188"/>
      <c r="CT588" s="188"/>
      <c r="CU588" s="188"/>
      <c r="CV588" s="188"/>
      <c r="CW588" s="188"/>
      <c r="CX588" s="188"/>
      <c r="CY588" s="188"/>
      <c r="CZ588" s="188"/>
      <c r="DA588" s="188"/>
      <c r="DB588" s="188"/>
      <c r="DC588" s="386"/>
      <c r="DD588" s="386"/>
      <c r="DE588" s="386"/>
      <c r="DF588" s="386"/>
    </row>
    <row r="589" spans="1:110" s="216" customFormat="1">
      <c r="A589" s="222"/>
      <c r="B589" s="386"/>
      <c r="C589" s="386"/>
      <c r="D589" s="386"/>
      <c r="E589" s="386"/>
      <c r="F589" s="386"/>
      <c r="H589" s="222"/>
      <c r="I589" s="386"/>
      <c r="J589" s="386"/>
      <c r="K589" s="386"/>
      <c r="L589" s="386"/>
      <c r="M589" s="386"/>
      <c r="N589" s="386"/>
      <c r="O589" s="386"/>
      <c r="P589" s="386"/>
      <c r="Q589" s="386"/>
      <c r="R589" s="386"/>
      <c r="S589" s="386"/>
      <c r="T589" s="386"/>
      <c r="U589" s="386"/>
      <c r="V589" s="188"/>
      <c r="W589" s="190"/>
      <c r="X589" s="386"/>
      <c r="Y589" s="386"/>
      <c r="Z589" s="386"/>
      <c r="AA589" s="386"/>
      <c r="AB589" s="386"/>
      <c r="AC589" s="386"/>
      <c r="AD589" s="386"/>
      <c r="AE589" s="386"/>
      <c r="AF589" s="386"/>
      <c r="AG589" s="386"/>
      <c r="AH589" s="188"/>
      <c r="AI589" s="188"/>
      <c r="AJ589" s="188"/>
      <c r="AK589" s="188"/>
      <c r="AL589" s="188"/>
      <c r="AM589" s="188"/>
      <c r="AN589" s="188"/>
      <c r="AO589" s="188"/>
      <c r="AP589" s="188"/>
      <c r="AQ589" s="386"/>
      <c r="AR589" s="386"/>
      <c r="AS589" s="386"/>
      <c r="AT589" s="386"/>
      <c r="AU589" s="386"/>
      <c r="AV589" s="386"/>
      <c r="AW589" s="386"/>
      <c r="AX589" s="386"/>
      <c r="AY589" s="386"/>
      <c r="AZ589" s="386"/>
      <c r="BA589" s="386"/>
      <c r="BB589" s="386"/>
      <c r="BC589" s="386"/>
      <c r="BD589" s="386"/>
      <c r="BE589" s="386"/>
      <c r="BF589" s="386"/>
      <c r="BG589" s="386"/>
      <c r="BH589" s="386"/>
      <c r="BI589" s="386"/>
      <c r="BJ589" s="386"/>
      <c r="BK589" s="386"/>
      <c r="BL589" s="386"/>
      <c r="BM589" s="386"/>
      <c r="BN589" s="386"/>
      <c r="BO589" s="186"/>
      <c r="BP589" s="386"/>
      <c r="BQ589" s="386"/>
      <c r="BR589" s="386"/>
      <c r="BS589" s="386"/>
      <c r="BT589" s="386"/>
      <c r="BU589" s="386"/>
      <c r="BV589" s="386"/>
      <c r="BW589" s="386"/>
      <c r="BX589" s="386"/>
      <c r="BY589" s="386"/>
      <c r="BZ589" s="386"/>
      <c r="CA589" s="386"/>
      <c r="CB589" s="386"/>
      <c r="CC589" s="386"/>
      <c r="CD589" s="386"/>
      <c r="CE589" s="386"/>
      <c r="CF589" s="386"/>
      <c r="CG589" s="386"/>
      <c r="CH589" s="386"/>
      <c r="CI589" s="386"/>
      <c r="CJ589" s="386"/>
      <c r="CK589" s="386"/>
      <c r="CL589" s="386"/>
      <c r="CM589" s="386"/>
      <c r="CN589" s="386"/>
      <c r="CO589" s="188"/>
      <c r="CP589" s="188"/>
      <c r="CQ589" s="188"/>
      <c r="CR589" s="188"/>
      <c r="CS589" s="188"/>
      <c r="CT589" s="188"/>
      <c r="CU589" s="188"/>
      <c r="CV589" s="188"/>
      <c r="CW589" s="188"/>
      <c r="CX589" s="188"/>
      <c r="CY589" s="188"/>
      <c r="CZ589" s="188"/>
      <c r="DA589" s="188"/>
      <c r="DB589" s="188"/>
      <c r="DC589" s="386"/>
      <c r="DD589" s="386"/>
      <c r="DE589" s="386"/>
      <c r="DF589" s="386"/>
    </row>
    <row r="590" spans="1:110" s="216" customFormat="1">
      <c r="A590" s="222"/>
      <c r="B590" s="386"/>
      <c r="C590" s="386"/>
      <c r="D590" s="386"/>
      <c r="E590" s="386"/>
      <c r="F590" s="386"/>
      <c r="H590" s="222"/>
      <c r="I590" s="386"/>
      <c r="J590" s="386"/>
      <c r="K590" s="386"/>
      <c r="L590" s="386"/>
      <c r="M590" s="386"/>
      <c r="N590" s="386"/>
      <c r="O590" s="386"/>
      <c r="P590" s="386"/>
      <c r="Q590" s="386"/>
      <c r="R590" s="386"/>
      <c r="S590" s="386"/>
      <c r="T590" s="386"/>
      <c r="U590" s="386"/>
      <c r="V590" s="188"/>
      <c r="W590" s="190"/>
      <c r="X590" s="386"/>
      <c r="Y590" s="386"/>
      <c r="Z590" s="386"/>
      <c r="AA590" s="386"/>
      <c r="AB590" s="386"/>
      <c r="AC590" s="386"/>
      <c r="AD590" s="386"/>
      <c r="AE590" s="386"/>
      <c r="AF590" s="386"/>
      <c r="AG590" s="386"/>
      <c r="AH590" s="188"/>
      <c r="AI590" s="188"/>
      <c r="AJ590" s="188"/>
      <c r="AK590" s="188"/>
      <c r="AL590" s="188"/>
      <c r="AM590" s="188"/>
      <c r="AN590" s="188"/>
      <c r="AO590" s="188"/>
      <c r="AP590" s="188"/>
      <c r="AQ590" s="386"/>
      <c r="AR590" s="386"/>
      <c r="AS590" s="386"/>
      <c r="AT590" s="386"/>
      <c r="AU590" s="386"/>
      <c r="AV590" s="386"/>
      <c r="AW590" s="386"/>
      <c r="AX590" s="386"/>
      <c r="AY590" s="386"/>
      <c r="AZ590" s="386"/>
      <c r="BA590" s="386"/>
      <c r="BB590" s="386"/>
      <c r="BC590" s="386"/>
      <c r="BD590" s="386"/>
      <c r="BE590" s="386"/>
      <c r="BF590" s="386"/>
      <c r="BG590" s="386"/>
      <c r="BH590" s="386"/>
      <c r="BI590" s="386"/>
      <c r="BJ590" s="386"/>
      <c r="BK590" s="386"/>
      <c r="BL590" s="386"/>
      <c r="BM590" s="386"/>
      <c r="BN590" s="386"/>
      <c r="BO590" s="186"/>
      <c r="BP590" s="386"/>
      <c r="BQ590" s="386"/>
      <c r="BR590" s="386"/>
      <c r="BS590" s="386"/>
      <c r="BT590" s="386"/>
      <c r="BU590" s="386"/>
      <c r="BV590" s="386"/>
      <c r="BW590" s="386"/>
      <c r="BX590" s="386"/>
      <c r="BY590" s="386"/>
      <c r="BZ590" s="386"/>
      <c r="CA590" s="386"/>
      <c r="CB590" s="386"/>
      <c r="CC590" s="386"/>
      <c r="CD590" s="386"/>
      <c r="CE590" s="386"/>
      <c r="CF590" s="386"/>
      <c r="CG590" s="386"/>
      <c r="CH590" s="386"/>
      <c r="CI590" s="386"/>
      <c r="CJ590" s="386"/>
      <c r="CK590" s="386"/>
      <c r="CL590" s="386"/>
      <c r="CM590" s="386"/>
      <c r="CN590" s="386"/>
      <c r="CO590" s="188"/>
      <c r="CP590" s="188"/>
      <c r="CQ590" s="188"/>
      <c r="CR590" s="188"/>
      <c r="CS590" s="188"/>
      <c r="CT590" s="188"/>
      <c r="CU590" s="188"/>
      <c r="CV590" s="188"/>
      <c r="CW590" s="188"/>
      <c r="CX590" s="188"/>
      <c r="CY590" s="188"/>
      <c r="CZ590" s="188"/>
      <c r="DA590" s="188"/>
      <c r="DB590" s="188"/>
      <c r="DC590" s="386"/>
      <c r="DD590" s="386"/>
      <c r="DE590" s="386"/>
      <c r="DF590" s="386"/>
    </row>
    <row r="591" spans="1:110" s="216" customFormat="1">
      <c r="A591" s="222"/>
      <c r="B591" s="386"/>
      <c r="C591" s="386"/>
      <c r="D591" s="386"/>
      <c r="E591" s="386"/>
      <c r="F591" s="386"/>
      <c r="H591" s="222"/>
      <c r="I591" s="386"/>
      <c r="J591" s="386"/>
      <c r="K591" s="386"/>
      <c r="L591" s="386"/>
      <c r="M591" s="386"/>
      <c r="N591" s="386"/>
      <c r="O591" s="386"/>
      <c r="P591" s="386"/>
      <c r="Q591" s="386"/>
      <c r="R591" s="386"/>
      <c r="S591" s="386"/>
      <c r="T591" s="386"/>
      <c r="U591" s="386"/>
      <c r="V591" s="188"/>
      <c r="W591" s="190"/>
      <c r="X591" s="386"/>
      <c r="Y591" s="386"/>
      <c r="Z591" s="386"/>
      <c r="AA591" s="386"/>
      <c r="AB591" s="386"/>
      <c r="AC591" s="386"/>
      <c r="AD591" s="386"/>
      <c r="AE591" s="386"/>
      <c r="AF591" s="386"/>
      <c r="AG591" s="386"/>
      <c r="AH591" s="188"/>
      <c r="AI591" s="188"/>
      <c r="AJ591" s="188"/>
      <c r="AK591" s="188"/>
      <c r="AL591" s="188"/>
      <c r="AM591" s="188"/>
      <c r="AN591" s="188"/>
      <c r="AO591" s="188"/>
      <c r="AP591" s="188"/>
      <c r="AQ591" s="386"/>
      <c r="AR591" s="386"/>
      <c r="AS591" s="386"/>
      <c r="AT591" s="386"/>
      <c r="AU591" s="386"/>
      <c r="AV591" s="386"/>
      <c r="AW591" s="386"/>
      <c r="AX591" s="386"/>
      <c r="AY591" s="386"/>
      <c r="AZ591" s="386"/>
      <c r="BA591" s="386"/>
      <c r="BB591" s="386"/>
      <c r="BC591" s="386"/>
      <c r="BD591" s="386"/>
      <c r="BE591" s="386"/>
      <c r="BF591" s="386"/>
      <c r="BG591" s="386"/>
      <c r="BH591" s="386"/>
      <c r="BI591" s="386"/>
      <c r="BJ591" s="386"/>
      <c r="BK591" s="386"/>
      <c r="BL591" s="386"/>
      <c r="BM591" s="386"/>
      <c r="BN591" s="386"/>
      <c r="BO591" s="186"/>
      <c r="BP591" s="386"/>
      <c r="BQ591" s="386"/>
      <c r="BR591" s="386"/>
      <c r="BS591" s="386"/>
      <c r="BT591" s="386"/>
      <c r="BU591" s="386"/>
      <c r="BV591" s="386"/>
      <c r="BW591" s="386"/>
      <c r="BX591" s="386"/>
      <c r="BY591" s="386"/>
      <c r="BZ591" s="386"/>
      <c r="CA591" s="386"/>
      <c r="CB591" s="386"/>
      <c r="CC591" s="386"/>
      <c r="CD591" s="386"/>
      <c r="CE591" s="386"/>
      <c r="CF591" s="386"/>
      <c r="CG591" s="386"/>
      <c r="CH591" s="386"/>
      <c r="CI591" s="386"/>
      <c r="CJ591" s="386"/>
      <c r="CK591" s="386"/>
      <c r="CL591" s="386"/>
      <c r="CM591" s="386"/>
      <c r="CN591" s="386"/>
      <c r="CO591" s="188"/>
      <c r="CP591" s="188"/>
      <c r="CQ591" s="188"/>
      <c r="CR591" s="188"/>
      <c r="CS591" s="188"/>
      <c r="CT591" s="188"/>
      <c r="CU591" s="188"/>
      <c r="CV591" s="188"/>
      <c r="CW591" s="188"/>
      <c r="CX591" s="188"/>
      <c r="CY591" s="188"/>
      <c r="CZ591" s="188"/>
      <c r="DA591" s="188"/>
      <c r="DB591" s="188"/>
      <c r="DC591" s="386"/>
      <c r="DD591" s="386"/>
      <c r="DE591" s="386"/>
      <c r="DF591" s="386"/>
    </row>
    <row r="592" spans="1:110" s="216" customFormat="1">
      <c r="A592" s="222"/>
      <c r="B592" s="386"/>
      <c r="C592" s="386"/>
      <c r="D592" s="386"/>
      <c r="E592" s="386"/>
      <c r="F592" s="386"/>
      <c r="H592" s="222"/>
      <c r="I592" s="386"/>
      <c r="J592" s="386"/>
      <c r="K592" s="386"/>
      <c r="L592" s="386"/>
      <c r="M592" s="386"/>
      <c r="N592" s="386"/>
      <c r="O592" s="386"/>
      <c r="P592" s="386"/>
      <c r="Q592" s="386"/>
      <c r="R592" s="386"/>
      <c r="S592" s="386"/>
      <c r="T592" s="386"/>
      <c r="U592" s="386"/>
      <c r="V592" s="188"/>
      <c r="W592" s="190"/>
      <c r="X592" s="386"/>
      <c r="Y592" s="386"/>
      <c r="Z592" s="386"/>
      <c r="AA592" s="386"/>
      <c r="AB592" s="386"/>
      <c r="AC592" s="386"/>
      <c r="AD592" s="386"/>
      <c r="AE592" s="386"/>
      <c r="AF592" s="386"/>
      <c r="AG592" s="386"/>
      <c r="AH592" s="188"/>
      <c r="AI592" s="188"/>
      <c r="AJ592" s="188"/>
      <c r="AK592" s="188"/>
      <c r="AL592" s="188"/>
      <c r="AM592" s="188"/>
      <c r="AN592" s="188"/>
      <c r="AO592" s="188"/>
      <c r="AP592" s="188"/>
      <c r="AQ592" s="386"/>
      <c r="AR592" s="386"/>
      <c r="AS592" s="386"/>
      <c r="AT592" s="386"/>
      <c r="AU592" s="386"/>
      <c r="AV592" s="386"/>
      <c r="AW592" s="386"/>
      <c r="AX592" s="386"/>
      <c r="AY592" s="386"/>
      <c r="AZ592" s="386"/>
      <c r="BA592" s="386"/>
      <c r="BB592" s="386"/>
      <c r="BC592" s="386"/>
      <c r="BD592" s="386"/>
      <c r="BE592" s="386"/>
      <c r="BF592" s="386"/>
      <c r="BG592" s="386"/>
      <c r="BH592" s="386"/>
      <c r="BI592" s="386"/>
      <c r="BJ592" s="386"/>
      <c r="BK592" s="386"/>
      <c r="BL592" s="386"/>
      <c r="BM592" s="386"/>
      <c r="BN592" s="386"/>
      <c r="BO592" s="186"/>
      <c r="BP592" s="386"/>
      <c r="BQ592" s="386"/>
      <c r="BR592" s="386"/>
      <c r="BS592" s="386"/>
      <c r="BT592" s="386"/>
      <c r="BU592" s="386"/>
      <c r="BV592" s="386"/>
      <c r="BW592" s="386"/>
      <c r="BX592" s="386"/>
      <c r="BY592" s="386"/>
      <c r="BZ592" s="386"/>
      <c r="CA592" s="386"/>
      <c r="CB592" s="386"/>
      <c r="CC592" s="386"/>
      <c r="CD592" s="386"/>
      <c r="CE592" s="386"/>
      <c r="CF592" s="386"/>
      <c r="CG592" s="386"/>
      <c r="CH592" s="386"/>
      <c r="CI592" s="386"/>
      <c r="CJ592" s="386"/>
      <c r="CK592" s="386"/>
      <c r="CL592" s="386"/>
      <c r="CM592" s="386"/>
      <c r="CN592" s="386"/>
      <c r="CO592" s="188"/>
      <c r="CP592" s="188"/>
      <c r="CQ592" s="188"/>
      <c r="CR592" s="188"/>
      <c r="CS592" s="188"/>
      <c r="CT592" s="188"/>
      <c r="CU592" s="188"/>
      <c r="CV592" s="188"/>
      <c r="CW592" s="188"/>
      <c r="CX592" s="188"/>
      <c r="CY592" s="188"/>
      <c r="CZ592" s="188"/>
      <c r="DA592" s="188"/>
      <c r="DB592" s="188"/>
      <c r="DC592" s="386"/>
      <c r="DD592" s="386"/>
      <c r="DE592" s="386"/>
      <c r="DF592" s="386"/>
    </row>
    <row r="593" spans="1:110" s="216" customFormat="1">
      <c r="A593" s="222"/>
      <c r="B593" s="386"/>
      <c r="C593" s="386"/>
      <c r="D593" s="386"/>
      <c r="E593" s="386"/>
      <c r="F593" s="386"/>
      <c r="H593" s="222"/>
      <c r="I593" s="386"/>
      <c r="J593" s="386"/>
      <c r="K593" s="386"/>
      <c r="L593" s="386"/>
      <c r="M593" s="386"/>
      <c r="N593" s="386"/>
      <c r="O593" s="386"/>
      <c r="P593" s="386"/>
      <c r="Q593" s="386"/>
      <c r="R593" s="386"/>
      <c r="S593" s="386"/>
      <c r="T593" s="386"/>
      <c r="U593" s="386"/>
      <c r="V593" s="188"/>
      <c r="W593" s="190"/>
      <c r="X593" s="386"/>
      <c r="Y593" s="386"/>
      <c r="Z593" s="386"/>
      <c r="AA593" s="386"/>
      <c r="AB593" s="386"/>
      <c r="AC593" s="386"/>
      <c r="AD593" s="386"/>
      <c r="AE593" s="386"/>
      <c r="AF593" s="386"/>
      <c r="AG593" s="386"/>
      <c r="AH593" s="188"/>
      <c r="AI593" s="188"/>
      <c r="AJ593" s="188"/>
      <c r="AK593" s="188"/>
      <c r="AL593" s="188"/>
      <c r="AM593" s="188"/>
      <c r="AN593" s="188"/>
      <c r="AO593" s="188"/>
      <c r="AP593" s="188"/>
      <c r="AQ593" s="386"/>
      <c r="AR593" s="386"/>
      <c r="AS593" s="386"/>
      <c r="AT593" s="386"/>
      <c r="AU593" s="386"/>
      <c r="AV593" s="386"/>
      <c r="AW593" s="386"/>
      <c r="AX593" s="386"/>
      <c r="AY593" s="386"/>
      <c r="AZ593" s="386"/>
      <c r="BA593" s="386"/>
      <c r="BB593" s="386"/>
      <c r="BC593" s="386"/>
      <c r="BD593" s="386"/>
      <c r="BE593" s="386"/>
      <c r="BF593" s="386"/>
      <c r="BG593" s="386"/>
      <c r="BH593" s="386"/>
      <c r="BI593" s="386"/>
      <c r="BJ593" s="386"/>
      <c r="BK593" s="386"/>
      <c r="BL593" s="386"/>
      <c r="BM593" s="386"/>
      <c r="BN593" s="386"/>
      <c r="BO593" s="186"/>
      <c r="BP593" s="386"/>
      <c r="BQ593" s="386"/>
      <c r="BR593" s="386"/>
      <c r="BS593" s="386"/>
      <c r="BT593" s="386"/>
      <c r="BU593" s="386"/>
      <c r="BV593" s="386"/>
      <c r="BW593" s="386"/>
      <c r="BX593" s="386"/>
      <c r="BY593" s="386"/>
      <c r="BZ593" s="386"/>
      <c r="CA593" s="386"/>
      <c r="CB593" s="386"/>
      <c r="CC593" s="386"/>
      <c r="CD593" s="386"/>
      <c r="CE593" s="386"/>
      <c r="CF593" s="386"/>
      <c r="CG593" s="386"/>
      <c r="CH593" s="386"/>
      <c r="CI593" s="386"/>
      <c r="CJ593" s="386"/>
      <c r="CK593" s="386"/>
      <c r="CL593" s="386"/>
      <c r="CM593" s="386"/>
      <c r="CN593" s="386"/>
      <c r="CO593" s="188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386"/>
      <c r="DD593" s="386"/>
      <c r="DE593" s="386"/>
      <c r="DF593" s="386"/>
    </row>
    <row r="594" spans="1:110" s="216" customFormat="1">
      <c r="A594" s="222"/>
      <c r="B594" s="386"/>
      <c r="C594" s="386"/>
      <c r="D594" s="386"/>
      <c r="E594" s="386"/>
      <c r="F594" s="386"/>
      <c r="H594" s="222"/>
      <c r="I594" s="386"/>
      <c r="J594" s="386"/>
      <c r="K594" s="386"/>
      <c r="L594" s="386"/>
      <c r="M594" s="386"/>
      <c r="N594" s="386"/>
      <c r="O594" s="386"/>
      <c r="P594" s="386"/>
      <c r="Q594" s="386"/>
      <c r="R594" s="386"/>
      <c r="S594" s="386"/>
      <c r="T594" s="386"/>
      <c r="U594" s="386"/>
      <c r="V594" s="188"/>
      <c r="W594" s="190"/>
      <c r="X594" s="386"/>
      <c r="Y594" s="386"/>
      <c r="Z594" s="386"/>
      <c r="AA594" s="386"/>
      <c r="AB594" s="386"/>
      <c r="AC594" s="386"/>
      <c r="AD594" s="386"/>
      <c r="AE594" s="386"/>
      <c r="AF594" s="386"/>
      <c r="AG594" s="386"/>
      <c r="AH594" s="188"/>
      <c r="AI594" s="188"/>
      <c r="AJ594" s="188"/>
      <c r="AK594" s="188"/>
      <c r="AL594" s="188"/>
      <c r="AM594" s="188"/>
      <c r="AN594" s="188"/>
      <c r="AO594" s="188"/>
      <c r="AP594" s="188"/>
      <c r="AQ594" s="386"/>
      <c r="AR594" s="386"/>
      <c r="AS594" s="386"/>
      <c r="AT594" s="386"/>
      <c r="AU594" s="386"/>
      <c r="AV594" s="386"/>
      <c r="AW594" s="386"/>
      <c r="AX594" s="386"/>
      <c r="AY594" s="386"/>
      <c r="AZ594" s="386"/>
      <c r="BA594" s="386"/>
      <c r="BB594" s="386"/>
      <c r="BC594" s="386"/>
      <c r="BD594" s="386"/>
      <c r="BE594" s="386"/>
      <c r="BF594" s="386"/>
      <c r="BG594" s="386"/>
      <c r="BH594" s="386"/>
      <c r="BI594" s="386"/>
      <c r="BJ594" s="386"/>
      <c r="BK594" s="386"/>
      <c r="BL594" s="386"/>
      <c r="BM594" s="386"/>
      <c r="BN594" s="386"/>
      <c r="BO594" s="186"/>
      <c r="BP594" s="386"/>
      <c r="BQ594" s="386"/>
      <c r="BR594" s="386"/>
      <c r="BS594" s="386"/>
      <c r="BT594" s="386"/>
      <c r="BU594" s="386"/>
      <c r="BV594" s="386"/>
      <c r="BW594" s="386"/>
      <c r="BX594" s="386"/>
      <c r="BY594" s="386"/>
      <c r="BZ594" s="386"/>
      <c r="CA594" s="386"/>
      <c r="CB594" s="386"/>
      <c r="CC594" s="386"/>
      <c r="CD594" s="386"/>
      <c r="CE594" s="386"/>
      <c r="CF594" s="386"/>
      <c r="CG594" s="386"/>
      <c r="CH594" s="386"/>
      <c r="CI594" s="386"/>
      <c r="CJ594" s="386"/>
      <c r="CK594" s="386"/>
      <c r="CL594" s="386"/>
      <c r="CM594" s="386"/>
      <c r="CN594" s="386"/>
      <c r="CO594" s="188"/>
      <c r="CP594" s="188"/>
      <c r="CQ594" s="188"/>
      <c r="CR594" s="188"/>
      <c r="CS594" s="188"/>
      <c r="CT594" s="188"/>
      <c r="CU594" s="188"/>
      <c r="CV594" s="188"/>
      <c r="CW594" s="188"/>
      <c r="CX594" s="188"/>
      <c r="CY594" s="188"/>
      <c r="CZ594" s="188"/>
      <c r="DA594" s="188"/>
      <c r="DB594" s="188"/>
      <c r="DC594" s="386"/>
      <c r="DD594" s="386"/>
      <c r="DE594" s="386"/>
      <c r="DF594" s="386"/>
    </row>
    <row r="595" spans="1:110" s="216" customFormat="1">
      <c r="A595" s="222"/>
      <c r="B595" s="386"/>
      <c r="C595" s="386"/>
      <c r="D595" s="386"/>
      <c r="E595" s="386"/>
      <c r="F595" s="386"/>
      <c r="H595" s="222"/>
      <c r="I595" s="386"/>
      <c r="J595" s="386"/>
      <c r="K595" s="386"/>
      <c r="L595" s="386"/>
      <c r="M595" s="386"/>
      <c r="N595" s="386"/>
      <c r="O595" s="386"/>
      <c r="P595" s="386"/>
      <c r="Q595" s="386"/>
      <c r="R595" s="386"/>
      <c r="S595" s="386"/>
      <c r="T595" s="386"/>
      <c r="U595" s="386"/>
      <c r="V595" s="188"/>
      <c r="W595" s="190"/>
      <c r="X595" s="386"/>
      <c r="Y595" s="386"/>
      <c r="Z595" s="386"/>
      <c r="AA595" s="386"/>
      <c r="AB595" s="386"/>
      <c r="AC595" s="386"/>
      <c r="AD595" s="386"/>
      <c r="AE595" s="386"/>
      <c r="AF595" s="386"/>
      <c r="AG595" s="386"/>
      <c r="AH595" s="188"/>
      <c r="AI595" s="188"/>
      <c r="AJ595" s="188"/>
      <c r="AK595" s="188"/>
      <c r="AL595" s="188"/>
      <c r="AM595" s="188"/>
      <c r="AN595" s="188"/>
      <c r="AO595" s="188"/>
      <c r="AP595" s="188"/>
      <c r="AQ595" s="386"/>
      <c r="AR595" s="386"/>
      <c r="AS595" s="386"/>
      <c r="AT595" s="386"/>
      <c r="AU595" s="386"/>
      <c r="AV595" s="386"/>
      <c r="AW595" s="386"/>
      <c r="AX595" s="386"/>
      <c r="AY595" s="386"/>
      <c r="AZ595" s="386"/>
      <c r="BA595" s="386"/>
      <c r="BB595" s="386"/>
      <c r="BC595" s="386"/>
      <c r="BD595" s="386"/>
      <c r="BE595" s="386"/>
      <c r="BF595" s="386"/>
      <c r="BG595" s="386"/>
      <c r="BH595" s="386"/>
      <c r="BI595" s="386"/>
      <c r="BJ595" s="386"/>
      <c r="BK595" s="386"/>
      <c r="BL595" s="386"/>
      <c r="BM595" s="386"/>
      <c r="BN595" s="386"/>
      <c r="BO595" s="186"/>
      <c r="BP595" s="386"/>
      <c r="BQ595" s="386"/>
      <c r="BR595" s="386"/>
      <c r="BS595" s="386"/>
      <c r="BT595" s="386"/>
      <c r="BU595" s="386"/>
      <c r="BV595" s="386"/>
      <c r="BW595" s="386"/>
      <c r="BX595" s="386"/>
      <c r="BY595" s="386"/>
      <c r="BZ595" s="386"/>
      <c r="CA595" s="386"/>
      <c r="CB595" s="386"/>
      <c r="CC595" s="386"/>
      <c r="CD595" s="386"/>
      <c r="CE595" s="386"/>
      <c r="CF595" s="386"/>
      <c r="CG595" s="386"/>
      <c r="CH595" s="386"/>
      <c r="CI595" s="386"/>
      <c r="CJ595" s="386"/>
      <c r="CK595" s="386"/>
      <c r="CL595" s="386"/>
      <c r="CM595" s="386"/>
      <c r="CN595" s="386"/>
      <c r="CO595" s="188"/>
      <c r="CP595" s="188"/>
      <c r="CQ595" s="188"/>
      <c r="CR595" s="188"/>
      <c r="CS595" s="188"/>
      <c r="CT595" s="188"/>
      <c r="CU595" s="188"/>
      <c r="CV595" s="188"/>
      <c r="CW595" s="188"/>
      <c r="CX595" s="188"/>
      <c r="CY595" s="188"/>
      <c r="CZ595" s="188"/>
      <c r="DA595" s="188"/>
      <c r="DB595" s="188"/>
      <c r="DC595" s="386"/>
      <c r="DD595" s="386"/>
      <c r="DE595" s="386"/>
      <c r="DF595" s="386"/>
    </row>
    <row r="596" spans="1:110" s="216" customFormat="1">
      <c r="A596" s="222"/>
      <c r="B596" s="386"/>
      <c r="C596" s="386"/>
      <c r="D596" s="386"/>
      <c r="E596" s="386"/>
      <c r="F596" s="386"/>
      <c r="H596" s="222"/>
      <c r="I596" s="386"/>
      <c r="J596" s="386"/>
      <c r="K596" s="386"/>
      <c r="L596" s="386"/>
      <c r="M596" s="386"/>
      <c r="N596" s="386"/>
      <c r="O596" s="386"/>
      <c r="P596" s="386"/>
      <c r="Q596" s="386"/>
      <c r="R596" s="386"/>
      <c r="S596" s="386"/>
      <c r="T596" s="386"/>
      <c r="U596" s="386"/>
      <c r="V596" s="188"/>
      <c r="W596" s="190"/>
      <c r="X596" s="386"/>
      <c r="Y596" s="386"/>
      <c r="Z596" s="386"/>
      <c r="AA596" s="386"/>
      <c r="AB596" s="386"/>
      <c r="AC596" s="386"/>
      <c r="AD596" s="386"/>
      <c r="AE596" s="386"/>
      <c r="AF596" s="386"/>
      <c r="AG596" s="386"/>
      <c r="AH596" s="188"/>
      <c r="AI596" s="188"/>
      <c r="AJ596" s="188"/>
      <c r="AK596" s="188"/>
      <c r="AL596" s="188"/>
      <c r="AM596" s="188"/>
      <c r="AN596" s="188"/>
      <c r="AO596" s="188"/>
      <c r="AP596" s="188"/>
      <c r="AQ596" s="386"/>
      <c r="AR596" s="386"/>
      <c r="AS596" s="386"/>
      <c r="AT596" s="386"/>
      <c r="AU596" s="386"/>
      <c r="AV596" s="386"/>
      <c r="AW596" s="386"/>
      <c r="AX596" s="386"/>
      <c r="AY596" s="386"/>
      <c r="AZ596" s="386"/>
      <c r="BA596" s="386"/>
      <c r="BB596" s="386"/>
      <c r="BC596" s="386"/>
      <c r="BD596" s="386"/>
      <c r="BE596" s="386"/>
      <c r="BF596" s="386"/>
      <c r="BG596" s="386"/>
      <c r="BH596" s="386"/>
      <c r="BI596" s="386"/>
      <c r="BJ596" s="386"/>
      <c r="BK596" s="386"/>
      <c r="BL596" s="386"/>
      <c r="BM596" s="386"/>
      <c r="BN596" s="386"/>
      <c r="BO596" s="186"/>
      <c r="BP596" s="386"/>
      <c r="BQ596" s="386"/>
      <c r="BR596" s="386"/>
      <c r="BS596" s="386"/>
      <c r="BT596" s="386"/>
      <c r="BU596" s="386"/>
      <c r="BV596" s="386"/>
      <c r="BW596" s="386"/>
      <c r="BX596" s="386"/>
      <c r="BY596" s="386"/>
      <c r="BZ596" s="386"/>
      <c r="CA596" s="386"/>
      <c r="CB596" s="386"/>
      <c r="CC596" s="386"/>
      <c r="CD596" s="386"/>
      <c r="CE596" s="386"/>
      <c r="CF596" s="386"/>
      <c r="CG596" s="386"/>
      <c r="CH596" s="386"/>
      <c r="CI596" s="386"/>
      <c r="CJ596" s="386"/>
      <c r="CK596" s="386"/>
      <c r="CL596" s="386"/>
      <c r="CM596" s="386"/>
      <c r="CN596" s="386"/>
      <c r="CO596" s="188"/>
      <c r="CP596" s="188"/>
      <c r="CQ596" s="188"/>
      <c r="CR596" s="188"/>
      <c r="CS596" s="188"/>
      <c r="CT596" s="188"/>
      <c r="CU596" s="188"/>
      <c r="CV596" s="188"/>
      <c r="CW596" s="188"/>
      <c r="CX596" s="188"/>
      <c r="CY596" s="188"/>
      <c r="CZ596" s="188"/>
      <c r="DA596" s="188"/>
      <c r="DB596" s="188"/>
      <c r="DC596" s="386"/>
      <c r="DD596" s="386"/>
      <c r="DE596" s="386"/>
      <c r="DF596" s="386"/>
    </row>
    <row r="597" spans="1:110" s="216" customFormat="1">
      <c r="A597" s="222"/>
      <c r="B597" s="386"/>
      <c r="C597" s="386"/>
      <c r="D597" s="386"/>
      <c r="E597" s="386"/>
      <c r="F597" s="386"/>
      <c r="H597" s="222"/>
      <c r="I597" s="386"/>
      <c r="J597" s="386"/>
      <c r="K597" s="386"/>
      <c r="L597" s="386"/>
      <c r="M597" s="386"/>
      <c r="N597" s="386"/>
      <c r="O597" s="386"/>
      <c r="P597" s="386"/>
      <c r="Q597" s="386"/>
      <c r="R597" s="386"/>
      <c r="S597" s="386"/>
      <c r="T597" s="386"/>
      <c r="U597" s="386"/>
      <c r="V597" s="188"/>
      <c r="W597" s="190"/>
      <c r="X597" s="386"/>
      <c r="Y597" s="386"/>
      <c r="Z597" s="386"/>
      <c r="AA597" s="386"/>
      <c r="AB597" s="386"/>
      <c r="AC597" s="386"/>
      <c r="AD597" s="386"/>
      <c r="AE597" s="386"/>
      <c r="AF597" s="386"/>
      <c r="AG597" s="386"/>
      <c r="AH597" s="188"/>
      <c r="AI597" s="188"/>
      <c r="AJ597" s="188"/>
      <c r="AK597" s="188"/>
      <c r="AL597" s="188"/>
      <c r="AM597" s="188"/>
      <c r="AN597" s="188"/>
      <c r="AO597" s="188"/>
      <c r="AP597" s="188"/>
      <c r="AQ597" s="386"/>
      <c r="AR597" s="386"/>
      <c r="AS597" s="386"/>
      <c r="AT597" s="386"/>
      <c r="AU597" s="386"/>
      <c r="AV597" s="386"/>
      <c r="AW597" s="386"/>
      <c r="AX597" s="386"/>
      <c r="AY597" s="386"/>
      <c r="AZ597" s="386"/>
      <c r="BA597" s="386"/>
      <c r="BB597" s="386"/>
      <c r="BC597" s="386"/>
      <c r="BD597" s="386"/>
      <c r="BE597" s="386"/>
      <c r="BF597" s="386"/>
      <c r="BG597" s="386"/>
      <c r="BH597" s="386"/>
      <c r="BI597" s="386"/>
      <c r="BJ597" s="386"/>
      <c r="BK597" s="386"/>
      <c r="BL597" s="386"/>
      <c r="BM597" s="386"/>
      <c r="BN597" s="386"/>
      <c r="BO597" s="186"/>
      <c r="BP597" s="386"/>
      <c r="BQ597" s="386"/>
      <c r="BR597" s="386"/>
      <c r="BS597" s="386"/>
      <c r="BT597" s="386"/>
      <c r="BU597" s="386"/>
      <c r="BV597" s="386"/>
      <c r="BW597" s="386"/>
      <c r="BX597" s="386"/>
      <c r="BY597" s="386"/>
      <c r="BZ597" s="386"/>
      <c r="CA597" s="386"/>
      <c r="CB597" s="386"/>
      <c r="CC597" s="386"/>
      <c r="CD597" s="386"/>
      <c r="CE597" s="386"/>
      <c r="CF597" s="386"/>
      <c r="CG597" s="386"/>
      <c r="CH597" s="386"/>
      <c r="CI597" s="386"/>
      <c r="CJ597" s="386"/>
      <c r="CK597" s="386"/>
      <c r="CL597" s="386"/>
      <c r="CM597" s="386"/>
      <c r="CN597" s="386"/>
      <c r="CO597" s="188"/>
      <c r="CP597" s="188"/>
      <c r="CQ597" s="188"/>
      <c r="CR597" s="188"/>
      <c r="CS597" s="188"/>
      <c r="CT597" s="188"/>
      <c r="CU597" s="188"/>
      <c r="CV597" s="188"/>
      <c r="CW597" s="188"/>
      <c r="CX597" s="188"/>
      <c r="CY597" s="188"/>
      <c r="CZ597" s="188"/>
      <c r="DA597" s="188"/>
      <c r="DB597" s="188"/>
      <c r="DC597" s="386"/>
      <c r="DD597" s="386"/>
      <c r="DE597" s="386"/>
      <c r="DF597" s="386"/>
    </row>
    <row r="598" spans="1:110" s="216" customFormat="1">
      <c r="A598" s="222"/>
      <c r="B598" s="386"/>
      <c r="C598" s="386"/>
      <c r="D598" s="386"/>
      <c r="E598" s="386"/>
      <c r="F598" s="386"/>
      <c r="H598" s="222"/>
      <c r="I598" s="386"/>
      <c r="J598" s="386"/>
      <c r="K598" s="386"/>
      <c r="L598" s="386"/>
      <c r="M598" s="386"/>
      <c r="N598" s="386"/>
      <c r="O598" s="386"/>
      <c r="P598" s="386"/>
      <c r="Q598" s="386"/>
      <c r="R598" s="386"/>
      <c r="S598" s="386"/>
      <c r="T598" s="386"/>
      <c r="U598" s="386"/>
      <c r="V598" s="188"/>
      <c r="W598" s="190"/>
      <c r="X598" s="386"/>
      <c r="Y598" s="386"/>
      <c r="Z598" s="386"/>
      <c r="AA598" s="386"/>
      <c r="AB598" s="386"/>
      <c r="AC598" s="386"/>
      <c r="AD598" s="386"/>
      <c r="AE598" s="386"/>
      <c r="AF598" s="386"/>
      <c r="AG598" s="386"/>
      <c r="AH598" s="188"/>
      <c r="AI598" s="188"/>
      <c r="AJ598" s="188"/>
      <c r="AK598" s="188"/>
      <c r="AL598" s="188"/>
      <c r="AM598" s="188"/>
      <c r="AN598" s="188"/>
      <c r="AO598" s="188"/>
      <c r="AP598" s="188"/>
      <c r="AQ598" s="386"/>
      <c r="AR598" s="386"/>
      <c r="AS598" s="386"/>
      <c r="AT598" s="386"/>
      <c r="AU598" s="386"/>
      <c r="AV598" s="386"/>
      <c r="AW598" s="386"/>
      <c r="AX598" s="386"/>
      <c r="AY598" s="386"/>
      <c r="AZ598" s="386"/>
      <c r="BA598" s="386"/>
      <c r="BB598" s="386"/>
      <c r="BC598" s="386"/>
      <c r="BD598" s="386"/>
      <c r="BE598" s="386"/>
      <c r="BF598" s="386"/>
      <c r="BG598" s="386"/>
      <c r="BH598" s="386"/>
      <c r="BI598" s="386"/>
      <c r="BJ598" s="386"/>
      <c r="BK598" s="386"/>
      <c r="BL598" s="386"/>
      <c r="BM598" s="386"/>
      <c r="BN598" s="386"/>
      <c r="BO598" s="186"/>
      <c r="BP598" s="386"/>
      <c r="BQ598" s="386"/>
      <c r="BR598" s="386"/>
      <c r="BS598" s="386"/>
      <c r="BT598" s="386"/>
      <c r="BU598" s="386"/>
      <c r="BV598" s="386"/>
      <c r="BW598" s="386"/>
      <c r="BX598" s="386"/>
      <c r="BY598" s="386"/>
      <c r="BZ598" s="386"/>
      <c r="CA598" s="386"/>
      <c r="CB598" s="386"/>
      <c r="CC598" s="386"/>
      <c r="CD598" s="386"/>
      <c r="CE598" s="386"/>
      <c r="CF598" s="386"/>
      <c r="CG598" s="386"/>
      <c r="CH598" s="386"/>
      <c r="CI598" s="386"/>
      <c r="CJ598" s="386"/>
      <c r="CK598" s="386"/>
      <c r="CL598" s="386"/>
      <c r="CM598" s="386"/>
      <c r="CN598" s="386"/>
      <c r="CO598" s="188"/>
      <c r="CP598" s="188"/>
      <c r="CQ598" s="188"/>
      <c r="CR598" s="188"/>
      <c r="CS598" s="188"/>
      <c r="CT598" s="188"/>
      <c r="CU598" s="188"/>
      <c r="CV598" s="188"/>
      <c r="CW598" s="188"/>
      <c r="CX598" s="188"/>
      <c r="CY598" s="188"/>
      <c r="CZ598" s="188"/>
      <c r="DA598" s="188"/>
      <c r="DB598" s="188"/>
      <c r="DC598" s="386"/>
      <c r="DD598" s="386"/>
      <c r="DE598" s="386"/>
      <c r="DF598" s="386"/>
    </row>
    <row r="599" spans="1:110" s="216" customFormat="1">
      <c r="A599" s="222"/>
      <c r="B599" s="386"/>
      <c r="C599" s="386"/>
      <c r="D599" s="386"/>
      <c r="E599" s="386"/>
      <c r="F599" s="386"/>
      <c r="H599" s="222"/>
      <c r="I599" s="386"/>
      <c r="J599" s="386"/>
      <c r="K599" s="386"/>
      <c r="L599" s="386"/>
      <c r="M599" s="386"/>
      <c r="N599" s="386"/>
      <c r="O599" s="386"/>
      <c r="P599" s="386"/>
      <c r="Q599" s="386"/>
      <c r="R599" s="386"/>
      <c r="S599" s="386"/>
      <c r="T599" s="386"/>
      <c r="U599" s="386"/>
      <c r="V599" s="188"/>
      <c r="W599" s="190"/>
      <c r="X599" s="386"/>
      <c r="Y599" s="386"/>
      <c r="Z599" s="386"/>
      <c r="AA599" s="386"/>
      <c r="AB599" s="386"/>
      <c r="AC599" s="386"/>
      <c r="AD599" s="386"/>
      <c r="AE599" s="386"/>
      <c r="AF599" s="386"/>
      <c r="AG599" s="386"/>
      <c r="AH599" s="188"/>
      <c r="AI599" s="188"/>
      <c r="AJ599" s="188"/>
      <c r="AK599" s="188"/>
      <c r="AL599" s="188"/>
      <c r="AM599" s="188"/>
      <c r="AN599" s="188"/>
      <c r="AO599" s="188"/>
      <c r="AP599" s="188"/>
      <c r="AQ599" s="386"/>
      <c r="AR599" s="386"/>
      <c r="AS599" s="386"/>
      <c r="AT599" s="386"/>
      <c r="AU599" s="386"/>
      <c r="AV599" s="386"/>
      <c r="AW599" s="386"/>
      <c r="AX599" s="386"/>
      <c r="AY599" s="386"/>
      <c r="AZ599" s="386"/>
      <c r="BA599" s="386"/>
      <c r="BB599" s="386"/>
      <c r="BC599" s="386"/>
      <c r="BD599" s="386"/>
      <c r="BE599" s="386"/>
      <c r="BF599" s="386"/>
      <c r="BG599" s="386"/>
      <c r="BH599" s="386"/>
      <c r="BI599" s="386"/>
      <c r="BJ599" s="386"/>
      <c r="BK599" s="386"/>
      <c r="BL599" s="386"/>
      <c r="BM599" s="386"/>
      <c r="BN599" s="386"/>
      <c r="BO599" s="186"/>
      <c r="BP599" s="386"/>
      <c r="BQ599" s="386"/>
      <c r="BR599" s="386"/>
      <c r="BS599" s="386"/>
      <c r="BT599" s="386"/>
      <c r="BU599" s="386"/>
      <c r="BV599" s="386"/>
      <c r="BW599" s="386"/>
      <c r="BX599" s="386"/>
      <c r="BY599" s="386"/>
      <c r="BZ599" s="386"/>
      <c r="CA599" s="386"/>
      <c r="CB599" s="386"/>
      <c r="CC599" s="386"/>
      <c r="CD599" s="386"/>
      <c r="CE599" s="386"/>
      <c r="CF599" s="386"/>
      <c r="CG599" s="386"/>
      <c r="CH599" s="386"/>
      <c r="CI599" s="386"/>
      <c r="CJ599" s="386"/>
      <c r="CK599" s="386"/>
      <c r="CL599" s="386"/>
      <c r="CM599" s="386"/>
      <c r="CN599" s="386"/>
      <c r="CO599" s="188"/>
      <c r="CP599" s="188"/>
      <c r="CQ599" s="188"/>
      <c r="CR599" s="188"/>
      <c r="CS599" s="188"/>
      <c r="CT599" s="188"/>
      <c r="CU599" s="188"/>
      <c r="CV599" s="188"/>
      <c r="CW599" s="188"/>
      <c r="CX599" s="188"/>
      <c r="CY599" s="188"/>
      <c r="CZ599" s="188"/>
      <c r="DA599" s="188"/>
      <c r="DB599" s="188"/>
      <c r="DC599" s="386"/>
      <c r="DD599" s="386"/>
      <c r="DE599" s="386"/>
      <c r="DF599" s="386"/>
    </row>
    <row r="600" spans="1:110" s="216" customFormat="1">
      <c r="A600" s="222"/>
      <c r="B600" s="386"/>
      <c r="C600" s="386"/>
      <c r="D600" s="386"/>
      <c r="E600" s="386"/>
      <c r="F600" s="386"/>
      <c r="H600" s="222"/>
      <c r="I600" s="386"/>
      <c r="J600" s="386"/>
      <c r="K600" s="386"/>
      <c r="L600" s="386"/>
      <c r="M600" s="386"/>
      <c r="N600" s="386"/>
      <c r="O600" s="386"/>
      <c r="P600" s="386"/>
      <c r="Q600" s="386"/>
      <c r="R600" s="386"/>
      <c r="S600" s="386"/>
      <c r="T600" s="386"/>
      <c r="U600" s="386"/>
      <c r="V600" s="188"/>
      <c r="W600" s="190"/>
      <c r="X600" s="386"/>
      <c r="Y600" s="386"/>
      <c r="Z600" s="386"/>
      <c r="AA600" s="386"/>
      <c r="AB600" s="386"/>
      <c r="AC600" s="386"/>
      <c r="AD600" s="386"/>
      <c r="AE600" s="386"/>
      <c r="AF600" s="386"/>
      <c r="AG600" s="386"/>
      <c r="AH600" s="188"/>
      <c r="AI600" s="188"/>
      <c r="AJ600" s="188"/>
      <c r="AK600" s="188"/>
      <c r="AL600" s="188"/>
      <c r="AM600" s="188"/>
      <c r="AN600" s="188"/>
      <c r="AO600" s="188"/>
      <c r="AP600" s="188"/>
      <c r="AQ600" s="386"/>
      <c r="AR600" s="386"/>
      <c r="AS600" s="386"/>
      <c r="AT600" s="386"/>
      <c r="AU600" s="386"/>
      <c r="AV600" s="386"/>
      <c r="AW600" s="386"/>
      <c r="AX600" s="386"/>
      <c r="AY600" s="386"/>
      <c r="AZ600" s="386"/>
      <c r="BA600" s="386"/>
      <c r="BB600" s="386"/>
      <c r="BC600" s="386"/>
      <c r="BD600" s="386"/>
      <c r="BE600" s="386"/>
      <c r="BF600" s="386"/>
      <c r="BG600" s="386"/>
      <c r="BH600" s="386"/>
      <c r="BI600" s="386"/>
      <c r="BJ600" s="386"/>
      <c r="BK600" s="386"/>
      <c r="BL600" s="386"/>
      <c r="BM600" s="386"/>
      <c r="BN600" s="386"/>
      <c r="BO600" s="186"/>
      <c r="BP600" s="386"/>
      <c r="BQ600" s="386"/>
      <c r="BR600" s="386"/>
      <c r="BS600" s="386"/>
      <c r="BT600" s="386"/>
      <c r="BU600" s="386"/>
      <c r="BV600" s="386"/>
      <c r="BW600" s="386"/>
      <c r="BX600" s="386"/>
      <c r="BY600" s="386"/>
      <c r="BZ600" s="386"/>
      <c r="CA600" s="386"/>
      <c r="CB600" s="386"/>
      <c r="CC600" s="386"/>
      <c r="CD600" s="386"/>
      <c r="CE600" s="386"/>
      <c r="CF600" s="386"/>
      <c r="CG600" s="386"/>
      <c r="CH600" s="386"/>
      <c r="CI600" s="386"/>
      <c r="CJ600" s="386"/>
      <c r="CK600" s="386"/>
      <c r="CL600" s="386"/>
      <c r="CM600" s="386"/>
      <c r="CN600" s="386"/>
      <c r="CO600" s="188"/>
      <c r="CP600" s="188"/>
      <c r="CQ600" s="188"/>
      <c r="CR600" s="188"/>
      <c r="CS600" s="188"/>
      <c r="CT600" s="188"/>
      <c r="CU600" s="188"/>
      <c r="CV600" s="188"/>
      <c r="CW600" s="188"/>
      <c r="CX600" s="188"/>
      <c r="CY600" s="188"/>
      <c r="CZ600" s="188"/>
      <c r="DA600" s="188"/>
      <c r="DB600" s="188"/>
      <c r="DC600" s="386"/>
      <c r="DD600" s="386"/>
      <c r="DE600" s="386"/>
      <c r="DF600" s="386"/>
    </row>
    <row r="601" spans="1:110" s="216" customFormat="1">
      <c r="A601" s="222"/>
      <c r="B601" s="386"/>
      <c r="C601" s="386"/>
      <c r="D601" s="386"/>
      <c r="E601" s="386"/>
      <c r="F601" s="386"/>
      <c r="H601" s="222"/>
      <c r="I601" s="386"/>
      <c r="J601" s="386"/>
      <c r="K601" s="386"/>
      <c r="L601" s="386"/>
      <c r="M601" s="386"/>
      <c r="N601" s="386"/>
      <c r="O601" s="386"/>
      <c r="P601" s="386"/>
      <c r="Q601" s="386"/>
      <c r="R601" s="386"/>
      <c r="S601" s="386"/>
      <c r="T601" s="386"/>
      <c r="U601" s="386"/>
      <c r="V601" s="188"/>
      <c r="W601" s="190"/>
      <c r="X601" s="386"/>
      <c r="Y601" s="386"/>
      <c r="Z601" s="386"/>
      <c r="AA601" s="386"/>
      <c r="AB601" s="386"/>
      <c r="AC601" s="386"/>
      <c r="AD601" s="386"/>
      <c r="AE601" s="386"/>
      <c r="AF601" s="386"/>
      <c r="AG601" s="386"/>
      <c r="AH601" s="188"/>
      <c r="AI601" s="188"/>
      <c r="AJ601" s="188"/>
      <c r="AK601" s="188"/>
      <c r="AL601" s="188"/>
      <c r="AM601" s="188"/>
      <c r="AN601" s="188"/>
      <c r="AO601" s="188"/>
      <c r="AP601" s="188"/>
      <c r="AQ601" s="386"/>
      <c r="AR601" s="386"/>
      <c r="AS601" s="386"/>
      <c r="AT601" s="386"/>
      <c r="AU601" s="386"/>
      <c r="AV601" s="386"/>
      <c r="AW601" s="386"/>
      <c r="AX601" s="386"/>
      <c r="AY601" s="386"/>
      <c r="AZ601" s="386"/>
      <c r="BA601" s="386"/>
      <c r="BB601" s="386"/>
      <c r="BC601" s="386"/>
      <c r="BD601" s="386"/>
      <c r="BE601" s="386"/>
      <c r="BF601" s="386"/>
      <c r="BG601" s="386"/>
      <c r="BH601" s="386"/>
      <c r="BI601" s="386"/>
      <c r="BJ601" s="386"/>
      <c r="BK601" s="386"/>
      <c r="BL601" s="386"/>
      <c r="BM601" s="386"/>
      <c r="BN601" s="386"/>
      <c r="BO601" s="186"/>
      <c r="BP601" s="386"/>
      <c r="BQ601" s="386"/>
      <c r="BR601" s="386"/>
      <c r="BS601" s="386"/>
      <c r="BT601" s="386"/>
      <c r="BU601" s="386"/>
      <c r="BV601" s="386"/>
      <c r="BW601" s="386"/>
      <c r="BX601" s="386"/>
      <c r="BY601" s="386"/>
      <c r="BZ601" s="386"/>
      <c r="CA601" s="386"/>
      <c r="CB601" s="386"/>
      <c r="CC601" s="386"/>
      <c r="CD601" s="386"/>
      <c r="CE601" s="386"/>
      <c r="CF601" s="386"/>
      <c r="CG601" s="386"/>
      <c r="CH601" s="386"/>
      <c r="CI601" s="386"/>
      <c r="CJ601" s="386"/>
      <c r="CK601" s="386"/>
      <c r="CL601" s="386"/>
      <c r="CM601" s="386"/>
      <c r="CN601" s="386"/>
      <c r="CO601" s="188"/>
      <c r="CP601" s="188"/>
      <c r="CQ601" s="188"/>
      <c r="CR601" s="188"/>
      <c r="CS601" s="188"/>
      <c r="CT601" s="188"/>
      <c r="CU601" s="188"/>
      <c r="CV601" s="188"/>
      <c r="CW601" s="188"/>
      <c r="CX601" s="188"/>
      <c r="CY601" s="188"/>
      <c r="CZ601" s="188"/>
      <c r="DA601" s="188"/>
      <c r="DB601" s="188"/>
      <c r="DC601" s="386"/>
      <c r="DD601" s="386"/>
      <c r="DE601" s="386"/>
      <c r="DF601" s="386"/>
    </row>
    <row r="602" spans="1:110" s="216" customFormat="1">
      <c r="A602" s="222"/>
      <c r="B602" s="386"/>
      <c r="C602" s="386"/>
      <c r="D602" s="386"/>
      <c r="E602" s="386"/>
      <c r="F602" s="386"/>
      <c r="H602" s="222"/>
      <c r="I602" s="386"/>
      <c r="J602" s="386"/>
      <c r="K602" s="386"/>
      <c r="L602" s="386"/>
      <c r="M602" s="386"/>
      <c r="N602" s="386"/>
      <c r="O602" s="386"/>
      <c r="P602" s="386"/>
      <c r="Q602" s="386"/>
      <c r="R602" s="386"/>
      <c r="S602" s="386"/>
      <c r="T602" s="386"/>
      <c r="U602" s="386"/>
      <c r="V602" s="188"/>
      <c r="W602" s="190"/>
      <c r="X602" s="386"/>
      <c r="Y602" s="386"/>
      <c r="Z602" s="386"/>
      <c r="AA602" s="386"/>
      <c r="AB602" s="386"/>
      <c r="AC602" s="386"/>
      <c r="AD602" s="386"/>
      <c r="AE602" s="386"/>
      <c r="AF602" s="386"/>
      <c r="AG602" s="386"/>
      <c r="AH602" s="188"/>
      <c r="AI602" s="188"/>
      <c r="AJ602" s="188"/>
      <c r="AK602" s="188"/>
      <c r="AL602" s="188"/>
      <c r="AM602" s="188"/>
      <c r="AN602" s="188"/>
      <c r="AO602" s="188"/>
      <c r="AP602" s="188"/>
      <c r="AQ602" s="386"/>
      <c r="AR602" s="386"/>
      <c r="AS602" s="386"/>
      <c r="AT602" s="386"/>
      <c r="AU602" s="386"/>
      <c r="AV602" s="386"/>
      <c r="AW602" s="386"/>
      <c r="AX602" s="386"/>
      <c r="AY602" s="386"/>
      <c r="AZ602" s="386"/>
      <c r="BA602" s="386"/>
      <c r="BB602" s="386"/>
      <c r="BC602" s="386"/>
      <c r="BD602" s="386"/>
      <c r="BE602" s="386"/>
      <c r="BF602" s="386"/>
      <c r="BG602" s="386"/>
      <c r="BH602" s="386"/>
      <c r="BI602" s="386"/>
      <c r="BJ602" s="386"/>
      <c r="BK602" s="386"/>
      <c r="BL602" s="386"/>
      <c r="BM602" s="386"/>
      <c r="BN602" s="386"/>
      <c r="BO602" s="186"/>
      <c r="BP602" s="386"/>
      <c r="BQ602" s="386"/>
      <c r="BR602" s="386"/>
      <c r="BS602" s="386"/>
      <c r="BT602" s="386"/>
      <c r="BU602" s="386"/>
      <c r="BV602" s="386"/>
      <c r="BW602" s="386"/>
      <c r="BX602" s="386"/>
      <c r="BY602" s="386"/>
      <c r="BZ602" s="386"/>
      <c r="CA602" s="386"/>
      <c r="CB602" s="386"/>
      <c r="CC602" s="386"/>
      <c r="CD602" s="386"/>
      <c r="CE602" s="386"/>
      <c r="CF602" s="386"/>
      <c r="CG602" s="386"/>
      <c r="CH602" s="386"/>
      <c r="CI602" s="386"/>
      <c r="CJ602" s="386"/>
      <c r="CK602" s="386"/>
      <c r="CL602" s="386"/>
      <c r="CM602" s="386"/>
      <c r="CN602" s="386"/>
      <c r="CO602" s="188"/>
      <c r="CP602" s="188"/>
      <c r="CQ602" s="188"/>
      <c r="CR602" s="188"/>
      <c r="CS602" s="188"/>
      <c r="CT602" s="188"/>
      <c r="CU602" s="188"/>
      <c r="CV602" s="188"/>
      <c r="CW602" s="188"/>
      <c r="CX602" s="188"/>
      <c r="CY602" s="188"/>
      <c r="CZ602" s="188"/>
      <c r="DA602" s="188"/>
      <c r="DB602" s="188"/>
      <c r="DC602" s="386"/>
      <c r="DD602" s="386"/>
      <c r="DE602" s="386"/>
      <c r="DF602" s="386"/>
    </row>
    <row r="603" spans="1:110" s="216" customFormat="1">
      <c r="A603" s="222"/>
      <c r="B603" s="386"/>
      <c r="C603" s="386"/>
      <c r="D603" s="386"/>
      <c r="E603" s="386"/>
      <c r="F603" s="386"/>
      <c r="H603" s="222"/>
      <c r="I603" s="386"/>
      <c r="J603" s="386"/>
      <c r="K603" s="386"/>
      <c r="L603" s="386"/>
      <c r="M603" s="386"/>
      <c r="N603" s="386"/>
      <c r="O603" s="386"/>
      <c r="P603" s="386"/>
      <c r="Q603" s="386"/>
      <c r="R603" s="386"/>
      <c r="S603" s="386"/>
      <c r="T603" s="386"/>
      <c r="U603" s="386"/>
      <c r="V603" s="188"/>
      <c r="W603" s="190"/>
      <c r="X603" s="386"/>
      <c r="Y603" s="386"/>
      <c r="Z603" s="386"/>
      <c r="AA603" s="386"/>
      <c r="AB603" s="386"/>
      <c r="AC603" s="386"/>
      <c r="AD603" s="386"/>
      <c r="AE603" s="386"/>
      <c r="AF603" s="386"/>
      <c r="AG603" s="386"/>
      <c r="AH603" s="188"/>
      <c r="AI603" s="188"/>
      <c r="AJ603" s="188"/>
      <c r="AK603" s="188"/>
      <c r="AL603" s="188"/>
      <c r="AM603" s="188"/>
      <c r="AN603" s="188"/>
      <c r="AO603" s="188"/>
      <c r="AP603" s="188"/>
      <c r="AQ603" s="386"/>
      <c r="AR603" s="386"/>
      <c r="AS603" s="386"/>
      <c r="AT603" s="386"/>
      <c r="AU603" s="386"/>
      <c r="AV603" s="386"/>
      <c r="AW603" s="386"/>
      <c r="AX603" s="386"/>
      <c r="AY603" s="386"/>
      <c r="AZ603" s="386"/>
      <c r="BA603" s="386"/>
      <c r="BB603" s="386"/>
      <c r="BC603" s="386"/>
      <c r="BD603" s="386"/>
      <c r="BE603" s="386"/>
      <c r="BF603" s="386"/>
      <c r="BG603" s="386"/>
      <c r="BH603" s="386"/>
      <c r="BI603" s="386"/>
      <c r="BJ603" s="386"/>
      <c r="BK603" s="386"/>
      <c r="BL603" s="386"/>
      <c r="BM603" s="386"/>
      <c r="BN603" s="386"/>
      <c r="BO603" s="186"/>
      <c r="BP603" s="386"/>
      <c r="BQ603" s="386"/>
      <c r="BR603" s="386"/>
      <c r="BS603" s="386"/>
      <c r="BT603" s="386"/>
      <c r="BU603" s="386"/>
      <c r="BV603" s="386"/>
      <c r="BW603" s="386"/>
      <c r="BX603" s="386"/>
      <c r="BY603" s="386"/>
      <c r="BZ603" s="386"/>
      <c r="CA603" s="386"/>
      <c r="CB603" s="386"/>
      <c r="CC603" s="386"/>
      <c r="CD603" s="386"/>
      <c r="CE603" s="386"/>
      <c r="CF603" s="386"/>
      <c r="CG603" s="386"/>
      <c r="CH603" s="386"/>
      <c r="CI603" s="386"/>
      <c r="CJ603" s="386"/>
      <c r="CK603" s="386"/>
      <c r="CL603" s="386"/>
      <c r="CM603" s="386"/>
      <c r="CN603" s="386"/>
      <c r="CO603" s="188"/>
      <c r="CP603" s="188"/>
      <c r="CQ603" s="188"/>
      <c r="CR603" s="188"/>
      <c r="CS603" s="188"/>
      <c r="CT603" s="188"/>
      <c r="CU603" s="188"/>
      <c r="CV603" s="188"/>
      <c r="CW603" s="188"/>
      <c r="CX603" s="188"/>
      <c r="CY603" s="188"/>
      <c r="CZ603" s="188"/>
      <c r="DA603" s="188"/>
      <c r="DB603" s="188"/>
      <c r="DC603" s="386"/>
      <c r="DD603" s="386"/>
      <c r="DE603" s="386"/>
      <c r="DF603" s="386"/>
    </row>
    <row r="604" spans="1:110" s="216" customFormat="1">
      <c r="A604" s="222"/>
      <c r="B604" s="386"/>
      <c r="C604" s="386"/>
      <c r="D604" s="386"/>
      <c r="E604" s="386"/>
      <c r="F604" s="386"/>
      <c r="H604" s="222"/>
      <c r="I604" s="386"/>
      <c r="J604" s="386"/>
      <c r="K604" s="386"/>
      <c r="L604" s="386"/>
      <c r="M604" s="386"/>
      <c r="N604" s="386"/>
      <c r="O604" s="386"/>
      <c r="P604" s="386"/>
      <c r="Q604" s="386"/>
      <c r="R604" s="386"/>
      <c r="S604" s="386"/>
      <c r="T604" s="386"/>
      <c r="U604" s="386"/>
      <c r="V604" s="188"/>
      <c r="W604" s="190"/>
      <c r="X604" s="386"/>
      <c r="Y604" s="386"/>
      <c r="Z604" s="386"/>
      <c r="AA604" s="386"/>
      <c r="AB604" s="386"/>
      <c r="AC604" s="386"/>
      <c r="AD604" s="386"/>
      <c r="AE604" s="386"/>
      <c r="AF604" s="386"/>
      <c r="AG604" s="386"/>
      <c r="AH604" s="188"/>
      <c r="AI604" s="188"/>
      <c r="AJ604" s="188"/>
      <c r="AK604" s="188"/>
      <c r="AL604" s="188"/>
      <c r="AM604" s="188"/>
      <c r="AN604" s="188"/>
      <c r="AO604" s="188"/>
      <c r="AP604" s="188"/>
      <c r="AQ604" s="386"/>
      <c r="AR604" s="386"/>
      <c r="AS604" s="386"/>
      <c r="AT604" s="386"/>
      <c r="AU604" s="386"/>
      <c r="AV604" s="386"/>
      <c r="AW604" s="386"/>
      <c r="AX604" s="386"/>
      <c r="AY604" s="386"/>
      <c r="AZ604" s="386"/>
      <c r="BA604" s="386"/>
      <c r="BB604" s="386"/>
      <c r="BC604" s="386"/>
      <c r="BD604" s="386"/>
      <c r="BE604" s="386"/>
      <c r="BF604" s="386"/>
      <c r="BG604" s="386"/>
      <c r="BH604" s="386"/>
      <c r="BI604" s="386"/>
      <c r="BJ604" s="386"/>
      <c r="BK604" s="386"/>
      <c r="BL604" s="386"/>
      <c r="BM604" s="386"/>
      <c r="BN604" s="386"/>
      <c r="BO604" s="186"/>
      <c r="BP604" s="386"/>
      <c r="BQ604" s="386"/>
      <c r="BR604" s="386"/>
      <c r="BS604" s="386"/>
      <c r="BT604" s="386"/>
      <c r="BU604" s="386"/>
      <c r="BV604" s="386"/>
      <c r="BW604" s="386"/>
      <c r="BX604" s="386"/>
      <c r="BY604" s="386"/>
      <c r="BZ604" s="386"/>
      <c r="CA604" s="386"/>
      <c r="CB604" s="386"/>
      <c r="CC604" s="386"/>
      <c r="CD604" s="386"/>
      <c r="CE604" s="386"/>
      <c r="CF604" s="386"/>
      <c r="CG604" s="386"/>
      <c r="CH604" s="386"/>
      <c r="CI604" s="386"/>
      <c r="CJ604" s="386"/>
      <c r="CK604" s="386"/>
      <c r="CL604" s="386"/>
      <c r="CM604" s="386"/>
      <c r="CN604" s="386"/>
      <c r="CO604" s="188"/>
      <c r="CP604" s="188"/>
      <c r="CQ604" s="188"/>
      <c r="CR604" s="188"/>
      <c r="CS604" s="188"/>
      <c r="CT604" s="188"/>
      <c r="CU604" s="188"/>
      <c r="CV604" s="188"/>
      <c r="CW604" s="188"/>
      <c r="CX604" s="188"/>
      <c r="CY604" s="188"/>
      <c r="CZ604" s="188"/>
      <c r="DA604" s="188"/>
      <c r="DB604" s="188"/>
      <c r="DC604" s="386"/>
      <c r="DD604" s="386"/>
      <c r="DE604" s="386"/>
      <c r="DF604" s="386"/>
    </row>
    <row r="605" spans="1:110" s="216" customFormat="1">
      <c r="A605" s="222"/>
      <c r="B605" s="386"/>
      <c r="C605" s="386"/>
      <c r="D605" s="386"/>
      <c r="E605" s="386"/>
      <c r="F605" s="386"/>
      <c r="H605" s="222"/>
      <c r="I605" s="386"/>
      <c r="J605" s="386"/>
      <c r="K605" s="386"/>
      <c r="L605" s="386"/>
      <c r="M605" s="386"/>
      <c r="N605" s="386"/>
      <c r="O605" s="386"/>
      <c r="P605" s="386"/>
      <c r="Q605" s="386"/>
      <c r="R605" s="386"/>
      <c r="S605" s="386"/>
      <c r="T605" s="386"/>
      <c r="U605" s="386"/>
      <c r="V605" s="188"/>
      <c r="W605" s="190"/>
      <c r="X605" s="386"/>
      <c r="Y605" s="386"/>
      <c r="Z605" s="386"/>
      <c r="AA605" s="386"/>
      <c r="AB605" s="386"/>
      <c r="AC605" s="386"/>
      <c r="AD605" s="386"/>
      <c r="AE605" s="386"/>
      <c r="AF605" s="386"/>
      <c r="AG605" s="386"/>
      <c r="AH605" s="188"/>
      <c r="AI605" s="188"/>
      <c r="AJ605" s="188"/>
      <c r="AK605" s="188"/>
      <c r="AL605" s="188"/>
      <c r="AM605" s="188"/>
      <c r="AN605" s="188"/>
      <c r="AO605" s="188"/>
      <c r="AP605" s="188"/>
      <c r="AQ605" s="386"/>
      <c r="AR605" s="386"/>
      <c r="AS605" s="386"/>
      <c r="AT605" s="386"/>
      <c r="AU605" s="386"/>
      <c r="AV605" s="386"/>
      <c r="AW605" s="386"/>
      <c r="AX605" s="386"/>
      <c r="AY605" s="386"/>
      <c r="AZ605" s="386"/>
      <c r="BA605" s="386"/>
      <c r="BB605" s="386"/>
      <c r="BC605" s="386"/>
      <c r="BD605" s="386"/>
      <c r="BE605" s="386"/>
      <c r="BF605" s="386"/>
      <c r="BG605" s="386"/>
      <c r="BH605" s="386"/>
      <c r="BI605" s="386"/>
      <c r="BJ605" s="386"/>
      <c r="BK605" s="386"/>
      <c r="BL605" s="386"/>
      <c r="BM605" s="386"/>
      <c r="BN605" s="386"/>
      <c r="BO605" s="186"/>
      <c r="BP605" s="386"/>
      <c r="BQ605" s="386"/>
      <c r="BR605" s="386"/>
      <c r="BS605" s="386"/>
      <c r="BT605" s="386"/>
      <c r="BU605" s="386"/>
      <c r="BV605" s="386"/>
      <c r="BW605" s="386"/>
      <c r="BX605" s="386"/>
      <c r="BY605" s="386"/>
      <c r="BZ605" s="386"/>
      <c r="CA605" s="386"/>
      <c r="CB605" s="386"/>
      <c r="CC605" s="386"/>
      <c r="CD605" s="386"/>
      <c r="CE605" s="386"/>
      <c r="CF605" s="386"/>
      <c r="CG605" s="386"/>
      <c r="CH605" s="386"/>
      <c r="CI605" s="386"/>
      <c r="CJ605" s="386"/>
      <c r="CK605" s="386"/>
      <c r="CL605" s="386"/>
      <c r="CM605" s="386"/>
      <c r="CN605" s="386"/>
      <c r="CO605" s="188"/>
      <c r="CP605" s="188"/>
      <c r="CQ605" s="188"/>
      <c r="CR605" s="188"/>
      <c r="CS605" s="188"/>
      <c r="CT605" s="188"/>
      <c r="CU605" s="188"/>
      <c r="CV605" s="188"/>
      <c r="CW605" s="188"/>
      <c r="CX605" s="188"/>
      <c r="CY605" s="188"/>
      <c r="CZ605" s="188"/>
      <c r="DA605" s="188"/>
      <c r="DB605" s="188"/>
      <c r="DC605" s="386"/>
      <c r="DD605" s="386"/>
      <c r="DE605" s="386"/>
      <c r="DF605" s="386"/>
    </row>
    <row r="606" spans="1:110" s="216" customFormat="1">
      <c r="A606" s="222"/>
      <c r="B606" s="386"/>
      <c r="C606" s="386"/>
      <c r="D606" s="386"/>
      <c r="E606" s="386"/>
      <c r="F606" s="386"/>
      <c r="H606" s="222"/>
      <c r="I606" s="386"/>
      <c r="J606" s="386"/>
      <c r="K606" s="386"/>
      <c r="L606" s="386"/>
      <c r="M606" s="386"/>
      <c r="N606" s="386"/>
      <c r="O606" s="386"/>
      <c r="P606" s="386"/>
      <c r="Q606" s="386"/>
      <c r="R606" s="386"/>
      <c r="S606" s="386"/>
      <c r="T606" s="386"/>
      <c r="U606" s="386"/>
      <c r="V606" s="188"/>
      <c r="W606" s="190"/>
      <c r="X606" s="386"/>
      <c r="Y606" s="386"/>
      <c r="Z606" s="386"/>
      <c r="AA606" s="386"/>
      <c r="AB606" s="386"/>
      <c r="AC606" s="386"/>
      <c r="AD606" s="386"/>
      <c r="AE606" s="386"/>
      <c r="AF606" s="386"/>
      <c r="AG606" s="386"/>
      <c r="AH606" s="188"/>
      <c r="AI606" s="188"/>
      <c r="AJ606" s="188"/>
      <c r="AK606" s="188"/>
      <c r="AL606" s="188"/>
      <c r="AM606" s="188"/>
      <c r="AN606" s="188"/>
      <c r="AO606" s="188"/>
      <c r="AP606" s="188"/>
      <c r="AQ606" s="386"/>
      <c r="AR606" s="386"/>
      <c r="AS606" s="386"/>
      <c r="AT606" s="386"/>
      <c r="AU606" s="386"/>
      <c r="AV606" s="386"/>
      <c r="AW606" s="386"/>
      <c r="AX606" s="386"/>
      <c r="AY606" s="386"/>
      <c r="AZ606" s="386"/>
      <c r="BA606" s="386"/>
      <c r="BB606" s="386"/>
      <c r="BC606" s="386"/>
      <c r="BD606" s="386"/>
      <c r="BE606" s="386"/>
      <c r="BF606" s="386"/>
      <c r="BG606" s="386"/>
      <c r="BH606" s="386"/>
      <c r="BI606" s="386"/>
      <c r="BJ606" s="386"/>
      <c r="BK606" s="386"/>
      <c r="BL606" s="386"/>
      <c r="BM606" s="386"/>
      <c r="BN606" s="386"/>
      <c r="BO606" s="186"/>
      <c r="BP606" s="386"/>
      <c r="BQ606" s="386"/>
      <c r="BR606" s="386"/>
      <c r="BS606" s="386"/>
      <c r="BT606" s="386"/>
      <c r="BU606" s="386"/>
      <c r="BV606" s="386"/>
      <c r="BW606" s="386"/>
      <c r="BX606" s="386"/>
      <c r="BY606" s="386"/>
      <c r="BZ606" s="386"/>
      <c r="CA606" s="386"/>
      <c r="CB606" s="386"/>
      <c r="CC606" s="386"/>
      <c r="CD606" s="386"/>
      <c r="CE606" s="386"/>
      <c r="CF606" s="386"/>
      <c r="CG606" s="386"/>
      <c r="CH606" s="386"/>
      <c r="CI606" s="386"/>
      <c r="CJ606" s="386"/>
      <c r="CK606" s="386"/>
      <c r="CL606" s="386"/>
      <c r="CM606" s="386"/>
      <c r="CN606" s="386"/>
      <c r="CO606" s="188"/>
      <c r="CP606" s="188"/>
      <c r="CQ606" s="188"/>
      <c r="CR606" s="188"/>
      <c r="CS606" s="188"/>
      <c r="CT606" s="188"/>
      <c r="CU606" s="188"/>
      <c r="CV606" s="188"/>
      <c r="CW606" s="188"/>
      <c r="CX606" s="188"/>
      <c r="CY606" s="188"/>
      <c r="CZ606" s="188"/>
      <c r="DA606" s="188"/>
      <c r="DB606" s="188"/>
      <c r="DC606" s="386"/>
      <c r="DD606" s="386"/>
      <c r="DE606" s="386"/>
      <c r="DF606" s="386"/>
    </row>
    <row r="607" spans="1:110" s="216" customFormat="1">
      <c r="A607" s="222"/>
      <c r="B607" s="386"/>
      <c r="C607" s="386"/>
      <c r="D607" s="386"/>
      <c r="E607" s="386"/>
      <c r="F607" s="386"/>
      <c r="H607" s="222"/>
      <c r="I607" s="386"/>
      <c r="J607" s="386"/>
      <c r="K607" s="386"/>
      <c r="L607" s="386"/>
      <c r="M607" s="386"/>
      <c r="N607" s="386"/>
      <c r="O607" s="386"/>
      <c r="P607" s="386"/>
      <c r="Q607" s="386"/>
      <c r="R607" s="386"/>
      <c r="S607" s="386"/>
      <c r="T607" s="386"/>
      <c r="U607" s="386"/>
      <c r="V607" s="188"/>
      <c r="W607" s="190"/>
      <c r="X607" s="386"/>
      <c r="Y607" s="386"/>
      <c r="Z607" s="386"/>
      <c r="AA607" s="386"/>
      <c r="AB607" s="386"/>
      <c r="AC607" s="386"/>
      <c r="AD607" s="386"/>
      <c r="AE607" s="386"/>
      <c r="AF607" s="386"/>
      <c r="AG607" s="386"/>
      <c r="AH607" s="188"/>
      <c r="AI607" s="188"/>
      <c r="AJ607" s="188"/>
      <c r="AK607" s="188"/>
      <c r="AL607" s="188"/>
      <c r="AM607" s="188"/>
      <c r="AN607" s="188"/>
      <c r="AO607" s="188"/>
      <c r="AP607" s="188"/>
      <c r="AQ607" s="386"/>
      <c r="AR607" s="386"/>
      <c r="AS607" s="386"/>
      <c r="AT607" s="386"/>
      <c r="AU607" s="386"/>
      <c r="AV607" s="386"/>
      <c r="AW607" s="386"/>
      <c r="AX607" s="386"/>
      <c r="AY607" s="386"/>
      <c r="AZ607" s="386"/>
      <c r="BA607" s="386"/>
      <c r="BB607" s="386"/>
      <c r="BC607" s="386"/>
      <c r="BD607" s="386"/>
      <c r="BE607" s="386"/>
      <c r="BF607" s="386"/>
      <c r="BG607" s="386"/>
      <c r="BH607" s="386"/>
      <c r="BI607" s="386"/>
      <c r="BJ607" s="386"/>
      <c r="BK607" s="386"/>
      <c r="BL607" s="386"/>
      <c r="BM607" s="386"/>
      <c r="BN607" s="386"/>
      <c r="BO607" s="186"/>
      <c r="BP607" s="386"/>
      <c r="BQ607" s="386"/>
      <c r="BR607" s="386"/>
      <c r="BS607" s="386"/>
      <c r="BT607" s="386"/>
      <c r="BU607" s="386"/>
      <c r="BV607" s="386"/>
      <c r="BW607" s="386"/>
      <c r="BX607" s="386"/>
      <c r="BY607" s="386"/>
      <c r="BZ607" s="386"/>
      <c r="CA607" s="386"/>
      <c r="CB607" s="386"/>
      <c r="CC607" s="386"/>
      <c r="CD607" s="386"/>
      <c r="CE607" s="386"/>
      <c r="CF607" s="386"/>
      <c r="CG607" s="386"/>
      <c r="CH607" s="386"/>
      <c r="CI607" s="386"/>
      <c r="CJ607" s="386"/>
      <c r="CK607" s="386"/>
      <c r="CL607" s="386"/>
      <c r="CM607" s="386"/>
      <c r="CN607" s="386"/>
      <c r="CO607" s="188"/>
      <c r="CP607" s="188"/>
      <c r="CQ607" s="188"/>
      <c r="CR607" s="188"/>
      <c r="CS607" s="188"/>
      <c r="CT607" s="188"/>
      <c r="CU607" s="188"/>
      <c r="CV607" s="188"/>
      <c r="CW607" s="188"/>
      <c r="CX607" s="188"/>
      <c r="CY607" s="188"/>
      <c r="CZ607" s="188"/>
      <c r="DA607" s="188"/>
      <c r="DB607" s="188"/>
      <c r="DC607" s="386"/>
      <c r="DD607" s="386"/>
      <c r="DE607" s="386"/>
      <c r="DF607" s="386"/>
    </row>
    <row r="608" spans="1:110" s="216" customFormat="1">
      <c r="A608" s="222"/>
      <c r="B608" s="386"/>
      <c r="C608" s="386"/>
      <c r="D608" s="386"/>
      <c r="E608" s="386"/>
      <c r="F608" s="386"/>
      <c r="H608" s="222"/>
      <c r="I608" s="386"/>
      <c r="J608" s="386"/>
      <c r="K608" s="386"/>
      <c r="L608" s="386"/>
      <c r="M608" s="386"/>
      <c r="N608" s="386"/>
      <c r="O608" s="386"/>
      <c r="P608" s="386"/>
      <c r="Q608" s="386"/>
      <c r="R608" s="386"/>
      <c r="S608" s="386"/>
      <c r="T608" s="386"/>
      <c r="U608" s="386"/>
      <c r="V608" s="188"/>
      <c r="W608" s="190"/>
      <c r="X608" s="386"/>
      <c r="Y608" s="386"/>
      <c r="Z608" s="386"/>
      <c r="AA608" s="386"/>
      <c r="AB608" s="386"/>
      <c r="AC608" s="386"/>
      <c r="AD608" s="386"/>
      <c r="AE608" s="386"/>
      <c r="AF608" s="386"/>
      <c r="AG608" s="386"/>
      <c r="AH608" s="188"/>
      <c r="AI608" s="188"/>
      <c r="AJ608" s="188"/>
      <c r="AK608" s="188"/>
      <c r="AL608" s="188"/>
      <c r="AM608" s="188"/>
      <c r="AN608" s="188"/>
      <c r="AO608" s="188"/>
      <c r="AP608" s="188"/>
      <c r="AQ608" s="386"/>
      <c r="AR608" s="386"/>
      <c r="AS608" s="386"/>
      <c r="AT608" s="386"/>
      <c r="AU608" s="386"/>
      <c r="AV608" s="386"/>
      <c r="AW608" s="386"/>
      <c r="AX608" s="386"/>
      <c r="AY608" s="386"/>
      <c r="AZ608" s="386"/>
      <c r="BA608" s="386"/>
      <c r="BB608" s="386"/>
      <c r="BC608" s="386"/>
      <c r="BD608" s="386"/>
      <c r="BE608" s="386"/>
      <c r="BF608" s="386"/>
      <c r="BG608" s="386"/>
      <c r="BH608" s="386"/>
      <c r="BI608" s="386"/>
      <c r="BJ608" s="386"/>
      <c r="BK608" s="386"/>
      <c r="BL608" s="386"/>
      <c r="BM608" s="386"/>
      <c r="BN608" s="386"/>
      <c r="BO608" s="186"/>
      <c r="BP608" s="386"/>
      <c r="BQ608" s="386"/>
      <c r="BR608" s="386"/>
      <c r="BS608" s="386"/>
      <c r="BT608" s="386"/>
      <c r="BU608" s="386"/>
      <c r="BV608" s="386"/>
      <c r="BW608" s="386"/>
      <c r="BX608" s="386"/>
      <c r="BY608" s="386"/>
      <c r="BZ608" s="386"/>
      <c r="CA608" s="386"/>
      <c r="CB608" s="386"/>
      <c r="CC608" s="386"/>
      <c r="CD608" s="386"/>
      <c r="CE608" s="386"/>
      <c r="CF608" s="386"/>
      <c r="CG608" s="386"/>
      <c r="CH608" s="386"/>
      <c r="CI608" s="386"/>
      <c r="CJ608" s="386"/>
      <c r="CK608" s="386"/>
      <c r="CL608" s="386"/>
      <c r="CM608" s="386"/>
      <c r="CN608" s="386"/>
      <c r="CO608" s="188"/>
      <c r="CP608" s="188"/>
      <c r="CQ608" s="188"/>
      <c r="CR608" s="188"/>
      <c r="CS608" s="188"/>
      <c r="CT608" s="188"/>
      <c r="CU608" s="188"/>
      <c r="CV608" s="188"/>
      <c r="CW608" s="188"/>
      <c r="CX608" s="188"/>
      <c r="CY608" s="188"/>
      <c r="CZ608" s="188"/>
      <c r="DA608" s="188"/>
      <c r="DB608" s="188"/>
      <c r="DC608" s="386"/>
      <c r="DD608" s="386"/>
      <c r="DE608" s="386"/>
      <c r="DF608" s="386"/>
    </row>
    <row r="609" spans="1:110" s="216" customFormat="1">
      <c r="A609" s="222"/>
      <c r="B609" s="386"/>
      <c r="C609" s="386"/>
      <c r="D609" s="386"/>
      <c r="E609" s="386"/>
      <c r="F609" s="386"/>
      <c r="H609" s="222"/>
      <c r="I609" s="386"/>
      <c r="J609" s="386"/>
      <c r="K609" s="386"/>
      <c r="L609" s="386"/>
      <c r="M609" s="386"/>
      <c r="N609" s="386"/>
      <c r="O609" s="386"/>
      <c r="P609" s="386"/>
      <c r="Q609" s="386"/>
      <c r="R609" s="386"/>
      <c r="S609" s="386"/>
      <c r="T609" s="386"/>
      <c r="U609" s="386"/>
      <c r="V609" s="188"/>
      <c r="W609" s="190"/>
      <c r="X609" s="386"/>
      <c r="Y609" s="386"/>
      <c r="Z609" s="386"/>
      <c r="AA609" s="386"/>
      <c r="AB609" s="386"/>
      <c r="AC609" s="386"/>
      <c r="AD609" s="386"/>
      <c r="AE609" s="386"/>
      <c r="AF609" s="386"/>
      <c r="AG609" s="386"/>
      <c r="AH609" s="188"/>
      <c r="AI609" s="188"/>
      <c r="AJ609" s="188"/>
      <c r="AK609" s="188"/>
      <c r="AL609" s="188"/>
      <c r="AM609" s="188"/>
      <c r="AN609" s="188"/>
      <c r="AO609" s="188"/>
      <c r="AP609" s="188"/>
      <c r="AQ609" s="386"/>
      <c r="AR609" s="386"/>
      <c r="AS609" s="386"/>
      <c r="AT609" s="386"/>
      <c r="AU609" s="386"/>
      <c r="AV609" s="386"/>
      <c r="AW609" s="386"/>
      <c r="AX609" s="386"/>
      <c r="AY609" s="386"/>
      <c r="AZ609" s="386"/>
      <c r="BA609" s="386"/>
      <c r="BB609" s="386"/>
      <c r="BC609" s="386"/>
      <c r="BD609" s="386"/>
      <c r="BE609" s="386"/>
      <c r="BF609" s="386"/>
      <c r="BG609" s="386"/>
      <c r="BH609" s="386"/>
      <c r="BI609" s="386"/>
      <c r="BJ609" s="386"/>
      <c r="BK609" s="386"/>
      <c r="BL609" s="386"/>
      <c r="BM609" s="386"/>
      <c r="BN609" s="386"/>
      <c r="BO609" s="186"/>
      <c r="BP609" s="386"/>
      <c r="BQ609" s="386"/>
      <c r="BR609" s="386"/>
      <c r="BS609" s="386"/>
      <c r="BT609" s="386"/>
      <c r="BU609" s="386"/>
      <c r="BV609" s="386"/>
      <c r="BW609" s="386"/>
      <c r="BX609" s="386"/>
      <c r="BY609" s="386"/>
      <c r="BZ609" s="386"/>
      <c r="CA609" s="386"/>
      <c r="CB609" s="386"/>
      <c r="CC609" s="386"/>
      <c r="CD609" s="386"/>
      <c r="CE609" s="386"/>
      <c r="CF609" s="386"/>
      <c r="CG609" s="386"/>
      <c r="CH609" s="386"/>
      <c r="CI609" s="386"/>
      <c r="CJ609" s="386"/>
      <c r="CK609" s="386"/>
      <c r="CL609" s="386"/>
      <c r="CM609" s="386"/>
      <c r="CN609" s="386"/>
      <c r="CO609" s="188"/>
      <c r="CP609" s="188"/>
      <c r="CQ609" s="188"/>
      <c r="CR609" s="188"/>
      <c r="CS609" s="188"/>
      <c r="CT609" s="188"/>
      <c r="CU609" s="188"/>
      <c r="CV609" s="188"/>
      <c r="CW609" s="188"/>
      <c r="CX609" s="188"/>
      <c r="CY609" s="188"/>
      <c r="CZ609" s="188"/>
      <c r="DA609" s="188"/>
      <c r="DB609" s="188"/>
      <c r="DC609" s="386"/>
      <c r="DD609" s="386"/>
      <c r="DE609" s="386"/>
      <c r="DF609" s="386"/>
    </row>
    <row r="610" spans="1:110" s="216" customFormat="1">
      <c r="A610" s="222"/>
      <c r="B610" s="386"/>
      <c r="C610" s="386"/>
      <c r="D610" s="386"/>
      <c r="E610" s="386"/>
      <c r="F610" s="386"/>
      <c r="H610" s="222"/>
      <c r="I610" s="386"/>
      <c r="J610" s="386"/>
      <c r="K610" s="386"/>
      <c r="L610" s="386"/>
      <c r="M610" s="386"/>
      <c r="N610" s="386"/>
      <c r="O610" s="386"/>
      <c r="P610" s="386"/>
      <c r="Q610" s="386"/>
      <c r="R610" s="386"/>
      <c r="S610" s="386"/>
      <c r="T610" s="386"/>
      <c r="U610" s="386"/>
      <c r="V610" s="188"/>
      <c r="W610" s="190"/>
      <c r="X610" s="386"/>
      <c r="Y610" s="386"/>
      <c r="Z610" s="386"/>
      <c r="AA610" s="386"/>
      <c r="AB610" s="386"/>
      <c r="AC610" s="386"/>
      <c r="AD610" s="386"/>
      <c r="AE610" s="386"/>
      <c r="AF610" s="386"/>
      <c r="AG610" s="386"/>
      <c r="AH610" s="188"/>
      <c r="AI610" s="188"/>
      <c r="AJ610" s="188"/>
      <c r="AK610" s="188"/>
      <c r="AL610" s="188"/>
      <c r="AM610" s="188"/>
      <c r="AN610" s="188"/>
      <c r="AO610" s="188"/>
      <c r="AP610" s="188"/>
      <c r="AQ610" s="386"/>
      <c r="AR610" s="386"/>
      <c r="AS610" s="386"/>
      <c r="AT610" s="386"/>
      <c r="AU610" s="386"/>
      <c r="AV610" s="386"/>
      <c r="AW610" s="386"/>
      <c r="AX610" s="386"/>
      <c r="AY610" s="386"/>
      <c r="AZ610" s="386"/>
      <c r="BA610" s="386"/>
      <c r="BB610" s="386"/>
      <c r="BC610" s="386"/>
      <c r="BD610" s="386"/>
      <c r="BE610" s="386"/>
      <c r="BF610" s="386"/>
      <c r="BG610" s="386"/>
      <c r="BH610" s="386"/>
      <c r="BI610" s="386"/>
      <c r="BJ610" s="386"/>
      <c r="BK610" s="386"/>
      <c r="BL610" s="386"/>
      <c r="BM610" s="386"/>
      <c r="BN610" s="386"/>
      <c r="BO610" s="186"/>
      <c r="BP610" s="386"/>
      <c r="BQ610" s="386"/>
      <c r="BR610" s="386"/>
      <c r="BS610" s="386"/>
      <c r="BT610" s="386"/>
      <c r="BU610" s="386"/>
      <c r="BV610" s="386"/>
      <c r="BW610" s="386"/>
      <c r="BX610" s="386"/>
      <c r="BY610" s="386"/>
      <c r="BZ610" s="386"/>
      <c r="CA610" s="386"/>
      <c r="CB610" s="386"/>
      <c r="CC610" s="386"/>
      <c r="CD610" s="386"/>
      <c r="CE610" s="386"/>
      <c r="CF610" s="386"/>
      <c r="CG610" s="386"/>
      <c r="CH610" s="386"/>
      <c r="CI610" s="386"/>
      <c r="CJ610" s="386"/>
      <c r="CK610" s="386"/>
      <c r="CL610" s="386"/>
      <c r="CM610" s="386"/>
      <c r="CN610" s="386"/>
      <c r="CO610" s="188"/>
      <c r="CP610" s="188"/>
      <c r="CQ610" s="188"/>
      <c r="CR610" s="188"/>
      <c r="CS610" s="188"/>
      <c r="CT610" s="188"/>
      <c r="CU610" s="188"/>
      <c r="CV610" s="188"/>
      <c r="CW610" s="188"/>
      <c r="CX610" s="188"/>
      <c r="CY610" s="188"/>
      <c r="CZ610" s="188"/>
      <c r="DA610" s="188"/>
      <c r="DB610" s="188"/>
      <c r="DC610" s="386"/>
      <c r="DD610" s="386"/>
      <c r="DE610" s="386"/>
      <c r="DF610" s="386"/>
    </row>
    <row r="611" spans="1:110" s="216" customFormat="1">
      <c r="A611" s="222"/>
      <c r="B611" s="386"/>
      <c r="C611" s="386"/>
      <c r="D611" s="386"/>
      <c r="E611" s="386"/>
      <c r="F611" s="386"/>
      <c r="H611" s="222"/>
      <c r="I611" s="386"/>
      <c r="J611" s="386"/>
      <c r="K611" s="386"/>
      <c r="L611" s="386"/>
      <c r="M611" s="386"/>
      <c r="N611" s="386"/>
      <c r="O611" s="386"/>
      <c r="P611" s="386"/>
      <c r="Q611" s="386"/>
      <c r="R611" s="386"/>
      <c r="S611" s="386"/>
      <c r="T611" s="386"/>
      <c r="U611" s="386"/>
      <c r="V611" s="188"/>
      <c r="W611" s="190"/>
      <c r="X611" s="386"/>
      <c r="Y611" s="386"/>
      <c r="Z611" s="386"/>
      <c r="AA611" s="386"/>
      <c r="AB611" s="386"/>
      <c r="AC611" s="386"/>
      <c r="AD611" s="386"/>
      <c r="AE611" s="386"/>
      <c r="AF611" s="386"/>
      <c r="AG611" s="386"/>
      <c r="AH611" s="188"/>
      <c r="AI611" s="188"/>
      <c r="AJ611" s="188"/>
      <c r="AK611" s="188"/>
      <c r="AL611" s="188"/>
      <c r="AM611" s="188"/>
      <c r="AN611" s="188"/>
      <c r="AO611" s="188"/>
      <c r="AP611" s="188"/>
      <c r="AQ611" s="386"/>
      <c r="AR611" s="386"/>
      <c r="AS611" s="386"/>
      <c r="AT611" s="386"/>
      <c r="AU611" s="386"/>
      <c r="AV611" s="386"/>
      <c r="AW611" s="386"/>
      <c r="AX611" s="386"/>
      <c r="AY611" s="386"/>
      <c r="AZ611" s="386"/>
      <c r="BA611" s="386"/>
      <c r="BB611" s="386"/>
      <c r="BC611" s="386"/>
      <c r="BD611" s="386"/>
      <c r="BE611" s="386"/>
      <c r="BF611" s="386"/>
      <c r="BG611" s="386"/>
      <c r="BH611" s="386"/>
      <c r="BI611" s="386"/>
      <c r="BJ611" s="386"/>
      <c r="BK611" s="386"/>
      <c r="BL611" s="386"/>
      <c r="BM611" s="386"/>
      <c r="BN611" s="386"/>
      <c r="BO611" s="186"/>
      <c r="BP611" s="386"/>
      <c r="BQ611" s="386"/>
      <c r="BR611" s="386"/>
      <c r="BS611" s="386"/>
      <c r="BT611" s="386"/>
      <c r="BU611" s="386"/>
      <c r="BV611" s="386"/>
      <c r="BW611" s="386"/>
      <c r="BX611" s="386"/>
      <c r="BY611" s="386"/>
      <c r="BZ611" s="386"/>
      <c r="CA611" s="386"/>
      <c r="CB611" s="386"/>
      <c r="CC611" s="386"/>
      <c r="CD611" s="386"/>
      <c r="CE611" s="386"/>
      <c r="CF611" s="386"/>
      <c r="CG611" s="386"/>
      <c r="CH611" s="386"/>
      <c r="CI611" s="386"/>
      <c r="CJ611" s="386"/>
      <c r="CK611" s="386"/>
      <c r="CL611" s="386"/>
      <c r="CM611" s="386"/>
      <c r="CN611" s="386"/>
      <c r="CO611" s="188"/>
      <c r="CP611" s="188"/>
      <c r="CQ611" s="188"/>
      <c r="CR611" s="188"/>
      <c r="CS611" s="188"/>
      <c r="CT611" s="188"/>
      <c r="CU611" s="188"/>
      <c r="CV611" s="188"/>
      <c r="CW611" s="188"/>
      <c r="CX611" s="188"/>
      <c r="CY611" s="188"/>
      <c r="CZ611" s="188"/>
      <c r="DA611" s="188"/>
      <c r="DB611" s="188"/>
      <c r="DC611" s="386"/>
      <c r="DD611" s="386"/>
      <c r="DE611" s="386"/>
      <c r="DF611" s="386"/>
    </row>
    <row r="612" spans="1:110" s="216" customFormat="1">
      <c r="A612" s="222"/>
      <c r="B612" s="386"/>
      <c r="C612" s="386"/>
      <c r="D612" s="386"/>
      <c r="E612" s="386"/>
      <c r="F612" s="386"/>
      <c r="H612" s="222"/>
      <c r="I612" s="386"/>
      <c r="J612" s="386"/>
      <c r="K612" s="386"/>
      <c r="L612" s="386"/>
      <c r="M612" s="386"/>
      <c r="N612" s="386"/>
      <c r="O612" s="386"/>
      <c r="P612" s="386"/>
      <c r="Q612" s="386"/>
      <c r="R612" s="386"/>
      <c r="S612" s="386"/>
      <c r="T612" s="386"/>
      <c r="U612" s="386"/>
      <c r="V612" s="188"/>
      <c r="W612" s="190"/>
      <c r="X612" s="386"/>
      <c r="Y612" s="386"/>
      <c r="Z612" s="386"/>
      <c r="AA612" s="386"/>
      <c r="AB612" s="386"/>
      <c r="AC612" s="386"/>
      <c r="AD612" s="386"/>
      <c r="AE612" s="386"/>
      <c r="AF612" s="386"/>
      <c r="AG612" s="386"/>
      <c r="AH612" s="188"/>
      <c r="AI612" s="188"/>
      <c r="AJ612" s="188"/>
      <c r="AK612" s="188"/>
      <c r="AL612" s="188"/>
      <c r="AM612" s="188"/>
      <c r="AN612" s="188"/>
      <c r="AO612" s="188"/>
      <c r="AP612" s="188"/>
      <c r="AQ612" s="386"/>
      <c r="AR612" s="386"/>
      <c r="AS612" s="386"/>
      <c r="AT612" s="386"/>
      <c r="AU612" s="386"/>
      <c r="AV612" s="386"/>
      <c r="AW612" s="386"/>
      <c r="AX612" s="386"/>
      <c r="AY612" s="386"/>
      <c r="AZ612" s="386"/>
      <c r="BA612" s="386"/>
      <c r="BB612" s="386"/>
      <c r="BC612" s="386"/>
      <c r="BD612" s="386"/>
      <c r="BE612" s="386"/>
      <c r="BF612" s="386"/>
      <c r="BG612" s="386"/>
      <c r="BH612" s="386"/>
      <c r="BI612" s="386"/>
      <c r="BJ612" s="386"/>
      <c r="BK612" s="386"/>
      <c r="BL612" s="386"/>
      <c r="BM612" s="386"/>
      <c r="BN612" s="386"/>
      <c r="BO612" s="186"/>
      <c r="BP612" s="386"/>
      <c r="BQ612" s="386"/>
      <c r="BR612" s="386"/>
      <c r="BS612" s="386"/>
      <c r="BT612" s="386"/>
      <c r="BU612" s="386"/>
      <c r="BV612" s="386"/>
      <c r="BW612" s="386"/>
      <c r="BX612" s="386"/>
      <c r="BY612" s="386"/>
      <c r="BZ612" s="386"/>
      <c r="CA612" s="386"/>
      <c r="CB612" s="386"/>
      <c r="CC612" s="386"/>
      <c r="CD612" s="386"/>
      <c r="CE612" s="386"/>
      <c r="CF612" s="386"/>
      <c r="CG612" s="386"/>
      <c r="CH612" s="386"/>
      <c r="CI612" s="386"/>
      <c r="CJ612" s="386"/>
      <c r="CK612" s="386"/>
      <c r="CL612" s="386"/>
      <c r="CM612" s="386"/>
      <c r="CN612" s="386"/>
      <c r="CO612" s="188"/>
      <c r="CP612" s="188"/>
      <c r="CQ612" s="188"/>
      <c r="CR612" s="188"/>
      <c r="CS612" s="188"/>
      <c r="CT612" s="188"/>
      <c r="CU612" s="188"/>
      <c r="CV612" s="188"/>
      <c r="CW612" s="188"/>
      <c r="CX612" s="188"/>
      <c r="CY612" s="188"/>
      <c r="CZ612" s="188"/>
      <c r="DA612" s="188"/>
      <c r="DB612" s="188"/>
      <c r="DC612" s="386"/>
      <c r="DD612" s="386"/>
      <c r="DE612" s="386"/>
      <c r="DF612" s="386"/>
    </row>
    <row r="613" spans="1:110" s="216" customFormat="1">
      <c r="A613" s="222"/>
      <c r="B613" s="386"/>
      <c r="C613" s="386"/>
      <c r="D613" s="386"/>
      <c r="E613" s="386"/>
      <c r="F613" s="386"/>
      <c r="H613" s="222"/>
      <c r="I613" s="386"/>
      <c r="J613" s="386"/>
      <c r="K613" s="386"/>
      <c r="L613" s="386"/>
      <c r="M613" s="386"/>
      <c r="N613" s="386"/>
      <c r="O613" s="386"/>
      <c r="P613" s="386"/>
      <c r="Q613" s="386"/>
      <c r="R613" s="386"/>
      <c r="S613" s="386"/>
      <c r="T613" s="386"/>
      <c r="U613" s="386"/>
      <c r="V613" s="188"/>
      <c r="W613" s="190"/>
      <c r="X613" s="386"/>
      <c r="Y613" s="386"/>
      <c r="Z613" s="386"/>
      <c r="AA613" s="386"/>
      <c r="AB613" s="386"/>
      <c r="AC613" s="386"/>
      <c r="AD613" s="386"/>
      <c r="AE613" s="386"/>
      <c r="AF613" s="386"/>
      <c r="AG613" s="386"/>
      <c r="AH613" s="188"/>
      <c r="AI613" s="188"/>
      <c r="AJ613" s="188"/>
      <c r="AK613" s="188"/>
      <c r="AL613" s="188"/>
      <c r="AM613" s="188"/>
      <c r="AN613" s="188"/>
      <c r="AO613" s="188"/>
      <c r="AP613" s="188"/>
      <c r="AQ613" s="386"/>
      <c r="AR613" s="386"/>
      <c r="AS613" s="386"/>
      <c r="AT613" s="386"/>
      <c r="AU613" s="386"/>
      <c r="AV613" s="386"/>
      <c r="AW613" s="386"/>
      <c r="AX613" s="386"/>
      <c r="AY613" s="386"/>
      <c r="AZ613" s="386"/>
      <c r="BA613" s="386"/>
      <c r="BB613" s="386"/>
      <c r="BC613" s="386"/>
      <c r="BD613" s="386"/>
      <c r="BE613" s="386"/>
      <c r="BF613" s="386"/>
      <c r="BG613" s="386"/>
      <c r="BH613" s="386"/>
      <c r="BI613" s="386"/>
      <c r="BJ613" s="386"/>
      <c r="BK613" s="386"/>
      <c r="BL613" s="386"/>
      <c r="BM613" s="386"/>
      <c r="BN613" s="386"/>
      <c r="BO613" s="186"/>
      <c r="BP613" s="386"/>
      <c r="BQ613" s="386"/>
      <c r="BR613" s="386"/>
      <c r="BS613" s="386"/>
      <c r="BT613" s="386"/>
      <c r="BU613" s="386"/>
      <c r="BV613" s="386"/>
      <c r="BW613" s="386"/>
      <c r="BX613" s="386"/>
      <c r="BY613" s="386"/>
      <c r="BZ613" s="386"/>
      <c r="CA613" s="386"/>
      <c r="CB613" s="386"/>
      <c r="CC613" s="386"/>
      <c r="CD613" s="386"/>
      <c r="CE613" s="386"/>
      <c r="CF613" s="386"/>
      <c r="CG613" s="386"/>
      <c r="CH613" s="386"/>
      <c r="CI613" s="386"/>
      <c r="CJ613" s="386"/>
      <c r="CK613" s="386"/>
      <c r="CL613" s="386"/>
      <c r="CM613" s="386"/>
      <c r="CN613" s="386"/>
      <c r="CO613" s="188"/>
      <c r="CP613" s="188"/>
      <c r="CQ613" s="188"/>
      <c r="CR613" s="188"/>
      <c r="CS613" s="188"/>
      <c r="CT613" s="188"/>
      <c r="CU613" s="188"/>
      <c r="CV613" s="188"/>
      <c r="CW613" s="188"/>
      <c r="CX613" s="188"/>
      <c r="CY613" s="188"/>
      <c r="CZ613" s="188"/>
      <c r="DA613" s="188"/>
      <c r="DB613" s="188"/>
      <c r="DC613" s="386"/>
      <c r="DD613" s="386"/>
      <c r="DE613" s="386"/>
      <c r="DF613" s="386"/>
    </row>
    <row r="614" spans="1:110" s="216" customFormat="1">
      <c r="A614" s="222"/>
      <c r="B614" s="386"/>
      <c r="C614" s="386"/>
      <c r="D614" s="386"/>
      <c r="E614" s="386"/>
      <c r="F614" s="386"/>
      <c r="H614" s="222"/>
      <c r="I614" s="386"/>
      <c r="J614" s="386"/>
      <c r="K614" s="386"/>
      <c r="L614" s="386"/>
      <c r="M614" s="386"/>
      <c r="N614" s="386"/>
      <c r="O614" s="386"/>
      <c r="P614" s="386"/>
      <c r="Q614" s="386"/>
      <c r="R614" s="386"/>
      <c r="S614" s="386"/>
      <c r="T614" s="386"/>
      <c r="U614" s="386"/>
      <c r="V614" s="188"/>
      <c r="W614" s="190"/>
      <c r="X614" s="386"/>
      <c r="Y614" s="386"/>
      <c r="Z614" s="386"/>
      <c r="AA614" s="386"/>
      <c r="AB614" s="386"/>
      <c r="AC614" s="386"/>
      <c r="AD614" s="386"/>
      <c r="AE614" s="386"/>
      <c r="AF614" s="386"/>
      <c r="AG614" s="386"/>
      <c r="AH614" s="188"/>
      <c r="AI614" s="188"/>
      <c r="AJ614" s="188"/>
      <c r="AK614" s="188"/>
      <c r="AL614" s="188"/>
      <c r="AM614" s="188"/>
      <c r="AN614" s="188"/>
      <c r="AO614" s="188"/>
      <c r="AP614" s="188"/>
      <c r="AQ614" s="386"/>
      <c r="AR614" s="386"/>
      <c r="AS614" s="386"/>
      <c r="AT614" s="386"/>
      <c r="AU614" s="386"/>
      <c r="AV614" s="386"/>
      <c r="AW614" s="386"/>
      <c r="AX614" s="386"/>
      <c r="AY614" s="386"/>
      <c r="AZ614" s="386"/>
      <c r="BA614" s="386"/>
      <c r="BB614" s="386"/>
      <c r="BC614" s="386"/>
      <c r="BD614" s="386"/>
      <c r="BE614" s="386"/>
      <c r="BF614" s="386"/>
      <c r="BG614" s="386"/>
      <c r="BH614" s="386"/>
      <c r="BI614" s="386"/>
      <c r="BJ614" s="386"/>
      <c r="BK614" s="386"/>
      <c r="BL614" s="386"/>
      <c r="BM614" s="386"/>
      <c r="BN614" s="386"/>
      <c r="BO614" s="186"/>
      <c r="BP614" s="386"/>
      <c r="BQ614" s="386"/>
      <c r="BR614" s="386"/>
      <c r="BS614" s="386"/>
      <c r="BT614" s="386"/>
      <c r="BU614" s="386"/>
      <c r="BV614" s="386"/>
      <c r="BW614" s="386"/>
      <c r="BX614" s="386"/>
      <c r="BY614" s="386"/>
      <c r="BZ614" s="386"/>
      <c r="CA614" s="386"/>
      <c r="CB614" s="386"/>
      <c r="CC614" s="386"/>
      <c r="CD614" s="386"/>
      <c r="CE614" s="386"/>
      <c r="CF614" s="386"/>
      <c r="CG614" s="386"/>
      <c r="CH614" s="386"/>
      <c r="CI614" s="386"/>
      <c r="CJ614" s="386"/>
      <c r="CK614" s="386"/>
      <c r="CL614" s="386"/>
      <c r="CM614" s="386"/>
      <c r="CN614" s="386"/>
      <c r="CO614" s="188"/>
      <c r="CP614" s="188"/>
      <c r="CQ614" s="188"/>
      <c r="CR614" s="188"/>
      <c r="CS614" s="188"/>
      <c r="CT614" s="188"/>
      <c r="CU614" s="188"/>
      <c r="CV614" s="188"/>
      <c r="CW614" s="188"/>
      <c r="CX614" s="188"/>
      <c r="CY614" s="188"/>
      <c r="CZ614" s="188"/>
      <c r="DA614" s="188"/>
      <c r="DB614" s="188"/>
      <c r="DC614" s="386"/>
      <c r="DD614" s="386"/>
      <c r="DE614" s="386"/>
      <c r="DF614" s="386"/>
    </row>
    <row r="615" spans="1:110" s="216" customFormat="1">
      <c r="A615" s="222"/>
      <c r="B615" s="386"/>
      <c r="C615" s="386"/>
      <c r="D615" s="386"/>
      <c r="E615" s="386"/>
      <c r="F615" s="386"/>
      <c r="H615" s="222"/>
      <c r="I615" s="386"/>
      <c r="J615" s="386"/>
      <c r="K615" s="386"/>
      <c r="L615" s="386"/>
      <c r="M615" s="386"/>
      <c r="N615" s="386"/>
      <c r="O615" s="386"/>
      <c r="P615" s="386"/>
      <c r="Q615" s="386"/>
      <c r="R615" s="386"/>
      <c r="S615" s="386"/>
      <c r="T615" s="386"/>
      <c r="U615" s="386"/>
      <c r="V615" s="188"/>
      <c r="W615" s="190"/>
      <c r="X615" s="386"/>
      <c r="Y615" s="386"/>
      <c r="Z615" s="386"/>
      <c r="AA615" s="386"/>
      <c r="AB615" s="386"/>
      <c r="AC615" s="386"/>
      <c r="AD615" s="386"/>
      <c r="AE615" s="386"/>
      <c r="AF615" s="386"/>
      <c r="AG615" s="386"/>
      <c r="AH615" s="188"/>
      <c r="AI615" s="188"/>
      <c r="AJ615" s="188"/>
      <c r="AK615" s="188"/>
      <c r="AL615" s="188"/>
      <c r="AM615" s="188"/>
      <c r="AN615" s="188"/>
      <c r="AO615" s="188"/>
      <c r="AP615" s="188"/>
      <c r="AQ615" s="386"/>
      <c r="AR615" s="386"/>
      <c r="AS615" s="386"/>
      <c r="AT615" s="386"/>
      <c r="AU615" s="386"/>
      <c r="AV615" s="386"/>
      <c r="AW615" s="386"/>
      <c r="AX615" s="386"/>
      <c r="AY615" s="386"/>
      <c r="AZ615" s="386"/>
      <c r="BA615" s="386"/>
      <c r="BB615" s="386"/>
      <c r="BC615" s="386"/>
      <c r="BD615" s="386"/>
      <c r="BE615" s="386"/>
      <c r="BF615" s="386"/>
      <c r="BG615" s="386"/>
      <c r="BH615" s="386"/>
      <c r="BI615" s="386"/>
      <c r="BJ615" s="386"/>
      <c r="BK615" s="386"/>
      <c r="BL615" s="386"/>
      <c r="BM615" s="386"/>
      <c r="BN615" s="386"/>
      <c r="BO615" s="186"/>
      <c r="BP615" s="386"/>
      <c r="BQ615" s="386"/>
      <c r="BR615" s="386"/>
      <c r="BS615" s="386"/>
      <c r="BT615" s="386"/>
      <c r="BU615" s="386"/>
      <c r="BV615" s="386"/>
      <c r="BW615" s="386"/>
      <c r="BX615" s="386"/>
      <c r="BY615" s="386"/>
      <c r="BZ615" s="386"/>
      <c r="CA615" s="386"/>
      <c r="CB615" s="386"/>
      <c r="CC615" s="386"/>
      <c r="CD615" s="386"/>
      <c r="CE615" s="386"/>
      <c r="CF615" s="386"/>
      <c r="CG615" s="386"/>
      <c r="CH615" s="386"/>
      <c r="CI615" s="386"/>
      <c r="CJ615" s="386"/>
      <c r="CK615" s="386"/>
      <c r="CL615" s="386"/>
      <c r="CM615" s="386"/>
      <c r="CN615" s="386"/>
      <c r="CO615" s="188"/>
      <c r="CP615" s="188"/>
      <c r="CQ615" s="188"/>
      <c r="CR615" s="188"/>
      <c r="CS615" s="188"/>
      <c r="CT615" s="188"/>
      <c r="CU615" s="188"/>
      <c r="CV615" s="188"/>
      <c r="CW615" s="188"/>
      <c r="CX615" s="188"/>
      <c r="CY615" s="188"/>
      <c r="CZ615" s="188"/>
      <c r="DA615" s="188"/>
      <c r="DB615" s="188"/>
      <c r="DC615" s="386"/>
      <c r="DD615" s="386"/>
      <c r="DE615" s="386"/>
      <c r="DF615" s="386"/>
    </row>
    <row r="616" spans="1:110" s="216" customFormat="1">
      <c r="A616" s="222"/>
      <c r="B616" s="386"/>
      <c r="C616" s="386"/>
      <c r="D616" s="386"/>
      <c r="E616" s="386"/>
      <c r="F616" s="386"/>
      <c r="H616" s="222"/>
      <c r="I616" s="386"/>
      <c r="J616" s="386"/>
      <c r="K616" s="386"/>
      <c r="L616" s="386"/>
      <c r="M616" s="386"/>
      <c r="N616" s="386"/>
      <c r="O616" s="386"/>
      <c r="P616" s="386"/>
      <c r="Q616" s="386"/>
      <c r="R616" s="386"/>
      <c r="S616" s="386"/>
      <c r="T616" s="386"/>
      <c r="U616" s="386"/>
      <c r="V616" s="188"/>
      <c r="W616" s="190"/>
      <c r="X616" s="386"/>
      <c r="Y616" s="386"/>
      <c r="Z616" s="386"/>
      <c r="AA616" s="386"/>
      <c r="AB616" s="386"/>
      <c r="AC616" s="386"/>
      <c r="AD616" s="386"/>
      <c r="AE616" s="386"/>
      <c r="AF616" s="386"/>
      <c r="AG616" s="386"/>
      <c r="AH616" s="188"/>
      <c r="AI616" s="188"/>
      <c r="AJ616" s="188"/>
      <c r="AK616" s="188"/>
      <c r="AL616" s="188"/>
      <c r="AM616" s="188"/>
      <c r="AN616" s="188"/>
      <c r="AO616" s="188"/>
      <c r="AP616" s="188"/>
      <c r="AQ616" s="386"/>
      <c r="AR616" s="386"/>
      <c r="AS616" s="386"/>
      <c r="AT616" s="386"/>
      <c r="AU616" s="386"/>
      <c r="AV616" s="386"/>
      <c r="AW616" s="386"/>
      <c r="AX616" s="386"/>
      <c r="AY616" s="386"/>
      <c r="AZ616" s="386"/>
      <c r="BA616" s="386"/>
      <c r="BB616" s="386"/>
      <c r="BC616" s="386"/>
      <c r="BD616" s="386"/>
      <c r="BE616" s="386"/>
      <c r="BF616" s="386"/>
      <c r="BG616" s="386"/>
      <c r="BH616" s="386"/>
      <c r="BI616" s="386"/>
      <c r="BJ616" s="386"/>
      <c r="BK616" s="386"/>
      <c r="BL616" s="386"/>
      <c r="BM616" s="386"/>
      <c r="BN616" s="386"/>
      <c r="BO616" s="186"/>
      <c r="BP616" s="386"/>
      <c r="BQ616" s="386"/>
      <c r="BR616" s="386"/>
      <c r="BS616" s="386"/>
      <c r="BT616" s="386"/>
      <c r="BU616" s="386"/>
      <c r="BV616" s="386"/>
      <c r="BW616" s="386"/>
      <c r="BX616" s="386"/>
      <c r="BY616" s="386"/>
      <c r="BZ616" s="386"/>
      <c r="CA616" s="386"/>
      <c r="CB616" s="386"/>
      <c r="CC616" s="386"/>
      <c r="CD616" s="386"/>
      <c r="CE616" s="386"/>
      <c r="CF616" s="386"/>
      <c r="CG616" s="386"/>
      <c r="CH616" s="386"/>
      <c r="CI616" s="386"/>
      <c r="CJ616" s="386"/>
      <c r="CK616" s="386"/>
      <c r="CL616" s="386"/>
      <c r="CM616" s="386"/>
      <c r="CN616" s="386"/>
      <c r="CO616" s="188"/>
      <c r="CP616" s="188"/>
      <c r="CQ616" s="188"/>
      <c r="CR616" s="188"/>
      <c r="CS616" s="188"/>
      <c r="CT616" s="188"/>
      <c r="CU616" s="188"/>
      <c r="CV616" s="188"/>
      <c r="CW616" s="188"/>
      <c r="CX616" s="188"/>
      <c r="CY616" s="188"/>
      <c r="CZ616" s="188"/>
      <c r="DA616" s="188"/>
      <c r="DB616" s="188"/>
      <c r="DC616" s="386"/>
      <c r="DD616" s="386"/>
      <c r="DE616" s="386"/>
      <c r="DF616" s="386"/>
    </row>
    <row r="617" spans="1:110" s="216" customFormat="1">
      <c r="A617" s="222"/>
      <c r="B617" s="386"/>
      <c r="C617" s="386"/>
      <c r="D617" s="386"/>
      <c r="E617" s="386"/>
      <c r="F617" s="386"/>
      <c r="H617" s="222"/>
      <c r="I617" s="386"/>
      <c r="J617" s="386"/>
      <c r="K617" s="386"/>
      <c r="L617" s="386"/>
      <c r="M617" s="386"/>
      <c r="N617" s="386"/>
      <c r="O617" s="386"/>
      <c r="P617" s="386"/>
      <c r="Q617" s="386"/>
      <c r="R617" s="386"/>
      <c r="S617" s="386"/>
      <c r="T617" s="386"/>
      <c r="U617" s="386"/>
      <c r="V617" s="188"/>
      <c r="W617" s="190"/>
      <c r="X617" s="386"/>
      <c r="Y617" s="386"/>
      <c r="Z617" s="386"/>
      <c r="AA617" s="386"/>
      <c r="AB617" s="386"/>
      <c r="AC617" s="386"/>
      <c r="AD617" s="386"/>
      <c r="AE617" s="386"/>
      <c r="AF617" s="386"/>
      <c r="AG617" s="386"/>
      <c r="AH617" s="188"/>
      <c r="AI617" s="188"/>
      <c r="AJ617" s="188"/>
      <c r="AK617" s="188"/>
      <c r="AL617" s="188"/>
      <c r="AM617" s="188"/>
      <c r="AN617" s="188"/>
      <c r="AO617" s="188"/>
      <c r="AP617" s="188"/>
      <c r="AQ617" s="386"/>
      <c r="AR617" s="386"/>
      <c r="AS617" s="386"/>
      <c r="AT617" s="386"/>
      <c r="AU617" s="386"/>
      <c r="AV617" s="386"/>
      <c r="AW617" s="386"/>
      <c r="AX617" s="386"/>
      <c r="AY617" s="386"/>
      <c r="AZ617" s="386"/>
      <c r="BA617" s="386"/>
      <c r="BB617" s="386"/>
      <c r="BC617" s="386"/>
      <c r="BD617" s="386"/>
      <c r="BE617" s="386"/>
      <c r="BF617" s="386"/>
      <c r="BG617" s="386"/>
      <c r="BH617" s="386"/>
      <c r="BI617" s="386"/>
      <c r="BJ617" s="386"/>
      <c r="BK617" s="386"/>
      <c r="BL617" s="386"/>
      <c r="BM617" s="386"/>
      <c r="BN617" s="386"/>
      <c r="BO617" s="186"/>
      <c r="BP617" s="386"/>
      <c r="BQ617" s="386"/>
      <c r="BR617" s="386"/>
      <c r="BS617" s="386"/>
      <c r="BT617" s="386"/>
      <c r="BU617" s="386"/>
      <c r="BV617" s="386"/>
      <c r="BW617" s="386"/>
      <c r="BX617" s="386"/>
      <c r="BY617" s="386"/>
      <c r="BZ617" s="386"/>
      <c r="CA617" s="386"/>
      <c r="CB617" s="386"/>
      <c r="CC617" s="386"/>
      <c r="CD617" s="386"/>
      <c r="CE617" s="386"/>
      <c r="CF617" s="386"/>
      <c r="CG617" s="386"/>
      <c r="CH617" s="386"/>
      <c r="CI617" s="386"/>
      <c r="CJ617" s="386"/>
      <c r="CK617" s="386"/>
      <c r="CL617" s="386"/>
      <c r="CM617" s="386"/>
      <c r="CN617" s="386"/>
      <c r="CO617" s="188"/>
      <c r="CP617" s="188"/>
      <c r="CQ617" s="188"/>
      <c r="CR617" s="188"/>
      <c r="CS617" s="188"/>
      <c r="CT617" s="188"/>
      <c r="CU617" s="188"/>
      <c r="CV617" s="188"/>
      <c r="CW617" s="188"/>
      <c r="CX617" s="188"/>
      <c r="CY617" s="188"/>
      <c r="CZ617" s="188"/>
      <c r="DA617" s="188"/>
      <c r="DB617" s="188"/>
      <c r="DC617" s="386"/>
      <c r="DD617" s="386"/>
      <c r="DE617" s="386"/>
      <c r="DF617" s="386"/>
    </row>
    <row r="618" spans="1:110" s="216" customFormat="1">
      <c r="A618" s="222"/>
      <c r="B618" s="386"/>
      <c r="C618" s="386"/>
      <c r="D618" s="386"/>
      <c r="E618" s="386"/>
      <c r="F618" s="386"/>
      <c r="H618" s="222"/>
      <c r="I618" s="386"/>
      <c r="J618" s="386"/>
      <c r="K618" s="386"/>
      <c r="L618" s="386"/>
      <c r="M618" s="386"/>
      <c r="N618" s="386"/>
      <c r="O618" s="386"/>
      <c r="P618" s="386"/>
      <c r="Q618" s="386"/>
      <c r="R618" s="386"/>
      <c r="S618" s="386"/>
      <c r="T618" s="386"/>
      <c r="U618" s="386"/>
      <c r="V618" s="188"/>
      <c r="W618" s="190"/>
      <c r="X618" s="386"/>
      <c r="Y618" s="386"/>
      <c r="Z618" s="386"/>
      <c r="AA618" s="386"/>
      <c r="AB618" s="386"/>
      <c r="AC618" s="386"/>
      <c r="AD618" s="386"/>
      <c r="AE618" s="386"/>
      <c r="AF618" s="386"/>
      <c r="AG618" s="386"/>
      <c r="AH618" s="188"/>
      <c r="AI618" s="188"/>
      <c r="AJ618" s="188"/>
      <c r="AK618" s="188"/>
      <c r="AL618" s="188"/>
      <c r="AM618" s="188"/>
      <c r="AN618" s="188"/>
      <c r="AO618" s="188"/>
      <c r="AP618" s="188"/>
      <c r="AQ618" s="386"/>
      <c r="AR618" s="386"/>
      <c r="AS618" s="386"/>
      <c r="AT618" s="386"/>
      <c r="AU618" s="386"/>
      <c r="AV618" s="386"/>
      <c r="AW618" s="386"/>
      <c r="AX618" s="386"/>
      <c r="AY618" s="386"/>
      <c r="AZ618" s="386"/>
      <c r="BA618" s="386"/>
      <c r="BB618" s="386"/>
      <c r="BC618" s="386"/>
      <c r="BD618" s="386"/>
      <c r="BE618" s="386"/>
      <c r="BF618" s="386"/>
      <c r="BG618" s="386"/>
      <c r="BH618" s="386"/>
      <c r="BI618" s="386"/>
      <c r="BJ618" s="386"/>
      <c r="BK618" s="386"/>
      <c r="BL618" s="386"/>
      <c r="BM618" s="386"/>
      <c r="BN618" s="386"/>
      <c r="BO618" s="186"/>
      <c r="BP618" s="386"/>
      <c r="BQ618" s="386"/>
      <c r="BR618" s="386"/>
      <c r="BS618" s="386"/>
      <c r="BT618" s="386"/>
      <c r="BU618" s="386"/>
      <c r="BV618" s="386"/>
      <c r="BW618" s="386"/>
      <c r="BX618" s="386"/>
      <c r="BY618" s="386"/>
      <c r="BZ618" s="386"/>
      <c r="CA618" s="386"/>
      <c r="CB618" s="386"/>
      <c r="CC618" s="386"/>
      <c r="CD618" s="386"/>
      <c r="CE618" s="386"/>
      <c r="CF618" s="386"/>
      <c r="CG618" s="386"/>
      <c r="CH618" s="386"/>
      <c r="CI618" s="386"/>
      <c r="CJ618" s="386"/>
      <c r="CK618" s="386"/>
      <c r="CL618" s="386"/>
      <c r="CM618" s="386"/>
      <c r="CN618" s="386"/>
      <c r="CO618" s="188"/>
      <c r="CP618" s="188"/>
      <c r="CQ618" s="188"/>
      <c r="CR618" s="188"/>
      <c r="CS618" s="188"/>
      <c r="CT618" s="188"/>
      <c r="CU618" s="188"/>
      <c r="CV618" s="188"/>
      <c r="CW618" s="188"/>
      <c r="CX618" s="188"/>
      <c r="CY618" s="188"/>
      <c r="CZ618" s="188"/>
      <c r="DA618" s="188"/>
      <c r="DB618" s="188"/>
      <c r="DC618" s="386"/>
      <c r="DD618" s="386"/>
      <c r="DE618" s="386"/>
      <c r="DF618" s="386"/>
    </row>
    <row r="619" spans="1:110" s="216" customFormat="1">
      <c r="A619" s="222"/>
      <c r="B619" s="386"/>
      <c r="C619" s="386"/>
      <c r="D619" s="386"/>
      <c r="E619" s="386"/>
      <c r="F619" s="386"/>
      <c r="H619" s="222"/>
      <c r="I619" s="386"/>
      <c r="J619" s="386"/>
      <c r="K619" s="386"/>
      <c r="L619" s="386"/>
      <c r="M619" s="386"/>
      <c r="N619" s="386"/>
      <c r="O619" s="386"/>
      <c r="P619" s="386"/>
      <c r="Q619" s="386"/>
      <c r="R619" s="386"/>
      <c r="S619" s="386"/>
      <c r="T619" s="386"/>
      <c r="U619" s="386"/>
      <c r="V619" s="188"/>
      <c r="W619" s="190"/>
      <c r="X619" s="386"/>
      <c r="Y619" s="386"/>
      <c r="Z619" s="386"/>
      <c r="AA619" s="386"/>
      <c r="AB619" s="386"/>
      <c r="AC619" s="386"/>
      <c r="AD619" s="386"/>
      <c r="AE619" s="386"/>
      <c r="AF619" s="386"/>
      <c r="AG619" s="386"/>
      <c r="AH619" s="188"/>
      <c r="AI619" s="188"/>
      <c r="AJ619" s="188"/>
      <c r="AK619" s="188"/>
      <c r="AL619" s="188"/>
      <c r="AM619" s="188"/>
      <c r="AN619" s="188"/>
      <c r="AO619" s="188"/>
      <c r="AP619" s="188"/>
      <c r="AQ619" s="386"/>
      <c r="AR619" s="386"/>
      <c r="AS619" s="386"/>
      <c r="AT619" s="386"/>
      <c r="AU619" s="386"/>
      <c r="AV619" s="386"/>
      <c r="AW619" s="386"/>
      <c r="AX619" s="386"/>
      <c r="AY619" s="386"/>
      <c r="AZ619" s="386"/>
      <c r="BA619" s="386"/>
      <c r="BB619" s="386"/>
      <c r="BC619" s="386"/>
      <c r="BD619" s="386"/>
      <c r="BE619" s="386"/>
      <c r="BF619" s="386"/>
      <c r="BG619" s="386"/>
      <c r="BH619" s="386"/>
      <c r="BI619" s="386"/>
      <c r="BJ619" s="386"/>
      <c r="BK619" s="386"/>
      <c r="BL619" s="386"/>
      <c r="BM619" s="386"/>
      <c r="BN619" s="386"/>
      <c r="BO619" s="186"/>
      <c r="BP619" s="386"/>
      <c r="BQ619" s="386"/>
      <c r="BR619" s="386"/>
      <c r="BS619" s="386"/>
      <c r="BT619" s="386"/>
      <c r="BU619" s="386"/>
      <c r="BV619" s="386"/>
      <c r="BW619" s="386"/>
      <c r="BX619" s="386"/>
      <c r="BY619" s="386"/>
      <c r="BZ619" s="386"/>
      <c r="CA619" s="386"/>
      <c r="CB619" s="386"/>
      <c r="CC619" s="386"/>
      <c r="CD619" s="386"/>
      <c r="CE619" s="386"/>
      <c r="CF619" s="386"/>
      <c r="CG619" s="386"/>
      <c r="CH619" s="386"/>
      <c r="CI619" s="386"/>
      <c r="CJ619" s="386"/>
      <c r="CK619" s="386"/>
      <c r="CL619" s="386"/>
      <c r="CM619" s="386"/>
      <c r="CN619" s="386"/>
      <c r="CO619" s="188"/>
      <c r="CP619" s="188"/>
      <c r="CQ619" s="188"/>
      <c r="CR619" s="188"/>
      <c r="CS619" s="188"/>
      <c r="CT619" s="188"/>
      <c r="CU619" s="188"/>
      <c r="CV619" s="188"/>
      <c r="CW619" s="188"/>
      <c r="CX619" s="188"/>
      <c r="CY619" s="188"/>
      <c r="CZ619" s="188"/>
      <c r="DA619" s="188"/>
      <c r="DB619" s="188"/>
      <c r="DC619" s="386"/>
      <c r="DD619" s="386"/>
      <c r="DE619" s="386"/>
      <c r="DF619" s="386"/>
    </row>
    <row r="620" spans="1:110" s="216" customFormat="1">
      <c r="A620" s="222"/>
      <c r="B620" s="386"/>
      <c r="C620" s="386"/>
      <c r="D620" s="386"/>
      <c r="E620" s="386"/>
      <c r="F620" s="386"/>
      <c r="H620" s="222"/>
      <c r="I620" s="386"/>
      <c r="J620" s="386"/>
      <c r="K620" s="386"/>
      <c r="L620" s="386"/>
      <c r="M620" s="386"/>
      <c r="N620" s="386"/>
      <c r="O620" s="386"/>
      <c r="P620" s="386"/>
      <c r="Q620" s="386"/>
      <c r="R620" s="386"/>
      <c r="S620" s="386"/>
      <c r="T620" s="386"/>
      <c r="U620" s="386"/>
      <c r="V620" s="188"/>
      <c r="W620" s="190"/>
      <c r="X620" s="386"/>
      <c r="Y620" s="386"/>
      <c r="Z620" s="386"/>
      <c r="AA620" s="386"/>
      <c r="AB620" s="386"/>
      <c r="AC620" s="386"/>
      <c r="AD620" s="386"/>
      <c r="AE620" s="386"/>
      <c r="AF620" s="386"/>
      <c r="AG620" s="386"/>
      <c r="AH620" s="188"/>
      <c r="AI620" s="188"/>
      <c r="AJ620" s="188"/>
      <c r="AK620" s="188"/>
      <c r="AL620" s="188"/>
      <c r="AM620" s="188"/>
      <c r="AN620" s="188"/>
      <c r="AO620" s="188"/>
      <c r="AP620" s="188"/>
      <c r="AQ620" s="386"/>
      <c r="AR620" s="386"/>
      <c r="AS620" s="386"/>
      <c r="AT620" s="386"/>
      <c r="AU620" s="386"/>
      <c r="AV620" s="386"/>
      <c r="AW620" s="386"/>
      <c r="AX620" s="386"/>
      <c r="AY620" s="386"/>
      <c r="AZ620" s="386"/>
      <c r="BA620" s="386"/>
      <c r="BB620" s="386"/>
      <c r="BC620" s="386"/>
      <c r="BD620" s="386"/>
      <c r="BE620" s="386"/>
      <c r="BF620" s="386"/>
      <c r="BG620" s="386"/>
      <c r="BH620" s="386"/>
      <c r="BI620" s="386"/>
      <c r="BJ620" s="386"/>
      <c r="BK620" s="386"/>
      <c r="BL620" s="386"/>
      <c r="BM620" s="386"/>
      <c r="BN620" s="386"/>
      <c r="BO620" s="186"/>
      <c r="BP620" s="386"/>
      <c r="BQ620" s="386"/>
      <c r="BR620" s="386"/>
      <c r="BS620" s="386"/>
      <c r="BT620" s="386"/>
      <c r="BU620" s="386"/>
      <c r="BV620" s="386"/>
      <c r="BW620" s="386"/>
      <c r="BX620" s="386"/>
      <c r="BY620" s="386"/>
      <c r="BZ620" s="386"/>
      <c r="CA620" s="386"/>
      <c r="CB620" s="386"/>
      <c r="CC620" s="386"/>
      <c r="CD620" s="386"/>
      <c r="CE620" s="386"/>
      <c r="CF620" s="386"/>
      <c r="CG620" s="386"/>
      <c r="CH620" s="386"/>
      <c r="CI620" s="386"/>
      <c r="CJ620" s="386"/>
      <c r="CK620" s="386"/>
      <c r="CL620" s="386"/>
      <c r="CM620" s="386"/>
      <c r="CN620" s="386"/>
      <c r="CO620" s="188"/>
      <c r="CP620" s="188"/>
      <c r="CQ620" s="188"/>
      <c r="CR620" s="188"/>
      <c r="CS620" s="188"/>
      <c r="CT620" s="188"/>
      <c r="CU620" s="188"/>
      <c r="CV620" s="188"/>
      <c r="CW620" s="188"/>
      <c r="CX620" s="188"/>
      <c r="CY620" s="188"/>
      <c r="CZ620" s="188"/>
      <c r="DA620" s="188"/>
      <c r="DB620" s="188"/>
      <c r="DC620" s="386"/>
      <c r="DD620" s="386"/>
      <c r="DE620" s="386"/>
      <c r="DF620" s="386"/>
    </row>
    <row r="621" spans="1:110" s="216" customFormat="1">
      <c r="A621" s="222"/>
      <c r="B621" s="386"/>
      <c r="C621" s="386"/>
      <c r="D621" s="386"/>
      <c r="E621" s="386"/>
      <c r="F621" s="386"/>
      <c r="H621" s="222"/>
      <c r="I621" s="386"/>
      <c r="J621" s="386"/>
      <c r="K621" s="386"/>
      <c r="L621" s="386"/>
      <c r="M621" s="386"/>
      <c r="N621" s="386"/>
      <c r="O621" s="386"/>
      <c r="P621" s="386"/>
      <c r="Q621" s="386"/>
      <c r="R621" s="386"/>
      <c r="S621" s="386"/>
      <c r="T621" s="386"/>
      <c r="U621" s="386"/>
      <c r="V621" s="188"/>
      <c r="W621" s="190"/>
      <c r="X621" s="386"/>
      <c r="Y621" s="386"/>
      <c r="Z621" s="386"/>
      <c r="AA621" s="386"/>
      <c r="AB621" s="386"/>
      <c r="AC621" s="386"/>
      <c r="AD621" s="386"/>
      <c r="AE621" s="386"/>
      <c r="AF621" s="386"/>
      <c r="AG621" s="386"/>
      <c r="AH621" s="188"/>
      <c r="AI621" s="188"/>
      <c r="AJ621" s="188"/>
      <c r="AK621" s="188"/>
      <c r="AL621" s="188"/>
      <c r="AM621" s="188"/>
      <c r="AN621" s="188"/>
      <c r="AO621" s="188"/>
      <c r="AP621" s="188"/>
      <c r="AQ621" s="386"/>
      <c r="AR621" s="386"/>
      <c r="AS621" s="386"/>
      <c r="AT621" s="386"/>
      <c r="AU621" s="386"/>
      <c r="AV621" s="386"/>
      <c r="AW621" s="386"/>
      <c r="AX621" s="386"/>
      <c r="AY621" s="386"/>
      <c r="AZ621" s="386"/>
      <c r="BA621" s="386"/>
      <c r="BB621" s="386"/>
      <c r="BC621" s="386"/>
      <c r="BD621" s="386"/>
      <c r="BE621" s="386"/>
      <c r="BF621" s="386"/>
      <c r="BG621" s="386"/>
      <c r="BH621" s="386"/>
      <c r="BI621" s="386"/>
      <c r="BJ621" s="386"/>
      <c r="BK621" s="386"/>
      <c r="BL621" s="386"/>
      <c r="BM621" s="386"/>
      <c r="BN621" s="386"/>
      <c r="BO621" s="186"/>
      <c r="BP621" s="386"/>
      <c r="BQ621" s="386"/>
      <c r="BR621" s="386"/>
      <c r="BS621" s="386"/>
      <c r="BT621" s="386"/>
      <c r="BU621" s="386"/>
      <c r="BV621" s="386"/>
      <c r="BW621" s="386"/>
      <c r="BX621" s="386"/>
      <c r="BY621" s="386"/>
      <c r="BZ621" s="386"/>
      <c r="CA621" s="386"/>
      <c r="CB621" s="386"/>
      <c r="CC621" s="386"/>
      <c r="CD621" s="386"/>
      <c r="CE621" s="386"/>
      <c r="CF621" s="386"/>
      <c r="CG621" s="386"/>
      <c r="CH621" s="386"/>
      <c r="CI621" s="386"/>
      <c r="CJ621" s="386"/>
      <c r="CK621" s="386"/>
      <c r="CL621" s="386"/>
      <c r="CM621" s="386"/>
      <c r="CN621" s="386"/>
      <c r="CO621" s="188"/>
      <c r="CP621" s="188"/>
      <c r="CQ621" s="188"/>
      <c r="CR621" s="188"/>
      <c r="CS621" s="188"/>
      <c r="CT621" s="188"/>
      <c r="CU621" s="188"/>
      <c r="CV621" s="188"/>
      <c r="CW621" s="188"/>
      <c r="CX621" s="188"/>
      <c r="CY621" s="188"/>
      <c r="CZ621" s="188"/>
      <c r="DA621" s="188"/>
      <c r="DB621" s="188"/>
      <c r="DC621" s="386"/>
      <c r="DD621" s="386"/>
      <c r="DE621" s="386"/>
      <c r="DF621" s="386"/>
    </row>
    <row r="622" spans="1:110" s="216" customFormat="1">
      <c r="A622" s="222"/>
      <c r="B622" s="386"/>
      <c r="C622" s="386"/>
      <c r="D622" s="386"/>
      <c r="E622" s="386"/>
      <c r="F622" s="386"/>
      <c r="H622" s="222"/>
      <c r="I622" s="386"/>
      <c r="J622" s="386"/>
      <c r="K622" s="386"/>
      <c r="L622" s="386"/>
      <c r="M622" s="386"/>
      <c r="N622" s="386"/>
      <c r="O622" s="386"/>
      <c r="P622" s="386"/>
      <c r="Q622" s="386"/>
      <c r="R622" s="386"/>
      <c r="S622" s="386"/>
      <c r="T622" s="386"/>
      <c r="U622" s="386"/>
      <c r="V622" s="188"/>
      <c r="W622" s="190"/>
      <c r="X622" s="386"/>
      <c r="Y622" s="386"/>
      <c r="Z622" s="386"/>
      <c r="AA622" s="386"/>
      <c r="AB622" s="386"/>
      <c r="AC622" s="386"/>
      <c r="AD622" s="386"/>
      <c r="AE622" s="386"/>
      <c r="AF622" s="386"/>
      <c r="AG622" s="386"/>
      <c r="AH622" s="188"/>
      <c r="AI622" s="188"/>
      <c r="AJ622" s="188"/>
      <c r="AK622" s="188"/>
      <c r="AL622" s="188"/>
      <c r="AM622" s="188"/>
      <c r="AN622" s="188"/>
      <c r="AO622" s="188"/>
      <c r="AP622" s="188"/>
      <c r="AQ622" s="386"/>
      <c r="AR622" s="386"/>
      <c r="AS622" s="386"/>
      <c r="AT622" s="386"/>
      <c r="AU622" s="386"/>
      <c r="AV622" s="386"/>
      <c r="AW622" s="386"/>
      <c r="AX622" s="386"/>
      <c r="AY622" s="386"/>
      <c r="AZ622" s="386"/>
      <c r="BA622" s="386"/>
      <c r="BB622" s="386"/>
      <c r="BC622" s="386"/>
      <c r="BD622" s="386"/>
      <c r="BE622" s="386"/>
      <c r="BF622" s="386"/>
      <c r="BG622" s="386"/>
      <c r="BH622" s="386"/>
      <c r="BI622" s="386"/>
      <c r="BJ622" s="386"/>
      <c r="BK622" s="386"/>
      <c r="BL622" s="386"/>
      <c r="BM622" s="386"/>
      <c r="BN622" s="386"/>
      <c r="BO622" s="186"/>
      <c r="BP622" s="386"/>
      <c r="BQ622" s="386"/>
      <c r="BR622" s="386"/>
      <c r="BS622" s="386"/>
      <c r="BT622" s="386"/>
      <c r="BU622" s="386"/>
      <c r="BV622" s="386"/>
      <c r="BW622" s="386"/>
      <c r="BX622" s="386"/>
      <c r="BY622" s="386"/>
      <c r="BZ622" s="386"/>
      <c r="CA622" s="386"/>
      <c r="CB622" s="386"/>
      <c r="CC622" s="386"/>
      <c r="CD622" s="386"/>
      <c r="CE622" s="386"/>
      <c r="CF622" s="386"/>
      <c r="CG622" s="386"/>
      <c r="CH622" s="386"/>
      <c r="CI622" s="386"/>
      <c r="CJ622" s="386"/>
      <c r="CK622" s="386"/>
      <c r="CL622" s="386"/>
      <c r="CM622" s="386"/>
      <c r="CN622" s="386"/>
      <c r="CO622" s="188"/>
      <c r="CP622" s="188"/>
      <c r="CQ622" s="188"/>
      <c r="CR622" s="188"/>
      <c r="CS622" s="188"/>
      <c r="CT622" s="188"/>
      <c r="CU622" s="188"/>
      <c r="CV622" s="188"/>
      <c r="CW622" s="188"/>
      <c r="CX622" s="188"/>
      <c r="CY622" s="188"/>
      <c r="CZ622" s="188"/>
      <c r="DA622" s="188"/>
      <c r="DB622" s="188"/>
      <c r="DC622" s="386"/>
      <c r="DD622" s="386"/>
      <c r="DE622" s="386"/>
      <c r="DF622" s="386"/>
    </row>
    <row r="623" spans="1:110" s="216" customFormat="1">
      <c r="A623" s="222"/>
      <c r="B623" s="386"/>
      <c r="C623" s="386"/>
      <c r="D623" s="386"/>
      <c r="E623" s="386"/>
      <c r="F623" s="386"/>
      <c r="H623" s="222"/>
      <c r="I623" s="386"/>
      <c r="J623" s="386"/>
      <c r="K623" s="386"/>
      <c r="L623" s="386"/>
      <c r="M623" s="386"/>
      <c r="N623" s="386"/>
      <c r="O623" s="386"/>
      <c r="P623" s="386"/>
      <c r="Q623" s="386"/>
      <c r="R623" s="386"/>
      <c r="S623" s="386"/>
      <c r="T623" s="386"/>
      <c r="U623" s="386"/>
      <c r="V623" s="188"/>
      <c r="W623" s="190"/>
      <c r="X623" s="386"/>
      <c r="Y623" s="386"/>
      <c r="Z623" s="386"/>
      <c r="AA623" s="386"/>
      <c r="AB623" s="386"/>
      <c r="AC623" s="386"/>
      <c r="AD623" s="386"/>
      <c r="AE623" s="386"/>
      <c r="AF623" s="386"/>
      <c r="AG623" s="386"/>
      <c r="AH623" s="188"/>
      <c r="AI623" s="188"/>
      <c r="AJ623" s="188"/>
      <c r="AK623" s="188"/>
      <c r="AL623" s="188"/>
      <c r="AM623" s="188"/>
      <c r="AN623" s="188"/>
      <c r="AO623" s="188"/>
      <c r="AP623" s="188"/>
      <c r="AQ623" s="386"/>
      <c r="AR623" s="386"/>
      <c r="AS623" s="386"/>
      <c r="AT623" s="386"/>
      <c r="AU623" s="386"/>
      <c r="AV623" s="386"/>
      <c r="AW623" s="386"/>
      <c r="AX623" s="386"/>
      <c r="AY623" s="386"/>
      <c r="AZ623" s="386"/>
      <c r="BA623" s="386"/>
      <c r="BB623" s="386"/>
      <c r="BC623" s="386"/>
      <c r="BD623" s="386"/>
      <c r="BE623" s="386"/>
      <c r="BF623" s="386"/>
      <c r="BG623" s="386"/>
      <c r="BH623" s="386"/>
      <c r="BI623" s="386"/>
      <c r="BJ623" s="386"/>
      <c r="BK623" s="386"/>
      <c r="BL623" s="386"/>
      <c r="BM623" s="386"/>
      <c r="BN623" s="386"/>
      <c r="BO623" s="186"/>
      <c r="BP623" s="386"/>
      <c r="BQ623" s="386"/>
      <c r="BR623" s="386"/>
      <c r="BS623" s="386"/>
      <c r="BT623" s="386"/>
      <c r="BU623" s="386"/>
      <c r="BV623" s="386"/>
      <c r="BW623" s="386"/>
      <c r="BX623" s="386"/>
      <c r="BY623" s="386"/>
      <c r="BZ623" s="386"/>
      <c r="CA623" s="386"/>
      <c r="CB623" s="386"/>
      <c r="CC623" s="386"/>
      <c r="CD623" s="386"/>
      <c r="CE623" s="386"/>
      <c r="CF623" s="386"/>
      <c r="CG623" s="386"/>
      <c r="CH623" s="386"/>
      <c r="CI623" s="386"/>
      <c r="CJ623" s="386"/>
      <c r="CK623" s="386"/>
      <c r="CL623" s="386"/>
      <c r="CM623" s="386"/>
      <c r="CN623" s="386"/>
      <c r="CO623" s="188"/>
      <c r="CP623" s="188"/>
      <c r="CQ623" s="188"/>
      <c r="CR623" s="188"/>
      <c r="CS623" s="188"/>
      <c r="CT623" s="188"/>
      <c r="CU623" s="188"/>
      <c r="CV623" s="188"/>
      <c r="CW623" s="188"/>
      <c r="CX623" s="188"/>
      <c r="CY623" s="188"/>
      <c r="CZ623" s="188"/>
      <c r="DA623" s="188"/>
      <c r="DB623" s="188"/>
      <c r="DC623" s="386"/>
      <c r="DD623" s="386"/>
      <c r="DE623" s="386"/>
      <c r="DF623" s="386"/>
    </row>
    <row r="624" spans="1:110" s="216" customFormat="1">
      <c r="A624" s="222"/>
      <c r="B624" s="386"/>
      <c r="C624" s="386"/>
      <c r="D624" s="386"/>
      <c r="E624" s="386"/>
      <c r="F624" s="386"/>
      <c r="H624" s="222"/>
      <c r="I624" s="386"/>
      <c r="J624" s="386"/>
      <c r="K624" s="386"/>
      <c r="L624" s="386"/>
      <c r="M624" s="386"/>
      <c r="N624" s="386"/>
      <c r="O624" s="386"/>
      <c r="P624" s="386"/>
      <c r="Q624" s="386"/>
      <c r="R624" s="386"/>
      <c r="S624" s="386"/>
      <c r="T624" s="386"/>
      <c r="U624" s="386"/>
      <c r="V624" s="188"/>
      <c r="W624" s="190"/>
      <c r="X624" s="386"/>
      <c r="Y624" s="386"/>
      <c r="Z624" s="386"/>
      <c r="AA624" s="386"/>
      <c r="AB624" s="386"/>
      <c r="AC624" s="386"/>
      <c r="AD624" s="386"/>
      <c r="AE624" s="386"/>
      <c r="AF624" s="386"/>
      <c r="AG624" s="386"/>
      <c r="AH624" s="188"/>
      <c r="AI624" s="188"/>
      <c r="AJ624" s="188"/>
      <c r="AK624" s="188"/>
      <c r="AL624" s="188"/>
      <c r="AM624" s="188"/>
      <c r="AN624" s="188"/>
      <c r="AO624" s="188"/>
      <c r="AP624" s="188"/>
      <c r="AQ624" s="386"/>
      <c r="AR624" s="386"/>
      <c r="AS624" s="386"/>
      <c r="AT624" s="386"/>
      <c r="AU624" s="386"/>
      <c r="AV624" s="386"/>
      <c r="AW624" s="386"/>
      <c r="AX624" s="386"/>
      <c r="AY624" s="386"/>
      <c r="AZ624" s="386"/>
      <c r="BA624" s="386"/>
      <c r="BB624" s="386"/>
      <c r="BC624" s="386"/>
      <c r="BD624" s="386"/>
      <c r="BE624" s="386"/>
      <c r="BF624" s="386"/>
      <c r="BG624" s="386"/>
      <c r="BH624" s="386"/>
      <c r="BI624" s="386"/>
      <c r="BJ624" s="386"/>
      <c r="BK624" s="386"/>
      <c r="BL624" s="386"/>
      <c r="BM624" s="386"/>
      <c r="BN624" s="386"/>
      <c r="BO624" s="186"/>
      <c r="BP624" s="386"/>
      <c r="BQ624" s="386"/>
      <c r="BR624" s="386"/>
      <c r="BS624" s="386"/>
      <c r="BT624" s="386"/>
      <c r="BU624" s="386"/>
      <c r="BV624" s="386"/>
      <c r="BW624" s="386"/>
      <c r="BX624" s="386"/>
      <c r="BY624" s="386"/>
      <c r="BZ624" s="386"/>
      <c r="CA624" s="386"/>
      <c r="CB624" s="386"/>
      <c r="CC624" s="386"/>
      <c r="CD624" s="386"/>
      <c r="CE624" s="386"/>
      <c r="CF624" s="386"/>
      <c r="CG624" s="386"/>
      <c r="CH624" s="386"/>
      <c r="CI624" s="386"/>
      <c r="CJ624" s="386"/>
      <c r="CK624" s="386"/>
      <c r="CL624" s="386"/>
      <c r="CM624" s="386"/>
      <c r="CN624" s="386"/>
      <c r="CO624" s="188"/>
      <c r="CP624" s="188"/>
      <c r="CQ624" s="188"/>
      <c r="CR624" s="188"/>
      <c r="CS624" s="188"/>
      <c r="CT624" s="188"/>
      <c r="CU624" s="188"/>
      <c r="CV624" s="188"/>
      <c r="CW624" s="188"/>
      <c r="CX624" s="188"/>
      <c r="CY624" s="188"/>
      <c r="CZ624" s="188"/>
      <c r="DA624" s="188"/>
      <c r="DB624" s="188"/>
      <c r="DC624" s="386"/>
      <c r="DD624" s="386"/>
      <c r="DE624" s="386"/>
      <c r="DF624" s="386"/>
    </row>
    <row r="625" spans="1:110" s="216" customFormat="1">
      <c r="A625" s="222"/>
      <c r="B625" s="386"/>
      <c r="C625" s="386"/>
      <c r="D625" s="386"/>
      <c r="E625" s="386"/>
      <c r="F625" s="386"/>
      <c r="H625" s="222"/>
      <c r="I625" s="386"/>
      <c r="J625" s="386"/>
      <c r="K625" s="386"/>
      <c r="L625" s="386"/>
      <c r="M625" s="386"/>
      <c r="N625" s="386"/>
      <c r="O625" s="386"/>
      <c r="P625" s="386"/>
      <c r="Q625" s="386"/>
      <c r="R625" s="386"/>
      <c r="S625" s="386"/>
      <c r="T625" s="386"/>
      <c r="U625" s="386"/>
      <c r="V625" s="188"/>
      <c r="W625" s="190"/>
      <c r="X625" s="386"/>
      <c r="Y625" s="386"/>
      <c r="Z625" s="386"/>
      <c r="AA625" s="386"/>
      <c r="AB625" s="386"/>
      <c r="AC625" s="386"/>
      <c r="AD625" s="386"/>
      <c r="AE625" s="386"/>
      <c r="AF625" s="386"/>
      <c r="AG625" s="386"/>
      <c r="AH625" s="188"/>
      <c r="AI625" s="188"/>
      <c r="AJ625" s="188"/>
      <c r="AK625" s="188"/>
      <c r="AL625" s="188"/>
      <c r="AM625" s="188"/>
      <c r="AN625" s="188"/>
      <c r="AO625" s="188"/>
      <c r="AP625" s="188"/>
      <c r="AQ625" s="386"/>
      <c r="AR625" s="386"/>
      <c r="AS625" s="386"/>
      <c r="AT625" s="386"/>
      <c r="AU625" s="386"/>
      <c r="AV625" s="386"/>
      <c r="AW625" s="386"/>
      <c r="AX625" s="386"/>
      <c r="AY625" s="386"/>
      <c r="AZ625" s="386"/>
      <c r="BA625" s="386"/>
      <c r="BB625" s="386"/>
      <c r="BC625" s="386"/>
      <c r="BD625" s="386"/>
      <c r="BE625" s="386"/>
      <c r="BF625" s="386"/>
      <c r="BG625" s="386"/>
      <c r="BH625" s="386"/>
      <c r="BI625" s="386"/>
      <c r="BJ625" s="386"/>
      <c r="BK625" s="386"/>
      <c r="BL625" s="386"/>
      <c r="BM625" s="386"/>
      <c r="BN625" s="386"/>
      <c r="BO625" s="186"/>
      <c r="BP625" s="386"/>
      <c r="BQ625" s="386"/>
      <c r="BR625" s="386"/>
      <c r="BS625" s="386"/>
      <c r="BT625" s="386"/>
      <c r="BU625" s="386"/>
      <c r="BV625" s="386"/>
      <c r="BW625" s="386"/>
      <c r="BX625" s="386"/>
      <c r="BY625" s="386"/>
      <c r="BZ625" s="386"/>
      <c r="CA625" s="386"/>
      <c r="CB625" s="386"/>
      <c r="CC625" s="386"/>
      <c r="CD625" s="386"/>
      <c r="CE625" s="386"/>
      <c r="CF625" s="386"/>
      <c r="CG625" s="386"/>
      <c r="CH625" s="386"/>
      <c r="CI625" s="386"/>
      <c r="CJ625" s="386"/>
      <c r="CK625" s="386"/>
      <c r="CL625" s="386"/>
      <c r="CM625" s="386"/>
      <c r="CN625" s="386"/>
      <c r="CO625" s="188"/>
      <c r="CP625" s="188"/>
      <c r="CQ625" s="188"/>
      <c r="CR625" s="188"/>
      <c r="CS625" s="188"/>
      <c r="CT625" s="188"/>
      <c r="CU625" s="188"/>
      <c r="CV625" s="188"/>
      <c r="CW625" s="188"/>
      <c r="CX625" s="188"/>
      <c r="CY625" s="188"/>
      <c r="CZ625" s="188"/>
      <c r="DA625" s="188"/>
      <c r="DB625" s="188"/>
      <c r="DC625" s="386"/>
      <c r="DD625" s="386"/>
      <c r="DE625" s="386"/>
      <c r="DF625" s="386"/>
    </row>
    <row r="626" spans="1:110" s="216" customFormat="1">
      <c r="A626" s="222"/>
      <c r="B626" s="386"/>
      <c r="C626" s="386"/>
      <c r="D626" s="386"/>
      <c r="E626" s="386"/>
      <c r="F626" s="386"/>
      <c r="H626" s="222"/>
      <c r="I626" s="386"/>
      <c r="J626" s="386"/>
      <c r="K626" s="386"/>
      <c r="L626" s="386"/>
      <c r="M626" s="386"/>
      <c r="N626" s="386"/>
      <c r="O626" s="386"/>
      <c r="P626" s="386"/>
      <c r="Q626" s="386"/>
      <c r="R626" s="386"/>
      <c r="S626" s="386"/>
      <c r="T626" s="386"/>
      <c r="U626" s="386"/>
      <c r="V626" s="188"/>
      <c r="W626" s="190"/>
      <c r="X626" s="386"/>
      <c r="Y626" s="386"/>
      <c r="Z626" s="386"/>
      <c r="AA626" s="386"/>
      <c r="AB626" s="386"/>
      <c r="AC626" s="386"/>
      <c r="AD626" s="386"/>
      <c r="AE626" s="386"/>
      <c r="AF626" s="386"/>
      <c r="AG626" s="386"/>
      <c r="AH626" s="188"/>
      <c r="AI626" s="188"/>
      <c r="AJ626" s="188"/>
      <c r="AK626" s="188"/>
      <c r="AL626" s="188"/>
      <c r="AM626" s="188"/>
      <c r="AN626" s="188"/>
      <c r="AO626" s="188"/>
      <c r="AP626" s="188"/>
      <c r="AQ626" s="386"/>
      <c r="AR626" s="386"/>
      <c r="AS626" s="386"/>
      <c r="AT626" s="386"/>
      <c r="AU626" s="386"/>
      <c r="AV626" s="386"/>
      <c r="AW626" s="386"/>
      <c r="AX626" s="386"/>
      <c r="AY626" s="386"/>
      <c r="AZ626" s="386"/>
      <c r="BA626" s="386"/>
      <c r="BB626" s="386"/>
      <c r="BC626" s="386"/>
      <c r="BD626" s="386"/>
      <c r="BE626" s="386"/>
      <c r="BF626" s="386"/>
      <c r="BG626" s="386"/>
      <c r="BH626" s="386"/>
      <c r="BI626" s="386"/>
      <c r="BJ626" s="386"/>
      <c r="BK626" s="386"/>
      <c r="BL626" s="386"/>
      <c r="BM626" s="386"/>
      <c r="BN626" s="386"/>
      <c r="BO626" s="186"/>
      <c r="BP626" s="386"/>
      <c r="BQ626" s="386"/>
      <c r="BR626" s="386"/>
      <c r="BS626" s="386"/>
      <c r="BT626" s="386"/>
      <c r="BU626" s="386"/>
      <c r="BV626" s="386"/>
      <c r="BW626" s="386"/>
      <c r="BX626" s="386"/>
      <c r="BY626" s="386"/>
      <c r="BZ626" s="386"/>
      <c r="CA626" s="386"/>
      <c r="CB626" s="386"/>
      <c r="CC626" s="386"/>
      <c r="CD626" s="386"/>
      <c r="CE626" s="386"/>
      <c r="CF626" s="386"/>
      <c r="CG626" s="386"/>
      <c r="CH626" s="386"/>
      <c r="CI626" s="386"/>
      <c r="CJ626" s="386"/>
      <c r="CK626" s="386"/>
      <c r="CL626" s="386"/>
      <c r="CM626" s="386"/>
      <c r="CN626" s="386"/>
      <c r="CO626" s="188"/>
      <c r="CP626" s="188"/>
      <c r="CQ626" s="188"/>
      <c r="CR626" s="188"/>
      <c r="CS626" s="188"/>
      <c r="CT626" s="188"/>
      <c r="CU626" s="188"/>
      <c r="CV626" s="188"/>
      <c r="CW626" s="188"/>
      <c r="CX626" s="188"/>
      <c r="CY626" s="188"/>
      <c r="CZ626" s="188"/>
      <c r="DA626" s="188"/>
      <c r="DB626" s="188"/>
      <c r="DC626" s="386"/>
      <c r="DD626" s="386"/>
      <c r="DE626" s="386"/>
      <c r="DF626" s="386"/>
    </row>
    <row r="627" spans="1:110" s="216" customFormat="1">
      <c r="A627" s="222"/>
      <c r="B627" s="386"/>
      <c r="C627" s="386"/>
      <c r="D627" s="386"/>
      <c r="E627" s="386"/>
      <c r="F627" s="386"/>
      <c r="H627" s="222"/>
      <c r="I627" s="386"/>
      <c r="J627" s="386"/>
      <c r="K627" s="386"/>
      <c r="L627" s="386"/>
      <c r="M627" s="386"/>
      <c r="N627" s="386"/>
      <c r="O627" s="386"/>
      <c r="P627" s="386"/>
      <c r="Q627" s="386"/>
      <c r="R627" s="386"/>
      <c r="S627" s="386"/>
      <c r="T627" s="386"/>
      <c r="U627" s="386"/>
      <c r="V627" s="188"/>
      <c r="W627" s="190"/>
      <c r="X627" s="386"/>
      <c r="Y627" s="386"/>
      <c r="Z627" s="386"/>
      <c r="AA627" s="386"/>
      <c r="AB627" s="386"/>
      <c r="AC627" s="386"/>
      <c r="AD627" s="386"/>
      <c r="AE627" s="386"/>
      <c r="AF627" s="386"/>
      <c r="AG627" s="386"/>
      <c r="AH627" s="188"/>
      <c r="AI627" s="188"/>
      <c r="AJ627" s="188"/>
      <c r="AK627" s="188"/>
      <c r="AL627" s="188"/>
      <c r="AM627" s="188"/>
      <c r="AN627" s="188"/>
      <c r="AO627" s="188"/>
      <c r="AP627" s="188"/>
      <c r="AQ627" s="386"/>
      <c r="AR627" s="386"/>
      <c r="AS627" s="386"/>
      <c r="AT627" s="386"/>
      <c r="AU627" s="386"/>
      <c r="AV627" s="386"/>
      <c r="AW627" s="386"/>
      <c r="AX627" s="386"/>
      <c r="AY627" s="386"/>
      <c r="AZ627" s="386"/>
      <c r="BA627" s="386"/>
      <c r="BB627" s="386"/>
      <c r="BC627" s="386"/>
      <c r="BD627" s="386"/>
      <c r="BE627" s="386"/>
      <c r="BF627" s="386"/>
      <c r="BG627" s="386"/>
      <c r="BH627" s="386"/>
      <c r="BI627" s="386"/>
      <c r="BJ627" s="386"/>
      <c r="BK627" s="386"/>
      <c r="BL627" s="386"/>
      <c r="BM627" s="386"/>
      <c r="BN627" s="386"/>
      <c r="BO627" s="186"/>
      <c r="BP627" s="386"/>
      <c r="BQ627" s="386"/>
      <c r="BR627" s="386"/>
      <c r="BS627" s="386"/>
      <c r="BT627" s="386"/>
      <c r="BU627" s="386"/>
      <c r="BV627" s="386"/>
      <c r="BW627" s="386"/>
      <c r="BX627" s="386"/>
      <c r="BY627" s="386"/>
      <c r="BZ627" s="386"/>
      <c r="CA627" s="386"/>
      <c r="CB627" s="386"/>
      <c r="CC627" s="386"/>
      <c r="CD627" s="386"/>
      <c r="CE627" s="386"/>
      <c r="CF627" s="386"/>
      <c r="CG627" s="386"/>
      <c r="CH627" s="386"/>
      <c r="CI627" s="386"/>
      <c r="CJ627" s="386"/>
      <c r="CK627" s="386"/>
      <c r="CL627" s="386"/>
      <c r="CM627" s="386"/>
      <c r="CN627" s="386"/>
      <c r="CO627" s="188"/>
      <c r="CP627" s="188"/>
      <c r="CQ627" s="188"/>
      <c r="CR627" s="188"/>
      <c r="CS627" s="188"/>
      <c r="CT627" s="188"/>
      <c r="CU627" s="188"/>
      <c r="CV627" s="188"/>
      <c r="CW627" s="188"/>
      <c r="CX627" s="188"/>
      <c r="CY627" s="188"/>
      <c r="CZ627" s="188"/>
      <c r="DA627" s="188"/>
      <c r="DB627" s="188"/>
      <c r="DC627" s="386"/>
      <c r="DD627" s="386"/>
      <c r="DE627" s="386"/>
      <c r="DF627" s="386"/>
    </row>
    <row r="628" spans="1:110" s="216" customFormat="1">
      <c r="A628" s="222"/>
      <c r="B628" s="386"/>
      <c r="C628" s="386"/>
      <c r="D628" s="386"/>
      <c r="E628" s="386"/>
      <c r="F628" s="386"/>
      <c r="H628" s="222"/>
      <c r="I628" s="386"/>
      <c r="J628" s="386"/>
      <c r="K628" s="386"/>
      <c r="L628" s="386"/>
      <c r="M628" s="386"/>
      <c r="N628" s="386"/>
      <c r="O628" s="386"/>
      <c r="P628" s="386"/>
      <c r="Q628" s="386"/>
      <c r="R628" s="386"/>
      <c r="S628" s="386"/>
      <c r="T628" s="386"/>
      <c r="U628" s="386"/>
      <c r="V628" s="188"/>
      <c r="W628" s="190"/>
      <c r="X628" s="386"/>
      <c r="Y628" s="386"/>
      <c r="Z628" s="386"/>
      <c r="AA628" s="386"/>
      <c r="AB628" s="386"/>
      <c r="AC628" s="386"/>
      <c r="AD628" s="386"/>
      <c r="AE628" s="386"/>
      <c r="AF628" s="386"/>
      <c r="AG628" s="386"/>
      <c r="AH628" s="188"/>
      <c r="AI628" s="188"/>
      <c r="AJ628" s="188"/>
      <c r="AK628" s="188"/>
      <c r="AL628" s="188"/>
      <c r="AM628" s="188"/>
      <c r="AN628" s="188"/>
      <c r="AO628" s="188"/>
      <c r="AP628" s="188"/>
      <c r="AQ628" s="386"/>
      <c r="AR628" s="386"/>
      <c r="AS628" s="386"/>
      <c r="AT628" s="386"/>
      <c r="AU628" s="386"/>
      <c r="AV628" s="386"/>
      <c r="AW628" s="386"/>
      <c r="AX628" s="386"/>
      <c r="AY628" s="386"/>
      <c r="AZ628" s="386"/>
      <c r="BA628" s="386"/>
      <c r="BB628" s="386"/>
      <c r="BC628" s="386"/>
      <c r="BD628" s="386"/>
      <c r="BE628" s="386"/>
      <c r="BF628" s="386"/>
      <c r="BG628" s="386"/>
      <c r="BH628" s="386"/>
      <c r="BI628" s="386"/>
      <c r="BJ628" s="386"/>
      <c r="BK628" s="386"/>
      <c r="BL628" s="386"/>
      <c r="BM628" s="386"/>
      <c r="BN628" s="386"/>
      <c r="BO628" s="186"/>
      <c r="BP628" s="386"/>
      <c r="BQ628" s="386"/>
      <c r="BR628" s="386"/>
      <c r="BS628" s="386"/>
      <c r="BT628" s="386"/>
      <c r="BU628" s="386"/>
      <c r="BV628" s="386"/>
      <c r="BW628" s="386"/>
      <c r="BX628" s="386"/>
      <c r="BY628" s="386"/>
      <c r="BZ628" s="386"/>
      <c r="CA628" s="386"/>
      <c r="CB628" s="386"/>
      <c r="CC628" s="386"/>
      <c r="CD628" s="386"/>
      <c r="CE628" s="386"/>
      <c r="CF628" s="386"/>
      <c r="CG628" s="386"/>
      <c r="CH628" s="386"/>
      <c r="CI628" s="386"/>
      <c r="CJ628" s="386"/>
      <c r="CK628" s="386"/>
      <c r="CL628" s="386"/>
      <c r="CM628" s="386"/>
      <c r="CN628" s="386"/>
      <c r="CO628" s="188"/>
      <c r="CP628" s="188"/>
      <c r="CQ628" s="188"/>
      <c r="CR628" s="188"/>
      <c r="CS628" s="188"/>
      <c r="CT628" s="188"/>
      <c r="CU628" s="188"/>
      <c r="CV628" s="188"/>
      <c r="CW628" s="188"/>
      <c r="CX628" s="188"/>
      <c r="CY628" s="188"/>
      <c r="CZ628" s="188"/>
      <c r="DA628" s="188"/>
      <c r="DB628" s="188"/>
      <c r="DC628" s="386"/>
      <c r="DD628" s="386"/>
      <c r="DE628" s="386"/>
      <c r="DF628" s="386"/>
    </row>
    <row r="629" spans="1:110" s="216" customFormat="1">
      <c r="A629" s="222"/>
      <c r="B629" s="386"/>
      <c r="C629" s="386"/>
      <c r="D629" s="386"/>
      <c r="E629" s="386"/>
      <c r="F629" s="386"/>
      <c r="H629" s="222"/>
      <c r="I629" s="386"/>
      <c r="J629" s="386"/>
      <c r="K629" s="386"/>
      <c r="L629" s="386"/>
      <c r="M629" s="386"/>
      <c r="N629" s="386"/>
      <c r="O629" s="386"/>
      <c r="P629" s="386"/>
      <c r="Q629" s="386"/>
      <c r="R629" s="386"/>
      <c r="S629" s="386"/>
      <c r="T629" s="386"/>
      <c r="U629" s="386"/>
      <c r="V629" s="188"/>
      <c r="W629" s="190"/>
      <c r="X629" s="386"/>
      <c r="Y629" s="386"/>
      <c r="Z629" s="386"/>
      <c r="AA629" s="386"/>
      <c r="AB629" s="386"/>
      <c r="AC629" s="386"/>
      <c r="AD629" s="386"/>
      <c r="AE629" s="386"/>
      <c r="AF629" s="386"/>
      <c r="AG629" s="386"/>
      <c r="AH629" s="188"/>
      <c r="AI629" s="188"/>
      <c r="AJ629" s="188"/>
      <c r="AK629" s="188"/>
      <c r="AL629" s="188"/>
      <c r="AM629" s="188"/>
      <c r="AN629" s="188"/>
      <c r="AO629" s="188"/>
      <c r="AP629" s="188"/>
      <c r="AQ629" s="386"/>
      <c r="AR629" s="386"/>
      <c r="AS629" s="386"/>
      <c r="AT629" s="386"/>
      <c r="AU629" s="386"/>
      <c r="AV629" s="386"/>
      <c r="AW629" s="386"/>
      <c r="AX629" s="386"/>
      <c r="AY629" s="386"/>
      <c r="AZ629" s="386"/>
      <c r="BA629" s="386"/>
      <c r="BB629" s="386"/>
      <c r="BC629" s="386"/>
      <c r="BD629" s="386"/>
      <c r="BE629" s="386"/>
      <c r="BF629" s="386"/>
      <c r="BG629" s="386"/>
      <c r="BH629" s="386"/>
      <c r="BI629" s="386"/>
      <c r="BJ629" s="386"/>
      <c r="BK629" s="386"/>
      <c r="BL629" s="386"/>
      <c r="BM629" s="386"/>
      <c r="BN629" s="386"/>
      <c r="BO629" s="186"/>
      <c r="BP629" s="386"/>
      <c r="BQ629" s="386"/>
      <c r="BR629" s="386"/>
      <c r="BS629" s="386"/>
      <c r="BT629" s="386"/>
      <c r="BU629" s="386"/>
      <c r="BV629" s="386"/>
      <c r="BW629" s="386"/>
      <c r="BX629" s="386"/>
      <c r="BY629" s="386"/>
      <c r="BZ629" s="386"/>
      <c r="CA629" s="386"/>
      <c r="CB629" s="386"/>
      <c r="CC629" s="386"/>
      <c r="CD629" s="386"/>
      <c r="CE629" s="386"/>
      <c r="CF629" s="386"/>
      <c r="CG629" s="386"/>
      <c r="CH629" s="386"/>
      <c r="CI629" s="386"/>
      <c r="CJ629" s="386"/>
      <c r="CK629" s="386"/>
      <c r="CL629" s="386"/>
      <c r="CM629" s="386"/>
      <c r="CN629" s="386"/>
      <c r="CO629" s="188"/>
      <c r="CP629" s="188"/>
      <c r="CQ629" s="188"/>
      <c r="CR629" s="188"/>
      <c r="CS629" s="188"/>
      <c r="CT629" s="188"/>
      <c r="CU629" s="188"/>
      <c r="CV629" s="188"/>
      <c r="CW629" s="188"/>
      <c r="CX629" s="188"/>
      <c r="CY629" s="188"/>
      <c r="CZ629" s="188"/>
      <c r="DA629" s="188"/>
      <c r="DB629" s="188"/>
      <c r="DC629" s="386"/>
      <c r="DD629" s="386"/>
      <c r="DE629" s="386"/>
      <c r="DF629" s="386"/>
    </row>
    <row r="630" spans="1:110" s="216" customFormat="1">
      <c r="A630" s="222"/>
      <c r="B630" s="386"/>
      <c r="C630" s="386"/>
      <c r="D630" s="386"/>
      <c r="E630" s="386"/>
      <c r="F630" s="386"/>
      <c r="H630" s="222"/>
      <c r="I630" s="386"/>
      <c r="J630" s="386"/>
      <c r="K630" s="386"/>
      <c r="L630" s="386"/>
      <c r="M630" s="386"/>
      <c r="N630" s="386"/>
      <c r="O630" s="386"/>
      <c r="P630" s="386"/>
      <c r="Q630" s="386"/>
      <c r="R630" s="386"/>
      <c r="S630" s="386"/>
      <c r="T630" s="386"/>
      <c r="U630" s="386"/>
      <c r="V630" s="188"/>
      <c r="W630" s="190"/>
      <c r="X630" s="386"/>
      <c r="Y630" s="386"/>
      <c r="Z630" s="386"/>
      <c r="AA630" s="386"/>
      <c r="AB630" s="386"/>
      <c r="AC630" s="386"/>
      <c r="AD630" s="386"/>
      <c r="AE630" s="386"/>
      <c r="AF630" s="386"/>
      <c r="AG630" s="386"/>
      <c r="AH630" s="188"/>
      <c r="AI630" s="188"/>
      <c r="AJ630" s="188"/>
      <c r="AK630" s="188"/>
      <c r="AL630" s="188"/>
      <c r="AM630" s="188"/>
      <c r="AN630" s="188"/>
      <c r="AO630" s="188"/>
      <c r="AP630" s="188"/>
      <c r="AQ630" s="386"/>
      <c r="AR630" s="386"/>
      <c r="AS630" s="386"/>
      <c r="AT630" s="386"/>
      <c r="AU630" s="386"/>
      <c r="AV630" s="386"/>
      <c r="AW630" s="386"/>
      <c r="AX630" s="386"/>
      <c r="AY630" s="386"/>
      <c r="AZ630" s="386"/>
      <c r="BA630" s="386"/>
      <c r="BB630" s="386"/>
      <c r="BC630" s="386"/>
      <c r="BD630" s="386"/>
      <c r="BE630" s="386"/>
      <c r="BF630" s="386"/>
      <c r="BG630" s="386"/>
      <c r="BH630" s="386"/>
      <c r="BI630" s="386"/>
      <c r="BJ630" s="386"/>
      <c r="BK630" s="386"/>
      <c r="BL630" s="386"/>
      <c r="BM630" s="386"/>
      <c r="BN630" s="386"/>
      <c r="BO630" s="186"/>
      <c r="BP630" s="386"/>
      <c r="BQ630" s="386"/>
      <c r="BR630" s="386"/>
      <c r="BS630" s="386"/>
      <c r="BT630" s="386"/>
      <c r="BU630" s="386"/>
      <c r="BV630" s="386"/>
      <c r="BW630" s="386"/>
      <c r="BX630" s="386"/>
      <c r="BY630" s="386"/>
      <c r="BZ630" s="386"/>
      <c r="CA630" s="386"/>
      <c r="CB630" s="386"/>
      <c r="CC630" s="386"/>
      <c r="CD630" s="386"/>
      <c r="CE630" s="386"/>
      <c r="CF630" s="386"/>
      <c r="CG630" s="386"/>
      <c r="CH630" s="386"/>
      <c r="CI630" s="386"/>
      <c r="CJ630" s="386"/>
      <c r="CK630" s="386"/>
      <c r="CL630" s="386"/>
      <c r="CM630" s="386"/>
      <c r="CN630" s="386"/>
      <c r="CO630" s="188"/>
      <c r="CP630" s="188"/>
      <c r="CQ630" s="188"/>
      <c r="CR630" s="188"/>
      <c r="CS630" s="188"/>
      <c r="CT630" s="188"/>
      <c r="CU630" s="188"/>
      <c r="CV630" s="188"/>
      <c r="CW630" s="188"/>
      <c r="CX630" s="188"/>
      <c r="CY630" s="188"/>
      <c r="CZ630" s="188"/>
      <c r="DA630" s="188"/>
      <c r="DB630" s="188"/>
      <c r="DC630" s="386"/>
      <c r="DD630" s="386"/>
      <c r="DE630" s="386"/>
      <c r="DF630" s="386"/>
    </row>
    <row r="631" spans="1:110" s="216" customFormat="1">
      <c r="A631" s="222"/>
      <c r="B631" s="386"/>
      <c r="C631" s="386"/>
      <c r="D631" s="386"/>
      <c r="E631" s="386"/>
      <c r="F631" s="386"/>
      <c r="H631" s="222"/>
      <c r="I631" s="386"/>
      <c r="J631" s="386"/>
      <c r="K631" s="386"/>
      <c r="L631" s="386"/>
      <c r="M631" s="386"/>
      <c r="N631" s="386"/>
      <c r="O631" s="386"/>
      <c r="P631" s="386"/>
      <c r="Q631" s="386"/>
      <c r="R631" s="386"/>
      <c r="S631" s="386"/>
      <c r="T631" s="386"/>
      <c r="U631" s="386"/>
      <c r="V631" s="188"/>
      <c r="W631" s="190"/>
      <c r="X631" s="386"/>
      <c r="Y631" s="386"/>
      <c r="Z631" s="386"/>
      <c r="AA631" s="386"/>
      <c r="AB631" s="386"/>
      <c r="AC631" s="386"/>
      <c r="AD631" s="386"/>
      <c r="AE631" s="386"/>
      <c r="AF631" s="386"/>
      <c r="AG631" s="386"/>
      <c r="AH631" s="188"/>
      <c r="AI631" s="188"/>
      <c r="AJ631" s="188"/>
      <c r="AK631" s="188"/>
      <c r="AL631" s="188"/>
      <c r="AM631" s="188"/>
      <c r="AN631" s="188"/>
      <c r="AO631" s="188"/>
      <c r="AP631" s="188"/>
      <c r="AQ631" s="386"/>
      <c r="AR631" s="386"/>
      <c r="AS631" s="386"/>
      <c r="AT631" s="386"/>
      <c r="AU631" s="386"/>
      <c r="AV631" s="386"/>
      <c r="AW631" s="386"/>
      <c r="AX631" s="386"/>
      <c r="AY631" s="386"/>
      <c r="AZ631" s="386"/>
      <c r="BA631" s="386"/>
      <c r="BB631" s="386"/>
      <c r="BC631" s="386"/>
      <c r="BD631" s="386"/>
      <c r="BE631" s="386"/>
      <c r="BF631" s="386"/>
      <c r="BG631" s="386"/>
      <c r="BH631" s="386"/>
      <c r="BI631" s="386"/>
      <c r="BJ631" s="386"/>
      <c r="BK631" s="386"/>
      <c r="BL631" s="386"/>
      <c r="BM631" s="386"/>
      <c r="BN631" s="386"/>
      <c r="BO631" s="186"/>
      <c r="BP631" s="386"/>
      <c r="BQ631" s="386"/>
      <c r="BR631" s="386"/>
      <c r="BS631" s="386"/>
      <c r="BT631" s="386"/>
      <c r="BU631" s="386"/>
      <c r="BV631" s="386"/>
      <c r="BW631" s="386"/>
      <c r="BX631" s="386"/>
      <c r="BY631" s="386"/>
      <c r="BZ631" s="386"/>
      <c r="CA631" s="386"/>
      <c r="CB631" s="386"/>
      <c r="CC631" s="386"/>
      <c r="CD631" s="386"/>
      <c r="CE631" s="386"/>
      <c r="CF631" s="386"/>
      <c r="CG631" s="386"/>
      <c r="CH631" s="386"/>
      <c r="CI631" s="386"/>
      <c r="CJ631" s="386"/>
      <c r="CK631" s="386"/>
      <c r="CL631" s="386"/>
      <c r="CM631" s="386"/>
      <c r="CN631" s="386"/>
      <c r="CO631" s="188"/>
      <c r="CP631" s="188"/>
      <c r="CQ631" s="188"/>
      <c r="CR631" s="188"/>
      <c r="CS631" s="188"/>
      <c r="CT631" s="188"/>
      <c r="CU631" s="188"/>
      <c r="CV631" s="188"/>
      <c r="CW631" s="188"/>
      <c r="CX631" s="188"/>
      <c r="CY631" s="188"/>
      <c r="CZ631" s="188"/>
      <c r="DA631" s="188"/>
      <c r="DB631" s="188"/>
      <c r="DC631" s="386"/>
      <c r="DD631" s="386"/>
      <c r="DE631" s="386"/>
      <c r="DF631" s="386"/>
    </row>
    <row r="632" spans="1:110" s="216" customFormat="1">
      <c r="A632" s="222"/>
      <c r="B632" s="386"/>
      <c r="C632" s="386"/>
      <c r="D632" s="386"/>
      <c r="E632" s="386"/>
      <c r="F632" s="386"/>
      <c r="H632" s="222"/>
      <c r="I632" s="386"/>
      <c r="J632" s="386"/>
      <c r="K632" s="386"/>
      <c r="L632" s="386"/>
      <c r="M632" s="386"/>
      <c r="N632" s="386"/>
      <c r="O632" s="386"/>
      <c r="P632" s="386"/>
      <c r="Q632" s="386"/>
      <c r="R632" s="386"/>
      <c r="S632" s="386"/>
      <c r="T632" s="386"/>
      <c r="U632" s="386"/>
      <c r="V632" s="188"/>
      <c r="W632" s="190"/>
      <c r="X632" s="386"/>
      <c r="Y632" s="386"/>
      <c r="Z632" s="386"/>
      <c r="AA632" s="386"/>
      <c r="AB632" s="386"/>
      <c r="AC632" s="386"/>
      <c r="AD632" s="386"/>
      <c r="AE632" s="386"/>
      <c r="AF632" s="386"/>
      <c r="AG632" s="386"/>
      <c r="AH632" s="188"/>
      <c r="AI632" s="188"/>
      <c r="AJ632" s="188"/>
      <c r="AK632" s="188"/>
      <c r="AL632" s="188"/>
      <c r="AM632" s="188"/>
      <c r="AN632" s="188"/>
      <c r="AO632" s="188"/>
      <c r="AP632" s="188"/>
      <c r="AQ632" s="386"/>
      <c r="AR632" s="386"/>
      <c r="AS632" s="386"/>
      <c r="AT632" s="386"/>
      <c r="AU632" s="386"/>
      <c r="AV632" s="386"/>
      <c r="AW632" s="386"/>
      <c r="AX632" s="386"/>
      <c r="AY632" s="386"/>
      <c r="AZ632" s="386"/>
      <c r="BA632" s="386"/>
      <c r="BB632" s="386"/>
      <c r="BC632" s="386"/>
      <c r="BD632" s="386"/>
      <c r="BE632" s="386"/>
      <c r="BF632" s="386"/>
      <c r="BG632" s="386"/>
      <c r="BH632" s="386"/>
      <c r="BI632" s="386"/>
      <c r="BJ632" s="386"/>
      <c r="BK632" s="386"/>
      <c r="BL632" s="386"/>
      <c r="BM632" s="386"/>
      <c r="BN632" s="386"/>
      <c r="BO632" s="186"/>
      <c r="BP632" s="386"/>
      <c r="BQ632" s="386"/>
      <c r="BR632" s="386"/>
      <c r="BS632" s="386"/>
      <c r="BT632" s="386"/>
      <c r="BU632" s="386"/>
      <c r="BV632" s="386"/>
      <c r="BW632" s="386"/>
      <c r="BX632" s="386"/>
      <c r="BY632" s="386"/>
      <c r="BZ632" s="386"/>
      <c r="CA632" s="386"/>
      <c r="CB632" s="386"/>
      <c r="CC632" s="386"/>
      <c r="CD632" s="386"/>
      <c r="CE632" s="386"/>
      <c r="CF632" s="386"/>
      <c r="CG632" s="386"/>
      <c r="CH632" s="386"/>
      <c r="CI632" s="386"/>
      <c r="CJ632" s="386"/>
      <c r="CK632" s="386"/>
      <c r="CL632" s="386"/>
      <c r="CM632" s="386"/>
      <c r="CN632" s="386"/>
      <c r="CO632" s="188"/>
      <c r="CP632" s="188"/>
      <c r="CQ632" s="188"/>
      <c r="CR632" s="188"/>
      <c r="CS632" s="188"/>
      <c r="CT632" s="188"/>
      <c r="CU632" s="188"/>
      <c r="CV632" s="188"/>
      <c r="CW632" s="188"/>
      <c r="CX632" s="188"/>
      <c r="CY632" s="188"/>
      <c r="CZ632" s="188"/>
      <c r="DA632" s="188"/>
      <c r="DB632" s="188"/>
      <c r="DC632" s="386"/>
      <c r="DD632" s="386"/>
      <c r="DE632" s="386"/>
      <c r="DF632" s="386"/>
    </row>
    <row r="633" spans="1:110" s="216" customFormat="1">
      <c r="A633" s="222"/>
      <c r="B633" s="386"/>
      <c r="C633" s="386"/>
      <c r="D633" s="386"/>
      <c r="E633" s="386"/>
      <c r="F633" s="386"/>
      <c r="H633" s="222"/>
      <c r="I633" s="386"/>
      <c r="J633" s="386"/>
      <c r="K633" s="386"/>
      <c r="L633" s="386"/>
      <c r="M633" s="386"/>
      <c r="N633" s="386"/>
      <c r="O633" s="386"/>
      <c r="P633" s="386"/>
      <c r="Q633" s="386"/>
      <c r="R633" s="386"/>
      <c r="S633" s="386"/>
      <c r="T633" s="386"/>
      <c r="U633" s="386"/>
      <c r="V633" s="188"/>
      <c r="W633" s="190"/>
      <c r="X633" s="386"/>
      <c r="Y633" s="386"/>
      <c r="Z633" s="386"/>
      <c r="AA633" s="386"/>
      <c r="AB633" s="386"/>
      <c r="AC633" s="386"/>
      <c r="AD633" s="386"/>
      <c r="AE633" s="386"/>
      <c r="AF633" s="386"/>
      <c r="AG633" s="386"/>
      <c r="AH633" s="188"/>
      <c r="AI633" s="188"/>
      <c r="AJ633" s="188"/>
      <c r="AK633" s="188"/>
      <c r="AL633" s="188"/>
      <c r="AM633" s="188"/>
      <c r="AN633" s="188"/>
      <c r="AO633" s="188"/>
      <c r="AP633" s="188"/>
      <c r="AQ633" s="386"/>
      <c r="AR633" s="386"/>
      <c r="AS633" s="386"/>
      <c r="AT633" s="386"/>
      <c r="AU633" s="386"/>
      <c r="AV633" s="386"/>
      <c r="AW633" s="386"/>
      <c r="AX633" s="386"/>
      <c r="AY633" s="386"/>
      <c r="AZ633" s="386"/>
      <c r="BA633" s="386"/>
      <c r="BB633" s="386"/>
      <c r="BC633" s="386"/>
      <c r="BD633" s="386"/>
      <c r="BE633" s="386"/>
      <c r="BF633" s="386"/>
      <c r="BG633" s="386"/>
      <c r="BH633" s="386"/>
      <c r="BI633" s="386"/>
      <c r="BJ633" s="386"/>
      <c r="BK633" s="386"/>
      <c r="BL633" s="386"/>
      <c r="BM633" s="386"/>
      <c r="BN633" s="386"/>
      <c r="BO633" s="186"/>
      <c r="BP633" s="386"/>
      <c r="BQ633" s="386"/>
      <c r="BR633" s="386"/>
      <c r="BS633" s="386"/>
      <c r="BT633" s="386"/>
      <c r="BU633" s="386"/>
      <c r="BV633" s="386"/>
      <c r="BW633" s="386"/>
      <c r="BX633" s="386"/>
      <c r="BY633" s="386"/>
      <c r="BZ633" s="386"/>
      <c r="CA633" s="386"/>
      <c r="CB633" s="386"/>
      <c r="CC633" s="386"/>
      <c r="CD633" s="386"/>
      <c r="CE633" s="386"/>
      <c r="CF633" s="386"/>
      <c r="CG633" s="386"/>
      <c r="CH633" s="386"/>
      <c r="CI633" s="386"/>
      <c r="CJ633" s="386"/>
      <c r="CK633" s="386"/>
      <c r="CL633" s="386"/>
      <c r="CM633" s="386"/>
      <c r="CN633" s="386"/>
      <c r="CO633" s="188"/>
      <c r="CP633" s="188"/>
      <c r="CQ633" s="188"/>
      <c r="CR633" s="188"/>
      <c r="CS633" s="188"/>
      <c r="CT633" s="188"/>
      <c r="CU633" s="188"/>
      <c r="CV633" s="188"/>
      <c r="CW633" s="188"/>
      <c r="CX633" s="188"/>
      <c r="CY633" s="188"/>
      <c r="CZ633" s="188"/>
      <c r="DA633" s="188"/>
      <c r="DB633" s="188"/>
      <c r="DC633" s="386"/>
      <c r="DD633" s="386"/>
      <c r="DE633" s="386"/>
      <c r="DF633" s="386"/>
    </row>
    <row r="634" spans="1:110" s="216" customFormat="1">
      <c r="A634" s="222"/>
      <c r="B634" s="386"/>
      <c r="C634" s="386"/>
      <c r="D634" s="386"/>
      <c r="E634" s="386"/>
      <c r="F634" s="386"/>
      <c r="H634" s="222"/>
      <c r="I634" s="386"/>
      <c r="J634" s="386"/>
      <c r="K634" s="386"/>
      <c r="L634" s="386"/>
      <c r="M634" s="386"/>
      <c r="N634" s="386"/>
      <c r="O634" s="386"/>
      <c r="P634" s="386"/>
      <c r="Q634" s="386"/>
      <c r="R634" s="386"/>
      <c r="S634" s="386"/>
      <c r="T634" s="386"/>
      <c r="U634" s="386"/>
      <c r="V634" s="188"/>
      <c r="W634" s="190"/>
      <c r="X634" s="386"/>
      <c r="Y634" s="386"/>
      <c r="Z634" s="386"/>
      <c r="AA634" s="386"/>
      <c r="AB634" s="386"/>
      <c r="AC634" s="386"/>
      <c r="AD634" s="386"/>
      <c r="AE634" s="386"/>
      <c r="AF634" s="386"/>
      <c r="AG634" s="386"/>
      <c r="AH634" s="188"/>
      <c r="AI634" s="188"/>
      <c r="AJ634" s="188"/>
      <c r="AK634" s="188"/>
      <c r="AL634" s="188"/>
      <c r="AM634" s="188"/>
      <c r="AN634" s="188"/>
      <c r="AO634" s="188"/>
      <c r="AP634" s="188"/>
      <c r="AQ634" s="386"/>
      <c r="AR634" s="386"/>
      <c r="AS634" s="386"/>
      <c r="AT634" s="386"/>
      <c r="AU634" s="386"/>
      <c r="AV634" s="386"/>
      <c r="AW634" s="386"/>
      <c r="AX634" s="386"/>
      <c r="AY634" s="386"/>
      <c r="AZ634" s="386"/>
      <c r="BA634" s="386"/>
      <c r="BB634" s="386"/>
      <c r="BC634" s="386"/>
      <c r="BD634" s="386"/>
      <c r="BE634" s="386"/>
      <c r="BF634" s="386"/>
      <c r="BG634" s="386"/>
      <c r="BH634" s="386"/>
      <c r="BI634" s="386"/>
      <c r="BJ634" s="386"/>
      <c r="BK634" s="386"/>
      <c r="BL634" s="386"/>
      <c r="BM634" s="386"/>
      <c r="BN634" s="386"/>
      <c r="BO634" s="186"/>
      <c r="BP634" s="386"/>
      <c r="BQ634" s="386"/>
      <c r="BR634" s="386"/>
      <c r="BS634" s="386"/>
      <c r="BT634" s="386"/>
      <c r="BU634" s="386"/>
      <c r="BV634" s="386"/>
      <c r="BW634" s="386"/>
      <c r="BX634" s="386"/>
      <c r="BY634" s="386"/>
      <c r="BZ634" s="386"/>
      <c r="CA634" s="386"/>
      <c r="CB634" s="386"/>
      <c r="CC634" s="386"/>
      <c r="CD634" s="386"/>
      <c r="CE634" s="386"/>
      <c r="CF634" s="386"/>
      <c r="CG634" s="386"/>
      <c r="CH634" s="386"/>
      <c r="CI634" s="386"/>
      <c r="CJ634" s="386"/>
      <c r="CK634" s="386"/>
      <c r="CL634" s="386"/>
      <c r="CM634" s="386"/>
      <c r="CN634" s="386"/>
      <c r="CO634" s="188"/>
      <c r="CP634" s="188"/>
      <c r="CQ634" s="188"/>
      <c r="CR634" s="188"/>
      <c r="CS634" s="188"/>
      <c r="CT634" s="188"/>
      <c r="CU634" s="188"/>
      <c r="CV634" s="188"/>
      <c r="CW634" s="188"/>
      <c r="CX634" s="188"/>
      <c r="CY634" s="188"/>
      <c r="CZ634" s="188"/>
      <c r="DA634" s="188"/>
      <c r="DB634" s="188"/>
      <c r="DC634" s="386"/>
      <c r="DD634" s="386"/>
      <c r="DE634" s="386"/>
      <c r="DF634" s="386"/>
    </row>
    <row r="635" spans="1:110" s="216" customFormat="1">
      <c r="A635" s="222"/>
      <c r="B635" s="386"/>
      <c r="C635" s="386"/>
      <c r="D635" s="386"/>
      <c r="E635" s="386"/>
      <c r="F635" s="386"/>
      <c r="H635" s="222"/>
      <c r="I635" s="386"/>
      <c r="J635" s="386"/>
      <c r="K635" s="386"/>
      <c r="L635" s="386"/>
      <c r="M635" s="386"/>
      <c r="N635" s="386"/>
      <c r="O635" s="386"/>
      <c r="P635" s="386"/>
      <c r="Q635" s="386"/>
      <c r="R635" s="386"/>
      <c r="S635" s="386"/>
      <c r="T635" s="386"/>
      <c r="U635" s="386"/>
      <c r="V635" s="188"/>
      <c r="W635" s="190"/>
      <c r="X635" s="386"/>
      <c r="Y635" s="386"/>
      <c r="Z635" s="386"/>
      <c r="AA635" s="386"/>
      <c r="AB635" s="386"/>
      <c r="AC635" s="386"/>
      <c r="AD635" s="386"/>
      <c r="AE635" s="386"/>
      <c r="AF635" s="386"/>
      <c r="AG635" s="386"/>
      <c r="AH635" s="188"/>
      <c r="AI635" s="188"/>
      <c r="AJ635" s="188"/>
      <c r="AK635" s="188"/>
      <c r="AL635" s="188"/>
      <c r="AM635" s="188"/>
      <c r="AN635" s="188"/>
      <c r="AO635" s="188"/>
      <c r="AP635" s="188"/>
      <c r="AQ635" s="386"/>
      <c r="AR635" s="386"/>
      <c r="AS635" s="386"/>
      <c r="AT635" s="386"/>
      <c r="AU635" s="386"/>
      <c r="AV635" s="386"/>
      <c r="AW635" s="386"/>
      <c r="AX635" s="386"/>
      <c r="AY635" s="386"/>
      <c r="AZ635" s="386"/>
      <c r="BA635" s="386"/>
      <c r="BB635" s="386"/>
      <c r="BC635" s="386"/>
      <c r="BD635" s="386"/>
      <c r="BE635" s="386"/>
      <c r="BF635" s="386"/>
      <c r="BG635" s="386"/>
      <c r="BH635" s="386"/>
      <c r="BI635" s="386"/>
      <c r="BJ635" s="386"/>
      <c r="BK635" s="386"/>
      <c r="BL635" s="386"/>
      <c r="BM635" s="386"/>
      <c r="BN635" s="386"/>
      <c r="BO635" s="186"/>
      <c r="BP635" s="386"/>
      <c r="BQ635" s="386"/>
      <c r="BR635" s="386"/>
      <c r="BS635" s="386"/>
      <c r="BT635" s="386"/>
      <c r="BU635" s="386"/>
      <c r="BV635" s="386"/>
      <c r="BW635" s="386"/>
      <c r="BX635" s="386"/>
      <c r="BY635" s="386"/>
      <c r="BZ635" s="386"/>
      <c r="CA635" s="386"/>
      <c r="CB635" s="386"/>
      <c r="CC635" s="386"/>
      <c r="CD635" s="386"/>
      <c r="CE635" s="386"/>
      <c r="CF635" s="386"/>
      <c r="CG635" s="386"/>
      <c r="CH635" s="386"/>
      <c r="CI635" s="386"/>
      <c r="CJ635" s="386"/>
      <c r="CK635" s="386"/>
      <c r="CL635" s="386"/>
      <c r="CM635" s="386"/>
      <c r="CN635" s="386"/>
      <c r="CO635" s="188"/>
      <c r="CP635" s="188"/>
      <c r="CQ635" s="188"/>
      <c r="CR635" s="188"/>
      <c r="CS635" s="188"/>
      <c r="CT635" s="188"/>
      <c r="CU635" s="188"/>
      <c r="CV635" s="188"/>
      <c r="CW635" s="188"/>
      <c r="CX635" s="188"/>
      <c r="CY635" s="188"/>
      <c r="CZ635" s="188"/>
      <c r="DA635" s="188"/>
      <c r="DB635" s="188"/>
      <c r="DC635" s="386"/>
      <c r="DD635" s="386"/>
      <c r="DE635" s="386"/>
      <c r="DF635" s="386"/>
    </row>
    <row r="636" spans="1:110" s="216" customFormat="1">
      <c r="A636" s="222"/>
      <c r="B636" s="386"/>
      <c r="C636" s="386"/>
      <c r="D636" s="386"/>
      <c r="E636" s="386"/>
      <c r="F636" s="386"/>
      <c r="H636" s="222"/>
      <c r="I636" s="386"/>
      <c r="J636" s="386"/>
      <c r="K636" s="386"/>
      <c r="L636" s="386"/>
      <c r="M636" s="386"/>
      <c r="N636" s="386"/>
      <c r="O636" s="386"/>
      <c r="P636" s="386"/>
      <c r="Q636" s="386"/>
      <c r="R636" s="386"/>
      <c r="S636" s="386"/>
      <c r="T636" s="386"/>
      <c r="U636" s="386"/>
      <c r="V636" s="188"/>
      <c r="W636" s="190"/>
      <c r="X636" s="386"/>
      <c r="Y636" s="386"/>
      <c r="Z636" s="386"/>
      <c r="AA636" s="386"/>
      <c r="AB636" s="386"/>
      <c r="AC636" s="386"/>
      <c r="AD636" s="386"/>
      <c r="AE636" s="386"/>
      <c r="AF636" s="386"/>
      <c r="AG636" s="386"/>
      <c r="AH636" s="188"/>
      <c r="AI636" s="188"/>
      <c r="AJ636" s="188"/>
      <c r="AK636" s="188"/>
      <c r="AL636" s="188"/>
      <c r="AM636" s="188"/>
      <c r="AN636" s="188"/>
      <c r="AO636" s="188"/>
      <c r="AP636" s="188"/>
      <c r="AQ636" s="386"/>
      <c r="AR636" s="386"/>
      <c r="AS636" s="386"/>
      <c r="AT636" s="386"/>
      <c r="AU636" s="386"/>
      <c r="AV636" s="386"/>
      <c r="AW636" s="386"/>
      <c r="AX636" s="386"/>
      <c r="AY636" s="386"/>
      <c r="AZ636" s="386"/>
      <c r="BA636" s="386"/>
      <c r="BB636" s="386"/>
      <c r="BC636" s="386"/>
      <c r="BD636" s="386"/>
      <c r="BE636" s="386"/>
      <c r="BF636" s="386"/>
      <c r="BG636" s="386"/>
      <c r="BH636" s="386"/>
      <c r="BI636" s="386"/>
      <c r="BJ636" s="386"/>
      <c r="BK636" s="386"/>
      <c r="BL636" s="386"/>
      <c r="BM636" s="386"/>
      <c r="BN636" s="386"/>
      <c r="BO636" s="186"/>
      <c r="BP636" s="386"/>
      <c r="BQ636" s="386"/>
      <c r="BR636" s="386"/>
      <c r="BS636" s="386"/>
      <c r="BT636" s="386"/>
      <c r="BU636" s="386"/>
      <c r="BV636" s="386"/>
      <c r="BW636" s="386"/>
      <c r="BX636" s="386"/>
      <c r="BY636" s="386"/>
      <c r="BZ636" s="386"/>
      <c r="CA636" s="386"/>
      <c r="CB636" s="386"/>
      <c r="CC636" s="386"/>
      <c r="CD636" s="386"/>
      <c r="CE636" s="386"/>
      <c r="CF636" s="386"/>
      <c r="CG636" s="386"/>
      <c r="CH636" s="386"/>
      <c r="CI636" s="386"/>
      <c r="CJ636" s="386"/>
      <c r="CK636" s="386"/>
      <c r="CL636" s="386"/>
      <c r="CM636" s="386"/>
      <c r="CN636" s="386"/>
      <c r="CO636" s="188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386"/>
      <c r="DD636" s="386"/>
      <c r="DE636" s="386"/>
      <c r="DF636" s="386"/>
    </row>
    <row r="637" spans="1:110" s="216" customFormat="1">
      <c r="A637" s="222"/>
      <c r="B637" s="386"/>
      <c r="C637" s="386"/>
      <c r="D637" s="386"/>
      <c r="E637" s="386"/>
      <c r="F637" s="386"/>
      <c r="H637" s="222"/>
      <c r="I637" s="386"/>
      <c r="J637" s="386"/>
      <c r="K637" s="386"/>
      <c r="L637" s="386"/>
      <c r="M637" s="386"/>
      <c r="N637" s="386"/>
      <c r="O637" s="386"/>
      <c r="P637" s="386"/>
      <c r="Q637" s="386"/>
      <c r="R637" s="386"/>
      <c r="S637" s="386"/>
      <c r="T637" s="386"/>
      <c r="U637" s="386"/>
      <c r="V637" s="188"/>
      <c r="W637" s="190"/>
      <c r="X637" s="386"/>
      <c r="Y637" s="386"/>
      <c r="Z637" s="386"/>
      <c r="AA637" s="386"/>
      <c r="AB637" s="386"/>
      <c r="AC637" s="386"/>
      <c r="AD637" s="386"/>
      <c r="AE637" s="386"/>
      <c r="AF637" s="386"/>
      <c r="AG637" s="386"/>
      <c r="AH637" s="188"/>
      <c r="AI637" s="188"/>
      <c r="AJ637" s="188"/>
      <c r="AK637" s="188"/>
      <c r="AL637" s="188"/>
      <c r="AM637" s="188"/>
      <c r="AN637" s="188"/>
      <c r="AO637" s="188"/>
      <c r="AP637" s="188"/>
      <c r="AQ637" s="386"/>
      <c r="AR637" s="386"/>
      <c r="AS637" s="386"/>
      <c r="AT637" s="386"/>
      <c r="AU637" s="386"/>
      <c r="AV637" s="386"/>
      <c r="AW637" s="386"/>
      <c r="AX637" s="386"/>
      <c r="AY637" s="386"/>
      <c r="AZ637" s="386"/>
      <c r="BA637" s="386"/>
      <c r="BB637" s="386"/>
      <c r="BC637" s="386"/>
      <c r="BD637" s="386"/>
      <c r="BE637" s="386"/>
      <c r="BF637" s="386"/>
      <c r="BG637" s="386"/>
      <c r="BH637" s="386"/>
      <c r="BI637" s="386"/>
      <c r="BJ637" s="386"/>
      <c r="BK637" s="386"/>
      <c r="BL637" s="386"/>
      <c r="BM637" s="386"/>
      <c r="BN637" s="386"/>
      <c r="BO637" s="186"/>
      <c r="BP637" s="386"/>
      <c r="BQ637" s="386"/>
      <c r="BR637" s="386"/>
      <c r="BS637" s="386"/>
      <c r="BT637" s="386"/>
      <c r="BU637" s="386"/>
      <c r="BV637" s="386"/>
      <c r="BW637" s="386"/>
      <c r="BX637" s="386"/>
      <c r="BY637" s="386"/>
      <c r="BZ637" s="386"/>
      <c r="CA637" s="386"/>
      <c r="CB637" s="386"/>
      <c r="CC637" s="386"/>
      <c r="CD637" s="386"/>
      <c r="CE637" s="386"/>
      <c r="CF637" s="386"/>
      <c r="CG637" s="386"/>
      <c r="CH637" s="386"/>
      <c r="CI637" s="386"/>
      <c r="CJ637" s="386"/>
      <c r="CK637" s="386"/>
      <c r="CL637" s="386"/>
      <c r="CM637" s="386"/>
      <c r="CN637" s="386"/>
      <c r="CO637" s="188"/>
      <c r="CP637" s="188"/>
      <c r="CQ637" s="188"/>
      <c r="CR637" s="188"/>
      <c r="CS637" s="188"/>
      <c r="CT637" s="188"/>
      <c r="CU637" s="188"/>
      <c r="CV637" s="188"/>
      <c r="CW637" s="188"/>
      <c r="CX637" s="188"/>
      <c r="CY637" s="188"/>
      <c r="CZ637" s="188"/>
      <c r="DA637" s="188"/>
      <c r="DB637" s="188"/>
      <c r="DC637" s="386"/>
      <c r="DD637" s="386"/>
      <c r="DE637" s="386"/>
      <c r="DF637" s="386"/>
    </row>
    <row r="638" spans="1:110" s="216" customFormat="1">
      <c r="A638" s="222"/>
      <c r="B638" s="386"/>
      <c r="C638" s="386"/>
      <c r="D638" s="386"/>
      <c r="E638" s="386"/>
      <c r="F638" s="386"/>
      <c r="H638" s="222"/>
      <c r="I638" s="386"/>
      <c r="J638" s="386"/>
      <c r="K638" s="386"/>
      <c r="L638" s="386"/>
      <c r="M638" s="386"/>
      <c r="N638" s="386"/>
      <c r="O638" s="386"/>
      <c r="P638" s="386"/>
      <c r="Q638" s="386"/>
      <c r="R638" s="386"/>
      <c r="S638" s="386"/>
      <c r="T638" s="386"/>
      <c r="U638" s="386"/>
      <c r="V638" s="188"/>
      <c r="W638" s="190"/>
      <c r="X638" s="386"/>
      <c r="Y638" s="386"/>
      <c r="Z638" s="386"/>
      <c r="AA638" s="386"/>
      <c r="AB638" s="386"/>
      <c r="AC638" s="386"/>
      <c r="AD638" s="386"/>
      <c r="AE638" s="386"/>
      <c r="AF638" s="386"/>
      <c r="AG638" s="386"/>
      <c r="AH638" s="188"/>
      <c r="AI638" s="188"/>
      <c r="AJ638" s="188"/>
      <c r="AK638" s="188"/>
      <c r="AL638" s="188"/>
      <c r="AM638" s="188"/>
      <c r="AN638" s="188"/>
      <c r="AO638" s="188"/>
      <c r="AP638" s="188"/>
      <c r="AQ638" s="386"/>
      <c r="AR638" s="386"/>
      <c r="AS638" s="386"/>
      <c r="AT638" s="386"/>
      <c r="AU638" s="386"/>
      <c r="AV638" s="386"/>
      <c r="AW638" s="386"/>
      <c r="AX638" s="386"/>
      <c r="AY638" s="386"/>
      <c r="AZ638" s="386"/>
      <c r="BA638" s="386"/>
      <c r="BB638" s="386"/>
      <c r="BC638" s="386"/>
      <c r="BD638" s="386"/>
      <c r="BE638" s="386"/>
      <c r="BF638" s="386"/>
      <c r="BG638" s="386"/>
      <c r="BH638" s="386"/>
      <c r="BI638" s="386"/>
      <c r="BJ638" s="386"/>
      <c r="BK638" s="386"/>
      <c r="BL638" s="386"/>
      <c r="BM638" s="386"/>
      <c r="BN638" s="386"/>
      <c r="BO638" s="186"/>
      <c r="BP638" s="386"/>
      <c r="BQ638" s="386"/>
      <c r="BR638" s="386"/>
      <c r="BS638" s="386"/>
      <c r="BT638" s="386"/>
      <c r="BU638" s="386"/>
      <c r="BV638" s="386"/>
      <c r="BW638" s="386"/>
      <c r="BX638" s="386"/>
      <c r="BY638" s="386"/>
      <c r="BZ638" s="386"/>
      <c r="CA638" s="386"/>
      <c r="CB638" s="386"/>
      <c r="CC638" s="386"/>
      <c r="CD638" s="386"/>
      <c r="CE638" s="386"/>
      <c r="CF638" s="386"/>
      <c r="CG638" s="386"/>
      <c r="CH638" s="386"/>
      <c r="CI638" s="386"/>
      <c r="CJ638" s="386"/>
      <c r="CK638" s="386"/>
      <c r="CL638" s="386"/>
      <c r="CM638" s="386"/>
      <c r="CN638" s="386"/>
      <c r="CO638" s="188"/>
      <c r="CP638" s="188"/>
      <c r="CQ638" s="188"/>
      <c r="CR638" s="188"/>
      <c r="CS638" s="188"/>
      <c r="CT638" s="188"/>
      <c r="CU638" s="188"/>
      <c r="CV638" s="188"/>
      <c r="CW638" s="188"/>
      <c r="CX638" s="188"/>
      <c r="CY638" s="188"/>
      <c r="CZ638" s="188"/>
      <c r="DA638" s="188"/>
      <c r="DB638" s="188"/>
      <c r="DC638" s="386"/>
      <c r="DD638" s="386"/>
      <c r="DE638" s="386"/>
      <c r="DF638" s="386"/>
    </row>
    <row r="639" spans="1:110" s="216" customFormat="1">
      <c r="A639" s="222"/>
      <c r="B639" s="386"/>
      <c r="C639" s="386"/>
      <c r="D639" s="386"/>
      <c r="E639" s="386"/>
      <c r="F639" s="386"/>
      <c r="H639" s="222"/>
      <c r="I639" s="386"/>
      <c r="J639" s="386"/>
      <c r="K639" s="386"/>
      <c r="L639" s="386"/>
      <c r="M639" s="386"/>
      <c r="N639" s="386"/>
      <c r="O639" s="386"/>
      <c r="P639" s="386"/>
      <c r="Q639" s="386"/>
      <c r="R639" s="386"/>
      <c r="S639" s="386"/>
      <c r="T639" s="386"/>
      <c r="U639" s="386"/>
      <c r="V639" s="188"/>
      <c r="W639" s="190"/>
      <c r="X639" s="386"/>
      <c r="Y639" s="386"/>
      <c r="Z639" s="386"/>
      <c r="AA639" s="386"/>
      <c r="AB639" s="386"/>
      <c r="AC639" s="386"/>
      <c r="AD639" s="386"/>
      <c r="AE639" s="386"/>
      <c r="AF639" s="386"/>
      <c r="AG639" s="386"/>
      <c r="AH639" s="188"/>
      <c r="AI639" s="188"/>
      <c r="AJ639" s="188"/>
      <c r="AK639" s="188"/>
      <c r="AL639" s="188"/>
      <c r="AM639" s="188"/>
      <c r="AN639" s="188"/>
      <c r="AO639" s="188"/>
      <c r="AP639" s="188"/>
      <c r="AQ639" s="386"/>
      <c r="AR639" s="386"/>
      <c r="AS639" s="386"/>
      <c r="AT639" s="386"/>
      <c r="AU639" s="386"/>
      <c r="AV639" s="386"/>
      <c r="AW639" s="386"/>
      <c r="AX639" s="386"/>
      <c r="AY639" s="386"/>
      <c r="AZ639" s="386"/>
      <c r="BA639" s="386"/>
      <c r="BB639" s="386"/>
      <c r="BC639" s="386"/>
      <c r="BD639" s="386"/>
      <c r="BE639" s="386"/>
      <c r="BF639" s="386"/>
      <c r="BG639" s="386"/>
      <c r="BH639" s="386"/>
      <c r="BI639" s="386"/>
      <c r="BJ639" s="386"/>
      <c r="BK639" s="386"/>
      <c r="BL639" s="386"/>
      <c r="BM639" s="386"/>
      <c r="BN639" s="386"/>
      <c r="BO639" s="186"/>
      <c r="BP639" s="386"/>
      <c r="BQ639" s="386"/>
      <c r="BR639" s="386"/>
      <c r="BS639" s="386"/>
      <c r="BT639" s="386"/>
      <c r="BU639" s="386"/>
      <c r="BV639" s="386"/>
      <c r="BW639" s="386"/>
      <c r="BX639" s="386"/>
      <c r="BY639" s="386"/>
      <c r="BZ639" s="386"/>
      <c r="CA639" s="386"/>
      <c r="CB639" s="386"/>
      <c r="CC639" s="386"/>
      <c r="CD639" s="386"/>
      <c r="CE639" s="386"/>
      <c r="CF639" s="386"/>
      <c r="CG639" s="386"/>
      <c r="CH639" s="386"/>
      <c r="CI639" s="386"/>
      <c r="CJ639" s="386"/>
      <c r="CK639" s="386"/>
      <c r="CL639" s="386"/>
      <c r="CM639" s="386"/>
      <c r="CN639" s="386"/>
      <c r="CO639" s="188"/>
      <c r="CP639" s="188"/>
      <c r="CQ639" s="188"/>
      <c r="CR639" s="188"/>
      <c r="CS639" s="188"/>
      <c r="CT639" s="188"/>
      <c r="CU639" s="188"/>
      <c r="CV639" s="188"/>
      <c r="CW639" s="188"/>
      <c r="CX639" s="188"/>
      <c r="CY639" s="188"/>
      <c r="CZ639" s="188"/>
      <c r="DA639" s="188"/>
      <c r="DB639" s="188"/>
      <c r="DC639" s="386"/>
      <c r="DD639" s="386"/>
      <c r="DE639" s="386"/>
      <c r="DF639" s="386"/>
    </row>
    <row r="640" spans="1:110" s="216" customFormat="1">
      <c r="A640" s="222"/>
      <c r="B640" s="386"/>
      <c r="C640" s="386"/>
      <c r="D640" s="386"/>
      <c r="E640" s="386"/>
      <c r="F640" s="386"/>
      <c r="H640" s="222"/>
      <c r="I640" s="386"/>
      <c r="J640" s="386"/>
      <c r="K640" s="386"/>
      <c r="L640" s="386"/>
      <c r="M640" s="386"/>
      <c r="N640" s="386"/>
      <c r="O640" s="386"/>
      <c r="P640" s="386"/>
      <c r="Q640" s="386"/>
      <c r="R640" s="386"/>
      <c r="S640" s="386"/>
      <c r="T640" s="386"/>
      <c r="U640" s="386"/>
      <c r="V640" s="188"/>
      <c r="W640" s="190"/>
      <c r="X640" s="386"/>
      <c r="Y640" s="386"/>
      <c r="Z640" s="386"/>
      <c r="AA640" s="386"/>
      <c r="AB640" s="386"/>
      <c r="AC640" s="386"/>
      <c r="AD640" s="386"/>
      <c r="AE640" s="386"/>
      <c r="AF640" s="386"/>
      <c r="AG640" s="386"/>
      <c r="AH640" s="188"/>
      <c r="AI640" s="188"/>
      <c r="AJ640" s="188"/>
      <c r="AK640" s="188"/>
      <c r="AL640" s="188"/>
      <c r="AM640" s="188"/>
      <c r="AN640" s="188"/>
      <c r="AO640" s="188"/>
      <c r="AP640" s="188"/>
      <c r="AQ640" s="386"/>
      <c r="AR640" s="386"/>
      <c r="AS640" s="386"/>
      <c r="AT640" s="386"/>
      <c r="AU640" s="386"/>
      <c r="AV640" s="386"/>
      <c r="AW640" s="386"/>
      <c r="AX640" s="386"/>
      <c r="AY640" s="386"/>
      <c r="AZ640" s="386"/>
      <c r="BA640" s="386"/>
      <c r="BB640" s="386"/>
      <c r="BC640" s="386"/>
      <c r="BD640" s="386"/>
      <c r="BE640" s="386"/>
      <c r="BF640" s="386"/>
      <c r="BG640" s="386"/>
      <c r="BH640" s="386"/>
      <c r="BI640" s="386"/>
      <c r="BJ640" s="386"/>
      <c r="BK640" s="386"/>
      <c r="BL640" s="386"/>
      <c r="BM640" s="386"/>
      <c r="BN640" s="386"/>
      <c r="BO640" s="186"/>
      <c r="BP640" s="386"/>
      <c r="BQ640" s="386"/>
      <c r="BR640" s="386"/>
      <c r="BS640" s="386"/>
      <c r="BT640" s="386"/>
      <c r="BU640" s="386"/>
      <c r="BV640" s="386"/>
      <c r="BW640" s="386"/>
      <c r="BX640" s="386"/>
      <c r="BY640" s="386"/>
      <c r="BZ640" s="386"/>
      <c r="CA640" s="386"/>
      <c r="CB640" s="386"/>
      <c r="CC640" s="386"/>
      <c r="CD640" s="386"/>
      <c r="CE640" s="386"/>
      <c r="CF640" s="386"/>
      <c r="CG640" s="386"/>
      <c r="CH640" s="386"/>
      <c r="CI640" s="386"/>
      <c r="CJ640" s="386"/>
      <c r="CK640" s="386"/>
      <c r="CL640" s="386"/>
      <c r="CM640" s="386"/>
      <c r="CN640" s="386"/>
      <c r="CO640" s="188"/>
      <c r="CP640" s="188"/>
      <c r="CQ640" s="188"/>
      <c r="CR640" s="188"/>
      <c r="CS640" s="188"/>
      <c r="CT640" s="188"/>
      <c r="CU640" s="188"/>
      <c r="CV640" s="188"/>
      <c r="CW640" s="188"/>
      <c r="CX640" s="188"/>
      <c r="CY640" s="188"/>
      <c r="CZ640" s="188"/>
      <c r="DA640" s="188"/>
      <c r="DB640" s="188"/>
      <c r="DC640" s="386"/>
      <c r="DD640" s="386"/>
      <c r="DE640" s="386"/>
      <c r="DF640" s="386"/>
    </row>
    <row r="641" spans="1:110" s="216" customFormat="1">
      <c r="A641" s="222"/>
      <c r="B641" s="386"/>
      <c r="C641" s="386"/>
      <c r="D641" s="386"/>
      <c r="E641" s="386"/>
      <c r="F641" s="386"/>
      <c r="H641" s="222"/>
      <c r="I641" s="386"/>
      <c r="J641" s="386"/>
      <c r="K641" s="386"/>
      <c r="L641" s="386"/>
      <c r="M641" s="386"/>
      <c r="N641" s="386"/>
      <c r="O641" s="386"/>
      <c r="P641" s="386"/>
      <c r="Q641" s="386"/>
      <c r="R641" s="386"/>
      <c r="S641" s="386"/>
      <c r="T641" s="386"/>
      <c r="U641" s="386"/>
      <c r="V641" s="188"/>
      <c r="W641" s="190"/>
      <c r="X641" s="386"/>
      <c r="Y641" s="386"/>
      <c r="Z641" s="386"/>
      <c r="AA641" s="386"/>
      <c r="AB641" s="386"/>
      <c r="AC641" s="386"/>
      <c r="AD641" s="386"/>
      <c r="AE641" s="386"/>
      <c r="AF641" s="386"/>
      <c r="AG641" s="386"/>
      <c r="AH641" s="188"/>
      <c r="AI641" s="188"/>
      <c r="AJ641" s="188"/>
      <c r="AK641" s="188"/>
      <c r="AL641" s="188"/>
      <c r="AM641" s="188"/>
      <c r="AN641" s="188"/>
      <c r="AO641" s="188"/>
      <c r="AP641" s="188"/>
      <c r="AQ641" s="386"/>
      <c r="AR641" s="386"/>
      <c r="AS641" s="386"/>
      <c r="AT641" s="386"/>
      <c r="AU641" s="386"/>
      <c r="AV641" s="386"/>
      <c r="AW641" s="386"/>
      <c r="AX641" s="386"/>
      <c r="AY641" s="386"/>
      <c r="AZ641" s="386"/>
      <c r="BA641" s="386"/>
      <c r="BB641" s="386"/>
      <c r="BC641" s="386"/>
      <c r="BD641" s="386"/>
      <c r="BE641" s="386"/>
      <c r="BF641" s="386"/>
      <c r="BG641" s="386"/>
      <c r="BH641" s="386"/>
      <c r="BI641" s="386"/>
      <c r="BJ641" s="386"/>
      <c r="BK641" s="386"/>
      <c r="BL641" s="386"/>
      <c r="BM641" s="386"/>
      <c r="BN641" s="386"/>
      <c r="BO641" s="186"/>
      <c r="BP641" s="386"/>
      <c r="BQ641" s="386"/>
      <c r="BR641" s="386"/>
      <c r="BS641" s="386"/>
      <c r="BT641" s="386"/>
      <c r="BU641" s="386"/>
      <c r="BV641" s="386"/>
      <c r="BW641" s="386"/>
      <c r="BX641" s="386"/>
      <c r="BY641" s="386"/>
      <c r="BZ641" s="386"/>
      <c r="CA641" s="386"/>
      <c r="CB641" s="386"/>
      <c r="CC641" s="386"/>
      <c r="CD641" s="386"/>
      <c r="CE641" s="386"/>
      <c r="CF641" s="386"/>
      <c r="CG641" s="386"/>
      <c r="CH641" s="386"/>
      <c r="CI641" s="386"/>
      <c r="CJ641" s="386"/>
      <c r="CK641" s="386"/>
      <c r="CL641" s="386"/>
      <c r="CM641" s="386"/>
      <c r="CN641" s="386"/>
      <c r="CO641" s="188"/>
      <c r="CP641" s="188"/>
      <c r="CQ641" s="188"/>
      <c r="CR641" s="188"/>
      <c r="CS641" s="188"/>
      <c r="CT641" s="188"/>
      <c r="CU641" s="188"/>
      <c r="CV641" s="188"/>
      <c r="CW641" s="188"/>
      <c r="CX641" s="188"/>
      <c r="CY641" s="188"/>
      <c r="CZ641" s="188"/>
      <c r="DA641" s="188"/>
      <c r="DB641" s="188"/>
      <c r="DC641" s="386"/>
      <c r="DD641" s="386"/>
      <c r="DE641" s="386"/>
      <c r="DF641" s="386"/>
    </row>
    <row r="642" spans="1:110" s="216" customFormat="1">
      <c r="A642" s="222"/>
      <c r="B642" s="386"/>
      <c r="C642" s="386"/>
      <c r="D642" s="386"/>
      <c r="E642" s="386"/>
      <c r="F642" s="386"/>
      <c r="H642" s="222"/>
      <c r="I642" s="386"/>
      <c r="J642" s="386"/>
      <c r="K642" s="386"/>
      <c r="L642" s="386"/>
      <c r="M642" s="386"/>
      <c r="N642" s="386"/>
      <c r="O642" s="386"/>
      <c r="P642" s="386"/>
      <c r="Q642" s="386"/>
      <c r="R642" s="386"/>
      <c r="S642" s="386"/>
      <c r="T642" s="386"/>
      <c r="U642" s="386"/>
      <c r="V642" s="188"/>
      <c r="W642" s="190"/>
      <c r="X642" s="386"/>
      <c r="Y642" s="386"/>
      <c r="Z642" s="386"/>
      <c r="AA642" s="386"/>
      <c r="AB642" s="386"/>
      <c r="AC642" s="386"/>
      <c r="AD642" s="386"/>
      <c r="AE642" s="386"/>
      <c r="AF642" s="386"/>
      <c r="AG642" s="386"/>
      <c r="AH642" s="188"/>
      <c r="AI642" s="188"/>
      <c r="AJ642" s="188"/>
      <c r="AK642" s="188"/>
      <c r="AL642" s="188"/>
      <c r="AM642" s="188"/>
      <c r="AN642" s="188"/>
      <c r="AO642" s="188"/>
      <c r="AP642" s="188"/>
      <c r="AQ642" s="386"/>
      <c r="AR642" s="386"/>
      <c r="AS642" s="386"/>
      <c r="AT642" s="386"/>
      <c r="AU642" s="386"/>
      <c r="AV642" s="386"/>
      <c r="AW642" s="386"/>
      <c r="AX642" s="386"/>
      <c r="AY642" s="386"/>
      <c r="AZ642" s="386"/>
      <c r="BA642" s="386"/>
      <c r="BB642" s="386"/>
      <c r="BC642" s="386"/>
      <c r="BD642" s="386"/>
      <c r="BE642" s="386"/>
      <c r="BF642" s="386"/>
      <c r="BG642" s="386"/>
      <c r="BH642" s="386"/>
      <c r="BI642" s="386"/>
      <c r="BJ642" s="386"/>
      <c r="BK642" s="386"/>
      <c r="BL642" s="386"/>
      <c r="BM642" s="386"/>
      <c r="BN642" s="386"/>
      <c r="BO642" s="186"/>
      <c r="BP642" s="386"/>
      <c r="BQ642" s="386"/>
      <c r="BR642" s="386"/>
      <c r="BS642" s="386"/>
      <c r="BT642" s="386"/>
      <c r="BU642" s="386"/>
      <c r="BV642" s="386"/>
      <c r="BW642" s="386"/>
      <c r="BX642" s="386"/>
      <c r="BY642" s="386"/>
      <c r="BZ642" s="386"/>
      <c r="CA642" s="386"/>
      <c r="CB642" s="386"/>
      <c r="CC642" s="386"/>
      <c r="CD642" s="386"/>
      <c r="CE642" s="386"/>
      <c r="CF642" s="386"/>
      <c r="CG642" s="386"/>
      <c r="CH642" s="386"/>
      <c r="CI642" s="386"/>
      <c r="CJ642" s="386"/>
      <c r="CK642" s="386"/>
      <c r="CL642" s="386"/>
      <c r="CM642" s="386"/>
      <c r="CN642" s="386"/>
      <c r="CO642" s="188"/>
      <c r="CP642" s="188"/>
      <c r="CQ642" s="188"/>
      <c r="CR642" s="188"/>
      <c r="CS642" s="188"/>
      <c r="CT642" s="188"/>
      <c r="CU642" s="188"/>
      <c r="CV642" s="188"/>
      <c r="CW642" s="188"/>
      <c r="CX642" s="188"/>
      <c r="CY642" s="188"/>
      <c r="CZ642" s="188"/>
      <c r="DA642" s="188"/>
      <c r="DB642" s="188"/>
      <c r="DC642" s="386"/>
      <c r="DD642" s="386"/>
      <c r="DE642" s="386"/>
      <c r="DF642" s="386"/>
    </row>
    <row r="643" spans="1:110" s="216" customFormat="1">
      <c r="A643" s="222"/>
      <c r="B643" s="386"/>
      <c r="C643" s="386"/>
      <c r="D643" s="386"/>
      <c r="E643" s="386"/>
      <c r="F643" s="386"/>
      <c r="H643" s="222"/>
      <c r="I643" s="386"/>
      <c r="J643" s="386"/>
      <c r="K643" s="386"/>
      <c r="L643" s="386"/>
      <c r="M643" s="386"/>
      <c r="N643" s="386"/>
      <c r="O643" s="386"/>
      <c r="P643" s="386"/>
      <c r="Q643" s="386"/>
      <c r="R643" s="386"/>
      <c r="S643" s="386"/>
      <c r="T643" s="386"/>
      <c r="U643" s="386"/>
      <c r="V643" s="188"/>
      <c r="W643" s="190"/>
      <c r="X643" s="386"/>
      <c r="Y643" s="386"/>
      <c r="Z643" s="386"/>
      <c r="AA643" s="386"/>
      <c r="AB643" s="386"/>
      <c r="AC643" s="386"/>
      <c r="AD643" s="386"/>
      <c r="AE643" s="386"/>
      <c r="AF643" s="386"/>
      <c r="AG643" s="386"/>
      <c r="AH643" s="188"/>
      <c r="AI643" s="188"/>
      <c r="AJ643" s="188"/>
      <c r="AK643" s="188"/>
      <c r="AL643" s="188"/>
      <c r="AM643" s="188"/>
      <c r="AN643" s="188"/>
      <c r="AO643" s="188"/>
      <c r="AP643" s="188"/>
      <c r="AQ643" s="386"/>
      <c r="AR643" s="386"/>
      <c r="AS643" s="386"/>
      <c r="AT643" s="386"/>
      <c r="AU643" s="386"/>
      <c r="AV643" s="386"/>
      <c r="AW643" s="386"/>
      <c r="AX643" s="386"/>
      <c r="AY643" s="386"/>
      <c r="AZ643" s="386"/>
      <c r="BA643" s="386"/>
      <c r="BB643" s="386"/>
      <c r="BC643" s="386"/>
      <c r="BD643" s="386"/>
      <c r="BE643" s="386"/>
      <c r="BF643" s="386"/>
      <c r="BG643" s="386"/>
      <c r="BH643" s="386"/>
      <c r="BI643" s="386"/>
      <c r="BJ643" s="386"/>
      <c r="BK643" s="386"/>
      <c r="BL643" s="386"/>
      <c r="BM643" s="386"/>
      <c r="BN643" s="386"/>
      <c r="BO643" s="186"/>
      <c r="BP643" s="386"/>
      <c r="BQ643" s="386"/>
      <c r="BR643" s="386"/>
      <c r="BS643" s="386"/>
      <c r="BT643" s="386"/>
      <c r="BU643" s="386"/>
      <c r="BV643" s="386"/>
      <c r="BW643" s="386"/>
      <c r="BX643" s="386"/>
      <c r="BY643" s="386"/>
      <c r="BZ643" s="386"/>
      <c r="CA643" s="386"/>
      <c r="CB643" s="386"/>
      <c r="CC643" s="386"/>
      <c r="CD643" s="386"/>
      <c r="CE643" s="386"/>
      <c r="CF643" s="386"/>
      <c r="CG643" s="386"/>
      <c r="CH643" s="386"/>
      <c r="CI643" s="386"/>
      <c r="CJ643" s="386"/>
      <c r="CK643" s="386"/>
      <c r="CL643" s="386"/>
      <c r="CM643" s="386"/>
      <c r="CN643" s="386"/>
      <c r="CO643" s="188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386"/>
      <c r="DD643" s="386"/>
      <c r="DE643" s="386"/>
      <c r="DF643" s="386"/>
    </row>
    <row r="644" spans="1:110" s="216" customFormat="1">
      <c r="A644" s="222"/>
      <c r="B644" s="386"/>
      <c r="C644" s="386"/>
      <c r="D644" s="386"/>
      <c r="E644" s="386"/>
      <c r="F644" s="386"/>
      <c r="H644" s="222"/>
      <c r="I644" s="386"/>
      <c r="J644" s="386"/>
      <c r="K644" s="386"/>
      <c r="L644" s="386"/>
      <c r="M644" s="386"/>
      <c r="N644" s="386"/>
      <c r="O644" s="386"/>
      <c r="P644" s="386"/>
      <c r="Q644" s="386"/>
      <c r="R644" s="386"/>
      <c r="S644" s="386"/>
      <c r="T644" s="386"/>
      <c r="U644" s="386"/>
      <c r="V644" s="188"/>
      <c r="W644" s="190"/>
      <c r="X644" s="386"/>
      <c r="Y644" s="386"/>
      <c r="Z644" s="386"/>
      <c r="AA644" s="386"/>
      <c r="AB644" s="386"/>
      <c r="AC644" s="386"/>
      <c r="AD644" s="386"/>
      <c r="AE644" s="386"/>
      <c r="AF644" s="386"/>
      <c r="AG644" s="386"/>
      <c r="AH644" s="188"/>
      <c r="AI644" s="188"/>
      <c r="AJ644" s="188"/>
      <c r="AK644" s="188"/>
      <c r="AL644" s="188"/>
      <c r="AM644" s="188"/>
      <c r="AN644" s="188"/>
      <c r="AO644" s="188"/>
      <c r="AP644" s="188"/>
      <c r="AQ644" s="386"/>
      <c r="AR644" s="386"/>
      <c r="AS644" s="386"/>
      <c r="AT644" s="386"/>
      <c r="AU644" s="386"/>
      <c r="AV644" s="386"/>
      <c r="AW644" s="386"/>
      <c r="AX644" s="386"/>
      <c r="AY644" s="386"/>
      <c r="AZ644" s="386"/>
      <c r="BA644" s="386"/>
      <c r="BB644" s="386"/>
      <c r="BC644" s="386"/>
      <c r="BD644" s="386"/>
      <c r="BE644" s="386"/>
      <c r="BF644" s="386"/>
      <c r="BG644" s="386"/>
      <c r="BH644" s="386"/>
      <c r="BI644" s="386"/>
      <c r="BJ644" s="386"/>
      <c r="BK644" s="386"/>
      <c r="BL644" s="386"/>
      <c r="BM644" s="386"/>
      <c r="BN644" s="386"/>
      <c r="BO644" s="186"/>
      <c r="BP644" s="386"/>
      <c r="BQ644" s="386"/>
      <c r="BR644" s="386"/>
      <c r="BS644" s="386"/>
      <c r="BT644" s="386"/>
      <c r="BU644" s="386"/>
      <c r="BV644" s="386"/>
      <c r="BW644" s="386"/>
      <c r="BX644" s="386"/>
      <c r="BY644" s="386"/>
      <c r="BZ644" s="386"/>
      <c r="CA644" s="386"/>
      <c r="CB644" s="386"/>
      <c r="CC644" s="386"/>
      <c r="CD644" s="386"/>
      <c r="CE644" s="386"/>
      <c r="CF644" s="386"/>
      <c r="CG644" s="386"/>
      <c r="CH644" s="386"/>
      <c r="CI644" s="386"/>
      <c r="CJ644" s="386"/>
      <c r="CK644" s="386"/>
      <c r="CL644" s="386"/>
      <c r="CM644" s="386"/>
      <c r="CN644" s="386"/>
      <c r="CO644" s="188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386"/>
      <c r="DD644" s="386"/>
      <c r="DE644" s="386"/>
      <c r="DF644" s="386"/>
    </row>
    <row r="645" spans="1:110" s="216" customFormat="1">
      <c r="A645" s="222"/>
      <c r="B645" s="386"/>
      <c r="C645" s="386"/>
      <c r="D645" s="386"/>
      <c r="E645" s="386"/>
      <c r="F645" s="386"/>
      <c r="H645" s="222"/>
      <c r="I645" s="386"/>
      <c r="J645" s="386"/>
      <c r="K645" s="386"/>
      <c r="L645" s="386"/>
      <c r="M645" s="386"/>
      <c r="N645" s="386"/>
      <c r="O645" s="386"/>
      <c r="P645" s="386"/>
      <c r="Q645" s="386"/>
      <c r="R645" s="386"/>
      <c r="S645" s="386"/>
      <c r="T645" s="386"/>
      <c r="U645" s="386"/>
      <c r="V645" s="188"/>
      <c r="W645" s="190"/>
      <c r="X645" s="386"/>
      <c r="Y645" s="386"/>
      <c r="Z645" s="386"/>
      <c r="AA645" s="386"/>
      <c r="AB645" s="386"/>
      <c r="AC645" s="386"/>
      <c r="AD645" s="386"/>
      <c r="AE645" s="386"/>
      <c r="AF645" s="386"/>
      <c r="AG645" s="386"/>
      <c r="AH645" s="188"/>
      <c r="AI645" s="188"/>
      <c r="AJ645" s="188"/>
      <c r="AK645" s="188"/>
      <c r="AL645" s="188"/>
      <c r="AM645" s="188"/>
      <c r="AN645" s="188"/>
      <c r="AO645" s="188"/>
      <c r="AP645" s="188"/>
      <c r="AQ645" s="386"/>
      <c r="AR645" s="386"/>
      <c r="AS645" s="386"/>
      <c r="AT645" s="386"/>
      <c r="AU645" s="386"/>
      <c r="AV645" s="386"/>
      <c r="AW645" s="386"/>
      <c r="AX645" s="386"/>
      <c r="AY645" s="386"/>
      <c r="AZ645" s="386"/>
      <c r="BA645" s="386"/>
      <c r="BB645" s="386"/>
      <c r="BC645" s="386"/>
      <c r="BD645" s="386"/>
      <c r="BE645" s="386"/>
      <c r="BF645" s="386"/>
      <c r="BG645" s="386"/>
      <c r="BH645" s="386"/>
      <c r="BI645" s="386"/>
      <c r="BJ645" s="386"/>
      <c r="BK645" s="386"/>
      <c r="BL645" s="386"/>
      <c r="BM645" s="386"/>
      <c r="BN645" s="386"/>
      <c r="BO645" s="186"/>
      <c r="BP645" s="386"/>
      <c r="BQ645" s="386"/>
      <c r="BR645" s="386"/>
      <c r="BS645" s="386"/>
      <c r="BT645" s="386"/>
      <c r="BU645" s="386"/>
      <c r="BV645" s="386"/>
      <c r="BW645" s="386"/>
      <c r="BX645" s="386"/>
      <c r="BY645" s="386"/>
      <c r="BZ645" s="386"/>
      <c r="CA645" s="386"/>
      <c r="CB645" s="386"/>
      <c r="CC645" s="386"/>
      <c r="CD645" s="386"/>
      <c r="CE645" s="386"/>
      <c r="CF645" s="386"/>
      <c r="CG645" s="386"/>
      <c r="CH645" s="386"/>
      <c r="CI645" s="386"/>
      <c r="CJ645" s="386"/>
      <c r="CK645" s="386"/>
      <c r="CL645" s="386"/>
      <c r="CM645" s="386"/>
      <c r="CN645" s="386"/>
      <c r="CO645" s="188"/>
      <c r="CP645" s="188"/>
      <c r="CQ645" s="188"/>
      <c r="CR645" s="188"/>
      <c r="CS645" s="188"/>
      <c r="CT645" s="188"/>
      <c r="CU645" s="188"/>
      <c r="CV645" s="188"/>
      <c r="CW645" s="188"/>
      <c r="CX645" s="188"/>
      <c r="CY645" s="188"/>
      <c r="CZ645" s="188"/>
      <c r="DA645" s="188"/>
      <c r="DB645" s="188"/>
      <c r="DC645" s="386"/>
      <c r="DD645" s="386"/>
      <c r="DE645" s="386"/>
      <c r="DF645" s="386"/>
    </row>
    <row r="646" spans="1:110" s="216" customFormat="1">
      <c r="A646" s="222"/>
      <c r="B646" s="386"/>
      <c r="C646" s="386"/>
      <c r="D646" s="386"/>
      <c r="E646" s="386"/>
      <c r="F646" s="386"/>
      <c r="H646" s="222"/>
      <c r="I646" s="386"/>
      <c r="J646" s="386"/>
      <c r="K646" s="386"/>
      <c r="L646" s="386"/>
      <c r="M646" s="386"/>
      <c r="N646" s="386"/>
      <c r="O646" s="386"/>
      <c r="P646" s="386"/>
      <c r="Q646" s="386"/>
      <c r="R646" s="386"/>
      <c r="S646" s="386"/>
      <c r="T646" s="386"/>
      <c r="U646" s="386"/>
      <c r="V646" s="188"/>
      <c r="W646" s="190"/>
      <c r="X646" s="386"/>
      <c r="Y646" s="386"/>
      <c r="Z646" s="386"/>
      <c r="AA646" s="386"/>
      <c r="AB646" s="386"/>
      <c r="AC646" s="386"/>
      <c r="AD646" s="386"/>
      <c r="AE646" s="386"/>
      <c r="AF646" s="386"/>
      <c r="AG646" s="386"/>
      <c r="AH646" s="188"/>
      <c r="AI646" s="188"/>
      <c r="AJ646" s="188"/>
      <c r="AK646" s="188"/>
      <c r="AL646" s="188"/>
      <c r="AM646" s="188"/>
      <c r="AN646" s="188"/>
      <c r="AO646" s="188"/>
      <c r="AP646" s="188"/>
      <c r="AQ646" s="386"/>
      <c r="AR646" s="386"/>
      <c r="AS646" s="386"/>
      <c r="AT646" s="386"/>
      <c r="AU646" s="386"/>
      <c r="AV646" s="386"/>
      <c r="AW646" s="386"/>
      <c r="AX646" s="386"/>
      <c r="AY646" s="386"/>
      <c r="AZ646" s="386"/>
      <c r="BA646" s="386"/>
      <c r="BB646" s="386"/>
      <c r="BC646" s="386"/>
      <c r="BD646" s="386"/>
      <c r="BE646" s="386"/>
      <c r="BF646" s="386"/>
      <c r="BG646" s="386"/>
      <c r="BH646" s="386"/>
      <c r="BI646" s="386"/>
      <c r="BJ646" s="386"/>
      <c r="BK646" s="386"/>
      <c r="BL646" s="386"/>
      <c r="BM646" s="386"/>
      <c r="BN646" s="386"/>
      <c r="BO646" s="186"/>
      <c r="BP646" s="386"/>
      <c r="BQ646" s="386"/>
      <c r="BR646" s="386"/>
      <c r="BS646" s="386"/>
      <c r="BT646" s="386"/>
      <c r="BU646" s="386"/>
      <c r="BV646" s="386"/>
      <c r="BW646" s="386"/>
      <c r="BX646" s="386"/>
      <c r="BY646" s="386"/>
      <c r="BZ646" s="386"/>
      <c r="CA646" s="386"/>
      <c r="CB646" s="386"/>
      <c r="CC646" s="386"/>
      <c r="CD646" s="386"/>
      <c r="CE646" s="386"/>
      <c r="CF646" s="386"/>
      <c r="CG646" s="386"/>
      <c r="CH646" s="386"/>
      <c r="CI646" s="386"/>
      <c r="CJ646" s="386"/>
      <c r="CK646" s="386"/>
      <c r="CL646" s="386"/>
      <c r="CM646" s="386"/>
      <c r="CN646" s="386"/>
      <c r="CO646" s="188"/>
      <c r="CP646" s="188"/>
      <c r="CQ646" s="188"/>
      <c r="CR646" s="188"/>
      <c r="CS646" s="188"/>
      <c r="CT646" s="188"/>
      <c r="CU646" s="188"/>
      <c r="CV646" s="188"/>
      <c r="CW646" s="188"/>
      <c r="CX646" s="188"/>
      <c r="CY646" s="188"/>
      <c r="CZ646" s="188"/>
      <c r="DA646" s="188"/>
      <c r="DB646" s="188"/>
      <c r="DC646" s="386"/>
      <c r="DD646" s="386"/>
      <c r="DE646" s="386"/>
      <c r="DF646" s="386"/>
    </row>
    <row r="647" spans="1:110" s="216" customFormat="1">
      <c r="A647" s="222"/>
      <c r="B647" s="386"/>
      <c r="C647" s="386"/>
      <c r="D647" s="386"/>
      <c r="E647" s="386"/>
      <c r="F647" s="386"/>
      <c r="H647" s="222"/>
      <c r="I647" s="386"/>
      <c r="J647" s="386"/>
      <c r="K647" s="386"/>
      <c r="L647" s="386"/>
      <c r="M647" s="386"/>
      <c r="N647" s="386"/>
      <c r="O647" s="386"/>
      <c r="P647" s="386"/>
      <c r="Q647" s="386"/>
      <c r="R647" s="386"/>
      <c r="S647" s="386"/>
      <c r="T647" s="386"/>
      <c r="U647" s="386"/>
      <c r="V647" s="188"/>
      <c r="W647" s="190"/>
      <c r="X647" s="386"/>
      <c r="Y647" s="386"/>
      <c r="Z647" s="386"/>
      <c r="AA647" s="386"/>
      <c r="AB647" s="386"/>
      <c r="AC647" s="386"/>
      <c r="AD647" s="386"/>
      <c r="AE647" s="386"/>
      <c r="AF647" s="386"/>
      <c r="AG647" s="386"/>
      <c r="AH647" s="188"/>
      <c r="AI647" s="188"/>
      <c r="AJ647" s="188"/>
      <c r="AK647" s="188"/>
      <c r="AL647" s="188"/>
      <c r="AM647" s="188"/>
      <c r="AN647" s="188"/>
      <c r="AO647" s="188"/>
      <c r="AP647" s="188"/>
      <c r="AQ647" s="386"/>
      <c r="AR647" s="386"/>
      <c r="AS647" s="386"/>
      <c r="AT647" s="386"/>
      <c r="AU647" s="386"/>
      <c r="AV647" s="386"/>
      <c r="AW647" s="386"/>
      <c r="AX647" s="386"/>
      <c r="AY647" s="386"/>
      <c r="AZ647" s="386"/>
      <c r="BA647" s="386"/>
      <c r="BB647" s="386"/>
      <c r="BC647" s="386"/>
      <c r="BD647" s="386"/>
      <c r="BE647" s="386"/>
      <c r="BF647" s="386"/>
      <c r="BG647" s="386"/>
      <c r="BH647" s="386"/>
      <c r="BI647" s="386"/>
      <c r="BJ647" s="386"/>
      <c r="BK647" s="386"/>
      <c r="BL647" s="386"/>
      <c r="BM647" s="386"/>
      <c r="BN647" s="386"/>
      <c r="BO647" s="186"/>
      <c r="BP647" s="386"/>
      <c r="BQ647" s="386"/>
      <c r="BR647" s="386"/>
      <c r="BS647" s="386"/>
      <c r="BT647" s="386"/>
      <c r="BU647" s="386"/>
      <c r="BV647" s="386"/>
      <c r="BW647" s="386"/>
      <c r="BX647" s="386"/>
      <c r="BY647" s="386"/>
      <c r="BZ647" s="386"/>
      <c r="CA647" s="386"/>
      <c r="CB647" s="386"/>
      <c r="CC647" s="386"/>
      <c r="CD647" s="386"/>
      <c r="CE647" s="386"/>
      <c r="CF647" s="386"/>
      <c r="CG647" s="386"/>
      <c r="CH647" s="386"/>
      <c r="CI647" s="386"/>
      <c r="CJ647" s="386"/>
      <c r="CK647" s="386"/>
      <c r="CL647" s="386"/>
      <c r="CM647" s="386"/>
      <c r="CN647" s="386"/>
      <c r="CO647" s="188"/>
      <c r="CP647" s="188"/>
      <c r="CQ647" s="188"/>
      <c r="CR647" s="188"/>
      <c r="CS647" s="188"/>
      <c r="CT647" s="188"/>
      <c r="CU647" s="188"/>
      <c r="CV647" s="188"/>
      <c r="CW647" s="188"/>
      <c r="CX647" s="188"/>
      <c r="CY647" s="188"/>
      <c r="CZ647" s="188"/>
      <c r="DA647" s="188"/>
      <c r="DB647" s="188"/>
      <c r="DC647" s="386"/>
      <c r="DD647" s="386"/>
      <c r="DE647" s="386"/>
      <c r="DF647" s="386"/>
    </row>
    <row r="648" spans="1:110" s="216" customFormat="1">
      <c r="A648" s="222"/>
      <c r="B648" s="386"/>
      <c r="C648" s="386"/>
      <c r="D648" s="386"/>
      <c r="E648" s="386"/>
      <c r="F648" s="386"/>
      <c r="H648" s="222"/>
      <c r="I648" s="386"/>
      <c r="J648" s="386"/>
      <c r="K648" s="386"/>
      <c r="L648" s="386"/>
      <c r="M648" s="386"/>
      <c r="N648" s="386"/>
      <c r="O648" s="386"/>
      <c r="P648" s="386"/>
      <c r="Q648" s="386"/>
      <c r="R648" s="386"/>
      <c r="S648" s="386"/>
      <c r="T648" s="386"/>
      <c r="U648" s="386"/>
      <c r="V648" s="188"/>
      <c r="W648" s="190"/>
      <c r="X648" s="386"/>
      <c r="Y648" s="386"/>
      <c r="Z648" s="386"/>
      <c r="AA648" s="386"/>
      <c r="AB648" s="386"/>
      <c r="AC648" s="386"/>
      <c r="AD648" s="386"/>
      <c r="AE648" s="386"/>
      <c r="AF648" s="386"/>
      <c r="AG648" s="386"/>
      <c r="AH648" s="188"/>
      <c r="AI648" s="188"/>
      <c r="AJ648" s="188"/>
      <c r="AK648" s="188"/>
      <c r="AL648" s="188"/>
      <c r="AM648" s="188"/>
      <c r="AN648" s="188"/>
      <c r="AO648" s="188"/>
      <c r="AP648" s="188"/>
      <c r="AQ648" s="386"/>
      <c r="AR648" s="386"/>
      <c r="AS648" s="386"/>
      <c r="AT648" s="386"/>
      <c r="AU648" s="386"/>
      <c r="AV648" s="386"/>
      <c r="AW648" s="386"/>
      <c r="AX648" s="386"/>
      <c r="AY648" s="386"/>
      <c r="AZ648" s="386"/>
      <c r="BA648" s="386"/>
      <c r="BB648" s="386"/>
      <c r="BC648" s="386"/>
      <c r="BD648" s="386"/>
      <c r="BE648" s="386"/>
      <c r="BF648" s="386"/>
      <c r="BG648" s="386"/>
      <c r="BH648" s="386"/>
      <c r="BI648" s="386"/>
      <c r="BJ648" s="386"/>
      <c r="BK648" s="386"/>
      <c r="BL648" s="386"/>
      <c r="BM648" s="386"/>
      <c r="BN648" s="386"/>
      <c r="BO648" s="186"/>
      <c r="BP648" s="386"/>
      <c r="BQ648" s="386"/>
      <c r="BR648" s="386"/>
      <c r="BS648" s="386"/>
      <c r="BT648" s="386"/>
      <c r="BU648" s="386"/>
      <c r="BV648" s="386"/>
      <c r="BW648" s="386"/>
      <c r="BX648" s="386"/>
      <c r="BY648" s="386"/>
      <c r="BZ648" s="386"/>
      <c r="CA648" s="386"/>
      <c r="CB648" s="386"/>
      <c r="CC648" s="386"/>
      <c r="CD648" s="386"/>
      <c r="CE648" s="386"/>
      <c r="CF648" s="386"/>
      <c r="CG648" s="386"/>
      <c r="CH648" s="386"/>
      <c r="CI648" s="386"/>
      <c r="CJ648" s="386"/>
      <c r="CK648" s="386"/>
      <c r="CL648" s="386"/>
      <c r="CM648" s="386"/>
      <c r="CN648" s="386"/>
      <c r="CO648" s="188"/>
      <c r="CP648" s="188"/>
      <c r="CQ648" s="188"/>
      <c r="CR648" s="188"/>
      <c r="CS648" s="188"/>
      <c r="CT648" s="188"/>
      <c r="CU648" s="188"/>
      <c r="CV648" s="188"/>
      <c r="CW648" s="188"/>
      <c r="CX648" s="188"/>
      <c r="CY648" s="188"/>
      <c r="CZ648" s="188"/>
      <c r="DA648" s="188"/>
      <c r="DB648" s="188"/>
      <c r="DC648" s="386"/>
      <c r="DD648" s="386"/>
      <c r="DE648" s="386"/>
      <c r="DF648" s="386"/>
    </row>
    <row r="649" spans="1:110" s="216" customFormat="1">
      <c r="A649" s="222"/>
      <c r="B649" s="386"/>
      <c r="C649" s="386"/>
      <c r="D649" s="386"/>
      <c r="E649" s="386"/>
      <c r="F649" s="386"/>
      <c r="H649" s="222"/>
      <c r="I649" s="386"/>
      <c r="J649" s="386"/>
      <c r="K649" s="386"/>
      <c r="L649" s="386"/>
      <c r="M649" s="386"/>
      <c r="N649" s="386"/>
      <c r="O649" s="386"/>
      <c r="P649" s="386"/>
      <c r="Q649" s="386"/>
      <c r="R649" s="386"/>
      <c r="S649" s="386"/>
      <c r="T649" s="386"/>
      <c r="U649" s="386"/>
      <c r="V649" s="188"/>
      <c r="W649" s="190"/>
      <c r="X649" s="386"/>
      <c r="Y649" s="386"/>
      <c r="Z649" s="386"/>
      <c r="AA649" s="386"/>
      <c r="AB649" s="386"/>
      <c r="AC649" s="386"/>
      <c r="AD649" s="386"/>
      <c r="AE649" s="386"/>
      <c r="AF649" s="386"/>
      <c r="AG649" s="386"/>
      <c r="AH649" s="188"/>
      <c r="AI649" s="188"/>
      <c r="AJ649" s="188"/>
      <c r="AK649" s="188"/>
      <c r="AL649" s="188"/>
      <c r="AM649" s="188"/>
      <c r="AN649" s="188"/>
      <c r="AO649" s="188"/>
      <c r="AP649" s="188"/>
      <c r="AQ649" s="386"/>
      <c r="AR649" s="386"/>
      <c r="AS649" s="386"/>
      <c r="AT649" s="386"/>
      <c r="AU649" s="386"/>
      <c r="AV649" s="386"/>
      <c r="AW649" s="386"/>
      <c r="AX649" s="386"/>
      <c r="AY649" s="386"/>
      <c r="AZ649" s="386"/>
      <c r="BA649" s="386"/>
      <c r="BB649" s="386"/>
      <c r="BC649" s="386"/>
      <c r="BD649" s="386"/>
      <c r="BE649" s="386"/>
      <c r="BF649" s="386"/>
      <c r="BG649" s="386"/>
      <c r="BH649" s="386"/>
      <c r="BI649" s="386"/>
      <c r="BJ649" s="386"/>
      <c r="BK649" s="386"/>
      <c r="BL649" s="386"/>
      <c r="BM649" s="386"/>
      <c r="BN649" s="386"/>
      <c r="BO649" s="186"/>
      <c r="BP649" s="386"/>
      <c r="BQ649" s="386"/>
      <c r="BR649" s="386"/>
      <c r="BS649" s="386"/>
      <c r="BT649" s="386"/>
      <c r="BU649" s="386"/>
      <c r="BV649" s="386"/>
      <c r="BW649" s="386"/>
      <c r="BX649" s="386"/>
      <c r="BY649" s="386"/>
      <c r="BZ649" s="386"/>
      <c r="CA649" s="386"/>
      <c r="CB649" s="386"/>
      <c r="CC649" s="386"/>
      <c r="CD649" s="386"/>
      <c r="CE649" s="386"/>
      <c r="CF649" s="386"/>
      <c r="CG649" s="386"/>
      <c r="CH649" s="386"/>
      <c r="CI649" s="386"/>
      <c r="CJ649" s="386"/>
      <c r="CK649" s="386"/>
      <c r="CL649" s="386"/>
      <c r="CM649" s="386"/>
      <c r="CN649" s="386"/>
      <c r="CO649" s="188"/>
      <c r="CP649" s="188"/>
      <c r="CQ649" s="188"/>
      <c r="CR649" s="188"/>
      <c r="CS649" s="188"/>
      <c r="CT649" s="188"/>
      <c r="CU649" s="188"/>
      <c r="CV649" s="188"/>
      <c r="CW649" s="188"/>
      <c r="CX649" s="188"/>
      <c r="CY649" s="188"/>
      <c r="CZ649" s="188"/>
      <c r="DA649" s="188"/>
      <c r="DB649" s="188"/>
      <c r="DC649" s="386"/>
      <c r="DD649" s="386"/>
      <c r="DE649" s="386"/>
      <c r="DF649" s="386"/>
    </row>
    <row r="650" spans="1:110" s="216" customFormat="1">
      <c r="A650" s="222"/>
      <c r="B650" s="386"/>
      <c r="C650" s="386"/>
      <c r="D650" s="386"/>
      <c r="E650" s="386"/>
      <c r="F650" s="386"/>
      <c r="H650" s="222"/>
      <c r="I650" s="386"/>
      <c r="J650" s="386"/>
      <c r="K650" s="386"/>
      <c r="L650" s="386"/>
      <c r="M650" s="386"/>
      <c r="N650" s="386"/>
      <c r="O650" s="386"/>
      <c r="P650" s="386"/>
      <c r="Q650" s="386"/>
      <c r="R650" s="386"/>
      <c r="S650" s="386"/>
      <c r="T650" s="386"/>
      <c r="U650" s="386"/>
      <c r="V650" s="188"/>
      <c r="W650" s="190"/>
      <c r="X650" s="386"/>
      <c r="Y650" s="386"/>
      <c r="Z650" s="386"/>
      <c r="AA650" s="386"/>
      <c r="AB650" s="386"/>
      <c r="AC650" s="386"/>
      <c r="AD650" s="386"/>
      <c r="AE650" s="386"/>
      <c r="AF650" s="386"/>
      <c r="AG650" s="386"/>
      <c r="AH650" s="188"/>
      <c r="AI650" s="188"/>
      <c r="AJ650" s="188"/>
      <c r="AK650" s="188"/>
      <c r="AL650" s="188"/>
      <c r="AM650" s="188"/>
      <c r="AN650" s="188"/>
      <c r="AO650" s="188"/>
      <c r="AP650" s="188"/>
      <c r="AQ650" s="386"/>
      <c r="AR650" s="386"/>
      <c r="AS650" s="386"/>
      <c r="AT650" s="386"/>
      <c r="AU650" s="386"/>
      <c r="AV650" s="386"/>
      <c r="AW650" s="386"/>
      <c r="AX650" s="386"/>
      <c r="AY650" s="386"/>
      <c r="AZ650" s="386"/>
      <c r="BA650" s="386"/>
      <c r="BB650" s="386"/>
      <c r="BC650" s="386"/>
      <c r="BD650" s="386"/>
      <c r="BE650" s="386"/>
      <c r="BF650" s="386"/>
      <c r="BG650" s="386"/>
      <c r="BH650" s="386"/>
      <c r="BI650" s="386"/>
      <c r="BJ650" s="386"/>
      <c r="BK650" s="386"/>
      <c r="BL650" s="386"/>
      <c r="BM650" s="386"/>
      <c r="BN650" s="386"/>
      <c r="BO650" s="186"/>
      <c r="BP650" s="386"/>
      <c r="BQ650" s="386"/>
      <c r="BR650" s="386"/>
      <c r="BS650" s="386"/>
      <c r="BT650" s="386"/>
      <c r="BU650" s="386"/>
      <c r="BV650" s="386"/>
      <c r="BW650" s="386"/>
      <c r="BX650" s="386"/>
      <c r="BY650" s="386"/>
      <c r="BZ650" s="386"/>
      <c r="CA650" s="386"/>
      <c r="CB650" s="386"/>
      <c r="CC650" s="386"/>
      <c r="CD650" s="386"/>
      <c r="CE650" s="386"/>
      <c r="CF650" s="386"/>
      <c r="CG650" s="386"/>
      <c r="CH650" s="386"/>
      <c r="CI650" s="386"/>
      <c r="CJ650" s="386"/>
      <c r="CK650" s="386"/>
      <c r="CL650" s="386"/>
      <c r="CM650" s="386"/>
      <c r="CN650" s="386"/>
      <c r="CO650" s="188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386"/>
      <c r="DD650" s="386"/>
      <c r="DE650" s="386"/>
      <c r="DF650" s="386"/>
    </row>
    <row r="651" spans="1:110" s="216" customFormat="1">
      <c r="A651" s="222"/>
      <c r="B651" s="386"/>
      <c r="C651" s="386"/>
      <c r="D651" s="386"/>
      <c r="E651" s="386"/>
      <c r="F651" s="386"/>
      <c r="H651" s="222"/>
      <c r="I651" s="386"/>
      <c r="J651" s="386"/>
      <c r="K651" s="386"/>
      <c r="L651" s="386"/>
      <c r="M651" s="386"/>
      <c r="N651" s="386"/>
      <c r="O651" s="386"/>
      <c r="P651" s="386"/>
      <c r="Q651" s="386"/>
      <c r="R651" s="386"/>
      <c r="S651" s="386"/>
      <c r="T651" s="386"/>
      <c r="U651" s="386"/>
      <c r="V651" s="188"/>
      <c r="W651" s="190"/>
      <c r="X651" s="386"/>
      <c r="Y651" s="386"/>
      <c r="Z651" s="386"/>
      <c r="AA651" s="386"/>
      <c r="AB651" s="386"/>
      <c r="AC651" s="386"/>
      <c r="AD651" s="386"/>
      <c r="AE651" s="386"/>
      <c r="AF651" s="386"/>
      <c r="AG651" s="386"/>
      <c r="AH651" s="188"/>
      <c r="AI651" s="188"/>
      <c r="AJ651" s="188"/>
      <c r="AK651" s="188"/>
      <c r="AL651" s="188"/>
      <c r="AM651" s="188"/>
      <c r="AN651" s="188"/>
      <c r="AO651" s="188"/>
      <c r="AP651" s="188"/>
      <c r="AQ651" s="386"/>
      <c r="AR651" s="386"/>
      <c r="AS651" s="386"/>
      <c r="AT651" s="386"/>
      <c r="AU651" s="386"/>
      <c r="AV651" s="386"/>
      <c r="AW651" s="386"/>
      <c r="AX651" s="386"/>
      <c r="AY651" s="386"/>
      <c r="AZ651" s="386"/>
      <c r="BA651" s="386"/>
      <c r="BB651" s="386"/>
      <c r="BC651" s="386"/>
      <c r="BD651" s="386"/>
      <c r="BE651" s="386"/>
      <c r="BF651" s="386"/>
      <c r="BG651" s="386"/>
      <c r="BH651" s="386"/>
      <c r="BI651" s="386"/>
      <c r="BJ651" s="386"/>
      <c r="BK651" s="386"/>
      <c r="BL651" s="386"/>
      <c r="BM651" s="386"/>
      <c r="BN651" s="386"/>
      <c r="BO651" s="186"/>
      <c r="BP651" s="386"/>
      <c r="BQ651" s="386"/>
      <c r="BR651" s="386"/>
      <c r="BS651" s="386"/>
      <c r="BT651" s="386"/>
      <c r="BU651" s="386"/>
      <c r="BV651" s="386"/>
      <c r="BW651" s="386"/>
      <c r="BX651" s="386"/>
      <c r="BY651" s="386"/>
      <c r="BZ651" s="386"/>
      <c r="CA651" s="386"/>
      <c r="CB651" s="386"/>
      <c r="CC651" s="386"/>
      <c r="CD651" s="386"/>
      <c r="CE651" s="386"/>
      <c r="CF651" s="386"/>
      <c r="CG651" s="386"/>
      <c r="CH651" s="386"/>
      <c r="CI651" s="386"/>
      <c r="CJ651" s="386"/>
      <c r="CK651" s="386"/>
      <c r="CL651" s="386"/>
      <c r="CM651" s="386"/>
      <c r="CN651" s="386"/>
      <c r="CO651" s="188"/>
      <c r="CP651" s="188"/>
      <c r="CQ651" s="188"/>
      <c r="CR651" s="188"/>
      <c r="CS651" s="188"/>
      <c r="CT651" s="188"/>
      <c r="CU651" s="188"/>
      <c r="CV651" s="188"/>
      <c r="CW651" s="188"/>
      <c r="CX651" s="188"/>
      <c r="CY651" s="188"/>
      <c r="CZ651" s="188"/>
      <c r="DA651" s="188"/>
      <c r="DB651" s="188"/>
      <c r="DC651" s="386"/>
      <c r="DD651" s="386"/>
      <c r="DE651" s="386"/>
      <c r="DF651" s="386"/>
    </row>
    <row r="652" spans="1:110" s="216" customFormat="1">
      <c r="A652" s="222"/>
      <c r="B652" s="386"/>
      <c r="C652" s="386"/>
      <c r="D652" s="386"/>
      <c r="E652" s="386"/>
      <c r="F652" s="386"/>
      <c r="H652" s="222"/>
      <c r="I652" s="386"/>
      <c r="J652" s="386"/>
      <c r="K652" s="386"/>
      <c r="L652" s="386"/>
      <c r="M652" s="386"/>
      <c r="N652" s="386"/>
      <c r="O652" s="386"/>
      <c r="P652" s="386"/>
      <c r="Q652" s="386"/>
      <c r="R652" s="386"/>
      <c r="S652" s="386"/>
      <c r="T652" s="386"/>
      <c r="U652" s="386"/>
      <c r="V652" s="188"/>
      <c r="W652" s="190"/>
      <c r="X652" s="386"/>
      <c r="Y652" s="386"/>
      <c r="Z652" s="386"/>
      <c r="AA652" s="386"/>
      <c r="AB652" s="386"/>
      <c r="AC652" s="386"/>
      <c r="AD652" s="386"/>
      <c r="AE652" s="386"/>
      <c r="AF652" s="386"/>
      <c r="AG652" s="386"/>
      <c r="AH652" s="188"/>
      <c r="AI652" s="188"/>
      <c r="AJ652" s="188"/>
      <c r="AK652" s="188"/>
      <c r="AL652" s="188"/>
      <c r="AM652" s="188"/>
      <c r="AN652" s="188"/>
      <c r="AO652" s="188"/>
      <c r="AP652" s="188"/>
      <c r="AQ652" s="386"/>
      <c r="AR652" s="386"/>
      <c r="AS652" s="386"/>
      <c r="AT652" s="386"/>
      <c r="AU652" s="386"/>
      <c r="AV652" s="386"/>
      <c r="AW652" s="386"/>
      <c r="AX652" s="386"/>
      <c r="AY652" s="386"/>
      <c r="AZ652" s="386"/>
      <c r="BA652" s="386"/>
      <c r="BB652" s="386"/>
      <c r="BC652" s="386"/>
      <c r="BD652" s="386"/>
      <c r="BE652" s="386"/>
      <c r="BF652" s="386"/>
      <c r="BG652" s="386"/>
      <c r="BH652" s="386"/>
      <c r="BI652" s="386"/>
      <c r="BJ652" s="386"/>
      <c r="BK652" s="386"/>
      <c r="BL652" s="386"/>
      <c r="BM652" s="386"/>
      <c r="BN652" s="386"/>
      <c r="BO652" s="186"/>
      <c r="BP652" s="386"/>
      <c r="BQ652" s="386"/>
      <c r="BR652" s="386"/>
      <c r="BS652" s="386"/>
      <c r="BT652" s="386"/>
      <c r="BU652" s="386"/>
      <c r="BV652" s="386"/>
      <c r="BW652" s="386"/>
      <c r="BX652" s="386"/>
      <c r="BY652" s="386"/>
      <c r="BZ652" s="386"/>
      <c r="CA652" s="386"/>
      <c r="CB652" s="386"/>
      <c r="CC652" s="386"/>
      <c r="CD652" s="386"/>
      <c r="CE652" s="386"/>
      <c r="CF652" s="386"/>
      <c r="CG652" s="386"/>
      <c r="CH652" s="386"/>
      <c r="CI652" s="386"/>
      <c r="CJ652" s="386"/>
      <c r="CK652" s="386"/>
      <c r="CL652" s="386"/>
      <c r="CM652" s="386"/>
      <c r="CN652" s="386"/>
      <c r="CO652" s="188"/>
      <c r="CP652" s="188"/>
      <c r="CQ652" s="188"/>
      <c r="CR652" s="188"/>
      <c r="CS652" s="188"/>
      <c r="CT652" s="188"/>
      <c r="CU652" s="188"/>
      <c r="CV652" s="188"/>
      <c r="CW652" s="188"/>
      <c r="CX652" s="188"/>
      <c r="CY652" s="188"/>
      <c r="CZ652" s="188"/>
      <c r="DA652" s="188"/>
      <c r="DB652" s="188"/>
      <c r="DC652" s="386"/>
      <c r="DD652" s="386"/>
      <c r="DE652" s="386"/>
      <c r="DF652" s="386"/>
    </row>
    <row r="653" spans="1:110" s="216" customFormat="1">
      <c r="A653" s="222"/>
      <c r="B653" s="386"/>
      <c r="C653" s="386"/>
      <c r="D653" s="386"/>
      <c r="E653" s="386"/>
      <c r="F653" s="386"/>
      <c r="H653" s="222"/>
      <c r="I653" s="386"/>
      <c r="J653" s="386"/>
      <c r="K653" s="386"/>
      <c r="L653" s="386"/>
      <c r="M653" s="386"/>
      <c r="N653" s="386"/>
      <c r="O653" s="386"/>
      <c r="P653" s="386"/>
      <c r="Q653" s="386"/>
      <c r="R653" s="386"/>
      <c r="S653" s="386"/>
      <c r="T653" s="386"/>
      <c r="U653" s="386"/>
      <c r="V653" s="188"/>
      <c r="W653" s="190"/>
      <c r="X653" s="386"/>
      <c r="Y653" s="386"/>
      <c r="Z653" s="386"/>
      <c r="AA653" s="386"/>
      <c r="AB653" s="386"/>
      <c r="AC653" s="386"/>
      <c r="AD653" s="386"/>
      <c r="AE653" s="386"/>
      <c r="AF653" s="386"/>
      <c r="AG653" s="386"/>
      <c r="AH653" s="188"/>
      <c r="AI653" s="188"/>
      <c r="AJ653" s="188"/>
      <c r="AK653" s="188"/>
      <c r="AL653" s="188"/>
      <c r="AM653" s="188"/>
      <c r="AN653" s="188"/>
      <c r="AO653" s="188"/>
      <c r="AP653" s="188"/>
      <c r="AQ653" s="386"/>
      <c r="AR653" s="386"/>
      <c r="AS653" s="386"/>
      <c r="AT653" s="386"/>
      <c r="AU653" s="386"/>
      <c r="AV653" s="386"/>
      <c r="AW653" s="386"/>
      <c r="AX653" s="386"/>
      <c r="AY653" s="386"/>
      <c r="AZ653" s="386"/>
      <c r="BA653" s="386"/>
      <c r="BB653" s="386"/>
      <c r="BC653" s="386"/>
      <c r="BD653" s="386"/>
      <c r="BE653" s="386"/>
      <c r="BF653" s="386"/>
      <c r="BG653" s="386"/>
      <c r="BH653" s="386"/>
      <c r="BI653" s="386"/>
      <c r="BJ653" s="386"/>
      <c r="BK653" s="386"/>
      <c r="BL653" s="386"/>
      <c r="BM653" s="386"/>
      <c r="BN653" s="386"/>
      <c r="BO653" s="186"/>
      <c r="BP653" s="386"/>
      <c r="BQ653" s="386"/>
      <c r="BR653" s="386"/>
      <c r="BS653" s="386"/>
      <c r="BT653" s="386"/>
      <c r="BU653" s="386"/>
      <c r="BV653" s="386"/>
      <c r="BW653" s="386"/>
      <c r="BX653" s="386"/>
      <c r="BY653" s="386"/>
      <c r="BZ653" s="386"/>
      <c r="CA653" s="386"/>
      <c r="CB653" s="386"/>
      <c r="CC653" s="386"/>
      <c r="CD653" s="386"/>
      <c r="CE653" s="386"/>
      <c r="CF653" s="386"/>
      <c r="CG653" s="386"/>
      <c r="CH653" s="386"/>
      <c r="CI653" s="386"/>
      <c r="CJ653" s="386"/>
      <c r="CK653" s="386"/>
      <c r="CL653" s="386"/>
      <c r="CM653" s="386"/>
      <c r="CN653" s="386"/>
      <c r="CO653" s="188"/>
      <c r="CP653" s="188"/>
      <c r="CQ653" s="188"/>
      <c r="CR653" s="188"/>
      <c r="CS653" s="188"/>
      <c r="CT653" s="188"/>
      <c r="CU653" s="188"/>
      <c r="CV653" s="188"/>
      <c r="CW653" s="188"/>
      <c r="CX653" s="188"/>
      <c r="CY653" s="188"/>
      <c r="CZ653" s="188"/>
      <c r="DA653" s="188"/>
      <c r="DB653" s="188"/>
      <c r="DC653" s="386"/>
      <c r="DD653" s="386"/>
      <c r="DE653" s="386"/>
      <c r="DF653" s="386"/>
    </row>
    <row r="654" spans="1:110" s="216" customFormat="1">
      <c r="A654" s="222"/>
      <c r="B654" s="386"/>
      <c r="C654" s="386"/>
      <c r="D654" s="386"/>
      <c r="E654" s="386"/>
      <c r="F654" s="386"/>
      <c r="H654" s="222"/>
      <c r="I654" s="386"/>
      <c r="J654" s="386"/>
      <c r="K654" s="386"/>
      <c r="L654" s="386"/>
      <c r="M654" s="386"/>
      <c r="N654" s="386"/>
      <c r="O654" s="386"/>
      <c r="P654" s="386"/>
      <c r="Q654" s="386"/>
      <c r="R654" s="386"/>
      <c r="S654" s="386"/>
      <c r="T654" s="386"/>
      <c r="U654" s="386"/>
      <c r="V654" s="188"/>
      <c r="W654" s="190"/>
      <c r="X654" s="386"/>
      <c r="Y654" s="386"/>
      <c r="Z654" s="386"/>
      <c r="AA654" s="386"/>
      <c r="AB654" s="386"/>
      <c r="AC654" s="386"/>
      <c r="AD654" s="386"/>
      <c r="AE654" s="386"/>
      <c r="AF654" s="386"/>
      <c r="AG654" s="386"/>
      <c r="AH654" s="188"/>
      <c r="AI654" s="188"/>
      <c r="AJ654" s="188"/>
      <c r="AK654" s="188"/>
      <c r="AL654" s="188"/>
      <c r="AM654" s="188"/>
      <c r="AN654" s="188"/>
      <c r="AO654" s="188"/>
      <c r="AP654" s="188"/>
      <c r="AQ654" s="386"/>
      <c r="AR654" s="386"/>
      <c r="AS654" s="386"/>
      <c r="AT654" s="386"/>
      <c r="AU654" s="386"/>
      <c r="AV654" s="386"/>
      <c r="AW654" s="386"/>
      <c r="AX654" s="386"/>
      <c r="AY654" s="386"/>
      <c r="AZ654" s="386"/>
      <c r="BA654" s="386"/>
      <c r="BB654" s="386"/>
      <c r="BC654" s="386"/>
      <c r="BD654" s="386"/>
      <c r="BE654" s="386"/>
      <c r="BF654" s="386"/>
      <c r="BG654" s="386"/>
      <c r="BH654" s="386"/>
      <c r="BI654" s="386"/>
      <c r="BJ654" s="386"/>
      <c r="BK654" s="386"/>
      <c r="BL654" s="386"/>
      <c r="BM654" s="386"/>
      <c r="BN654" s="386"/>
      <c r="BO654" s="186"/>
      <c r="BP654" s="386"/>
      <c r="BQ654" s="386"/>
      <c r="BR654" s="386"/>
      <c r="BS654" s="386"/>
      <c r="BT654" s="386"/>
      <c r="BU654" s="386"/>
      <c r="BV654" s="386"/>
      <c r="BW654" s="386"/>
      <c r="BX654" s="386"/>
      <c r="BY654" s="386"/>
      <c r="BZ654" s="386"/>
      <c r="CA654" s="386"/>
      <c r="CB654" s="386"/>
      <c r="CC654" s="386"/>
      <c r="CD654" s="386"/>
      <c r="CE654" s="386"/>
      <c r="CF654" s="386"/>
      <c r="CG654" s="386"/>
      <c r="CH654" s="386"/>
      <c r="CI654" s="386"/>
      <c r="CJ654" s="386"/>
      <c r="CK654" s="386"/>
      <c r="CL654" s="386"/>
      <c r="CM654" s="386"/>
      <c r="CN654" s="386"/>
      <c r="CO654" s="188"/>
      <c r="CP654" s="188"/>
      <c r="CQ654" s="188"/>
      <c r="CR654" s="188"/>
      <c r="CS654" s="188"/>
      <c r="CT654" s="188"/>
      <c r="CU654" s="188"/>
      <c r="CV654" s="188"/>
      <c r="CW654" s="188"/>
      <c r="CX654" s="188"/>
      <c r="CY654" s="188"/>
      <c r="CZ654" s="188"/>
      <c r="DA654" s="188"/>
      <c r="DB654" s="188"/>
      <c r="DC654" s="386"/>
      <c r="DD654" s="386"/>
      <c r="DE654" s="386"/>
      <c r="DF654" s="386"/>
    </row>
    <row r="655" spans="1:110" s="216" customFormat="1">
      <c r="A655" s="222"/>
      <c r="B655" s="386"/>
      <c r="C655" s="386"/>
      <c r="D655" s="386"/>
      <c r="E655" s="386"/>
      <c r="F655" s="386"/>
      <c r="H655" s="222"/>
      <c r="I655" s="386"/>
      <c r="J655" s="386"/>
      <c r="K655" s="386"/>
      <c r="L655" s="386"/>
      <c r="M655" s="386"/>
      <c r="N655" s="386"/>
      <c r="O655" s="386"/>
      <c r="P655" s="386"/>
      <c r="Q655" s="386"/>
      <c r="R655" s="386"/>
      <c r="S655" s="386"/>
      <c r="T655" s="386"/>
      <c r="U655" s="386"/>
      <c r="V655" s="188"/>
      <c r="W655" s="190"/>
      <c r="X655" s="386"/>
      <c r="Y655" s="386"/>
      <c r="Z655" s="386"/>
      <c r="AA655" s="386"/>
      <c r="AB655" s="386"/>
      <c r="AC655" s="386"/>
      <c r="AD655" s="386"/>
      <c r="AE655" s="386"/>
      <c r="AF655" s="386"/>
      <c r="AG655" s="386"/>
      <c r="AH655" s="188"/>
      <c r="AI655" s="188"/>
      <c r="AJ655" s="188"/>
      <c r="AK655" s="188"/>
      <c r="AL655" s="188"/>
      <c r="AM655" s="188"/>
      <c r="AN655" s="188"/>
      <c r="AO655" s="188"/>
      <c r="AP655" s="188"/>
      <c r="AQ655" s="386"/>
      <c r="AR655" s="386"/>
      <c r="AS655" s="386"/>
      <c r="AT655" s="386"/>
      <c r="AU655" s="386"/>
      <c r="AV655" s="386"/>
      <c r="AW655" s="386"/>
      <c r="AX655" s="386"/>
      <c r="AY655" s="386"/>
      <c r="AZ655" s="386"/>
      <c r="BA655" s="386"/>
      <c r="BB655" s="386"/>
      <c r="BC655" s="386"/>
      <c r="BD655" s="386"/>
      <c r="BE655" s="386"/>
      <c r="BF655" s="386"/>
      <c r="BG655" s="386"/>
      <c r="BH655" s="386"/>
      <c r="BI655" s="386"/>
      <c r="BJ655" s="386"/>
      <c r="BK655" s="386"/>
      <c r="BL655" s="386"/>
      <c r="BM655" s="386"/>
      <c r="BN655" s="386"/>
      <c r="BO655" s="186"/>
      <c r="BP655" s="386"/>
      <c r="BQ655" s="386"/>
      <c r="BR655" s="386"/>
      <c r="BS655" s="386"/>
      <c r="BT655" s="386"/>
      <c r="BU655" s="386"/>
      <c r="BV655" s="386"/>
      <c r="BW655" s="386"/>
      <c r="BX655" s="386"/>
      <c r="BY655" s="386"/>
      <c r="BZ655" s="386"/>
      <c r="CA655" s="386"/>
      <c r="CB655" s="386"/>
      <c r="CC655" s="386"/>
      <c r="CD655" s="386"/>
      <c r="CE655" s="386"/>
      <c r="CF655" s="386"/>
      <c r="CG655" s="386"/>
      <c r="CH655" s="386"/>
      <c r="CI655" s="386"/>
      <c r="CJ655" s="386"/>
      <c r="CK655" s="386"/>
      <c r="CL655" s="386"/>
      <c r="CM655" s="386"/>
      <c r="CN655" s="386"/>
      <c r="CO655" s="188"/>
      <c r="CP655" s="188"/>
      <c r="CQ655" s="188"/>
      <c r="CR655" s="188"/>
      <c r="CS655" s="188"/>
      <c r="CT655" s="188"/>
      <c r="CU655" s="188"/>
      <c r="CV655" s="188"/>
      <c r="CW655" s="188"/>
      <c r="CX655" s="188"/>
      <c r="CY655" s="188"/>
      <c r="CZ655" s="188"/>
      <c r="DA655" s="188"/>
      <c r="DB655" s="188"/>
      <c r="DC655" s="386"/>
      <c r="DD655" s="386"/>
      <c r="DE655" s="386"/>
      <c r="DF655" s="386"/>
    </row>
    <row r="656" spans="1:110" s="216" customFormat="1">
      <c r="A656" s="222"/>
      <c r="B656" s="386"/>
      <c r="C656" s="386"/>
      <c r="D656" s="386"/>
      <c r="E656" s="386"/>
      <c r="F656" s="386"/>
      <c r="H656" s="222"/>
      <c r="I656" s="386"/>
      <c r="J656" s="386"/>
      <c r="K656" s="386"/>
      <c r="L656" s="386"/>
      <c r="M656" s="386"/>
      <c r="N656" s="386"/>
      <c r="O656" s="386"/>
      <c r="P656" s="386"/>
      <c r="Q656" s="386"/>
      <c r="R656" s="386"/>
      <c r="S656" s="386"/>
      <c r="T656" s="386"/>
      <c r="U656" s="386"/>
      <c r="V656" s="188"/>
      <c r="W656" s="190"/>
      <c r="X656" s="386"/>
      <c r="Y656" s="386"/>
      <c r="Z656" s="386"/>
      <c r="AA656" s="386"/>
      <c r="AB656" s="386"/>
      <c r="AC656" s="386"/>
      <c r="AD656" s="386"/>
      <c r="AE656" s="386"/>
      <c r="AF656" s="386"/>
      <c r="AG656" s="386"/>
      <c r="AH656" s="188"/>
      <c r="AI656" s="188"/>
      <c r="AJ656" s="188"/>
      <c r="AK656" s="188"/>
      <c r="AL656" s="188"/>
      <c r="AM656" s="188"/>
      <c r="AN656" s="188"/>
      <c r="AO656" s="188"/>
      <c r="AP656" s="188"/>
      <c r="AQ656" s="386"/>
      <c r="AR656" s="386"/>
      <c r="AS656" s="386"/>
      <c r="AT656" s="386"/>
      <c r="AU656" s="386"/>
      <c r="AV656" s="386"/>
      <c r="AW656" s="386"/>
      <c r="AX656" s="386"/>
      <c r="AY656" s="386"/>
      <c r="AZ656" s="386"/>
      <c r="BA656" s="386"/>
      <c r="BB656" s="386"/>
      <c r="BC656" s="386"/>
      <c r="BD656" s="386"/>
      <c r="BE656" s="386"/>
      <c r="BF656" s="386"/>
      <c r="BG656" s="386"/>
      <c r="BH656" s="386"/>
      <c r="BI656" s="386"/>
      <c r="BJ656" s="386"/>
      <c r="BK656" s="386"/>
      <c r="BL656" s="386"/>
      <c r="BM656" s="386"/>
      <c r="BN656" s="386"/>
      <c r="BO656" s="186"/>
      <c r="BP656" s="386"/>
      <c r="BQ656" s="386"/>
      <c r="BR656" s="386"/>
      <c r="BS656" s="386"/>
      <c r="BT656" s="386"/>
      <c r="BU656" s="386"/>
      <c r="BV656" s="386"/>
      <c r="BW656" s="386"/>
      <c r="BX656" s="386"/>
      <c r="BY656" s="386"/>
      <c r="BZ656" s="386"/>
      <c r="CA656" s="386"/>
      <c r="CB656" s="386"/>
      <c r="CC656" s="386"/>
      <c r="CD656" s="386"/>
      <c r="CE656" s="386"/>
      <c r="CF656" s="386"/>
      <c r="CG656" s="386"/>
      <c r="CH656" s="386"/>
      <c r="CI656" s="386"/>
      <c r="CJ656" s="386"/>
      <c r="CK656" s="386"/>
      <c r="CL656" s="386"/>
      <c r="CM656" s="386"/>
      <c r="CN656" s="386"/>
      <c r="CO656" s="188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386"/>
      <c r="DD656" s="386"/>
      <c r="DE656" s="386"/>
      <c r="DF656" s="386"/>
    </row>
    <row r="657" spans="1:110" s="216" customFormat="1">
      <c r="A657" s="222"/>
      <c r="B657" s="386"/>
      <c r="C657" s="386"/>
      <c r="D657" s="386"/>
      <c r="E657" s="386"/>
      <c r="F657" s="386"/>
      <c r="H657" s="222"/>
      <c r="I657" s="386"/>
      <c r="J657" s="386"/>
      <c r="K657" s="386"/>
      <c r="L657" s="386"/>
      <c r="M657" s="386"/>
      <c r="N657" s="386"/>
      <c r="O657" s="386"/>
      <c r="P657" s="386"/>
      <c r="Q657" s="386"/>
      <c r="R657" s="386"/>
      <c r="S657" s="386"/>
      <c r="T657" s="386"/>
      <c r="U657" s="386"/>
      <c r="V657" s="188"/>
      <c r="W657" s="190"/>
      <c r="X657" s="386"/>
      <c r="Y657" s="386"/>
      <c r="Z657" s="386"/>
      <c r="AA657" s="386"/>
      <c r="AB657" s="386"/>
      <c r="AC657" s="386"/>
      <c r="AD657" s="386"/>
      <c r="AE657" s="386"/>
      <c r="AF657" s="386"/>
      <c r="AG657" s="386"/>
      <c r="AH657" s="188"/>
      <c r="AI657" s="188"/>
      <c r="AJ657" s="188"/>
      <c r="AK657" s="188"/>
      <c r="AL657" s="188"/>
      <c r="AM657" s="188"/>
      <c r="AN657" s="188"/>
      <c r="AO657" s="188"/>
      <c r="AP657" s="188"/>
      <c r="AQ657" s="386"/>
      <c r="AR657" s="386"/>
      <c r="AS657" s="386"/>
      <c r="AT657" s="386"/>
      <c r="AU657" s="386"/>
      <c r="AV657" s="386"/>
      <c r="AW657" s="386"/>
      <c r="AX657" s="386"/>
      <c r="AY657" s="386"/>
      <c r="AZ657" s="386"/>
      <c r="BA657" s="386"/>
      <c r="BB657" s="386"/>
      <c r="BC657" s="386"/>
      <c r="BD657" s="386"/>
      <c r="BE657" s="386"/>
      <c r="BF657" s="386"/>
      <c r="BG657" s="386"/>
      <c r="BH657" s="386"/>
      <c r="BI657" s="386"/>
      <c r="BJ657" s="386"/>
      <c r="BK657" s="386"/>
      <c r="BL657" s="386"/>
      <c r="BM657" s="386"/>
      <c r="BN657" s="386"/>
      <c r="BO657" s="186"/>
      <c r="BP657" s="386"/>
      <c r="BQ657" s="386"/>
      <c r="BR657" s="386"/>
      <c r="BS657" s="386"/>
      <c r="BT657" s="386"/>
      <c r="BU657" s="386"/>
      <c r="BV657" s="386"/>
      <c r="BW657" s="386"/>
      <c r="BX657" s="386"/>
      <c r="BY657" s="386"/>
      <c r="BZ657" s="386"/>
      <c r="CA657" s="386"/>
      <c r="CB657" s="386"/>
      <c r="CC657" s="386"/>
      <c r="CD657" s="386"/>
      <c r="CE657" s="386"/>
      <c r="CF657" s="386"/>
      <c r="CG657" s="386"/>
      <c r="CH657" s="386"/>
      <c r="CI657" s="386"/>
      <c r="CJ657" s="386"/>
      <c r="CK657" s="386"/>
      <c r="CL657" s="386"/>
      <c r="CM657" s="386"/>
      <c r="CN657" s="386"/>
      <c r="CO657" s="188"/>
      <c r="CP657" s="188"/>
      <c r="CQ657" s="188"/>
      <c r="CR657" s="188"/>
      <c r="CS657" s="188"/>
      <c r="CT657" s="188"/>
      <c r="CU657" s="188"/>
      <c r="CV657" s="188"/>
      <c r="CW657" s="188"/>
      <c r="CX657" s="188"/>
      <c r="CY657" s="188"/>
      <c r="CZ657" s="188"/>
      <c r="DA657" s="188"/>
      <c r="DB657" s="188"/>
      <c r="DC657" s="386"/>
      <c r="DD657" s="386"/>
      <c r="DE657" s="386"/>
      <c r="DF657" s="386"/>
    </row>
    <row r="658" spans="1:110" s="216" customFormat="1">
      <c r="A658" s="222"/>
      <c r="B658" s="386"/>
      <c r="C658" s="386"/>
      <c r="D658" s="386"/>
      <c r="E658" s="386"/>
      <c r="F658" s="386"/>
      <c r="H658" s="222"/>
      <c r="I658" s="386"/>
      <c r="J658" s="386"/>
      <c r="K658" s="386"/>
      <c r="L658" s="386"/>
      <c r="M658" s="386"/>
      <c r="N658" s="386"/>
      <c r="O658" s="386"/>
      <c r="P658" s="386"/>
      <c r="Q658" s="386"/>
      <c r="R658" s="386"/>
      <c r="S658" s="386"/>
      <c r="T658" s="386"/>
      <c r="U658" s="386"/>
      <c r="V658" s="188"/>
      <c r="W658" s="190"/>
      <c r="X658" s="386"/>
      <c r="Y658" s="386"/>
      <c r="Z658" s="386"/>
      <c r="AA658" s="386"/>
      <c r="AB658" s="386"/>
      <c r="AC658" s="386"/>
      <c r="AD658" s="386"/>
      <c r="AE658" s="386"/>
      <c r="AF658" s="386"/>
      <c r="AG658" s="386"/>
      <c r="AH658" s="188"/>
      <c r="AI658" s="188"/>
      <c r="AJ658" s="188"/>
      <c r="AK658" s="188"/>
      <c r="AL658" s="188"/>
      <c r="AM658" s="188"/>
      <c r="AN658" s="188"/>
      <c r="AO658" s="188"/>
      <c r="AP658" s="188"/>
      <c r="AQ658" s="386"/>
      <c r="AR658" s="386"/>
      <c r="AS658" s="386"/>
      <c r="AT658" s="386"/>
      <c r="AU658" s="386"/>
      <c r="AV658" s="386"/>
      <c r="AW658" s="386"/>
      <c r="AX658" s="386"/>
      <c r="AY658" s="386"/>
      <c r="AZ658" s="386"/>
      <c r="BA658" s="386"/>
      <c r="BB658" s="386"/>
      <c r="BC658" s="386"/>
      <c r="BD658" s="386"/>
      <c r="BE658" s="386"/>
      <c r="BF658" s="386"/>
      <c r="BG658" s="386"/>
      <c r="BH658" s="386"/>
      <c r="BI658" s="386"/>
      <c r="BJ658" s="386"/>
      <c r="BK658" s="386"/>
      <c r="BL658" s="386"/>
      <c r="BM658" s="386"/>
      <c r="BN658" s="386"/>
      <c r="BO658" s="186"/>
      <c r="BP658" s="386"/>
      <c r="BQ658" s="386"/>
      <c r="BR658" s="386"/>
      <c r="BS658" s="386"/>
      <c r="BT658" s="386"/>
      <c r="BU658" s="386"/>
      <c r="BV658" s="386"/>
      <c r="BW658" s="386"/>
      <c r="BX658" s="386"/>
      <c r="BY658" s="386"/>
      <c r="BZ658" s="386"/>
      <c r="CA658" s="386"/>
      <c r="CB658" s="386"/>
      <c r="CC658" s="386"/>
      <c r="CD658" s="386"/>
      <c r="CE658" s="386"/>
      <c r="CF658" s="386"/>
      <c r="CG658" s="386"/>
      <c r="CH658" s="386"/>
      <c r="CI658" s="386"/>
      <c r="CJ658" s="386"/>
      <c r="CK658" s="386"/>
      <c r="CL658" s="386"/>
      <c r="CM658" s="386"/>
      <c r="CN658" s="386"/>
      <c r="CO658" s="188"/>
      <c r="CP658" s="188"/>
      <c r="CQ658" s="188"/>
      <c r="CR658" s="188"/>
      <c r="CS658" s="188"/>
      <c r="CT658" s="188"/>
      <c r="CU658" s="188"/>
      <c r="CV658" s="188"/>
      <c r="CW658" s="188"/>
      <c r="CX658" s="188"/>
      <c r="CY658" s="188"/>
      <c r="CZ658" s="188"/>
      <c r="DA658" s="188"/>
      <c r="DB658" s="188"/>
      <c r="DC658" s="386"/>
      <c r="DD658" s="386"/>
      <c r="DE658" s="386"/>
      <c r="DF658" s="386"/>
    </row>
    <row r="659" spans="1:110" s="216" customFormat="1">
      <c r="A659" s="222"/>
      <c r="B659" s="386"/>
      <c r="C659" s="386"/>
      <c r="D659" s="386"/>
      <c r="E659" s="386"/>
      <c r="F659" s="386"/>
      <c r="H659" s="222"/>
      <c r="I659" s="386"/>
      <c r="J659" s="386"/>
      <c r="K659" s="386"/>
      <c r="L659" s="386"/>
      <c r="M659" s="386"/>
      <c r="N659" s="386"/>
      <c r="O659" s="386"/>
      <c r="P659" s="386"/>
      <c r="Q659" s="386"/>
      <c r="R659" s="386"/>
      <c r="S659" s="386"/>
      <c r="T659" s="386"/>
      <c r="U659" s="386"/>
      <c r="V659" s="188"/>
      <c r="W659" s="190"/>
      <c r="X659" s="386"/>
      <c r="Y659" s="386"/>
      <c r="Z659" s="386"/>
      <c r="AA659" s="386"/>
      <c r="AB659" s="386"/>
      <c r="AC659" s="386"/>
      <c r="AD659" s="386"/>
      <c r="AE659" s="386"/>
      <c r="AF659" s="386"/>
      <c r="AG659" s="386"/>
      <c r="AH659" s="188"/>
      <c r="AI659" s="188"/>
      <c r="AJ659" s="188"/>
      <c r="AK659" s="188"/>
      <c r="AL659" s="188"/>
      <c r="AM659" s="188"/>
      <c r="AN659" s="188"/>
      <c r="AO659" s="188"/>
      <c r="AP659" s="188"/>
      <c r="AQ659" s="386"/>
      <c r="AR659" s="386"/>
      <c r="AS659" s="386"/>
      <c r="AT659" s="386"/>
      <c r="AU659" s="386"/>
      <c r="AV659" s="386"/>
      <c r="AW659" s="386"/>
      <c r="AX659" s="386"/>
      <c r="AY659" s="386"/>
      <c r="AZ659" s="386"/>
      <c r="BA659" s="386"/>
      <c r="BB659" s="386"/>
      <c r="BC659" s="386"/>
      <c r="BD659" s="386"/>
      <c r="BE659" s="386"/>
      <c r="BF659" s="386"/>
      <c r="BG659" s="386"/>
      <c r="BH659" s="386"/>
      <c r="BI659" s="386"/>
      <c r="BJ659" s="386"/>
      <c r="BK659" s="386"/>
      <c r="BL659" s="386"/>
      <c r="BM659" s="386"/>
      <c r="BN659" s="386"/>
      <c r="BO659" s="186"/>
      <c r="BP659" s="386"/>
      <c r="BQ659" s="386"/>
      <c r="BR659" s="386"/>
      <c r="BS659" s="386"/>
      <c r="BT659" s="386"/>
      <c r="BU659" s="386"/>
      <c r="BV659" s="386"/>
      <c r="BW659" s="386"/>
      <c r="BX659" s="386"/>
      <c r="BY659" s="386"/>
      <c r="BZ659" s="386"/>
      <c r="CA659" s="386"/>
      <c r="CB659" s="386"/>
      <c r="CC659" s="386"/>
      <c r="CD659" s="386"/>
      <c r="CE659" s="386"/>
      <c r="CF659" s="386"/>
      <c r="CG659" s="386"/>
      <c r="CH659" s="386"/>
      <c r="CI659" s="386"/>
      <c r="CJ659" s="386"/>
      <c r="CK659" s="386"/>
      <c r="CL659" s="386"/>
      <c r="CM659" s="386"/>
      <c r="CN659" s="386"/>
      <c r="CO659" s="188"/>
      <c r="CP659" s="188"/>
      <c r="CQ659" s="188"/>
      <c r="CR659" s="188"/>
      <c r="CS659" s="188"/>
      <c r="CT659" s="188"/>
      <c r="CU659" s="188"/>
      <c r="CV659" s="188"/>
      <c r="CW659" s="188"/>
      <c r="CX659" s="188"/>
      <c r="CY659" s="188"/>
      <c r="CZ659" s="188"/>
      <c r="DA659" s="188"/>
      <c r="DB659" s="188"/>
      <c r="DC659" s="386"/>
      <c r="DD659" s="386"/>
      <c r="DE659" s="386"/>
      <c r="DF659" s="386"/>
    </row>
    <row r="660" spans="1:110" s="216" customFormat="1">
      <c r="A660" s="222"/>
      <c r="B660" s="386"/>
      <c r="C660" s="386"/>
      <c r="D660" s="386"/>
      <c r="E660" s="386"/>
      <c r="F660" s="386"/>
      <c r="H660" s="222"/>
      <c r="I660" s="386"/>
      <c r="J660" s="386"/>
      <c r="K660" s="386"/>
      <c r="L660" s="386"/>
      <c r="M660" s="386"/>
      <c r="N660" s="386"/>
      <c r="O660" s="386"/>
      <c r="P660" s="386"/>
      <c r="Q660" s="386"/>
      <c r="R660" s="386"/>
      <c r="S660" s="386"/>
      <c r="T660" s="386"/>
      <c r="U660" s="386"/>
      <c r="V660" s="188"/>
      <c r="W660" s="190"/>
      <c r="X660" s="386"/>
      <c r="Y660" s="386"/>
      <c r="Z660" s="386"/>
      <c r="AA660" s="386"/>
      <c r="AB660" s="386"/>
      <c r="AC660" s="386"/>
      <c r="AD660" s="386"/>
      <c r="AE660" s="386"/>
      <c r="AF660" s="386"/>
      <c r="AG660" s="386"/>
      <c r="AH660" s="188"/>
      <c r="AI660" s="188"/>
      <c r="AJ660" s="188"/>
      <c r="AK660" s="188"/>
      <c r="AL660" s="188"/>
      <c r="AM660" s="188"/>
      <c r="AN660" s="188"/>
      <c r="AO660" s="188"/>
      <c r="AP660" s="188"/>
      <c r="AQ660" s="386"/>
      <c r="AR660" s="386"/>
      <c r="AS660" s="386"/>
      <c r="AT660" s="386"/>
      <c r="AU660" s="386"/>
      <c r="AV660" s="386"/>
      <c r="AW660" s="386"/>
      <c r="AX660" s="386"/>
      <c r="AY660" s="386"/>
      <c r="AZ660" s="386"/>
      <c r="BA660" s="386"/>
      <c r="BB660" s="386"/>
      <c r="BC660" s="386"/>
      <c r="BD660" s="386"/>
      <c r="BE660" s="386"/>
      <c r="BF660" s="386"/>
      <c r="BG660" s="386"/>
      <c r="BH660" s="386"/>
      <c r="BI660" s="386"/>
      <c r="BJ660" s="386"/>
      <c r="BK660" s="386"/>
      <c r="BL660" s="386"/>
      <c r="BM660" s="386"/>
      <c r="BN660" s="386"/>
      <c r="BO660" s="186"/>
      <c r="BP660" s="386"/>
      <c r="BQ660" s="386"/>
      <c r="BR660" s="386"/>
      <c r="BS660" s="386"/>
      <c r="BT660" s="386"/>
      <c r="BU660" s="386"/>
      <c r="BV660" s="386"/>
      <c r="BW660" s="386"/>
      <c r="BX660" s="386"/>
      <c r="BY660" s="386"/>
      <c r="BZ660" s="386"/>
      <c r="CA660" s="386"/>
      <c r="CB660" s="386"/>
      <c r="CC660" s="386"/>
      <c r="CD660" s="386"/>
      <c r="CE660" s="386"/>
      <c r="CF660" s="386"/>
      <c r="CG660" s="386"/>
      <c r="CH660" s="386"/>
      <c r="CI660" s="386"/>
      <c r="CJ660" s="386"/>
      <c r="CK660" s="386"/>
      <c r="CL660" s="386"/>
      <c r="CM660" s="386"/>
      <c r="CN660" s="386"/>
      <c r="CO660" s="188"/>
      <c r="CP660" s="188"/>
      <c r="CQ660" s="188"/>
      <c r="CR660" s="188"/>
      <c r="CS660" s="188"/>
      <c r="CT660" s="188"/>
      <c r="CU660" s="188"/>
      <c r="CV660" s="188"/>
      <c r="CW660" s="188"/>
      <c r="CX660" s="188"/>
      <c r="CY660" s="188"/>
      <c r="CZ660" s="188"/>
      <c r="DA660" s="188"/>
      <c r="DB660" s="188"/>
      <c r="DC660" s="386"/>
      <c r="DD660" s="386"/>
      <c r="DE660" s="386"/>
      <c r="DF660" s="386"/>
    </row>
    <row r="661" spans="1:110" s="216" customFormat="1">
      <c r="A661" s="222"/>
      <c r="B661" s="386"/>
      <c r="C661" s="386"/>
      <c r="D661" s="386"/>
      <c r="E661" s="386"/>
      <c r="F661" s="386"/>
      <c r="H661" s="222"/>
      <c r="I661" s="386"/>
      <c r="J661" s="386"/>
      <c r="K661" s="386"/>
      <c r="L661" s="386"/>
      <c r="M661" s="386"/>
      <c r="N661" s="386"/>
      <c r="O661" s="386"/>
      <c r="P661" s="386"/>
      <c r="Q661" s="386"/>
      <c r="R661" s="386"/>
      <c r="S661" s="386"/>
      <c r="T661" s="386"/>
      <c r="U661" s="386"/>
      <c r="V661" s="188"/>
      <c r="W661" s="190"/>
      <c r="X661" s="386"/>
      <c r="Y661" s="386"/>
      <c r="Z661" s="386"/>
      <c r="AA661" s="386"/>
      <c r="AB661" s="386"/>
      <c r="AC661" s="386"/>
      <c r="AD661" s="386"/>
      <c r="AE661" s="386"/>
      <c r="AF661" s="386"/>
      <c r="AG661" s="386"/>
      <c r="AH661" s="188"/>
      <c r="AI661" s="188"/>
      <c r="AJ661" s="188"/>
      <c r="AK661" s="188"/>
      <c r="AL661" s="188"/>
      <c r="AM661" s="188"/>
      <c r="AN661" s="188"/>
      <c r="AO661" s="188"/>
      <c r="AP661" s="188"/>
      <c r="AQ661" s="386"/>
      <c r="AR661" s="386"/>
      <c r="AS661" s="386"/>
      <c r="AT661" s="386"/>
      <c r="AU661" s="386"/>
      <c r="AV661" s="386"/>
      <c r="AW661" s="386"/>
      <c r="AX661" s="386"/>
      <c r="AY661" s="386"/>
      <c r="AZ661" s="386"/>
      <c r="BA661" s="386"/>
      <c r="BB661" s="386"/>
      <c r="BC661" s="386"/>
      <c r="BD661" s="386"/>
      <c r="BE661" s="386"/>
      <c r="BF661" s="386"/>
      <c r="BG661" s="386"/>
      <c r="BH661" s="386"/>
      <c r="BI661" s="386"/>
      <c r="BJ661" s="386"/>
      <c r="BK661" s="386"/>
      <c r="BL661" s="386"/>
      <c r="BM661" s="386"/>
      <c r="BN661" s="386"/>
      <c r="BO661" s="186"/>
      <c r="BP661" s="386"/>
      <c r="BQ661" s="386"/>
      <c r="BR661" s="386"/>
      <c r="BS661" s="386"/>
      <c r="BT661" s="386"/>
      <c r="BU661" s="386"/>
      <c r="BV661" s="386"/>
      <c r="BW661" s="386"/>
      <c r="BX661" s="386"/>
      <c r="BY661" s="386"/>
      <c r="BZ661" s="386"/>
      <c r="CA661" s="386"/>
      <c r="CB661" s="386"/>
      <c r="CC661" s="386"/>
      <c r="CD661" s="386"/>
      <c r="CE661" s="386"/>
      <c r="CF661" s="386"/>
      <c r="CG661" s="386"/>
      <c r="CH661" s="386"/>
      <c r="CI661" s="386"/>
      <c r="CJ661" s="386"/>
      <c r="CK661" s="386"/>
      <c r="CL661" s="386"/>
      <c r="CM661" s="386"/>
      <c r="CN661" s="386"/>
      <c r="CO661" s="188"/>
      <c r="CP661" s="188"/>
      <c r="CQ661" s="188"/>
      <c r="CR661" s="188"/>
      <c r="CS661" s="188"/>
      <c r="CT661" s="188"/>
      <c r="CU661" s="188"/>
      <c r="CV661" s="188"/>
      <c r="CW661" s="188"/>
      <c r="CX661" s="188"/>
      <c r="CY661" s="188"/>
      <c r="CZ661" s="188"/>
      <c r="DA661" s="188"/>
      <c r="DB661" s="188"/>
      <c r="DC661" s="386"/>
      <c r="DD661" s="386"/>
      <c r="DE661" s="386"/>
      <c r="DF661" s="386"/>
    </row>
    <row r="662" spans="1:110" s="216" customFormat="1">
      <c r="A662" s="222"/>
      <c r="B662" s="386"/>
      <c r="C662" s="386"/>
      <c r="D662" s="386"/>
      <c r="E662" s="386"/>
      <c r="F662" s="386"/>
      <c r="H662" s="222"/>
      <c r="I662" s="386"/>
      <c r="J662" s="386"/>
      <c r="K662" s="386"/>
      <c r="L662" s="386"/>
      <c r="M662" s="386"/>
      <c r="N662" s="386"/>
      <c r="O662" s="386"/>
      <c r="P662" s="386"/>
      <c r="Q662" s="386"/>
      <c r="R662" s="386"/>
      <c r="S662" s="386"/>
      <c r="T662" s="386"/>
      <c r="U662" s="386"/>
      <c r="V662" s="188"/>
      <c r="W662" s="190"/>
      <c r="X662" s="386"/>
      <c r="Y662" s="386"/>
      <c r="Z662" s="386"/>
      <c r="AA662" s="386"/>
      <c r="AB662" s="386"/>
      <c r="AC662" s="386"/>
      <c r="AD662" s="386"/>
      <c r="AE662" s="386"/>
      <c r="AF662" s="386"/>
      <c r="AG662" s="386"/>
      <c r="AH662" s="188"/>
      <c r="AI662" s="188"/>
      <c r="AJ662" s="188"/>
      <c r="AK662" s="188"/>
      <c r="AL662" s="188"/>
      <c r="AM662" s="188"/>
      <c r="AN662" s="188"/>
      <c r="AO662" s="188"/>
      <c r="AP662" s="188"/>
      <c r="AQ662" s="386"/>
      <c r="AR662" s="386"/>
      <c r="AS662" s="386"/>
      <c r="AT662" s="386"/>
      <c r="AU662" s="386"/>
      <c r="AV662" s="386"/>
      <c r="AW662" s="386"/>
      <c r="AX662" s="386"/>
      <c r="AY662" s="386"/>
      <c r="AZ662" s="386"/>
      <c r="BA662" s="386"/>
      <c r="BB662" s="386"/>
      <c r="BC662" s="386"/>
      <c r="BD662" s="386"/>
      <c r="BE662" s="386"/>
      <c r="BF662" s="386"/>
      <c r="BG662" s="386"/>
      <c r="BH662" s="386"/>
      <c r="BI662" s="386"/>
      <c r="BJ662" s="386"/>
      <c r="BK662" s="386"/>
      <c r="BL662" s="386"/>
      <c r="BM662" s="386"/>
      <c r="BN662" s="386"/>
      <c r="BO662" s="186"/>
      <c r="BP662" s="386"/>
      <c r="BQ662" s="386"/>
      <c r="BR662" s="386"/>
      <c r="BS662" s="386"/>
      <c r="BT662" s="386"/>
      <c r="BU662" s="386"/>
      <c r="BV662" s="386"/>
      <c r="BW662" s="386"/>
      <c r="BX662" s="386"/>
      <c r="BY662" s="386"/>
      <c r="BZ662" s="386"/>
      <c r="CA662" s="386"/>
      <c r="CB662" s="386"/>
      <c r="CC662" s="386"/>
      <c r="CD662" s="386"/>
      <c r="CE662" s="386"/>
      <c r="CF662" s="386"/>
      <c r="CG662" s="386"/>
      <c r="CH662" s="386"/>
      <c r="CI662" s="386"/>
      <c r="CJ662" s="386"/>
      <c r="CK662" s="386"/>
      <c r="CL662" s="386"/>
      <c r="CM662" s="386"/>
      <c r="CN662" s="386"/>
      <c r="CO662" s="188"/>
      <c r="CP662" s="188"/>
      <c r="CQ662" s="188"/>
      <c r="CR662" s="188"/>
      <c r="CS662" s="188"/>
      <c r="CT662" s="188"/>
      <c r="CU662" s="188"/>
      <c r="CV662" s="188"/>
      <c r="CW662" s="188"/>
      <c r="CX662" s="188"/>
      <c r="CY662" s="188"/>
      <c r="CZ662" s="188"/>
      <c r="DA662" s="188"/>
      <c r="DB662" s="188"/>
      <c r="DC662" s="386"/>
      <c r="DD662" s="386"/>
      <c r="DE662" s="386"/>
      <c r="DF662" s="386"/>
    </row>
    <row r="663" spans="1:110" s="216" customFormat="1">
      <c r="A663" s="222"/>
      <c r="B663" s="386"/>
      <c r="C663" s="386"/>
      <c r="D663" s="386"/>
      <c r="E663" s="386"/>
      <c r="F663" s="386"/>
      <c r="H663" s="222"/>
      <c r="I663" s="386"/>
      <c r="J663" s="386"/>
      <c r="K663" s="386"/>
      <c r="L663" s="386"/>
      <c r="M663" s="386"/>
      <c r="N663" s="386"/>
      <c r="O663" s="386"/>
      <c r="P663" s="386"/>
      <c r="Q663" s="386"/>
      <c r="R663" s="386"/>
      <c r="S663" s="386"/>
      <c r="T663" s="386"/>
      <c r="U663" s="386"/>
      <c r="V663" s="188"/>
      <c r="W663" s="190"/>
      <c r="X663" s="386"/>
      <c r="Y663" s="386"/>
      <c r="Z663" s="386"/>
      <c r="AA663" s="386"/>
      <c r="AB663" s="386"/>
      <c r="AC663" s="386"/>
      <c r="AD663" s="386"/>
      <c r="AE663" s="386"/>
      <c r="AF663" s="386"/>
      <c r="AG663" s="386"/>
      <c r="AH663" s="188"/>
      <c r="AI663" s="188"/>
      <c r="AJ663" s="188"/>
      <c r="AK663" s="188"/>
      <c r="AL663" s="188"/>
      <c r="AM663" s="188"/>
      <c r="AN663" s="188"/>
      <c r="AO663" s="188"/>
      <c r="AP663" s="188"/>
      <c r="AQ663" s="386"/>
      <c r="AR663" s="386"/>
      <c r="AS663" s="386"/>
      <c r="AT663" s="386"/>
      <c r="AU663" s="386"/>
      <c r="AV663" s="386"/>
      <c r="AW663" s="386"/>
      <c r="AX663" s="386"/>
      <c r="AY663" s="386"/>
      <c r="AZ663" s="386"/>
      <c r="BA663" s="386"/>
      <c r="BB663" s="386"/>
      <c r="BC663" s="386"/>
      <c r="BD663" s="386"/>
      <c r="BE663" s="386"/>
      <c r="BF663" s="386"/>
      <c r="BG663" s="386"/>
      <c r="BH663" s="386"/>
      <c r="BI663" s="386"/>
      <c r="BJ663" s="386"/>
      <c r="BK663" s="386"/>
      <c r="BL663" s="386"/>
      <c r="BM663" s="386"/>
      <c r="BN663" s="386"/>
      <c r="BO663" s="186"/>
      <c r="BP663" s="386"/>
      <c r="BQ663" s="386"/>
      <c r="BR663" s="386"/>
      <c r="BS663" s="386"/>
      <c r="BT663" s="386"/>
      <c r="BU663" s="386"/>
      <c r="BV663" s="386"/>
      <c r="BW663" s="386"/>
      <c r="BX663" s="386"/>
      <c r="BY663" s="386"/>
      <c r="BZ663" s="386"/>
      <c r="CA663" s="386"/>
      <c r="CB663" s="386"/>
      <c r="CC663" s="386"/>
      <c r="CD663" s="386"/>
      <c r="CE663" s="386"/>
      <c r="CF663" s="386"/>
      <c r="CG663" s="386"/>
      <c r="CH663" s="386"/>
      <c r="CI663" s="386"/>
      <c r="CJ663" s="386"/>
      <c r="CK663" s="386"/>
      <c r="CL663" s="386"/>
      <c r="CM663" s="386"/>
      <c r="CN663" s="386"/>
      <c r="CO663" s="188"/>
      <c r="CP663" s="188"/>
      <c r="CQ663" s="188"/>
      <c r="CR663" s="188"/>
      <c r="CS663" s="188"/>
      <c r="CT663" s="188"/>
      <c r="CU663" s="188"/>
      <c r="CV663" s="188"/>
      <c r="CW663" s="188"/>
      <c r="CX663" s="188"/>
      <c r="CY663" s="188"/>
      <c r="CZ663" s="188"/>
      <c r="DA663" s="188"/>
      <c r="DB663" s="188"/>
      <c r="DC663" s="386"/>
      <c r="DD663" s="386"/>
      <c r="DE663" s="386"/>
      <c r="DF663" s="386"/>
    </row>
    <row r="664" spans="1:110" s="216" customFormat="1">
      <c r="A664" s="222"/>
      <c r="B664" s="386"/>
      <c r="C664" s="386"/>
      <c r="D664" s="386"/>
      <c r="E664" s="386"/>
      <c r="F664" s="386"/>
      <c r="H664" s="222"/>
      <c r="I664" s="386"/>
      <c r="J664" s="386"/>
      <c r="K664" s="386"/>
      <c r="L664" s="386"/>
      <c r="M664" s="386"/>
      <c r="N664" s="386"/>
      <c r="O664" s="386"/>
      <c r="P664" s="386"/>
      <c r="Q664" s="386"/>
      <c r="R664" s="386"/>
      <c r="S664" s="386"/>
      <c r="T664" s="386"/>
      <c r="U664" s="386"/>
      <c r="V664" s="188"/>
      <c r="W664" s="190"/>
      <c r="X664" s="386"/>
      <c r="Y664" s="386"/>
      <c r="Z664" s="386"/>
      <c r="AA664" s="386"/>
      <c r="AB664" s="386"/>
      <c r="AC664" s="386"/>
      <c r="AD664" s="386"/>
      <c r="AE664" s="386"/>
      <c r="AF664" s="386"/>
      <c r="AG664" s="386"/>
      <c r="AH664" s="188"/>
      <c r="AI664" s="188"/>
      <c r="AJ664" s="188"/>
      <c r="AK664" s="188"/>
      <c r="AL664" s="188"/>
      <c r="AM664" s="188"/>
      <c r="AN664" s="188"/>
      <c r="AO664" s="188"/>
      <c r="AP664" s="188"/>
      <c r="AQ664" s="386"/>
      <c r="AR664" s="386"/>
      <c r="AS664" s="386"/>
      <c r="AT664" s="386"/>
      <c r="AU664" s="386"/>
      <c r="AV664" s="386"/>
      <c r="AW664" s="386"/>
      <c r="AX664" s="386"/>
      <c r="AY664" s="386"/>
      <c r="AZ664" s="386"/>
      <c r="BA664" s="386"/>
      <c r="BB664" s="386"/>
      <c r="BC664" s="386"/>
      <c r="BD664" s="386"/>
      <c r="BE664" s="386"/>
      <c r="BF664" s="386"/>
      <c r="BG664" s="386"/>
      <c r="BH664" s="386"/>
      <c r="BI664" s="386"/>
      <c r="BJ664" s="386"/>
      <c r="BK664" s="386"/>
      <c r="BL664" s="386"/>
      <c r="BM664" s="386"/>
      <c r="BN664" s="386"/>
      <c r="BO664" s="186"/>
      <c r="BP664" s="386"/>
      <c r="BQ664" s="386"/>
      <c r="BR664" s="386"/>
      <c r="BS664" s="386"/>
      <c r="BT664" s="386"/>
      <c r="BU664" s="386"/>
      <c r="BV664" s="386"/>
      <c r="BW664" s="386"/>
      <c r="BX664" s="386"/>
      <c r="BY664" s="386"/>
      <c r="BZ664" s="386"/>
      <c r="CA664" s="386"/>
      <c r="CB664" s="386"/>
      <c r="CC664" s="386"/>
      <c r="CD664" s="386"/>
      <c r="CE664" s="386"/>
      <c r="CF664" s="386"/>
      <c r="CG664" s="386"/>
      <c r="CH664" s="386"/>
      <c r="CI664" s="386"/>
      <c r="CJ664" s="386"/>
      <c r="CK664" s="386"/>
      <c r="CL664" s="386"/>
      <c r="CM664" s="386"/>
      <c r="CN664" s="386"/>
      <c r="CO664" s="188"/>
      <c r="CP664" s="188"/>
      <c r="CQ664" s="188"/>
      <c r="CR664" s="188"/>
      <c r="CS664" s="188"/>
      <c r="CT664" s="188"/>
      <c r="CU664" s="188"/>
      <c r="CV664" s="188"/>
      <c r="CW664" s="188"/>
      <c r="CX664" s="188"/>
      <c r="CY664" s="188"/>
      <c r="CZ664" s="188"/>
      <c r="DA664" s="188"/>
      <c r="DB664" s="188"/>
      <c r="DC664" s="386"/>
      <c r="DD664" s="386"/>
      <c r="DE664" s="386"/>
      <c r="DF664" s="386"/>
    </row>
    <row r="665" spans="1:110" s="216" customFormat="1">
      <c r="A665" s="222"/>
      <c r="B665" s="386"/>
      <c r="C665" s="386"/>
      <c r="D665" s="386"/>
      <c r="E665" s="386"/>
      <c r="F665" s="386"/>
      <c r="H665" s="222"/>
      <c r="I665" s="386"/>
      <c r="J665" s="386"/>
      <c r="K665" s="386"/>
      <c r="L665" s="386"/>
      <c r="M665" s="386"/>
      <c r="N665" s="386"/>
      <c r="O665" s="386"/>
      <c r="P665" s="386"/>
      <c r="Q665" s="386"/>
      <c r="R665" s="386"/>
      <c r="S665" s="386"/>
      <c r="T665" s="386"/>
      <c r="U665" s="386"/>
      <c r="V665" s="188"/>
      <c r="W665" s="190"/>
      <c r="X665" s="386"/>
      <c r="Y665" s="386"/>
      <c r="Z665" s="386"/>
      <c r="AA665" s="386"/>
      <c r="AB665" s="386"/>
      <c r="AC665" s="386"/>
      <c r="AD665" s="386"/>
      <c r="AE665" s="386"/>
      <c r="AF665" s="386"/>
      <c r="AG665" s="386"/>
      <c r="AH665" s="188"/>
      <c r="AI665" s="188"/>
      <c r="AJ665" s="188"/>
      <c r="AK665" s="188"/>
      <c r="AL665" s="188"/>
      <c r="AM665" s="188"/>
      <c r="AN665" s="188"/>
      <c r="AO665" s="188"/>
      <c r="AP665" s="188"/>
      <c r="AQ665" s="386"/>
      <c r="AR665" s="386"/>
      <c r="AS665" s="386"/>
      <c r="AT665" s="386"/>
      <c r="AU665" s="386"/>
      <c r="AV665" s="386"/>
      <c r="AW665" s="386"/>
      <c r="AX665" s="386"/>
      <c r="AY665" s="386"/>
      <c r="AZ665" s="386"/>
      <c r="BA665" s="386"/>
      <c r="BB665" s="386"/>
      <c r="BC665" s="386"/>
      <c r="BD665" s="386"/>
      <c r="BE665" s="386"/>
      <c r="BF665" s="386"/>
      <c r="BG665" s="386"/>
      <c r="BH665" s="386"/>
      <c r="BI665" s="386"/>
      <c r="BJ665" s="386"/>
      <c r="BK665" s="386"/>
      <c r="BL665" s="386"/>
      <c r="BM665" s="386"/>
      <c r="BN665" s="386"/>
      <c r="BO665" s="186"/>
      <c r="BP665" s="386"/>
      <c r="BQ665" s="386"/>
      <c r="BR665" s="386"/>
      <c r="BS665" s="386"/>
      <c r="BT665" s="386"/>
      <c r="BU665" s="386"/>
      <c r="BV665" s="386"/>
      <c r="BW665" s="386"/>
      <c r="BX665" s="386"/>
      <c r="BY665" s="386"/>
      <c r="BZ665" s="386"/>
      <c r="CA665" s="386"/>
      <c r="CB665" s="386"/>
      <c r="CC665" s="386"/>
      <c r="CD665" s="386"/>
      <c r="CE665" s="386"/>
      <c r="CF665" s="386"/>
      <c r="CG665" s="386"/>
      <c r="CH665" s="386"/>
      <c r="CI665" s="386"/>
      <c r="CJ665" s="386"/>
      <c r="CK665" s="386"/>
      <c r="CL665" s="386"/>
      <c r="CM665" s="386"/>
      <c r="CN665" s="386"/>
      <c r="CO665" s="188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386"/>
      <c r="DD665" s="386"/>
      <c r="DE665" s="386"/>
      <c r="DF665" s="386"/>
    </row>
    <row r="666" spans="1:110" s="216" customFormat="1">
      <c r="A666" s="222"/>
      <c r="B666" s="386"/>
      <c r="C666" s="386"/>
      <c r="D666" s="386"/>
      <c r="E666" s="386"/>
      <c r="F666" s="386"/>
      <c r="H666" s="222"/>
      <c r="I666" s="386"/>
      <c r="J666" s="386"/>
      <c r="K666" s="386"/>
      <c r="L666" s="386"/>
      <c r="M666" s="386"/>
      <c r="N666" s="386"/>
      <c r="O666" s="386"/>
      <c r="P666" s="386"/>
      <c r="Q666" s="386"/>
      <c r="R666" s="386"/>
      <c r="S666" s="386"/>
      <c r="T666" s="386"/>
      <c r="U666" s="386"/>
      <c r="V666" s="188"/>
      <c r="W666" s="190"/>
      <c r="X666" s="386"/>
      <c r="Y666" s="386"/>
      <c r="Z666" s="386"/>
      <c r="AA666" s="386"/>
      <c r="AB666" s="386"/>
      <c r="AC666" s="386"/>
      <c r="AD666" s="386"/>
      <c r="AE666" s="386"/>
      <c r="AF666" s="386"/>
      <c r="AG666" s="386"/>
      <c r="AH666" s="188"/>
      <c r="AI666" s="188"/>
      <c r="AJ666" s="188"/>
      <c r="AK666" s="188"/>
      <c r="AL666" s="188"/>
      <c r="AM666" s="188"/>
      <c r="AN666" s="188"/>
      <c r="AO666" s="188"/>
      <c r="AP666" s="188"/>
      <c r="AQ666" s="386"/>
      <c r="AR666" s="386"/>
      <c r="AS666" s="386"/>
      <c r="AT666" s="386"/>
      <c r="AU666" s="386"/>
      <c r="AV666" s="386"/>
      <c r="AW666" s="386"/>
      <c r="AX666" s="386"/>
      <c r="AY666" s="386"/>
      <c r="AZ666" s="386"/>
      <c r="BA666" s="386"/>
      <c r="BB666" s="386"/>
      <c r="BC666" s="386"/>
      <c r="BD666" s="386"/>
      <c r="BE666" s="386"/>
      <c r="BF666" s="386"/>
      <c r="BG666" s="386"/>
      <c r="BH666" s="386"/>
      <c r="BI666" s="386"/>
      <c r="BJ666" s="386"/>
      <c r="BK666" s="386"/>
      <c r="BL666" s="386"/>
      <c r="BM666" s="386"/>
      <c r="BN666" s="386"/>
      <c r="BO666" s="186"/>
      <c r="BP666" s="386"/>
      <c r="BQ666" s="386"/>
      <c r="BR666" s="386"/>
      <c r="BS666" s="386"/>
      <c r="BT666" s="386"/>
      <c r="BU666" s="386"/>
      <c r="BV666" s="386"/>
      <c r="BW666" s="386"/>
      <c r="BX666" s="386"/>
      <c r="BY666" s="386"/>
      <c r="BZ666" s="386"/>
      <c r="CA666" s="386"/>
      <c r="CB666" s="386"/>
      <c r="CC666" s="386"/>
      <c r="CD666" s="386"/>
      <c r="CE666" s="386"/>
      <c r="CF666" s="386"/>
      <c r="CG666" s="386"/>
      <c r="CH666" s="386"/>
      <c r="CI666" s="386"/>
      <c r="CJ666" s="386"/>
      <c r="CK666" s="386"/>
      <c r="CL666" s="386"/>
      <c r="CM666" s="386"/>
      <c r="CN666" s="386"/>
      <c r="CO666" s="188"/>
      <c r="CP666" s="188"/>
      <c r="CQ666" s="188"/>
      <c r="CR666" s="188"/>
      <c r="CS666" s="188"/>
      <c r="CT666" s="188"/>
      <c r="CU666" s="188"/>
      <c r="CV666" s="188"/>
      <c r="CW666" s="188"/>
      <c r="CX666" s="188"/>
      <c r="CY666" s="188"/>
      <c r="CZ666" s="188"/>
      <c r="DA666" s="188"/>
      <c r="DB666" s="188"/>
      <c r="DC666" s="386"/>
      <c r="DD666" s="386"/>
      <c r="DE666" s="386"/>
      <c r="DF666" s="386"/>
    </row>
    <row r="667" spans="1:110" s="216" customFormat="1">
      <c r="A667" s="222"/>
      <c r="B667" s="386"/>
      <c r="C667" s="386"/>
      <c r="D667" s="386"/>
      <c r="E667" s="386"/>
      <c r="F667" s="386"/>
      <c r="H667" s="222"/>
      <c r="I667" s="386"/>
      <c r="J667" s="386"/>
      <c r="K667" s="386"/>
      <c r="L667" s="386"/>
      <c r="M667" s="386"/>
      <c r="N667" s="386"/>
      <c r="O667" s="386"/>
      <c r="P667" s="386"/>
      <c r="Q667" s="386"/>
      <c r="R667" s="386"/>
      <c r="S667" s="386"/>
      <c r="T667" s="386"/>
      <c r="U667" s="386"/>
      <c r="V667" s="188"/>
      <c r="W667" s="190"/>
      <c r="X667" s="386"/>
      <c r="Y667" s="386"/>
      <c r="Z667" s="386"/>
      <c r="AA667" s="386"/>
      <c r="AB667" s="386"/>
      <c r="AC667" s="386"/>
      <c r="AD667" s="386"/>
      <c r="AE667" s="386"/>
      <c r="AF667" s="386"/>
      <c r="AG667" s="386"/>
      <c r="AH667" s="188"/>
      <c r="AI667" s="188"/>
      <c r="AJ667" s="188"/>
      <c r="AK667" s="188"/>
      <c r="AL667" s="188"/>
      <c r="AM667" s="188"/>
      <c r="AN667" s="188"/>
      <c r="AO667" s="188"/>
      <c r="AP667" s="188"/>
      <c r="AQ667" s="386"/>
      <c r="AR667" s="386"/>
      <c r="AS667" s="386"/>
      <c r="AT667" s="386"/>
      <c r="AU667" s="386"/>
      <c r="AV667" s="386"/>
      <c r="AW667" s="386"/>
      <c r="AX667" s="386"/>
      <c r="AY667" s="386"/>
      <c r="AZ667" s="386"/>
      <c r="BA667" s="386"/>
      <c r="BB667" s="386"/>
      <c r="BC667" s="386"/>
      <c r="BD667" s="386"/>
      <c r="BE667" s="386"/>
      <c r="BF667" s="386"/>
      <c r="BG667" s="386"/>
      <c r="BH667" s="386"/>
      <c r="BI667" s="386"/>
      <c r="BJ667" s="386"/>
      <c r="BK667" s="386"/>
      <c r="BL667" s="386"/>
      <c r="BM667" s="386"/>
      <c r="BN667" s="386"/>
      <c r="BO667" s="186"/>
      <c r="BP667" s="386"/>
      <c r="BQ667" s="386"/>
      <c r="BR667" s="386"/>
      <c r="BS667" s="386"/>
      <c r="BT667" s="386"/>
      <c r="BU667" s="386"/>
      <c r="BV667" s="386"/>
      <c r="BW667" s="386"/>
      <c r="BX667" s="386"/>
      <c r="BY667" s="386"/>
      <c r="BZ667" s="386"/>
      <c r="CA667" s="386"/>
      <c r="CB667" s="386"/>
      <c r="CC667" s="386"/>
      <c r="CD667" s="386"/>
      <c r="CE667" s="386"/>
      <c r="CF667" s="386"/>
      <c r="CG667" s="386"/>
      <c r="CH667" s="386"/>
      <c r="CI667" s="386"/>
      <c r="CJ667" s="386"/>
      <c r="CK667" s="386"/>
      <c r="CL667" s="386"/>
      <c r="CM667" s="386"/>
      <c r="CN667" s="386"/>
      <c r="CO667" s="188"/>
      <c r="CP667" s="188"/>
      <c r="CQ667" s="188"/>
      <c r="CR667" s="188"/>
      <c r="CS667" s="188"/>
      <c r="CT667" s="188"/>
      <c r="CU667" s="188"/>
      <c r="CV667" s="188"/>
      <c r="CW667" s="188"/>
      <c r="CX667" s="188"/>
      <c r="CY667" s="188"/>
      <c r="CZ667" s="188"/>
      <c r="DA667" s="188"/>
      <c r="DB667" s="188"/>
      <c r="DC667" s="386"/>
      <c r="DD667" s="386"/>
      <c r="DE667" s="386"/>
      <c r="DF667" s="386"/>
    </row>
    <row r="668" spans="1:110" s="216" customFormat="1">
      <c r="A668" s="222"/>
      <c r="B668" s="386"/>
      <c r="C668" s="386"/>
      <c r="D668" s="386"/>
      <c r="E668" s="386"/>
      <c r="F668" s="386"/>
      <c r="H668" s="222"/>
      <c r="I668" s="386"/>
      <c r="J668" s="386"/>
      <c r="K668" s="386"/>
      <c r="L668" s="386"/>
      <c r="M668" s="386"/>
      <c r="N668" s="386"/>
      <c r="O668" s="386"/>
      <c r="P668" s="386"/>
      <c r="Q668" s="386"/>
      <c r="R668" s="386"/>
      <c r="S668" s="386"/>
      <c r="T668" s="386"/>
      <c r="U668" s="386"/>
      <c r="V668" s="188"/>
      <c r="W668" s="190"/>
      <c r="X668" s="386"/>
      <c r="Y668" s="386"/>
      <c r="Z668" s="386"/>
      <c r="AA668" s="386"/>
      <c r="AB668" s="386"/>
      <c r="AC668" s="386"/>
      <c r="AD668" s="386"/>
      <c r="AE668" s="386"/>
      <c r="AF668" s="386"/>
      <c r="AG668" s="386"/>
      <c r="AH668" s="188"/>
      <c r="AI668" s="188"/>
      <c r="AJ668" s="188"/>
      <c r="AK668" s="188"/>
      <c r="AL668" s="188"/>
      <c r="AM668" s="188"/>
      <c r="AN668" s="188"/>
      <c r="AO668" s="188"/>
      <c r="AP668" s="188"/>
      <c r="AQ668" s="386"/>
      <c r="AR668" s="386"/>
      <c r="AS668" s="386"/>
      <c r="AT668" s="386"/>
      <c r="AU668" s="386"/>
      <c r="AV668" s="386"/>
      <c r="AW668" s="386"/>
      <c r="AX668" s="386"/>
      <c r="AY668" s="386"/>
      <c r="AZ668" s="386"/>
      <c r="BA668" s="386"/>
      <c r="BB668" s="386"/>
      <c r="BC668" s="386"/>
      <c r="BD668" s="386"/>
      <c r="BE668" s="386"/>
      <c r="BF668" s="386"/>
      <c r="BG668" s="386"/>
      <c r="BH668" s="386"/>
      <c r="BI668" s="386"/>
      <c r="BJ668" s="386"/>
      <c r="BK668" s="386"/>
      <c r="BL668" s="386"/>
      <c r="BM668" s="386"/>
      <c r="BN668" s="386"/>
      <c r="BO668" s="186"/>
      <c r="BP668" s="386"/>
      <c r="BQ668" s="386"/>
      <c r="BR668" s="386"/>
      <c r="BS668" s="386"/>
      <c r="BT668" s="386"/>
      <c r="BU668" s="386"/>
      <c r="BV668" s="386"/>
      <c r="BW668" s="386"/>
      <c r="BX668" s="386"/>
      <c r="BY668" s="386"/>
      <c r="BZ668" s="386"/>
      <c r="CA668" s="386"/>
      <c r="CB668" s="386"/>
      <c r="CC668" s="386"/>
      <c r="CD668" s="386"/>
      <c r="CE668" s="386"/>
      <c r="CF668" s="386"/>
      <c r="CG668" s="386"/>
      <c r="CH668" s="386"/>
      <c r="CI668" s="386"/>
      <c r="CJ668" s="386"/>
      <c r="CK668" s="386"/>
      <c r="CL668" s="386"/>
      <c r="CM668" s="386"/>
      <c r="CN668" s="386"/>
      <c r="CO668" s="188"/>
      <c r="CP668" s="188"/>
      <c r="CQ668" s="188"/>
      <c r="CR668" s="188"/>
      <c r="CS668" s="188"/>
      <c r="CT668" s="188"/>
      <c r="CU668" s="188"/>
      <c r="CV668" s="188"/>
      <c r="CW668" s="188"/>
      <c r="CX668" s="188"/>
      <c r="CY668" s="188"/>
      <c r="CZ668" s="188"/>
      <c r="DA668" s="188"/>
      <c r="DB668" s="188"/>
      <c r="DC668" s="386"/>
      <c r="DD668" s="386"/>
      <c r="DE668" s="386"/>
      <c r="DF668" s="386"/>
    </row>
    <row r="669" spans="1:110" s="216" customFormat="1">
      <c r="A669" s="222"/>
      <c r="B669" s="386"/>
      <c r="C669" s="386"/>
      <c r="D669" s="386"/>
      <c r="E669" s="386"/>
      <c r="F669" s="386"/>
      <c r="H669" s="222"/>
      <c r="I669" s="386"/>
      <c r="J669" s="386"/>
      <c r="K669" s="386"/>
      <c r="L669" s="386"/>
      <c r="M669" s="386"/>
      <c r="N669" s="386"/>
      <c r="O669" s="386"/>
      <c r="P669" s="386"/>
      <c r="Q669" s="386"/>
      <c r="R669" s="386"/>
      <c r="S669" s="386"/>
      <c r="T669" s="386"/>
      <c r="U669" s="386"/>
      <c r="V669" s="188"/>
      <c r="W669" s="190"/>
      <c r="X669" s="386"/>
      <c r="Y669" s="386"/>
      <c r="Z669" s="386"/>
      <c r="AA669" s="386"/>
      <c r="AB669" s="386"/>
      <c r="AC669" s="386"/>
      <c r="AD669" s="386"/>
      <c r="AE669" s="386"/>
      <c r="AF669" s="386"/>
      <c r="AG669" s="386"/>
      <c r="AH669" s="188"/>
      <c r="AI669" s="188"/>
      <c r="AJ669" s="188"/>
      <c r="AK669" s="188"/>
      <c r="AL669" s="188"/>
      <c r="AM669" s="188"/>
      <c r="AN669" s="188"/>
      <c r="AO669" s="188"/>
      <c r="AP669" s="188"/>
      <c r="AQ669" s="386"/>
      <c r="AR669" s="386"/>
      <c r="AS669" s="386"/>
      <c r="AT669" s="386"/>
      <c r="AU669" s="386"/>
      <c r="AV669" s="386"/>
      <c r="AW669" s="386"/>
      <c r="AX669" s="386"/>
      <c r="AY669" s="386"/>
      <c r="AZ669" s="386"/>
      <c r="BA669" s="386"/>
      <c r="BB669" s="386"/>
      <c r="BC669" s="386"/>
      <c r="BD669" s="386"/>
      <c r="BE669" s="386"/>
      <c r="BF669" s="386"/>
      <c r="BG669" s="386"/>
      <c r="BH669" s="386"/>
      <c r="BI669" s="386"/>
      <c r="BJ669" s="386"/>
      <c r="BK669" s="386"/>
      <c r="BL669" s="386"/>
      <c r="BM669" s="386"/>
      <c r="BN669" s="386"/>
      <c r="BO669" s="186"/>
      <c r="BP669" s="386"/>
      <c r="BQ669" s="386"/>
      <c r="BR669" s="386"/>
      <c r="BS669" s="386"/>
      <c r="BT669" s="386"/>
      <c r="BU669" s="386"/>
      <c r="BV669" s="386"/>
      <c r="BW669" s="386"/>
      <c r="BX669" s="386"/>
      <c r="BY669" s="386"/>
      <c r="BZ669" s="386"/>
      <c r="CA669" s="386"/>
      <c r="CB669" s="386"/>
      <c r="CC669" s="386"/>
      <c r="CD669" s="386"/>
      <c r="CE669" s="386"/>
      <c r="CF669" s="386"/>
      <c r="CG669" s="386"/>
      <c r="CH669" s="386"/>
      <c r="CI669" s="386"/>
      <c r="CJ669" s="386"/>
      <c r="CK669" s="386"/>
      <c r="CL669" s="386"/>
      <c r="CM669" s="386"/>
      <c r="CN669" s="386"/>
      <c r="CO669" s="188"/>
      <c r="CP669" s="188"/>
      <c r="CQ669" s="188"/>
      <c r="CR669" s="188"/>
      <c r="CS669" s="188"/>
      <c r="CT669" s="188"/>
      <c r="CU669" s="188"/>
      <c r="CV669" s="188"/>
      <c r="CW669" s="188"/>
      <c r="CX669" s="188"/>
      <c r="CY669" s="188"/>
      <c r="CZ669" s="188"/>
      <c r="DA669" s="188"/>
      <c r="DB669" s="188"/>
      <c r="DC669" s="386"/>
      <c r="DD669" s="386"/>
      <c r="DE669" s="386"/>
      <c r="DF669" s="386"/>
    </row>
    <row r="670" spans="1:110" s="216" customFormat="1">
      <c r="A670" s="222"/>
      <c r="B670" s="386"/>
      <c r="C670" s="386"/>
      <c r="D670" s="386"/>
      <c r="E670" s="386"/>
      <c r="F670" s="386"/>
      <c r="H670" s="222"/>
      <c r="I670" s="386"/>
      <c r="J670" s="386"/>
      <c r="K670" s="386"/>
      <c r="L670" s="386"/>
      <c r="M670" s="386"/>
      <c r="N670" s="386"/>
      <c r="O670" s="386"/>
      <c r="P670" s="386"/>
      <c r="Q670" s="386"/>
      <c r="R670" s="386"/>
      <c r="S670" s="386"/>
      <c r="T670" s="386"/>
      <c r="U670" s="386"/>
      <c r="V670" s="188"/>
      <c r="W670" s="190"/>
      <c r="X670" s="386"/>
      <c r="Y670" s="386"/>
      <c r="Z670" s="386"/>
      <c r="AA670" s="386"/>
      <c r="AB670" s="386"/>
      <c r="AC670" s="386"/>
      <c r="AD670" s="386"/>
      <c r="AE670" s="386"/>
      <c r="AF670" s="386"/>
      <c r="AG670" s="386"/>
      <c r="AH670" s="188"/>
      <c r="AI670" s="188"/>
      <c r="AJ670" s="188"/>
      <c r="AK670" s="188"/>
      <c r="AL670" s="188"/>
      <c r="AM670" s="188"/>
      <c r="AN670" s="188"/>
      <c r="AO670" s="188"/>
      <c r="AP670" s="188"/>
      <c r="AQ670" s="386"/>
      <c r="AR670" s="386"/>
      <c r="AS670" s="386"/>
      <c r="AT670" s="386"/>
      <c r="AU670" s="386"/>
      <c r="AV670" s="386"/>
      <c r="AW670" s="386"/>
      <c r="AX670" s="386"/>
      <c r="AY670" s="386"/>
      <c r="AZ670" s="386"/>
      <c r="BA670" s="386"/>
      <c r="BB670" s="386"/>
      <c r="BC670" s="386"/>
      <c r="BD670" s="386"/>
      <c r="BE670" s="386"/>
      <c r="BF670" s="386"/>
      <c r="BG670" s="386"/>
      <c r="BH670" s="386"/>
      <c r="BI670" s="386"/>
      <c r="BJ670" s="386"/>
      <c r="BK670" s="386"/>
      <c r="BL670" s="386"/>
      <c r="BM670" s="386"/>
      <c r="BN670" s="386"/>
      <c r="BO670" s="186"/>
      <c r="BP670" s="386"/>
      <c r="BQ670" s="386"/>
      <c r="BR670" s="386"/>
      <c r="BS670" s="386"/>
      <c r="BT670" s="386"/>
      <c r="BU670" s="386"/>
      <c r="BV670" s="386"/>
      <c r="BW670" s="386"/>
      <c r="BX670" s="386"/>
      <c r="BY670" s="386"/>
      <c r="BZ670" s="386"/>
      <c r="CA670" s="386"/>
      <c r="CB670" s="386"/>
      <c r="CC670" s="386"/>
      <c r="CD670" s="386"/>
      <c r="CE670" s="386"/>
      <c r="CF670" s="386"/>
      <c r="CG670" s="386"/>
      <c r="CH670" s="386"/>
      <c r="CI670" s="386"/>
      <c r="CJ670" s="386"/>
      <c r="CK670" s="386"/>
      <c r="CL670" s="386"/>
      <c r="CM670" s="386"/>
      <c r="CN670" s="386"/>
      <c r="CO670" s="188"/>
      <c r="CP670" s="188"/>
      <c r="CQ670" s="188"/>
      <c r="CR670" s="188"/>
      <c r="CS670" s="188"/>
      <c r="CT670" s="188"/>
      <c r="CU670" s="188"/>
      <c r="CV670" s="188"/>
      <c r="CW670" s="188"/>
      <c r="CX670" s="188"/>
      <c r="CY670" s="188"/>
      <c r="CZ670" s="188"/>
      <c r="DA670" s="188"/>
      <c r="DB670" s="188"/>
      <c r="DC670" s="386"/>
      <c r="DD670" s="386"/>
      <c r="DE670" s="386"/>
      <c r="DF670" s="386"/>
    </row>
    <row r="671" spans="1:110" s="216" customFormat="1">
      <c r="A671" s="222"/>
      <c r="B671" s="386"/>
      <c r="C671" s="386"/>
      <c r="D671" s="386"/>
      <c r="E671" s="386"/>
      <c r="F671" s="386"/>
      <c r="H671" s="222"/>
      <c r="I671" s="386"/>
      <c r="J671" s="386"/>
      <c r="K671" s="386"/>
      <c r="L671" s="386"/>
      <c r="M671" s="386"/>
      <c r="N671" s="386"/>
      <c r="O671" s="386"/>
      <c r="P671" s="386"/>
      <c r="Q671" s="386"/>
      <c r="R671" s="386"/>
      <c r="S671" s="386"/>
      <c r="T671" s="386"/>
      <c r="U671" s="386"/>
      <c r="V671" s="188"/>
      <c r="W671" s="190"/>
      <c r="X671" s="386"/>
      <c r="Y671" s="386"/>
      <c r="Z671" s="386"/>
      <c r="AA671" s="386"/>
      <c r="AB671" s="386"/>
      <c r="AC671" s="386"/>
      <c r="AD671" s="386"/>
      <c r="AE671" s="386"/>
      <c r="AF671" s="386"/>
      <c r="AG671" s="386"/>
      <c r="AH671" s="188"/>
      <c r="AI671" s="188"/>
      <c r="AJ671" s="188"/>
      <c r="AK671" s="188"/>
      <c r="AL671" s="188"/>
      <c r="AM671" s="188"/>
      <c r="AN671" s="188"/>
      <c r="AO671" s="188"/>
      <c r="AP671" s="188"/>
      <c r="AQ671" s="386"/>
      <c r="AR671" s="386"/>
      <c r="AS671" s="386"/>
      <c r="AT671" s="386"/>
      <c r="AU671" s="386"/>
      <c r="AV671" s="386"/>
      <c r="AW671" s="386"/>
      <c r="AX671" s="386"/>
      <c r="AY671" s="386"/>
      <c r="AZ671" s="386"/>
      <c r="BA671" s="386"/>
      <c r="BB671" s="386"/>
      <c r="BC671" s="386"/>
      <c r="BD671" s="386"/>
      <c r="BE671" s="386"/>
      <c r="BF671" s="386"/>
      <c r="BG671" s="386"/>
      <c r="BH671" s="386"/>
      <c r="BI671" s="386"/>
      <c r="BJ671" s="386"/>
      <c r="BK671" s="386"/>
      <c r="BL671" s="386"/>
      <c r="BM671" s="386"/>
      <c r="BN671" s="386"/>
      <c r="BO671" s="186"/>
      <c r="BP671" s="386"/>
      <c r="BQ671" s="386"/>
      <c r="BR671" s="386"/>
      <c r="BS671" s="386"/>
      <c r="BT671" s="386"/>
      <c r="BU671" s="386"/>
      <c r="BV671" s="386"/>
      <c r="BW671" s="386"/>
      <c r="BX671" s="386"/>
      <c r="BY671" s="386"/>
      <c r="BZ671" s="386"/>
      <c r="CA671" s="386"/>
      <c r="CB671" s="386"/>
      <c r="CC671" s="386"/>
      <c r="CD671" s="386"/>
      <c r="CE671" s="386"/>
      <c r="CF671" s="386"/>
      <c r="CG671" s="386"/>
      <c r="CH671" s="386"/>
      <c r="CI671" s="386"/>
      <c r="CJ671" s="386"/>
      <c r="CK671" s="386"/>
      <c r="CL671" s="386"/>
      <c r="CM671" s="386"/>
      <c r="CN671" s="386"/>
      <c r="CO671" s="188"/>
      <c r="CP671" s="188"/>
      <c r="CQ671" s="188"/>
      <c r="CR671" s="188"/>
      <c r="CS671" s="188"/>
      <c r="CT671" s="188"/>
      <c r="CU671" s="188"/>
      <c r="CV671" s="188"/>
      <c r="CW671" s="188"/>
      <c r="CX671" s="188"/>
      <c r="CY671" s="188"/>
      <c r="CZ671" s="188"/>
      <c r="DA671" s="188"/>
      <c r="DB671" s="188"/>
      <c r="DC671" s="386"/>
      <c r="DD671" s="386"/>
      <c r="DE671" s="386"/>
      <c r="DF671" s="386"/>
    </row>
    <row r="672" spans="1:110" s="216" customFormat="1">
      <c r="A672" s="222"/>
      <c r="B672" s="386"/>
      <c r="C672" s="386"/>
      <c r="D672" s="386"/>
      <c r="E672" s="386"/>
      <c r="F672" s="386"/>
      <c r="H672" s="222"/>
      <c r="I672" s="386"/>
      <c r="J672" s="386"/>
      <c r="K672" s="386"/>
      <c r="L672" s="386"/>
      <c r="M672" s="386"/>
      <c r="N672" s="386"/>
      <c r="O672" s="386"/>
      <c r="P672" s="386"/>
      <c r="Q672" s="386"/>
      <c r="R672" s="386"/>
      <c r="S672" s="386"/>
      <c r="T672" s="386"/>
      <c r="U672" s="386"/>
      <c r="V672" s="188"/>
      <c r="W672" s="190"/>
      <c r="X672" s="386"/>
      <c r="Y672" s="386"/>
      <c r="Z672" s="386"/>
      <c r="AA672" s="386"/>
      <c r="AB672" s="386"/>
      <c r="AC672" s="386"/>
      <c r="AD672" s="386"/>
      <c r="AE672" s="386"/>
      <c r="AF672" s="386"/>
      <c r="AG672" s="386"/>
      <c r="AH672" s="188"/>
      <c r="AI672" s="188"/>
      <c r="AJ672" s="188"/>
      <c r="AK672" s="188"/>
      <c r="AL672" s="188"/>
      <c r="AM672" s="188"/>
      <c r="AN672" s="188"/>
      <c r="AO672" s="188"/>
      <c r="AP672" s="188"/>
      <c r="AQ672" s="386"/>
      <c r="AR672" s="386"/>
      <c r="AS672" s="386"/>
      <c r="AT672" s="386"/>
      <c r="AU672" s="386"/>
      <c r="AV672" s="386"/>
      <c r="AW672" s="386"/>
      <c r="AX672" s="386"/>
      <c r="AY672" s="386"/>
      <c r="AZ672" s="386"/>
      <c r="BA672" s="386"/>
      <c r="BB672" s="386"/>
      <c r="BC672" s="386"/>
      <c r="BD672" s="386"/>
      <c r="BE672" s="386"/>
      <c r="BF672" s="386"/>
      <c r="BG672" s="386"/>
      <c r="BH672" s="386"/>
      <c r="BI672" s="386"/>
      <c r="BJ672" s="386"/>
      <c r="BK672" s="386"/>
      <c r="BL672" s="386"/>
      <c r="BM672" s="386"/>
      <c r="BN672" s="386"/>
      <c r="BO672" s="186"/>
      <c r="BP672" s="386"/>
      <c r="BQ672" s="386"/>
      <c r="BR672" s="386"/>
      <c r="BS672" s="386"/>
      <c r="BT672" s="386"/>
      <c r="BU672" s="386"/>
      <c r="BV672" s="386"/>
      <c r="BW672" s="386"/>
      <c r="BX672" s="386"/>
      <c r="BY672" s="386"/>
      <c r="BZ672" s="386"/>
      <c r="CA672" s="386"/>
      <c r="CB672" s="386"/>
      <c r="CC672" s="386"/>
      <c r="CD672" s="386"/>
      <c r="CE672" s="386"/>
      <c r="CF672" s="386"/>
      <c r="CG672" s="386"/>
      <c r="CH672" s="386"/>
      <c r="CI672" s="386"/>
      <c r="CJ672" s="386"/>
      <c r="CK672" s="386"/>
      <c r="CL672" s="386"/>
      <c r="CM672" s="386"/>
      <c r="CN672" s="386"/>
      <c r="CO672" s="188"/>
      <c r="CP672" s="188"/>
      <c r="CQ672" s="188"/>
      <c r="CR672" s="188"/>
      <c r="CS672" s="188"/>
      <c r="CT672" s="188"/>
      <c r="CU672" s="188"/>
      <c r="CV672" s="188"/>
      <c r="CW672" s="188"/>
      <c r="CX672" s="188"/>
      <c r="CY672" s="188"/>
      <c r="CZ672" s="188"/>
      <c r="DA672" s="188"/>
      <c r="DB672" s="188"/>
      <c r="DC672" s="386"/>
      <c r="DD672" s="386"/>
      <c r="DE672" s="386"/>
      <c r="DF672" s="386"/>
    </row>
    <row r="673" spans="1:110" s="216" customFormat="1">
      <c r="A673" s="222"/>
      <c r="B673" s="386"/>
      <c r="C673" s="386"/>
      <c r="D673" s="386"/>
      <c r="E673" s="386"/>
      <c r="F673" s="386"/>
      <c r="H673" s="222"/>
      <c r="I673" s="386"/>
      <c r="J673" s="386"/>
      <c r="K673" s="386"/>
      <c r="L673" s="386"/>
      <c r="M673" s="386"/>
      <c r="N673" s="386"/>
      <c r="O673" s="386"/>
      <c r="P673" s="386"/>
      <c r="Q673" s="386"/>
      <c r="R673" s="386"/>
      <c r="S673" s="386"/>
      <c r="T673" s="386"/>
      <c r="U673" s="386"/>
      <c r="V673" s="188"/>
      <c r="W673" s="190"/>
      <c r="X673" s="386"/>
      <c r="Y673" s="386"/>
      <c r="Z673" s="386"/>
      <c r="AA673" s="386"/>
      <c r="AB673" s="386"/>
      <c r="AC673" s="386"/>
      <c r="AD673" s="386"/>
      <c r="AE673" s="386"/>
      <c r="AF673" s="386"/>
      <c r="AG673" s="386"/>
      <c r="AH673" s="188"/>
      <c r="AI673" s="188"/>
      <c r="AJ673" s="188"/>
      <c r="AK673" s="188"/>
      <c r="AL673" s="188"/>
      <c r="AM673" s="188"/>
      <c r="AN673" s="188"/>
      <c r="AO673" s="188"/>
      <c r="AP673" s="188"/>
      <c r="AQ673" s="386"/>
      <c r="AR673" s="386"/>
      <c r="AS673" s="386"/>
      <c r="AT673" s="386"/>
      <c r="AU673" s="386"/>
      <c r="AV673" s="386"/>
      <c r="AW673" s="386"/>
      <c r="AX673" s="386"/>
      <c r="AY673" s="386"/>
      <c r="AZ673" s="386"/>
      <c r="BA673" s="386"/>
      <c r="BB673" s="386"/>
      <c r="BC673" s="386"/>
      <c r="BD673" s="386"/>
      <c r="BE673" s="386"/>
      <c r="BF673" s="386"/>
      <c r="BG673" s="386"/>
      <c r="BH673" s="386"/>
      <c r="BI673" s="386"/>
      <c r="BJ673" s="386"/>
      <c r="BK673" s="386"/>
      <c r="BL673" s="386"/>
      <c r="BM673" s="386"/>
      <c r="BN673" s="386"/>
      <c r="BO673" s="186"/>
      <c r="BP673" s="386"/>
      <c r="BQ673" s="386"/>
      <c r="BR673" s="386"/>
      <c r="BS673" s="386"/>
      <c r="BT673" s="386"/>
      <c r="BU673" s="386"/>
      <c r="BV673" s="386"/>
      <c r="BW673" s="386"/>
      <c r="BX673" s="386"/>
      <c r="BY673" s="386"/>
      <c r="BZ673" s="386"/>
      <c r="CA673" s="386"/>
      <c r="CB673" s="386"/>
      <c r="CC673" s="386"/>
      <c r="CD673" s="386"/>
      <c r="CE673" s="386"/>
      <c r="CF673" s="386"/>
      <c r="CG673" s="386"/>
      <c r="CH673" s="386"/>
      <c r="CI673" s="386"/>
      <c r="CJ673" s="386"/>
      <c r="CK673" s="386"/>
      <c r="CL673" s="386"/>
      <c r="CM673" s="386"/>
      <c r="CN673" s="386"/>
      <c r="CO673" s="188"/>
      <c r="CP673" s="188"/>
      <c r="CQ673" s="188"/>
      <c r="CR673" s="188"/>
      <c r="CS673" s="188"/>
      <c r="CT673" s="188"/>
      <c r="CU673" s="188"/>
      <c r="CV673" s="188"/>
      <c r="CW673" s="188"/>
      <c r="CX673" s="188"/>
      <c r="CY673" s="188"/>
      <c r="CZ673" s="188"/>
      <c r="DA673" s="188"/>
      <c r="DB673" s="188"/>
      <c r="DC673" s="386"/>
      <c r="DD673" s="386"/>
      <c r="DE673" s="386"/>
      <c r="DF673" s="386"/>
    </row>
    <row r="674" spans="1:110" s="216" customFormat="1">
      <c r="A674" s="222"/>
      <c r="B674" s="386"/>
      <c r="C674" s="386"/>
      <c r="D674" s="386"/>
      <c r="E674" s="386"/>
      <c r="F674" s="386"/>
      <c r="H674" s="222"/>
      <c r="I674" s="386"/>
      <c r="J674" s="386"/>
      <c r="K674" s="386"/>
      <c r="L674" s="386"/>
      <c r="M674" s="386"/>
      <c r="N674" s="386"/>
      <c r="O674" s="386"/>
      <c r="P674" s="386"/>
      <c r="Q674" s="386"/>
      <c r="R674" s="386"/>
      <c r="S674" s="386"/>
      <c r="T674" s="386"/>
      <c r="U674" s="386"/>
      <c r="V674" s="188"/>
      <c r="W674" s="190"/>
      <c r="X674" s="386"/>
      <c r="Y674" s="386"/>
      <c r="Z674" s="386"/>
      <c r="AA674" s="386"/>
      <c r="AB674" s="386"/>
      <c r="AC674" s="386"/>
      <c r="AD674" s="386"/>
      <c r="AE674" s="386"/>
      <c r="AF674" s="386"/>
      <c r="AG674" s="386"/>
      <c r="AH674" s="188"/>
      <c r="AI674" s="188"/>
      <c r="AJ674" s="188"/>
      <c r="AK674" s="188"/>
      <c r="AL674" s="188"/>
      <c r="AM674" s="188"/>
      <c r="AN674" s="188"/>
      <c r="AO674" s="188"/>
      <c r="AP674" s="188"/>
      <c r="AQ674" s="386"/>
      <c r="AR674" s="386"/>
      <c r="AS674" s="386"/>
      <c r="AT674" s="386"/>
      <c r="AU674" s="386"/>
      <c r="AV674" s="386"/>
      <c r="AW674" s="386"/>
      <c r="AX674" s="386"/>
      <c r="AY674" s="386"/>
      <c r="AZ674" s="386"/>
      <c r="BA674" s="386"/>
      <c r="BB674" s="386"/>
      <c r="BC674" s="386"/>
      <c r="BD674" s="386"/>
      <c r="BE674" s="386"/>
      <c r="BF674" s="386"/>
      <c r="BG674" s="386"/>
      <c r="BH674" s="386"/>
      <c r="BI674" s="386"/>
      <c r="BJ674" s="386"/>
      <c r="BK674" s="386"/>
      <c r="BL674" s="386"/>
      <c r="BM674" s="386"/>
      <c r="BN674" s="386"/>
      <c r="BO674" s="186"/>
      <c r="BP674" s="386"/>
      <c r="BQ674" s="386"/>
      <c r="BR674" s="386"/>
      <c r="BS674" s="386"/>
      <c r="BT674" s="386"/>
      <c r="BU674" s="386"/>
      <c r="BV674" s="386"/>
      <c r="BW674" s="386"/>
      <c r="BX674" s="386"/>
      <c r="BY674" s="386"/>
      <c r="BZ674" s="386"/>
      <c r="CA674" s="386"/>
      <c r="CB674" s="386"/>
      <c r="CC674" s="386"/>
      <c r="CD674" s="386"/>
      <c r="CE674" s="386"/>
      <c r="CF674" s="386"/>
      <c r="CG674" s="386"/>
      <c r="CH674" s="386"/>
      <c r="CI674" s="386"/>
      <c r="CJ674" s="386"/>
      <c r="CK674" s="386"/>
      <c r="CL674" s="386"/>
      <c r="CM674" s="386"/>
      <c r="CN674" s="386"/>
      <c r="CO674" s="188"/>
      <c r="CP674" s="188"/>
      <c r="CQ674" s="188"/>
      <c r="CR674" s="188"/>
      <c r="CS674" s="188"/>
      <c r="CT674" s="188"/>
      <c r="CU674" s="188"/>
      <c r="CV674" s="188"/>
      <c r="CW674" s="188"/>
      <c r="CX674" s="188"/>
      <c r="CY674" s="188"/>
      <c r="CZ674" s="188"/>
      <c r="DA674" s="188"/>
      <c r="DB674" s="188"/>
      <c r="DC674" s="386"/>
      <c r="DD674" s="386"/>
      <c r="DE674" s="386"/>
      <c r="DF674" s="386"/>
    </row>
    <row r="675" spans="1:110" s="216" customFormat="1">
      <c r="A675" s="222"/>
      <c r="B675" s="386"/>
      <c r="C675" s="386"/>
      <c r="D675" s="386"/>
      <c r="E675" s="386"/>
      <c r="F675" s="386"/>
      <c r="H675" s="222"/>
      <c r="I675" s="386"/>
      <c r="J675" s="386"/>
      <c r="K675" s="386"/>
      <c r="L675" s="386"/>
      <c r="M675" s="386"/>
      <c r="N675" s="386"/>
      <c r="O675" s="386"/>
      <c r="P675" s="386"/>
      <c r="Q675" s="386"/>
      <c r="R675" s="386"/>
      <c r="S675" s="386"/>
      <c r="T675" s="386"/>
      <c r="U675" s="386"/>
      <c r="V675" s="188"/>
      <c r="W675" s="190"/>
      <c r="X675" s="386"/>
      <c r="Y675" s="386"/>
      <c r="Z675" s="386"/>
      <c r="AA675" s="386"/>
      <c r="AB675" s="386"/>
      <c r="AC675" s="386"/>
      <c r="AD675" s="386"/>
      <c r="AE675" s="386"/>
      <c r="AF675" s="386"/>
      <c r="AG675" s="386"/>
      <c r="AH675" s="188"/>
      <c r="AI675" s="188"/>
      <c r="AJ675" s="188"/>
      <c r="AK675" s="188"/>
      <c r="AL675" s="188"/>
      <c r="AM675" s="188"/>
      <c r="AN675" s="188"/>
      <c r="AO675" s="188"/>
      <c r="AP675" s="188"/>
      <c r="AQ675" s="386"/>
      <c r="AR675" s="386"/>
      <c r="AS675" s="386"/>
      <c r="AT675" s="386"/>
      <c r="AU675" s="386"/>
      <c r="AV675" s="386"/>
      <c r="AW675" s="386"/>
      <c r="AX675" s="386"/>
      <c r="AY675" s="386"/>
      <c r="AZ675" s="386"/>
      <c r="BA675" s="386"/>
      <c r="BB675" s="386"/>
      <c r="BC675" s="386"/>
      <c r="BD675" s="386"/>
      <c r="BE675" s="386"/>
      <c r="BF675" s="386"/>
      <c r="BG675" s="386"/>
      <c r="BH675" s="386"/>
      <c r="BI675" s="386"/>
      <c r="BJ675" s="386"/>
      <c r="BK675" s="386"/>
      <c r="BL675" s="386"/>
      <c r="BM675" s="386"/>
      <c r="BN675" s="386"/>
      <c r="BO675" s="186"/>
      <c r="BP675" s="386"/>
      <c r="BQ675" s="386"/>
      <c r="BR675" s="386"/>
      <c r="BS675" s="386"/>
      <c r="BT675" s="386"/>
      <c r="BU675" s="386"/>
      <c r="BV675" s="386"/>
      <c r="BW675" s="386"/>
      <c r="BX675" s="386"/>
      <c r="BY675" s="386"/>
      <c r="BZ675" s="386"/>
      <c r="CA675" s="386"/>
      <c r="CB675" s="386"/>
      <c r="CC675" s="386"/>
      <c r="CD675" s="386"/>
      <c r="CE675" s="386"/>
      <c r="CF675" s="386"/>
      <c r="CG675" s="386"/>
      <c r="CH675" s="386"/>
      <c r="CI675" s="386"/>
      <c r="CJ675" s="386"/>
      <c r="CK675" s="386"/>
      <c r="CL675" s="386"/>
      <c r="CM675" s="386"/>
      <c r="CN675" s="386"/>
      <c r="CO675" s="188"/>
      <c r="CP675" s="188"/>
      <c r="CQ675" s="188"/>
      <c r="CR675" s="188"/>
      <c r="CS675" s="188"/>
      <c r="CT675" s="188"/>
      <c r="CU675" s="188"/>
      <c r="CV675" s="188"/>
      <c r="CW675" s="188"/>
      <c r="CX675" s="188"/>
      <c r="CY675" s="188"/>
      <c r="CZ675" s="188"/>
      <c r="DA675" s="188"/>
      <c r="DB675" s="188"/>
      <c r="DC675" s="386"/>
      <c r="DD675" s="386"/>
      <c r="DE675" s="386"/>
      <c r="DF675" s="386"/>
    </row>
    <row r="676" spans="1:110" s="216" customFormat="1">
      <c r="A676" s="222"/>
      <c r="B676" s="386"/>
      <c r="C676" s="386"/>
      <c r="D676" s="386"/>
      <c r="E676" s="386"/>
      <c r="F676" s="386"/>
      <c r="H676" s="222"/>
      <c r="I676" s="386"/>
      <c r="J676" s="386"/>
      <c r="K676" s="386"/>
      <c r="L676" s="386"/>
      <c r="M676" s="386"/>
      <c r="N676" s="386"/>
      <c r="O676" s="386"/>
      <c r="P676" s="386"/>
      <c r="Q676" s="386"/>
      <c r="R676" s="386"/>
      <c r="S676" s="386"/>
      <c r="T676" s="386"/>
      <c r="U676" s="386"/>
      <c r="V676" s="188"/>
      <c r="W676" s="190"/>
      <c r="X676" s="386"/>
      <c r="Y676" s="386"/>
      <c r="Z676" s="386"/>
      <c r="AA676" s="386"/>
      <c r="AB676" s="386"/>
      <c r="AC676" s="386"/>
      <c r="AD676" s="386"/>
      <c r="AE676" s="386"/>
      <c r="AF676" s="386"/>
      <c r="AG676" s="386"/>
      <c r="AH676" s="188"/>
      <c r="AI676" s="188"/>
      <c r="AJ676" s="188"/>
      <c r="AK676" s="188"/>
      <c r="AL676" s="188"/>
      <c r="AM676" s="188"/>
      <c r="AN676" s="188"/>
      <c r="AO676" s="188"/>
      <c r="AP676" s="188"/>
      <c r="AQ676" s="386"/>
      <c r="AR676" s="386"/>
      <c r="AS676" s="386"/>
      <c r="AT676" s="386"/>
      <c r="AU676" s="386"/>
      <c r="AV676" s="386"/>
      <c r="AW676" s="386"/>
      <c r="AX676" s="386"/>
      <c r="AY676" s="386"/>
      <c r="AZ676" s="386"/>
      <c r="BA676" s="386"/>
      <c r="BB676" s="386"/>
      <c r="BC676" s="386"/>
      <c r="BD676" s="386"/>
      <c r="BE676" s="386"/>
      <c r="BF676" s="386"/>
      <c r="BG676" s="386"/>
      <c r="BH676" s="386"/>
      <c r="BI676" s="386"/>
      <c r="BJ676" s="386"/>
      <c r="BK676" s="386"/>
      <c r="BL676" s="386"/>
      <c r="BM676" s="386"/>
      <c r="BN676" s="386"/>
      <c r="BO676" s="186"/>
      <c r="BP676" s="386"/>
      <c r="BQ676" s="386"/>
      <c r="BR676" s="386"/>
      <c r="BS676" s="386"/>
      <c r="BT676" s="386"/>
      <c r="BU676" s="386"/>
      <c r="BV676" s="386"/>
      <c r="BW676" s="386"/>
      <c r="BX676" s="386"/>
      <c r="BY676" s="386"/>
      <c r="BZ676" s="386"/>
      <c r="CA676" s="386"/>
      <c r="CB676" s="386"/>
      <c r="CC676" s="386"/>
      <c r="CD676" s="386"/>
      <c r="CE676" s="386"/>
      <c r="CF676" s="386"/>
      <c r="CG676" s="386"/>
      <c r="CH676" s="386"/>
      <c r="CI676" s="386"/>
      <c r="CJ676" s="386"/>
      <c r="CK676" s="386"/>
      <c r="CL676" s="386"/>
      <c r="CM676" s="386"/>
      <c r="CN676" s="386"/>
      <c r="CO676" s="188"/>
      <c r="CP676" s="188"/>
      <c r="CQ676" s="188"/>
      <c r="CR676" s="188"/>
      <c r="CS676" s="188"/>
      <c r="CT676" s="188"/>
      <c r="CU676" s="188"/>
      <c r="CV676" s="188"/>
      <c r="CW676" s="188"/>
      <c r="CX676" s="188"/>
      <c r="CY676" s="188"/>
      <c r="CZ676" s="188"/>
      <c r="DA676" s="188"/>
      <c r="DB676" s="188"/>
      <c r="DC676" s="386"/>
      <c r="DD676" s="386"/>
      <c r="DE676" s="386"/>
      <c r="DF676" s="386"/>
    </row>
    <row r="677" spans="1:110" s="216" customFormat="1">
      <c r="A677" s="222"/>
      <c r="B677" s="386"/>
      <c r="C677" s="386"/>
      <c r="D677" s="386"/>
      <c r="E677" s="386"/>
      <c r="F677" s="386"/>
      <c r="H677" s="222"/>
      <c r="I677" s="386"/>
      <c r="J677" s="386"/>
      <c r="K677" s="386"/>
      <c r="L677" s="386"/>
      <c r="M677" s="386"/>
      <c r="N677" s="386"/>
      <c r="O677" s="386"/>
      <c r="P677" s="386"/>
      <c r="Q677" s="386"/>
      <c r="R677" s="386"/>
      <c r="S677" s="386"/>
      <c r="T677" s="386"/>
      <c r="U677" s="386"/>
      <c r="V677" s="188"/>
      <c r="W677" s="190"/>
      <c r="X677" s="386"/>
      <c r="Y677" s="386"/>
      <c r="Z677" s="386"/>
      <c r="AA677" s="386"/>
      <c r="AB677" s="386"/>
      <c r="AC677" s="386"/>
      <c r="AD677" s="386"/>
      <c r="AE677" s="386"/>
      <c r="AF677" s="386"/>
      <c r="AG677" s="386"/>
      <c r="AH677" s="188"/>
      <c r="AI677" s="188"/>
      <c r="AJ677" s="188"/>
      <c r="AK677" s="188"/>
      <c r="AL677" s="188"/>
      <c r="AM677" s="188"/>
      <c r="AN677" s="188"/>
      <c r="AO677" s="188"/>
      <c r="AP677" s="188"/>
      <c r="AQ677" s="386"/>
      <c r="AR677" s="386"/>
      <c r="AS677" s="386"/>
      <c r="AT677" s="386"/>
      <c r="AU677" s="386"/>
      <c r="AV677" s="386"/>
      <c r="AW677" s="386"/>
      <c r="AX677" s="386"/>
      <c r="AY677" s="386"/>
      <c r="AZ677" s="386"/>
      <c r="BA677" s="386"/>
      <c r="BB677" s="386"/>
      <c r="BC677" s="386"/>
      <c r="BD677" s="386"/>
      <c r="BE677" s="386"/>
      <c r="BF677" s="386"/>
      <c r="BG677" s="386"/>
      <c r="BH677" s="386"/>
      <c r="BI677" s="386"/>
      <c r="BJ677" s="386"/>
      <c r="BK677" s="386"/>
      <c r="BL677" s="386"/>
      <c r="BM677" s="386"/>
      <c r="BN677" s="386"/>
      <c r="BO677" s="186"/>
      <c r="BP677" s="386"/>
      <c r="BQ677" s="386"/>
      <c r="BR677" s="386"/>
      <c r="BS677" s="386"/>
      <c r="BT677" s="386"/>
      <c r="BU677" s="386"/>
      <c r="BV677" s="386"/>
      <c r="BW677" s="386"/>
      <c r="BX677" s="386"/>
      <c r="BY677" s="386"/>
      <c r="BZ677" s="386"/>
      <c r="CA677" s="386"/>
      <c r="CB677" s="386"/>
      <c r="CC677" s="386"/>
      <c r="CD677" s="386"/>
      <c r="CE677" s="386"/>
      <c r="CF677" s="386"/>
      <c r="CG677" s="386"/>
      <c r="CH677" s="386"/>
      <c r="CI677" s="386"/>
      <c r="CJ677" s="386"/>
      <c r="CK677" s="386"/>
      <c r="CL677" s="386"/>
      <c r="CM677" s="386"/>
      <c r="CN677" s="386"/>
      <c r="CO677" s="188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386"/>
      <c r="DD677" s="386"/>
      <c r="DE677" s="386"/>
      <c r="DF677" s="386"/>
    </row>
    <row r="678" spans="1:110" s="216" customFormat="1">
      <c r="A678" s="222"/>
      <c r="B678" s="386"/>
      <c r="C678" s="386"/>
      <c r="D678" s="386"/>
      <c r="E678" s="386"/>
      <c r="F678" s="386"/>
      <c r="H678" s="222"/>
      <c r="I678" s="386"/>
      <c r="J678" s="386"/>
      <c r="K678" s="386"/>
      <c r="L678" s="386"/>
      <c r="M678" s="386"/>
      <c r="N678" s="386"/>
      <c r="O678" s="386"/>
      <c r="P678" s="386"/>
      <c r="Q678" s="386"/>
      <c r="R678" s="386"/>
      <c r="S678" s="386"/>
      <c r="T678" s="386"/>
      <c r="U678" s="386"/>
      <c r="V678" s="188"/>
      <c r="W678" s="190"/>
      <c r="X678" s="386"/>
      <c r="Y678" s="386"/>
      <c r="Z678" s="386"/>
      <c r="AA678" s="386"/>
      <c r="AB678" s="386"/>
      <c r="AC678" s="386"/>
      <c r="AD678" s="386"/>
      <c r="AE678" s="386"/>
      <c r="AF678" s="386"/>
      <c r="AG678" s="386"/>
      <c r="AH678" s="188"/>
      <c r="AI678" s="188"/>
      <c r="AJ678" s="188"/>
      <c r="AK678" s="188"/>
      <c r="AL678" s="188"/>
      <c r="AM678" s="188"/>
      <c r="AN678" s="188"/>
      <c r="AO678" s="188"/>
      <c r="AP678" s="188"/>
      <c r="AQ678" s="386"/>
      <c r="AR678" s="386"/>
      <c r="AS678" s="386"/>
      <c r="AT678" s="386"/>
      <c r="AU678" s="386"/>
      <c r="AV678" s="386"/>
      <c r="AW678" s="386"/>
      <c r="AX678" s="386"/>
      <c r="AY678" s="386"/>
      <c r="AZ678" s="386"/>
      <c r="BA678" s="386"/>
      <c r="BB678" s="386"/>
      <c r="BC678" s="386"/>
      <c r="BD678" s="386"/>
      <c r="BE678" s="386"/>
      <c r="BF678" s="386"/>
      <c r="BG678" s="386"/>
      <c r="BH678" s="386"/>
      <c r="BI678" s="386"/>
      <c r="BJ678" s="386"/>
      <c r="BK678" s="386"/>
      <c r="BL678" s="386"/>
      <c r="BM678" s="386"/>
      <c r="BN678" s="386"/>
      <c r="BO678" s="186"/>
      <c r="BP678" s="386"/>
      <c r="BQ678" s="386"/>
      <c r="BR678" s="386"/>
      <c r="BS678" s="386"/>
      <c r="BT678" s="386"/>
      <c r="BU678" s="386"/>
      <c r="BV678" s="386"/>
      <c r="BW678" s="386"/>
      <c r="BX678" s="386"/>
      <c r="BY678" s="386"/>
      <c r="BZ678" s="386"/>
      <c r="CA678" s="386"/>
      <c r="CB678" s="386"/>
      <c r="CC678" s="386"/>
      <c r="CD678" s="386"/>
      <c r="CE678" s="386"/>
      <c r="CF678" s="386"/>
      <c r="CG678" s="386"/>
      <c r="CH678" s="386"/>
      <c r="CI678" s="386"/>
      <c r="CJ678" s="386"/>
      <c r="CK678" s="386"/>
      <c r="CL678" s="386"/>
      <c r="CM678" s="386"/>
      <c r="CN678" s="386"/>
      <c r="CO678" s="188"/>
      <c r="CP678" s="188"/>
      <c r="CQ678" s="188"/>
      <c r="CR678" s="188"/>
      <c r="CS678" s="188"/>
      <c r="CT678" s="188"/>
      <c r="CU678" s="188"/>
      <c r="CV678" s="188"/>
      <c r="CW678" s="188"/>
      <c r="CX678" s="188"/>
      <c r="CY678" s="188"/>
      <c r="CZ678" s="188"/>
      <c r="DA678" s="188"/>
      <c r="DB678" s="188"/>
      <c r="DC678" s="386"/>
      <c r="DD678" s="386"/>
      <c r="DE678" s="386"/>
      <c r="DF678" s="386"/>
    </row>
    <row r="679" spans="1:110" s="216" customFormat="1">
      <c r="A679" s="222"/>
      <c r="B679" s="386"/>
      <c r="C679" s="386"/>
      <c r="D679" s="386"/>
      <c r="E679" s="386"/>
      <c r="F679" s="386"/>
      <c r="H679" s="222"/>
      <c r="I679" s="386"/>
      <c r="J679" s="386"/>
      <c r="K679" s="386"/>
      <c r="L679" s="386"/>
      <c r="M679" s="386"/>
      <c r="N679" s="386"/>
      <c r="O679" s="386"/>
      <c r="P679" s="386"/>
      <c r="Q679" s="386"/>
      <c r="R679" s="386"/>
      <c r="S679" s="386"/>
      <c r="T679" s="386"/>
      <c r="U679" s="386"/>
      <c r="V679" s="188"/>
      <c r="W679" s="190"/>
      <c r="X679" s="386"/>
      <c r="Y679" s="386"/>
      <c r="Z679" s="386"/>
      <c r="AA679" s="386"/>
      <c r="AB679" s="386"/>
      <c r="AC679" s="386"/>
      <c r="AD679" s="386"/>
      <c r="AE679" s="386"/>
      <c r="AF679" s="386"/>
      <c r="AG679" s="386"/>
      <c r="AH679" s="188"/>
      <c r="AI679" s="188"/>
      <c r="AJ679" s="188"/>
      <c r="AK679" s="188"/>
      <c r="AL679" s="188"/>
      <c r="AM679" s="188"/>
      <c r="AN679" s="188"/>
      <c r="AO679" s="188"/>
      <c r="AP679" s="188"/>
      <c r="AQ679" s="386"/>
      <c r="AR679" s="386"/>
      <c r="AS679" s="386"/>
      <c r="AT679" s="386"/>
      <c r="AU679" s="386"/>
      <c r="AV679" s="386"/>
      <c r="AW679" s="386"/>
      <c r="AX679" s="386"/>
      <c r="AY679" s="386"/>
      <c r="AZ679" s="386"/>
      <c r="BA679" s="386"/>
      <c r="BB679" s="386"/>
      <c r="BC679" s="386"/>
      <c r="BD679" s="386"/>
      <c r="BE679" s="386"/>
      <c r="BF679" s="386"/>
      <c r="BG679" s="386"/>
      <c r="BH679" s="386"/>
      <c r="BI679" s="386"/>
      <c r="BJ679" s="386"/>
      <c r="BK679" s="386"/>
      <c r="BL679" s="386"/>
      <c r="BM679" s="386"/>
      <c r="BN679" s="386"/>
      <c r="BO679" s="186"/>
      <c r="BP679" s="386"/>
      <c r="BQ679" s="386"/>
      <c r="BR679" s="386"/>
      <c r="BS679" s="386"/>
      <c r="BT679" s="386"/>
      <c r="BU679" s="386"/>
      <c r="BV679" s="386"/>
      <c r="BW679" s="386"/>
      <c r="BX679" s="386"/>
      <c r="BY679" s="386"/>
      <c r="BZ679" s="386"/>
      <c r="CA679" s="386"/>
      <c r="CB679" s="386"/>
      <c r="CC679" s="386"/>
      <c r="CD679" s="386"/>
      <c r="CE679" s="386"/>
      <c r="CF679" s="386"/>
      <c r="CG679" s="386"/>
      <c r="CH679" s="386"/>
      <c r="CI679" s="386"/>
      <c r="CJ679" s="386"/>
      <c r="CK679" s="386"/>
      <c r="CL679" s="386"/>
      <c r="CM679" s="386"/>
      <c r="CN679" s="386"/>
      <c r="CO679" s="188"/>
      <c r="CP679" s="188"/>
      <c r="CQ679" s="188"/>
      <c r="CR679" s="188"/>
      <c r="CS679" s="188"/>
      <c r="CT679" s="188"/>
      <c r="CU679" s="188"/>
      <c r="CV679" s="188"/>
      <c r="CW679" s="188"/>
      <c r="CX679" s="188"/>
      <c r="CY679" s="188"/>
      <c r="CZ679" s="188"/>
      <c r="DA679" s="188"/>
      <c r="DB679" s="188"/>
      <c r="DC679" s="386"/>
      <c r="DD679" s="386"/>
      <c r="DE679" s="386"/>
      <c r="DF679" s="386"/>
    </row>
    <row r="680" spans="1:110" s="216" customFormat="1">
      <c r="A680" s="222"/>
      <c r="B680" s="386"/>
      <c r="C680" s="386"/>
      <c r="D680" s="386"/>
      <c r="E680" s="386"/>
      <c r="F680" s="386"/>
      <c r="H680" s="222"/>
      <c r="I680" s="386"/>
      <c r="J680" s="386"/>
      <c r="K680" s="386"/>
      <c r="L680" s="386"/>
      <c r="M680" s="386"/>
      <c r="N680" s="386"/>
      <c r="O680" s="386"/>
      <c r="P680" s="386"/>
      <c r="Q680" s="386"/>
      <c r="R680" s="386"/>
      <c r="S680" s="386"/>
      <c r="T680" s="386"/>
      <c r="U680" s="386"/>
      <c r="V680" s="188"/>
      <c r="W680" s="190"/>
      <c r="X680" s="386"/>
      <c r="Y680" s="386"/>
      <c r="Z680" s="386"/>
      <c r="AA680" s="386"/>
      <c r="AB680" s="386"/>
      <c r="AC680" s="386"/>
      <c r="AD680" s="386"/>
      <c r="AE680" s="386"/>
      <c r="AF680" s="386"/>
      <c r="AG680" s="386"/>
      <c r="AH680" s="188"/>
      <c r="AI680" s="188"/>
      <c r="AJ680" s="188"/>
      <c r="AK680" s="188"/>
      <c r="AL680" s="188"/>
      <c r="AM680" s="188"/>
      <c r="AN680" s="188"/>
      <c r="AO680" s="188"/>
      <c r="AP680" s="188"/>
      <c r="AQ680" s="386"/>
      <c r="AR680" s="386"/>
      <c r="AS680" s="386"/>
      <c r="AT680" s="386"/>
      <c r="AU680" s="386"/>
      <c r="AV680" s="386"/>
      <c r="AW680" s="386"/>
      <c r="AX680" s="386"/>
      <c r="AY680" s="386"/>
      <c r="AZ680" s="386"/>
      <c r="BA680" s="386"/>
      <c r="BB680" s="386"/>
      <c r="BC680" s="386"/>
      <c r="BD680" s="386"/>
      <c r="BE680" s="386"/>
      <c r="BF680" s="386"/>
      <c r="BG680" s="386"/>
      <c r="BH680" s="386"/>
      <c r="BI680" s="386"/>
      <c r="BJ680" s="386"/>
      <c r="BK680" s="386"/>
      <c r="BL680" s="386"/>
      <c r="BM680" s="386"/>
      <c r="BN680" s="386"/>
      <c r="BO680" s="186"/>
      <c r="BP680" s="386"/>
      <c r="BQ680" s="386"/>
      <c r="BR680" s="386"/>
      <c r="BS680" s="386"/>
      <c r="BT680" s="386"/>
      <c r="BU680" s="386"/>
      <c r="BV680" s="386"/>
      <c r="BW680" s="386"/>
      <c r="BX680" s="386"/>
      <c r="BY680" s="386"/>
      <c r="BZ680" s="386"/>
      <c r="CA680" s="386"/>
      <c r="CB680" s="386"/>
      <c r="CC680" s="386"/>
      <c r="CD680" s="386"/>
      <c r="CE680" s="386"/>
      <c r="CF680" s="386"/>
      <c r="CG680" s="386"/>
      <c r="CH680" s="386"/>
      <c r="CI680" s="386"/>
      <c r="CJ680" s="386"/>
      <c r="CK680" s="386"/>
      <c r="CL680" s="386"/>
      <c r="CM680" s="386"/>
      <c r="CN680" s="386"/>
      <c r="CO680" s="188"/>
      <c r="CP680" s="188"/>
      <c r="CQ680" s="188"/>
      <c r="CR680" s="188"/>
      <c r="CS680" s="188"/>
      <c r="CT680" s="188"/>
      <c r="CU680" s="188"/>
      <c r="CV680" s="188"/>
      <c r="CW680" s="188"/>
      <c r="CX680" s="188"/>
      <c r="CY680" s="188"/>
      <c r="CZ680" s="188"/>
      <c r="DA680" s="188"/>
      <c r="DB680" s="188"/>
      <c r="DC680" s="386"/>
      <c r="DD680" s="386"/>
      <c r="DE680" s="386"/>
      <c r="DF680" s="386"/>
    </row>
    <row r="681" spans="1:110" s="216" customFormat="1">
      <c r="A681" s="222"/>
      <c r="B681" s="386"/>
      <c r="C681" s="386"/>
      <c r="D681" s="386"/>
      <c r="E681" s="386"/>
      <c r="F681" s="386"/>
      <c r="H681" s="222"/>
      <c r="I681" s="386"/>
      <c r="J681" s="386"/>
      <c r="K681" s="386"/>
      <c r="L681" s="386"/>
      <c r="M681" s="386"/>
      <c r="N681" s="386"/>
      <c r="O681" s="386"/>
      <c r="P681" s="386"/>
      <c r="Q681" s="386"/>
      <c r="R681" s="386"/>
      <c r="S681" s="386"/>
      <c r="T681" s="386"/>
      <c r="U681" s="386"/>
      <c r="V681" s="188"/>
      <c r="W681" s="190"/>
      <c r="X681" s="386"/>
      <c r="Y681" s="386"/>
      <c r="Z681" s="386"/>
      <c r="AA681" s="386"/>
      <c r="AB681" s="386"/>
      <c r="AC681" s="386"/>
      <c r="AD681" s="386"/>
      <c r="AE681" s="386"/>
      <c r="AF681" s="386"/>
      <c r="AG681" s="386"/>
      <c r="AH681" s="188"/>
      <c r="AI681" s="188"/>
      <c r="AJ681" s="188"/>
      <c r="AK681" s="188"/>
      <c r="AL681" s="188"/>
      <c r="AM681" s="188"/>
      <c r="AN681" s="188"/>
      <c r="AO681" s="188"/>
      <c r="AP681" s="188"/>
      <c r="AQ681" s="386"/>
      <c r="AR681" s="386"/>
      <c r="AS681" s="386"/>
      <c r="AT681" s="386"/>
      <c r="AU681" s="386"/>
      <c r="AV681" s="386"/>
      <c r="AW681" s="386"/>
      <c r="AX681" s="386"/>
      <c r="AY681" s="386"/>
      <c r="AZ681" s="386"/>
      <c r="BA681" s="386"/>
      <c r="BB681" s="386"/>
      <c r="BC681" s="386"/>
      <c r="BD681" s="386"/>
      <c r="BE681" s="386"/>
      <c r="BF681" s="386"/>
      <c r="BG681" s="386"/>
      <c r="BH681" s="386"/>
      <c r="BI681" s="386"/>
      <c r="BJ681" s="386"/>
      <c r="BK681" s="386"/>
      <c r="BL681" s="386"/>
      <c r="BM681" s="386"/>
      <c r="BN681" s="386"/>
      <c r="BO681" s="186"/>
      <c r="BP681" s="386"/>
      <c r="BQ681" s="386"/>
      <c r="BR681" s="386"/>
      <c r="BS681" s="386"/>
      <c r="BT681" s="386"/>
      <c r="BU681" s="386"/>
      <c r="BV681" s="386"/>
      <c r="BW681" s="386"/>
      <c r="BX681" s="386"/>
      <c r="BY681" s="386"/>
      <c r="BZ681" s="386"/>
      <c r="CA681" s="386"/>
      <c r="CB681" s="386"/>
      <c r="CC681" s="386"/>
      <c r="CD681" s="386"/>
      <c r="CE681" s="386"/>
      <c r="CF681" s="386"/>
      <c r="CG681" s="386"/>
      <c r="CH681" s="386"/>
      <c r="CI681" s="386"/>
      <c r="CJ681" s="386"/>
      <c r="CK681" s="386"/>
      <c r="CL681" s="386"/>
      <c r="CM681" s="386"/>
      <c r="CN681" s="386"/>
      <c r="CO681" s="188"/>
      <c r="CP681" s="188"/>
      <c r="CQ681" s="188"/>
      <c r="CR681" s="188"/>
      <c r="CS681" s="188"/>
      <c r="CT681" s="188"/>
      <c r="CU681" s="188"/>
      <c r="CV681" s="188"/>
      <c r="CW681" s="188"/>
      <c r="CX681" s="188"/>
      <c r="CY681" s="188"/>
      <c r="CZ681" s="188"/>
      <c r="DA681" s="188"/>
      <c r="DB681" s="188"/>
      <c r="DC681" s="386"/>
      <c r="DD681" s="386"/>
      <c r="DE681" s="386"/>
      <c r="DF681" s="386"/>
    </row>
    <row r="682" spans="1:110" s="216" customFormat="1">
      <c r="A682" s="222"/>
      <c r="B682" s="386"/>
      <c r="C682" s="386"/>
      <c r="D682" s="386"/>
      <c r="E682" s="386"/>
      <c r="F682" s="386"/>
      <c r="H682" s="222"/>
      <c r="I682" s="386"/>
      <c r="J682" s="386"/>
      <c r="K682" s="386"/>
      <c r="L682" s="386"/>
      <c r="M682" s="386"/>
      <c r="N682" s="386"/>
      <c r="O682" s="386"/>
      <c r="P682" s="386"/>
      <c r="Q682" s="386"/>
      <c r="R682" s="386"/>
      <c r="S682" s="386"/>
      <c r="T682" s="386"/>
      <c r="U682" s="386"/>
      <c r="V682" s="188"/>
      <c r="W682" s="190"/>
      <c r="X682" s="386"/>
      <c r="Y682" s="386"/>
      <c r="Z682" s="386"/>
      <c r="AA682" s="386"/>
      <c r="AB682" s="386"/>
      <c r="AC682" s="386"/>
      <c r="AD682" s="386"/>
      <c r="AE682" s="386"/>
      <c r="AF682" s="386"/>
      <c r="AG682" s="386"/>
      <c r="AH682" s="188"/>
      <c r="AI682" s="188"/>
      <c r="AJ682" s="188"/>
      <c r="AK682" s="188"/>
      <c r="AL682" s="188"/>
      <c r="AM682" s="188"/>
      <c r="AN682" s="188"/>
      <c r="AO682" s="188"/>
      <c r="AP682" s="188"/>
      <c r="AQ682" s="386"/>
      <c r="AR682" s="386"/>
      <c r="AS682" s="386"/>
      <c r="AT682" s="386"/>
      <c r="AU682" s="386"/>
      <c r="AV682" s="386"/>
      <c r="AW682" s="386"/>
      <c r="AX682" s="386"/>
      <c r="AY682" s="386"/>
      <c r="AZ682" s="386"/>
      <c r="BA682" s="386"/>
      <c r="BB682" s="386"/>
      <c r="BC682" s="386"/>
      <c r="BD682" s="386"/>
      <c r="BE682" s="386"/>
      <c r="BF682" s="386"/>
      <c r="BG682" s="386"/>
      <c r="BH682" s="386"/>
      <c r="BI682" s="386"/>
      <c r="BJ682" s="386"/>
      <c r="BK682" s="386"/>
      <c r="BL682" s="386"/>
      <c r="BM682" s="386"/>
      <c r="BN682" s="386"/>
      <c r="BO682" s="186"/>
      <c r="BP682" s="386"/>
      <c r="BQ682" s="386"/>
      <c r="BR682" s="386"/>
      <c r="BS682" s="386"/>
      <c r="BT682" s="386"/>
      <c r="BU682" s="386"/>
      <c r="BV682" s="386"/>
      <c r="BW682" s="386"/>
      <c r="BX682" s="386"/>
      <c r="BY682" s="386"/>
      <c r="BZ682" s="386"/>
      <c r="CA682" s="386"/>
      <c r="CB682" s="386"/>
      <c r="CC682" s="386"/>
      <c r="CD682" s="386"/>
      <c r="CE682" s="386"/>
      <c r="CF682" s="386"/>
      <c r="CG682" s="386"/>
      <c r="CH682" s="386"/>
      <c r="CI682" s="386"/>
      <c r="CJ682" s="386"/>
      <c r="CK682" s="386"/>
      <c r="CL682" s="386"/>
      <c r="CM682" s="386"/>
      <c r="CN682" s="386"/>
      <c r="CO682" s="188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386"/>
      <c r="DD682" s="386"/>
      <c r="DE682" s="386"/>
      <c r="DF682" s="386"/>
    </row>
    <row r="683" spans="1:110" s="216" customFormat="1">
      <c r="A683" s="222"/>
      <c r="B683" s="386"/>
      <c r="C683" s="386"/>
      <c r="D683" s="386"/>
      <c r="E683" s="386"/>
      <c r="F683" s="386"/>
      <c r="H683" s="222"/>
      <c r="I683" s="386"/>
      <c r="J683" s="386"/>
      <c r="K683" s="386"/>
      <c r="L683" s="386"/>
      <c r="M683" s="386"/>
      <c r="N683" s="386"/>
      <c r="O683" s="386"/>
      <c r="P683" s="386"/>
      <c r="Q683" s="386"/>
      <c r="R683" s="386"/>
      <c r="S683" s="386"/>
      <c r="T683" s="386"/>
      <c r="U683" s="386"/>
      <c r="V683" s="188"/>
      <c r="W683" s="190"/>
      <c r="X683" s="386"/>
      <c r="Y683" s="386"/>
      <c r="Z683" s="386"/>
      <c r="AA683" s="386"/>
      <c r="AB683" s="386"/>
      <c r="AC683" s="386"/>
      <c r="AD683" s="386"/>
      <c r="AE683" s="386"/>
      <c r="AF683" s="386"/>
      <c r="AG683" s="386"/>
      <c r="AH683" s="188"/>
      <c r="AI683" s="188"/>
      <c r="AJ683" s="188"/>
      <c r="AK683" s="188"/>
      <c r="AL683" s="188"/>
      <c r="AM683" s="188"/>
      <c r="AN683" s="188"/>
      <c r="AO683" s="188"/>
      <c r="AP683" s="188"/>
      <c r="AQ683" s="386"/>
      <c r="AR683" s="386"/>
      <c r="AS683" s="386"/>
      <c r="AT683" s="386"/>
      <c r="AU683" s="386"/>
      <c r="AV683" s="386"/>
      <c r="AW683" s="386"/>
      <c r="AX683" s="386"/>
      <c r="AY683" s="386"/>
      <c r="AZ683" s="386"/>
      <c r="BA683" s="386"/>
      <c r="BB683" s="386"/>
      <c r="BC683" s="386"/>
      <c r="BD683" s="386"/>
      <c r="BE683" s="386"/>
      <c r="BF683" s="386"/>
      <c r="BG683" s="386"/>
      <c r="BH683" s="386"/>
      <c r="BI683" s="386"/>
      <c r="BJ683" s="386"/>
      <c r="BK683" s="386"/>
      <c r="BL683" s="386"/>
      <c r="BM683" s="386"/>
      <c r="BN683" s="386"/>
      <c r="BO683" s="186"/>
      <c r="BP683" s="386"/>
      <c r="BQ683" s="386"/>
      <c r="BR683" s="386"/>
      <c r="BS683" s="386"/>
      <c r="BT683" s="386"/>
      <c r="BU683" s="386"/>
      <c r="BV683" s="386"/>
      <c r="BW683" s="386"/>
      <c r="BX683" s="386"/>
      <c r="BY683" s="386"/>
      <c r="BZ683" s="386"/>
      <c r="CA683" s="386"/>
      <c r="CB683" s="386"/>
      <c r="CC683" s="386"/>
      <c r="CD683" s="386"/>
      <c r="CE683" s="386"/>
      <c r="CF683" s="386"/>
      <c r="CG683" s="386"/>
      <c r="CH683" s="386"/>
      <c r="CI683" s="386"/>
      <c r="CJ683" s="386"/>
      <c r="CK683" s="386"/>
      <c r="CL683" s="386"/>
      <c r="CM683" s="386"/>
      <c r="CN683" s="386"/>
      <c r="CO683" s="188"/>
      <c r="CP683" s="188"/>
      <c r="CQ683" s="188"/>
      <c r="CR683" s="188"/>
      <c r="CS683" s="188"/>
      <c r="CT683" s="188"/>
      <c r="CU683" s="188"/>
      <c r="CV683" s="188"/>
      <c r="CW683" s="188"/>
      <c r="CX683" s="188"/>
      <c r="CY683" s="188"/>
      <c r="CZ683" s="188"/>
      <c r="DA683" s="188"/>
      <c r="DB683" s="188"/>
      <c r="DC683" s="386"/>
      <c r="DD683" s="386"/>
      <c r="DE683" s="386"/>
      <c r="DF683" s="386"/>
    </row>
    <row r="684" spans="1:110" s="216" customFormat="1">
      <c r="A684" s="222"/>
      <c r="B684" s="386"/>
      <c r="C684" s="386"/>
      <c r="D684" s="386"/>
      <c r="E684" s="386"/>
      <c r="F684" s="386"/>
      <c r="H684" s="222"/>
      <c r="I684" s="386"/>
      <c r="J684" s="386"/>
      <c r="K684" s="386"/>
      <c r="L684" s="386"/>
      <c r="M684" s="386"/>
      <c r="N684" s="386"/>
      <c r="O684" s="386"/>
      <c r="P684" s="386"/>
      <c r="Q684" s="386"/>
      <c r="R684" s="386"/>
      <c r="S684" s="386"/>
      <c r="T684" s="386"/>
      <c r="U684" s="386"/>
      <c r="V684" s="188"/>
      <c r="W684" s="190"/>
      <c r="X684" s="386"/>
      <c r="Y684" s="386"/>
      <c r="Z684" s="386"/>
      <c r="AA684" s="386"/>
      <c r="AB684" s="386"/>
      <c r="AC684" s="386"/>
      <c r="AD684" s="386"/>
      <c r="AE684" s="386"/>
      <c r="AF684" s="386"/>
      <c r="AG684" s="386"/>
      <c r="AH684" s="188"/>
      <c r="AI684" s="188"/>
      <c r="AJ684" s="188"/>
      <c r="AK684" s="188"/>
      <c r="AL684" s="188"/>
      <c r="AM684" s="188"/>
      <c r="AN684" s="188"/>
      <c r="AO684" s="188"/>
      <c r="AP684" s="188"/>
      <c r="AQ684" s="386"/>
      <c r="AR684" s="386"/>
      <c r="AS684" s="386"/>
      <c r="AT684" s="386"/>
      <c r="AU684" s="386"/>
      <c r="AV684" s="386"/>
      <c r="AW684" s="386"/>
      <c r="AX684" s="386"/>
      <c r="AY684" s="386"/>
      <c r="AZ684" s="386"/>
      <c r="BA684" s="386"/>
      <c r="BB684" s="386"/>
      <c r="BC684" s="386"/>
      <c r="BD684" s="386"/>
      <c r="BE684" s="386"/>
      <c r="BF684" s="386"/>
      <c r="BG684" s="386"/>
      <c r="BH684" s="386"/>
      <c r="BI684" s="386"/>
      <c r="BJ684" s="386"/>
      <c r="BK684" s="386"/>
      <c r="BL684" s="386"/>
      <c r="BM684" s="386"/>
      <c r="BN684" s="386"/>
      <c r="BO684" s="186"/>
      <c r="BP684" s="386"/>
      <c r="BQ684" s="386"/>
      <c r="BR684" s="386"/>
      <c r="BS684" s="386"/>
      <c r="BT684" s="386"/>
      <c r="BU684" s="386"/>
      <c r="BV684" s="386"/>
      <c r="BW684" s="386"/>
      <c r="BX684" s="386"/>
      <c r="BY684" s="386"/>
      <c r="BZ684" s="386"/>
      <c r="CA684" s="386"/>
      <c r="CB684" s="386"/>
      <c r="CC684" s="386"/>
      <c r="CD684" s="386"/>
      <c r="CE684" s="386"/>
      <c r="CF684" s="386"/>
      <c r="CG684" s="386"/>
      <c r="CH684" s="386"/>
      <c r="CI684" s="386"/>
      <c r="CJ684" s="386"/>
      <c r="CK684" s="386"/>
      <c r="CL684" s="386"/>
      <c r="CM684" s="386"/>
      <c r="CN684" s="386"/>
      <c r="CO684" s="188"/>
      <c r="CP684" s="188"/>
      <c r="CQ684" s="188"/>
      <c r="CR684" s="188"/>
      <c r="CS684" s="188"/>
      <c r="CT684" s="188"/>
      <c r="CU684" s="188"/>
      <c r="CV684" s="188"/>
      <c r="CW684" s="188"/>
      <c r="CX684" s="188"/>
      <c r="CY684" s="188"/>
      <c r="CZ684" s="188"/>
      <c r="DA684" s="188"/>
      <c r="DB684" s="188"/>
      <c r="DC684" s="386"/>
      <c r="DD684" s="386"/>
      <c r="DE684" s="386"/>
      <c r="DF684" s="386"/>
    </row>
    <row r="685" spans="1:110" s="216" customFormat="1">
      <c r="A685" s="222"/>
      <c r="B685" s="386"/>
      <c r="C685" s="386"/>
      <c r="D685" s="386"/>
      <c r="E685" s="386"/>
      <c r="F685" s="386"/>
      <c r="H685" s="222"/>
      <c r="I685" s="386"/>
      <c r="J685" s="386"/>
      <c r="K685" s="386"/>
      <c r="L685" s="386"/>
      <c r="M685" s="386"/>
      <c r="N685" s="386"/>
      <c r="O685" s="386"/>
      <c r="P685" s="386"/>
      <c r="Q685" s="386"/>
      <c r="R685" s="386"/>
      <c r="S685" s="386"/>
      <c r="T685" s="386"/>
      <c r="U685" s="386"/>
      <c r="V685" s="188"/>
      <c r="W685" s="190"/>
      <c r="X685" s="386"/>
      <c r="Y685" s="386"/>
      <c r="Z685" s="386"/>
      <c r="AA685" s="386"/>
      <c r="AB685" s="386"/>
      <c r="AC685" s="386"/>
      <c r="AD685" s="386"/>
      <c r="AE685" s="386"/>
      <c r="AF685" s="386"/>
      <c r="AG685" s="386"/>
      <c r="AH685" s="188"/>
      <c r="AI685" s="188"/>
      <c r="AJ685" s="188"/>
      <c r="AK685" s="188"/>
      <c r="AL685" s="188"/>
      <c r="AM685" s="188"/>
      <c r="AN685" s="188"/>
      <c r="AO685" s="188"/>
      <c r="AP685" s="188"/>
      <c r="AQ685" s="386"/>
      <c r="AR685" s="386"/>
      <c r="AS685" s="386"/>
      <c r="AT685" s="386"/>
      <c r="AU685" s="386"/>
      <c r="AV685" s="386"/>
      <c r="AW685" s="386"/>
      <c r="AX685" s="386"/>
      <c r="AY685" s="386"/>
      <c r="AZ685" s="386"/>
      <c r="BA685" s="386"/>
      <c r="BB685" s="386"/>
      <c r="BC685" s="386"/>
      <c r="BD685" s="386"/>
      <c r="BE685" s="386"/>
      <c r="BF685" s="386"/>
      <c r="BG685" s="386"/>
      <c r="BH685" s="386"/>
      <c r="BI685" s="386"/>
      <c r="BJ685" s="386"/>
      <c r="BK685" s="386"/>
      <c r="BL685" s="386"/>
      <c r="BM685" s="386"/>
      <c r="BN685" s="386"/>
      <c r="BO685" s="186"/>
      <c r="BP685" s="386"/>
      <c r="BQ685" s="386"/>
      <c r="BR685" s="386"/>
      <c r="BS685" s="386"/>
      <c r="BT685" s="386"/>
      <c r="BU685" s="386"/>
      <c r="BV685" s="386"/>
      <c r="BW685" s="386"/>
      <c r="BX685" s="386"/>
      <c r="BY685" s="386"/>
      <c r="BZ685" s="386"/>
      <c r="CA685" s="386"/>
      <c r="CB685" s="386"/>
      <c r="CC685" s="386"/>
      <c r="CD685" s="386"/>
      <c r="CE685" s="386"/>
      <c r="CF685" s="386"/>
      <c r="CG685" s="386"/>
      <c r="CH685" s="386"/>
      <c r="CI685" s="386"/>
      <c r="CJ685" s="386"/>
      <c r="CK685" s="386"/>
      <c r="CL685" s="386"/>
      <c r="CM685" s="386"/>
      <c r="CN685" s="386"/>
      <c r="CO685" s="188"/>
      <c r="CP685" s="188"/>
      <c r="CQ685" s="188"/>
      <c r="CR685" s="188"/>
      <c r="CS685" s="188"/>
      <c r="CT685" s="188"/>
      <c r="CU685" s="188"/>
      <c r="CV685" s="188"/>
      <c r="CW685" s="188"/>
      <c r="CX685" s="188"/>
      <c r="CY685" s="188"/>
      <c r="CZ685" s="188"/>
      <c r="DA685" s="188"/>
      <c r="DB685" s="188"/>
      <c r="DC685" s="386"/>
      <c r="DD685" s="386"/>
      <c r="DE685" s="386"/>
      <c r="DF685" s="386"/>
    </row>
    <row r="686" spans="1:110" s="216" customFormat="1">
      <c r="A686" s="222"/>
      <c r="B686" s="386"/>
      <c r="C686" s="386"/>
      <c r="D686" s="386"/>
      <c r="E686" s="386"/>
      <c r="F686" s="386"/>
      <c r="H686" s="222"/>
      <c r="I686" s="386"/>
      <c r="J686" s="386"/>
      <c r="K686" s="386"/>
      <c r="L686" s="386"/>
      <c r="M686" s="386"/>
      <c r="N686" s="386"/>
      <c r="O686" s="386"/>
      <c r="P686" s="386"/>
      <c r="Q686" s="386"/>
      <c r="R686" s="386"/>
      <c r="S686" s="386"/>
      <c r="T686" s="386"/>
      <c r="U686" s="386"/>
      <c r="V686" s="188"/>
      <c r="W686" s="190"/>
      <c r="X686" s="386"/>
      <c r="Y686" s="386"/>
      <c r="Z686" s="386"/>
      <c r="AA686" s="386"/>
      <c r="AB686" s="386"/>
      <c r="AC686" s="386"/>
      <c r="AD686" s="386"/>
      <c r="AE686" s="386"/>
      <c r="AF686" s="386"/>
      <c r="AG686" s="386"/>
      <c r="AH686" s="188"/>
      <c r="AI686" s="188"/>
      <c r="AJ686" s="188"/>
      <c r="AK686" s="188"/>
      <c r="AL686" s="188"/>
      <c r="AM686" s="188"/>
      <c r="AN686" s="188"/>
      <c r="AO686" s="188"/>
      <c r="AP686" s="188"/>
      <c r="AQ686" s="386"/>
      <c r="AR686" s="386"/>
      <c r="AS686" s="386"/>
      <c r="AT686" s="386"/>
      <c r="AU686" s="386"/>
      <c r="AV686" s="386"/>
      <c r="AW686" s="386"/>
      <c r="AX686" s="386"/>
      <c r="AY686" s="386"/>
      <c r="AZ686" s="386"/>
      <c r="BA686" s="386"/>
      <c r="BB686" s="386"/>
      <c r="BC686" s="386"/>
      <c r="BD686" s="386"/>
      <c r="BE686" s="386"/>
      <c r="BF686" s="386"/>
      <c r="BG686" s="386"/>
      <c r="BH686" s="386"/>
      <c r="BI686" s="386"/>
      <c r="BJ686" s="386"/>
      <c r="BK686" s="386"/>
      <c r="BL686" s="386"/>
      <c r="BM686" s="386"/>
      <c r="BN686" s="386"/>
      <c r="BO686" s="186"/>
      <c r="BP686" s="386"/>
      <c r="BQ686" s="386"/>
      <c r="BR686" s="386"/>
      <c r="BS686" s="386"/>
      <c r="BT686" s="386"/>
      <c r="BU686" s="386"/>
      <c r="BV686" s="386"/>
      <c r="BW686" s="386"/>
      <c r="BX686" s="386"/>
      <c r="BY686" s="386"/>
      <c r="BZ686" s="386"/>
      <c r="CA686" s="386"/>
      <c r="CB686" s="386"/>
      <c r="CC686" s="386"/>
      <c r="CD686" s="386"/>
      <c r="CE686" s="386"/>
      <c r="CF686" s="386"/>
      <c r="CG686" s="386"/>
      <c r="CH686" s="386"/>
      <c r="CI686" s="386"/>
      <c r="CJ686" s="386"/>
      <c r="CK686" s="386"/>
      <c r="CL686" s="386"/>
      <c r="CM686" s="386"/>
      <c r="CN686" s="386"/>
      <c r="CO686" s="188"/>
      <c r="CP686" s="188"/>
      <c r="CQ686" s="188"/>
      <c r="CR686" s="188"/>
      <c r="CS686" s="188"/>
      <c r="CT686" s="188"/>
      <c r="CU686" s="188"/>
      <c r="CV686" s="188"/>
      <c r="CW686" s="188"/>
      <c r="CX686" s="188"/>
      <c r="CY686" s="188"/>
      <c r="CZ686" s="188"/>
      <c r="DA686" s="188"/>
      <c r="DB686" s="188"/>
      <c r="DC686" s="386"/>
      <c r="DD686" s="386"/>
      <c r="DE686" s="386"/>
      <c r="DF686" s="386"/>
    </row>
    <row r="687" spans="1:110" s="216" customFormat="1">
      <c r="A687" s="222"/>
      <c r="B687" s="386"/>
      <c r="C687" s="386"/>
      <c r="D687" s="386"/>
      <c r="E687" s="386"/>
      <c r="F687" s="386"/>
      <c r="H687" s="222"/>
      <c r="I687" s="386"/>
      <c r="J687" s="386"/>
      <c r="K687" s="386"/>
      <c r="L687" s="386"/>
      <c r="M687" s="386"/>
      <c r="N687" s="386"/>
      <c r="O687" s="386"/>
      <c r="P687" s="386"/>
      <c r="Q687" s="386"/>
      <c r="R687" s="386"/>
      <c r="S687" s="386"/>
      <c r="T687" s="386"/>
      <c r="U687" s="386"/>
      <c r="V687" s="188"/>
      <c r="W687" s="190"/>
      <c r="X687" s="386"/>
      <c r="Y687" s="386"/>
      <c r="Z687" s="386"/>
      <c r="AA687" s="386"/>
      <c r="AB687" s="386"/>
      <c r="AC687" s="386"/>
      <c r="AD687" s="386"/>
      <c r="AE687" s="386"/>
      <c r="AF687" s="386"/>
      <c r="AG687" s="386"/>
      <c r="AH687" s="188"/>
      <c r="AI687" s="188"/>
      <c r="AJ687" s="188"/>
      <c r="AK687" s="188"/>
      <c r="AL687" s="188"/>
      <c r="AM687" s="188"/>
      <c r="AN687" s="188"/>
      <c r="AO687" s="188"/>
      <c r="AP687" s="188"/>
      <c r="AQ687" s="386"/>
      <c r="AR687" s="386"/>
      <c r="AS687" s="386"/>
      <c r="AT687" s="386"/>
      <c r="AU687" s="386"/>
      <c r="AV687" s="386"/>
      <c r="AW687" s="386"/>
      <c r="AX687" s="386"/>
      <c r="AY687" s="386"/>
      <c r="AZ687" s="386"/>
      <c r="BA687" s="386"/>
      <c r="BB687" s="386"/>
      <c r="BC687" s="386"/>
      <c r="BD687" s="386"/>
      <c r="BE687" s="386"/>
      <c r="BF687" s="386"/>
      <c r="BG687" s="386"/>
      <c r="BH687" s="386"/>
      <c r="BI687" s="386"/>
      <c r="BJ687" s="386"/>
      <c r="BK687" s="386"/>
      <c r="BL687" s="386"/>
      <c r="BM687" s="386"/>
      <c r="BN687" s="386"/>
      <c r="BO687" s="186"/>
      <c r="BP687" s="386"/>
      <c r="BQ687" s="386"/>
      <c r="BR687" s="386"/>
      <c r="BS687" s="386"/>
      <c r="BT687" s="386"/>
      <c r="BU687" s="386"/>
      <c r="BV687" s="386"/>
      <c r="BW687" s="386"/>
      <c r="BX687" s="386"/>
      <c r="BY687" s="386"/>
      <c r="BZ687" s="386"/>
      <c r="CA687" s="386"/>
      <c r="CB687" s="386"/>
      <c r="CC687" s="386"/>
      <c r="CD687" s="386"/>
      <c r="CE687" s="386"/>
      <c r="CF687" s="386"/>
      <c r="CG687" s="386"/>
      <c r="CH687" s="386"/>
      <c r="CI687" s="386"/>
      <c r="CJ687" s="386"/>
      <c r="CK687" s="386"/>
      <c r="CL687" s="386"/>
      <c r="CM687" s="386"/>
      <c r="CN687" s="386"/>
      <c r="CO687" s="188"/>
      <c r="CP687" s="188"/>
      <c r="CQ687" s="188"/>
      <c r="CR687" s="188"/>
      <c r="CS687" s="188"/>
      <c r="CT687" s="188"/>
      <c r="CU687" s="188"/>
      <c r="CV687" s="188"/>
      <c r="CW687" s="188"/>
      <c r="CX687" s="188"/>
      <c r="CY687" s="188"/>
      <c r="CZ687" s="188"/>
      <c r="DA687" s="188"/>
      <c r="DB687" s="188"/>
      <c r="DC687" s="386"/>
      <c r="DD687" s="386"/>
      <c r="DE687" s="386"/>
      <c r="DF687" s="386"/>
    </row>
    <row r="688" spans="1:110" s="216" customFormat="1">
      <c r="A688" s="222"/>
      <c r="B688" s="386"/>
      <c r="C688" s="386"/>
      <c r="D688" s="386"/>
      <c r="E688" s="386"/>
      <c r="F688" s="386"/>
      <c r="H688" s="222"/>
      <c r="I688" s="386"/>
      <c r="J688" s="386"/>
      <c r="K688" s="386"/>
      <c r="L688" s="386"/>
      <c r="M688" s="386"/>
      <c r="N688" s="386"/>
      <c r="O688" s="386"/>
      <c r="P688" s="386"/>
      <c r="Q688" s="386"/>
      <c r="R688" s="386"/>
      <c r="S688" s="386"/>
      <c r="T688" s="386"/>
      <c r="U688" s="386"/>
      <c r="V688" s="188"/>
      <c r="W688" s="190"/>
      <c r="X688" s="386"/>
      <c r="Y688" s="386"/>
      <c r="Z688" s="386"/>
      <c r="AA688" s="386"/>
      <c r="AB688" s="386"/>
      <c r="AC688" s="386"/>
      <c r="AD688" s="386"/>
      <c r="AE688" s="386"/>
      <c r="AF688" s="386"/>
      <c r="AG688" s="386"/>
      <c r="AH688" s="188"/>
      <c r="AI688" s="188"/>
      <c r="AJ688" s="188"/>
      <c r="AK688" s="188"/>
      <c r="AL688" s="188"/>
      <c r="AM688" s="188"/>
      <c r="AN688" s="188"/>
      <c r="AO688" s="188"/>
      <c r="AP688" s="188"/>
      <c r="AQ688" s="386"/>
      <c r="AR688" s="386"/>
      <c r="AS688" s="386"/>
      <c r="AT688" s="386"/>
      <c r="AU688" s="386"/>
      <c r="AV688" s="386"/>
      <c r="AW688" s="386"/>
      <c r="AX688" s="386"/>
      <c r="AY688" s="386"/>
      <c r="AZ688" s="386"/>
      <c r="BA688" s="386"/>
      <c r="BB688" s="386"/>
      <c r="BC688" s="386"/>
      <c r="BD688" s="386"/>
      <c r="BE688" s="386"/>
      <c r="BF688" s="386"/>
      <c r="BG688" s="386"/>
      <c r="BH688" s="386"/>
      <c r="BI688" s="386"/>
      <c r="BJ688" s="386"/>
      <c r="BK688" s="386"/>
      <c r="BL688" s="386"/>
      <c r="BM688" s="386"/>
      <c r="BN688" s="386"/>
      <c r="BO688" s="186"/>
      <c r="BP688" s="386"/>
      <c r="BQ688" s="386"/>
      <c r="BR688" s="386"/>
      <c r="BS688" s="386"/>
      <c r="BT688" s="386"/>
      <c r="BU688" s="386"/>
      <c r="BV688" s="386"/>
      <c r="BW688" s="386"/>
      <c r="BX688" s="386"/>
      <c r="BY688" s="386"/>
      <c r="BZ688" s="386"/>
      <c r="CA688" s="386"/>
      <c r="CB688" s="386"/>
      <c r="CC688" s="386"/>
      <c r="CD688" s="386"/>
      <c r="CE688" s="386"/>
      <c r="CF688" s="386"/>
      <c r="CG688" s="386"/>
      <c r="CH688" s="386"/>
      <c r="CI688" s="386"/>
      <c r="CJ688" s="386"/>
      <c r="CK688" s="386"/>
      <c r="CL688" s="386"/>
      <c r="CM688" s="386"/>
      <c r="CN688" s="386"/>
      <c r="CO688" s="188"/>
      <c r="CP688" s="188"/>
      <c r="CQ688" s="188"/>
      <c r="CR688" s="188"/>
      <c r="CS688" s="188"/>
      <c r="CT688" s="188"/>
      <c r="CU688" s="188"/>
      <c r="CV688" s="188"/>
      <c r="CW688" s="188"/>
      <c r="CX688" s="188"/>
      <c r="CY688" s="188"/>
      <c r="CZ688" s="188"/>
      <c r="DA688" s="188"/>
      <c r="DB688" s="188"/>
      <c r="DC688" s="386"/>
      <c r="DD688" s="386"/>
      <c r="DE688" s="386"/>
      <c r="DF688" s="386"/>
    </row>
    <row r="689" spans="1:110" s="216" customFormat="1">
      <c r="A689" s="222"/>
      <c r="B689" s="386"/>
      <c r="C689" s="386"/>
      <c r="D689" s="386"/>
      <c r="E689" s="386"/>
      <c r="F689" s="386"/>
      <c r="H689" s="222"/>
      <c r="I689" s="386"/>
      <c r="J689" s="386"/>
      <c r="K689" s="386"/>
      <c r="L689" s="386"/>
      <c r="M689" s="386"/>
      <c r="N689" s="386"/>
      <c r="O689" s="386"/>
      <c r="P689" s="386"/>
      <c r="Q689" s="386"/>
      <c r="R689" s="386"/>
      <c r="S689" s="386"/>
      <c r="T689" s="386"/>
      <c r="U689" s="386"/>
      <c r="V689" s="188"/>
      <c r="W689" s="190"/>
      <c r="X689" s="386"/>
      <c r="Y689" s="386"/>
      <c r="Z689" s="386"/>
      <c r="AA689" s="386"/>
      <c r="AB689" s="386"/>
      <c r="AC689" s="386"/>
      <c r="AD689" s="386"/>
      <c r="AE689" s="386"/>
      <c r="AF689" s="386"/>
      <c r="AG689" s="386"/>
      <c r="AH689" s="188"/>
      <c r="AI689" s="188"/>
      <c r="AJ689" s="188"/>
      <c r="AK689" s="188"/>
      <c r="AL689" s="188"/>
      <c r="AM689" s="188"/>
      <c r="AN689" s="188"/>
      <c r="AO689" s="188"/>
      <c r="AP689" s="188"/>
      <c r="AQ689" s="386"/>
      <c r="AR689" s="386"/>
      <c r="AS689" s="386"/>
      <c r="AT689" s="386"/>
      <c r="AU689" s="386"/>
      <c r="AV689" s="386"/>
      <c r="AW689" s="386"/>
      <c r="AX689" s="386"/>
      <c r="AY689" s="386"/>
      <c r="AZ689" s="386"/>
      <c r="BA689" s="386"/>
      <c r="BB689" s="386"/>
      <c r="BC689" s="386"/>
      <c r="BD689" s="386"/>
      <c r="BE689" s="386"/>
      <c r="BF689" s="386"/>
      <c r="BG689" s="386"/>
      <c r="BH689" s="386"/>
      <c r="BI689" s="386"/>
      <c r="BJ689" s="386"/>
      <c r="BK689" s="386"/>
      <c r="BL689" s="386"/>
      <c r="BM689" s="386"/>
      <c r="BN689" s="386"/>
      <c r="BO689" s="186"/>
      <c r="BP689" s="386"/>
      <c r="BQ689" s="386"/>
      <c r="BR689" s="386"/>
      <c r="BS689" s="386"/>
      <c r="BT689" s="386"/>
      <c r="BU689" s="386"/>
      <c r="BV689" s="386"/>
      <c r="BW689" s="386"/>
      <c r="BX689" s="386"/>
      <c r="BY689" s="386"/>
      <c r="BZ689" s="386"/>
      <c r="CA689" s="386"/>
      <c r="CB689" s="386"/>
      <c r="CC689" s="386"/>
      <c r="CD689" s="386"/>
      <c r="CE689" s="386"/>
      <c r="CF689" s="386"/>
      <c r="CG689" s="386"/>
      <c r="CH689" s="386"/>
      <c r="CI689" s="386"/>
      <c r="CJ689" s="386"/>
      <c r="CK689" s="386"/>
      <c r="CL689" s="386"/>
      <c r="CM689" s="386"/>
      <c r="CN689" s="386"/>
      <c r="CO689" s="188"/>
      <c r="CP689" s="188"/>
      <c r="CQ689" s="188"/>
      <c r="CR689" s="188"/>
      <c r="CS689" s="188"/>
      <c r="CT689" s="188"/>
      <c r="CU689" s="188"/>
      <c r="CV689" s="188"/>
      <c r="CW689" s="188"/>
      <c r="CX689" s="188"/>
      <c r="CY689" s="188"/>
      <c r="CZ689" s="188"/>
      <c r="DA689" s="188"/>
      <c r="DB689" s="188"/>
      <c r="DC689" s="386"/>
      <c r="DD689" s="386"/>
      <c r="DE689" s="386"/>
      <c r="DF689" s="386"/>
    </row>
    <row r="690" spans="1:110" s="216" customFormat="1">
      <c r="A690" s="222"/>
      <c r="B690" s="386"/>
      <c r="C690" s="386"/>
      <c r="D690" s="386"/>
      <c r="E690" s="386"/>
      <c r="F690" s="386"/>
      <c r="H690" s="222"/>
      <c r="I690" s="386"/>
      <c r="J690" s="386"/>
      <c r="K690" s="386"/>
      <c r="L690" s="386"/>
      <c r="M690" s="386"/>
      <c r="N690" s="386"/>
      <c r="O690" s="386"/>
      <c r="P690" s="386"/>
      <c r="Q690" s="386"/>
      <c r="R690" s="386"/>
      <c r="S690" s="386"/>
      <c r="T690" s="386"/>
      <c r="U690" s="386"/>
      <c r="V690" s="188"/>
      <c r="W690" s="190"/>
      <c r="X690" s="386"/>
      <c r="Y690" s="386"/>
      <c r="Z690" s="386"/>
      <c r="AA690" s="386"/>
      <c r="AB690" s="386"/>
      <c r="AC690" s="386"/>
      <c r="AD690" s="386"/>
      <c r="AE690" s="386"/>
      <c r="AF690" s="386"/>
      <c r="AG690" s="386"/>
      <c r="AH690" s="188"/>
      <c r="AI690" s="188"/>
      <c r="AJ690" s="188"/>
      <c r="AK690" s="188"/>
      <c r="AL690" s="188"/>
      <c r="AM690" s="188"/>
      <c r="AN690" s="188"/>
      <c r="AO690" s="188"/>
      <c r="AP690" s="188"/>
      <c r="AQ690" s="386"/>
      <c r="AR690" s="386"/>
      <c r="AS690" s="386"/>
      <c r="AT690" s="386"/>
      <c r="AU690" s="386"/>
      <c r="AV690" s="386"/>
      <c r="AW690" s="386"/>
      <c r="AX690" s="386"/>
      <c r="AY690" s="386"/>
      <c r="AZ690" s="386"/>
      <c r="BA690" s="386"/>
      <c r="BB690" s="386"/>
      <c r="BC690" s="386"/>
      <c r="BD690" s="386"/>
      <c r="BE690" s="386"/>
      <c r="BF690" s="386"/>
      <c r="BG690" s="386"/>
      <c r="BH690" s="386"/>
      <c r="BI690" s="386"/>
      <c r="BJ690" s="386"/>
      <c r="BK690" s="386"/>
      <c r="BL690" s="386"/>
      <c r="BM690" s="386"/>
      <c r="BN690" s="386"/>
      <c r="BO690" s="186"/>
      <c r="BP690" s="386"/>
      <c r="BQ690" s="386"/>
      <c r="BR690" s="386"/>
      <c r="BS690" s="386"/>
      <c r="BT690" s="386"/>
      <c r="BU690" s="386"/>
      <c r="BV690" s="386"/>
      <c r="BW690" s="386"/>
      <c r="BX690" s="386"/>
      <c r="BY690" s="386"/>
      <c r="BZ690" s="386"/>
      <c r="CA690" s="386"/>
      <c r="CB690" s="386"/>
      <c r="CC690" s="386"/>
      <c r="CD690" s="386"/>
      <c r="CE690" s="386"/>
      <c r="CF690" s="386"/>
      <c r="CG690" s="386"/>
      <c r="CH690" s="386"/>
      <c r="CI690" s="386"/>
      <c r="CJ690" s="386"/>
      <c r="CK690" s="386"/>
      <c r="CL690" s="386"/>
      <c r="CM690" s="386"/>
      <c r="CN690" s="386"/>
      <c r="CO690" s="188"/>
      <c r="CP690" s="188"/>
      <c r="CQ690" s="188"/>
      <c r="CR690" s="188"/>
      <c r="CS690" s="188"/>
      <c r="CT690" s="188"/>
      <c r="CU690" s="188"/>
      <c r="CV690" s="188"/>
      <c r="CW690" s="188"/>
      <c r="CX690" s="188"/>
      <c r="CY690" s="188"/>
      <c r="CZ690" s="188"/>
      <c r="DA690" s="188"/>
      <c r="DB690" s="188"/>
      <c r="DC690" s="386"/>
      <c r="DD690" s="386"/>
      <c r="DE690" s="386"/>
      <c r="DF690" s="386"/>
    </row>
    <row r="691" spans="1:110" s="216" customFormat="1">
      <c r="A691" s="222"/>
      <c r="B691" s="386"/>
      <c r="C691" s="386"/>
      <c r="D691" s="386"/>
      <c r="E691" s="386"/>
      <c r="F691" s="386"/>
      <c r="H691" s="222"/>
      <c r="I691" s="386"/>
      <c r="J691" s="386"/>
      <c r="K691" s="386"/>
      <c r="L691" s="386"/>
      <c r="M691" s="386"/>
      <c r="N691" s="386"/>
      <c r="O691" s="386"/>
      <c r="P691" s="386"/>
      <c r="Q691" s="386"/>
      <c r="R691" s="386"/>
      <c r="S691" s="386"/>
      <c r="T691" s="386"/>
      <c r="U691" s="386"/>
      <c r="V691" s="188"/>
      <c r="W691" s="190"/>
      <c r="X691" s="386"/>
      <c r="Y691" s="386"/>
      <c r="Z691" s="386"/>
      <c r="AA691" s="386"/>
      <c r="AB691" s="386"/>
      <c r="AC691" s="386"/>
      <c r="AD691" s="386"/>
      <c r="AE691" s="386"/>
      <c r="AF691" s="386"/>
      <c r="AG691" s="386"/>
      <c r="AH691" s="188"/>
      <c r="AI691" s="188"/>
      <c r="AJ691" s="188"/>
      <c r="AK691" s="188"/>
      <c r="AL691" s="188"/>
      <c r="AM691" s="188"/>
      <c r="AN691" s="188"/>
      <c r="AO691" s="188"/>
      <c r="AP691" s="188"/>
      <c r="AQ691" s="386"/>
      <c r="AR691" s="386"/>
      <c r="AS691" s="386"/>
      <c r="AT691" s="386"/>
      <c r="AU691" s="386"/>
      <c r="AV691" s="386"/>
      <c r="AW691" s="386"/>
      <c r="AX691" s="386"/>
      <c r="AY691" s="386"/>
      <c r="AZ691" s="386"/>
      <c r="BA691" s="386"/>
      <c r="BB691" s="386"/>
      <c r="BC691" s="386"/>
      <c r="BD691" s="386"/>
      <c r="BE691" s="386"/>
      <c r="BF691" s="386"/>
      <c r="BG691" s="386"/>
      <c r="BH691" s="386"/>
      <c r="BI691" s="386"/>
      <c r="BJ691" s="386"/>
      <c r="BK691" s="386"/>
      <c r="BL691" s="386"/>
      <c r="BM691" s="386"/>
      <c r="BN691" s="386"/>
      <c r="BO691" s="186"/>
      <c r="BP691" s="386"/>
      <c r="BQ691" s="386"/>
      <c r="BR691" s="386"/>
      <c r="BS691" s="386"/>
      <c r="BT691" s="386"/>
      <c r="BU691" s="386"/>
      <c r="BV691" s="386"/>
      <c r="BW691" s="386"/>
      <c r="BX691" s="386"/>
      <c r="BY691" s="386"/>
      <c r="BZ691" s="386"/>
      <c r="CA691" s="386"/>
      <c r="CB691" s="386"/>
      <c r="CC691" s="386"/>
      <c r="CD691" s="386"/>
      <c r="CE691" s="386"/>
      <c r="CF691" s="386"/>
      <c r="CG691" s="386"/>
      <c r="CH691" s="386"/>
      <c r="CI691" s="386"/>
      <c r="CJ691" s="386"/>
      <c r="CK691" s="386"/>
      <c r="CL691" s="386"/>
      <c r="CM691" s="386"/>
      <c r="CN691" s="386"/>
      <c r="CO691" s="188"/>
      <c r="CP691" s="188"/>
      <c r="CQ691" s="188"/>
      <c r="CR691" s="188"/>
      <c r="CS691" s="188"/>
      <c r="CT691" s="188"/>
      <c r="CU691" s="188"/>
      <c r="CV691" s="188"/>
      <c r="CW691" s="188"/>
      <c r="CX691" s="188"/>
      <c r="CY691" s="188"/>
      <c r="CZ691" s="188"/>
      <c r="DA691" s="188"/>
      <c r="DB691" s="188"/>
      <c r="DC691" s="386"/>
      <c r="DD691" s="386"/>
      <c r="DE691" s="386"/>
      <c r="DF691" s="386"/>
    </row>
    <row r="692" spans="1:110" s="216" customFormat="1">
      <c r="A692" s="222"/>
      <c r="B692" s="386"/>
      <c r="C692" s="386"/>
      <c r="D692" s="386"/>
      <c r="E692" s="386"/>
      <c r="F692" s="386"/>
      <c r="H692" s="222"/>
      <c r="I692" s="386"/>
      <c r="J692" s="386"/>
      <c r="K692" s="386"/>
      <c r="L692" s="386"/>
      <c r="M692" s="386"/>
      <c r="N692" s="386"/>
      <c r="O692" s="386"/>
      <c r="P692" s="386"/>
      <c r="Q692" s="386"/>
      <c r="R692" s="386"/>
      <c r="S692" s="386"/>
      <c r="T692" s="386"/>
      <c r="U692" s="386"/>
      <c r="V692" s="188"/>
      <c r="W692" s="190"/>
      <c r="X692" s="386"/>
      <c r="Y692" s="386"/>
      <c r="Z692" s="386"/>
      <c r="AA692" s="386"/>
      <c r="AB692" s="386"/>
      <c r="AC692" s="386"/>
      <c r="AD692" s="386"/>
      <c r="AE692" s="386"/>
      <c r="AF692" s="386"/>
      <c r="AG692" s="386"/>
      <c r="AH692" s="188"/>
      <c r="AI692" s="188"/>
      <c r="AJ692" s="188"/>
      <c r="AK692" s="188"/>
      <c r="AL692" s="188"/>
      <c r="AM692" s="188"/>
      <c r="AN692" s="188"/>
      <c r="AO692" s="188"/>
      <c r="AP692" s="188"/>
      <c r="AQ692" s="386"/>
      <c r="AR692" s="386"/>
      <c r="AS692" s="386"/>
      <c r="AT692" s="386"/>
      <c r="AU692" s="386"/>
      <c r="AV692" s="386"/>
      <c r="AW692" s="386"/>
      <c r="AX692" s="386"/>
      <c r="AY692" s="386"/>
      <c r="AZ692" s="386"/>
      <c r="BA692" s="386"/>
      <c r="BB692" s="386"/>
      <c r="BC692" s="386"/>
      <c r="BD692" s="386"/>
      <c r="BE692" s="386"/>
      <c r="BF692" s="386"/>
      <c r="BG692" s="386"/>
      <c r="BH692" s="386"/>
      <c r="BI692" s="386"/>
      <c r="BJ692" s="386"/>
      <c r="BK692" s="386"/>
      <c r="BL692" s="386"/>
      <c r="BM692" s="386"/>
      <c r="BN692" s="386"/>
      <c r="BO692" s="186"/>
      <c r="BP692" s="386"/>
      <c r="BQ692" s="386"/>
      <c r="BR692" s="386"/>
      <c r="BS692" s="386"/>
      <c r="BT692" s="386"/>
      <c r="BU692" s="386"/>
      <c r="BV692" s="386"/>
      <c r="BW692" s="386"/>
      <c r="BX692" s="386"/>
      <c r="BY692" s="386"/>
      <c r="BZ692" s="386"/>
      <c r="CA692" s="386"/>
      <c r="CB692" s="386"/>
      <c r="CC692" s="386"/>
      <c r="CD692" s="386"/>
      <c r="CE692" s="386"/>
      <c r="CF692" s="386"/>
      <c r="CG692" s="386"/>
      <c r="CH692" s="386"/>
      <c r="CI692" s="386"/>
      <c r="CJ692" s="386"/>
      <c r="CK692" s="386"/>
      <c r="CL692" s="386"/>
      <c r="CM692" s="386"/>
      <c r="CN692" s="386"/>
      <c r="CO692" s="188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386"/>
      <c r="DD692" s="386"/>
      <c r="DE692" s="386"/>
      <c r="DF692" s="386"/>
    </row>
    <row r="693" spans="1:110" s="216" customFormat="1">
      <c r="A693" s="222"/>
      <c r="B693" s="386"/>
      <c r="C693" s="386"/>
      <c r="D693" s="386"/>
      <c r="E693" s="386"/>
      <c r="F693" s="386"/>
      <c r="H693" s="222"/>
      <c r="I693" s="386"/>
      <c r="J693" s="386"/>
      <c r="K693" s="386"/>
      <c r="L693" s="386"/>
      <c r="M693" s="386"/>
      <c r="N693" s="386"/>
      <c r="O693" s="386"/>
      <c r="P693" s="386"/>
      <c r="Q693" s="386"/>
      <c r="R693" s="386"/>
      <c r="S693" s="386"/>
      <c r="T693" s="386"/>
      <c r="U693" s="386"/>
      <c r="V693" s="188"/>
      <c r="W693" s="190"/>
      <c r="X693" s="386"/>
      <c r="Y693" s="386"/>
      <c r="Z693" s="386"/>
      <c r="AA693" s="386"/>
      <c r="AB693" s="386"/>
      <c r="AC693" s="386"/>
      <c r="AD693" s="386"/>
      <c r="AE693" s="386"/>
      <c r="AF693" s="386"/>
      <c r="AG693" s="386"/>
      <c r="AH693" s="188"/>
      <c r="AI693" s="188"/>
      <c r="AJ693" s="188"/>
      <c r="AK693" s="188"/>
      <c r="AL693" s="188"/>
      <c r="AM693" s="188"/>
      <c r="AN693" s="188"/>
      <c r="AO693" s="188"/>
      <c r="AP693" s="188"/>
      <c r="AQ693" s="386"/>
      <c r="AR693" s="386"/>
      <c r="AS693" s="386"/>
      <c r="AT693" s="386"/>
      <c r="AU693" s="386"/>
      <c r="AV693" s="386"/>
      <c r="AW693" s="386"/>
      <c r="AX693" s="386"/>
      <c r="AY693" s="386"/>
      <c r="AZ693" s="386"/>
      <c r="BA693" s="386"/>
      <c r="BB693" s="386"/>
      <c r="BC693" s="386"/>
      <c r="BD693" s="386"/>
      <c r="BE693" s="386"/>
      <c r="BF693" s="386"/>
      <c r="BG693" s="386"/>
      <c r="BH693" s="386"/>
      <c r="BI693" s="386"/>
      <c r="BJ693" s="386"/>
      <c r="BK693" s="386"/>
      <c r="BL693" s="386"/>
      <c r="BM693" s="386"/>
      <c r="BN693" s="386"/>
      <c r="BO693" s="186"/>
      <c r="BP693" s="386"/>
      <c r="BQ693" s="386"/>
      <c r="BR693" s="386"/>
      <c r="BS693" s="386"/>
      <c r="BT693" s="386"/>
      <c r="BU693" s="386"/>
      <c r="BV693" s="386"/>
      <c r="BW693" s="386"/>
      <c r="BX693" s="386"/>
      <c r="BY693" s="386"/>
      <c r="BZ693" s="386"/>
      <c r="CA693" s="386"/>
      <c r="CB693" s="386"/>
      <c r="CC693" s="386"/>
      <c r="CD693" s="386"/>
      <c r="CE693" s="386"/>
      <c r="CF693" s="386"/>
      <c r="CG693" s="386"/>
      <c r="CH693" s="386"/>
      <c r="CI693" s="386"/>
      <c r="CJ693" s="386"/>
      <c r="CK693" s="386"/>
      <c r="CL693" s="386"/>
      <c r="CM693" s="386"/>
      <c r="CN693" s="386"/>
      <c r="CO693" s="188"/>
      <c r="CP693" s="188"/>
      <c r="CQ693" s="188"/>
      <c r="CR693" s="188"/>
      <c r="CS693" s="188"/>
      <c r="CT693" s="188"/>
      <c r="CU693" s="188"/>
      <c r="CV693" s="188"/>
      <c r="CW693" s="188"/>
      <c r="CX693" s="188"/>
      <c r="CY693" s="188"/>
      <c r="CZ693" s="188"/>
      <c r="DA693" s="188"/>
      <c r="DB693" s="188"/>
      <c r="DC693" s="386"/>
      <c r="DD693" s="386"/>
      <c r="DE693" s="386"/>
      <c r="DF693" s="386"/>
    </row>
    <row r="694" spans="1:110" s="216" customFormat="1">
      <c r="A694" s="222"/>
      <c r="B694" s="386"/>
      <c r="C694" s="386"/>
      <c r="D694" s="386"/>
      <c r="E694" s="386"/>
      <c r="F694" s="386"/>
      <c r="H694" s="222"/>
      <c r="I694" s="386"/>
      <c r="J694" s="386"/>
      <c r="K694" s="386"/>
      <c r="L694" s="386"/>
      <c r="M694" s="386"/>
      <c r="N694" s="386"/>
      <c r="O694" s="386"/>
      <c r="P694" s="386"/>
      <c r="Q694" s="386"/>
      <c r="R694" s="386"/>
      <c r="S694" s="386"/>
      <c r="T694" s="386"/>
      <c r="U694" s="386"/>
      <c r="V694" s="188"/>
      <c r="W694" s="190"/>
      <c r="X694" s="386"/>
      <c r="Y694" s="386"/>
      <c r="Z694" s="386"/>
      <c r="AA694" s="386"/>
      <c r="AB694" s="386"/>
      <c r="AC694" s="386"/>
      <c r="AD694" s="386"/>
      <c r="AE694" s="386"/>
      <c r="AF694" s="386"/>
      <c r="AG694" s="386"/>
      <c r="AH694" s="188"/>
      <c r="AI694" s="188"/>
      <c r="AJ694" s="188"/>
      <c r="AK694" s="188"/>
      <c r="AL694" s="188"/>
      <c r="AM694" s="188"/>
      <c r="AN694" s="188"/>
      <c r="AO694" s="188"/>
      <c r="AP694" s="188"/>
      <c r="AQ694" s="386"/>
      <c r="AR694" s="386"/>
      <c r="AS694" s="386"/>
      <c r="AT694" s="386"/>
      <c r="AU694" s="386"/>
      <c r="AV694" s="386"/>
      <c r="AW694" s="386"/>
      <c r="AX694" s="386"/>
      <c r="AY694" s="386"/>
      <c r="AZ694" s="386"/>
      <c r="BA694" s="386"/>
      <c r="BB694" s="386"/>
      <c r="BC694" s="386"/>
      <c r="BD694" s="386"/>
      <c r="BE694" s="386"/>
      <c r="BF694" s="386"/>
      <c r="BG694" s="386"/>
      <c r="BH694" s="386"/>
      <c r="BI694" s="386"/>
      <c r="BJ694" s="386"/>
      <c r="BK694" s="386"/>
      <c r="BL694" s="386"/>
      <c r="BM694" s="386"/>
      <c r="BN694" s="386"/>
      <c r="BO694" s="186"/>
      <c r="BP694" s="386"/>
      <c r="BQ694" s="386"/>
      <c r="BR694" s="386"/>
      <c r="BS694" s="386"/>
      <c r="BT694" s="386"/>
      <c r="BU694" s="386"/>
      <c r="BV694" s="386"/>
      <c r="BW694" s="386"/>
      <c r="BX694" s="386"/>
      <c r="BY694" s="386"/>
      <c r="BZ694" s="386"/>
      <c r="CA694" s="386"/>
      <c r="CB694" s="386"/>
      <c r="CC694" s="386"/>
      <c r="CD694" s="386"/>
      <c r="CE694" s="386"/>
      <c r="CF694" s="386"/>
      <c r="CG694" s="386"/>
      <c r="CH694" s="386"/>
      <c r="CI694" s="386"/>
      <c r="CJ694" s="386"/>
      <c r="CK694" s="386"/>
      <c r="CL694" s="386"/>
      <c r="CM694" s="386"/>
      <c r="CN694" s="386"/>
      <c r="CO694" s="188"/>
      <c r="CP694" s="188"/>
      <c r="CQ694" s="188"/>
      <c r="CR694" s="188"/>
      <c r="CS694" s="188"/>
      <c r="CT694" s="188"/>
      <c r="CU694" s="188"/>
      <c r="CV694" s="188"/>
      <c r="CW694" s="188"/>
      <c r="CX694" s="188"/>
      <c r="CY694" s="188"/>
      <c r="CZ694" s="188"/>
      <c r="DA694" s="188"/>
      <c r="DB694" s="188"/>
      <c r="DC694" s="386"/>
      <c r="DD694" s="386"/>
      <c r="DE694" s="386"/>
      <c r="DF694" s="386"/>
    </row>
    <row r="695" spans="1:110" s="216" customFormat="1">
      <c r="A695" s="222"/>
      <c r="B695" s="386"/>
      <c r="C695" s="386"/>
      <c r="D695" s="386"/>
      <c r="E695" s="386"/>
      <c r="F695" s="386"/>
      <c r="H695" s="222"/>
      <c r="I695" s="386"/>
      <c r="J695" s="386"/>
      <c r="K695" s="386"/>
      <c r="L695" s="386"/>
      <c r="M695" s="386"/>
      <c r="N695" s="386"/>
      <c r="O695" s="386"/>
      <c r="P695" s="386"/>
      <c r="Q695" s="386"/>
      <c r="R695" s="386"/>
      <c r="S695" s="386"/>
      <c r="T695" s="386"/>
      <c r="U695" s="386"/>
      <c r="V695" s="188"/>
      <c r="W695" s="190"/>
      <c r="X695" s="386"/>
      <c r="Y695" s="386"/>
      <c r="Z695" s="386"/>
      <c r="AA695" s="386"/>
      <c r="AB695" s="386"/>
      <c r="AC695" s="386"/>
      <c r="AD695" s="386"/>
      <c r="AE695" s="386"/>
      <c r="AF695" s="386"/>
      <c r="AG695" s="386"/>
      <c r="AH695" s="188"/>
      <c r="AI695" s="188"/>
      <c r="AJ695" s="188"/>
      <c r="AK695" s="188"/>
      <c r="AL695" s="188"/>
      <c r="AM695" s="188"/>
      <c r="AN695" s="188"/>
      <c r="AO695" s="188"/>
      <c r="AP695" s="188"/>
      <c r="AQ695" s="386"/>
      <c r="AR695" s="386"/>
      <c r="AS695" s="386"/>
      <c r="AT695" s="386"/>
      <c r="AU695" s="386"/>
      <c r="AV695" s="386"/>
      <c r="AW695" s="386"/>
      <c r="AX695" s="386"/>
      <c r="AY695" s="386"/>
      <c r="AZ695" s="386"/>
      <c r="BA695" s="386"/>
      <c r="BB695" s="386"/>
      <c r="BC695" s="386"/>
      <c r="BD695" s="386"/>
      <c r="BE695" s="386"/>
      <c r="BF695" s="386"/>
      <c r="BG695" s="386"/>
      <c r="BH695" s="386"/>
      <c r="BI695" s="386"/>
      <c r="BJ695" s="386"/>
      <c r="BK695" s="386"/>
      <c r="BL695" s="386"/>
      <c r="BM695" s="386"/>
      <c r="BN695" s="386"/>
      <c r="BO695" s="186"/>
      <c r="BP695" s="386"/>
      <c r="BQ695" s="386"/>
      <c r="BR695" s="386"/>
      <c r="BS695" s="386"/>
      <c r="BT695" s="386"/>
      <c r="BU695" s="386"/>
      <c r="BV695" s="386"/>
      <c r="BW695" s="386"/>
      <c r="BX695" s="386"/>
      <c r="BY695" s="386"/>
      <c r="BZ695" s="386"/>
      <c r="CA695" s="386"/>
      <c r="CB695" s="386"/>
      <c r="CC695" s="386"/>
      <c r="CD695" s="386"/>
      <c r="CE695" s="386"/>
      <c r="CF695" s="386"/>
      <c r="CG695" s="386"/>
      <c r="CH695" s="386"/>
      <c r="CI695" s="386"/>
      <c r="CJ695" s="386"/>
      <c r="CK695" s="386"/>
      <c r="CL695" s="386"/>
      <c r="CM695" s="386"/>
      <c r="CN695" s="386"/>
      <c r="CO695" s="188"/>
      <c r="CP695" s="188"/>
      <c r="CQ695" s="188"/>
      <c r="CR695" s="188"/>
      <c r="CS695" s="188"/>
      <c r="CT695" s="188"/>
      <c r="CU695" s="188"/>
      <c r="CV695" s="188"/>
      <c r="CW695" s="188"/>
      <c r="CX695" s="188"/>
      <c r="CY695" s="188"/>
      <c r="CZ695" s="188"/>
      <c r="DA695" s="188"/>
      <c r="DB695" s="188"/>
      <c r="DC695" s="386"/>
      <c r="DD695" s="386"/>
      <c r="DE695" s="386"/>
      <c r="DF695" s="386"/>
    </row>
    <row r="696" spans="1:110" s="216" customFormat="1">
      <c r="A696" s="222"/>
      <c r="B696" s="386"/>
      <c r="C696" s="386"/>
      <c r="D696" s="386"/>
      <c r="E696" s="386"/>
      <c r="F696" s="386"/>
      <c r="H696" s="222"/>
      <c r="I696" s="386"/>
      <c r="J696" s="386"/>
      <c r="K696" s="386"/>
      <c r="L696" s="386"/>
      <c r="M696" s="386"/>
      <c r="N696" s="386"/>
      <c r="O696" s="386"/>
      <c r="P696" s="386"/>
      <c r="Q696" s="386"/>
      <c r="R696" s="386"/>
      <c r="S696" s="386"/>
      <c r="T696" s="386"/>
      <c r="U696" s="386"/>
      <c r="V696" s="188"/>
      <c r="W696" s="190"/>
      <c r="X696" s="386"/>
      <c r="Y696" s="386"/>
      <c r="Z696" s="386"/>
      <c r="AA696" s="386"/>
      <c r="AB696" s="386"/>
      <c r="AC696" s="386"/>
      <c r="AD696" s="386"/>
      <c r="AE696" s="386"/>
      <c r="AF696" s="386"/>
      <c r="AG696" s="386"/>
      <c r="AH696" s="188"/>
      <c r="AI696" s="188"/>
      <c r="AJ696" s="188"/>
      <c r="AK696" s="188"/>
      <c r="AL696" s="188"/>
      <c r="AM696" s="188"/>
      <c r="AN696" s="188"/>
      <c r="AO696" s="188"/>
      <c r="AP696" s="188"/>
      <c r="AQ696" s="386"/>
      <c r="AR696" s="386"/>
      <c r="AS696" s="386"/>
      <c r="AT696" s="386"/>
      <c r="AU696" s="386"/>
      <c r="AV696" s="386"/>
      <c r="AW696" s="386"/>
      <c r="AX696" s="386"/>
      <c r="AY696" s="386"/>
      <c r="AZ696" s="386"/>
      <c r="BA696" s="386"/>
      <c r="BB696" s="386"/>
      <c r="BC696" s="386"/>
      <c r="BD696" s="386"/>
      <c r="BE696" s="386"/>
      <c r="BF696" s="386"/>
      <c r="BG696" s="386"/>
      <c r="BH696" s="386"/>
      <c r="BI696" s="386"/>
      <c r="BJ696" s="386"/>
      <c r="BK696" s="386"/>
      <c r="BL696" s="386"/>
      <c r="BM696" s="386"/>
      <c r="BN696" s="386"/>
      <c r="BO696" s="186"/>
      <c r="BP696" s="386"/>
      <c r="BQ696" s="386"/>
      <c r="BR696" s="386"/>
      <c r="BS696" s="386"/>
      <c r="BT696" s="386"/>
      <c r="BU696" s="386"/>
      <c r="BV696" s="386"/>
      <c r="BW696" s="386"/>
      <c r="BX696" s="386"/>
      <c r="BY696" s="386"/>
      <c r="BZ696" s="386"/>
      <c r="CA696" s="386"/>
      <c r="CB696" s="386"/>
      <c r="CC696" s="386"/>
      <c r="CD696" s="386"/>
      <c r="CE696" s="386"/>
      <c r="CF696" s="386"/>
      <c r="CG696" s="386"/>
      <c r="CH696" s="386"/>
      <c r="CI696" s="386"/>
      <c r="CJ696" s="386"/>
      <c r="CK696" s="386"/>
      <c r="CL696" s="386"/>
      <c r="CM696" s="386"/>
      <c r="CN696" s="386"/>
      <c r="CO696" s="188"/>
      <c r="CP696" s="188"/>
      <c r="CQ696" s="188"/>
      <c r="CR696" s="188"/>
      <c r="CS696" s="188"/>
      <c r="CT696" s="188"/>
      <c r="CU696" s="188"/>
      <c r="CV696" s="188"/>
      <c r="CW696" s="188"/>
      <c r="CX696" s="188"/>
      <c r="CY696" s="188"/>
      <c r="CZ696" s="188"/>
      <c r="DA696" s="188"/>
      <c r="DB696" s="188"/>
      <c r="DC696" s="386"/>
      <c r="DD696" s="386"/>
      <c r="DE696" s="386"/>
      <c r="DF696" s="386"/>
    </row>
    <row r="697" spans="1:110" s="216" customFormat="1">
      <c r="A697" s="222"/>
      <c r="B697" s="386"/>
      <c r="C697" s="386"/>
      <c r="D697" s="386"/>
      <c r="E697" s="386"/>
      <c r="F697" s="386"/>
      <c r="H697" s="222"/>
      <c r="I697" s="386"/>
      <c r="J697" s="386"/>
      <c r="K697" s="386"/>
      <c r="L697" s="386"/>
      <c r="M697" s="386"/>
      <c r="N697" s="386"/>
      <c r="O697" s="386"/>
      <c r="P697" s="386"/>
      <c r="Q697" s="386"/>
      <c r="R697" s="386"/>
      <c r="S697" s="386"/>
      <c r="T697" s="386"/>
      <c r="U697" s="386"/>
      <c r="V697" s="188"/>
      <c r="W697" s="190"/>
      <c r="X697" s="386"/>
      <c r="Y697" s="386"/>
      <c r="Z697" s="386"/>
      <c r="AA697" s="386"/>
      <c r="AB697" s="386"/>
      <c r="AC697" s="386"/>
      <c r="AD697" s="386"/>
      <c r="AE697" s="386"/>
      <c r="AF697" s="386"/>
      <c r="AG697" s="386"/>
      <c r="AH697" s="188"/>
      <c r="AI697" s="188"/>
      <c r="AJ697" s="188"/>
      <c r="AK697" s="188"/>
      <c r="AL697" s="188"/>
      <c r="AM697" s="188"/>
      <c r="AN697" s="188"/>
      <c r="AO697" s="188"/>
      <c r="AP697" s="188"/>
      <c r="AQ697" s="386"/>
      <c r="AR697" s="386"/>
      <c r="AS697" s="386"/>
      <c r="AT697" s="386"/>
      <c r="AU697" s="386"/>
      <c r="AV697" s="386"/>
      <c r="AW697" s="386"/>
      <c r="AX697" s="386"/>
      <c r="AY697" s="386"/>
      <c r="AZ697" s="386"/>
      <c r="BA697" s="386"/>
      <c r="BB697" s="386"/>
      <c r="BC697" s="386"/>
      <c r="BD697" s="386"/>
      <c r="BE697" s="386"/>
      <c r="BF697" s="386"/>
      <c r="BG697" s="386"/>
      <c r="BH697" s="386"/>
      <c r="BI697" s="386"/>
      <c r="BJ697" s="386"/>
      <c r="BK697" s="386"/>
      <c r="BL697" s="386"/>
      <c r="BM697" s="386"/>
      <c r="BN697" s="386"/>
      <c r="BO697" s="186"/>
      <c r="BP697" s="386"/>
      <c r="BQ697" s="386"/>
      <c r="BR697" s="386"/>
      <c r="BS697" s="386"/>
      <c r="BT697" s="386"/>
      <c r="BU697" s="386"/>
      <c r="BV697" s="386"/>
      <c r="BW697" s="386"/>
      <c r="BX697" s="386"/>
      <c r="BY697" s="386"/>
      <c r="BZ697" s="386"/>
      <c r="CA697" s="386"/>
      <c r="CB697" s="386"/>
      <c r="CC697" s="386"/>
      <c r="CD697" s="386"/>
      <c r="CE697" s="386"/>
      <c r="CF697" s="386"/>
      <c r="CG697" s="386"/>
      <c r="CH697" s="386"/>
      <c r="CI697" s="386"/>
      <c r="CJ697" s="386"/>
      <c r="CK697" s="386"/>
      <c r="CL697" s="386"/>
      <c r="CM697" s="386"/>
      <c r="CN697" s="386"/>
      <c r="CO697" s="188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386"/>
      <c r="DD697" s="386"/>
      <c r="DE697" s="386"/>
      <c r="DF697" s="386"/>
    </row>
    <row r="698" spans="1:110" s="216" customFormat="1">
      <c r="A698" s="222"/>
      <c r="B698" s="386"/>
      <c r="C698" s="386"/>
      <c r="D698" s="386"/>
      <c r="E698" s="386"/>
      <c r="F698" s="386"/>
      <c r="H698" s="222"/>
      <c r="I698" s="386"/>
      <c r="J698" s="386"/>
      <c r="K698" s="386"/>
      <c r="L698" s="386"/>
      <c r="M698" s="386"/>
      <c r="N698" s="386"/>
      <c r="O698" s="386"/>
      <c r="P698" s="386"/>
      <c r="Q698" s="386"/>
      <c r="R698" s="386"/>
      <c r="S698" s="386"/>
      <c r="T698" s="386"/>
      <c r="U698" s="386"/>
      <c r="V698" s="188"/>
      <c r="W698" s="190"/>
      <c r="X698" s="386"/>
      <c r="Y698" s="386"/>
      <c r="Z698" s="386"/>
      <c r="AA698" s="386"/>
      <c r="AB698" s="386"/>
      <c r="AC698" s="386"/>
      <c r="AD698" s="386"/>
      <c r="AE698" s="386"/>
      <c r="AF698" s="386"/>
      <c r="AG698" s="386"/>
      <c r="AH698" s="188"/>
      <c r="AI698" s="188"/>
      <c r="AJ698" s="188"/>
      <c r="AK698" s="188"/>
      <c r="AL698" s="188"/>
      <c r="AM698" s="188"/>
      <c r="AN698" s="188"/>
      <c r="AO698" s="188"/>
      <c r="AP698" s="188"/>
      <c r="AQ698" s="386"/>
      <c r="AR698" s="386"/>
      <c r="AS698" s="386"/>
      <c r="AT698" s="386"/>
      <c r="AU698" s="386"/>
      <c r="AV698" s="386"/>
      <c r="AW698" s="386"/>
      <c r="AX698" s="386"/>
      <c r="AY698" s="386"/>
      <c r="AZ698" s="386"/>
      <c r="BA698" s="386"/>
      <c r="BB698" s="386"/>
      <c r="BC698" s="386"/>
      <c r="BD698" s="386"/>
      <c r="BE698" s="386"/>
      <c r="BF698" s="386"/>
      <c r="BG698" s="386"/>
      <c r="BH698" s="386"/>
      <c r="BI698" s="386"/>
      <c r="BJ698" s="386"/>
      <c r="BK698" s="386"/>
      <c r="BL698" s="386"/>
      <c r="BM698" s="386"/>
      <c r="BN698" s="386"/>
      <c r="BO698" s="186"/>
      <c r="BP698" s="386"/>
      <c r="BQ698" s="386"/>
      <c r="BR698" s="386"/>
      <c r="BS698" s="386"/>
      <c r="BT698" s="386"/>
      <c r="BU698" s="386"/>
      <c r="BV698" s="386"/>
      <c r="BW698" s="386"/>
      <c r="BX698" s="386"/>
      <c r="BY698" s="386"/>
      <c r="BZ698" s="386"/>
      <c r="CA698" s="386"/>
      <c r="CB698" s="386"/>
      <c r="CC698" s="386"/>
      <c r="CD698" s="386"/>
      <c r="CE698" s="386"/>
      <c r="CF698" s="386"/>
      <c r="CG698" s="386"/>
      <c r="CH698" s="386"/>
      <c r="CI698" s="386"/>
      <c r="CJ698" s="386"/>
      <c r="CK698" s="386"/>
      <c r="CL698" s="386"/>
      <c r="CM698" s="386"/>
      <c r="CN698" s="386"/>
      <c r="CO698" s="188"/>
      <c r="CP698" s="188"/>
      <c r="CQ698" s="188"/>
      <c r="CR698" s="188"/>
      <c r="CS698" s="188"/>
      <c r="CT698" s="188"/>
      <c r="CU698" s="188"/>
      <c r="CV698" s="188"/>
      <c r="CW698" s="188"/>
      <c r="CX698" s="188"/>
      <c r="CY698" s="188"/>
      <c r="CZ698" s="188"/>
      <c r="DA698" s="188"/>
      <c r="DB698" s="188"/>
      <c r="DC698" s="386"/>
      <c r="DD698" s="386"/>
      <c r="DE698" s="386"/>
      <c r="DF698" s="386"/>
    </row>
    <row r="699" spans="1:110" s="216" customFormat="1">
      <c r="A699" s="222"/>
      <c r="B699" s="386"/>
      <c r="C699" s="386"/>
      <c r="D699" s="386"/>
      <c r="E699" s="386"/>
      <c r="F699" s="386"/>
      <c r="H699" s="222"/>
      <c r="I699" s="386"/>
      <c r="J699" s="386"/>
      <c r="K699" s="386"/>
      <c r="L699" s="386"/>
      <c r="M699" s="386"/>
      <c r="N699" s="386"/>
      <c r="O699" s="386"/>
      <c r="P699" s="386"/>
      <c r="Q699" s="386"/>
      <c r="R699" s="386"/>
      <c r="S699" s="386"/>
      <c r="T699" s="386"/>
      <c r="U699" s="386"/>
      <c r="V699" s="188"/>
      <c r="W699" s="190"/>
      <c r="X699" s="386"/>
      <c r="Y699" s="386"/>
      <c r="Z699" s="386"/>
      <c r="AA699" s="386"/>
      <c r="AB699" s="386"/>
      <c r="AC699" s="386"/>
      <c r="AD699" s="386"/>
      <c r="AE699" s="386"/>
      <c r="AF699" s="386"/>
      <c r="AG699" s="386"/>
      <c r="AH699" s="188"/>
      <c r="AI699" s="188"/>
      <c r="AJ699" s="188"/>
      <c r="AK699" s="188"/>
      <c r="AL699" s="188"/>
      <c r="AM699" s="188"/>
      <c r="AN699" s="188"/>
      <c r="AO699" s="188"/>
      <c r="AP699" s="188"/>
      <c r="AQ699" s="386"/>
      <c r="AR699" s="386"/>
      <c r="AS699" s="386"/>
      <c r="AT699" s="386"/>
      <c r="AU699" s="386"/>
      <c r="AV699" s="386"/>
      <c r="AW699" s="386"/>
      <c r="AX699" s="386"/>
      <c r="AY699" s="386"/>
      <c r="AZ699" s="386"/>
      <c r="BA699" s="386"/>
      <c r="BB699" s="386"/>
      <c r="BC699" s="386"/>
      <c r="BD699" s="386"/>
      <c r="BE699" s="386"/>
      <c r="BF699" s="386"/>
      <c r="BG699" s="386"/>
      <c r="BH699" s="386"/>
      <c r="BI699" s="386"/>
      <c r="BJ699" s="386"/>
      <c r="BK699" s="386"/>
      <c r="BL699" s="386"/>
      <c r="BM699" s="386"/>
      <c r="BN699" s="386"/>
      <c r="BO699" s="186"/>
      <c r="BP699" s="386"/>
      <c r="BQ699" s="386"/>
      <c r="BR699" s="386"/>
      <c r="BS699" s="386"/>
      <c r="BT699" s="386"/>
      <c r="BU699" s="386"/>
      <c r="BV699" s="386"/>
      <c r="BW699" s="386"/>
      <c r="BX699" s="386"/>
      <c r="BY699" s="386"/>
      <c r="BZ699" s="386"/>
      <c r="CA699" s="386"/>
      <c r="CB699" s="386"/>
      <c r="CC699" s="386"/>
      <c r="CD699" s="386"/>
      <c r="CE699" s="386"/>
      <c r="CF699" s="386"/>
      <c r="CG699" s="386"/>
      <c r="CH699" s="386"/>
      <c r="CI699" s="386"/>
      <c r="CJ699" s="386"/>
      <c r="CK699" s="386"/>
      <c r="CL699" s="386"/>
      <c r="CM699" s="386"/>
      <c r="CN699" s="386"/>
      <c r="CO699" s="188"/>
      <c r="CP699" s="188"/>
      <c r="CQ699" s="188"/>
      <c r="CR699" s="188"/>
      <c r="CS699" s="188"/>
      <c r="CT699" s="188"/>
      <c r="CU699" s="188"/>
      <c r="CV699" s="188"/>
      <c r="CW699" s="188"/>
      <c r="CX699" s="188"/>
      <c r="CY699" s="188"/>
      <c r="CZ699" s="188"/>
      <c r="DA699" s="188"/>
      <c r="DB699" s="188"/>
      <c r="DC699" s="386"/>
      <c r="DD699" s="386"/>
      <c r="DE699" s="386"/>
      <c r="DF699" s="386"/>
    </row>
    <row r="700" spans="1:110" s="216" customFormat="1">
      <c r="A700" s="222"/>
      <c r="B700" s="386"/>
      <c r="C700" s="386"/>
      <c r="D700" s="386"/>
      <c r="E700" s="386"/>
      <c r="F700" s="386"/>
      <c r="H700" s="222"/>
      <c r="I700" s="386"/>
      <c r="J700" s="386"/>
      <c r="K700" s="386"/>
      <c r="L700" s="386"/>
      <c r="M700" s="386"/>
      <c r="N700" s="386"/>
      <c r="O700" s="386"/>
      <c r="P700" s="386"/>
      <c r="Q700" s="386"/>
      <c r="R700" s="386"/>
      <c r="S700" s="386"/>
      <c r="T700" s="386"/>
      <c r="U700" s="386"/>
      <c r="V700" s="188"/>
      <c r="W700" s="190"/>
      <c r="X700" s="386"/>
      <c r="Y700" s="386"/>
      <c r="Z700" s="386"/>
      <c r="AA700" s="386"/>
      <c r="AB700" s="386"/>
      <c r="AC700" s="386"/>
      <c r="AD700" s="386"/>
      <c r="AE700" s="386"/>
      <c r="AF700" s="386"/>
      <c r="AG700" s="386"/>
      <c r="AH700" s="188"/>
      <c r="AI700" s="188"/>
      <c r="AJ700" s="188"/>
      <c r="AK700" s="188"/>
      <c r="AL700" s="188"/>
      <c r="AM700" s="188"/>
      <c r="AN700" s="188"/>
      <c r="AO700" s="188"/>
      <c r="AP700" s="188"/>
      <c r="AQ700" s="386"/>
      <c r="AR700" s="386"/>
      <c r="AS700" s="386"/>
      <c r="AT700" s="386"/>
      <c r="AU700" s="386"/>
      <c r="AV700" s="386"/>
      <c r="AW700" s="386"/>
      <c r="AX700" s="386"/>
      <c r="AY700" s="386"/>
      <c r="AZ700" s="386"/>
      <c r="BA700" s="386"/>
      <c r="BB700" s="386"/>
      <c r="BC700" s="386"/>
      <c r="BD700" s="386"/>
      <c r="BE700" s="386"/>
      <c r="BF700" s="386"/>
      <c r="BG700" s="386"/>
      <c r="BH700" s="386"/>
      <c r="BI700" s="386"/>
      <c r="BJ700" s="386"/>
      <c r="BK700" s="386"/>
      <c r="BL700" s="386"/>
      <c r="BM700" s="386"/>
      <c r="BN700" s="386"/>
      <c r="BO700" s="186"/>
      <c r="BP700" s="386"/>
      <c r="BQ700" s="386"/>
      <c r="BR700" s="386"/>
      <c r="BS700" s="386"/>
      <c r="BT700" s="386"/>
      <c r="BU700" s="386"/>
      <c r="BV700" s="386"/>
      <c r="BW700" s="386"/>
      <c r="BX700" s="386"/>
      <c r="BY700" s="386"/>
      <c r="BZ700" s="386"/>
      <c r="CA700" s="386"/>
      <c r="CB700" s="386"/>
      <c r="CC700" s="386"/>
      <c r="CD700" s="386"/>
      <c r="CE700" s="386"/>
      <c r="CF700" s="386"/>
      <c r="CG700" s="386"/>
      <c r="CH700" s="386"/>
      <c r="CI700" s="386"/>
      <c r="CJ700" s="386"/>
      <c r="CK700" s="386"/>
      <c r="CL700" s="386"/>
      <c r="CM700" s="386"/>
      <c r="CN700" s="386"/>
      <c r="CO700" s="188"/>
      <c r="CP700" s="188"/>
      <c r="CQ700" s="188"/>
      <c r="CR700" s="188"/>
      <c r="CS700" s="188"/>
      <c r="CT700" s="188"/>
      <c r="CU700" s="188"/>
      <c r="CV700" s="188"/>
      <c r="CW700" s="188"/>
      <c r="CX700" s="188"/>
      <c r="CY700" s="188"/>
      <c r="CZ700" s="188"/>
      <c r="DA700" s="188"/>
      <c r="DB700" s="188"/>
      <c r="DC700" s="386"/>
      <c r="DD700" s="386"/>
      <c r="DE700" s="386"/>
      <c r="DF700" s="386"/>
    </row>
    <row r="701" spans="1:110" s="216" customFormat="1">
      <c r="A701" s="222"/>
      <c r="B701" s="386"/>
      <c r="C701" s="386"/>
      <c r="D701" s="386"/>
      <c r="E701" s="386"/>
      <c r="F701" s="386"/>
      <c r="H701" s="222"/>
      <c r="I701" s="386"/>
      <c r="J701" s="386"/>
      <c r="K701" s="386"/>
      <c r="L701" s="386"/>
      <c r="M701" s="386"/>
      <c r="N701" s="386"/>
      <c r="O701" s="386"/>
      <c r="P701" s="386"/>
      <c r="Q701" s="386"/>
      <c r="R701" s="386"/>
      <c r="S701" s="386"/>
      <c r="T701" s="386"/>
      <c r="U701" s="386"/>
      <c r="V701" s="188"/>
      <c r="W701" s="190"/>
      <c r="X701" s="386"/>
      <c r="Y701" s="386"/>
      <c r="Z701" s="386"/>
      <c r="AA701" s="386"/>
      <c r="AB701" s="386"/>
      <c r="AC701" s="386"/>
      <c r="AD701" s="386"/>
      <c r="AE701" s="386"/>
      <c r="AF701" s="386"/>
      <c r="AG701" s="386"/>
      <c r="AH701" s="188"/>
      <c r="AI701" s="188"/>
      <c r="AJ701" s="188"/>
      <c r="AK701" s="188"/>
      <c r="AL701" s="188"/>
      <c r="AM701" s="188"/>
      <c r="AN701" s="188"/>
      <c r="AO701" s="188"/>
      <c r="AP701" s="188"/>
      <c r="AQ701" s="386"/>
      <c r="AR701" s="386"/>
      <c r="AS701" s="386"/>
      <c r="AT701" s="386"/>
      <c r="AU701" s="386"/>
      <c r="AV701" s="386"/>
      <c r="AW701" s="386"/>
      <c r="AX701" s="386"/>
      <c r="AY701" s="386"/>
      <c r="AZ701" s="386"/>
      <c r="BA701" s="386"/>
      <c r="BB701" s="386"/>
      <c r="BC701" s="386"/>
      <c r="BD701" s="386"/>
      <c r="BE701" s="386"/>
      <c r="BF701" s="386"/>
      <c r="BG701" s="386"/>
      <c r="BH701" s="386"/>
      <c r="BI701" s="386"/>
      <c r="BJ701" s="386"/>
      <c r="BK701" s="386"/>
      <c r="BL701" s="386"/>
      <c r="BM701" s="386"/>
      <c r="BN701" s="386"/>
      <c r="BO701" s="186"/>
      <c r="BP701" s="386"/>
      <c r="BQ701" s="386"/>
      <c r="BR701" s="386"/>
      <c r="BS701" s="386"/>
      <c r="BT701" s="386"/>
      <c r="BU701" s="386"/>
      <c r="BV701" s="386"/>
      <c r="BW701" s="386"/>
      <c r="BX701" s="386"/>
      <c r="BY701" s="386"/>
      <c r="BZ701" s="386"/>
      <c r="CA701" s="386"/>
      <c r="CB701" s="386"/>
      <c r="CC701" s="386"/>
      <c r="CD701" s="386"/>
      <c r="CE701" s="386"/>
      <c r="CF701" s="386"/>
      <c r="CG701" s="386"/>
      <c r="CH701" s="386"/>
      <c r="CI701" s="386"/>
      <c r="CJ701" s="386"/>
      <c r="CK701" s="386"/>
      <c r="CL701" s="386"/>
      <c r="CM701" s="386"/>
      <c r="CN701" s="386"/>
      <c r="CO701" s="188"/>
      <c r="CP701" s="188"/>
      <c r="CQ701" s="188"/>
      <c r="CR701" s="188"/>
      <c r="CS701" s="188"/>
      <c r="CT701" s="188"/>
      <c r="CU701" s="188"/>
      <c r="CV701" s="188"/>
      <c r="CW701" s="188"/>
      <c r="CX701" s="188"/>
      <c r="CY701" s="188"/>
      <c r="CZ701" s="188"/>
      <c r="DA701" s="188"/>
      <c r="DB701" s="188"/>
      <c r="DC701" s="386"/>
      <c r="DD701" s="386"/>
      <c r="DE701" s="386"/>
      <c r="DF701" s="386"/>
    </row>
    <row r="702" spans="1:110" s="216" customFormat="1">
      <c r="A702" s="222"/>
      <c r="B702" s="386"/>
      <c r="C702" s="386"/>
      <c r="D702" s="386"/>
      <c r="E702" s="386"/>
      <c r="F702" s="386"/>
      <c r="H702" s="222"/>
      <c r="I702" s="386"/>
      <c r="J702" s="386"/>
      <c r="K702" s="386"/>
      <c r="L702" s="386"/>
      <c r="M702" s="386"/>
      <c r="N702" s="386"/>
      <c r="O702" s="386"/>
      <c r="P702" s="386"/>
      <c r="Q702" s="386"/>
      <c r="R702" s="386"/>
      <c r="S702" s="386"/>
      <c r="T702" s="386"/>
      <c r="U702" s="386"/>
      <c r="V702" s="188"/>
      <c r="W702" s="190"/>
      <c r="X702" s="386"/>
      <c r="Y702" s="386"/>
      <c r="Z702" s="386"/>
      <c r="AA702" s="386"/>
      <c r="AB702" s="386"/>
      <c r="AC702" s="386"/>
      <c r="AD702" s="386"/>
      <c r="AE702" s="386"/>
      <c r="AF702" s="386"/>
      <c r="AG702" s="386"/>
      <c r="AH702" s="188"/>
      <c r="AI702" s="188"/>
      <c r="AJ702" s="188"/>
      <c r="AK702" s="188"/>
      <c r="AL702" s="188"/>
      <c r="AM702" s="188"/>
      <c r="AN702" s="188"/>
      <c r="AO702" s="188"/>
      <c r="AP702" s="188"/>
      <c r="AQ702" s="386"/>
      <c r="AR702" s="386"/>
      <c r="AS702" s="386"/>
      <c r="AT702" s="386"/>
      <c r="AU702" s="386"/>
      <c r="AV702" s="386"/>
      <c r="AW702" s="386"/>
      <c r="AX702" s="386"/>
      <c r="AY702" s="386"/>
      <c r="AZ702" s="386"/>
      <c r="BA702" s="386"/>
      <c r="BB702" s="386"/>
      <c r="BC702" s="386"/>
      <c r="BD702" s="386"/>
      <c r="BE702" s="386"/>
      <c r="BF702" s="386"/>
      <c r="BG702" s="386"/>
      <c r="BH702" s="386"/>
      <c r="BI702" s="386"/>
      <c r="BJ702" s="386"/>
      <c r="BK702" s="386"/>
      <c r="BL702" s="386"/>
      <c r="BM702" s="386"/>
      <c r="BN702" s="386"/>
      <c r="BO702" s="186"/>
      <c r="BP702" s="386"/>
      <c r="BQ702" s="386"/>
      <c r="BR702" s="386"/>
      <c r="BS702" s="386"/>
      <c r="BT702" s="386"/>
      <c r="BU702" s="386"/>
      <c r="BV702" s="386"/>
      <c r="BW702" s="386"/>
      <c r="BX702" s="386"/>
      <c r="BY702" s="386"/>
      <c r="BZ702" s="386"/>
      <c r="CA702" s="386"/>
      <c r="CB702" s="386"/>
      <c r="CC702" s="386"/>
      <c r="CD702" s="386"/>
      <c r="CE702" s="386"/>
      <c r="CF702" s="386"/>
      <c r="CG702" s="386"/>
      <c r="CH702" s="386"/>
      <c r="CI702" s="386"/>
      <c r="CJ702" s="386"/>
      <c r="CK702" s="386"/>
      <c r="CL702" s="386"/>
      <c r="CM702" s="386"/>
      <c r="CN702" s="386"/>
      <c r="CO702" s="188"/>
      <c r="CP702" s="188"/>
      <c r="CQ702" s="188"/>
      <c r="CR702" s="188"/>
      <c r="CS702" s="188"/>
      <c r="CT702" s="188"/>
      <c r="CU702" s="188"/>
      <c r="CV702" s="188"/>
      <c r="CW702" s="188"/>
      <c r="CX702" s="188"/>
      <c r="CY702" s="188"/>
      <c r="CZ702" s="188"/>
      <c r="DA702" s="188"/>
      <c r="DB702" s="188"/>
      <c r="DC702" s="386"/>
      <c r="DD702" s="386"/>
      <c r="DE702" s="386"/>
      <c r="DF702" s="386"/>
    </row>
    <row r="703" spans="1:110" s="216" customFormat="1">
      <c r="A703" s="222"/>
      <c r="B703" s="386"/>
      <c r="C703" s="386"/>
      <c r="D703" s="386"/>
      <c r="E703" s="386"/>
      <c r="F703" s="386"/>
      <c r="H703" s="222"/>
      <c r="I703" s="386"/>
      <c r="J703" s="386"/>
      <c r="K703" s="386"/>
      <c r="L703" s="386"/>
      <c r="M703" s="386"/>
      <c r="N703" s="386"/>
      <c r="O703" s="386"/>
      <c r="P703" s="386"/>
      <c r="Q703" s="386"/>
      <c r="R703" s="386"/>
      <c r="S703" s="386"/>
      <c r="T703" s="386"/>
      <c r="U703" s="386"/>
      <c r="V703" s="188"/>
      <c r="W703" s="190"/>
      <c r="X703" s="386"/>
      <c r="Y703" s="386"/>
      <c r="Z703" s="386"/>
      <c r="AA703" s="386"/>
      <c r="AB703" s="386"/>
      <c r="AC703" s="386"/>
      <c r="AD703" s="386"/>
      <c r="AE703" s="386"/>
      <c r="AF703" s="386"/>
      <c r="AG703" s="386"/>
      <c r="AH703" s="188"/>
      <c r="AI703" s="188"/>
      <c r="AJ703" s="188"/>
      <c r="AK703" s="188"/>
      <c r="AL703" s="188"/>
      <c r="AM703" s="188"/>
      <c r="AN703" s="188"/>
      <c r="AO703" s="188"/>
      <c r="AP703" s="188"/>
      <c r="AQ703" s="386"/>
      <c r="AR703" s="386"/>
      <c r="AS703" s="386"/>
      <c r="AT703" s="386"/>
      <c r="AU703" s="386"/>
      <c r="AV703" s="386"/>
      <c r="AW703" s="386"/>
      <c r="AX703" s="386"/>
      <c r="AY703" s="386"/>
      <c r="AZ703" s="386"/>
      <c r="BA703" s="386"/>
      <c r="BB703" s="386"/>
      <c r="BC703" s="386"/>
      <c r="BD703" s="386"/>
      <c r="BE703" s="386"/>
      <c r="BF703" s="386"/>
      <c r="BG703" s="386"/>
      <c r="BH703" s="386"/>
      <c r="BI703" s="386"/>
      <c r="BJ703" s="386"/>
      <c r="BK703" s="386"/>
      <c r="BL703" s="386"/>
      <c r="BM703" s="386"/>
      <c r="BN703" s="386"/>
      <c r="BO703" s="186"/>
      <c r="BP703" s="386"/>
      <c r="BQ703" s="386"/>
      <c r="BR703" s="386"/>
      <c r="BS703" s="386"/>
      <c r="BT703" s="386"/>
      <c r="BU703" s="386"/>
      <c r="BV703" s="386"/>
      <c r="BW703" s="386"/>
      <c r="BX703" s="386"/>
      <c r="BY703" s="386"/>
      <c r="BZ703" s="386"/>
      <c r="CA703" s="386"/>
      <c r="CB703" s="386"/>
      <c r="CC703" s="386"/>
      <c r="CD703" s="386"/>
      <c r="CE703" s="386"/>
      <c r="CF703" s="386"/>
      <c r="CG703" s="386"/>
      <c r="CH703" s="386"/>
      <c r="CI703" s="386"/>
      <c r="CJ703" s="386"/>
      <c r="CK703" s="386"/>
      <c r="CL703" s="386"/>
      <c r="CM703" s="386"/>
      <c r="CN703" s="386"/>
      <c r="CO703" s="188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386"/>
      <c r="DD703" s="386"/>
      <c r="DE703" s="386"/>
      <c r="DF703" s="386"/>
    </row>
    <row r="704" spans="1:110" s="216" customFormat="1">
      <c r="A704" s="222"/>
      <c r="B704" s="386"/>
      <c r="C704" s="386"/>
      <c r="D704" s="386"/>
      <c r="E704" s="386"/>
      <c r="F704" s="386"/>
      <c r="H704" s="222"/>
      <c r="I704" s="386"/>
      <c r="J704" s="386"/>
      <c r="K704" s="386"/>
      <c r="L704" s="386"/>
      <c r="M704" s="386"/>
      <c r="N704" s="386"/>
      <c r="O704" s="386"/>
      <c r="P704" s="386"/>
      <c r="Q704" s="386"/>
      <c r="R704" s="386"/>
      <c r="S704" s="386"/>
      <c r="T704" s="386"/>
      <c r="U704" s="386"/>
      <c r="V704" s="188"/>
      <c r="W704" s="190"/>
      <c r="X704" s="386"/>
      <c r="Y704" s="386"/>
      <c r="Z704" s="386"/>
      <c r="AA704" s="386"/>
      <c r="AB704" s="386"/>
      <c r="AC704" s="386"/>
      <c r="AD704" s="386"/>
      <c r="AE704" s="386"/>
      <c r="AF704" s="386"/>
      <c r="AG704" s="386"/>
      <c r="AH704" s="188"/>
      <c r="AI704" s="188"/>
      <c r="AJ704" s="188"/>
      <c r="AK704" s="188"/>
      <c r="AL704" s="188"/>
      <c r="AM704" s="188"/>
      <c r="AN704" s="188"/>
      <c r="AO704" s="188"/>
      <c r="AP704" s="188"/>
      <c r="AQ704" s="386"/>
      <c r="AR704" s="386"/>
      <c r="AS704" s="386"/>
      <c r="AT704" s="386"/>
      <c r="AU704" s="386"/>
      <c r="AV704" s="386"/>
      <c r="AW704" s="386"/>
      <c r="AX704" s="386"/>
      <c r="AY704" s="386"/>
      <c r="AZ704" s="386"/>
      <c r="BA704" s="386"/>
      <c r="BB704" s="386"/>
      <c r="BC704" s="386"/>
      <c r="BD704" s="386"/>
      <c r="BE704" s="386"/>
      <c r="BF704" s="386"/>
      <c r="BG704" s="386"/>
      <c r="BH704" s="386"/>
      <c r="BI704" s="386"/>
      <c r="BJ704" s="386"/>
      <c r="BK704" s="386"/>
      <c r="BL704" s="386"/>
      <c r="BM704" s="386"/>
      <c r="BN704" s="386"/>
      <c r="BO704" s="186"/>
      <c r="BP704" s="386"/>
      <c r="BQ704" s="386"/>
      <c r="BR704" s="386"/>
      <c r="BS704" s="386"/>
      <c r="BT704" s="386"/>
      <c r="BU704" s="386"/>
      <c r="BV704" s="386"/>
      <c r="BW704" s="386"/>
      <c r="BX704" s="386"/>
      <c r="BY704" s="386"/>
      <c r="BZ704" s="386"/>
      <c r="CA704" s="386"/>
      <c r="CB704" s="386"/>
      <c r="CC704" s="386"/>
      <c r="CD704" s="386"/>
      <c r="CE704" s="386"/>
      <c r="CF704" s="386"/>
      <c r="CG704" s="386"/>
      <c r="CH704" s="386"/>
      <c r="CI704" s="386"/>
      <c r="CJ704" s="386"/>
      <c r="CK704" s="386"/>
      <c r="CL704" s="386"/>
      <c r="CM704" s="386"/>
      <c r="CN704" s="386"/>
      <c r="CO704" s="188"/>
      <c r="CP704" s="188"/>
      <c r="CQ704" s="188"/>
      <c r="CR704" s="188"/>
      <c r="CS704" s="188"/>
      <c r="CT704" s="188"/>
      <c r="CU704" s="188"/>
      <c r="CV704" s="188"/>
      <c r="CW704" s="188"/>
      <c r="CX704" s="188"/>
      <c r="CY704" s="188"/>
      <c r="CZ704" s="188"/>
      <c r="DA704" s="188"/>
      <c r="DB704" s="188"/>
      <c r="DC704" s="386"/>
      <c r="DD704" s="386"/>
      <c r="DE704" s="386"/>
      <c r="DF704" s="386"/>
    </row>
    <row r="705" spans="1:110" s="216" customFormat="1">
      <c r="A705" s="222"/>
      <c r="B705" s="386"/>
      <c r="C705" s="386"/>
      <c r="D705" s="386"/>
      <c r="E705" s="386"/>
      <c r="F705" s="386"/>
      <c r="H705" s="222"/>
      <c r="I705" s="386"/>
      <c r="J705" s="386"/>
      <c r="K705" s="386"/>
      <c r="L705" s="386"/>
      <c r="M705" s="386"/>
      <c r="N705" s="386"/>
      <c r="O705" s="386"/>
      <c r="P705" s="386"/>
      <c r="Q705" s="386"/>
      <c r="R705" s="386"/>
      <c r="S705" s="386"/>
      <c r="T705" s="386"/>
      <c r="U705" s="386"/>
      <c r="V705" s="188"/>
      <c r="W705" s="190"/>
      <c r="X705" s="386"/>
      <c r="Y705" s="386"/>
      <c r="Z705" s="386"/>
      <c r="AA705" s="386"/>
      <c r="AB705" s="386"/>
      <c r="AC705" s="386"/>
      <c r="AD705" s="386"/>
      <c r="AE705" s="386"/>
      <c r="AF705" s="386"/>
      <c r="AG705" s="386"/>
      <c r="AH705" s="188"/>
      <c r="AI705" s="188"/>
      <c r="AJ705" s="188"/>
      <c r="AK705" s="188"/>
      <c r="AL705" s="188"/>
      <c r="AM705" s="188"/>
      <c r="AN705" s="188"/>
      <c r="AO705" s="188"/>
      <c r="AP705" s="188"/>
      <c r="AQ705" s="386"/>
      <c r="AR705" s="386"/>
      <c r="AS705" s="386"/>
      <c r="AT705" s="386"/>
      <c r="AU705" s="386"/>
      <c r="AV705" s="386"/>
      <c r="AW705" s="386"/>
      <c r="AX705" s="386"/>
      <c r="AY705" s="386"/>
      <c r="AZ705" s="386"/>
      <c r="BA705" s="386"/>
      <c r="BB705" s="386"/>
      <c r="BC705" s="386"/>
      <c r="BD705" s="386"/>
      <c r="BE705" s="386"/>
      <c r="BF705" s="386"/>
      <c r="BG705" s="386"/>
      <c r="BH705" s="386"/>
      <c r="BI705" s="386"/>
      <c r="BJ705" s="386"/>
      <c r="BK705" s="386"/>
      <c r="BL705" s="386"/>
      <c r="BM705" s="386"/>
      <c r="BN705" s="386"/>
      <c r="BO705" s="186"/>
      <c r="BP705" s="386"/>
      <c r="BQ705" s="386"/>
      <c r="BR705" s="386"/>
      <c r="BS705" s="386"/>
      <c r="BT705" s="386"/>
      <c r="BU705" s="386"/>
      <c r="BV705" s="386"/>
      <c r="BW705" s="386"/>
      <c r="BX705" s="386"/>
      <c r="BY705" s="386"/>
      <c r="BZ705" s="386"/>
      <c r="CA705" s="386"/>
      <c r="CB705" s="386"/>
      <c r="CC705" s="386"/>
      <c r="CD705" s="386"/>
      <c r="CE705" s="386"/>
      <c r="CF705" s="386"/>
      <c r="CG705" s="386"/>
      <c r="CH705" s="386"/>
      <c r="CI705" s="386"/>
      <c r="CJ705" s="386"/>
      <c r="CK705" s="386"/>
      <c r="CL705" s="386"/>
      <c r="CM705" s="386"/>
      <c r="CN705" s="386"/>
      <c r="CO705" s="188"/>
      <c r="CP705" s="188"/>
      <c r="CQ705" s="188"/>
      <c r="CR705" s="188"/>
      <c r="CS705" s="188"/>
      <c r="CT705" s="188"/>
      <c r="CU705" s="188"/>
      <c r="CV705" s="188"/>
      <c r="CW705" s="188"/>
      <c r="CX705" s="188"/>
      <c r="CY705" s="188"/>
      <c r="CZ705" s="188"/>
      <c r="DA705" s="188"/>
      <c r="DB705" s="188"/>
      <c r="DC705" s="386"/>
      <c r="DD705" s="386"/>
      <c r="DE705" s="386"/>
      <c r="DF705" s="386"/>
    </row>
    <row r="706" spans="1:110" s="216" customFormat="1">
      <c r="A706" s="222"/>
      <c r="B706" s="386"/>
      <c r="C706" s="386"/>
      <c r="D706" s="386"/>
      <c r="E706" s="386"/>
      <c r="F706" s="386"/>
      <c r="H706" s="222"/>
      <c r="I706" s="386"/>
      <c r="J706" s="386"/>
      <c r="K706" s="386"/>
      <c r="L706" s="386"/>
      <c r="M706" s="386"/>
      <c r="N706" s="386"/>
      <c r="O706" s="386"/>
      <c r="P706" s="386"/>
      <c r="Q706" s="386"/>
      <c r="R706" s="386"/>
      <c r="S706" s="386"/>
      <c r="T706" s="386"/>
      <c r="U706" s="386"/>
      <c r="V706" s="188"/>
      <c r="W706" s="190"/>
      <c r="X706" s="386"/>
      <c r="Y706" s="386"/>
      <c r="Z706" s="386"/>
      <c r="AA706" s="386"/>
      <c r="AB706" s="386"/>
      <c r="AC706" s="386"/>
      <c r="AD706" s="386"/>
      <c r="AE706" s="386"/>
      <c r="AF706" s="386"/>
      <c r="AG706" s="386"/>
      <c r="AH706" s="188"/>
      <c r="AI706" s="188"/>
      <c r="AJ706" s="188"/>
      <c r="AK706" s="188"/>
      <c r="AL706" s="188"/>
      <c r="AM706" s="188"/>
      <c r="AN706" s="188"/>
      <c r="AO706" s="188"/>
      <c r="AP706" s="188"/>
      <c r="AQ706" s="386"/>
      <c r="AR706" s="386"/>
      <c r="AS706" s="386"/>
      <c r="AT706" s="386"/>
      <c r="AU706" s="386"/>
      <c r="AV706" s="386"/>
      <c r="AW706" s="386"/>
      <c r="AX706" s="386"/>
      <c r="AY706" s="386"/>
      <c r="AZ706" s="386"/>
      <c r="BA706" s="386"/>
      <c r="BB706" s="386"/>
      <c r="BC706" s="386"/>
      <c r="BD706" s="386"/>
      <c r="BE706" s="386"/>
      <c r="BF706" s="386"/>
      <c r="BG706" s="386"/>
      <c r="BH706" s="386"/>
      <c r="BI706" s="386"/>
      <c r="BJ706" s="386"/>
      <c r="BK706" s="386"/>
      <c r="BL706" s="386"/>
      <c r="BM706" s="386"/>
      <c r="BN706" s="386"/>
      <c r="BO706" s="186"/>
      <c r="BP706" s="386"/>
      <c r="BQ706" s="386"/>
      <c r="BR706" s="386"/>
      <c r="BS706" s="386"/>
      <c r="BT706" s="386"/>
      <c r="BU706" s="386"/>
      <c r="BV706" s="386"/>
      <c r="BW706" s="386"/>
      <c r="BX706" s="386"/>
      <c r="BY706" s="386"/>
      <c r="BZ706" s="386"/>
      <c r="CA706" s="386"/>
      <c r="CB706" s="386"/>
      <c r="CC706" s="386"/>
      <c r="CD706" s="386"/>
      <c r="CE706" s="386"/>
      <c r="CF706" s="386"/>
      <c r="CG706" s="386"/>
      <c r="CH706" s="386"/>
      <c r="CI706" s="386"/>
      <c r="CJ706" s="386"/>
      <c r="CK706" s="386"/>
      <c r="CL706" s="386"/>
      <c r="CM706" s="386"/>
      <c r="CN706" s="386"/>
      <c r="CO706" s="188"/>
      <c r="CP706" s="188"/>
      <c r="CQ706" s="188"/>
      <c r="CR706" s="188"/>
      <c r="CS706" s="188"/>
      <c r="CT706" s="188"/>
      <c r="CU706" s="188"/>
      <c r="CV706" s="188"/>
      <c r="CW706" s="188"/>
      <c r="CX706" s="188"/>
      <c r="CY706" s="188"/>
      <c r="CZ706" s="188"/>
      <c r="DA706" s="188"/>
      <c r="DB706" s="188"/>
      <c r="DC706" s="386"/>
      <c r="DD706" s="386"/>
      <c r="DE706" s="386"/>
      <c r="DF706" s="386"/>
    </row>
    <row r="707" spans="1:110" s="216" customFormat="1">
      <c r="A707" s="222"/>
      <c r="B707" s="386"/>
      <c r="C707" s="386"/>
      <c r="D707" s="386"/>
      <c r="E707" s="386"/>
      <c r="F707" s="386"/>
      <c r="H707" s="222"/>
      <c r="I707" s="386"/>
      <c r="J707" s="386"/>
      <c r="K707" s="386"/>
      <c r="L707" s="386"/>
      <c r="M707" s="386"/>
      <c r="N707" s="386"/>
      <c r="O707" s="386"/>
      <c r="P707" s="386"/>
      <c r="Q707" s="386"/>
      <c r="R707" s="386"/>
      <c r="S707" s="386"/>
      <c r="T707" s="386"/>
      <c r="U707" s="386"/>
      <c r="V707" s="188"/>
      <c r="W707" s="190"/>
      <c r="X707" s="386"/>
      <c r="Y707" s="386"/>
      <c r="Z707" s="386"/>
      <c r="AA707" s="386"/>
      <c r="AB707" s="386"/>
      <c r="AC707" s="386"/>
      <c r="AD707" s="386"/>
      <c r="AE707" s="386"/>
      <c r="AF707" s="386"/>
      <c r="AG707" s="386"/>
      <c r="AH707" s="188"/>
      <c r="AI707" s="188"/>
      <c r="AJ707" s="188"/>
      <c r="AK707" s="188"/>
      <c r="AL707" s="188"/>
      <c r="AM707" s="188"/>
      <c r="AN707" s="188"/>
      <c r="AO707" s="188"/>
      <c r="AP707" s="188"/>
      <c r="AQ707" s="386"/>
      <c r="AR707" s="386"/>
      <c r="AS707" s="386"/>
      <c r="AT707" s="386"/>
      <c r="AU707" s="386"/>
      <c r="AV707" s="386"/>
      <c r="AW707" s="386"/>
      <c r="AX707" s="386"/>
      <c r="AY707" s="386"/>
      <c r="AZ707" s="386"/>
      <c r="BA707" s="386"/>
      <c r="BB707" s="386"/>
      <c r="BC707" s="386"/>
      <c r="BD707" s="386"/>
      <c r="BE707" s="386"/>
      <c r="BF707" s="386"/>
      <c r="BG707" s="386"/>
      <c r="BH707" s="386"/>
      <c r="BI707" s="386"/>
      <c r="BJ707" s="386"/>
      <c r="BK707" s="386"/>
      <c r="BL707" s="386"/>
      <c r="BM707" s="386"/>
      <c r="BN707" s="386"/>
      <c r="BO707" s="186"/>
      <c r="BP707" s="386"/>
      <c r="BQ707" s="386"/>
      <c r="BR707" s="386"/>
      <c r="BS707" s="386"/>
      <c r="BT707" s="386"/>
      <c r="BU707" s="386"/>
      <c r="BV707" s="386"/>
      <c r="BW707" s="386"/>
      <c r="BX707" s="386"/>
      <c r="BY707" s="386"/>
      <c r="BZ707" s="386"/>
      <c r="CA707" s="386"/>
      <c r="CB707" s="386"/>
      <c r="CC707" s="386"/>
      <c r="CD707" s="386"/>
      <c r="CE707" s="386"/>
      <c r="CF707" s="386"/>
      <c r="CG707" s="386"/>
      <c r="CH707" s="386"/>
      <c r="CI707" s="386"/>
      <c r="CJ707" s="386"/>
      <c r="CK707" s="386"/>
      <c r="CL707" s="386"/>
      <c r="CM707" s="386"/>
      <c r="CN707" s="386"/>
      <c r="CO707" s="188"/>
      <c r="CP707" s="188"/>
      <c r="CQ707" s="188"/>
      <c r="CR707" s="188"/>
      <c r="CS707" s="188"/>
      <c r="CT707" s="188"/>
      <c r="CU707" s="188"/>
      <c r="CV707" s="188"/>
      <c r="CW707" s="188"/>
      <c r="CX707" s="188"/>
      <c r="CY707" s="188"/>
      <c r="CZ707" s="188"/>
      <c r="DA707" s="188"/>
      <c r="DB707" s="188"/>
      <c r="DC707" s="386"/>
      <c r="DD707" s="386"/>
      <c r="DE707" s="386"/>
      <c r="DF707" s="386"/>
    </row>
    <row r="708" spans="1:110" s="216" customFormat="1">
      <c r="A708" s="222"/>
      <c r="B708" s="386"/>
      <c r="C708" s="386"/>
      <c r="D708" s="386"/>
      <c r="E708" s="386"/>
      <c r="F708" s="386"/>
      <c r="H708" s="222"/>
      <c r="I708" s="386"/>
      <c r="J708" s="386"/>
      <c r="K708" s="386"/>
      <c r="L708" s="386"/>
      <c r="M708" s="386"/>
      <c r="N708" s="386"/>
      <c r="O708" s="386"/>
      <c r="P708" s="386"/>
      <c r="Q708" s="386"/>
      <c r="R708" s="386"/>
      <c r="S708" s="386"/>
      <c r="T708" s="386"/>
      <c r="U708" s="386"/>
      <c r="V708" s="188"/>
      <c r="W708" s="190"/>
      <c r="X708" s="386"/>
      <c r="Y708" s="386"/>
      <c r="Z708" s="386"/>
      <c r="AA708" s="386"/>
      <c r="AB708" s="386"/>
      <c r="AC708" s="386"/>
      <c r="AD708" s="386"/>
      <c r="AE708" s="386"/>
      <c r="AF708" s="386"/>
      <c r="AG708" s="386"/>
      <c r="AH708" s="188"/>
      <c r="AI708" s="188"/>
      <c r="AJ708" s="188"/>
      <c r="AK708" s="188"/>
      <c r="AL708" s="188"/>
      <c r="AM708" s="188"/>
      <c r="AN708" s="188"/>
      <c r="AO708" s="188"/>
      <c r="AP708" s="188"/>
      <c r="AQ708" s="386"/>
      <c r="AR708" s="386"/>
      <c r="AS708" s="386"/>
      <c r="AT708" s="386"/>
      <c r="AU708" s="386"/>
      <c r="AV708" s="386"/>
      <c r="AW708" s="386"/>
      <c r="AX708" s="386"/>
      <c r="AY708" s="386"/>
      <c r="AZ708" s="386"/>
      <c r="BA708" s="386"/>
      <c r="BB708" s="386"/>
      <c r="BC708" s="386"/>
      <c r="BD708" s="386"/>
      <c r="BE708" s="386"/>
      <c r="BF708" s="386"/>
      <c r="BG708" s="386"/>
      <c r="BH708" s="386"/>
      <c r="BI708" s="386"/>
      <c r="BJ708" s="386"/>
      <c r="BK708" s="386"/>
      <c r="BL708" s="386"/>
      <c r="BM708" s="386"/>
      <c r="BN708" s="386"/>
      <c r="BO708" s="186"/>
      <c r="BP708" s="386"/>
      <c r="BQ708" s="386"/>
      <c r="BR708" s="386"/>
      <c r="BS708" s="386"/>
      <c r="BT708" s="386"/>
      <c r="BU708" s="386"/>
      <c r="BV708" s="386"/>
      <c r="BW708" s="386"/>
      <c r="BX708" s="386"/>
      <c r="BY708" s="386"/>
      <c r="BZ708" s="386"/>
      <c r="CA708" s="386"/>
      <c r="CB708" s="386"/>
      <c r="CC708" s="386"/>
      <c r="CD708" s="386"/>
      <c r="CE708" s="386"/>
      <c r="CF708" s="386"/>
      <c r="CG708" s="386"/>
      <c r="CH708" s="386"/>
      <c r="CI708" s="386"/>
      <c r="CJ708" s="386"/>
      <c r="CK708" s="386"/>
      <c r="CL708" s="386"/>
      <c r="CM708" s="386"/>
      <c r="CN708" s="386"/>
      <c r="CO708" s="188"/>
      <c r="CP708" s="188"/>
      <c r="CQ708" s="188"/>
      <c r="CR708" s="188"/>
      <c r="CS708" s="188"/>
      <c r="CT708" s="188"/>
      <c r="CU708" s="188"/>
      <c r="CV708" s="188"/>
      <c r="CW708" s="188"/>
      <c r="CX708" s="188"/>
      <c r="CY708" s="188"/>
      <c r="CZ708" s="188"/>
      <c r="DA708" s="188"/>
      <c r="DB708" s="188"/>
      <c r="DC708" s="386"/>
      <c r="DD708" s="386"/>
      <c r="DE708" s="386"/>
      <c r="DF708" s="386"/>
    </row>
    <row r="709" spans="1:110" s="216" customFormat="1">
      <c r="A709" s="222"/>
      <c r="B709" s="386"/>
      <c r="C709" s="386"/>
      <c r="D709" s="386"/>
      <c r="E709" s="386"/>
      <c r="F709" s="386"/>
      <c r="H709" s="222"/>
      <c r="I709" s="386"/>
      <c r="J709" s="386"/>
      <c r="K709" s="386"/>
      <c r="L709" s="386"/>
      <c r="M709" s="386"/>
      <c r="N709" s="386"/>
      <c r="O709" s="386"/>
      <c r="P709" s="386"/>
      <c r="Q709" s="386"/>
      <c r="R709" s="386"/>
      <c r="S709" s="386"/>
      <c r="T709" s="386"/>
      <c r="U709" s="386"/>
      <c r="V709" s="188"/>
      <c r="W709" s="190"/>
      <c r="X709" s="386"/>
      <c r="Y709" s="386"/>
      <c r="Z709" s="386"/>
      <c r="AA709" s="386"/>
      <c r="AB709" s="386"/>
      <c r="AC709" s="386"/>
      <c r="AD709" s="386"/>
      <c r="AE709" s="386"/>
      <c r="AF709" s="386"/>
      <c r="AG709" s="386"/>
      <c r="AH709" s="188"/>
      <c r="AI709" s="188"/>
      <c r="AJ709" s="188"/>
      <c r="AK709" s="188"/>
      <c r="AL709" s="188"/>
      <c r="AM709" s="188"/>
      <c r="AN709" s="188"/>
      <c r="AO709" s="188"/>
      <c r="AP709" s="188"/>
      <c r="AQ709" s="386"/>
      <c r="AR709" s="386"/>
      <c r="AS709" s="386"/>
      <c r="AT709" s="386"/>
      <c r="AU709" s="386"/>
      <c r="AV709" s="386"/>
      <c r="AW709" s="386"/>
      <c r="AX709" s="386"/>
      <c r="AY709" s="386"/>
      <c r="AZ709" s="386"/>
      <c r="BA709" s="386"/>
      <c r="BB709" s="386"/>
      <c r="BC709" s="386"/>
      <c r="BD709" s="386"/>
      <c r="BE709" s="386"/>
      <c r="BF709" s="386"/>
      <c r="BG709" s="386"/>
      <c r="BH709" s="386"/>
      <c r="BI709" s="386"/>
      <c r="BJ709" s="386"/>
      <c r="BK709" s="386"/>
      <c r="BL709" s="386"/>
      <c r="BM709" s="386"/>
      <c r="BN709" s="386"/>
      <c r="BO709" s="186"/>
      <c r="BP709" s="386"/>
      <c r="BQ709" s="386"/>
      <c r="BR709" s="386"/>
      <c r="BS709" s="386"/>
      <c r="BT709" s="386"/>
      <c r="BU709" s="386"/>
      <c r="BV709" s="386"/>
      <c r="BW709" s="386"/>
      <c r="BX709" s="386"/>
      <c r="BY709" s="386"/>
      <c r="BZ709" s="386"/>
      <c r="CA709" s="386"/>
      <c r="CB709" s="386"/>
      <c r="CC709" s="386"/>
      <c r="CD709" s="386"/>
      <c r="CE709" s="386"/>
      <c r="CF709" s="386"/>
      <c r="CG709" s="386"/>
      <c r="CH709" s="386"/>
      <c r="CI709" s="386"/>
      <c r="CJ709" s="386"/>
      <c r="CK709" s="386"/>
      <c r="CL709" s="386"/>
      <c r="CM709" s="386"/>
      <c r="CN709" s="386"/>
      <c r="CO709" s="188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386"/>
      <c r="DD709" s="386"/>
      <c r="DE709" s="386"/>
      <c r="DF709" s="386"/>
    </row>
    <row r="710" spans="1:110" s="216" customFormat="1">
      <c r="A710" s="222"/>
      <c r="B710" s="386"/>
      <c r="C710" s="386"/>
      <c r="D710" s="386"/>
      <c r="E710" s="386"/>
      <c r="F710" s="386"/>
      <c r="H710" s="222"/>
      <c r="I710" s="386"/>
      <c r="J710" s="386"/>
      <c r="K710" s="386"/>
      <c r="L710" s="386"/>
      <c r="M710" s="386"/>
      <c r="N710" s="386"/>
      <c r="O710" s="386"/>
      <c r="P710" s="386"/>
      <c r="Q710" s="386"/>
      <c r="R710" s="386"/>
      <c r="S710" s="386"/>
      <c r="T710" s="386"/>
      <c r="U710" s="386"/>
      <c r="V710" s="188"/>
      <c r="W710" s="190"/>
      <c r="X710" s="386"/>
      <c r="Y710" s="386"/>
      <c r="Z710" s="386"/>
      <c r="AA710" s="386"/>
      <c r="AB710" s="386"/>
      <c r="AC710" s="386"/>
      <c r="AD710" s="386"/>
      <c r="AE710" s="386"/>
      <c r="AF710" s="386"/>
      <c r="AG710" s="386"/>
      <c r="AH710" s="188"/>
      <c r="AI710" s="188"/>
      <c r="AJ710" s="188"/>
      <c r="AK710" s="188"/>
      <c r="AL710" s="188"/>
      <c r="AM710" s="188"/>
      <c r="AN710" s="188"/>
      <c r="AO710" s="188"/>
      <c r="AP710" s="188"/>
      <c r="AQ710" s="386"/>
      <c r="AR710" s="386"/>
      <c r="AS710" s="386"/>
      <c r="AT710" s="386"/>
      <c r="AU710" s="386"/>
      <c r="AV710" s="386"/>
      <c r="AW710" s="386"/>
      <c r="AX710" s="386"/>
      <c r="AY710" s="386"/>
      <c r="AZ710" s="386"/>
      <c r="BA710" s="386"/>
      <c r="BB710" s="386"/>
      <c r="BC710" s="386"/>
      <c r="BD710" s="386"/>
      <c r="BE710" s="386"/>
      <c r="BF710" s="386"/>
      <c r="BG710" s="386"/>
      <c r="BH710" s="386"/>
      <c r="BI710" s="386"/>
      <c r="BJ710" s="386"/>
      <c r="BK710" s="386"/>
      <c r="BL710" s="386"/>
      <c r="BM710" s="386"/>
      <c r="BN710" s="386"/>
      <c r="BO710" s="186"/>
      <c r="BP710" s="386"/>
      <c r="BQ710" s="386"/>
      <c r="BR710" s="386"/>
      <c r="BS710" s="386"/>
      <c r="BT710" s="386"/>
      <c r="BU710" s="386"/>
      <c r="BV710" s="386"/>
      <c r="BW710" s="386"/>
      <c r="BX710" s="386"/>
      <c r="BY710" s="386"/>
      <c r="BZ710" s="386"/>
      <c r="CA710" s="386"/>
      <c r="CB710" s="386"/>
      <c r="CC710" s="386"/>
      <c r="CD710" s="386"/>
      <c r="CE710" s="386"/>
      <c r="CF710" s="386"/>
      <c r="CG710" s="386"/>
      <c r="CH710" s="386"/>
      <c r="CI710" s="386"/>
      <c r="CJ710" s="386"/>
      <c r="CK710" s="386"/>
      <c r="CL710" s="386"/>
      <c r="CM710" s="386"/>
      <c r="CN710" s="386"/>
      <c r="CO710" s="188"/>
      <c r="CP710" s="188"/>
      <c r="CQ710" s="188"/>
      <c r="CR710" s="188"/>
      <c r="CS710" s="188"/>
      <c r="CT710" s="188"/>
      <c r="CU710" s="188"/>
      <c r="CV710" s="188"/>
      <c r="CW710" s="188"/>
      <c r="CX710" s="188"/>
      <c r="CY710" s="188"/>
      <c r="CZ710" s="188"/>
      <c r="DA710" s="188"/>
      <c r="DB710" s="188"/>
      <c r="DC710" s="386"/>
      <c r="DD710" s="386"/>
      <c r="DE710" s="386"/>
      <c r="DF710" s="386"/>
    </row>
    <row r="711" spans="1:110" s="216" customFormat="1">
      <c r="A711" s="222"/>
      <c r="B711" s="386"/>
      <c r="C711" s="386"/>
      <c r="D711" s="386"/>
      <c r="E711" s="386"/>
      <c r="F711" s="386"/>
      <c r="H711" s="222"/>
      <c r="I711" s="386"/>
      <c r="J711" s="386"/>
      <c r="K711" s="386"/>
      <c r="L711" s="386"/>
      <c r="M711" s="386"/>
      <c r="N711" s="386"/>
      <c r="O711" s="386"/>
      <c r="P711" s="386"/>
      <c r="Q711" s="386"/>
      <c r="R711" s="386"/>
      <c r="S711" s="386"/>
      <c r="T711" s="386"/>
      <c r="U711" s="386"/>
      <c r="V711" s="188"/>
      <c r="W711" s="190"/>
      <c r="X711" s="386"/>
      <c r="Y711" s="386"/>
      <c r="Z711" s="386"/>
      <c r="AA711" s="386"/>
      <c r="AB711" s="386"/>
      <c r="AC711" s="386"/>
      <c r="AD711" s="386"/>
      <c r="AE711" s="386"/>
      <c r="AF711" s="386"/>
      <c r="AG711" s="386"/>
      <c r="AH711" s="188"/>
      <c r="AI711" s="188"/>
      <c r="AJ711" s="188"/>
      <c r="AK711" s="188"/>
      <c r="AL711" s="188"/>
      <c r="AM711" s="188"/>
      <c r="AN711" s="188"/>
      <c r="AO711" s="188"/>
      <c r="AP711" s="188"/>
      <c r="AQ711" s="386"/>
      <c r="AR711" s="386"/>
      <c r="AS711" s="386"/>
      <c r="AT711" s="386"/>
      <c r="AU711" s="386"/>
      <c r="AV711" s="386"/>
      <c r="AW711" s="386"/>
      <c r="AX711" s="386"/>
      <c r="AY711" s="386"/>
      <c r="AZ711" s="386"/>
      <c r="BA711" s="386"/>
      <c r="BB711" s="386"/>
      <c r="BC711" s="386"/>
      <c r="BD711" s="386"/>
      <c r="BE711" s="386"/>
      <c r="BF711" s="386"/>
      <c r="BG711" s="386"/>
      <c r="BH711" s="386"/>
      <c r="BI711" s="386"/>
      <c r="BJ711" s="386"/>
      <c r="BK711" s="386"/>
      <c r="BL711" s="386"/>
      <c r="BM711" s="386"/>
      <c r="BN711" s="386"/>
      <c r="BO711" s="186"/>
      <c r="BP711" s="386"/>
      <c r="BQ711" s="386"/>
      <c r="BR711" s="386"/>
      <c r="BS711" s="386"/>
      <c r="BT711" s="386"/>
      <c r="BU711" s="386"/>
      <c r="BV711" s="386"/>
      <c r="BW711" s="386"/>
      <c r="BX711" s="386"/>
      <c r="BY711" s="386"/>
      <c r="BZ711" s="386"/>
      <c r="CA711" s="386"/>
      <c r="CB711" s="386"/>
      <c r="CC711" s="386"/>
      <c r="CD711" s="386"/>
      <c r="CE711" s="386"/>
      <c r="CF711" s="386"/>
      <c r="CG711" s="386"/>
      <c r="CH711" s="386"/>
      <c r="CI711" s="386"/>
      <c r="CJ711" s="386"/>
      <c r="CK711" s="386"/>
      <c r="CL711" s="386"/>
      <c r="CM711" s="386"/>
      <c r="CN711" s="386"/>
      <c r="CO711" s="188"/>
      <c r="CP711" s="188"/>
      <c r="CQ711" s="188"/>
      <c r="CR711" s="188"/>
      <c r="CS711" s="188"/>
      <c r="CT711" s="188"/>
      <c r="CU711" s="188"/>
      <c r="CV711" s="188"/>
      <c r="CW711" s="188"/>
      <c r="CX711" s="188"/>
      <c r="CY711" s="188"/>
      <c r="CZ711" s="188"/>
      <c r="DA711" s="188"/>
      <c r="DB711" s="188"/>
      <c r="DC711" s="386"/>
      <c r="DD711" s="386"/>
      <c r="DE711" s="386"/>
      <c r="DF711" s="386"/>
    </row>
    <row r="712" spans="1:110" s="216" customFormat="1">
      <c r="A712" s="222"/>
      <c r="B712" s="386"/>
      <c r="C712" s="386"/>
      <c r="D712" s="386"/>
      <c r="E712" s="386"/>
      <c r="F712" s="386"/>
      <c r="H712" s="222"/>
      <c r="I712" s="386"/>
      <c r="J712" s="386"/>
      <c r="K712" s="386"/>
      <c r="L712" s="386"/>
      <c r="M712" s="386"/>
      <c r="N712" s="386"/>
      <c r="O712" s="386"/>
      <c r="P712" s="386"/>
      <c r="Q712" s="386"/>
      <c r="R712" s="386"/>
      <c r="S712" s="386"/>
      <c r="T712" s="386"/>
      <c r="U712" s="386"/>
      <c r="V712" s="188"/>
      <c r="W712" s="190"/>
      <c r="X712" s="386"/>
      <c r="Y712" s="386"/>
      <c r="Z712" s="386"/>
      <c r="AA712" s="386"/>
      <c r="AB712" s="386"/>
      <c r="AC712" s="386"/>
      <c r="AD712" s="386"/>
      <c r="AE712" s="386"/>
      <c r="AF712" s="386"/>
      <c r="AG712" s="386"/>
      <c r="AH712" s="188"/>
      <c r="AI712" s="188"/>
      <c r="AJ712" s="188"/>
      <c r="AK712" s="188"/>
      <c r="AL712" s="188"/>
      <c r="AM712" s="188"/>
      <c r="AN712" s="188"/>
      <c r="AO712" s="188"/>
      <c r="AP712" s="188"/>
      <c r="AQ712" s="386"/>
      <c r="AR712" s="386"/>
      <c r="AS712" s="386"/>
      <c r="AT712" s="386"/>
      <c r="AU712" s="386"/>
      <c r="AV712" s="386"/>
      <c r="AW712" s="386"/>
      <c r="AX712" s="386"/>
      <c r="AY712" s="386"/>
      <c r="AZ712" s="386"/>
      <c r="BA712" s="386"/>
      <c r="BB712" s="386"/>
      <c r="BC712" s="386"/>
      <c r="BD712" s="386"/>
      <c r="BE712" s="386"/>
      <c r="BF712" s="386"/>
      <c r="BG712" s="386"/>
      <c r="BH712" s="386"/>
      <c r="BI712" s="386"/>
      <c r="BJ712" s="386"/>
      <c r="BK712" s="386"/>
      <c r="BL712" s="386"/>
      <c r="BM712" s="386"/>
      <c r="BN712" s="386"/>
      <c r="BO712" s="186"/>
      <c r="BP712" s="386"/>
      <c r="BQ712" s="386"/>
      <c r="BR712" s="386"/>
      <c r="BS712" s="386"/>
      <c r="BT712" s="386"/>
      <c r="BU712" s="386"/>
      <c r="BV712" s="386"/>
      <c r="BW712" s="386"/>
      <c r="BX712" s="386"/>
      <c r="BY712" s="386"/>
      <c r="BZ712" s="386"/>
      <c r="CA712" s="386"/>
      <c r="CB712" s="386"/>
      <c r="CC712" s="386"/>
      <c r="CD712" s="386"/>
      <c r="CE712" s="386"/>
      <c r="CF712" s="386"/>
      <c r="CG712" s="386"/>
      <c r="CH712" s="386"/>
      <c r="CI712" s="386"/>
      <c r="CJ712" s="386"/>
      <c r="CK712" s="386"/>
      <c r="CL712" s="386"/>
      <c r="CM712" s="386"/>
      <c r="CN712" s="386"/>
      <c r="CO712" s="188"/>
      <c r="CP712" s="188"/>
      <c r="CQ712" s="188"/>
      <c r="CR712" s="188"/>
      <c r="CS712" s="188"/>
      <c r="CT712" s="188"/>
      <c r="CU712" s="188"/>
      <c r="CV712" s="188"/>
      <c r="CW712" s="188"/>
      <c r="CX712" s="188"/>
      <c r="CY712" s="188"/>
      <c r="CZ712" s="188"/>
      <c r="DA712" s="188"/>
      <c r="DB712" s="188"/>
      <c r="DC712" s="386"/>
      <c r="DD712" s="386"/>
      <c r="DE712" s="386"/>
      <c r="DF712" s="386"/>
    </row>
    <row r="713" spans="1:110" s="216" customFormat="1">
      <c r="A713" s="222"/>
      <c r="B713" s="386"/>
      <c r="C713" s="386"/>
      <c r="D713" s="386"/>
      <c r="E713" s="386"/>
      <c r="F713" s="386"/>
      <c r="H713" s="222"/>
      <c r="I713" s="386"/>
      <c r="J713" s="386"/>
      <c r="K713" s="386"/>
      <c r="L713" s="386"/>
      <c r="M713" s="386"/>
      <c r="N713" s="386"/>
      <c r="O713" s="386"/>
      <c r="P713" s="386"/>
      <c r="Q713" s="386"/>
      <c r="R713" s="386"/>
      <c r="S713" s="386"/>
      <c r="T713" s="386"/>
      <c r="U713" s="386"/>
      <c r="V713" s="188"/>
      <c r="W713" s="190"/>
      <c r="X713" s="386"/>
      <c r="Y713" s="386"/>
      <c r="Z713" s="386"/>
      <c r="AA713" s="386"/>
      <c r="AB713" s="386"/>
      <c r="AC713" s="386"/>
      <c r="AD713" s="386"/>
      <c r="AE713" s="386"/>
      <c r="AF713" s="386"/>
      <c r="AG713" s="386"/>
      <c r="AH713" s="188"/>
      <c r="AI713" s="188"/>
      <c r="AJ713" s="188"/>
      <c r="AK713" s="188"/>
      <c r="AL713" s="188"/>
      <c r="AM713" s="188"/>
      <c r="AN713" s="188"/>
      <c r="AO713" s="188"/>
      <c r="AP713" s="188"/>
      <c r="AQ713" s="386"/>
      <c r="AR713" s="386"/>
      <c r="AS713" s="386"/>
      <c r="AT713" s="386"/>
      <c r="AU713" s="386"/>
      <c r="AV713" s="386"/>
      <c r="AW713" s="386"/>
      <c r="AX713" s="386"/>
      <c r="AY713" s="386"/>
      <c r="AZ713" s="386"/>
      <c r="BA713" s="386"/>
      <c r="BB713" s="386"/>
      <c r="BC713" s="386"/>
      <c r="BD713" s="386"/>
      <c r="BE713" s="386"/>
      <c r="BF713" s="386"/>
      <c r="BG713" s="386"/>
      <c r="BH713" s="386"/>
      <c r="BI713" s="386"/>
      <c r="BJ713" s="386"/>
      <c r="BK713" s="386"/>
      <c r="BL713" s="386"/>
      <c r="BM713" s="386"/>
      <c r="BN713" s="386"/>
      <c r="BO713" s="186"/>
      <c r="BP713" s="386"/>
      <c r="BQ713" s="386"/>
      <c r="BR713" s="386"/>
      <c r="BS713" s="386"/>
      <c r="BT713" s="386"/>
      <c r="BU713" s="386"/>
      <c r="BV713" s="386"/>
      <c r="BW713" s="386"/>
      <c r="BX713" s="386"/>
      <c r="BY713" s="386"/>
      <c r="BZ713" s="386"/>
      <c r="CA713" s="386"/>
      <c r="CB713" s="386"/>
      <c r="CC713" s="386"/>
      <c r="CD713" s="386"/>
      <c r="CE713" s="386"/>
      <c r="CF713" s="386"/>
      <c r="CG713" s="386"/>
      <c r="CH713" s="386"/>
      <c r="CI713" s="386"/>
      <c r="CJ713" s="386"/>
      <c r="CK713" s="386"/>
      <c r="CL713" s="386"/>
      <c r="CM713" s="386"/>
      <c r="CN713" s="386"/>
      <c r="CO713" s="188"/>
      <c r="CP713" s="188"/>
      <c r="CQ713" s="188"/>
      <c r="CR713" s="188"/>
      <c r="CS713" s="188"/>
      <c r="CT713" s="188"/>
      <c r="CU713" s="188"/>
      <c r="CV713" s="188"/>
      <c r="CW713" s="188"/>
      <c r="CX713" s="188"/>
      <c r="CY713" s="188"/>
      <c r="CZ713" s="188"/>
      <c r="DA713" s="188"/>
      <c r="DB713" s="188"/>
      <c r="DC713" s="386"/>
      <c r="DD713" s="386"/>
      <c r="DE713" s="386"/>
      <c r="DF713" s="386"/>
    </row>
    <row r="714" spans="1:110" s="216" customFormat="1">
      <c r="A714" s="222"/>
      <c r="B714" s="386"/>
      <c r="C714" s="386"/>
      <c r="D714" s="386"/>
      <c r="E714" s="386"/>
      <c r="F714" s="386"/>
      <c r="H714" s="222"/>
      <c r="I714" s="386"/>
      <c r="J714" s="386"/>
      <c r="K714" s="386"/>
      <c r="L714" s="386"/>
      <c r="M714" s="386"/>
      <c r="N714" s="386"/>
      <c r="O714" s="386"/>
      <c r="P714" s="386"/>
      <c r="Q714" s="386"/>
      <c r="R714" s="386"/>
      <c r="S714" s="386"/>
      <c r="T714" s="386"/>
      <c r="U714" s="386"/>
      <c r="V714" s="188"/>
      <c r="W714" s="190"/>
      <c r="X714" s="386"/>
      <c r="Y714" s="386"/>
      <c r="Z714" s="386"/>
      <c r="AA714" s="386"/>
      <c r="AB714" s="386"/>
      <c r="AC714" s="386"/>
      <c r="AD714" s="386"/>
      <c r="AE714" s="386"/>
      <c r="AF714" s="386"/>
      <c r="AG714" s="386"/>
      <c r="AH714" s="188"/>
      <c r="AI714" s="188"/>
      <c r="AJ714" s="188"/>
      <c r="AK714" s="188"/>
      <c r="AL714" s="188"/>
      <c r="AM714" s="188"/>
      <c r="AN714" s="188"/>
      <c r="AO714" s="188"/>
      <c r="AP714" s="188"/>
      <c r="AQ714" s="386"/>
      <c r="AR714" s="386"/>
      <c r="AS714" s="386"/>
      <c r="AT714" s="386"/>
      <c r="AU714" s="386"/>
      <c r="AV714" s="386"/>
      <c r="AW714" s="386"/>
      <c r="AX714" s="386"/>
      <c r="AY714" s="386"/>
      <c r="AZ714" s="386"/>
      <c r="BA714" s="386"/>
      <c r="BB714" s="386"/>
      <c r="BC714" s="386"/>
      <c r="BD714" s="386"/>
      <c r="BE714" s="386"/>
      <c r="BF714" s="386"/>
      <c r="BG714" s="386"/>
      <c r="BH714" s="386"/>
      <c r="BI714" s="386"/>
      <c r="BJ714" s="386"/>
      <c r="BK714" s="386"/>
      <c r="BL714" s="386"/>
      <c r="BM714" s="386"/>
      <c r="BN714" s="386"/>
      <c r="BO714" s="186"/>
      <c r="BP714" s="386"/>
      <c r="BQ714" s="386"/>
      <c r="BR714" s="386"/>
      <c r="BS714" s="386"/>
      <c r="BT714" s="386"/>
      <c r="BU714" s="386"/>
      <c r="BV714" s="386"/>
      <c r="BW714" s="386"/>
      <c r="BX714" s="386"/>
      <c r="BY714" s="386"/>
      <c r="BZ714" s="386"/>
      <c r="CA714" s="386"/>
      <c r="CB714" s="386"/>
      <c r="CC714" s="386"/>
      <c r="CD714" s="386"/>
      <c r="CE714" s="386"/>
      <c r="CF714" s="386"/>
      <c r="CG714" s="386"/>
      <c r="CH714" s="386"/>
      <c r="CI714" s="386"/>
      <c r="CJ714" s="386"/>
      <c r="CK714" s="386"/>
      <c r="CL714" s="386"/>
      <c r="CM714" s="386"/>
      <c r="CN714" s="386"/>
      <c r="CO714" s="188"/>
      <c r="CP714" s="188"/>
      <c r="CQ714" s="188"/>
      <c r="CR714" s="188"/>
      <c r="CS714" s="188"/>
      <c r="CT714" s="188"/>
      <c r="CU714" s="188"/>
      <c r="CV714" s="188"/>
      <c r="CW714" s="188"/>
      <c r="CX714" s="188"/>
      <c r="CY714" s="188"/>
      <c r="CZ714" s="188"/>
      <c r="DA714" s="188"/>
      <c r="DB714" s="188"/>
      <c r="DC714" s="386"/>
      <c r="DD714" s="386"/>
      <c r="DE714" s="386"/>
      <c r="DF714" s="386"/>
    </row>
    <row r="715" spans="1:110" s="216" customFormat="1">
      <c r="A715" s="222"/>
      <c r="B715" s="386"/>
      <c r="C715" s="386"/>
      <c r="D715" s="386"/>
      <c r="E715" s="386"/>
      <c r="F715" s="386"/>
      <c r="H715" s="222"/>
      <c r="I715" s="386"/>
      <c r="J715" s="386"/>
      <c r="K715" s="386"/>
      <c r="L715" s="386"/>
      <c r="M715" s="386"/>
      <c r="N715" s="386"/>
      <c r="O715" s="386"/>
      <c r="P715" s="386"/>
      <c r="Q715" s="386"/>
      <c r="R715" s="386"/>
      <c r="S715" s="386"/>
      <c r="T715" s="386"/>
      <c r="U715" s="386"/>
      <c r="V715" s="188"/>
      <c r="W715" s="190"/>
      <c r="X715" s="386"/>
      <c r="Y715" s="386"/>
      <c r="Z715" s="386"/>
      <c r="AA715" s="386"/>
      <c r="AB715" s="386"/>
      <c r="AC715" s="386"/>
      <c r="AD715" s="386"/>
      <c r="AE715" s="386"/>
      <c r="AF715" s="386"/>
      <c r="AG715" s="386"/>
      <c r="AH715" s="188"/>
      <c r="AI715" s="188"/>
      <c r="AJ715" s="188"/>
      <c r="AK715" s="188"/>
      <c r="AL715" s="188"/>
      <c r="AM715" s="188"/>
      <c r="AN715" s="188"/>
      <c r="AO715" s="188"/>
      <c r="AP715" s="188"/>
      <c r="AQ715" s="386"/>
      <c r="AR715" s="386"/>
      <c r="AS715" s="386"/>
      <c r="AT715" s="386"/>
      <c r="AU715" s="386"/>
      <c r="AV715" s="386"/>
      <c r="AW715" s="386"/>
      <c r="AX715" s="386"/>
      <c r="AY715" s="386"/>
      <c r="AZ715" s="386"/>
      <c r="BA715" s="386"/>
      <c r="BB715" s="386"/>
      <c r="BC715" s="386"/>
      <c r="BD715" s="386"/>
      <c r="BE715" s="386"/>
      <c r="BF715" s="386"/>
      <c r="BG715" s="386"/>
      <c r="BH715" s="386"/>
      <c r="BI715" s="386"/>
      <c r="BJ715" s="386"/>
      <c r="BK715" s="386"/>
      <c r="BL715" s="386"/>
      <c r="BM715" s="386"/>
      <c r="BN715" s="386"/>
      <c r="BO715" s="186"/>
      <c r="BP715" s="386"/>
      <c r="BQ715" s="386"/>
      <c r="BR715" s="386"/>
      <c r="BS715" s="386"/>
      <c r="BT715" s="386"/>
      <c r="BU715" s="386"/>
      <c r="BV715" s="386"/>
      <c r="BW715" s="386"/>
      <c r="BX715" s="386"/>
      <c r="BY715" s="386"/>
      <c r="BZ715" s="386"/>
      <c r="CA715" s="386"/>
      <c r="CB715" s="386"/>
      <c r="CC715" s="386"/>
      <c r="CD715" s="386"/>
      <c r="CE715" s="386"/>
      <c r="CF715" s="386"/>
      <c r="CG715" s="386"/>
      <c r="CH715" s="386"/>
      <c r="CI715" s="386"/>
      <c r="CJ715" s="386"/>
      <c r="CK715" s="386"/>
      <c r="CL715" s="386"/>
      <c r="CM715" s="386"/>
      <c r="CN715" s="386"/>
      <c r="CO715" s="188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386"/>
      <c r="DD715" s="386"/>
      <c r="DE715" s="386"/>
      <c r="DF715" s="386"/>
    </row>
    <row r="716" spans="1:110" s="216" customFormat="1">
      <c r="A716" s="222"/>
      <c r="B716" s="386"/>
      <c r="C716" s="386"/>
      <c r="D716" s="386"/>
      <c r="E716" s="386"/>
      <c r="F716" s="386"/>
      <c r="H716" s="222"/>
      <c r="I716" s="386"/>
      <c r="J716" s="386"/>
      <c r="K716" s="386"/>
      <c r="L716" s="386"/>
      <c r="M716" s="386"/>
      <c r="N716" s="386"/>
      <c r="O716" s="386"/>
      <c r="P716" s="386"/>
      <c r="Q716" s="386"/>
      <c r="R716" s="386"/>
      <c r="S716" s="386"/>
      <c r="T716" s="386"/>
      <c r="U716" s="386"/>
      <c r="V716" s="188"/>
      <c r="W716" s="190"/>
      <c r="X716" s="386"/>
      <c r="Y716" s="386"/>
      <c r="Z716" s="386"/>
      <c r="AA716" s="386"/>
      <c r="AB716" s="386"/>
      <c r="AC716" s="386"/>
      <c r="AD716" s="386"/>
      <c r="AE716" s="386"/>
      <c r="AF716" s="386"/>
      <c r="AG716" s="386"/>
      <c r="AH716" s="188"/>
      <c r="AI716" s="188"/>
      <c r="AJ716" s="188"/>
      <c r="AK716" s="188"/>
      <c r="AL716" s="188"/>
      <c r="AM716" s="188"/>
      <c r="AN716" s="188"/>
      <c r="AO716" s="188"/>
      <c r="AP716" s="188"/>
      <c r="AQ716" s="386"/>
      <c r="AR716" s="386"/>
      <c r="AS716" s="386"/>
      <c r="AT716" s="386"/>
      <c r="AU716" s="386"/>
      <c r="AV716" s="386"/>
      <c r="AW716" s="386"/>
      <c r="AX716" s="386"/>
      <c r="AY716" s="386"/>
      <c r="AZ716" s="386"/>
      <c r="BA716" s="386"/>
      <c r="BB716" s="386"/>
      <c r="BC716" s="386"/>
      <c r="BD716" s="386"/>
      <c r="BE716" s="386"/>
      <c r="BF716" s="386"/>
      <c r="BG716" s="386"/>
      <c r="BH716" s="386"/>
      <c r="BI716" s="386"/>
      <c r="BJ716" s="386"/>
      <c r="BK716" s="386"/>
      <c r="BL716" s="386"/>
      <c r="BM716" s="386"/>
      <c r="BN716" s="386"/>
      <c r="BO716" s="186"/>
      <c r="BP716" s="386"/>
      <c r="BQ716" s="386"/>
      <c r="BR716" s="386"/>
      <c r="BS716" s="386"/>
      <c r="BT716" s="386"/>
      <c r="BU716" s="386"/>
      <c r="BV716" s="386"/>
      <c r="BW716" s="386"/>
      <c r="BX716" s="386"/>
      <c r="BY716" s="386"/>
      <c r="BZ716" s="386"/>
      <c r="CA716" s="386"/>
      <c r="CB716" s="386"/>
      <c r="CC716" s="386"/>
      <c r="CD716" s="386"/>
      <c r="CE716" s="386"/>
      <c r="CF716" s="386"/>
      <c r="CG716" s="386"/>
      <c r="CH716" s="386"/>
      <c r="CI716" s="386"/>
      <c r="CJ716" s="386"/>
      <c r="CK716" s="386"/>
      <c r="CL716" s="386"/>
      <c r="CM716" s="386"/>
      <c r="CN716" s="386"/>
      <c r="CO716" s="188"/>
      <c r="CP716" s="188"/>
      <c r="CQ716" s="188"/>
      <c r="CR716" s="188"/>
      <c r="CS716" s="188"/>
      <c r="CT716" s="188"/>
      <c r="CU716" s="188"/>
      <c r="CV716" s="188"/>
      <c r="CW716" s="188"/>
      <c r="CX716" s="188"/>
      <c r="CY716" s="188"/>
      <c r="CZ716" s="188"/>
      <c r="DA716" s="188"/>
      <c r="DB716" s="188"/>
      <c r="DC716" s="386"/>
      <c r="DD716" s="386"/>
      <c r="DE716" s="386"/>
      <c r="DF716" s="386"/>
    </row>
    <row r="717" spans="1:110" s="216" customFormat="1">
      <c r="A717" s="222"/>
      <c r="B717" s="386"/>
      <c r="C717" s="386"/>
      <c r="D717" s="386"/>
      <c r="E717" s="386"/>
      <c r="F717" s="386"/>
      <c r="H717" s="222"/>
      <c r="I717" s="386"/>
      <c r="J717" s="386"/>
      <c r="K717" s="386"/>
      <c r="L717" s="386"/>
      <c r="M717" s="386"/>
      <c r="N717" s="386"/>
      <c r="O717" s="386"/>
      <c r="P717" s="386"/>
      <c r="Q717" s="386"/>
      <c r="R717" s="386"/>
      <c r="S717" s="386"/>
      <c r="T717" s="386"/>
      <c r="U717" s="386"/>
      <c r="V717" s="188"/>
      <c r="W717" s="190"/>
      <c r="X717" s="386"/>
      <c r="Y717" s="386"/>
      <c r="Z717" s="386"/>
      <c r="AA717" s="386"/>
      <c r="AB717" s="386"/>
      <c r="AC717" s="386"/>
      <c r="AD717" s="386"/>
      <c r="AE717" s="386"/>
      <c r="AF717" s="386"/>
      <c r="AG717" s="386"/>
      <c r="AH717" s="188"/>
      <c r="AI717" s="188"/>
      <c r="AJ717" s="188"/>
      <c r="AK717" s="188"/>
      <c r="AL717" s="188"/>
      <c r="AM717" s="188"/>
      <c r="AN717" s="188"/>
      <c r="AO717" s="188"/>
      <c r="AP717" s="188"/>
      <c r="AQ717" s="386"/>
      <c r="AR717" s="386"/>
      <c r="AS717" s="386"/>
      <c r="AT717" s="386"/>
      <c r="AU717" s="386"/>
      <c r="AV717" s="386"/>
      <c r="AW717" s="386"/>
      <c r="AX717" s="386"/>
      <c r="AY717" s="386"/>
      <c r="AZ717" s="386"/>
      <c r="BA717" s="386"/>
      <c r="BB717" s="386"/>
      <c r="BC717" s="386"/>
      <c r="BD717" s="386"/>
      <c r="BE717" s="386"/>
      <c r="BF717" s="386"/>
      <c r="BG717" s="386"/>
      <c r="BH717" s="386"/>
      <c r="BI717" s="386"/>
      <c r="BJ717" s="386"/>
      <c r="BK717" s="386"/>
      <c r="BL717" s="386"/>
      <c r="BM717" s="386"/>
      <c r="BN717" s="386"/>
      <c r="BO717" s="186"/>
      <c r="BP717" s="386"/>
      <c r="BQ717" s="386"/>
      <c r="BR717" s="386"/>
      <c r="BS717" s="386"/>
      <c r="BT717" s="386"/>
      <c r="BU717" s="386"/>
      <c r="BV717" s="386"/>
      <c r="BW717" s="386"/>
      <c r="BX717" s="386"/>
      <c r="BY717" s="386"/>
      <c r="BZ717" s="386"/>
      <c r="CA717" s="386"/>
      <c r="CB717" s="386"/>
      <c r="CC717" s="386"/>
      <c r="CD717" s="386"/>
      <c r="CE717" s="386"/>
      <c r="CF717" s="386"/>
      <c r="CG717" s="386"/>
      <c r="CH717" s="386"/>
      <c r="CI717" s="386"/>
      <c r="CJ717" s="386"/>
      <c r="CK717" s="386"/>
      <c r="CL717" s="386"/>
      <c r="CM717" s="386"/>
      <c r="CN717" s="386"/>
      <c r="CO717" s="188"/>
      <c r="CP717" s="188"/>
      <c r="CQ717" s="188"/>
      <c r="CR717" s="188"/>
      <c r="CS717" s="188"/>
      <c r="CT717" s="188"/>
      <c r="CU717" s="188"/>
      <c r="CV717" s="188"/>
      <c r="CW717" s="188"/>
      <c r="CX717" s="188"/>
      <c r="CY717" s="188"/>
      <c r="CZ717" s="188"/>
      <c r="DA717" s="188"/>
      <c r="DB717" s="188"/>
      <c r="DC717" s="386"/>
      <c r="DD717" s="386"/>
      <c r="DE717" s="386"/>
      <c r="DF717" s="386"/>
    </row>
    <row r="718" spans="1:110" s="216" customFormat="1">
      <c r="A718" s="222"/>
      <c r="B718" s="386"/>
      <c r="C718" s="386"/>
      <c r="D718" s="386"/>
      <c r="E718" s="386"/>
      <c r="F718" s="386"/>
      <c r="H718" s="222"/>
      <c r="I718" s="386"/>
      <c r="J718" s="386"/>
      <c r="K718" s="386"/>
      <c r="L718" s="386"/>
      <c r="M718" s="386"/>
      <c r="N718" s="386"/>
      <c r="O718" s="386"/>
      <c r="P718" s="386"/>
      <c r="Q718" s="386"/>
      <c r="R718" s="386"/>
      <c r="S718" s="386"/>
      <c r="T718" s="386"/>
      <c r="U718" s="386"/>
      <c r="V718" s="188"/>
      <c r="W718" s="190"/>
      <c r="X718" s="386"/>
      <c r="Y718" s="386"/>
      <c r="Z718" s="386"/>
      <c r="AA718" s="386"/>
      <c r="AB718" s="386"/>
      <c r="AC718" s="386"/>
      <c r="AD718" s="386"/>
      <c r="AE718" s="386"/>
      <c r="AF718" s="386"/>
      <c r="AG718" s="386"/>
      <c r="AH718" s="188"/>
      <c r="AI718" s="188"/>
      <c r="AJ718" s="188"/>
      <c r="AK718" s="188"/>
      <c r="AL718" s="188"/>
      <c r="AM718" s="188"/>
      <c r="AN718" s="188"/>
      <c r="AO718" s="188"/>
      <c r="AP718" s="188"/>
      <c r="AQ718" s="386"/>
      <c r="AR718" s="386"/>
      <c r="AS718" s="386"/>
      <c r="AT718" s="386"/>
      <c r="AU718" s="386"/>
      <c r="AV718" s="386"/>
      <c r="AW718" s="386"/>
      <c r="AX718" s="386"/>
      <c r="AY718" s="386"/>
      <c r="AZ718" s="386"/>
      <c r="BA718" s="386"/>
      <c r="BB718" s="386"/>
      <c r="BC718" s="386"/>
      <c r="BD718" s="386"/>
      <c r="BE718" s="386"/>
      <c r="BF718" s="386"/>
      <c r="BG718" s="386"/>
      <c r="BH718" s="386"/>
      <c r="BI718" s="386"/>
      <c r="BJ718" s="386"/>
      <c r="BK718" s="386"/>
      <c r="BL718" s="386"/>
      <c r="BM718" s="386"/>
      <c r="BN718" s="386"/>
      <c r="BO718" s="186"/>
      <c r="BP718" s="386"/>
      <c r="BQ718" s="386"/>
      <c r="BR718" s="386"/>
      <c r="BS718" s="386"/>
      <c r="BT718" s="386"/>
      <c r="BU718" s="386"/>
      <c r="BV718" s="386"/>
      <c r="BW718" s="386"/>
      <c r="BX718" s="386"/>
      <c r="BY718" s="386"/>
      <c r="BZ718" s="386"/>
      <c r="CA718" s="386"/>
      <c r="CB718" s="386"/>
      <c r="CC718" s="386"/>
      <c r="CD718" s="386"/>
      <c r="CE718" s="386"/>
      <c r="CF718" s="386"/>
      <c r="CG718" s="386"/>
      <c r="CH718" s="386"/>
      <c r="CI718" s="386"/>
      <c r="CJ718" s="386"/>
      <c r="CK718" s="386"/>
      <c r="CL718" s="386"/>
      <c r="CM718" s="386"/>
      <c r="CN718" s="386"/>
      <c r="CO718" s="188"/>
      <c r="CP718" s="188"/>
      <c r="CQ718" s="188"/>
      <c r="CR718" s="188"/>
      <c r="CS718" s="188"/>
      <c r="CT718" s="188"/>
      <c r="CU718" s="188"/>
      <c r="CV718" s="188"/>
      <c r="CW718" s="188"/>
      <c r="CX718" s="188"/>
      <c r="CY718" s="188"/>
      <c r="CZ718" s="188"/>
      <c r="DA718" s="188"/>
      <c r="DB718" s="188"/>
      <c r="DC718" s="386"/>
      <c r="DD718" s="386"/>
      <c r="DE718" s="386"/>
      <c r="DF718" s="386"/>
    </row>
    <row r="719" spans="1:110" s="216" customFormat="1">
      <c r="A719" s="222"/>
      <c r="B719" s="386"/>
      <c r="C719" s="386"/>
      <c r="D719" s="386"/>
      <c r="E719" s="386"/>
      <c r="F719" s="386"/>
      <c r="H719" s="222"/>
      <c r="I719" s="386"/>
      <c r="J719" s="386"/>
      <c r="K719" s="386"/>
      <c r="L719" s="386"/>
      <c r="M719" s="386"/>
      <c r="N719" s="386"/>
      <c r="O719" s="386"/>
      <c r="P719" s="386"/>
      <c r="Q719" s="386"/>
      <c r="R719" s="386"/>
      <c r="S719" s="386"/>
      <c r="T719" s="386"/>
      <c r="U719" s="386"/>
      <c r="V719" s="188"/>
      <c r="W719" s="190"/>
      <c r="X719" s="386"/>
      <c r="Y719" s="386"/>
      <c r="Z719" s="386"/>
      <c r="AA719" s="386"/>
      <c r="AB719" s="386"/>
      <c r="AC719" s="386"/>
      <c r="AD719" s="386"/>
      <c r="AE719" s="386"/>
      <c r="AF719" s="386"/>
      <c r="AG719" s="386"/>
      <c r="AH719" s="188"/>
      <c r="AI719" s="188"/>
      <c r="AJ719" s="188"/>
      <c r="AK719" s="188"/>
      <c r="AL719" s="188"/>
      <c r="AM719" s="188"/>
      <c r="AN719" s="188"/>
      <c r="AO719" s="188"/>
      <c r="AP719" s="188"/>
      <c r="AQ719" s="386"/>
      <c r="AR719" s="386"/>
      <c r="AS719" s="386"/>
      <c r="AT719" s="386"/>
      <c r="AU719" s="386"/>
      <c r="AV719" s="386"/>
      <c r="AW719" s="386"/>
      <c r="AX719" s="386"/>
      <c r="AY719" s="386"/>
      <c r="AZ719" s="386"/>
      <c r="BA719" s="386"/>
      <c r="BB719" s="386"/>
      <c r="BC719" s="386"/>
      <c r="BD719" s="386"/>
      <c r="BE719" s="386"/>
      <c r="BF719" s="386"/>
      <c r="BG719" s="386"/>
      <c r="BH719" s="386"/>
      <c r="BI719" s="386"/>
      <c r="BJ719" s="386"/>
      <c r="BK719" s="386"/>
      <c r="BL719" s="386"/>
      <c r="BM719" s="386"/>
      <c r="BN719" s="386"/>
      <c r="BO719" s="186"/>
      <c r="BP719" s="386"/>
      <c r="BQ719" s="386"/>
      <c r="BR719" s="386"/>
      <c r="BS719" s="386"/>
      <c r="BT719" s="386"/>
      <c r="BU719" s="386"/>
      <c r="BV719" s="386"/>
      <c r="BW719" s="386"/>
      <c r="BX719" s="386"/>
      <c r="BY719" s="386"/>
      <c r="BZ719" s="386"/>
      <c r="CA719" s="386"/>
      <c r="CB719" s="386"/>
      <c r="CC719" s="386"/>
      <c r="CD719" s="386"/>
      <c r="CE719" s="386"/>
      <c r="CF719" s="386"/>
      <c r="CG719" s="386"/>
      <c r="CH719" s="386"/>
      <c r="CI719" s="386"/>
      <c r="CJ719" s="386"/>
      <c r="CK719" s="386"/>
      <c r="CL719" s="386"/>
      <c r="CM719" s="386"/>
      <c r="CN719" s="386"/>
      <c r="CO719" s="188"/>
      <c r="CP719" s="188"/>
      <c r="CQ719" s="188"/>
      <c r="CR719" s="188"/>
      <c r="CS719" s="188"/>
      <c r="CT719" s="188"/>
      <c r="CU719" s="188"/>
      <c r="CV719" s="188"/>
      <c r="CW719" s="188"/>
      <c r="CX719" s="188"/>
      <c r="CY719" s="188"/>
      <c r="CZ719" s="188"/>
      <c r="DA719" s="188"/>
      <c r="DB719" s="188"/>
      <c r="DC719" s="386"/>
      <c r="DD719" s="386"/>
      <c r="DE719" s="386"/>
      <c r="DF719" s="386"/>
    </row>
    <row r="720" spans="1:110" s="216" customFormat="1">
      <c r="A720" s="222"/>
      <c r="B720" s="386"/>
      <c r="C720" s="386"/>
      <c r="D720" s="386"/>
      <c r="E720" s="386"/>
      <c r="F720" s="386"/>
      <c r="H720" s="222"/>
      <c r="I720" s="386"/>
      <c r="J720" s="386"/>
      <c r="K720" s="386"/>
      <c r="L720" s="386"/>
      <c r="M720" s="386"/>
      <c r="N720" s="386"/>
      <c r="O720" s="386"/>
      <c r="P720" s="386"/>
      <c r="Q720" s="386"/>
      <c r="R720" s="386"/>
      <c r="S720" s="386"/>
      <c r="T720" s="386"/>
      <c r="U720" s="386"/>
      <c r="V720" s="188"/>
      <c r="W720" s="190"/>
      <c r="X720" s="386"/>
      <c r="Y720" s="386"/>
      <c r="Z720" s="386"/>
      <c r="AA720" s="386"/>
      <c r="AB720" s="386"/>
      <c r="AC720" s="386"/>
      <c r="AD720" s="386"/>
      <c r="AE720" s="386"/>
      <c r="AF720" s="386"/>
      <c r="AG720" s="386"/>
      <c r="AH720" s="188"/>
      <c r="AI720" s="188"/>
      <c r="AJ720" s="188"/>
      <c r="AK720" s="188"/>
      <c r="AL720" s="188"/>
      <c r="AM720" s="188"/>
      <c r="AN720" s="188"/>
      <c r="AO720" s="188"/>
      <c r="AP720" s="188"/>
      <c r="AQ720" s="386"/>
      <c r="AR720" s="386"/>
      <c r="AS720" s="386"/>
      <c r="AT720" s="386"/>
      <c r="AU720" s="386"/>
      <c r="AV720" s="386"/>
      <c r="AW720" s="386"/>
      <c r="AX720" s="386"/>
      <c r="AY720" s="386"/>
      <c r="AZ720" s="386"/>
      <c r="BA720" s="386"/>
      <c r="BB720" s="386"/>
      <c r="BC720" s="386"/>
      <c r="BD720" s="386"/>
      <c r="BE720" s="386"/>
      <c r="BF720" s="386"/>
      <c r="BG720" s="386"/>
      <c r="BH720" s="386"/>
      <c r="BI720" s="386"/>
      <c r="BJ720" s="386"/>
      <c r="BK720" s="386"/>
      <c r="BL720" s="386"/>
      <c r="BM720" s="386"/>
      <c r="BN720" s="386"/>
      <c r="BO720" s="186"/>
      <c r="BP720" s="386"/>
      <c r="BQ720" s="386"/>
      <c r="BR720" s="386"/>
      <c r="BS720" s="386"/>
      <c r="BT720" s="386"/>
      <c r="BU720" s="386"/>
      <c r="BV720" s="386"/>
      <c r="BW720" s="386"/>
      <c r="BX720" s="386"/>
      <c r="BY720" s="386"/>
      <c r="BZ720" s="386"/>
      <c r="CA720" s="386"/>
      <c r="CB720" s="386"/>
      <c r="CC720" s="386"/>
      <c r="CD720" s="386"/>
      <c r="CE720" s="386"/>
      <c r="CF720" s="386"/>
      <c r="CG720" s="386"/>
      <c r="CH720" s="386"/>
      <c r="CI720" s="386"/>
      <c r="CJ720" s="386"/>
      <c r="CK720" s="386"/>
      <c r="CL720" s="386"/>
      <c r="CM720" s="386"/>
      <c r="CN720" s="386"/>
      <c r="CO720" s="188"/>
      <c r="CP720" s="188"/>
      <c r="CQ720" s="188"/>
      <c r="CR720" s="188"/>
      <c r="CS720" s="188"/>
      <c r="CT720" s="188"/>
      <c r="CU720" s="188"/>
      <c r="CV720" s="188"/>
      <c r="CW720" s="188"/>
      <c r="CX720" s="188"/>
      <c r="CY720" s="188"/>
      <c r="CZ720" s="188"/>
      <c r="DA720" s="188"/>
      <c r="DB720" s="188"/>
      <c r="DC720" s="386"/>
      <c r="DD720" s="386"/>
      <c r="DE720" s="386"/>
      <c r="DF720" s="386"/>
    </row>
    <row r="721" spans="1:110" s="216" customFormat="1">
      <c r="A721" s="222"/>
      <c r="B721" s="386"/>
      <c r="C721" s="386"/>
      <c r="D721" s="386"/>
      <c r="E721" s="386"/>
      <c r="F721" s="386"/>
      <c r="H721" s="222"/>
      <c r="I721" s="386"/>
      <c r="J721" s="386"/>
      <c r="K721" s="386"/>
      <c r="L721" s="386"/>
      <c r="M721" s="386"/>
      <c r="N721" s="386"/>
      <c r="O721" s="386"/>
      <c r="P721" s="386"/>
      <c r="Q721" s="386"/>
      <c r="R721" s="386"/>
      <c r="S721" s="386"/>
      <c r="T721" s="386"/>
      <c r="U721" s="386"/>
      <c r="V721" s="188"/>
      <c r="W721" s="190"/>
      <c r="X721" s="386"/>
      <c r="Y721" s="386"/>
      <c r="Z721" s="386"/>
      <c r="AA721" s="386"/>
      <c r="AB721" s="386"/>
      <c r="AC721" s="386"/>
      <c r="AD721" s="386"/>
      <c r="AE721" s="386"/>
      <c r="AF721" s="386"/>
      <c r="AG721" s="386"/>
      <c r="AH721" s="188"/>
      <c r="AI721" s="188"/>
      <c r="AJ721" s="188"/>
      <c r="AK721" s="188"/>
      <c r="AL721" s="188"/>
      <c r="AM721" s="188"/>
      <c r="AN721" s="188"/>
      <c r="AO721" s="188"/>
      <c r="AP721" s="188"/>
      <c r="AQ721" s="386"/>
      <c r="AR721" s="386"/>
      <c r="AS721" s="386"/>
      <c r="AT721" s="386"/>
      <c r="AU721" s="386"/>
      <c r="AV721" s="386"/>
      <c r="AW721" s="386"/>
      <c r="AX721" s="386"/>
      <c r="AY721" s="386"/>
      <c r="AZ721" s="386"/>
      <c r="BA721" s="386"/>
      <c r="BB721" s="386"/>
      <c r="BC721" s="386"/>
      <c r="BD721" s="386"/>
      <c r="BE721" s="386"/>
      <c r="BF721" s="386"/>
      <c r="BG721" s="386"/>
      <c r="BH721" s="386"/>
      <c r="BI721" s="386"/>
      <c r="BJ721" s="386"/>
      <c r="BK721" s="386"/>
      <c r="BL721" s="386"/>
      <c r="BM721" s="386"/>
      <c r="BN721" s="386"/>
      <c r="BO721" s="186"/>
      <c r="BP721" s="386"/>
      <c r="BQ721" s="386"/>
      <c r="BR721" s="386"/>
      <c r="BS721" s="386"/>
      <c r="BT721" s="386"/>
      <c r="BU721" s="386"/>
      <c r="BV721" s="386"/>
      <c r="BW721" s="386"/>
      <c r="BX721" s="386"/>
      <c r="BY721" s="386"/>
      <c r="BZ721" s="386"/>
      <c r="CA721" s="386"/>
      <c r="CB721" s="386"/>
      <c r="CC721" s="386"/>
      <c r="CD721" s="386"/>
      <c r="CE721" s="386"/>
      <c r="CF721" s="386"/>
      <c r="CG721" s="386"/>
      <c r="CH721" s="386"/>
      <c r="CI721" s="386"/>
      <c r="CJ721" s="386"/>
      <c r="CK721" s="386"/>
      <c r="CL721" s="386"/>
      <c r="CM721" s="386"/>
      <c r="CN721" s="386"/>
      <c r="CO721" s="188"/>
      <c r="CP721" s="188"/>
      <c r="CQ721" s="188"/>
      <c r="CR721" s="188"/>
      <c r="CS721" s="188"/>
      <c r="CT721" s="188"/>
      <c r="CU721" s="188"/>
      <c r="CV721" s="188"/>
      <c r="CW721" s="188"/>
      <c r="CX721" s="188"/>
      <c r="CY721" s="188"/>
      <c r="CZ721" s="188"/>
      <c r="DA721" s="188"/>
      <c r="DB721" s="188"/>
      <c r="DC721" s="386"/>
      <c r="DD721" s="386"/>
      <c r="DE721" s="386"/>
      <c r="DF721" s="386"/>
    </row>
    <row r="722" spans="1:110" s="216" customFormat="1">
      <c r="A722" s="222"/>
      <c r="B722" s="386"/>
      <c r="C722" s="386"/>
      <c r="D722" s="386"/>
      <c r="E722" s="386"/>
      <c r="F722" s="386"/>
      <c r="H722" s="222"/>
      <c r="I722" s="386"/>
      <c r="J722" s="386"/>
      <c r="K722" s="386"/>
      <c r="L722" s="386"/>
      <c r="M722" s="386"/>
      <c r="N722" s="386"/>
      <c r="O722" s="386"/>
      <c r="P722" s="386"/>
      <c r="Q722" s="386"/>
      <c r="R722" s="386"/>
      <c r="S722" s="386"/>
      <c r="T722" s="386"/>
      <c r="U722" s="386"/>
      <c r="V722" s="188"/>
      <c r="W722" s="190"/>
      <c r="X722" s="386"/>
      <c r="Y722" s="386"/>
      <c r="Z722" s="386"/>
      <c r="AA722" s="386"/>
      <c r="AB722" s="386"/>
      <c r="AC722" s="386"/>
      <c r="AD722" s="386"/>
      <c r="AE722" s="386"/>
      <c r="AF722" s="386"/>
      <c r="AG722" s="386"/>
      <c r="AH722" s="188"/>
      <c r="AI722" s="188"/>
      <c r="AJ722" s="188"/>
      <c r="AK722" s="188"/>
      <c r="AL722" s="188"/>
      <c r="AM722" s="188"/>
      <c r="AN722" s="188"/>
      <c r="AO722" s="188"/>
      <c r="AP722" s="188"/>
      <c r="AQ722" s="386"/>
      <c r="AR722" s="386"/>
      <c r="AS722" s="386"/>
      <c r="AT722" s="386"/>
      <c r="AU722" s="386"/>
      <c r="AV722" s="386"/>
      <c r="AW722" s="386"/>
      <c r="AX722" s="386"/>
      <c r="AY722" s="386"/>
      <c r="AZ722" s="386"/>
      <c r="BA722" s="386"/>
      <c r="BB722" s="386"/>
      <c r="BC722" s="386"/>
      <c r="BD722" s="386"/>
      <c r="BE722" s="386"/>
      <c r="BF722" s="386"/>
      <c r="BG722" s="386"/>
      <c r="BH722" s="386"/>
      <c r="BI722" s="386"/>
      <c r="BJ722" s="386"/>
      <c r="BK722" s="386"/>
      <c r="BL722" s="386"/>
      <c r="BM722" s="386"/>
      <c r="BN722" s="386"/>
      <c r="BO722" s="186"/>
      <c r="BP722" s="386"/>
      <c r="BQ722" s="386"/>
      <c r="BR722" s="386"/>
      <c r="BS722" s="386"/>
      <c r="BT722" s="386"/>
      <c r="BU722" s="386"/>
      <c r="BV722" s="386"/>
      <c r="BW722" s="386"/>
      <c r="BX722" s="386"/>
      <c r="BY722" s="386"/>
      <c r="BZ722" s="386"/>
      <c r="CA722" s="386"/>
      <c r="CB722" s="386"/>
      <c r="CC722" s="386"/>
      <c r="CD722" s="386"/>
      <c r="CE722" s="386"/>
      <c r="CF722" s="386"/>
      <c r="CG722" s="386"/>
      <c r="CH722" s="386"/>
      <c r="CI722" s="386"/>
      <c r="CJ722" s="386"/>
      <c r="CK722" s="386"/>
      <c r="CL722" s="386"/>
      <c r="CM722" s="386"/>
      <c r="CN722" s="386"/>
      <c r="CO722" s="188"/>
      <c r="CP722" s="188"/>
      <c r="CQ722" s="188"/>
      <c r="CR722" s="188"/>
      <c r="CS722" s="188"/>
      <c r="CT722" s="188"/>
      <c r="CU722" s="188"/>
      <c r="CV722" s="188"/>
      <c r="CW722" s="188"/>
      <c r="CX722" s="188"/>
      <c r="CY722" s="188"/>
      <c r="CZ722" s="188"/>
      <c r="DA722" s="188"/>
      <c r="DB722" s="188"/>
      <c r="DC722" s="386"/>
      <c r="DD722" s="386"/>
      <c r="DE722" s="386"/>
      <c r="DF722" s="386"/>
    </row>
    <row r="723" spans="1:110" s="216" customFormat="1">
      <c r="A723" s="222"/>
      <c r="B723" s="386"/>
      <c r="C723" s="386"/>
      <c r="D723" s="386"/>
      <c r="E723" s="386"/>
      <c r="F723" s="386"/>
      <c r="H723" s="222"/>
      <c r="I723" s="386"/>
      <c r="J723" s="386"/>
      <c r="K723" s="386"/>
      <c r="L723" s="386"/>
      <c r="M723" s="386"/>
      <c r="N723" s="386"/>
      <c r="O723" s="386"/>
      <c r="P723" s="386"/>
      <c r="Q723" s="386"/>
      <c r="R723" s="386"/>
      <c r="S723" s="386"/>
      <c r="T723" s="386"/>
      <c r="U723" s="386"/>
      <c r="V723" s="188"/>
      <c r="W723" s="190"/>
      <c r="X723" s="386"/>
      <c r="Y723" s="386"/>
      <c r="Z723" s="386"/>
      <c r="AA723" s="386"/>
      <c r="AB723" s="386"/>
      <c r="AC723" s="386"/>
      <c r="AD723" s="386"/>
      <c r="AE723" s="386"/>
      <c r="AF723" s="386"/>
      <c r="AG723" s="386"/>
      <c r="AH723" s="188"/>
      <c r="AI723" s="188"/>
      <c r="AJ723" s="188"/>
      <c r="AK723" s="188"/>
      <c r="AL723" s="188"/>
      <c r="AM723" s="188"/>
      <c r="AN723" s="188"/>
      <c r="AO723" s="188"/>
      <c r="AP723" s="188"/>
      <c r="AQ723" s="386"/>
      <c r="AR723" s="386"/>
      <c r="AS723" s="386"/>
      <c r="AT723" s="386"/>
      <c r="AU723" s="386"/>
      <c r="AV723" s="386"/>
      <c r="AW723" s="386"/>
      <c r="AX723" s="386"/>
      <c r="AY723" s="386"/>
      <c r="AZ723" s="386"/>
      <c r="BA723" s="386"/>
      <c r="BB723" s="386"/>
      <c r="BC723" s="386"/>
      <c r="BD723" s="386"/>
      <c r="BE723" s="386"/>
      <c r="BF723" s="386"/>
      <c r="BG723" s="386"/>
      <c r="BH723" s="386"/>
      <c r="BI723" s="386"/>
      <c r="BJ723" s="386"/>
      <c r="BK723" s="386"/>
      <c r="BL723" s="386"/>
      <c r="BM723" s="386"/>
      <c r="BN723" s="386"/>
      <c r="BO723" s="186"/>
      <c r="BP723" s="386"/>
      <c r="BQ723" s="386"/>
      <c r="BR723" s="386"/>
      <c r="BS723" s="386"/>
      <c r="BT723" s="386"/>
      <c r="BU723" s="386"/>
      <c r="BV723" s="386"/>
      <c r="BW723" s="386"/>
      <c r="BX723" s="386"/>
      <c r="BY723" s="386"/>
      <c r="BZ723" s="386"/>
      <c r="CA723" s="386"/>
      <c r="CB723" s="386"/>
      <c r="CC723" s="386"/>
      <c r="CD723" s="386"/>
      <c r="CE723" s="386"/>
      <c r="CF723" s="386"/>
      <c r="CG723" s="386"/>
      <c r="CH723" s="386"/>
      <c r="CI723" s="386"/>
      <c r="CJ723" s="386"/>
      <c r="CK723" s="386"/>
      <c r="CL723" s="386"/>
      <c r="CM723" s="386"/>
      <c r="CN723" s="386"/>
      <c r="CO723" s="188"/>
      <c r="CP723" s="188"/>
      <c r="CQ723" s="188"/>
      <c r="CR723" s="188"/>
      <c r="CS723" s="188"/>
      <c r="CT723" s="188"/>
      <c r="CU723" s="188"/>
      <c r="CV723" s="188"/>
      <c r="CW723" s="188"/>
      <c r="CX723" s="188"/>
      <c r="CY723" s="188"/>
      <c r="CZ723" s="188"/>
      <c r="DA723" s="188"/>
      <c r="DB723" s="188"/>
      <c r="DC723" s="386"/>
      <c r="DD723" s="386"/>
      <c r="DE723" s="386"/>
      <c r="DF723" s="386"/>
    </row>
    <row r="724" spans="1:110" s="216" customFormat="1">
      <c r="A724" s="222"/>
      <c r="B724" s="386"/>
      <c r="C724" s="386"/>
      <c r="D724" s="386"/>
      <c r="E724" s="386"/>
      <c r="F724" s="386"/>
      <c r="H724" s="222"/>
      <c r="I724" s="386"/>
      <c r="J724" s="386"/>
      <c r="K724" s="386"/>
      <c r="L724" s="386"/>
      <c r="M724" s="386"/>
      <c r="N724" s="386"/>
      <c r="O724" s="386"/>
      <c r="P724" s="386"/>
      <c r="Q724" s="386"/>
      <c r="R724" s="386"/>
      <c r="S724" s="386"/>
      <c r="T724" s="386"/>
      <c r="U724" s="386"/>
      <c r="V724" s="188"/>
      <c r="W724" s="190"/>
      <c r="X724" s="386"/>
      <c r="Y724" s="386"/>
      <c r="Z724" s="386"/>
      <c r="AA724" s="386"/>
      <c r="AB724" s="386"/>
      <c r="AC724" s="386"/>
      <c r="AD724" s="386"/>
      <c r="AE724" s="386"/>
      <c r="AF724" s="386"/>
      <c r="AG724" s="386"/>
      <c r="AH724" s="188"/>
      <c r="AI724" s="188"/>
      <c r="AJ724" s="188"/>
      <c r="AK724" s="188"/>
      <c r="AL724" s="188"/>
      <c r="AM724" s="188"/>
      <c r="AN724" s="188"/>
      <c r="AO724" s="188"/>
      <c r="AP724" s="188"/>
      <c r="AQ724" s="386"/>
      <c r="AR724" s="386"/>
      <c r="AS724" s="386"/>
      <c r="AT724" s="386"/>
      <c r="AU724" s="386"/>
      <c r="AV724" s="386"/>
      <c r="AW724" s="386"/>
      <c r="AX724" s="386"/>
      <c r="AY724" s="386"/>
      <c r="AZ724" s="386"/>
      <c r="BA724" s="386"/>
      <c r="BB724" s="386"/>
      <c r="BC724" s="386"/>
      <c r="BD724" s="386"/>
      <c r="BE724" s="386"/>
      <c r="BF724" s="386"/>
      <c r="BG724" s="386"/>
      <c r="BH724" s="386"/>
      <c r="BI724" s="386"/>
      <c r="BJ724" s="386"/>
      <c r="BK724" s="386"/>
      <c r="BL724" s="386"/>
      <c r="BM724" s="386"/>
      <c r="BN724" s="386"/>
      <c r="BO724" s="186"/>
      <c r="BP724" s="386"/>
      <c r="BQ724" s="386"/>
      <c r="BR724" s="386"/>
      <c r="BS724" s="386"/>
      <c r="BT724" s="386"/>
      <c r="BU724" s="386"/>
      <c r="BV724" s="386"/>
      <c r="BW724" s="386"/>
      <c r="BX724" s="386"/>
      <c r="BY724" s="386"/>
      <c r="BZ724" s="386"/>
      <c r="CA724" s="386"/>
      <c r="CB724" s="386"/>
      <c r="CC724" s="386"/>
      <c r="CD724" s="386"/>
      <c r="CE724" s="386"/>
      <c r="CF724" s="386"/>
      <c r="CG724" s="386"/>
      <c r="CH724" s="386"/>
      <c r="CI724" s="386"/>
      <c r="CJ724" s="386"/>
      <c r="CK724" s="386"/>
      <c r="CL724" s="386"/>
      <c r="CM724" s="386"/>
      <c r="CN724" s="386"/>
      <c r="CO724" s="188"/>
      <c r="CP724" s="188"/>
      <c r="CQ724" s="188"/>
      <c r="CR724" s="188"/>
      <c r="CS724" s="188"/>
      <c r="CT724" s="188"/>
      <c r="CU724" s="188"/>
      <c r="CV724" s="188"/>
      <c r="CW724" s="188"/>
      <c r="CX724" s="188"/>
      <c r="CY724" s="188"/>
      <c r="CZ724" s="188"/>
      <c r="DA724" s="188"/>
      <c r="DB724" s="188"/>
      <c r="DC724" s="386"/>
      <c r="DD724" s="386"/>
      <c r="DE724" s="386"/>
      <c r="DF724" s="386"/>
    </row>
    <row r="725" spans="1:110" s="216" customFormat="1">
      <c r="A725" s="222"/>
      <c r="B725" s="386"/>
      <c r="C725" s="386"/>
      <c r="D725" s="386"/>
      <c r="E725" s="386"/>
      <c r="F725" s="386"/>
      <c r="H725" s="222"/>
      <c r="I725" s="386"/>
      <c r="J725" s="386"/>
      <c r="K725" s="386"/>
      <c r="L725" s="386"/>
      <c r="M725" s="386"/>
      <c r="N725" s="386"/>
      <c r="O725" s="386"/>
      <c r="P725" s="386"/>
      <c r="Q725" s="386"/>
      <c r="R725" s="386"/>
      <c r="S725" s="386"/>
      <c r="T725" s="386"/>
      <c r="U725" s="386"/>
      <c r="V725" s="188"/>
      <c r="W725" s="190"/>
      <c r="X725" s="386"/>
      <c r="Y725" s="386"/>
      <c r="Z725" s="386"/>
      <c r="AA725" s="386"/>
      <c r="AB725" s="386"/>
      <c r="AC725" s="386"/>
      <c r="AD725" s="386"/>
      <c r="AE725" s="386"/>
      <c r="AF725" s="386"/>
      <c r="AG725" s="386"/>
      <c r="AH725" s="188"/>
      <c r="AI725" s="188"/>
      <c r="AJ725" s="188"/>
      <c r="AK725" s="188"/>
      <c r="AL725" s="188"/>
      <c r="AM725" s="188"/>
      <c r="AN725" s="188"/>
      <c r="AO725" s="188"/>
      <c r="AP725" s="188"/>
      <c r="AQ725" s="386"/>
      <c r="AR725" s="386"/>
      <c r="AS725" s="386"/>
      <c r="AT725" s="386"/>
      <c r="AU725" s="386"/>
      <c r="AV725" s="386"/>
      <c r="AW725" s="386"/>
      <c r="AX725" s="386"/>
      <c r="AY725" s="386"/>
      <c r="AZ725" s="386"/>
      <c r="BA725" s="386"/>
      <c r="BB725" s="386"/>
      <c r="BC725" s="386"/>
      <c r="BD725" s="386"/>
      <c r="BE725" s="386"/>
      <c r="BF725" s="386"/>
      <c r="BG725" s="386"/>
      <c r="BH725" s="386"/>
      <c r="BI725" s="386"/>
      <c r="BJ725" s="386"/>
      <c r="BK725" s="386"/>
      <c r="BL725" s="386"/>
      <c r="BM725" s="386"/>
      <c r="BN725" s="386"/>
      <c r="BO725" s="186"/>
      <c r="BP725" s="386"/>
      <c r="BQ725" s="386"/>
      <c r="BR725" s="386"/>
      <c r="BS725" s="386"/>
      <c r="BT725" s="386"/>
      <c r="BU725" s="386"/>
      <c r="BV725" s="386"/>
      <c r="BW725" s="386"/>
      <c r="BX725" s="386"/>
      <c r="BY725" s="386"/>
      <c r="BZ725" s="386"/>
      <c r="CA725" s="386"/>
      <c r="CB725" s="386"/>
      <c r="CC725" s="386"/>
      <c r="CD725" s="386"/>
      <c r="CE725" s="386"/>
      <c r="CF725" s="386"/>
      <c r="CG725" s="386"/>
      <c r="CH725" s="386"/>
      <c r="CI725" s="386"/>
      <c r="CJ725" s="386"/>
      <c r="CK725" s="386"/>
      <c r="CL725" s="386"/>
      <c r="CM725" s="386"/>
      <c r="CN725" s="386"/>
      <c r="CO725" s="188"/>
      <c r="CP725" s="188"/>
      <c r="CQ725" s="188"/>
      <c r="CR725" s="188"/>
      <c r="CS725" s="188"/>
      <c r="CT725" s="188"/>
      <c r="CU725" s="188"/>
      <c r="CV725" s="188"/>
      <c r="CW725" s="188"/>
      <c r="CX725" s="188"/>
      <c r="CY725" s="188"/>
      <c r="CZ725" s="188"/>
      <c r="DA725" s="188"/>
      <c r="DB725" s="188"/>
      <c r="DC725" s="386"/>
      <c r="DD725" s="386"/>
      <c r="DE725" s="386"/>
      <c r="DF725" s="386"/>
    </row>
    <row r="726" spans="1:110" s="216" customFormat="1">
      <c r="A726" s="222"/>
      <c r="B726" s="386"/>
      <c r="C726" s="386"/>
      <c r="D726" s="386"/>
      <c r="E726" s="386"/>
      <c r="F726" s="386"/>
      <c r="H726" s="222"/>
      <c r="I726" s="386"/>
      <c r="J726" s="386"/>
      <c r="K726" s="386"/>
      <c r="L726" s="386"/>
      <c r="M726" s="386"/>
      <c r="N726" s="386"/>
      <c r="O726" s="386"/>
      <c r="P726" s="386"/>
      <c r="Q726" s="386"/>
      <c r="R726" s="386"/>
      <c r="S726" s="386"/>
      <c r="T726" s="386"/>
      <c r="U726" s="386"/>
      <c r="V726" s="188"/>
      <c r="W726" s="190"/>
      <c r="X726" s="386"/>
      <c r="Y726" s="386"/>
      <c r="Z726" s="386"/>
      <c r="AA726" s="386"/>
      <c r="AB726" s="386"/>
      <c r="AC726" s="386"/>
      <c r="AD726" s="386"/>
      <c r="AE726" s="386"/>
      <c r="AF726" s="386"/>
      <c r="AG726" s="386"/>
      <c r="AH726" s="188"/>
      <c r="AI726" s="188"/>
      <c r="AJ726" s="188"/>
      <c r="AK726" s="188"/>
      <c r="AL726" s="188"/>
      <c r="AM726" s="188"/>
      <c r="AN726" s="188"/>
      <c r="AO726" s="188"/>
      <c r="AP726" s="188"/>
      <c r="AQ726" s="386"/>
      <c r="AR726" s="386"/>
      <c r="AS726" s="386"/>
      <c r="AT726" s="386"/>
      <c r="AU726" s="386"/>
      <c r="AV726" s="386"/>
      <c r="AW726" s="386"/>
      <c r="AX726" s="386"/>
      <c r="AY726" s="386"/>
      <c r="AZ726" s="386"/>
      <c r="BA726" s="386"/>
      <c r="BB726" s="386"/>
      <c r="BC726" s="386"/>
      <c r="BD726" s="386"/>
      <c r="BE726" s="386"/>
      <c r="BF726" s="386"/>
      <c r="BG726" s="386"/>
      <c r="BH726" s="386"/>
      <c r="BI726" s="386"/>
      <c r="BJ726" s="386"/>
      <c r="BK726" s="386"/>
      <c r="BL726" s="386"/>
      <c r="BM726" s="386"/>
      <c r="BN726" s="386"/>
      <c r="BO726" s="186"/>
      <c r="BP726" s="386"/>
      <c r="BQ726" s="386"/>
      <c r="BR726" s="386"/>
      <c r="BS726" s="386"/>
      <c r="BT726" s="386"/>
      <c r="BU726" s="386"/>
      <c r="BV726" s="386"/>
      <c r="BW726" s="386"/>
      <c r="BX726" s="386"/>
      <c r="BY726" s="386"/>
      <c r="BZ726" s="386"/>
      <c r="CA726" s="386"/>
      <c r="CB726" s="386"/>
      <c r="CC726" s="386"/>
      <c r="CD726" s="386"/>
      <c r="CE726" s="386"/>
      <c r="CF726" s="386"/>
      <c r="CG726" s="386"/>
      <c r="CH726" s="386"/>
      <c r="CI726" s="386"/>
      <c r="CJ726" s="386"/>
      <c r="CK726" s="386"/>
      <c r="CL726" s="386"/>
      <c r="CM726" s="386"/>
      <c r="CN726" s="386"/>
      <c r="CO726" s="188"/>
      <c r="CP726" s="188"/>
      <c r="CQ726" s="188"/>
      <c r="CR726" s="188"/>
      <c r="CS726" s="188"/>
      <c r="CT726" s="188"/>
      <c r="CU726" s="188"/>
      <c r="CV726" s="188"/>
      <c r="CW726" s="188"/>
      <c r="CX726" s="188"/>
      <c r="CY726" s="188"/>
      <c r="CZ726" s="188"/>
      <c r="DA726" s="188"/>
      <c r="DB726" s="188"/>
      <c r="DC726" s="386"/>
      <c r="DD726" s="386"/>
      <c r="DE726" s="386"/>
      <c r="DF726" s="386"/>
    </row>
    <row r="727" spans="1:110" s="216" customFormat="1">
      <c r="A727" s="222"/>
      <c r="B727" s="386"/>
      <c r="C727" s="386"/>
      <c r="D727" s="386"/>
      <c r="E727" s="386"/>
      <c r="F727" s="386"/>
      <c r="H727" s="222"/>
      <c r="I727" s="386"/>
      <c r="J727" s="386"/>
      <c r="K727" s="386"/>
      <c r="L727" s="386"/>
      <c r="M727" s="386"/>
      <c r="N727" s="386"/>
      <c r="O727" s="386"/>
      <c r="P727" s="386"/>
      <c r="Q727" s="386"/>
      <c r="R727" s="386"/>
      <c r="S727" s="386"/>
      <c r="T727" s="386"/>
      <c r="U727" s="386"/>
      <c r="V727" s="188"/>
      <c r="W727" s="190"/>
      <c r="X727" s="386"/>
      <c r="Y727" s="386"/>
      <c r="Z727" s="386"/>
      <c r="AA727" s="386"/>
      <c r="AB727" s="386"/>
      <c r="AC727" s="386"/>
      <c r="AD727" s="386"/>
      <c r="AE727" s="386"/>
      <c r="AF727" s="386"/>
      <c r="AG727" s="386"/>
      <c r="AH727" s="188"/>
      <c r="AI727" s="188"/>
      <c r="AJ727" s="188"/>
      <c r="AK727" s="188"/>
      <c r="AL727" s="188"/>
      <c r="AM727" s="188"/>
      <c r="AN727" s="188"/>
      <c r="AO727" s="188"/>
      <c r="AP727" s="188"/>
      <c r="AQ727" s="386"/>
      <c r="AR727" s="386"/>
      <c r="AS727" s="386"/>
      <c r="AT727" s="386"/>
      <c r="AU727" s="386"/>
      <c r="AV727" s="386"/>
      <c r="AW727" s="386"/>
      <c r="AX727" s="386"/>
      <c r="AY727" s="386"/>
      <c r="AZ727" s="386"/>
      <c r="BA727" s="386"/>
      <c r="BB727" s="386"/>
      <c r="BC727" s="386"/>
      <c r="BD727" s="386"/>
      <c r="BE727" s="386"/>
      <c r="BF727" s="386"/>
      <c r="BG727" s="386"/>
      <c r="BH727" s="386"/>
      <c r="BI727" s="386"/>
      <c r="BJ727" s="386"/>
      <c r="BK727" s="386"/>
      <c r="BL727" s="386"/>
      <c r="BM727" s="386"/>
      <c r="BN727" s="386"/>
      <c r="BO727" s="186"/>
      <c r="BP727" s="386"/>
      <c r="BQ727" s="386"/>
      <c r="BR727" s="386"/>
      <c r="BS727" s="386"/>
      <c r="BT727" s="386"/>
      <c r="BU727" s="386"/>
      <c r="BV727" s="386"/>
      <c r="BW727" s="386"/>
      <c r="BX727" s="386"/>
      <c r="BY727" s="386"/>
      <c r="BZ727" s="386"/>
      <c r="CA727" s="386"/>
      <c r="CB727" s="386"/>
      <c r="CC727" s="386"/>
      <c r="CD727" s="386"/>
      <c r="CE727" s="386"/>
      <c r="CF727" s="386"/>
      <c r="CG727" s="386"/>
      <c r="CH727" s="386"/>
      <c r="CI727" s="386"/>
      <c r="CJ727" s="386"/>
      <c r="CK727" s="386"/>
      <c r="CL727" s="386"/>
      <c r="CM727" s="386"/>
      <c r="CN727" s="386"/>
      <c r="CO727" s="188"/>
      <c r="CP727" s="188"/>
      <c r="CQ727" s="188"/>
      <c r="CR727" s="188"/>
      <c r="CS727" s="188"/>
      <c r="CT727" s="188"/>
      <c r="CU727" s="188"/>
      <c r="CV727" s="188"/>
      <c r="CW727" s="188"/>
      <c r="CX727" s="188"/>
      <c r="CY727" s="188"/>
      <c r="CZ727" s="188"/>
      <c r="DA727" s="188"/>
      <c r="DB727" s="188"/>
      <c r="DC727" s="386"/>
      <c r="DD727" s="386"/>
      <c r="DE727" s="386"/>
      <c r="DF727" s="386"/>
    </row>
    <row r="728" spans="1:110" s="216" customFormat="1">
      <c r="A728" s="222"/>
      <c r="B728" s="386"/>
      <c r="C728" s="386"/>
      <c r="D728" s="386"/>
      <c r="E728" s="386"/>
      <c r="F728" s="386"/>
      <c r="H728" s="222"/>
      <c r="I728" s="386"/>
      <c r="J728" s="386"/>
      <c r="K728" s="386"/>
      <c r="L728" s="386"/>
      <c r="M728" s="386"/>
      <c r="N728" s="386"/>
      <c r="O728" s="386"/>
      <c r="P728" s="386"/>
      <c r="Q728" s="386"/>
      <c r="R728" s="386"/>
      <c r="S728" s="386"/>
      <c r="T728" s="386"/>
      <c r="U728" s="386"/>
      <c r="V728" s="188"/>
      <c r="W728" s="190"/>
      <c r="X728" s="386"/>
      <c r="Y728" s="386"/>
      <c r="Z728" s="386"/>
      <c r="AA728" s="386"/>
      <c r="AB728" s="386"/>
      <c r="AC728" s="386"/>
      <c r="AD728" s="386"/>
      <c r="AE728" s="386"/>
      <c r="AF728" s="386"/>
      <c r="AG728" s="386"/>
      <c r="AH728" s="188"/>
      <c r="AI728" s="188"/>
      <c r="AJ728" s="188"/>
      <c r="AK728" s="188"/>
      <c r="AL728" s="188"/>
      <c r="AM728" s="188"/>
      <c r="AN728" s="188"/>
      <c r="AO728" s="188"/>
      <c r="AP728" s="188"/>
      <c r="AQ728" s="386"/>
      <c r="AR728" s="386"/>
      <c r="AS728" s="386"/>
      <c r="AT728" s="386"/>
      <c r="AU728" s="386"/>
      <c r="AV728" s="386"/>
      <c r="AW728" s="386"/>
      <c r="AX728" s="386"/>
      <c r="AY728" s="386"/>
      <c r="AZ728" s="386"/>
      <c r="BA728" s="386"/>
      <c r="BB728" s="386"/>
      <c r="BC728" s="386"/>
      <c r="BD728" s="386"/>
      <c r="BE728" s="386"/>
      <c r="BF728" s="386"/>
      <c r="BG728" s="386"/>
      <c r="BH728" s="386"/>
      <c r="BI728" s="386"/>
      <c r="BJ728" s="386"/>
      <c r="BK728" s="386"/>
      <c r="BL728" s="386"/>
      <c r="BM728" s="386"/>
      <c r="BN728" s="386"/>
      <c r="BO728" s="186"/>
      <c r="BP728" s="386"/>
      <c r="BQ728" s="386"/>
      <c r="BR728" s="386"/>
      <c r="BS728" s="386"/>
      <c r="BT728" s="386"/>
      <c r="BU728" s="386"/>
      <c r="BV728" s="386"/>
      <c r="BW728" s="386"/>
      <c r="BX728" s="386"/>
      <c r="BY728" s="386"/>
      <c r="BZ728" s="386"/>
      <c r="CA728" s="386"/>
      <c r="CB728" s="386"/>
      <c r="CC728" s="386"/>
      <c r="CD728" s="386"/>
      <c r="CE728" s="386"/>
      <c r="CF728" s="386"/>
      <c r="CG728" s="386"/>
      <c r="CH728" s="386"/>
      <c r="CI728" s="386"/>
      <c r="CJ728" s="386"/>
      <c r="CK728" s="386"/>
      <c r="CL728" s="386"/>
      <c r="CM728" s="386"/>
      <c r="CN728" s="386"/>
      <c r="CO728" s="188"/>
      <c r="CP728" s="188"/>
      <c r="CQ728" s="188"/>
      <c r="CR728" s="188"/>
      <c r="CS728" s="188"/>
      <c r="CT728" s="188"/>
      <c r="CU728" s="188"/>
      <c r="CV728" s="188"/>
      <c r="CW728" s="188"/>
      <c r="CX728" s="188"/>
      <c r="CY728" s="188"/>
      <c r="CZ728" s="188"/>
      <c r="DA728" s="188"/>
      <c r="DB728" s="188"/>
      <c r="DC728" s="386"/>
      <c r="DD728" s="386"/>
      <c r="DE728" s="386"/>
      <c r="DF728" s="386"/>
    </row>
    <row r="729" spans="1:110" s="216" customFormat="1">
      <c r="A729" s="222"/>
      <c r="B729" s="386"/>
      <c r="C729" s="386"/>
      <c r="D729" s="386"/>
      <c r="E729" s="386"/>
      <c r="F729" s="386"/>
      <c r="H729" s="222"/>
      <c r="I729" s="386"/>
      <c r="J729" s="386"/>
      <c r="K729" s="386"/>
      <c r="L729" s="386"/>
      <c r="M729" s="386"/>
      <c r="N729" s="386"/>
      <c r="O729" s="386"/>
      <c r="P729" s="386"/>
      <c r="Q729" s="386"/>
      <c r="R729" s="386"/>
      <c r="S729" s="386"/>
      <c r="T729" s="386"/>
      <c r="U729" s="386"/>
      <c r="V729" s="188"/>
      <c r="W729" s="190"/>
      <c r="X729" s="386"/>
      <c r="Y729" s="386"/>
      <c r="Z729" s="386"/>
      <c r="AA729" s="386"/>
      <c r="AB729" s="386"/>
      <c r="AC729" s="386"/>
      <c r="AD729" s="386"/>
      <c r="AE729" s="386"/>
      <c r="AF729" s="386"/>
      <c r="AG729" s="386"/>
      <c r="AH729" s="188"/>
      <c r="AI729" s="188"/>
      <c r="AJ729" s="188"/>
      <c r="AK729" s="188"/>
      <c r="AL729" s="188"/>
      <c r="AM729" s="188"/>
      <c r="AN729" s="188"/>
      <c r="AO729" s="188"/>
      <c r="AP729" s="188"/>
      <c r="AQ729" s="386"/>
      <c r="AR729" s="386"/>
      <c r="AS729" s="386"/>
      <c r="AT729" s="386"/>
      <c r="AU729" s="386"/>
      <c r="AV729" s="386"/>
      <c r="AW729" s="386"/>
      <c r="AX729" s="386"/>
      <c r="AY729" s="386"/>
      <c r="AZ729" s="386"/>
      <c r="BA729" s="386"/>
      <c r="BB729" s="386"/>
      <c r="BC729" s="386"/>
      <c r="BD729" s="386"/>
      <c r="BE729" s="386"/>
      <c r="BF729" s="386"/>
      <c r="BG729" s="386"/>
      <c r="BH729" s="386"/>
      <c r="BI729" s="386"/>
      <c r="BJ729" s="386"/>
      <c r="BK729" s="386"/>
      <c r="BL729" s="386"/>
      <c r="BM729" s="386"/>
      <c r="BN729" s="386"/>
      <c r="BO729" s="186"/>
      <c r="BP729" s="386"/>
      <c r="BQ729" s="386"/>
      <c r="BR729" s="386"/>
      <c r="BS729" s="386"/>
      <c r="BT729" s="386"/>
      <c r="BU729" s="386"/>
      <c r="BV729" s="386"/>
      <c r="BW729" s="386"/>
      <c r="BX729" s="386"/>
      <c r="BY729" s="386"/>
      <c r="BZ729" s="386"/>
      <c r="CA729" s="386"/>
      <c r="CB729" s="386"/>
      <c r="CC729" s="386"/>
      <c r="CD729" s="386"/>
      <c r="CE729" s="386"/>
      <c r="CF729" s="386"/>
      <c r="CG729" s="386"/>
      <c r="CH729" s="386"/>
      <c r="CI729" s="386"/>
      <c r="CJ729" s="386"/>
      <c r="CK729" s="386"/>
      <c r="CL729" s="386"/>
      <c r="CM729" s="386"/>
      <c r="CN729" s="386"/>
      <c r="CO729" s="188"/>
      <c r="CP729" s="188"/>
      <c r="CQ729" s="188"/>
      <c r="CR729" s="188"/>
      <c r="CS729" s="188"/>
      <c r="CT729" s="188"/>
      <c r="CU729" s="188"/>
      <c r="CV729" s="188"/>
      <c r="CW729" s="188"/>
      <c r="CX729" s="188"/>
      <c r="CY729" s="188"/>
      <c r="CZ729" s="188"/>
      <c r="DA729" s="188"/>
      <c r="DB729" s="188"/>
      <c r="DC729" s="386"/>
      <c r="DD729" s="386"/>
      <c r="DE729" s="386"/>
      <c r="DF729" s="386"/>
    </row>
    <row r="730" spans="1:110" s="216" customFormat="1">
      <c r="A730" s="222"/>
      <c r="B730" s="386"/>
      <c r="C730" s="386"/>
      <c r="D730" s="386"/>
      <c r="E730" s="386"/>
      <c r="F730" s="386"/>
      <c r="H730" s="222"/>
      <c r="I730" s="386"/>
      <c r="J730" s="386"/>
      <c r="K730" s="386"/>
      <c r="L730" s="386"/>
      <c r="M730" s="386"/>
      <c r="N730" s="386"/>
      <c r="O730" s="386"/>
      <c r="P730" s="386"/>
      <c r="Q730" s="386"/>
      <c r="R730" s="386"/>
      <c r="S730" s="386"/>
      <c r="T730" s="386"/>
      <c r="U730" s="386"/>
      <c r="V730" s="188"/>
      <c r="W730" s="190"/>
      <c r="X730" s="386"/>
      <c r="Y730" s="386"/>
      <c r="Z730" s="386"/>
      <c r="AA730" s="386"/>
      <c r="AB730" s="386"/>
      <c r="AC730" s="386"/>
      <c r="AD730" s="386"/>
      <c r="AE730" s="386"/>
      <c r="AF730" s="386"/>
      <c r="AG730" s="386"/>
      <c r="AH730" s="188"/>
      <c r="AI730" s="188"/>
      <c r="AJ730" s="188"/>
      <c r="AK730" s="188"/>
      <c r="AL730" s="188"/>
      <c r="AM730" s="188"/>
      <c r="AN730" s="188"/>
      <c r="AO730" s="188"/>
      <c r="AP730" s="188"/>
      <c r="AQ730" s="386"/>
      <c r="AR730" s="386"/>
      <c r="AS730" s="386"/>
      <c r="AT730" s="386"/>
      <c r="AU730" s="386"/>
      <c r="AV730" s="386"/>
      <c r="AW730" s="386"/>
      <c r="AX730" s="386"/>
      <c r="AY730" s="386"/>
      <c r="AZ730" s="386"/>
      <c r="BA730" s="386"/>
      <c r="BB730" s="386"/>
      <c r="BC730" s="386"/>
      <c r="BD730" s="386"/>
      <c r="BE730" s="386"/>
      <c r="BF730" s="386"/>
      <c r="BG730" s="386"/>
      <c r="BH730" s="386"/>
      <c r="BI730" s="386"/>
      <c r="BJ730" s="386"/>
      <c r="BK730" s="386"/>
      <c r="BL730" s="386"/>
      <c r="BM730" s="386"/>
      <c r="BN730" s="386"/>
      <c r="BO730" s="186"/>
      <c r="BP730" s="386"/>
      <c r="BQ730" s="386"/>
      <c r="BR730" s="386"/>
      <c r="BS730" s="386"/>
      <c r="BT730" s="386"/>
      <c r="BU730" s="386"/>
      <c r="BV730" s="386"/>
      <c r="BW730" s="386"/>
      <c r="BX730" s="386"/>
      <c r="BY730" s="386"/>
      <c r="BZ730" s="386"/>
      <c r="CA730" s="386"/>
      <c r="CB730" s="386"/>
      <c r="CC730" s="386"/>
      <c r="CD730" s="386"/>
      <c r="CE730" s="386"/>
      <c r="CF730" s="386"/>
      <c r="CG730" s="386"/>
      <c r="CH730" s="386"/>
      <c r="CI730" s="386"/>
      <c r="CJ730" s="386"/>
      <c r="CK730" s="386"/>
      <c r="CL730" s="386"/>
      <c r="CM730" s="386"/>
      <c r="CN730" s="386"/>
      <c r="CO730" s="188"/>
      <c r="CP730" s="188"/>
      <c r="CQ730" s="188"/>
      <c r="CR730" s="188"/>
      <c r="CS730" s="188"/>
      <c r="CT730" s="188"/>
      <c r="CU730" s="188"/>
      <c r="CV730" s="188"/>
      <c r="CW730" s="188"/>
      <c r="CX730" s="188"/>
      <c r="CY730" s="188"/>
      <c r="CZ730" s="188"/>
      <c r="DA730" s="188"/>
      <c r="DB730" s="188"/>
      <c r="DC730" s="386"/>
      <c r="DD730" s="386"/>
      <c r="DE730" s="386"/>
      <c r="DF730" s="386"/>
    </row>
    <row r="731" spans="1:110" s="216" customFormat="1">
      <c r="A731" s="222"/>
      <c r="B731" s="386"/>
      <c r="C731" s="386"/>
      <c r="D731" s="386"/>
      <c r="E731" s="386"/>
      <c r="F731" s="386"/>
      <c r="H731" s="222"/>
      <c r="I731" s="386"/>
      <c r="J731" s="386"/>
      <c r="K731" s="386"/>
      <c r="L731" s="386"/>
      <c r="M731" s="386"/>
      <c r="N731" s="386"/>
      <c r="O731" s="386"/>
      <c r="P731" s="386"/>
      <c r="Q731" s="386"/>
      <c r="R731" s="386"/>
      <c r="S731" s="386"/>
      <c r="T731" s="386"/>
      <c r="U731" s="386"/>
      <c r="V731" s="188"/>
      <c r="W731" s="190"/>
      <c r="X731" s="386"/>
      <c r="Y731" s="386"/>
      <c r="Z731" s="386"/>
      <c r="AA731" s="386"/>
      <c r="AB731" s="386"/>
      <c r="AC731" s="386"/>
      <c r="AD731" s="386"/>
      <c r="AE731" s="386"/>
      <c r="AF731" s="386"/>
      <c r="AG731" s="386"/>
      <c r="AH731" s="188"/>
      <c r="AI731" s="188"/>
      <c r="AJ731" s="188"/>
      <c r="AK731" s="188"/>
      <c r="AL731" s="188"/>
      <c r="AM731" s="188"/>
      <c r="AN731" s="188"/>
      <c r="AO731" s="188"/>
      <c r="AP731" s="188"/>
      <c r="AQ731" s="386"/>
      <c r="AR731" s="386"/>
      <c r="AS731" s="386"/>
      <c r="AT731" s="386"/>
      <c r="AU731" s="386"/>
      <c r="AV731" s="386"/>
      <c r="AW731" s="386"/>
      <c r="AX731" s="386"/>
      <c r="AY731" s="386"/>
      <c r="AZ731" s="386"/>
      <c r="BA731" s="386"/>
      <c r="BB731" s="386"/>
      <c r="BC731" s="386"/>
      <c r="BD731" s="386"/>
      <c r="BE731" s="386"/>
      <c r="BF731" s="386"/>
      <c r="BG731" s="386"/>
      <c r="BH731" s="386"/>
      <c r="BI731" s="386"/>
      <c r="BJ731" s="386"/>
      <c r="BK731" s="386"/>
      <c r="BL731" s="386"/>
      <c r="BM731" s="386"/>
      <c r="BN731" s="386"/>
      <c r="BO731" s="186"/>
      <c r="BP731" s="386"/>
      <c r="BQ731" s="386"/>
      <c r="BR731" s="386"/>
      <c r="BS731" s="386"/>
      <c r="BT731" s="386"/>
      <c r="BU731" s="386"/>
      <c r="BV731" s="386"/>
      <c r="BW731" s="386"/>
      <c r="BX731" s="386"/>
      <c r="BY731" s="386"/>
      <c r="BZ731" s="386"/>
      <c r="CA731" s="386"/>
      <c r="CB731" s="386"/>
      <c r="CC731" s="386"/>
      <c r="CD731" s="386"/>
      <c r="CE731" s="386"/>
      <c r="CF731" s="386"/>
      <c r="CG731" s="386"/>
      <c r="CH731" s="386"/>
      <c r="CI731" s="386"/>
      <c r="CJ731" s="386"/>
      <c r="CK731" s="386"/>
      <c r="CL731" s="386"/>
      <c r="CM731" s="386"/>
      <c r="CN731" s="386"/>
      <c r="CO731" s="188"/>
      <c r="CP731" s="188"/>
      <c r="CQ731" s="188"/>
      <c r="CR731" s="188"/>
      <c r="CS731" s="188"/>
      <c r="CT731" s="188"/>
      <c r="CU731" s="188"/>
      <c r="CV731" s="188"/>
      <c r="CW731" s="188"/>
      <c r="CX731" s="188"/>
      <c r="CY731" s="188"/>
      <c r="CZ731" s="188"/>
      <c r="DA731" s="188"/>
      <c r="DB731" s="188"/>
      <c r="DC731" s="386"/>
      <c r="DD731" s="386"/>
      <c r="DE731" s="386"/>
      <c r="DF731" s="386"/>
    </row>
    <row r="732" spans="1:110" s="216" customFormat="1">
      <c r="A732" s="222"/>
      <c r="B732" s="386"/>
      <c r="C732" s="386"/>
      <c r="D732" s="386"/>
      <c r="E732" s="386"/>
      <c r="F732" s="386"/>
      <c r="H732" s="222"/>
      <c r="I732" s="386"/>
      <c r="J732" s="386"/>
      <c r="K732" s="386"/>
      <c r="L732" s="386"/>
      <c r="M732" s="386"/>
      <c r="N732" s="386"/>
      <c r="O732" s="386"/>
      <c r="P732" s="386"/>
      <c r="Q732" s="386"/>
      <c r="R732" s="386"/>
      <c r="S732" s="386"/>
      <c r="T732" s="386"/>
      <c r="U732" s="386"/>
      <c r="V732" s="188"/>
      <c r="W732" s="190"/>
      <c r="X732" s="386"/>
      <c r="Y732" s="386"/>
      <c r="Z732" s="386"/>
      <c r="AA732" s="386"/>
      <c r="AB732" s="386"/>
      <c r="AC732" s="386"/>
      <c r="AD732" s="386"/>
      <c r="AE732" s="386"/>
      <c r="AF732" s="386"/>
      <c r="AG732" s="386"/>
      <c r="AH732" s="188"/>
      <c r="AI732" s="188"/>
      <c r="AJ732" s="188"/>
      <c r="AK732" s="188"/>
      <c r="AL732" s="188"/>
      <c r="AM732" s="188"/>
      <c r="AN732" s="188"/>
      <c r="AO732" s="188"/>
      <c r="AP732" s="188"/>
      <c r="AQ732" s="386"/>
      <c r="AR732" s="386"/>
      <c r="AS732" s="386"/>
      <c r="AT732" s="386"/>
      <c r="AU732" s="386"/>
      <c r="AV732" s="386"/>
      <c r="AW732" s="386"/>
      <c r="AX732" s="386"/>
      <c r="AY732" s="386"/>
      <c r="AZ732" s="386"/>
      <c r="BA732" s="386"/>
      <c r="BB732" s="386"/>
      <c r="BC732" s="386"/>
      <c r="BD732" s="386"/>
      <c r="BE732" s="386"/>
      <c r="BF732" s="386"/>
      <c r="BG732" s="386"/>
      <c r="BH732" s="386"/>
      <c r="BI732" s="386"/>
      <c r="BJ732" s="386"/>
      <c r="BK732" s="386"/>
      <c r="BL732" s="386"/>
      <c r="BM732" s="386"/>
      <c r="BN732" s="386"/>
      <c r="BO732" s="186"/>
      <c r="BP732" s="386"/>
      <c r="BQ732" s="386"/>
      <c r="BR732" s="386"/>
      <c r="BS732" s="386"/>
      <c r="BT732" s="386"/>
      <c r="BU732" s="386"/>
      <c r="BV732" s="386"/>
      <c r="BW732" s="386"/>
      <c r="BX732" s="386"/>
      <c r="BY732" s="386"/>
      <c r="BZ732" s="386"/>
      <c r="CA732" s="386"/>
      <c r="CB732" s="386"/>
      <c r="CC732" s="386"/>
      <c r="CD732" s="386"/>
      <c r="CE732" s="386"/>
      <c r="CF732" s="386"/>
      <c r="CG732" s="386"/>
      <c r="CH732" s="386"/>
      <c r="CI732" s="386"/>
      <c r="CJ732" s="386"/>
      <c r="CK732" s="386"/>
      <c r="CL732" s="386"/>
      <c r="CM732" s="386"/>
      <c r="CN732" s="386"/>
      <c r="CO732" s="188"/>
      <c r="CP732" s="188"/>
      <c r="CQ732" s="188"/>
      <c r="CR732" s="188"/>
      <c r="CS732" s="188"/>
      <c r="CT732" s="188"/>
      <c r="CU732" s="188"/>
      <c r="CV732" s="188"/>
      <c r="CW732" s="188"/>
      <c r="CX732" s="188"/>
      <c r="CY732" s="188"/>
      <c r="CZ732" s="188"/>
      <c r="DA732" s="188"/>
      <c r="DB732" s="188"/>
      <c r="DC732" s="386"/>
      <c r="DD732" s="386"/>
      <c r="DE732" s="386"/>
      <c r="DF732" s="386"/>
    </row>
    <row r="733" spans="1:110" s="216" customFormat="1">
      <c r="A733" s="222"/>
      <c r="B733" s="386"/>
      <c r="C733" s="386"/>
      <c r="D733" s="386"/>
      <c r="E733" s="386"/>
      <c r="F733" s="386"/>
      <c r="H733" s="222"/>
      <c r="I733" s="386"/>
      <c r="J733" s="386"/>
      <c r="K733" s="386"/>
      <c r="L733" s="386"/>
      <c r="M733" s="386"/>
      <c r="N733" s="386"/>
      <c r="O733" s="386"/>
      <c r="P733" s="386"/>
      <c r="Q733" s="386"/>
      <c r="R733" s="386"/>
      <c r="S733" s="386"/>
      <c r="T733" s="386"/>
      <c r="U733" s="386"/>
      <c r="V733" s="188"/>
      <c r="W733" s="190"/>
      <c r="X733" s="386"/>
      <c r="Y733" s="386"/>
      <c r="Z733" s="386"/>
      <c r="AA733" s="386"/>
      <c r="AB733" s="386"/>
      <c r="AC733" s="386"/>
      <c r="AD733" s="386"/>
      <c r="AE733" s="386"/>
      <c r="AF733" s="386"/>
      <c r="AG733" s="386"/>
      <c r="AH733" s="188"/>
      <c r="AI733" s="188"/>
      <c r="AJ733" s="188"/>
      <c r="AK733" s="188"/>
      <c r="AL733" s="188"/>
      <c r="AM733" s="188"/>
      <c r="AN733" s="188"/>
      <c r="AO733" s="188"/>
      <c r="AP733" s="188"/>
      <c r="AQ733" s="386"/>
      <c r="AR733" s="386"/>
      <c r="AS733" s="386"/>
      <c r="AT733" s="386"/>
      <c r="AU733" s="386"/>
      <c r="AV733" s="386"/>
      <c r="AW733" s="386"/>
      <c r="AX733" s="386"/>
      <c r="AY733" s="386"/>
      <c r="AZ733" s="386"/>
      <c r="BA733" s="386"/>
      <c r="BB733" s="386"/>
      <c r="BC733" s="386"/>
      <c r="BD733" s="386"/>
      <c r="BE733" s="386"/>
      <c r="BF733" s="386"/>
      <c r="BG733" s="386"/>
      <c r="BH733" s="386"/>
      <c r="BI733" s="386"/>
      <c r="BJ733" s="386"/>
      <c r="BK733" s="386"/>
      <c r="BL733" s="386"/>
      <c r="BM733" s="386"/>
      <c r="BN733" s="386"/>
      <c r="BO733" s="186"/>
      <c r="BP733" s="386"/>
      <c r="BQ733" s="386"/>
      <c r="BR733" s="386"/>
      <c r="BS733" s="386"/>
      <c r="BT733" s="386"/>
      <c r="BU733" s="386"/>
      <c r="BV733" s="386"/>
      <c r="BW733" s="386"/>
      <c r="BX733" s="386"/>
      <c r="BY733" s="386"/>
      <c r="BZ733" s="386"/>
      <c r="CA733" s="386"/>
      <c r="CB733" s="386"/>
      <c r="CC733" s="386"/>
      <c r="CD733" s="386"/>
      <c r="CE733" s="386"/>
      <c r="CF733" s="386"/>
      <c r="CG733" s="386"/>
      <c r="CH733" s="386"/>
      <c r="CI733" s="386"/>
      <c r="CJ733" s="386"/>
      <c r="CK733" s="386"/>
      <c r="CL733" s="386"/>
      <c r="CM733" s="386"/>
      <c r="CN733" s="386"/>
      <c r="CO733" s="188"/>
      <c r="CP733" s="188"/>
      <c r="CQ733" s="188"/>
      <c r="CR733" s="188"/>
      <c r="CS733" s="188"/>
      <c r="CT733" s="188"/>
      <c r="CU733" s="188"/>
      <c r="CV733" s="188"/>
      <c r="CW733" s="188"/>
      <c r="CX733" s="188"/>
      <c r="CY733" s="188"/>
      <c r="CZ733" s="188"/>
      <c r="DA733" s="188"/>
      <c r="DB733" s="188"/>
      <c r="DC733" s="386"/>
      <c r="DD733" s="386"/>
      <c r="DE733" s="386"/>
      <c r="DF733" s="386"/>
    </row>
    <row r="734" spans="1:110" s="216" customFormat="1">
      <c r="A734" s="222"/>
      <c r="B734" s="386"/>
      <c r="C734" s="386"/>
      <c r="D734" s="386"/>
      <c r="E734" s="386"/>
      <c r="F734" s="386"/>
      <c r="H734" s="222"/>
      <c r="I734" s="386"/>
      <c r="J734" s="386"/>
      <c r="K734" s="386"/>
      <c r="L734" s="386"/>
      <c r="M734" s="386"/>
      <c r="N734" s="386"/>
      <c r="O734" s="386"/>
      <c r="P734" s="386"/>
      <c r="Q734" s="386"/>
      <c r="R734" s="386"/>
      <c r="S734" s="386"/>
      <c r="T734" s="386"/>
      <c r="U734" s="386"/>
      <c r="V734" s="188"/>
      <c r="W734" s="190"/>
      <c r="X734" s="386"/>
      <c r="Y734" s="386"/>
      <c r="Z734" s="386"/>
      <c r="AA734" s="386"/>
      <c r="AB734" s="386"/>
      <c r="AC734" s="386"/>
      <c r="AD734" s="386"/>
      <c r="AE734" s="386"/>
      <c r="AF734" s="386"/>
      <c r="AG734" s="386"/>
      <c r="AH734" s="188"/>
      <c r="AI734" s="188"/>
      <c r="AJ734" s="188"/>
      <c r="AK734" s="188"/>
      <c r="AL734" s="188"/>
      <c r="AM734" s="188"/>
      <c r="AN734" s="188"/>
      <c r="AO734" s="188"/>
      <c r="AP734" s="188"/>
      <c r="AQ734" s="386"/>
      <c r="AR734" s="386"/>
      <c r="AS734" s="386"/>
      <c r="AT734" s="386"/>
      <c r="AU734" s="386"/>
      <c r="AV734" s="386"/>
      <c r="AW734" s="386"/>
      <c r="AX734" s="386"/>
      <c r="AY734" s="386"/>
      <c r="AZ734" s="386"/>
      <c r="BA734" s="386"/>
      <c r="BB734" s="386"/>
      <c r="BC734" s="386"/>
      <c r="BD734" s="386"/>
      <c r="BE734" s="386"/>
      <c r="BF734" s="386"/>
      <c r="BG734" s="386"/>
      <c r="BH734" s="386"/>
      <c r="BI734" s="386"/>
      <c r="BJ734" s="386"/>
      <c r="BK734" s="386"/>
      <c r="BL734" s="386"/>
      <c r="BM734" s="386"/>
      <c r="BN734" s="386"/>
      <c r="BO734" s="186"/>
      <c r="BP734" s="386"/>
      <c r="BQ734" s="386"/>
      <c r="BR734" s="386"/>
      <c r="BS734" s="386"/>
      <c r="BT734" s="386"/>
      <c r="BU734" s="386"/>
      <c r="BV734" s="386"/>
      <c r="BW734" s="386"/>
      <c r="BX734" s="386"/>
      <c r="BY734" s="386"/>
      <c r="BZ734" s="386"/>
      <c r="CA734" s="386"/>
      <c r="CB734" s="386"/>
      <c r="CC734" s="386"/>
      <c r="CD734" s="386"/>
      <c r="CE734" s="386"/>
      <c r="CF734" s="386"/>
      <c r="CG734" s="386"/>
      <c r="CH734" s="386"/>
      <c r="CI734" s="386"/>
      <c r="CJ734" s="386"/>
      <c r="CK734" s="386"/>
      <c r="CL734" s="386"/>
      <c r="CM734" s="386"/>
      <c r="CN734" s="386"/>
      <c r="CO734" s="188"/>
      <c r="CP734" s="188"/>
      <c r="CQ734" s="188"/>
      <c r="CR734" s="188"/>
      <c r="CS734" s="188"/>
      <c r="CT734" s="188"/>
      <c r="CU734" s="188"/>
      <c r="CV734" s="188"/>
      <c r="CW734" s="188"/>
      <c r="CX734" s="188"/>
      <c r="CY734" s="188"/>
      <c r="CZ734" s="188"/>
      <c r="DA734" s="188"/>
      <c r="DB734" s="188"/>
      <c r="DC734" s="386"/>
      <c r="DD734" s="386"/>
      <c r="DE734" s="386"/>
      <c r="DF734" s="386"/>
    </row>
    <row r="735" spans="1:110" s="216" customFormat="1">
      <c r="A735" s="222"/>
      <c r="B735" s="386"/>
      <c r="C735" s="386"/>
      <c r="D735" s="386"/>
      <c r="E735" s="386"/>
      <c r="F735" s="386"/>
      <c r="H735" s="222"/>
      <c r="I735" s="386"/>
      <c r="J735" s="386"/>
      <c r="K735" s="386"/>
      <c r="L735" s="386"/>
      <c r="M735" s="386"/>
      <c r="N735" s="386"/>
      <c r="O735" s="386"/>
      <c r="P735" s="386"/>
      <c r="Q735" s="386"/>
      <c r="R735" s="386"/>
      <c r="S735" s="386"/>
      <c r="T735" s="386"/>
      <c r="U735" s="386"/>
      <c r="V735" s="188"/>
      <c r="W735" s="190"/>
      <c r="X735" s="386"/>
      <c r="Y735" s="386"/>
      <c r="Z735" s="386"/>
      <c r="AA735" s="386"/>
      <c r="AB735" s="386"/>
      <c r="AC735" s="386"/>
      <c r="AD735" s="386"/>
      <c r="AE735" s="386"/>
      <c r="AF735" s="386"/>
      <c r="AG735" s="386"/>
      <c r="AH735" s="188"/>
      <c r="AI735" s="188"/>
      <c r="AJ735" s="188"/>
      <c r="AK735" s="188"/>
      <c r="AL735" s="188"/>
      <c r="AM735" s="188"/>
      <c r="AN735" s="188"/>
      <c r="AO735" s="188"/>
      <c r="AP735" s="188"/>
      <c r="AQ735" s="386"/>
      <c r="AR735" s="386"/>
      <c r="AS735" s="386"/>
      <c r="AT735" s="386"/>
      <c r="AU735" s="386"/>
      <c r="AV735" s="386"/>
      <c r="AW735" s="386"/>
      <c r="AX735" s="386"/>
      <c r="AY735" s="386"/>
      <c r="AZ735" s="386"/>
      <c r="BA735" s="386"/>
      <c r="BB735" s="386"/>
      <c r="BC735" s="386"/>
      <c r="BD735" s="386"/>
      <c r="BE735" s="386"/>
      <c r="BF735" s="386"/>
      <c r="BG735" s="386"/>
      <c r="BH735" s="386"/>
      <c r="BI735" s="386"/>
      <c r="BJ735" s="386"/>
      <c r="BK735" s="386"/>
      <c r="BL735" s="386"/>
      <c r="BM735" s="386"/>
      <c r="BN735" s="386"/>
      <c r="BO735" s="186"/>
      <c r="BP735" s="386"/>
      <c r="BQ735" s="386"/>
      <c r="BR735" s="386"/>
      <c r="BS735" s="386"/>
      <c r="BT735" s="386"/>
      <c r="BU735" s="386"/>
      <c r="BV735" s="386"/>
      <c r="BW735" s="386"/>
      <c r="BX735" s="386"/>
      <c r="BY735" s="386"/>
      <c r="BZ735" s="386"/>
      <c r="CA735" s="386"/>
      <c r="CB735" s="386"/>
      <c r="CC735" s="386"/>
      <c r="CD735" s="386"/>
      <c r="CE735" s="386"/>
      <c r="CF735" s="386"/>
      <c r="CG735" s="386"/>
      <c r="CH735" s="386"/>
      <c r="CI735" s="386"/>
      <c r="CJ735" s="386"/>
      <c r="CK735" s="386"/>
      <c r="CL735" s="386"/>
      <c r="CM735" s="386"/>
      <c r="CN735" s="386"/>
      <c r="CO735" s="188"/>
      <c r="CP735" s="188"/>
      <c r="CQ735" s="188"/>
      <c r="CR735" s="188"/>
      <c r="CS735" s="188"/>
      <c r="CT735" s="188"/>
      <c r="CU735" s="188"/>
      <c r="CV735" s="188"/>
      <c r="CW735" s="188"/>
      <c r="CX735" s="188"/>
      <c r="CY735" s="188"/>
      <c r="CZ735" s="188"/>
      <c r="DA735" s="188"/>
      <c r="DB735" s="188"/>
      <c r="DC735" s="386"/>
      <c r="DD735" s="386"/>
      <c r="DE735" s="386"/>
      <c r="DF735" s="386"/>
    </row>
    <row r="736" spans="1:110" s="216" customFormat="1">
      <c r="A736" s="222"/>
      <c r="B736" s="386"/>
      <c r="C736" s="386"/>
      <c r="D736" s="386"/>
      <c r="E736" s="386"/>
      <c r="F736" s="386"/>
      <c r="H736" s="222"/>
      <c r="I736" s="386"/>
      <c r="J736" s="386"/>
      <c r="K736" s="386"/>
      <c r="L736" s="386"/>
      <c r="M736" s="386"/>
      <c r="N736" s="386"/>
      <c r="O736" s="386"/>
      <c r="P736" s="386"/>
      <c r="Q736" s="386"/>
      <c r="R736" s="386"/>
      <c r="S736" s="386"/>
      <c r="T736" s="386"/>
      <c r="U736" s="386"/>
      <c r="V736" s="188"/>
      <c r="W736" s="190"/>
      <c r="X736" s="386"/>
      <c r="Y736" s="386"/>
      <c r="Z736" s="386"/>
      <c r="AA736" s="386"/>
      <c r="AB736" s="386"/>
      <c r="AC736" s="386"/>
      <c r="AD736" s="386"/>
      <c r="AE736" s="386"/>
      <c r="AF736" s="386"/>
      <c r="AG736" s="386"/>
      <c r="AH736" s="188"/>
      <c r="AI736" s="188"/>
      <c r="AJ736" s="188"/>
      <c r="AK736" s="188"/>
      <c r="AL736" s="188"/>
      <c r="AM736" s="188"/>
      <c r="AN736" s="188"/>
      <c r="AO736" s="188"/>
      <c r="AP736" s="188"/>
      <c r="AQ736" s="386"/>
      <c r="AR736" s="386"/>
      <c r="AS736" s="386"/>
      <c r="AT736" s="386"/>
      <c r="AU736" s="386"/>
      <c r="AV736" s="386"/>
      <c r="AW736" s="386"/>
      <c r="AX736" s="386"/>
      <c r="AY736" s="386"/>
      <c r="AZ736" s="386"/>
      <c r="BA736" s="386"/>
      <c r="BB736" s="386"/>
      <c r="BC736" s="386"/>
      <c r="BD736" s="386"/>
      <c r="BE736" s="386"/>
      <c r="BF736" s="386"/>
      <c r="BG736" s="386"/>
      <c r="BH736" s="386"/>
      <c r="BI736" s="386"/>
      <c r="BJ736" s="386"/>
      <c r="BK736" s="386"/>
      <c r="BL736" s="386"/>
      <c r="BM736" s="386"/>
      <c r="BN736" s="386"/>
      <c r="BO736" s="186"/>
      <c r="BP736" s="386"/>
      <c r="BQ736" s="386"/>
      <c r="BR736" s="386"/>
      <c r="BS736" s="386"/>
      <c r="BT736" s="386"/>
      <c r="BU736" s="386"/>
      <c r="BV736" s="386"/>
      <c r="BW736" s="386"/>
      <c r="BX736" s="386"/>
      <c r="BY736" s="386"/>
      <c r="BZ736" s="386"/>
      <c r="CA736" s="386"/>
      <c r="CB736" s="386"/>
      <c r="CC736" s="386"/>
      <c r="CD736" s="386"/>
      <c r="CE736" s="386"/>
      <c r="CF736" s="386"/>
      <c r="CG736" s="386"/>
      <c r="CH736" s="386"/>
      <c r="CI736" s="386"/>
      <c r="CJ736" s="386"/>
      <c r="CK736" s="386"/>
      <c r="CL736" s="386"/>
      <c r="CM736" s="386"/>
      <c r="CN736" s="386"/>
      <c r="CO736" s="188"/>
      <c r="CP736" s="188"/>
      <c r="CQ736" s="188"/>
      <c r="CR736" s="188"/>
      <c r="CS736" s="188"/>
      <c r="CT736" s="188"/>
      <c r="CU736" s="188"/>
      <c r="CV736" s="188"/>
      <c r="CW736" s="188"/>
      <c r="CX736" s="188"/>
      <c r="CY736" s="188"/>
      <c r="CZ736" s="188"/>
      <c r="DA736" s="188"/>
      <c r="DB736" s="188"/>
      <c r="DC736" s="386"/>
      <c r="DD736" s="386"/>
      <c r="DE736" s="386"/>
      <c r="DF736" s="386"/>
    </row>
    <row r="737" spans="1:110" s="216" customFormat="1">
      <c r="A737" s="222"/>
      <c r="B737" s="386"/>
      <c r="C737" s="386"/>
      <c r="D737" s="386"/>
      <c r="E737" s="386"/>
      <c r="F737" s="386"/>
      <c r="H737" s="222"/>
      <c r="I737" s="386"/>
      <c r="J737" s="386"/>
      <c r="K737" s="386"/>
      <c r="L737" s="386"/>
      <c r="M737" s="386"/>
      <c r="N737" s="386"/>
      <c r="O737" s="386"/>
      <c r="P737" s="386"/>
      <c r="Q737" s="386"/>
      <c r="R737" s="386"/>
      <c r="S737" s="386"/>
      <c r="T737" s="386"/>
      <c r="U737" s="386"/>
      <c r="V737" s="188"/>
      <c r="W737" s="190"/>
      <c r="X737" s="386"/>
      <c r="Y737" s="386"/>
      <c r="Z737" s="386"/>
      <c r="AA737" s="386"/>
      <c r="AB737" s="386"/>
      <c r="AC737" s="386"/>
      <c r="AD737" s="386"/>
      <c r="AE737" s="386"/>
      <c r="AF737" s="386"/>
      <c r="AG737" s="386"/>
      <c r="AH737" s="188"/>
      <c r="AI737" s="188"/>
      <c r="AJ737" s="188"/>
      <c r="AK737" s="188"/>
      <c r="AL737" s="188"/>
      <c r="AM737" s="188"/>
      <c r="AN737" s="188"/>
      <c r="AO737" s="188"/>
      <c r="AP737" s="188"/>
      <c r="AQ737" s="386"/>
      <c r="AR737" s="386"/>
      <c r="AS737" s="386"/>
      <c r="AT737" s="386"/>
      <c r="AU737" s="386"/>
      <c r="AV737" s="386"/>
      <c r="AW737" s="386"/>
      <c r="AX737" s="386"/>
      <c r="AY737" s="386"/>
      <c r="AZ737" s="386"/>
      <c r="BA737" s="386"/>
      <c r="BB737" s="386"/>
      <c r="BC737" s="386"/>
      <c r="BD737" s="386"/>
      <c r="BE737" s="386"/>
      <c r="BF737" s="386"/>
      <c r="BG737" s="386"/>
      <c r="BH737" s="386"/>
      <c r="BI737" s="386"/>
      <c r="BJ737" s="386"/>
      <c r="BK737" s="386"/>
      <c r="BL737" s="386"/>
      <c r="BM737" s="386"/>
      <c r="BN737" s="386"/>
      <c r="BO737" s="186"/>
      <c r="BP737" s="386"/>
      <c r="BQ737" s="386"/>
      <c r="BR737" s="386"/>
      <c r="BS737" s="386"/>
      <c r="BT737" s="386"/>
      <c r="BU737" s="386"/>
      <c r="BV737" s="386"/>
      <c r="BW737" s="386"/>
      <c r="BX737" s="386"/>
      <c r="BY737" s="386"/>
      <c r="BZ737" s="386"/>
      <c r="CA737" s="386"/>
      <c r="CB737" s="386"/>
      <c r="CC737" s="386"/>
      <c r="CD737" s="386"/>
      <c r="CE737" s="386"/>
      <c r="CF737" s="386"/>
      <c r="CG737" s="386"/>
      <c r="CH737" s="386"/>
      <c r="CI737" s="386"/>
      <c r="CJ737" s="386"/>
      <c r="CK737" s="386"/>
      <c r="CL737" s="386"/>
      <c r="CM737" s="386"/>
      <c r="CN737" s="386"/>
      <c r="CO737" s="188"/>
      <c r="CP737" s="188"/>
      <c r="CQ737" s="188"/>
      <c r="CR737" s="188"/>
      <c r="CS737" s="188"/>
      <c r="CT737" s="188"/>
      <c r="CU737" s="188"/>
      <c r="CV737" s="188"/>
      <c r="CW737" s="188"/>
      <c r="CX737" s="188"/>
      <c r="CY737" s="188"/>
      <c r="CZ737" s="188"/>
      <c r="DA737" s="188"/>
      <c r="DB737" s="188"/>
      <c r="DC737" s="386"/>
      <c r="DD737" s="386"/>
      <c r="DE737" s="386"/>
      <c r="DF737" s="386"/>
    </row>
    <row r="738" spans="1:110" s="216" customFormat="1">
      <c r="A738" s="222"/>
      <c r="B738" s="386"/>
      <c r="C738" s="386"/>
      <c r="D738" s="386"/>
      <c r="E738" s="386"/>
      <c r="F738" s="386"/>
      <c r="H738" s="222"/>
      <c r="I738" s="386"/>
      <c r="J738" s="386"/>
      <c r="K738" s="386"/>
      <c r="L738" s="386"/>
      <c r="M738" s="386"/>
      <c r="N738" s="386"/>
      <c r="O738" s="386"/>
      <c r="P738" s="386"/>
      <c r="Q738" s="386"/>
      <c r="R738" s="386"/>
      <c r="S738" s="386"/>
      <c r="T738" s="386"/>
      <c r="U738" s="386"/>
      <c r="V738" s="188"/>
      <c r="W738" s="190"/>
      <c r="X738" s="386"/>
      <c r="Y738" s="386"/>
      <c r="Z738" s="386"/>
      <c r="AA738" s="386"/>
      <c r="AB738" s="386"/>
      <c r="AC738" s="386"/>
      <c r="AD738" s="386"/>
      <c r="AE738" s="386"/>
      <c r="AF738" s="386"/>
      <c r="AG738" s="386"/>
      <c r="AH738" s="188"/>
      <c r="AI738" s="188"/>
      <c r="AJ738" s="188"/>
      <c r="AK738" s="188"/>
      <c r="AL738" s="188"/>
      <c r="AM738" s="188"/>
      <c r="AN738" s="188"/>
      <c r="AO738" s="188"/>
      <c r="AP738" s="188"/>
      <c r="AQ738" s="386"/>
      <c r="AR738" s="386"/>
      <c r="AS738" s="386"/>
      <c r="AT738" s="386"/>
      <c r="AU738" s="386"/>
      <c r="AV738" s="386"/>
      <c r="AW738" s="386"/>
      <c r="AX738" s="386"/>
      <c r="AY738" s="386"/>
      <c r="AZ738" s="386"/>
      <c r="BA738" s="386"/>
      <c r="BB738" s="386"/>
      <c r="BC738" s="386"/>
      <c r="BD738" s="386"/>
      <c r="BE738" s="386"/>
      <c r="BF738" s="386"/>
      <c r="BG738" s="386"/>
      <c r="BH738" s="386"/>
      <c r="BI738" s="386"/>
      <c r="BJ738" s="386"/>
      <c r="BK738" s="386"/>
      <c r="BL738" s="386"/>
      <c r="BM738" s="386"/>
      <c r="BN738" s="386"/>
      <c r="BO738" s="186"/>
      <c r="BP738" s="386"/>
      <c r="BQ738" s="386"/>
      <c r="BR738" s="386"/>
      <c r="BS738" s="386"/>
      <c r="BT738" s="386"/>
      <c r="BU738" s="386"/>
      <c r="BV738" s="386"/>
      <c r="BW738" s="386"/>
      <c r="BX738" s="386"/>
      <c r="BY738" s="386"/>
      <c r="BZ738" s="386"/>
      <c r="CA738" s="386"/>
      <c r="CB738" s="386"/>
      <c r="CC738" s="386"/>
      <c r="CD738" s="386"/>
      <c r="CE738" s="386"/>
      <c r="CF738" s="386"/>
      <c r="CG738" s="386"/>
      <c r="CH738" s="386"/>
      <c r="CI738" s="386"/>
      <c r="CJ738" s="386"/>
      <c r="CK738" s="386"/>
      <c r="CL738" s="386"/>
      <c r="CM738" s="386"/>
      <c r="CN738" s="386"/>
      <c r="CO738" s="188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386"/>
      <c r="DD738" s="386"/>
      <c r="DE738" s="386"/>
      <c r="DF738" s="386"/>
    </row>
    <row r="739" spans="1:110" s="216" customFormat="1">
      <c r="A739" s="222"/>
      <c r="B739" s="386"/>
      <c r="C739" s="386"/>
      <c r="D739" s="386"/>
      <c r="E739" s="386"/>
      <c r="F739" s="386"/>
      <c r="H739" s="222"/>
      <c r="I739" s="386"/>
      <c r="J739" s="386"/>
      <c r="K739" s="386"/>
      <c r="L739" s="386"/>
      <c r="M739" s="386"/>
      <c r="N739" s="386"/>
      <c r="O739" s="386"/>
      <c r="P739" s="386"/>
      <c r="Q739" s="386"/>
      <c r="R739" s="386"/>
      <c r="S739" s="386"/>
      <c r="T739" s="386"/>
      <c r="U739" s="386"/>
      <c r="V739" s="188"/>
      <c r="W739" s="190"/>
      <c r="X739" s="386"/>
      <c r="Y739" s="386"/>
      <c r="Z739" s="386"/>
      <c r="AA739" s="386"/>
      <c r="AB739" s="386"/>
      <c r="AC739" s="386"/>
      <c r="AD739" s="386"/>
      <c r="AE739" s="386"/>
      <c r="AF739" s="386"/>
      <c r="AG739" s="386"/>
      <c r="AH739" s="188"/>
      <c r="AI739" s="188"/>
      <c r="AJ739" s="188"/>
      <c r="AK739" s="188"/>
      <c r="AL739" s="188"/>
      <c r="AM739" s="188"/>
      <c r="AN739" s="188"/>
      <c r="AO739" s="188"/>
      <c r="AP739" s="188"/>
      <c r="AQ739" s="386"/>
      <c r="AR739" s="386"/>
      <c r="AS739" s="386"/>
      <c r="AT739" s="386"/>
      <c r="AU739" s="386"/>
      <c r="AV739" s="386"/>
      <c r="AW739" s="386"/>
      <c r="AX739" s="386"/>
      <c r="AY739" s="386"/>
      <c r="AZ739" s="386"/>
      <c r="BA739" s="386"/>
      <c r="BB739" s="386"/>
      <c r="BC739" s="386"/>
      <c r="BD739" s="386"/>
      <c r="BE739" s="386"/>
      <c r="BF739" s="386"/>
      <c r="BG739" s="386"/>
      <c r="BH739" s="386"/>
      <c r="BI739" s="386"/>
      <c r="BJ739" s="386"/>
      <c r="BK739" s="386"/>
      <c r="BL739" s="386"/>
      <c r="BM739" s="386"/>
      <c r="BN739" s="386"/>
      <c r="BO739" s="186"/>
      <c r="BP739" s="386"/>
      <c r="BQ739" s="386"/>
      <c r="BR739" s="386"/>
      <c r="BS739" s="386"/>
      <c r="BT739" s="386"/>
      <c r="BU739" s="386"/>
      <c r="BV739" s="386"/>
      <c r="BW739" s="386"/>
      <c r="BX739" s="386"/>
      <c r="BY739" s="386"/>
      <c r="BZ739" s="386"/>
      <c r="CA739" s="386"/>
      <c r="CB739" s="386"/>
      <c r="CC739" s="386"/>
      <c r="CD739" s="386"/>
      <c r="CE739" s="386"/>
      <c r="CF739" s="386"/>
      <c r="CG739" s="386"/>
      <c r="CH739" s="386"/>
      <c r="CI739" s="386"/>
      <c r="CJ739" s="386"/>
      <c r="CK739" s="386"/>
      <c r="CL739" s="386"/>
      <c r="CM739" s="386"/>
      <c r="CN739" s="386"/>
      <c r="CO739" s="188"/>
      <c r="CP739" s="188"/>
      <c r="CQ739" s="188"/>
      <c r="CR739" s="188"/>
      <c r="CS739" s="188"/>
      <c r="CT739" s="188"/>
      <c r="CU739" s="188"/>
      <c r="CV739" s="188"/>
      <c r="CW739" s="188"/>
      <c r="CX739" s="188"/>
      <c r="CY739" s="188"/>
      <c r="CZ739" s="188"/>
      <c r="DA739" s="188"/>
      <c r="DB739" s="188"/>
      <c r="DC739" s="386"/>
      <c r="DD739" s="386"/>
      <c r="DE739" s="386"/>
      <c r="DF739" s="386"/>
    </row>
    <row r="740" spans="1:110" s="216" customFormat="1">
      <c r="A740" s="222"/>
      <c r="B740" s="386"/>
      <c r="C740" s="386"/>
      <c r="D740" s="386"/>
      <c r="E740" s="386"/>
      <c r="F740" s="386"/>
      <c r="H740" s="222"/>
      <c r="I740" s="386"/>
      <c r="J740" s="386"/>
      <c r="K740" s="386"/>
      <c r="L740" s="386"/>
      <c r="M740" s="386"/>
      <c r="N740" s="386"/>
      <c r="O740" s="386"/>
      <c r="P740" s="386"/>
      <c r="Q740" s="386"/>
      <c r="R740" s="386"/>
      <c r="S740" s="386"/>
      <c r="T740" s="386"/>
      <c r="U740" s="386"/>
      <c r="V740" s="188"/>
      <c r="W740" s="190"/>
      <c r="X740" s="386"/>
      <c r="Y740" s="386"/>
      <c r="Z740" s="386"/>
      <c r="AA740" s="386"/>
      <c r="AB740" s="386"/>
      <c r="AC740" s="386"/>
      <c r="AD740" s="386"/>
      <c r="AE740" s="386"/>
      <c r="AF740" s="386"/>
      <c r="AG740" s="386"/>
      <c r="AH740" s="188"/>
      <c r="AI740" s="188"/>
      <c r="AJ740" s="188"/>
      <c r="AK740" s="188"/>
      <c r="AL740" s="188"/>
      <c r="AM740" s="188"/>
      <c r="AN740" s="188"/>
      <c r="AO740" s="188"/>
      <c r="AP740" s="188"/>
      <c r="AQ740" s="386"/>
      <c r="AR740" s="386"/>
      <c r="AS740" s="386"/>
      <c r="AT740" s="386"/>
      <c r="AU740" s="386"/>
      <c r="AV740" s="386"/>
      <c r="AW740" s="386"/>
      <c r="AX740" s="386"/>
      <c r="AY740" s="386"/>
      <c r="AZ740" s="386"/>
      <c r="BA740" s="386"/>
      <c r="BB740" s="386"/>
      <c r="BC740" s="386"/>
      <c r="BD740" s="386"/>
      <c r="BE740" s="386"/>
      <c r="BF740" s="386"/>
      <c r="BG740" s="386"/>
      <c r="BH740" s="386"/>
      <c r="BI740" s="386"/>
      <c r="BJ740" s="386"/>
      <c r="BK740" s="386"/>
      <c r="BL740" s="386"/>
      <c r="BM740" s="386"/>
      <c r="BN740" s="386"/>
      <c r="BO740" s="186"/>
      <c r="BP740" s="386"/>
      <c r="BQ740" s="386"/>
      <c r="BR740" s="386"/>
      <c r="BS740" s="386"/>
      <c r="BT740" s="386"/>
      <c r="BU740" s="386"/>
      <c r="BV740" s="386"/>
      <c r="BW740" s="386"/>
      <c r="BX740" s="386"/>
      <c r="BY740" s="386"/>
      <c r="BZ740" s="386"/>
      <c r="CA740" s="386"/>
      <c r="CB740" s="386"/>
      <c r="CC740" s="386"/>
      <c r="CD740" s="386"/>
      <c r="CE740" s="386"/>
      <c r="CF740" s="386"/>
      <c r="CG740" s="386"/>
      <c r="CH740" s="386"/>
      <c r="CI740" s="386"/>
      <c r="CJ740" s="386"/>
      <c r="CK740" s="386"/>
      <c r="CL740" s="386"/>
      <c r="CM740" s="386"/>
      <c r="CN740" s="386"/>
      <c r="CO740" s="188"/>
      <c r="CP740" s="188"/>
      <c r="CQ740" s="188"/>
      <c r="CR740" s="188"/>
      <c r="CS740" s="188"/>
      <c r="CT740" s="188"/>
      <c r="CU740" s="188"/>
      <c r="CV740" s="188"/>
      <c r="CW740" s="188"/>
      <c r="CX740" s="188"/>
      <c r="CY740" s="188"/>
      <c r="CZ740" s="188"/>
      <c r="DA740" s="188"/>
      <c r="DB740" s="188"/>
      <c r="DC740" s="386"/>
      <c r="DD740" s="386"/>
      <c r="DE740" s="386"/>
      <c r="DF740" s="386"/>
    </row>
    <row r="741" spans="1:110" s="216" customFormat="1">
      <c r="A741" s="222"/>
      <c r="B741" s="386"/>
      <c r="C741" s="386"/>
      <c r="D741" s="386"/>
      <c r="E741" s="386"/>
      <c r="F741" s="386"/>
      <c r="H741" s="222"/>
      <c r="I741" s="386"/>
      <c r="J741" s="386"/>
      <c r="K741" s="386"/>
      <c r="L741" s="386"/>
      <c r="M741" s="386"/>
      <c r="N741" s="386"/>
      <c r="O741" s="386"/>
      <c r="P741" s="386"/>
      <c r="Q741" s="386"/>
      <c r="R741" s="386"/>
      <c r="S741" s="386"/>
      <c r="T741" s="386"/>
      <c r="U741" s="386"/>
      <c r="V741" s="188"/>
      <c r="W741" s="190"/>
      <c r="X741" s="386"/>
      <c r="Y741" s="386"/>
      <c r="Z741" s="386"/>
      <c r="AA741" s="386"/>
      <c r="AB741" s="386"/>
      <c r="AC741" s="386"/>
      <c r="AD741" s="386"/>
      <c r="AE741" s="386"/>
      <c r="AF741" s="386"/>
      <c r="AG741" s="386"/>
      <c r="AH741" s="188"/>
      <c r="AI741" s="188"/>
      <c r="AJ741" s="188"/>
      <c r="AK741" s="188"/>
      <c r="AL741" s="188"/>
      <c r="AM741" s="188"/>
      <c r="AN741" s="188"/>
      <c r="AO741" s="188"/>
      <c r="AP741" s="188"/>
      <c r="AQ741" s="386"/>
      <c r="AR741" s="386"/>
      <c r="AS741" s="386"/>
      <c r="AT741" s="386"/>
      <c r="AU741" s="386"/>
      <c r="AV741" s="386"/>
      <c r="AW741" s="386"/>
      <c r="AX741" s="386"/>
      <c r="AY741" s="386"/>
      <c r="AZ741" s="386"/>
      <c r="BA741" s="386"/>
      <c r="BB741" s="386"/>
      <c r="BC741" s="386"/>
      <c r="BD741" s="386"/>
      <c r="BE741" s="386"/>
      <c r="BF741" s="386"/>
      <c r="BG741" s="386"/>
      <c r="BH741" s="386"/>
      <c r="BI741" s="386"/>
      <c r="BJ741" s="386"/>
      <c r="BK741" s="386"/>
      <c r="BL741" s="386"/>
      <c r="BM741" s="386"/>
      <c r="BN741" s="386"/>
      <c r="BO741" s="186"/>
      <c r="BP741" s="386"/>
      <c r="BQ741" s="386"/>
      <c r="BR741" s="386"/>
      <c r="BS741" s="386"/>
      <c r="BT741" s="386"/>
      <c r="BU741" s="386"/>
      <c r="BV741" s="386"/>
      <c r="BW741" s="386"/>
      <c r="BX741" s="386"/>
      <c r="BY741" s="386"/>
      <c r="BZ741" s="386"/>
      <c r="CA741" s="386"/>
      <c r="CB741" s="386"/>
      <c r="CC741" s="386"/>
      <c r="CD741" s="386"/>
      <c r="CE741" s="386"/>
      <c r="CF741" s="386"/>
      <c r="CG741" s="386"/>
      <c r="CH741" s="386"/>
      <c r="CI741" s="386"/>
      <c r="CJ741" s="386"/>
      <c r="CK741" s="386"/>
      <c r="CL741" s="386"/>
      <c r="CM741" s="386"/>
      <c r="CN741" s="386"/>
      <c r="CO741" s="188"/>
      <c r="CP741" s="188"/>
      <c r="CQ741" s="188"/>
      <c r="CR741" s="188"/>
      <c r="CS741" s="188"/>
      <c r="CT741" s="188"/>
      <c r="CU741" s="188"/>
      <c r="CV741" s="188"/>
      <c r="CW741" s="188"/>
      <c r="CX741" s="188"/>
      <c r="CY741" s="188"/>
      <c r="CZ741" s="188"/>
      <c r="DA741" s="188"/>
      <c r="DB741" s="188"/>
      <c r="DC741" s="386"/>
      <c r="DD741" s="386"/>
      <c r="DE741" s="386"/>
      <c r="DF741" s="386"/>
    </row>
    <row r="742" spans="1:110" s="216" customFormat="1">
      <c r="A742" s="222"/>
      <c r="B742" s="386"/>
      <c r="C742" s="386"/>
      <c r="D742" s="386"/>
      <c r="E742" s="386"/>
      <c r="F742" s="386"/>
      <c r="H742" s="222"/>
      <c r="I742" s="386"/>
      <c r="J742" s="386"/>
      <c r="K742" s="386"/>
      <c r="L742" s="386"/>
      <c r="M742" s="386"/>
      <c r="N742" s="386"/>
      <c r="O742" s="386"/>
      <c r="P742" s="386"/>
      <c r="Q742" s="386"/>
      <c r="R742" s="386"/>
      <c r="S742" s="386"/>
      <c r="T742" s="386"/>
      <c r="U742" s="386"/>
      <c r="V742" s="188"/>
      <c r="W742" s="190"/>
      <c r="X742" s="386"/>
      <c r="Y742" s="386"/>
      <c r="Z742" s="386"/>
      <c r="AA742" s="386"/>
      <c r="AB742" s="386"/>
      <c r="AC742" s="386"/>
      <c r="AD742" s="386"/>
      <c r="AE742" s="386"/>
      <c r="AF742" s="386"/>
      <c r="AG742" s="386"/>
      <c r="AH742" s="188"/>
      <c r="AI742" s="188"/>
      <c r="AJ742" s="188"/>
      <c r="AK742" s="188"/>
      <c r="AL742" s="188"/>
      <c r="AM742" s="188"/>
      <c r="AN742" s="188"/>
      <c r="AO742" s="188"/>
      <c r="AP742" s="188"/>
      <c r="AQ742" s="386"/>
      <c r="AR742" s="386"/>
      <c r="AS742" s="386"/>
      <c r="AT742" s="386"/>
      <c r="AU742" s="386"/>
      <c r="AV742" s="386"/>
      <c r="AW742" s="386"/>
      <c r="AX742" s="386"/>
      <c r="AY742" s="386"/>
      <c r="AZ742" s="386"/>
      <c r="BA742" s="386"/>
      <c r="BB742" s="386"/>
      <c r="BC742" s="386"/>
      <c r="BD742" s="386"/>
      <c r="BE742" s="386"/>
      <c r="BF742" s="386"/>
      <c r="BG742" s="386"/>
      <c r="BH742" s="386"/>
      <c r="BI742" s="386"/>
      <c r="BJ742" s="386"/>
      <c r="BK742" s="386"/>
      <c r="BL742" s="386"/>
      <c r="BM742" s="386"/>
      <c r="BN742" s="386"/>
      <c r="BO742" s="186"/>
      <c r="BP742" s="386"/>
      <c r="BQ742" s="386"/>
      <c r="BR742" s="386"/>
      <c r="BS742" s="386"/>
      <c r="BT742" s="386"/>
      <c r="BU742" s="386"/>
      <c r="BV742" s="386"/>
      <c r="BW742" s="386"/>
      <c r="BX742" s="386"/>
      <c r="BY742" s="386"/>
      <c r="BZ742" s="386"/>
      <c r="CA742" s="386"/>
      <c r="CB742" s="386"/>
      <c r="CC742" s="386"/>
      <c r="CD742" s="386"/>
      <c r="CE742" s="386"/>
      <c r="CF742" s="386"/>
      <c r="CG742" s="386"/>
      <c r="CH742" s="386"/>
      <c r="CI742" s="386"/>
      <c r="CJ742" s="386"/>
      <c r="CK742" s="386"/>
      <c r="CL742" s="386"/>
      <c r="CM742" s="386"/>
      <c r="CN742" s="386"/>
      <c r="CO742" s="188"/>
      <c r="CP742" s="188"/>
      <c r="CQ742" s="188"/>
      <c r="CR742" s="188"/>
      <c r="CS742" s="188"/>
      <c r="CT742" s="188"/>
      <c r="CU742" s="188"/>
      <c r="CV742" s="188"/>
      <c r="CW742" s="188"/>
      <c r="CX742" s="188"/>
      <c r="CY742" s="188"/>
      <c r="CZ742" s="188"/>
      <c r="DA742" s="188"/>
      <c r="DB742" s="188"/>
      <c r="DC742" s="386"/>
      <c r="DD742" s="386"/>
      <c r="DE742" s="386"/>
      <c r="DF742" s="386"/>
    </row>
    <row r="743" spans="1:110" s="216" customFormat="1">
      <c r="A743" s="222"/>
      <c r="B743" s="386"/>
      <c r="C743" s="386"/>
      <c r="D743" s="386"/>
      <c r="E743" s="386"/>
      <c r="F743" s="386"/>
      <c r="H743" s="222"/>
      <c r="I743" s="386"/>
      <c r="J743" s="386"/>
      <c r="K743" s="386"/>
      <c r="L743" s="386"/>
      <c r="M743" s="386"/>
      <c r="N743" s="386"/>
      <c r="O743" s="386"/>
      <c r="P743" s="386"/>
      <c r="Q743" s="386"/>
      <c r="R743" s="386"/>
      <c r="S743" s="386"/>
      <c r="T743" s="386"/>
      <c r="U743" s="386"/>
      <c r="V743" s="188"/>
      <c r="W743" s="190"/>
      <c r="X743" s="386"/>
      <c r="Y743" s="386"/>
      <c r="Z743" s="386"/>
      <c r="AA743" s="386"/>
      <c r="AB743" s="386"/>
      <c r="AC743" s="386"/>
      <c r="AD743" s="386"/>
      <c r="AE743" s="386"/>
      <c r="AF743" s="386"/>
      <c r="AG743" s="386"/>
      <c r="AH743" s="188"/>
      <c r="AI743" s="188"/>
      <c r="AJ743" s="188"/>
      <c r="AK743" s="188"/>
      <c r="AL743" s="188"/>
      <c r="AM743" s="188"/>
      <c r="AN743" s="188"/>
      <c r="AO743" s="188"/>
      <c r="AP743" s="188"/>
      <c r="AQ743" s="386"/>
      <c r="AR743" s="386"/>
      <c r="AS743" s="386"/>
      <c r="AT743" s="386"/>
      <c r="AU743" s="386"/>
      <c r="AV743" s="386"/>
      <c r="AW743" s="386"/>
      <c r="AX743" s="386"/>
      <c r="AY743" s="386"/>
      <c r="AZ743" s="386"/>
      <c r="BA743" s="386"/>
      <c r="BB743" s="386"/>
      <c r="BC743" s="386"/>
      <c r="BD743" s="386"/>
      <c r="BE743" s="386"/>
      <c r="BF743" s="386"/>
      <c r="BG743" s="386"/>
      <c r="BH743" s="386"/>
      <c r="BI743" s="386"/>
      <c r="BJ743" s="386"/>
      <c r="BK743" s="386"/>
      <c r="BL743" s="386"/>
      <c r="BM743" s="386"/>
      <c r="BN743" s="386"/>
      <c r="BO743" s="186"/>
      <c r="BP743" s="386"/>
      <c r="BQ743" s="386"/>
      <c r="BR743" s="386"/>
      <c r="BS743" s="386"/>
      <c r="BT743" s="386"/>
      <c r="BU743" s="386"/>
      <c r="BV743" s="386"/>
      <c r="BW743" s="386"/>
      <c r="BX743" s="386"/>
      <c r="BY743" s="386"/>
      <c r="BZ743" s="386"/>
      <c r="CA743" s="386"/>
      <c r="CB743" s="386"/>
      <c r="CC743" s="386"/>
      <c r="CD743" s="386"/>
      <c r="CE743" s="386"/>
      <c r="CF743" s="386"/>
      <c r="CG743" s="386"/>
      <c r="CH743" s="386"/>
      <c r="CI743" s="386"/>
      <c r="CJ743" s="386"/>
      <c r="CK743" s="386"/>
      <c r="CL743" s="386"/>
      <c r="CM743" s="386"/>
      <c r="CN743" s="386"/>
      <c r="CO743" s="188"/>
      <c r="CP743" s="188"/>
      <c r="CQ743" s="188"/>
      <c r="CR743" s="188"/>
      <c r="CS743" s="188"/>
      <c r="CT743" s="188"/>
      <c r="CU743" s="188"/>
      <c r="CV743" s="188"/>
      <c r="CW743" s="188"/>
      <c r="CX743" s="188"/>
      <c r="CY743" s="188"/>
      <c r="CZ743" s="188"/>
      <c r="DA743" s="188"/>
      <c r="DB743" s="188"/>
      <c r="DC743" s="386"/>
      <c r="DD743" s="386"/>
      <c r="DE743" s="386"/>
      <c r="DF743" s="386"/>
    </row>
    <row r="744" spans="1:110" s="216" customFormat="1">
      <c r="A744" s="222"/>
      <c r="B744" s="386"/>
      <c r="C744" s="386"/>
      <c r="D744" s="386"/>
      <c r="E744" s="386"/>
      <c r="F744" s="386"/>
      <c r="H744" s="222"/>
      <c r="I744" s="386"/>
      <c r="J744" s="386"/>
      <c r="K744" s="386"/>
      <c r="L744" s="386"/>
      <c r="M744" s="386"/>
      <c r="N744" s="386"/>
      <c r="O744" s="386"/>
      <c r="P744" s="386"/>
      <c r="Q744" s="386"/>
      <c r="R744" s="386"/>
      <c r="S744" s="386"/>
      <c r="T744" s="386"/>
      <c r="U744" s="386"/>
      <c r="V744" s="188"/>
      <c r="W744" s="190"/>
      <c r="X744" s="386"/>
      <c r="Y744" s="386"/>
      <c r="Z744" s="386"/>
      <c r="AA744" s="386"/>
      <c r="AB744" s="386"/>
      <c r="AC744" s="386"/>
      <c r="AD744" s="386"/>
      <c r="AE744" s="386"/>
      <c r="AF744" s="386"/>
      <c r="AG744" s="386"/>
      <c r="AH744" s="188"/>
      <c r="AI744" s="188"/>
      <c r="AJ744" s="188"/>
      <c r="AK744" s="188"/>
      <c r="AL744" s="188"/>
      <c r="AM744" s="188"/>
      <c r="AN744" s="188"/>
      <c r="AO744" s="188"/>
      <c r="AP744" s="188"/>
      <c r="AQ744" s="386"/>
      <c r="AR744" s="386"/>
      <c r="AS744" s="386"/>
      <c r="AT744" s="386"/>
      <c r="AU744" s="386"/>
      <c r="AV744" s="386"/>
      <c r="AW744" s="386"/>
      <c r="AX744" s="386"/>
      <c r="AY744" s="386"/>
      <c r="AZ744" s="386"/>
      <c r="BA744" s="386"/>
      <c r="BB744" s="386"/>
      <c r="BC744" s="386"/>
      <c r="BD744" s="386"/>
      <c r="BE744" s="386"/>
      <c r="BF744" s="386"/>
      <c r="BG744" s="386"/>
      <c r="BH744" s="386"/>
      <c r="BI744" s="386"/>
      <c r="BJ744" s="386"/>
      <c r="BK744" s="386"/>
      <c r="BL744" s="386"/>
      <c r="BM744" s="386"/>
      <c r="BN744" s="386"/>
      <c r="BO744" s="186"/>
      <c r="BP744" s="386"/>
      <c r="BQ744" s="386"/>
      <c r="BR744" s="386"/>
      <c r="BS744" s="386"/>
      <c r="BT744" s="386"/>
      <c r="BU744" s="386"/>
      <c r="BV744" s="386"/>
      <c r="BW744" s="386"/>
      <c r="BX744" s="386"/>
      <c r="BY744" s="386"/>
      <c r="BZ744" s="386"/>
      <c r="CA744" s="386"/>
      <c r="CB744" s="386"/>
      <c r="CC744" s="386"/>
      <c r="CD744" s="386"/>
      <c r="CE744" s="386"/>
      <c r="CF744" s="386"/>
      <c r="CG744" s="386"/>
      <c r="CH744" s="386"/>
      <c r="CI744" s="386"/>
      <c r="CJ744" s="386"/>
      <c r="CK744" s="386"/>
      <c r="CL744" s="386"/>
      <c r="CM744" s="386"/>
      <c r="CN744" s="386"/>
      <c r="CO744" s="188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386"/>
      <c r="DD744" s="386"/>
      <c r="DE744" s="386"/>
      <c r="DF744" s="386"/>
    </row>
    <row r="745" spans="1:110" s="216" customFormat="1">
      <c r="A745" s="222"/>
      <c r="B745" s="386"/>
      <c r="C745" s="386"/>
      <c r="D745" s="386"/>
      <c r="E745" s="386"/>
      <c r="F745" s="386"/>
      <c r="H745" s="222"/>
      <c r="I745" s="386"/>
      <c r="J745" s="386"/>
      <c r="K745" s="386"/>
      <c r="L745" s="386"/>
      <c r="M745" s="386"/>
      <c r="N745" s="386"/>
      <c r="O745" s="386"/>
      <c r="P745" s="386"/>
      <c r="Q745" s="386"/>
      <c r="R745" s="386"/>
      <c r="S745" s="386"/>
      <c r="T745" s="386"/>
      <c r="U745" s="386"/>
      <c r="V745" s="188"/>
      <c r="W745" s="190"/>
      <c r="X745" s="386"/>
      <c r="Y745" s="386"/>
      <c r="Z745" s="386"/>
      <c r="AA745" s="386"/>
      <c r="AB745" s="386"/>
      <c r="AC745" s="386"/>
      <c r="AD745" s="386"/>
      <c r="AE745" s="386"/>
      <c r="AF745" s="386"/>
      <c r="AG745" s="386"/>
      <c r="AH745" s="188"/>
      <c r="AI745" s="188"/>
      <c r="AJ745" s="188"/>
      <c r="AK745" s="188"/>
      <c r="AL745" s="188"/>
      <c r="AM745" s="188"/>
      <c r="AN745" s="188"/>
      <c r="AO745" s="188"/>
      <c r="AP745" s="188"/>
      <c r="AQ745" s="386"/>
      <c r="AR745" s="386"/>
      <c r="AS745" s="386"/>
      <c r="AT745" s="386"/>
      <c r="AU745" s="386"/>
      <c r="AV745" s="386"/>
      <c r="AW745" s="386"/>
      <c r="AX745" s="386"/>
      <c r="AY745" s="386"/>
      <c r="AZ745" s="386"/>
      <c r="BA745" s="386"/>
      <c r="BB745" s="386"/>
      <c r="BC745" s="386"/>
      <c r="BD745" s="386"/>
      <c r="BE745" s="386"/>
      <c r="BF745" s="386"/>
      <c r="BG745" s="386"/>
      <c r="BH745" s="386"/>
      <c r="BI745" s="386"/>
      <c r="BJ745" s="386"/>
      <c r="BK745" s="386"/>
      <c r="BL745" s="386"/>
      <c r="BM745" s="386"/>
      <c r="BN745" s="386"/>
      <c r="BO745" s="186"/>
      <c r="BP745" s="386"/>
      <c r="BQ745" s="386"/>
      <c r="BR745" s="386"/>
      <c r="BS745" s="386"/>
      <c r="BT745" s="386"/>
      <c r="BU745" s="386"/>
      <c r="BV745" s="386"/>
      <c r="BW745" s="386"/>
      <c r="BX745" s="386"/>
      <c r="BY745" s="386"/>
      <c r="BZ745" s="386"/>
      <c r="CA745" s="386"/>
      <c r="CB745" s="386"/>
      <c r="CC745" s="386"/>
      <c r="CD745" s="386"/>
      <c r="CE745" s="386"/>
      <c r="CF745" s="386"/>
      <c r="CG745" s="386"/>
      <c r="CH745" s="386"/>
      <c r="CI745" s="386"/>
      <c r="CJ745" s="386"/>
      <c r="CK745" s="386"/>
      <c r="CL745" s="386"/>
      <c r="CM745" s="386"/>
      <c r="CN745" s="386"/>
      <c r="CO745" s="188"/>
      <c r="CP745" s="188"/>
      <c r="CQ745" s="188"/>
      <c r="CR745" s="188"/>
      <c r="CS745" s="188"/>
      <c r="CT745" s="188"/>
      <c r="CU745" s="188"/>
      <c r="CV745" s="188"/>
      <c r="CW745" s="188"/>
      <c r="CX745" s="188"/>
      <c r="CY745" s="188"/>
      <c r="CZ745" s="188"/>
      <c r="DA745" s="188"/>
      <c r="DB745" s="188"/>
      <c r="DC745" s="386"/>
      <c r="DD745" s="386"/>
      <c r="DE745" s="386"/>
      <c r="DF745" s="386"/>
    </row>
    <row r="746" spans="1:110" s="216" customFormat="1">
      <c r="A746" s="222"/>
      <c r="B746" s="386"/>
      <c r="C746" s="386"/>
      <c r="D746" s="386"/>
      <c r="E746" s="386"/>
      <c r="F746" s="386"/>
      <c r="H746" s="222"/>
      <c r="I746" s="386"/>
      <c r="J746" s="386"/>
      <c r="K746" s="386"/>
      <c r="L746" s="386"/>
      <c r="M746" s="386"/>
      <c r="N746" s="386"/>
      <c r="O746" s="386"/>
      <c r="P746" s="386"/>
      <c r="Q746" s="386"/>
      <c r="R746" s="386"/>
      <c r="S746" s="386"/>
      <c r="T746" s="386"/>
      <c r="U746" s="386"/>
      <c r="V746" s="188"/>
      <c r="W746" s="190"/>
      <c r="X746" s="386"/>
      <c r="Y746" s="386"/>
      <c r="Z746" s="386"/>
      <c r="AA746" s="386"/>
      <c r="AB746" s="386"/>
      <c r="AC746" s="386"/>
      <c r="AD746" s="386"/>
      <c r="AE746" s="386"/>
      <c r="AF746" s="386"/>
      <c r="AG746" s="386"/>
      <c r="AH746" s="188"/>
      <c r="AI746" s="188"/>
      <c r="AJ746" s="188"/>
      <c r="AK746" s="188"/>
      <c r="AL746" s="188"/>
      <c r="AM746" s="188"/>
      <c r="AN746" s="188"/>
      <c r="AO746" s="188"/>
      <c r="AP746" s="188"/>
      <c r="AQ746" s="386"/>
      <c r="AR746" s="386"/>
      <c r="AS746" s="386"/>
      <c r="AT746" s="386"/>
      <c r="AU746" s="386"/>
      <c r="AV746" s="386"/>
      <c r="AW746" s="386"/>
      <c r="AX746" s="386"/>
      <c r="AY746" s="386"/>
      <c r="AZ746" s="386"/>
      <c r="BA746" s="386"/>
      <c r="BB746" s="386"/>
      <c r="BC746" s="386"/>
      <c r="BD746" s="386"/>
      <c r="BE746" s="386"/>
      <c r="BF746" s="386"/>
      <c r="BG746" s="386"/>
      <c r="BH746" s="386"/>
      <c r="BI746" s="386"/>
      <c r="BJ746" s="386"/>
      <c r="BK746" s="386"/>
      <c r="BL746" s="386"/>
      <c r="BM746" s="386"/>
      <c r="BN746" s="386"/>
      <c r="BO746" s="186"/>
      <c r="BP746" s="386"/>
      <c r="BQ746" s="386"/>
      <c r="BR746" s="386"/>
      <c r="BS746" s="386"/>
      <c r="BT746" s="386"/>
      <c r="BU746" s="386"/>
      <c r="BV746" s="386"/>
      <c r="BW746" s="386"/>
      <c r="BX746" s="386"/>
      <c r="BY746" s="386"/>
      <c r="BZ746" s="386"/>
      <c r="CA746" s="386"/>
      <c r="CB746" s="386"/>
      <c r="CC746" s="386"/>
      <c r="CD746" s="386"/>
      <c r="CE746" s="386"/>
      <c r="CF746" s="386"/>
      <c r="CG746" s="386"/>
      <c r="CH746" s="386"/>
      <c r="CI746" s="386"/>
      <c r="CJ746" s="386"/>
      <c r="CK746" s="386"/>
      <c r="CL746" s="386"/>
      <c r="CM746" s="386"/>
      <c r="CN746" s="386"/>
      <c r="CO746" s="188"/>
      <c r="CP746" s="188"/>
      <c r="CQ746" s="188"/>
      <c r="CR746" s="188"/>
      <c r="CS746" s="188"/>
      <c r="CT746" s="188"/>
      <c r="CU746" s="188"/>
      <c r="CV746" s="188"/>
      <c r="CW746" s="188"/>
      <c r="CX746" s="188"/>
      <c r="CY746" s="188"/>
      <c r="CZ746" s="188"/>
      <c r="DA746" s="188"/>
      <c r="DB746" s="188"/>
      <c r="DC746" s="386"/>
      <c r="DD746" s="386"/>
      <c r="DE746" s="386"/>
      <c r="DF746" s="386"/>
    </row>
    <row r="747" spans="1:110" s="216" customFormat="1">
      <c r="A747" s="222"/>
      <c r="B747" s="386"/>
      <c r="C747" s="386"/>
      <c r="D747" s="386"/>
      <c r="E747" s="386"/>
      <c r="F747" s="386"/>
      <c r="H747" s="222"/>
      <c r="I747" s="386"/>
      <c r="J747" s="386"/>
      <c r="K747" s="386"/>
      <c r="L747" s="386"/>
      <c r="M747" s="386"/>
      <c r="N747" s="386"/>
      <c r="O747" s="386"/>
      <c r="P747" s="386"/>
      <c r="Q747" s="386"/>
      <c r="R747" s="386"/>
      <c r="S747" s="386"/>
      <c r="T747" s="386"/>
      <c r="U747" s="386"/>
      <c r="V747" s="188"/>
      <c r="W747" s="190"/>
      <c r="X747" s="386"/>
      <c r="Y747" s="386"/>
      <c r="Z747" s="386"/>
      <c r="AA747" s="386"/>
      <c r="AB747" s="386"/>
      <c r="AC747" s="386"/>
      <c r="AD747" s="386"/>
      <c r="AE747" s="386"/>
      <c r="AF747" s="386"/>
      <c r="AG747" s="386"/>
      <c r="AH747" s="188"/>
      <c r="AI747" s="188"/>
      <c r="AJ747" s="188"/>
      <c r="AK747" s="188"/>
      <c r="AL747" s="188"/>
      <c r="AM747" s="188"/>
      <c r="AN747" s="188"/>
      <c r="AO747" s="188"/>
      <c r="AP747" s="188"/>
      <c r="AQ747" s="386"/>
      <c r="AR747" s="386"/>
      <c r="AS747" s="386"/>
      <c r="AT747" s="386"/>
      <c r="AU747" s="386"/>
      <c r="AV747" s="386"/>
      <c r="AW747" s="386"/>
      <c r="AX747" s="386"/>
      <c r="AY747" s="386"/>
      <c r="AZ747" s="386"/>
      <c r="BA747" s="386"/>
      <c r="BB747" s="386"/>
      <c r="BC747" s="386"/>
      <c r="BD747" s="386"/>
      <c r="BE747" s="386"/>
      <c r="BF747" s="386"/>
      <c r="BG747" s="386"/>
      <c r="BH747" s="386"/>
      <c r="BI747" s="386"/>
      <c r="BJ747" s="386"/>
      <c r="BK747" s="386"/>
      <c r="BL747" s="386"/>
      <c r="BM747" s="386"/>
      <c r="BN747" s="386"/>
      <c r="BO747" s="186"/>
      <c r="BP747" s="386"/>
      <c r="BQ747" s="386"/>
      <c r="BR747" s="386"/>
      <c r="BS747" s="386"/>
      <c r="BT747" s="386"/>
      <c r="BU747" s="386"/>
      <c r="BV747" s="386"/>
      <c r="BW747" s="386"/>
      <c r="BX747" s="386"/>
      <c r="BY747" s="386"/>
      <c r="BZ747" s="386"/>
      <c r="CA747" s="386"/>
      <c r="CB747" s="386"/>
      <c r="CC747" s="386"/>
      <c r="CD747" s="386"/>
      <c r="CE747" s="386"/>
      <c r="CF747" s="386"/>
      <c r="CG747" s="386"/>
      <c r="CH747" s="386"/>
      <c r="CI747" s="386"/>
      <c r="CJ747" s="386"/>
      <c r="CK747" s="386"/>
      <c r="CL747" s="386"/>
      <c r="CM747" s="386"/>
      <c r="CN747" s="386"/>
      <c r="CO747" s="188"/>
      <c r="CP747" s="188"/>
      <c r="CQ747" s="188"/>
      <c r="CR747" s="188"/>
      <c r="CS747" s="188"/>
      <c r="CT747" s="188"/>
      <c r="CU747" s="188"/>
      <c r="CV747" s="188"/>
      <c r="CW747" s="188"/>
      <c r="CX747" s="188"/>
      <c r="CY747" s="188"/>
      <c r="CZ747" s="188"/>
      <c r="DA747" s="188"/>
      <c r="DB747" s="188"/>
      <c r="DC747" s="386"/>
      <c r="DD747" s="386"/>
      <c r="DE747" s="386"/>
      <c r="DF747" s="386"/>
    </row>
    <row r="748" spans="1:110" s="216" customFormat="1">
      <c r="A748" s="222"/>
      <c r="B748" s="386"/>
      <c r="C748" s="386"/>
      <c r="D748" s="386"/>
      <c r="E748" s="386"/>
      <c r="F748" s="386"/>
      <c r="H748" s="222"/>
      <c r="I748" s="386"/>
      <c r="J748" s="386"/>
      <c r="K748" s="386"/>
      <c r="L748" s="386"/>
      <c r="M748" s="386"/>
      <c r="N748" s="386"/>
      <c r="O748" s="386"/>
      <c r="P748" s="386"/>
      <c r="Q748" s="386"/>
      <c r="R748" s="386"/>
      <c r="S748" s="386"/>
      <c r="T748" s="386"/>
      <c r="U748" s="386"/>
      <c r="V748" s="188"/>
      <c r="W748" s="190"/>
      <c r="X748" s="386"/>
      <c r="Y748" s="386"/>
      <c r="Z748" s="386"/>
      <c r="AA748" s="386"/>
      <c r="AB748" s="386"/>
      <c r="AC748" s="386"/>
      <c r="AD748" s="386"/>
      <c r="AE748" s="386"/>
      <c r="AF748" s="386"/>
      <c r="AG748" s="386"/>
      <c r="AH748" s="188"/>
      <c r="AI748" s="188"/>
      <c r="AJ748" s="188"/>
      <c r="AK748" s="188"/>
      <c r="AL748" s="188"/>
      <c r="AM748" s="188"/>
      <c r="AN748" s="188"/>
      <c r="AO748" s="188"/>
      <c r="AP748" s="188"/>
      <c r="AQ748" s="386"/>
      <c r="AR748" s="386"/>
      <c r="AS748" s="386"/>
      <c r="AT748" s="386"/>
      <c r="AU748" s="386"/>
      <c r="AV748" s="386"/>
      <c r="AW748" s="386"/>
      <c r="AX748" s="386"/>
      <c r="AY748" s="386"/>
      <c r="AZ748" s="386"/>
      <c r="BA748" s="386"/>
      <c r="BB748" s="386"/>
      <c r="BC748" s="386"/>
      <c r="BD748" s="386"/>
      <c r="BE748" s="386"/>
      <c r="BF748" s="386"/>
      <c r="BG748" s="386"/>
      <c r="BH748" s="386"/>
      <c r="BI748" s="386"/>
      <c r="BJ748" s="386"/>
      <c r="BK748" s="386"/>
      <c r="BL748" s="386"/>
      <c r="BM748" s="386"/>
      <c r="BN748" s="386"/>
      <c r="BO748" s="186"/>
      <c r="BP748" s="386"/>
      <c r="BQ748" s="386"/>
      <c r="BR748" s="386"/>
      <c r="BS748" s="386"/>
      <c r="BT748" s="386"/>
      <c r="BU748" s="386"/>
      <c r="BV748" s="386"/>
      <c r="BW748" s="386"/>
      <c r="BX748" s="386"/>
      <c r="BY748" s="386"/>
      <c r="BZ748" s="386"/>
      <c r="CA748" s="386"/>
      <c r="CB748" s="386"/>
      <c r="CC748" s="386"/>
      <c r="CD748" s="386"/>
      <c r="CE748" s="386"/>
      <c r="CF748" s="386"/>
      <c r="CG748" s="386"/>
      <c r="CH748" s="386"/>
      <c r="CI748" s="386"/>
      <c r="CJ748" s="386"/>
      <c r="CK748" s="386"/>
      <c r="CL748" s="386"/>
      <c r="CM748" s="386"/>
      <c r="CN748" s="386"/>
      <c r="CO748" s="188"/>
      <c r="CP748" s="188"/>
      <c r="CQ748" s="188"/>
      <c r="CR748" s="188"/>
      <c r="CS748" s="188"/>
      <c r="CT748" s="188"/>
      <c r="CU748" s="188"/>
      <c r="CV748" s="188"/>
      <c r="CW748" s="188"/>
      <c r="CX748" s="188"/>
      <c r="CY748" s="188"/>
      <c r="CZ748" s="188"/>
      <c r="DA748" s="188"/>
      <c r="DB748" s="188"/>
      <c r="DC748" s="386"/>
      <c r="DD748" s="386"/>
      <c r="DE748" s="386"/>
      <c r="DF748" s="386"/>
    </row>
    <row r="749" spans="1:110" s="216" customFormat="1">
      <c r="A749" s="222"/>
      <c r="B749" s="386"/>
      <c r="C749" s="386"/>
      <c r="D749" s="386"/>
      <c r="E749" s="386"/>
      <c r="F749" s="386"/>
      <c r="H749" s="222"/>
      <c r="I749" s="386"/>
      <c r="J749" s="386"/>
      <c r="K749" s="386"/>
      <c r="L749" s="386"/>
      <c r="M749" s="386"/>
      <c r="N749" s="386"/>
      <c r="O749" s="386"/>
      <c r="P749" s="386"/>
      <c r="Q749" s="386"/>
      <c r="R749" s="386"/>
      <c r="S749" s="386"/>
      <c r="T749" s="386"/>
      <c r="U749" s="386"/>
      <c r="V749" s="188"/>
      <c r="W749" s="190"/>
      <c r="X749" s="386"/>
      <c r="Y749" s="386"/>
      <c r="Z749" s="386"/>
      <c r="AA749" s="386"/>
      <c r="AB749" s="386"/>
      <c r="AC749" s="386"/>
      <c r="AD749" s="386"/>
      <c r="AE749" s="386"/>
      <c r="AF749" s="386"/>
      <c r="AG749" s="386"/>
      <c r="AH749" s="188"/>
      <c r="AI749" s="188"/>
      <c r="AJ749" s="188"/>
      <c r="AK749" s="188"/>
      <c r="AL749" s="188"/>
      <c r="AM749" s="188"/>
      <c r="AN749" s="188"/>
      <c r="AO749" s="188"/>
      <c r="AP749" s="188"/>
      <c r="AQ749" s="386"/>
      <c r="AR749" s="386"/>
      <c r="AS749" s="386"/>
      <c r="AT749" s="386"/>
      <c r="AU749" s="386"/>
      <c r="AV749" s="386"/>
      <c r="AW749" s="386"/>
      <c r="AX749" s="386"/>
      <c r="AY749" s="386"/>
      <c r="AZ749" s="386"/>
      <c r="BA749" s="386"/>
      <c r="BB749" s="386"/>
      <c r="BC749" s="386"/>
      <c r="BD749" s="386"/>
      <c r="BE749" s="386"/>
      <c r="BF749" s="386"/>
      <c r="BG749" s="386"/>
      <c r="BH749" s="386"/>
      <c r="BI749" s="386"/>
      <c r="BJ749" s="386"/>
      <c r="BK749" s="386"/>
      <c r="BL749" s="386"/>
      <c r="BM749" s="386"/>
      <c r="BN749" s="386"/>
      <c r="BO749" s="186"/>
      <c r="BP749" s="386"/>
      <c r="BQ749" s="386"/>
      <c r="BR749" s="386"/>
      <c r="BS749" s="386"/>
      <c r="BT749" s="386"/>
      <c r="BU749" s="386"/>
      <c r="BV749" s="386"/>
      <c r="BW749" s="386"/>
      <c r="BX749" s="386"/>
      <c r="BY749" s="386"/>
      <c r="BZ749" s="386"/>
      <c r="CA749" s="386"/>
      <c r="CB749" s="386"/>
      <c r="CC749" s="386"/>
      <c r="CD749" s="386"/>
      <c r="CE749" s="386"/>
      <c r="CF749" s="386"/>
      <c r="CG749" s="386"/>
      <c r="CH749" s="386"/>
      <c r="CI749" s="386"/>
      <c r="CJ749" s="386"/>
      <c r="CK749" s="386"/>
      <c r="CL749" s="386"/>
      <c r="CM749" s="386"/>
      <c r="CN749" s="386"/>
      <c r="CO749" s="188"/>
      <c r="CP749" s="188"/>
      <c r="CQ749" s="188"/>
      <c r="CR749" s="188"/>
      <c r="CS749" s="188"/>
      <c r="CT749" s="188"/>
      <c r="CU749" s="188"/>
      <c r="CV749" s="188"/>
      <c r="CW749" s="188"/>
      <c r="CX749" s="188"/>
      <c r="CY749" s="188"/>
      <c r="CZ749" s="188"/>
      <c r="DA749" s="188"/>
      <c r="DB749" s="188"/>
      <c r="DC749" s="386"/>
      <c r="DD749" s="386"/>
      <c r="DE749" s="386"/>
      <c r="DF749" s="386"/>
    </row>
    <row r="750" spans="1:110" s="216" customFormat="1">
      <c r="A750" s="222"/>
      <c r="B750" s="386"/>
      <c r="C750" s="386"/>
      <c r="D750" s="386"/>
      <c r="E750" s="386"/>
      <c r="F750" s="386"/>
      <c r="H750" s="222"/>
      <c r="I750" s="386"/>
      <c r="J750" s="386"/>
      <c r="K750" s="386"/>
      <c r="L750" s="386"/>
      <c r="M750" s="386"/>
      <c r="N750" s="386"/>
      <c r="O750" s="386"/>
      <c r="P750" s="386"/>
      <c r="Q750" s="386"/>
      <c r="R750" s="386"/>
      <c r="S750" s="386"/>
      <c r="T750" s="386"/>
      <c r="U750" s="386"/>
      <c r="V750" s="188"/>
      <c r="W750" s="190"/>
      <c r="X750" s="386"/>
      <c r="Y750" s="386"/>
      <c r="Z750" s="386"/>
      <c r="AA750" s="386"/>
      <c r="AB750" s="386"/>
      <c r="AC750" s="386"/>
      <c r="AD750" s="386"/>
      <c r="AE750" s="386"/>
      <c r="AF750" s="386"/>
      <c r="AG750" s="386"/>
      <c r="AH750" s="188"/>
      <c r="AI750" s="188"/>
      <c r="AJ750" s="188"/>
      <c r="AK750" s="188"/>
      <c r="AL750" s="188"/>
      <c r="AM750" s="188"/>
      <c r="AN750" s="188"/>
      <c r="AO750" s="188"/>
      <c r="AP750" s="188"/>
      <c r="AQ750" s="386"/>
      <c r="AR750" s="386"/>
      <c r="AS750" s="386"/>
      <c r="AT750" s="386"/>
      <c r="AU750" s="386"/>
      <c r="AV750" s="386"/>
      <c r="AW750" s="386"/>
      <c r="AX750" s="386"/>
      <c r="AY750" s="386"/>
      <c r="AZ750" s="386"/>
      <c r="BA750" s="386"/>
      <c r="BB750" s="386"/>
      <c r="BC750" s="386"/>
      <c r="BD750" s="386"/>
      <c r="BE750" s="386"/>
      <c r="BF750" s="386"/>
      <c r="BG750" s="386"/>
      <c r="BH750" s="386"/>
      <c r="BI750" s="386"/>
      <c r="BJ750" s="386"/>
      <c r="BK750" s="386"/>
      <c r="BL750" s="386"/>
      <c r="BM750" s="386"/>
      <c r="BN750" s="386"/>
      <c r="BO750" s="186"/>
      <c r="BP750" s="386"/>
      <c r="BQ750" s="386"/>
      <c r="BR750" s="386"/>
      <c r="BS750" s="386"/>
      <c r="BT750" s="386"/>
      <c r="BU750" s="386"/>
      <c r="BV750" s="386"/>
      <c r="BW750" s="386"/>
      <c r="BX750" s="386"/>
      <c r="BY750" s="386"/>
      <c r="BZ750" s="386"/>
      <c r="CA750" s="386"/>
      <c r="CB750" s="386"/>
      <c r="CC750" s="386"/>
      <c r="CD750" s="386"/>
      <c r="CE750" s="386"/>
      <c r="CF750" s="386"/>
      <c r="CG750" s="386"/>
      <c r="CH750" s="386"/>
      <c r="CI750" s="386"/>
      <c r="CJ750" s="386"/>
      <c r="CK750" s="386"/>
      <c r="CL750" s="386"/>
      <c r="CM750" s="386"/>
      <c r="CN750" s="386"/>
      <c r="CO750" s="188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386"/>
      <c r="DD750" s="386"/>
      <c r="DE750" s="386"/>
      <c r="DF750" s="386"/>
    </row>
    <row r="751" spans="1:110" s="216" customFormat="1">
      <c r="A751" s="222"/>
      <c r="B751" s="386"/>
      <c r="C751" s="386"/>
      <c r="D751" s="386"/>
      <c r="E751" s="386"/>
      <c r="F751" s="386"/>
      <c r="H751" s="222"/>
      <c r="I751" s="386"/>
      <c r="J751" s="386"/>
      <c r="K751" s="386"/>
      <c r="L751" s="386"/>
      <c r="M751" s="386"/>
      <c r="N751" s="386"/>
      <c r="O751" s="386"/>
      <c r="P751" s="386"/>
      <c r="Q751" s="386"/>
      <c r="R751" s="386"/>
      <c r="S751" s="386"/>
      <c r="T751" s="386"/>
      <c r="U751" s="386"/>
      <c r="V751" s="188"/>
      <c r="W751" s="190"/>
      <c r="X751" s="386"/>
      <c r="Y751" s="386"/>
      <c r="Z751" s="386"/>
      <c r="AA751" s="386"/>
      <c r="AB751" s="386"/>
      <c r="AC751" s="386"/>
      <c r="AD751" s="386"/>
      <c r="AE751" s="386"/>
      <c r="AF751" s="386"/>
      <c r="AG751" s="386"/>
      <c r="AH751" s="188"/>
      <c r="AI751" s="188"/>
      <c r="AJ751" s="188"/>
      <c r="AK751" s="188"/>
      <c r="AL751" s="188"/>
      <c r="AM751" s="188"/>
      <c r="AN751" s="188"/>
      <c r="AO751" s="188"/>
      <c r="AP751" s="188"/>
      <c r="AQ751" s="386"/>
      <c r="AR751" s="386"/>
      <c r="AS751" s="386"/>
      <c r="AT751" s="386"/>
      <c r="AU751" s="386"/>
      <c r="AV751" s="386"/>
      <c r="AW751" s="386"/>
      <c r="AX751" s="386"/>
      <c r="AY751" s="386"/>
      <c r="AZ751" s="386"/>
      <c r="BA751" s="386"/>
      <c r="BB751" s="386"/>
      <c r="BC751" s="386"/>
      <c r="BD751" s="386"/>
      <c r="BE751" s="386"/>
      <c r="BF751" s="386"/>
      <c r="BG751" s="386"/>
      <c r="BH751" s="386"/>
      <c r="BI751" s="386"/>
      <c r="BJ751" s="386"/>
      <c r="BK751" s="386"/>
      <c r="BL751" s="386"/>
      <c r="BM751" s="386"/>
      <c r="BN751" s="386"/>
      <c r="BO751" s="186"/>
      <c r="BP751" s="386"/>
      <c r="BQ751" s="386"/>
      <c r="BR751" s="386"/>
      <c r="BS751" s="386"/>
      <c r="BT751" s="386"/>
      <c r="BU751" s="386"/>
      <c r="BV751" s="386"/>
      <c r="BW751" s="386"/>
      <c r="BX751" s="386"/>
      <c r="BY751" s="386"/>
      <c r="BZ751" s="386"/>
      <c r="CA751" s="386"/>
      <c r="CB751" s="386"/>
      <c r="CC751" s="386"/>
      <c r="CD751" s="386"/>
      <c r="CE751" s="386"/>
      <c r="CF751" s="386"/>
      <c r="CG751" s="386"/>
      <c r="CH751" s="386"/>
      <c r="CI751" s="386"/>
      <c r="CJ751" s="386"/>
      <c r="CK751" s="386"/>
      <c r="CL751" s="386"/>
      <c r="CM751" s="386"/>
      <c r="CN751" s="386"/>
      <c r="CO751" s="188"/>
      <c r="CP751" s="188"/>
      <c r="CQ751" s="188"/>
      <c r="CR751" s="188"/>
      <c r="CS751" s="188"/>
      <c r="CT751" s="188"/>
      <c r="CU751" s="188"/>
      <c r="CV751" s="188"/>
      <c r="CW751" s="188"/>
      <c r="CX751" s="188"/>
      <c r="CY751" s="188"/>
      <c r="CZ751" s="188"/>
      <c r="DA751" s="188"/>
      <c r="DB751" s="188"/>
      <c r="DC751" s="386"/>
      <c r="DD751" s="386"/>
      <c r="DE751" s="386"/>
      <c r="DF751" s="386"/>
    </row>
    <row r="752" spans="1:110" s="216" customFormat="1">
      <c r="A752" s="222"/>
      <c r="B752" s="386"/>
      <c r="C752" s="386"/>
      <c r="D752" s="386"/>
      <c r="E752" s="386"/>
      <c r="F752" s="386"/>
      <c r="H752" s="222"/>
      <c r="I752" s="386"/>
      <c r="J752" s="386"/>
      <c r="K752" s="386"/>
      <c r="L752" s="386"/>
      <c r="M752" s="386"/>
      <c r="N752" s="386"/>
      <c r="O752" s="386"/>
      <c r="P752" s="386"/>
      <c r="Q752" s="386"/>
      <c r="R752" s="386"/>
      <c r="S752" s="386"/>
      <c r="T752" s="386"/>
      <c r="U752" s="386"/>
      <c r="V752" s="188"/>
      <c r="W752" s="190"/>
      <c r="X752" s="386"/>
      <c r="Y752" s="386"/>
      <c r="Z752" s="386"/>
      <c r="AA752" s="386"/>
      <c r="AB752" s="386"/>
      <c r="AC752" s="386"/>
      <c r="AD752" s="386"/>
      <c r="AE752" s="386"/>
      <c r="AF752" s="386"/>
      <c r="AG752" s="386"/>
      <c r="AH752" s="188"/>
      <c r="AI752" s="188"/>
      <c r="AJ752" s="188"/>
      <c r="AK752" s="188"/>
      <c r="AL752" s="188"/>
      <c r="AM752" s="188"/>
      <c r="AN752" s="188"/>
      <c r="AO752" s="188"/>
      <c r="AP752" s="188"/>
      <c r="AQ752" s="386"/>
      <c r="AR752" s="386"/>
      <c r="AS752" s="386"/>
      <c r="AT752" s="386"/>
      <c r="AU752" s="386"/>
      <c r="AV752" s="386"/>
      <c r="AW752" s="386"/>
      <c r="AX752" s="386"/>
      <c r="AY752" s="386"/>
      <c r="AZ752" s="386"/>
      <c r="BA752" s="386"/>
      <c r="BB752" s="386"/>
      <c r="BC752" s="386"/>
      <c r="BD752" s="386"/>
      <c r="BE752" s="386"/>
      <c r="BF752" s="386"/>
      <c r="BG752" s="386"/>
      <c r="BH752" s="386"/>
      <c r="BI752" s="386"/>
      <c r="BJ752" s="386"/>
      <c r="BK752" s="386"/>
      <c r="BL752" s="386"/>
      <c r="BM752" s="386"/>
      <c r="BN752" s="386"/>
      <c r="BO752" s="186"/>
      <c r="BP752" s="386"/>
      <c r="BQ752" s="386"/>
      <c r="BR752" s="386"/>
      <c r="BS752" s="386"/>
      <c r="BT752" s="386"/>
      <c r="BU752" s="386"/>
      <c r="BV752" s="386"/>
      <c r="BW752" s="386"/>
      <c r="BX752" s="386"/>
      <c r="BY752" s="386"/>
      <c r="BZ752" s="386"/>
      <c r="CA752" s="386"/>
      <c r="CB752" s="386"/>
      <c r="CC752" s="386"/>
      <c r="CD752" s="386"/>
      <c r="CE752" s="386"/>
      <c r="CF752" s="386"/>
      <c r="CG752" s="386"/>
      <c r="CH752" s="386"/>
      <c r="CI752" s="386"/>
      <c r="CJ752" s="386"/>
      <c r="CK752" s="386"/>
      <c r="CL752" s="386"/>
      <c r="CM752" s="386"/>
      <c r="CN752" s="386"/>
      <c r="CO752" s="188"/>
      <c r="CP752" s="188"/>
      <c r="CQ752" s="188"/>
      <c r="CR752" s="188"/>
      <c r="CS752" s="188"/>
      <c r="CT752" s="188"/>
      <c r="CU752" s="188"/>
      <c r="CV752" s="188"/>
      <c r="CW752" s="188"/>
      <c r="CX752" s="188"/>
      <c r="CY752" s="188"/>
      <c r="CZ752" s="188"/>
      <c r="DA752" s="188"/>
      <c r="DB752" s="188"/>
      <c r="DC752" s="386"/>
      <c r="DD752" s="386"/>
      <c r="DE752" s="386"/>
      <c r="DF752" s="386"/>
    </row>
    <row r="753" spans="1:110" s="216" customFormat="1">
      <c r="A753" s="222"/>
      <c r="B753" s="386"/>
      <c r="C753" s="386"/>
      <c r="D753" s="386"/>
      <c r="E753" s="386"/>
      <c r="F753" s="386"/>
      <c r="H753" s="222"/>
      <c r="I753" s="386"/>
      <c r="J753" s="386"/>
      <c r="K753" s="386"/>
      <c r="L753" s="386"/>
      <c r="M753" s="386"/>
      <c r="N753" s="386"/>
      <c r="O753" s="386"/>
      <c r="P753" s="386"/>
      <c r="Q753" s="386"/>
      <c r="R753" s="386"/>
      <c r="S753" s="386"/>
      <c r="T753" s="386"/>
      <c r="U753" s="386"/>
      <c r="V753" s="188"/>
      <c r="W753" s="190"/>
      <c r="X753" s="386"/>
      <c r="Y753" s="386"/>
      <c r="Z753" s="386"/>
      <c r="AA753" s="386"/>
      <c r="AB753" s="386"/>
      <c r="AC753" s="386"/>
      <c r="AD753" s="386"/>
      <c r="AE753" s="386"/>
      <c r="AF753" s="386"/>
      <c r="AG753" s="386"/>
      <c r="AH753" s="188"/>
      <c r="AI753" s="188"/>
      <c r="AJ753" s="188"/>
      <c r="AK753" s="188"/>
      <c r="AL753" s="188"/>
      <c r="AM753" s="188"/>
      <c r="AN753" s="188"/>
      <c r="AO753" s="188"/>
      <c r="AP753" s="188"/>
      <c r="AQ753" s="386"/>
      <c r="AR753" s="386"/>
      <c r="AS753" s="386"/>
      <c r="AT753" s="386"/>
      <c r="AU753" s="386"/>
      <c r="AV753" s="386"/>
      <c r="AW753" s="386"/>
      <c r="AX753" s="386"/>
      <c r="AY753" s="386"/>
      <c r="AZ753" s="386"/>
      <c r="BA753" s="386"/>
      <c r="BB753" s="386"/>
      <c r="BC753" s="386"/>
      <c r="BD753" s="386"/>
      <c r="BE753" s="386"/>
      <c r="BF753" s="386"/>
      <c r="BG753" s="386"/>
      <c r="BH753" s="386"/>
      <c r="BI753" s="386"/>
      <c r="BJ753" s="386"/>
      <c r="BK753" s="386"/>
      <c r="BL753" s="386"/>
      <c r="BM753" s="386"/>
      <c r="BN753" s="386"/>
      <c r="BO753" s="186"/>
      <c r="BP753" s="386"/>
      <c r="BQ753" s="386"/>
      <c r="BR753" s="386"/>
      <c r="BS753" s="386"/>
      <c r="BT753" s="386"/>
      <c r="BU753" s="386"/>
      <c r="BV753" s="386"/>
      <c r="BW753" s="386"/>
      <c r="BX753" s="386"/>
      <c r="BY753" s="386"/>
      <c r="BZ753" s="386"/>
      <c r="CA753" s="386"/>
      <c r="CB753" s="386"/>
      <c r="CC753" s="386"/>
      <c r="CD753" s="386"/>
      <c r="CE753" s="386"/>
      <c r="CF753" s="386"/>
      <c r="CG753" s="386"/>
      <c r="CH753" s="386"/>
      <c r="CI753" s="386"/>
      <c r="CJ753" s="386"/>
      <c r="CK753" s="386"/>
      <c r="CL753" s="386"/>
      <c r="CM753" s="386"/>
      <c r="CN753" s="386"/>
      <c r="CO753" s="188"/>
      <c r="CP753" s="188"/>
      <c r="CQ753" s="188"/>
      <c r="CR753" s="188"/>
      <c r="CS753" s="188"/>
      <c r="CT753" s="188"/>
      <c r="CU753" s="188"/>
      <c r="CV753" s="188"/>
      <c r="CW753" s="188"/>
      <c r="CX753" s="188"/>
      <c r="CY753" s="188"/>
      <c r="CZ753" s="188"/>
      <c r="DA753" s="188"/>
      <c r="DB753" s="188"/>
      <c r="DC753" s="386"/>
      <c r="DD753" s="386"/>
      <c r="DE753" s="386"/>
      <c r="DF753" s="386"/>
    </row>
    <row r="754" spans="1:110" s="216" customFormat="1">
      <c r="A754" s="222"/>
      <c r="B754" s="386"/>
      <c r="C754" s="386"/>
      <c r="D754" s="386"/>
      <c r="E754" s="386"/>
      <c r="F754" s="386"/>
      <c r="H754" s="222"/>
      <c r="I754" s="386"/>
      <c r="J754" s="386"/>
      <c r="K754" s="386"/>
      <c r="L754" s="386"/>
      <c r="M754" s="386"/>
      <c r="N754" s="386"/>
      <c r="O754" s="386"/>
      <c r="P754" s="386"/>
      <c r="Q754" s="386"/>
      <c r="R754" s="386"/>
      <c r="S754" s="386"/>
      <c r="T754" s="386"/>
      <c r="U754" s="386"/>
      <c r="V754" s="188"/>
      <c r="W754" s="190"/>
      <c r="X754" s="386"/>
      <c r="Y754" s="386"/>
      <c r="Z754" s="386"/>
      <c r="AA754" s="386"/>
      <c r="AB754" s="386"/>
      <c r="AC754" s="386"/>
      <c r="AD754" s="386"/>
      <c r="AE754" s="386"/>
      <c r="AF754" s="386"/>
      <c r="AG754" s="386"/>
      <c r="AH754" s="188"/>
      <c r="AI754" s="188"/>
      <c r="AJ754" s="188"/>
      <c r="AK754" s="188"/>
      <c r="AL754" s="188"/>
      <c r="AM754" s="188"/>
      <c r="AN754" s="188"/>
      <c r="AO754" s="188"/>
      <c r="AP754" s="188"/>
      <c r="AQ754" s="386"/>
      <c r="AR754" s="386"/>
      <c r="AS754" s="386"/>
      <c r="AT754" s="386"/>
      <c r="AU754" s="386"/>
      <c r="AV754" s="386"/>
      <c r="AW754" s="386"/>
      <c r="AX754" s="386"/>
      <c r="AY754" s="386"/>
      <c r="AZ754" s="386"/>
      <c r="BA754" s="386"/>
      <c r="BB754" s="386"/>
      <c r="BC754" s="386"/>
      <c r="BD754" s="386"/>
      <c r="BE754" s="386"/>
      <c r="BF754" s="386"/>
      <c r="BG754" s="386"/>
      <c r="BH754" s="386"/>
      <c r="BI754" s="386"/>
      <c r="BJ754" s="386"/>
      <c r="BK754" s="386"/>
      <c r="BL754" s="386"/>
      <c r="BM754" s="386"/>
      <c r="BN754" s="386"/>
      <c r="BO754" s="186"/>
      <c r="BP754" s="386"/>
      <c r="BQ754" s="386"/>
      <c r="BR754" s="386"/>
      <c r="BS754" s="386"/>
      <c r="BT754" s="386"/>
      <c r="BU754" s="386"/>
      <c r="BV754" s="386"/>
      <c r="BW754" s="386"/>
      <c r="BX754" s="386"/>
      <c r="BY754" s="386"/>
      <c r="BZ754" s="386"/>
      <c r="CA754" s="386"/>
      <c r="CB754" s="386"/>
      <c r="CC754" s="386"/>
      <c r="CD754" s="386"/>
      <c r="CE754" s="386"/>
      <c r="CF754" s="386"/>
      <c r="CG754" s="386"/>
      <c r="CH754" s="386"/>
      <c r="CI754" s="386"/>
      <c r="CJ754" s="386"/>
      <c r="CK754" s="386"/>
      <c r="CL754" s="386"/>
      <c r="CM754" s="386"/>
      <c r="CN754" s="386"/>
      <c r="CO754" s="188"/>
      <c r="CP754" s="188"/>
      <c r="CQ754" s="188"/>
      <c r="CR754" s="188"/>
      <c r="CS754" s="188"/>
      <c r="CT754" s="188"/>
      <c r="CU754" s="188"/>
      <c r="CV754" s="188"/>
      <c r="CW754" s="188"/>
      <c r="CX754" s="188"/>
      <c r="CY754" s="188"/>
      <c r="CZ754" s="188"/>
      <c r="DA754" s="188"/>
      <c r="DB754" s="188"/>
      <c r="DC754" s="386"/>
      <c r="DD754" s="386"/>
      <c r="DE754" s="386"/>
      <c r="DF754" s="386"/>
    </row>
    <row r="755" spans="1:110" s="216" customFormat="1">
      <c r="A755" s="222"/>
      <c r="B755" s="386"/>
      <c r="C755" s="386"/>
      <c r="D755" s="386"/>
      <c r="E755" s="386"/>
      <c r="F755" s="386"/>
      <c r="H755" s="222"/>
      <c r="I755" s="386"/>
      <c r="J755" s="386"/>
      <c r="K755" s="386"/>
      <c r="L755" s="386"/>
      <c r="M755" s="386"/>
      <c r="N755" s="386"/>
      <c r="O755" s="386"/>
      <c r="P755" s="386"/>
      <c r="Q755" s="386"/>
      <c r="R755" s="386"/>
      <c r="S755" s="386"/>
      <c r="T755" s="386"/>
      <c r="U755" s="386"/>
      <c r="V755" s="188"/>
      <c r="W755" s="190"/>
      <c r="X755" s="386"/>
      <c r="Y755" s="386"/>
      <c r="Z755" s="386"/>
      <c r="AA755" s="386"/>
      <c r="AB755" s="386"/>
      <c r="AC755" s="386"/>
      <c r="AD755" s="386"/>
      <c r="AE755" s="386"/>
      <c r="AF755" s="386"/>
      <c r="AG755" s="386"/>
      <c r="AH755" s="188"/>
      <c r="AI755" s="188"/>
      <c r="AJ755" s="188"/>
      <c r="AK755" s="188"/>
      <c r="AL755" s="188"/>
      <c r="AM755" s="188"/>
      <c r="AN755" s="188"/>
      <c r="AO755" s="188"/>
      <c r="AP755" s="188"/>
      <c r="AQ755" s="386"/>
      <c r="AR755" s="386"/>
      <c r="AS755" s="386"/>
      <c r="AT755" s="386"/>
      <c r="AU755" s="386"/>
      <c r="AV755" s="386"/>
      <c r="AW755" s="386"/>
      <c r="AX755" s="386"/>
      <c r="AY755" s="386"/>
      <c r="AZ755" s="386"/>
      <c r="BA755" s="386"/>
      <c r="BB755" s="386"/>
      <c r="BC755" s="386"/>
      <c r="BD755" s="386"/>
      <c r="BE755" s="386"/>
      <c r="BF755" s="386"/>
      <c r="BG755" s="386"/>
      <c r="BH755" s="386"/>
      <c r="BI755" s="386"/>
      <c r="BJ755" s="386"/>
      <c r="BK755" s="386"/>
      <c r="BL755" s="386"/>
      <c r="BM755" s="386"/>
      <c r="BN755" s="386"/>
      <c r="BO755" s="186"/>
      <c r="BP755" s="386"/>
      <c r="BQ755" s="386"/>
      <c r="BR755" s="386"/>
      <c r="BS755" s="386"/>
      <c r="BT755" s="386"/>
      <c r="BU755" s="386"/>
      <c r="BV755" s="386"/>
      <c r="BW755" s="386"/>
      <c r="BX755" s="386"/>
      <c r="BY755" s="386"/>
      <c r="BZ755" s="386"/>
      <c r="CA755" s="386"/>
      <c r="CB755" s="386"/>
      <c r="CC755" s="386"/>
      <c r="CD755" s="386"/>
      <c r="CE755" s="386"/>
      <c r="CF755" s="386"/>
      <c r="CG755" s="386"/>
      <c r="CH755" s="386"/>
      <c r="CI755" s="386"/>
      <c r="CJ755" s="386"/>
      <c r="CK755" s="386"/>
      <c r="CL755" s="386"/>
      <c r="CM755" s="386"/>
      <c r="CN755" s="386"/>
      <c r="CO755" s="188"/>
      <c r="CP755" s="188"/>
      <c r="CQ755" s="188"/>
      <c r="CR755" s="188"/>
      <c r="CS755" s="188"/>
      <c r="CT755" s="188"/>
      <c r="CU755" s="188"/>
      <c r="CV755" s="188"/>
      <c r="CW755" s="188"/>
      <c r="CX755" s="188"/>
      <c r="CY755" s="188"/>
      <c r="CZ755" s="188"/>
      <c r="DA755" s="188"/>
      <c r="DB755" s="188"/>
      <c r="DC755" s="386"/>
      <c r="DD755" s="386"/>
      <c r="DE755" s="386"/>
      <c r="DF755" s="386"/>
    </row>
    <row r="756" spans="1:110" s="216" customFormat="1">
      <c r="A756" s="222"/>
      <c r="B756" s="386"/>
      <c r="C756" s="386"/>
      <c r="D756" s="386"/>
      <c r="E756" s="386"/>
      <c r="F756" s="386"/>
      <c r="H756" s="222"/>
      <c r="I756" s="386"/>
      <c r="J756" s="386"/>
      <c r="K756" s="386"/>
      <c r="L756" s="386"/>
      <c r="M756" s="386"/>
      <c r="N756" s="386"/>
      <c r="O756" s="386"/>
      <c r="P756" s="386"/>
      <c r="Q756" s="386"/>
      <c r="R756" s="386"/>
      <c r="S756" s="386"/>
      <c r="T756" s="386"/>
      <c r="U756" s="386"/>
      <c r="V756" s="188"/>
      <c r="W756" s="190"/>
      <c r="X756" s="386"/>
      <c r="Y756" s="386"/>
      <c r="Z756" s="386"/>
      <c r="AA756" s="386"/>
      <c r="AB756" s="386"/>
      <c r="AC756" s="386"/>
      <c r="AD756" s="386"/>
      <c r="AE756" s="386"/>
      <c r="AF756" s="386"/>
      <c r="AG756" s="386"/>
      <c r="AH756" s="188"/>
      <c r="AI756" s="188"/>
      <c r="AJ756" s="188"/>
      <c r="AK756" s="188"/>
      <c r="AL756" s="188"/>
      <c r="AM756" s="188"/>
      <c r="AN756" s="188"/>
      <c r="AO756" s="188"/>
      <c r="AP756" s="188"/>
      <c r="AQ756" s="386"/>
      <c r="AR756" s="386"/>
      <c r="AS756" s="386"/>
      <c r="AT756" s="386"/>
      <c r="AU756" s="386"/>
      <c r="AV756" s="386"/>
      <c r="AW756" s="386"/>
      <c r="AX756" s="386"/>
      <c r="AY756" s="386"/>
      <c r="AZ756" s="386"/>
      <c r="BA756" s="386"/>
      <c r="BB756" s="386"/>
      <c r="BC756" s="386"/>
      <c r="BD756" s="386"/>
      <c r="BE756" s="386"/>
      <c r="BF756" s="386"/>
      <c r="BG756" s="386"/>
      <c r="BH756" s="386"/>
      <c r="BI756" s="386"/>
      <c r="BJ756" s="386"/>
      <c r="BK756" s="386"/>
      <c r="BL756" s="386"/>
      <c r="BM756" s="386"/>
      <c r="BN756" s="386"/>
      <c r="BO756" s="186"/>
      <c r="BP756" s="386"/>
      <c r="BQ756" s="386"/>
      <c r="BR756" s="386"/>
      <c r="BS756" s="386"/>
      <c r="BT756" s="386"/>
      <c r="BU756" s="386"/>
      <c r="BV756" s="386"/>
      <c r="BW756" s="386"/>
      <c r="BX756" s="386"/>
      <c r="BY756" s="386"/>
      <c r="BZ756" s="386"/>
      <c r="CA756" s="386"/>
      <c r="CB756" s="386"/>
      <c r="CC756" s="386"/>
      <c r="CD756" s="386"/>
      <c r="CE756" s="386"/>
      <c r="CF756" s="386"/>
      <c r="CG756" s="386"/>
      <c r="CH756" s="386"/>
      <c r="CI756" s="386"/>
      <c r="CJ756" s="386"/>
      <c r="CK756" s="386"/>
      <c r="CL756" s="386"/>
      <c r="CM756" s="386"/>
      <c r="CN756" s="386"/>
      <c r="CO756" s="188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386"/>
      <c r="DD756" s="386"/>
      <c r="DE756" s="386"/>
      <c r="DF756" s="386"/>
    </row>
    <row r="757" spans="1:110" s="216" customFormat="1">
      <c r="A757" s="222"/>
      <c r="B757" s="386"/>
      <c r="C757" s="386"/>
      <c r="D757" s="386"/>
      <c r="E757" s="386"/>
      <c r="F757" s="386"/>
      <c r="H757" s="222"/>
      <c r="I757" s="386"/>
      <c r="J757" s="386"/>
      <c r="K757" s="386"/>
      <c r="L757" s="386"/>
      <c r="M757" s="386"/>
      <c r="N757" s="386"/>
      <c r="O757" s="386"/>
      <c r="P757" s="386"/>
      <c r="Q757" s="386"/>
      <c r="R757" s="386"/>
      <c r="S757" s="386"/>
      <c r="T757" s="386"/>
      <c r="U757" s="386"/>
      <c r="V757" s="188"/>
      <c r="W757" s="190"/>
      <c r="X757" s="386"/>
      <c r="Y757" s="386"/>
      <c r="Z757" s="386"/>
      <c r="AA757" s="386"/>
      <c r="AB757" s="386"/>
      <c r="AC757" s="386"/>
      <c r="AD757" s="386"/>
      <c r="AE757" s="386"/>
      <c r="AF757" s="386"/>
      <c r="AG757" s="386"/>
      <c r="AH757" s="188"/>
      <c r="AI757" s="188"/>
      <c r="AJ757" s="188"/>
      <c r="AK757" s="188"/>
      <c r="AL757" s="188"/>
      <c r="AM757" s="188"/>
      <c r="AN757" s="188"/>
      <c r="AO757" s="188"/>
      <c r="AP757" s="188"/>
      <c r="AQ757" s="386"/>
      <c r="AR757" s="386"/>
      <c r="AS757" s="386"/>
      <c r="AT757" s="386"/>
      <c r="AU757" s="386"/>
      <c r="AV757" s="386"/>
      <c r="AW757" s="386"/>
      <c r="AX757" s="386"/>
      <c r="AY757" s="386"/>
      <c r="AZ757" s="386"/>
      <c r="BA757" s="386"/>
      <c r="BB757" s="386"/>
      <c r="BC757" s="386"/>
      <c r="BD757" s="386"/>
      <c r="BE757" s="386"/>
      <c r="BF757" s="386"/>
      <c r="BG757" s="386"/>
      <c r="BH757" s="386"/>
      <c r="BI757" s="386"/>
      <c r="BJ757" s="386"/>
      <c r="BK757" s="386"/>
      <c r="BL757" s="386"/>
      <c r="BM757" s="386"/>
      <c r="BN757" s="386"/>
      <c r="BO757" s="186"/>
      <c r="BP757" s="386"/>
      <c r="BQ757" s="386"/>
      <c r="BR757" s="386"/>
      <c r="BS757" s="386"/>
      <c r="BT757" s="386"/>
      <c r="BU757" s="386"/>
      <c r="BV757" s="386"/>
      <c r="BW757" s="386"/>
      <c r="BX757" s="386"/>
      <c r="BY757" s="386"/>
      <c r="BZ757" s="386"/>
      <c r="CA757" s="386"/>
      <c r="CB757" s="386"/>
      <c r="CC757" s="386"/>
      <c r="CD757" s="386"/>
      <c r="CE757" s="386"/>
      <c r="CF757" s="386"/>
      <c r="CG757" s="386"/>
      <c r="CH757" s="386"/>
      <c r="CI757" s="386"/>
      <c r="CJ757" s="386"/>
      <c r="CK757" s="386"/>
      <c r="CL757" s="386"/>
      <c r="CM757" s="386"/>
      <c r="CN757" s="386"/>
      <c r="CO757" s="188"/>
      <c r="CP757" s="188"/>
      <c r="CQ757" s="188"/>
      <c r="CR757" s="188"/>
      <c r="CS757" s="188"/>
      <c r="CT757" s="188"/>
      <c r="CU757" s="188"/>
      <c r="CV757" s="188"/>
      <c r="CW757" s="188"/>
      <c r="CX757" s="188"/>
      <c r="CY757" s="188"/>
      <c r="CZ757" s="188"/>
      <c r="DA757" s="188"/>
      <c r="DB757" s="188"/>
      <c r="DC757" s="386"/>
      <c r="DD757" s="386"/>
      <c r="DE757" s="386"/>
      <c r="DF757" s="386"/>
    </row>
    <row r="758" spans="1:110" s="216" customFormat="1">
      <c r="A758" s="222"/>
      <c r="B758" s="386"/>
      <c r="C758" s="386"/>
      <c r="D758" s="386"/>
      <c r="E758" s="386"/>
      <c r="F758" s="386"/>
      <c r="H758" s="222"/>
      <c r="I758" s="386"/>
      <c r="J758" s="386"/>
      <c r="K758" s="386"/>
      <c r="L758" s="386"/>
      <c r="M758" s="386"/>
      <c r="N758" s="386"/>
      <c r="O758" s="386"/>
      <c r="P758" s="386"/>
      <c r="Q758" s="386"/>
      <c r="R758" s="386"/>
      <c r="S758" s="386"/>
      <c r="T758" s="386"/>
      <c r="U758" s="386"/>
      <c r="V758" s="188"/>
      <c r="W758" s="190"/>
      <c r="X758" s="386"/>
      <c r="Y758" s="386"/>
      <c r="Z758" s="386"/>
      <c r="AA758" s="386"/>
      <c r="AB758" s="386"/>
      <c r="AC758" s="386"/>
      <c r="AD758" s="386"/>
      <c r="AE758" s="386"/>
      <c r="AF758" s="386"/>
      <c r="AG758" s="386"/>
      <c r="AH758" s="188"/>
      <c r="AI758" s="188"/>
      <c r="AJ758" s="188"/>
      <c r="AK758" s="188"/>
      <c r="AL758" s="188"/>
      <c r="AM758" s="188"/>
      <c r="AN758" s="188"/>
      <c r="AO758" s="188"/>
      <c r="AP758" s="188"/>
      <c r="AQ758" s="386"/>
      <c r="AR758" s="386"/>
      <c r="AS758" s="386"/>
      <c r="AT758" s="386"/>
      <c r="AU758" s="386"/>
      <c r="AV758" s="386"/>
      <c r="AW758" s="386"/>
      <c r="AX758" s="386"/>
      <c r="AY758" s="386"/>
      <c r="AZ758" s="386"/>
      <c r="BA758" s="386"/>
      <c r="BB758" s="386"/>
      <c r="BC758" s="386"/>
      <c r="BD758" s="386"/>
      <c r="BE758" s="386"/>
      <c r="BF758" s="386"/>
      <c r="BG758" s="386"/>
      <c r="BH758" s="386"/>
      <c r="BI758" s="386"/>
      <c r="BJ758" s="386"/>
      <c r="BK758" s="386"/>
      <c r="BL758" s="386"/>
      <c r="BM758" s="386"/>
      <c r="BN758" s="386"/>
      <c r="BO758" s="186"/>
      <c r="BP758" s="386"/>
      <c r="BQ758" s="386"/>
      <c r="BR758" s="386"/>
      <c r="BS758" s="386"/>
      <c r="BT758" s="386"/>
      <c r="BU758" s="386"/>
      <c r="BV758" s="386"/>
      <c r="BW758" s="386"/>
      <c r="BX758" s="386"/>
      <c r="BY758" s="386"/>
      <c r="BZ758" s="386"/>
      <c r="CA758" s="386"/>
      <c r="CB758" s="386"/>
      <c r="CC758" s="386"/>
      <c r="CD758" s="386"/>
      <c r="CE758" s="386"/>
      <c r="CF758" s="386"/>
      <c r="CG758" s="386"/>
      <c r="CH758" s="386"/>
      <c r="CI758" s="386"/>
      <c r="CJ758" s="386"/>
      <c r="CK758" s="386"/>
      <c r="CL758" s="386"/>
      <c r="CM758" s="386"/>
      <c r="CN758" s="386"/>
      <c r="CO758" s="188"/>
      <c r="CP758" s="188"/>
      <c r="CQ758" s="188"/>
      <c r="CR758" s="188"/>
      <c r="CS758" s="188"/>
      <c r="CT758" s="188"/>
      <c r="CU758" s="188"/>
      <c r="CV758" s="188"/>
      <c r="CW758" s="188"/>
      <c r="CX758" s="188"/>
      <c r="CY758" s="188"/>
      <c r="CZ758" s="188"/>
      <c r="DA758" s="188"/>
      <c r="DB758" s="188"/>
      <c r="DC758" s="386"/>
      <c r="DD758" s="386"/>
      <c r="DE758" s="386"/>
      <c r="DF758" s="386"/>
    </row>
    <row r="759" spans="1:110" s="216" customFormat="1">
      <c r="A759" s="222"/>
      <c r="B759" s="386"/>
      <c r="C759" s="386"/>
      <c r="D759" s="386"/>
      <c r="E759" s="386"/>
      <c r="F759" s="386"/>
      <c r="H759" s="222"/>
      <c r="I759" s="386"/>
      <c r="J759" s="386"/>
      <c r="K759" s="386"/>
      <c r="L759" s="386"/>
      <c r="M759" s="386"/>
      <c r="N759" s="386"/>
      <c r="O759" s="386"/>
      <c r="P759" s="386"/>
      <c r="Q759" s="386"/>
      <c r="R759" s="386"/>
      <c r="S759" s="386"/>
      <c r="T759" s="386"/>
      <c r="U759" s="386"/>
      <c r="V759" s="188"/>
      <c r="W759" s="190"/>
      <c r="X759" s="386"/>
      <c r="Y759" s="386"/>
      <c r="Z759" s="386"/>
      <c r="AA759" s="386"/>
      <c r="AB759" s="386"/>
      <c r="AC759" s="386"/>
      <c r="AD759" s="386"/>
      <c r="AE759" s="386"/>
      <c r="AF759" s="386"/>
      <c r="AG759" s="386"/>
      <c r="AH759" s="188"/>
      <c r="AI759" s="188"/>
      <c r="AJ759" s="188"/>
      <c r="AK759" s="188"/>
      <c r="AL759" s="188"/>
      <c r="AM759" s="188"/>
      <c r="AN759" s="188"/>
      <c r="AO759" s="188"/>
      <c r="AP759" s="188"/>
      <c r="AQ759" s="386"/>
      <c r="AR759" s="386"/>
      <c r="AS759" s="386"/>
      <c r="AT759" s="386"/>
      <c r="AU759" s="386"/>
      <c r="AV759" s="386"/>
      <c r="AW759" s="386"/>
      <c r="AX759" s="386"/>
      <c r="AY759" s="386"/>
      <c r="AZ759" s="386"/>
      <c r="BA759" s="386"/>
      <c r="BB759" s="386"/>
      <c r="BC759" s="386"/>
      <c r="BD759" s="386"/>
      <c r="BE759" s="386"/>
      <c r="BF759" s="386"/>
      <c r="BG759" s="386"/>
      <c r="BH759" s="386"/>
      <c r="BI759" s="386"/>
      <c r="BJ759" s="386"/>
      <c r="BK759" s="386"/>
      <c r="BL759" s="386"/>
      <c r="BM759" s="386"/>
      <c r="BN759" s="386"/>
      <c r="BO759" s="186"/>
      <c r="BP759" s="386"/>
      <c r="BQ759" s="386"/>
      <c r="BR759" s="386"/>
      <c r="BS759" s="386"/>
      <c r="BT759" s="386"/>
      <c r="BU759" s="386"/>
      <c r="BV759" s="386"/>
      <c r="BW759" s="386"/>
      <c r="BX759" s="386"/>
      <c r="BY759" s="386"/>
      <c r="BZ759" s="386"/>
      <c r="CA759" s="386"/>
      <c r="CB759" s="386"/>
      <c r="CC759" s="386"/>
      <c r="CD759" s="386"/>
      <c r="CE759" s="386"/>
      <c r="CF759" s="386"/>
      <c r="CG759" s="386"/>
      <c r="CH759" s="386"/>
      <c r="CI759" s="386"/>
      <c r="CJ759" s="386"/>
      <c r="CK759" s="386"/>
      <c r="CL759" s="386"/>
      <c r="CM759" s="386"/>
      <c r="CN759" s="386"/>
      <c r="CO759" s="188"/>
      <c r="CP759" s="188"/>
      <c r="CQ759" s="188"/>
      <c r="CR759" s="188"/>
      <c r="CS759" s="188"/>
      <c r="CT759" s="188"/>
      <c r="CU759" s="188"/>
      <c r="CV759" s="188"/>
      <c r="CW759" s="188"/>
      <c r="CX759" s="188"/>
      <c r="CY759" s="188"/>
      <c r="CZ759" s="188"/>
      <c r="DA759" s="188"/>
      <c r="DB759" s="188"/>
      <c r="DC759" s="386"/>
      <c r="DD759" s="386"/>
      <c r="DE759" s="386"/>
      <c r="DF759" s="386"/>
    </row>
    <row r="760" spans="1:110" s="216" customFormat="1">
      <c r="A760" s="222"/>
      <c r="B760" s="386"/>
      <c r="C760" s="386"/>
      <c r="D760" s="386"/>
      <c r="E760" s="386"/>
      <c r="F760" s="386"/>
      <c r="H760" s="222"/>
      <c r="I760" s="386"/>
      <c r="J760" s="386"/>
      <c r="K760" s="386"/>
      <c r="L760" s="386"/>
      <c r="M760" s="386"/>
      <c r="N760" s="386"/>
      <c r="O760" s="386"/>
      <c r="P760" s="386"/>
      <c r="Q760" s="386"/>
      <c r="R760" s="386"/>
      <c r="S760" s="386"/>
      <c r="T760" s="386"/>
      <c r="U760" s="386"/>
      <c r="V760" s="188"/>
      <c r="W760" s="190"/>
      <c r="X760" s="386"/>
      <c r="Y760" s="386"/>
      <c r="Z760" s="386"/>
      <c r="AA760" s="386"/>
      <c r="AB760" s="386"/>
      <c r="AC760" s="386"/>
      <c r="AD760" s="386"/>
      <c r="AE760" s="386"/>
      <c r="AF760" s="386"/>
      <c r="AG760" s="386"/>
      <c r="AH760" s="188"/>
      <c r="AI760" s="188"/>
      <c r="AJ760" s="188"/>
      <c r="AK760" s="188"/>
      <c r="AL760" s="188"/>
      <c r="AM760" s="188"/>
      <c r="AN760" s="188"/>
      <c r="AO760" s="188"/>
      <c r="AP760" s="188"/>
      <c r="AQ760" s="386"/>
      <c r="AR760" s="386"/>
      <c r="AS760" s="386"/>
      <c r="AT760" s="386"/>
      <c r="AU760" s="386"/>
      <c r="AV760" s="386"/>
      <c r="AW760" s="386"/>
      <c r="AX760" s="386"/>
      <c r="AY760" s="386"/>
      <c r="AZ760" s="386"/>
      <c r="BA760" s="386"/>
      <c r="BB760" s="386"/>
      <c r="BC760" s="386"/>
      <c r="BD760" s="386"/>
      <c r="BE760" s="386"/>
      <c r="BF760" s="386"/>
      <c r="BG760" s="386"/>
      <c r="BH760" s="386"/>
      <c r="BI760" s="386"/>
      <c r="BJ760" s="386"/>
      <c r="BK760" s="386"/>
      <c r="BL760" s="386"/>
      <c r="BM760" s="386"/>
      <c r="BN760" s="386"/>
      <c r="BO760" s="186"/>
      <c r="BP760" s="386"/>
      <c r="BQ760" s="386"/>
      <c r="BR760" s="386"/>
      <c r="BS760" s="386"/>
      <c r="BT760" s="386"/>
      <c r="BU760" s="386"/>
      <c r="BV760" s="386"/>
      <c r="BW760" s="386"/>
      <c r="BX760" s="386"/>
      <c r="BY760" s="386"/>
      <c r="BZ760" s="386"/>
      <c r="CA760" s="386"/>
      <c r="CB760" s="386"/>
      <c r="CC760" s="386"/>
      <c r="CD760" s="386"/>
      <c r="CE760" s="386"/>
      <c r="CF760" s="386"/>
      <c r="CG760" s="386"/>
      <c r="CH760" s="386"/>
      <c r="CI760" s="386"/>
      <c r="CJ760" s="386"/>
      <c r="CK760" s="386"/>
      <c r="CL760" s="386"/>
      <c r="CM760" s="386"/>
      <c r="CN760" s="386"/>
      <c r="CO760" s="188"/>
      <c r="CP760" s="188"/>
      <c r="CQ760" s="188"/>
      <c r="CR760" s="188"/>
      <c r="CS760" s="188"/>
      <c r="CT760" s="188"/>
      <c r="CU760" s="188"/>
      <c r="CV760" s="188"/>
      <c r="CW760" s="188"/>
      <c r="CX760" s="188"/>
      <c r="CY760" s="188"/>
      <c r="CZ760" s="188"/>
      <c r="DA760" s="188"/>
      <c r="DB760" s="188"/>
      <c r="DC760" s="386"/>
      <c r="DD760" s="386"/>
      <c r="DE760" s="386"/>
      <c r="DF760" s="386"/>
    </row>
    <row r="761" spans="1:110" s="216" customFormat="1">
      <c r="A761" s="222"/>
      <c r="B761" s="386"/>
      <c r="C761" s="386"/>
      <c r="D761" s="386"/>
      <c r="E761" s="386"/>
      <c r="F761" s="386"/>
      <c r="H761" s="222"/>
      <c r="I761" s="386"/>
      <c r="J761" s="386"/>
      <c r="K761" s="386"/>
      <c r="L761" s="386"/>
      <c r="M761" s="386"/>
      <c r="N761" s="386"/>
      <c r="O761" s="386"/>
      <c r="P761" s="386"/>
      <c r="Q761" s="386"/>
      <c r="R761" s="386"/>
      <c r="S761" s="386"/>
      <c r="T761" s="386"/>
      <c r="U761" s="386"/>
      <c r="V761" s="188"/>
      <c r="W761" s="190"/>
      <c r="X761" s="386"/>
      <c r="Y761" s="386"/>
      <c r="Z761" s="386"/>
      <c r="AA761" s="386"/>
      <c r="AB761" s="386"/>
      <c r="AC761" s="386"/>
      <c r="AD761" s="386"/>
      <c r="AE761" s="386"/>
      <c r="AF761" s="386"/>
      <c r="AG761" s="386"/>
      <c r="AH761" s="188"/>
      <c r="AI761" s="188"/>
      <c r="AJ761" s="188"/>
      <c r="AK761" s="188"/>
      <c r="AL761" s="188"/>
      <c r="AM761" s="188"/>
      <c r="AN761" s="188"/>
      <c r="AO761" s="188"/>
      <c r="AP761" s="188"/>
      <c r="AQ761" s="386"/>
      <c r="AR761" s="386"/>
      <c r="AS761" s="386"/>
      <c r="AT761" s="386"/>
      <c r="AU761" s="386"/>
      <c r="AV761" s="386"/>
      <c r="AW761" s="386"/>
      <c r="AX761" s="386"/>
      <c r="AY761" s="386"/>
      <c r="AZ761" s="386"/>
      <c r="BA761" s="386"/>
      <c r="BB761" s="386"/>
      <c r="BC761" s="386"/>
      <c r="BD761" s="386"/>
      <c r="BE761" s="386"/>
      <c r="BF761" s="386"/>
      <c r="BG761" s="386"/>
      <c r="BH761" s="386"/>
      <c r="BI761" s="386"/>
      <c r="BJ761" s="386"/>
      <c r="BK761" s="386"/>
      <c r="BL761" s="386"/>
      <c r="BM761" s="386"/>
      <c r="BN761" s="386"/>
      <c r="BO761" s="186"/>
      <c r="BP761" s="386"/>
      <c r="BQ761" s="386"/>
      <c r="BR761" s="386"/>
      <c r="BS761" s="386"/>
      <c r="BT761" s="386"/>
      <c r="BU761" s="386"/>
      <c r="BV761" s="386"/>
      <c r="BW761" s="386"/>
      <c r="BX761" s="386"/>
      <c r="BY761" s="386"/>
      <c r="BZ761" s="386"/>
      <c r="CA761" s="386"/>
      <c r="CB761" s="386"/>
      <c r="CC761" s="386"/>
      <c r="CD761" s="386"/>
      <c r="CE761" s="386"/>
      <c r="CF761" s="386"/>
      <c r="CG761" s="386"/>
      <c r="CH761" s="386"/>
      <c r="CI761" s="386"/>
      <c r="CJ761" s="386"/>
      <c r="CK761" s="386"/>
      <c r="CL761" s="386"/>
      <c r="CM761" s="386"/>
      <c r="CN761" s="386"/>
      <c r="CO761" s="188"/>
      <c r="CP761" s="188"/>
      <c r="CQ761" s="188"/>
      <c r="CR761" s="188"/>
      <c r="CS761" s="188"/>
      <c r="CT761" s="188"/>
      <c r="CU761" s="188"/>
      <c r="CV761" s="188"/>
      <c r="CW761" s="188"/>
      <c r="CX761" s="188"/>
      <c r="CY761" s="188"/>
      <c r="CZ761" s="188"/>
      <c r="DA761" s="188"/>
      <c r="DB761" s="188"/>
      <c r="DC761" s="386"/>
      <c r="DD761" s="386"/>
      <c r="DE761" s="386"/>
      <c r="DF761" s="386"/>
    </row>
    <row r="762" spans="1:110" s="216" customFormat="1">
      <c r="A762" s="222"/>
      <c r="B762" s="386"/>
      <c r="C762" s="386"/>
      <c r="D762" s="386"/>
      <c r="E762" s="386"/>
      <c r="F762" s="386"/>
      <c r="H762" s="222"/>
      <c r="I762" s="386"/>
      <c r="J762" s="386"/>
      <c r="K762" s="386"/>
      <c r="L762" s="386"/>
      <c r="M762" s="386"/>
      <c r="N762" s="386"/>
      <c r="O762" s="386"/>
      <c r="P762" s="386"/>
      <c r="Q762" s="386"/>
      <c r="R762" s="386"/>
      <c r="S762" s="386"/>
      <c r="T762" s="386"/>
      <c r="U762" s="386"/>
      <c r="V762" s="188"/>
      <c r="W762" s="190"/>
      <c r="X762" s="386"/>
      <c r="Y762" s="386"/>
      <c r="Z762" s="386"/>
      <c r="AA762" s="386"/>
      <c r="AB762" s="386"/>
      <c r="AC762" s="386"/>
      <c r="AD762" s="386"/>
      <c r="AE762" s="386"/>
      <c r="AF762" s="386"/>
      <c r="AG762" s="386"/>
      <c r="AH762" s="188"/>
      <c r="AI762" s="188"/>
      <c r="AJ762" s="188"/>
      <c r="AK762" s="188"/>
      <c r="AL762" s="188"/>
      <c r="AM762" s="188"/>
      <c r="AN762" s="188"/>
      <c r="AO762" s="188"/>
      <c r="AP762" s="188"/>
      <c r="AQ762" s="386"/>
      <c r="AR762" s="386"/>
      <c r="AS762" s="386"/>
      <c r="AT762" s="386"/>
      <c r="AU762" s="386"/>
      <c r="AV762" s="386"/>
      <c r="AW762" s="386"/>
      <c r="AX762" s="386"/>
      <c r="AY762" s="386"/>
      <c r="AZ762" s="386"/>
      <c r="BA762" s="386"/>
      <c r="BB762" s="386"/>
      <c r="BC762" s="386"/>
      <c r="BD762" s="386"/>
      <c r="BE762" s="386"/>
      <c r="BF762" s="386"/>
      <c r="BG762" s="386"/>
      <c r="BH762" s="386"/>
      <c r="BI762" s="386"/>
      <c r="BJ762" s="386"/>
      <c r="BK762" s="386"/>
      <c r="BL762" s="386"/>
      <c r="BM762" s="386"/>
      <c r="BN762" s="386"/>
      <c r="BO762" s="186"/>
      <c r="BP762" s="386"/>
      <c r="BQ762" s="386"/>
      <c r="BR762" s="386"/>
      <c r="BS762" s="386"/>
      <c r="BT762" s="386"/>
      <c r="BU762" s="386"/>
      <c r="BV762" s="386"/>
      <c r="BW762" s="386"/>
      <c r="BX762" s="386"/>
      <c r="BY762" s="386"/>
      <c r="BZ762" s="386"/>
      <c r="CA762" s="386"/>
      <c r="CB762" s="386"/>
      <c r="CC762" s="386"/>
      <c r="CD762" s="386"/>
      <c r="CE762" s="386"/>
      <c r="CF762" s="386"/>
      <c r="CG762" s="386"/>
      <c r="CH762" s="386"/>
      <c r="CI762" s="386"/>
      <c r="CJ762" s="386"/>
      <c r="CK762" s="386"/>
      <c r="CL762" s="386"/>
      <c r="CM762" s="386"/>
      <c r="CN762" s="386"/>
      <c r="CO762" s="188"/>
      <c r="CP762" s="188"/>
      <c r="CQ762" s="188"/>
      <c r="CR762" s="188"/>
      <c r="CS762" s="188"/>
      <c r="CT762" s="188"/>
      <c r="CU762" s="188"/>
      <c r="CV762" s="188"/>
      <c r="CW762" s="188"/>
      <c r="CX762" s="188"/>
      <c r="CY762" s="188"/>
      <c r="CZ762" s="188"/>
      <c r="DA762" s="188"/>
      <c r="DB762" s="188"/>
      <c r="DC762" s="386"/>
      <c r="DD762" s="386"/>
      <c r="DE762" s="386"/>
      <c r="DF762" s="386"/>
    </row>
    <row r="763" spans="1:110" s="216" customFormat="1">
      <c r="A763" s="222"/>
      <c r="B763" s="386"/>
      <c r="C763" s="386"/>
      <c r="D763" s="386"/>
      <c r="E763" s="386"/>
      <c r="F763" s="386"/>
      <c r="H763" s="222"/>
      <c r="I763" s="386"/>
      <c r="J763" s="386"/>
      <c r="K763" s="386"/>
      <c r="L763" s="386"/>
      <c r="M763" s="386"/>
      <c r="N763" s="386"/>
      <c r="O763" s="386"/>
      <c r="P763" s="386"/>
      <c r="Q763" s="386"/>
      <c r="R763" s="386"/>
      <c r="S763" s="386"/>
      <c r="T763" s="386"/>
      <c r="U763" s="386"/>
      <c r="V763" s="188"/>
      <c r="W763" s="190"/>
      <c r="X763" s="386"/>
      <c r="Y763" s="386"/>
      <c r="Z763" s="386"/>
      <c r="AA763" s="386"/>
      <c r="AB763" s="386"/>
      <c r="AC763" s="386"/>
      <c r="AD763" s="386"/>
      <c r="AE763" s="386"/>
      <c r="AF763" s="386"/>
      <c r="AG763" s="386"/>
      <c r="AH763" s="188"/>
      <c r="AI763" s="188"/>
      <c r="AJ763" s="188"/>
      <c r="AK763" s="188"/>
      <c r="AL763" s="188"/>
      <c r="AM763" s="188"/>
      <c r="AN763" s="188"/>
      <c r="AO763" s="188"/>
      <c r="AP763" s="188"/>
      <c r="AQ763" s="386"/>
      <c r="AR763" s="386"/>
      <c r="AS763" s="386"/>
      <c r="AT763" s="386"/>
      <c r="AU763" s="386"/>
      <c r="AV763" s="386"/>
      <c r="AW763" s="386"/>
      <c r="AX763" s="386"/>
      <c r="AY763" s="386"/>
      <c r="AZ763" s="386"/>
      <c r="BA763" s="386"/>
      <c r="BB763" s="386"/>
      <c r="BC763" s="386"/>
      <c r="BD763" s="386"/>
      <c r="BE763" s="386"/>
      <c r="BF763" s="386"/>
      <c r="BG763" s="386"/>
      <c r="BH763" s="386"/>
      <c r="BI763" s="386"/>
      <c r="BJ763" s="386"/>
      <c r="BK763" s="386"/>
      <c r="BL763" s="386"/>
      <c r="BM763" s="386"/>
      <c r="BN763" s="386"/>
      <c r="BO763" s="186"/>
      <c r="BP763" s="386"/>
      <c r="BQ763" s="386"/>
      <c r="BR763" s="386"/>
      <c r="BS763" s="386"/>
      <c r="BT763" s="386"/>
      <c r="BU763" s="386"/>
      <c r="BV763" s="386"/>
      <c r="BW763" s="386"/>
      <c r="BX763" s="386"/>
      <c r="BY763" s="386"/>
      <c r="BZ763" s="386"/>
      <c r="CA763" s="386"/>
      <c r="CB763" s="386"/>
      <c r="CC763" s="386"/>
      <c r="CD763" s="386"/>
      <c r="CE763" s="386"/>
      <c r="CF763" s="386"/>
      <c r="CG763" s="386"/>
      <c r="CH763" s="386"/>
      <c r="CI763" s="386"/>
      <c r="CJ763" s="386"/>
      <c r="CK763" s="386"/>
      <c r="CL763" s="386"/>
      <c r="CM763" s="386"/>
      <c r="CN763" s="386"/>
      <c r="CO763" s="188"/>
      <c r="CP763" s="188"/>
      <c r="CQ763" s="188"/>
      <c r="CR763" s="188"/>
      <c r="CS763" s="188"/>
      <c r="CT763" s="188"/>
      <c r="CU763" s="188"/>
      <c r="CV763" s="188"/>
      <c r="CW763" s="188"/>
      <c r="CX763" s="188"/>
      <c r="CY763" s="188"/>
      <c r="CZ763" s="188"/>
      <c r="DA763" s="188"/>
      <c r="DB763" s="188"/>
      <c r="DC763" s="386"/>
      <c r="DD763" s="386"/>
      <c r="DE763" s="386"/>
      <c r="DF763" s="386"/>
    </row>
    <row r="764" spans="1:110" s="216" customFormat="1">
      <c r="A764" s="222"/>
      <c r="B764" s="386"/>
      <c r="C764" s="386"/>
      <c r="D764" s="386"/>
      <c r="E764" s="386"/>
      <c r="F764" s="386"/>
      <c r="H764" s="222"/>
      <c r="I764" s="386"/>
      <c r="J764" s="386"/>
      <c r="K764" s="386"/>
      <c r="L764" s="386"/>
      <c r="M764" s="386"/>
      <c r="N764" s="386"/>
      <c r="O764" s="386"/>
      <c r="P764" s="386"/>
      <c r="Q764" s="386"/>
      <c r="R764" s="386"/>
      <c r="S764" s="386"/>
      <c r="T764" s="386"/>
      <c r="U764" s="386"/>
      <c r="V764" s="188"/>
      <c r="W764" s="190"/>
      <c r="X764" s="386"/>
      <c r="Y764" s="386"/>
      <c r="Z764" s="386"/>
      <c r="AA764" s="386"/>
      <c r="AB764" s="386"/>
      <c r="AC764" s="386"/>
      <c r="AD764" s="386"/>
      <c r="AE764" s="386"/>
      <c r="AF764" s="386"/>
      <c r="AG764" s="386"/>
      <c r="AH764" s="188"/>
      <c r="AI764" s="188"/>
      <c r="AJ764" s="188"/>
      <c r="AK764" s="188"/>
      <c r="AL764" s="188"/>
      <c r="AM764" s="188"/>
      <c r="AN764" s="188"/>
      <c r="AO764" s="188"/>
      <c r="AP764" s="188"/>
      <c r="AQ764" s="386"/>
      <c r="AR764" s="386"/>
      <c r="AS764" s="386"/>
      <c r="AT764" s="386"/>
      <c r="AU764" s="386"/>
      <c r="AV764" s="386"/>
      <c r="AW764" s="386"/>
      <c r="AX764" s="386"/>
      <c r="AY764" s="386"/>
      <c r="AZ764" s="386"/>
      <c r="BA764" s="386"/>
      <c r="BB764" s="386"/>
      <c r="BC764" s="386"/>
      <c r="BD764" s="386"/>
      <c r="BE764" s="386"/>
      <c r="BF764" s="386"/>
      <c r="BG764" s="386"/>
      <c r="BH764" s="386"/>
      <c r="BI764" s="386"/>
      <c r="BJ764" s="386"/>
      <c r="BK764" s="386"/>
      <c r="BL764" s="386"/>
      <c r="BM764" s="386"/>
      <c r="BN764" s="386"/>
      <c r="BO764" s="186"/>
      <c r="BP764" s="386"/>
      <c r="BQ764" s="386"/>
      <c r="BR764" s="386"/>
      <c r="BS764" s="386"/>
      <c r="BT764" s="386"/>
      <c r="BU764" s="386"/>
      <c r="BV764" s="386"/>
      <c r="BW764" s="386"/>
      <c r="BX764" s="386"/>
      <c r="BY764" s="386"/>
      <c r="BZ764" s="386"/>
      <c r="CA764" s="386"/>
      <c r="CB764" s="386"/>
      <c r="CC764" s="386"/>
      <c r="CD764" s="386"/>
      <c r="CE764" s="386"/>
      <c r="CF764" s="386"/>
      <c r="CG764" s="386"/>
      <c r="CH764" s="386"/>
      <c r="CI764" s="386"/>
      <c r="CJ764" s="386"/>
      <c r="CK764" s="386"/>
      <c r="CL764" s="386"/>
      <c r="CM764" s="386"/>
      <c r="CN764" s="386"/>
      <c r="CO764" s="188"/>
      <c r="CP764" s="188"/>
      <c r="CQ764" s="188"/>
      <c r="CR764" s="188"/>
      <c r="CS764" s="188"/>
      <c r="CT764" s="188"/>
      <c r="CU764" s="188"/>
      <c r="CV764" s="188"/>
      <c r="CW764" s="188"/>
      <c r="CX764" s="188"/>
      <c r="CY764" s="188"/>
      <c r="CZ764" s="188"/>
      <c r="DA764" s="188"/>
      <c r="DB764" s="188"/>
      <c r="DC764" s="386"/>
      <c r="DD764" s="386"/>
      <c r="DE764" s="386"/>
      <c r="DF764" s="386"/>
    </row>
    <row r="765" spans="1:110" s="216" customFormat="1">
      <c r="A765" s="222"/>
      <c r="B765" s="386"/>
      <c r="C765" s="386"/>
      <c r="D765" s="386"/>
      <c r="E765" s="386"/>
      <c r="F765" s="386"/>
      <c r="H765" s="222"/>
      <c r="I765" s="386"/>
      <c r="J765" s="386"/>
      <c r="K765" s="386"/>
      <c r="L765" s="386"/>
      <c r="M765" s="386"/>
      <c r="N765" s="386"/>
      <c r="O765" s="386"/>
      <c r="P765" s="386"/>
      <c r="Q765" s="386"/>
      <c r="R765" s="386"/>
      <c r="S765" s="386"/>
      <c r="T765" s="386"/>
      <c r="U765" s="386"/>
      <c r="V765" s="188"/>
      <c r="W765" s="190"/>
      <c r="X765" s="386"/>
      <c r="Y765" s="386"/>
      <c r="Z765" s="386"/>
      <c r="AA765" s="386"/>
      <c r="AB765" s="386"/>
      <c r="AC765" s="386"/>
      <c r="AD765" s="386"/>
      <c r="AE765" s="386"/>
      <c r="AF765" s="386"/>
      <c r="AG765" s="386"/>
      <c r="AH765" s="188"/>
      <c r="AI765" s="188"/>
      <c r="AJ765" s="188"/>
      <c r="AK765" s="188"/>
      <c r="AL765" s="188"/>
      <c r="AM765" s="188"/>
      <c r="AN765" s="188"/>
      <c r="AO765" s="188"/>
      <c r="AP765" s="188"/>
      <c r="AQ765" s="386"/>
      <c r="AR765" s="386"/>
      <c r="AS765" s="386"/>
      <c r="AT765" s="386"/>
      <c r="AU765" s="386"/>
      <c r="AV765" s="386"/>
      <c r="AW765" s="386"/>
      <c r="AX765" s="386"/>
      <c r="AY765" s="386"/>
      <c r="AZ765" s="386"/>
      <c r="BA765" s="386"/>
      <c r="BB765" s="386"/>
      <c r="BC765" s="386"/>
      <c r="BD765" s="386"/>
      <c r="BE765" s="386"/>
      <c r="BF765" s="386"/>
      <c r="BG765" s="386"/>
      <c r="BH765" s="386"/>
      <c r="BI765" s="386"/>
      <c r="BJ765" s="386"/>
      <c r="BK765" s="386"/>
      <c r="BL765" s="386"/>
      <c r="BM765" s="386"/>
      <c r="BN765" s="386"/>
      <c r="BO765" s="186"/>
      <c r="BP765" s="386"/>
      <c r="BQ765" s="386"/>
      <c r="BR765" s="386"/>
      <c r="BS765" s="386"/>
      <c r="BT765" s="386"/>
      <c r="BU765" s="386"/>
      <c r="BV765" s="386"/>
      <c r="BW765" s="386"/>
      <c r="BX765" s="386"/>
      <c r="BY765" s="386"/>
      <c r="BZ765" s="386"/>
      <c r="CA765" s="386"/>
      <c r="CB765" s="386"/>
      <c r="CC765" s="386"/>
      <c r="CD765" s="386"/>
      <c r="CE765" s="386"/>
      <c r="CF765" s="386"/>
      <c r="CG765" s="386"/>
      <c r="CH765" s="386"/>
      <c r="CI765" s="386"/>
      <c r="CJ765" s="386"/>
      <c r="CK765" s="386"/>
      <c r="CL765" s="386"/>
      <c r="CM765" s="386"/>
      <c r="CN765" s="386"/>
      <c r="CO765" s="188"/>
      <c r="CP765" s="188"/>
      <c r="CQ765" s="188"/>
      <c r="CR765" s="188"/>
      <c r="CS765" s="188"/>
      <c r="CT765" s="188"/>
      <c r="CU765" s="188"/>
      <c r="CV765" s="188"/>
      <c r="CW765" s="188"/>
      <c r="CX765" s="188"/>
      <c r="CY765" s="188"/>
      <c r="CZ765" s="188"/>
      <c r="DA765" s="188"/>
      <c r="DB765" s="188"/>
      <c r="DC765" s="386"/>
      <c r="DD765" s="386"/>
      <c r="DE765" s="386"/>
      <c r="DF765" s="386"/>
    </row>
    <row r="766" spans="1:110" s="216" customFormat="1">
      <c r="A766" s="222"/>
      <c r="B766" s="386"/>
      <c r="C766" s="386"/>
      <c r="D766" s="386"/>
      <c r="E766" s="386"/>
      <c r="F766" s="386"/>
      <c r="H766" s="222"/>
      <c r="I766" s="386"/>
      <c r="J766" s="386"/>
      <c r="K766" s="386"/>
      <c r="L766" s="386"/>
      <c r="M766" s="386"/>
      <c r="N766" s="386"/>
      <c r="O766" s="386"/>
      <c r="P766" s="386"/>
      <c r="Q766" s="386"/>
      <c r="R766" s="386"/>
      <c r="S766" s="386"/>
      <c r="T766" s="386"/>
      <c r="U766" s="386"/>
      <c r="V766" s="188"/>
      <c r="W766" s="190"/>
      <c r="X766" s="386"/>
      <c r="Y766" s="386"/>
      <c r="Z766" s="386"/>
      <c r="AA766" s="386"/>
      <c r="AB766" s="386"/>
      <c r="AC766" s="386"/>
      <c r="AD766" s="386"/>
      <c r="AE766" s="386"/>
      <c r="AF766" s="386"/>
      <c r="AG766" s="386"/>
      <c r="AH766" s="188"/>
      <c r="AI766" s="188"/>
      <c r="AJ766" s="188"/>
      <c r="AK766" s="188"/>
      <c r="AL766" s="188"/>
      <c r="AM766" s="188"/>
      <c r="AN766" s="188"/>
      <c r="AO766" s="188"/>
      <c r="AP766" s="188"/>
      <c r="AQ766" s="386"/>
      <c r="AR766" s="386"/>
      <c r="AS766" s="386"/>
      <c r="AT766" s="386"/>
      <c r="AU766" s="386"/>
      <c r="AV766" s="386"/>
      <c r="AW766" s="386"/>
      <c r="AX766" s="386"/>
      <c r="AY766" s="386"/>
      <c r="AZ766" s="386"/>
      <c r="BA766" s="386"/>
      <c r="BB766" s="386"/>
      <c r="BC766" s="386"/>
      <c r="BD766" s="386"/>
      <c r="BE766" s="386"/>
      <c r="BF766" s="386"/>
      <c r="BG766" s="386"/>
      <c r="BH766" s="386"/>
      <c r="BI766" s="386"/>
      <c r="BJ766" s="386"/>
      <c r="BK766" s="386"/>
      <c r="BL766" s="386"/>
      <c r="BM766" s="386"/>
      <c r="BN766" s="386"/>
      <c r="BO766" s="186"/>
      <c r="BP766" s="386"/>
      <c r="BQ766" s="386"/>
      <c r="BR766" s="386"/>
      <c r="BS766" s="386"/>
      <c r="BT766" s="386"/>
      <c r="BU766" s="386"/>
      <c r="BV766" s="386"/>
      <c r="BW766" s="386"/>
      <c r="BX766" s="386"/>
      <c r="BY766" s="386"/>
      <c r="BZ766" s="386"/>
      <c r="CA766" s="386"/>
      <c r="CB766" s="386"/>
      <c r="CC766" s="386"/>
      <c r="CD766" s="386"/>
      <c r="CE766" s="386"/>
      <c r="CF766" s="386"/>
      <c r="CG766" s="386"/>
      <c r="CH766" s="386"/>
      <c r="CI766" s="386"/>
      <c r="CJ766" s="386"/>
      <c r="CK766" s="386"/>
      <c r="CL766" s="386"/>
      <c r="CM766" s="386"/>
      <c r="CN766" s="386"/>
      <c r="CO766" s="188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386"/>
      <c r="DD766" s="386"/>
      <c r="DE766" s="386"/>
      <c r="DF766" s="386"/>
    </row>
    <row r="767" spans="1:110" s="216" customFormat="1">
      <c r="A767" s="222"/>
      <c r="B767" s="386"/>
      <c r="C767" s="386"/>
      <c r="D767" s="386"/>
      <c r="E767" s="386"/>
      <c r="F767" s="386"/>
      <c r="H767" s="222"/>
      <c r="I767" s="386"/>
      <c r="J767" s="386"/>
      <c r="K767" s="386"/>
      <c r="L767" s="386"/>
      <c r="M767" s="386"/>
      <c r="N767" s="386"/>
      <c r="O767" s="386"/>
      <c r="P767" s="386"/>
      <c r="Q767" s="386"/>
      <c r="R767" s="386"/>
      <c r="S767" s="386"/>
      <c r="T767" s="386"/>
      <c r="U767" s="386"/>
      <c r="V767" s="188"/>
      <c r="W767" s="190"/>
      <c r="X767" s="386"/>
      <c r="Y767" s="386"/>
      <c r="Z767" s="386"/>
      <c r="AA767" s="386"/>
      <c r="AB767" s="386"/>
      <c r="AC767" s="386"/>
      <c r="AD767" s="386"/>
      <c r="AE767" s="386"/>
      <c r="AF767" s="386"/>
      <c r="AG767" s="386"/>
      <c r="AH767" s="188"/>
      <c r="AI767" s="188"/>
      <c r="AJ767" s="188"/>
      <c r="AK767" s="188"/>
      <c r="AL767" s="188"/>
      <c r="AM767" s="188"/>
      <c r="AN767" s="188"/>
      <c r="AO767" s="188"/>
      <c r="AP767" s="188"/>
      <c r="AQ767" s="386"/>
      <c r="AR767" s="386"/>
      <c r="AS767" s="386"/>
      <c r="AT767" s="386"/>
      <c r="AU767" s="386"/>
      <c r="AV767" s="386"/>
      <c r="AW767" s="386"/>
      <c r="AX767" s="386"/>
      <c r="AY767" s="386"/>
      <c r="AZ767" s="386"/>
      <c r="BA767" s="386"/>
      <c r="BB767" s="386"/>
      <c r="BC767" s="386"/>
      <c r="BD767" s="386"/>
      <c r="BE767" s="386"/>
      <c r="BF767" s="386"/>
      <c r="BG767" s="386"/>
      <c r="BH767" s="386"/>
      <c r="BI767" s="386"/>
      <c r="BJ767" s="386"/>
      <c r="BK767" s="386"/>
      <c r="BL767" s="386"/>
      <c r="BM767" s="386"/>
      <c r="BN767" s="386"/>
      <c r="BO767" s="186"/>
      <c r="BP767" s="386"/>
      <c r="BQ767" s="386"/>
      <c r="BR767" s="386"/>
      <c r="BS767" s="386"/>
      <c r="BT767" s="386"/>
      <c r="BU767" s="386"/>
      <c r="BV767" s="386"/>
      <c r="BW767" s="386"/>
      <c r="BX767" s="386"/>
      <c r="BY767" s="386"/>
      <c r="BZ767" s="386"/>
      <c r="CA767" s="386"/>
      <c r="CB767" s="386"/>
      <c r="CC767" s="386"/>
      <c r="CD767" s="386"/>
      <c r="CE767" s="386"/>
      <c r="CF767" s="386"/>
      <c r="CG767" s="386"/>
      <c r="CH767" s="386"/>
      <c r="CI767" s="386"/>
      <c r="CJ767" s="386"/>
      <c r="CK767" s="386"/>
      <c r="CL767" s="386"/>
      <c r="CM767" s="386"/>
      <c r="CN767" s="386"/>
      <c r="CO767" s="188"/>
      <c r="CP767" s="188"/>
      <c r="CQ767" s="188"/>
      <c r="CR767" s="188"/>
      <c r="CS767" s="188"/>
      <c r="CT767" s="188"/>
      <c r="CU767" s="188"/>
      <c r="CV767" s="188"/>
      <c r="CW767" s="188"/>
      <c r="CX767" s="188"/>
      <c r="CY767" s="188"/>
      <c r="CZ767" s="188"/>
      <c r="DA767" s="188"/>
      <c r="DB767" s="188"/>
      <c r="DC767" s="386"/>
      <c r="DD767" s="386"/>
      <c r="DE767" s="386"/>
      <c r="DF767" s="386"/>
    </row>
    <row r="768" spans="1:110" s="216" customFormat="1">
      <c r="A768" s="222"/>
      <c r="B768" s="386"/>
      <c r="C768" s="386"/>
      <c r="D768" s="386"/>
      <c r="E768" s="386"/>
      <c r="F768" s="386"/>
      <c r="H768" s="222"/>
      <c r="I768" s="386"/>
      <c r="J768" s="386"/>
      <c r="K768" s="386"/>
      <c r="L768" s="386"/>
      <c r="M768" s="386"/>
      <c r="N768" s="386"/>
      <c r="O768" s="386"/>
      <c r="P768" s="386"/>
      <c r="Q768" s="386"/>
      <c r="R768" s="386"/>
      <c r="S768" s="386"/>
      <c r="T768" s="386"/>
      <c r="U768" s="386"/>
      <c r="V768" s="188"/>
      <c r="W768" s="190"/>
      <c r="X768" s="386"/>
      <c r="Y768" s="386"/>
      <c r="Z768" s="386"/>
      <c r="AA768" s="386"/>
      <c r="AB768" s="386"/>
      <c r="AC768" s="386"/>
      <c r="AD768" s="386"/>
      <c r="AE768" s="386"/>
      <c r="AF768" s="386"/>
      <c r="AG768" s="386"/>
      <c r="AH768" s="188"/>
      <c r="AI768" s="188"/>
      <c r="AJ768" s="188"/>
      <c r="AK768" s="188"/>
      <c r="AL768" s="188"/>
      <c r="AM768" s="188"/>
      <c r="AN768" s="188"/>
      <c r="AO768" s="188"/>
      <c r="AP768" s="188"/>
      <c r="AQ768" s="386"/>
      <c r="AR768" s="386"/>
      <c r="AS768" s="386"/>
      <c r="AT768" s="386"/>
      <c r="AU768" s="386"/>
      <c r="AV768" s="386"/>
      <c r="AW768" s="386"/>
      <c r="AX768" s="386"/>
      <c r="AY768" s="386"/>
      <c r="AZ768" s="386"/>
      <c r="BA768" s="386"/>
      <c r="BB768" s="386"/>
      <c r="BC768" s="386"/>
      <c r="BD768" s="386"/>
      <c r="BE768" s="386"/>
      <c r="BF768" s="386"/>
      <c r="BG768" s="386"/>
      <c r="BH768" s="386"/>
      <c r="BI768" s="386"/>
      <c r="BJ768" s="386"/>
      <c r="BK768" s="386"/>
      <c r="BL768" s="386"/>
      <c r="BM768" s="386"/>
      <c r="BN768" s="386"/>
      <c r="BO768" s="186"/>
      <c r="BP768" s="386"/>
      <c r="BQ768" s="386"/>
      <c r="BR768" s="386"/>
      <c r="BS768" s="386"/>
      <c r="BT768" s="386"/>
      <c r="BU768" s="386"/>
      <c r="BV768" s="386"/>
      <c r="BW768" s="386"/>
      <c r="BX768" s="386"/>
      <c r="BY768" s="386"/>
      <c r="BZ768" s="386"/>
      <c r="CA768" s="386"/>
      <c r="CB768" s="386"/>
      <c r="CC768" s="386"/>
      <c r="CD768" s="386"/>
      <c r="CE768" s="386"/>
      <c r="CF768" s="386"/>
      <c r="CG768" s="386"/>
      <c r="CH768" s="386"/>
      <c r="CI768" s="386"/>
      <c r="CJ768" s="386"/>
      <c r="CK768" s="386"/>
      <c r="CL768" s="386"/>
      <c r="CM768" s="386"/>
      <c r="CN768" s="386"/>
      <c r="CO768" s="188"/>
      <c r="CP768" s="188"/>
      <c r="CQ768" s="188"/>
      <c r="CR768" s="188"/>
      <c r="CS768" s="188"/>
      <c r="CT768" s="188"/>
      <c r="CU768" s="188"/>
      <c r="CV768" s="188"/>
      <c r="CW768" s="188"/>
      <c r="CX768" s="188"/>
      <c r="CY768" s="188"/>
      <c r="CZ768" s="188"/>
      <c r="DA768" s="188"/>
      <c r="DB768" s="188"/>
      <c r="DC768" s="386"/>
      <c r="DD768" s="386"/>
      <c r="DE768" s="386"/>
      <c r="DF768" s="386"/>
    </row>
    <row r="769" spans="1:110" s="216" customFormat="1">
      <c r="A769" s="222"/>
      <c r="B769" s="386"/>
      <c r="C769" s="386"/>
      <c r="D769" s="386"/>
      <c r="E769" s="386"/>
      <c r="F769" s="386"/>
      <c r="H769" s="222"/>
      <c r="I769" s="386"/>
      <c r="J769" s="386"/>
      <c r="K769" s="386"/>
      <c r="L769" s="386"/>
      <c r="M769" s="386"/>
      <c r="N769" s="386"/>
      <c r="O769" s="386"/>
      <c r="P769" s="386"/>
      <c r="Q769" s="386"/>
      <c r="R769" s="386"/>
      <c r="S769" s="386"/>
      <c r="T769" s="386"/>
      <c r="U769" s="386"/>
      <c r="V769" s="188"/>
      <c r="W769" s="190"/>
      <c r="X769" s="386"/>
      <c r="Y769" s="386"/>
      <c r="Z769" s="386"/>
      <c r="AA769" s="386"/>
      <c r="AB769" s="386"/>
      <c r="AC769" s="386"/>
      <c r="AD769" s="386"/>
      <c r="AE769" s="386"/>
      <c r="AF769" s="386"/>
      <c r="AG769" s="386"/>
      <c r="AH769" s="188"/>
      <c r="AI769" s="188"/>
      <c r="AJ769" s="188"/>
      <c r="AK769" s="188"/>
      <c r="AL769" s="188"/>
      <c r="AM769" s="188"/>
      <c r="AN769" s="188"/>
      <c r="AO769" s="188"/>
      <c r="AP769" s="188"/>
      <c r="AQ769" s="386"/>
      <c r="AR769" s="386"/>
      <c r="AS769" s="386"/>
      <c r="AT769" s="386"/>
      <c r="AU769" s="386"/>
      <c r="AV769" s="386"/>
      <c r="AW769" s="386"/>
      <c r="AX769" s="386"/>
      <c r="AY769" s="386"/>
      <c r="AZ769" s="386"/>
      <c r="BA769" s="386"/>
      <c r="BB769" s="386"/>
      <c r="BC769" s="386"/>
      <c r="BD769" s="386"/>
      <c r="BE769" s="386"/>
      <c r="BF769" s="386"/>
      <c r="BG769" s="386"/>
      <c r="BH769" s="386"/>
      <c r="BI769" s="386"/>
      <c r="BJ769" s="386"/>
      <c r="BK769" s="386"/>
      <c r="BL769" s="386"/>
      <c r="BM769" s="386"/>
      <c r="BN769" s="386"/>
      <c r="BO769" s="186"/>
      <c r="BP769" s="386"/>
      <c r="BQ769" s="386"/>
      <c r="BR769" s="386"/>
      <c r="BS769" s="386"/>
      <c r="BT769" s="386"/>
      <c r="BU769" s="386"/>
      <c r="BV769" s="386"/>
      <c r="BW769" s="386"/>
      <c r="BX769" s="386"/>
      <c r="BY769" s="386"/>
      <c r="BZ769" s="386"/>
      <c r="CA769" s="386"/>
      <c r="CB769" s="386"/>
      <c r="CC769" s="386"/>
      <c r="CD769" s="386"/>
      <c r="CE769" s="386"/>
      <c r="CF769" s="386"/>
      <c r="CG769" s="386"/>
      <c r="CH769" s="386"/>
      <c r="CI769" s="386"/>
      <c r="CJ769" s="386"/>
      <c r="CK769" s="386"/>
      <c r="CL769" s="386"/>
      <c r="CM769" s="386"/>
      <c r="CN769" s="386"/>
      <c r="CO769" s="188"/>
      <c r="CP769" s="188"/>
      <c r="CQ769" s="188"/>
      <c r="CR769" s="188"/>
      <c r="CS769" s="188"/>
      <c r="CT769" s="188"/>
      <c r="CU769" s="188"/>
      <c r="CV769" s="188"/>
      <c r="CW769" s="188"/>
      <c r="CX769" s="188"/>
      <c r="CY769" s="188"/>
      <c r="CZ769" s="188"/>
      <c r="DA769" s="188"/>
      <c r="DB769" s="188"/>
      <c r="DC769" s="386"/>
      <c r="DD769" s="386"/>
      <c r="DE769" s="386"/>
      <c r="DF769" s="386"/>
    </row>
    <row r="770" spans="1:110" s="216" customFormat="1">
      <c r="A770" s="222"/>
      <c r="B770" s="386"/>
      <c r="C770" s="386"/>
      <c r="D770" s="386"/>
      <c r="E770" s="386"/>
      <c r="F770" s="386"/>
      <c r="H770" s="222"/>
      <c r="I770" s="386"/>
      <c r="J770" s="386"/>
      <c r="K770" s="386"/>
      <c r="L770" s="386"/>
      <c r="M770" s="386"/>
      <c r="N770" s="386"/>
      <c r="O770" s="386"/>
      <c r="P770" s="386"/>
      <c r="Q770" s="386"/>
      <c r="R770" s="386"/>
      <c r="S770" s="386"/>
      <c r="T770" s="386"/>
      <c r="U770" s="386"/>
      <c r="V770" s="188"/>
      <c r="W770" s="190"/>
      <c r="X770" s="386"/>
      <c r="Y770" s="386"/>
      <c r="Z770" s="386"/>
      <c r="AA770" s="386"/>
      <c r="AB770" s="386"/>
      <c r="AC770" s="386"/>
      <c r="AD770" s="386"/>
      <c r="AE770" s="386"/>
      <c r="AF770" s="386"/>
      <c r="AG770" s="386"/>
      <c r="AH770" s="188"/>
      <c r="AI770" s="188"/>
      <c r="AJ770" s="188"/>
      <c r="AK770" s="188"/>
      <c r="AL770" s="188"/>
      <c r="AM770" s="188"/>
      <c r="AN770" s="188"/>
      <c r="AO770" s="188"/>
      <c r="AP770" s="188"/>
      <c r="AQ770" s="386"/>
      <c r="AR770" s="386"/>
      <c r="AS770" s="386"/>
      <c r="AT770" s="386"/>
      <c r="AU770" s="386"/>
      <c r="AV770" s="386"/>
      <c r="AW770" s="386"/>
      <c r="AX770" s="386"/>
      <c r="AY770" s="386"/>
      <c r="AZ770" s="386"/>
      <c r="BA770" s="386"/>
      <c r="BB770" s="386"/>
      <c r="BC770" s="386"/>
      <c r="BD770" s="386"/>
      <c r="BE770" s="386"/>
      <c r="BF770" s="386"/>
      <c r="BG770" s="386"/>
      <c r="BH770" s="386"/>
      <c r="BI770" s="386"/>
      <c r="BJ770" s="386"/>
      <c r="BK770" s="386"/>
      <c r="BL770" s="386"/>
      <c r="BM770" s="386"/>
      <c r="BN770" s="386"/>
      <c r="BO770" s="186"/>
      <c r="BP770" s="386"/>
      <c r="BQ770" s="386"/>
      <c r="BR770" s="386"/>
      <c r="BS770" s="386"/>
      <c r="BT770" s="386"/>
      <c r="BU770" s="386"/>
      <c r="BV770" s="386"/>
      <c r="BW770" s="386"/>
      <c r="BX770" s="386"/>
      <c r="BY770" s="386"/>
      <c r="BZ770" s="386"/>
      <c r="CA770" s="386"/>
      <c r="CB770" s="386"/>
      <c r="CC770" s="386"/>
      <c r="CD770" s="386"/>
      <c r="CE770" s="386"/>
      <c r="CF770" s="386"/>
      <c r="CG770" s="386"/>
      <c r="CH770" s="386"/>
      <c r="CI770" s="386"/>
      <c r="CJ770" s="386"/>
      <c r="CK770" s="386"/>
      <c r="CL770" s="386"/>
      <c r="CM770" s="386"/>
      <c r="CN770" s="386"/>
      <c r="CO770" s="188"/>
      <c r="CP770" s="188"/>
      <c r="CQ770" s="188"/>
      <c r="CR770" s="188"/>
      <c r="CS770" s="188"/>
      <c r="CT770" s="188"/>
      <c r="CU770" s="188"/>
      <c r="CV770" s="188"/>
      <c r="CW770" s="188"/>
      <c r="CX770" s="188"/>
      <c r="CY770" s="188"/>
      <c r="CZ770" s="188"/>
      <c r="DA770" s="188"/>
      <c r="DB770" s="188"/>
      <c r="DC770" s="386"/>
      <c r="DD770" s="386"/>
      <c r="DE770" s="386"/>
      <c r="DF770" s="386"/>
    </row>
    <row r="771" spans="1:110" s="216" customFormat="1">
      <c r="A771" s="222"/>
      <c r="B771" s="386"/>
      <c r="C771" s="386"/>
      <c r="D771" s="386"/>
      <c r="E771" s="386"/>
      <c r="F771" s="386"/>
      <c r="H771" s="222"/>
      <c r="I771" s="386"/>
      <c r="J771" s="386"/>
      <c r="K771" s="386"/>
      <c r="L771" s="386"/>
      <c r="M771" s="386"/>
      <c r="N771" s="386"/>
      <c r="O771" s="386"/>
      <c r="P771" s="386"/>
      <c r="Q771" s="386"/>
      <c r="R771" s="386"/>
      <c r="S771" s="386"/>
      <c r="T771" s="386"/>
      <c r="U771" s="386"/>
      <c r="V771" s="188"/>
      <c r="W771" s="190"/>
      <c r="X771" s="386"/>
      <c r="Y771" s="386"/>
      <c r="Z771" s="386"/>
      <c r="AA771" s="386"/>
      <c r="AB771" s="386"/>
      <c r="AC771" s="386"/>
      <c r="AD771" s="386"/>
      <c r="AE771" s="386"/>
      <c r="AF771" s="386"/>
      <c r="AG771" s="386"/>
      <c r="AH771" s="188"/>
      <c r="AI771" s="188"/>
      <c r="AJ771" s="188"/>
      <c r="AK771" s="188"/>
      <c r="AL771" s="188"/>
      <c r="AM771" s="188"/>
      <c r="AN771" s="188"/>
      <c r="AO771" s="188"/>
      <c r="AP771" s="188"/>
      <c r="AQ771" s="386"/>
      <c r="AR771" s="386"/>
      <c r="AS771" s="386"/>
      <c r="AT771" s="386"/>
      <c r="AU771" s="386"/>
      <c r="AV771" s="386"/>
      <c r="AW771" s="386"/>
      <c r="AX771" s="386"/>
      <c r="AY771" s="386"/>
      <c r="AZ771" s="386"/>
      <c r="BA771" s="386"/>
      <c r="BB771" s="386"/>
      <c r="BC771" s="386"/>
      <c r="BD771" s="386"/>
      <c r="BE771" s="386"/>
      <c r="BF771" s="386"/>
      <c r="BG771" s="386"/>
      <c r="BH771" s="386"/>
      <c r="BI771" s="386"/>
      <c r="BJ771" s="386"/>
      <c r="BK771" s="386"/>
      <c r="BL771" s="386"/>
      <c r="BM771" s="386"/>
      <c r="BN771" s="386"/>
      <c r="BO771" s="186"/>
      <c r="BP771" s="386"/>
      <c r="BQ771" s="386"/>
      <c r="BR771" s="386"/>
      <c r="BS771" s="386"/>
      <c r="BT771" s="386"/>
      <c r="BU771" s="386"/>
      <c r="BV771" s="386"/>
      <c r="BW771" s="386"/>
      <c r="BX771" s="386"/>
      <c r="BY771" s="386"/>
      <c r="BZ771" s="386"/>
      <c r="CA771" s="386"/>
      <c r="CB771" s="386"/>
      <c r="CC771" s="386"/>
      <c r="CD771" s="386"/>
      <c r="CE771" s="386"/>
      <c r="CF771" s="386"/>
      <c r="CG771" s="386"/>
      <c r="CH771" s="386"/>
      <c r="CI771" s="386"/>
      <c r="CJ771" s="386"/>
      <c r="CK771" s="386"/>
      <c r="CL771" s="386"/>
      <c r="CM771" s="386"/>
      <c r="CN771" s="386"/>
      <c r="CO771" s="188"/>
      <c r="CP771" s="188"/>
      <c r="CQ771" s="188"/>
      <c r="CR771" s="188"/>
      <c r="CS771" s="188"/>
      <c r="CT771" s="188"/>
      <c r="CU771" s="188"/>
      <c r="CV771" s="188"/>
      <c r="CW771" s="188"/>
      <c r="CX771" s="188"/>
      <c r="CY771" s="188"/>
      <c r="CZ771" s="188"/>
      <c r="DA771" s="188"/>
      <c r="DB771" s="188"/>
      <c r="DC771" s="386"/>
      <c r="DD771" s="386"/>
      <c r="DE771" s="386"/>
      <c r="DF771" s="386"/>
    </row>
    <row r="772" spans="1:110" s="216" customFormat="1">
      <c r="A772" s="222"/>
      <c r="B772" s="386"/>
      <c r="C772" s="386"/>
      <c r="D772" s="386"/>
      <c r="E772" s="386"/>
      <c r="F772" s="386"/>
      <c r="H772" s="222"/>
      <c r="I772" s="386"/>
      <c r="J772" s="386"/>
      <c r="K772" s="386"/>
      <c r="L772" s="386"/>
      <c r="M772" s="386"/>
      <c r="N772" s="386"/>
      <c r="O772" s="386"/>
      <c r="P772" s="386"/>
      <c r="Q772" s="386"/>
      <c r="R772" s="386"/>
      <c r="S772" s="386"/>
      <c r="T772" s="386"/>
      <c r="U772" s="386"/>
      <c r="V772" s="188"/>
      <c r="W772" s="190"/>
      <c r="X772" s="386"/>
      <c r="Y772" s="386"/>
      <c r="Z772" s="386"/>
      <c r="AA772" s="386"/>
      <c r="AB772" s="386"/>
      <c r="AC772" s="386"/>
      <c r="AD772" s="386"/>
      <c r="AE772" s="386"/>
      <c r="AF772" s="386"/>
      <c r="AG772" s="386"/>
      <c r="AH772" s="188"/>
      <c r="AI772" s="188"/>
      <c r="AJ772" s="188"/>
      <c r="AK772" s="188"/>
      <c r="AL772" s="188"/>
      <c r="AM772" s="188"/>
      <c r="AN772" s="188"/>
      <c r="AO772" s="188"/>
      <c r="AP772" s="188"/>
      <c r="AQ772" s="386"/>
      <c r="AR772" s="386"/>
      <c r="AS772" s="386"/>
      <c r="AT772" s="386"/>
      <c r="AU772" s="386"/>
      <c r="AV772" s="386"/>
      <c r="AW772" s="386"/>
      <c r="AX772" s="386"/>
      <c r="AY772" s="386"/>
      <c r="AZ772" s="386"/>
      <c r="BA772" s="386"/>
      <c r="BB772" s="386"/>
      <c r="BC772" s="386"/>
      <c r="BD772" s="386"/>
      <c r="BE772" s="386"/>
      <c r="BF772" s="386"/>
      <c r="BG772" s="386"/>
      <c r="BH772" s="386"/>
      <c r="BI772" s="386"/>
      <c r="BJ772" s="386"/>
      <c r="BK772" s="386"/>
      <c r="BL772" s="386"/>
      <c r="BM772" s="386"/>
      <c r="BN772" s="386"/>
      <c r="BO772" s="186"/>
      <c r="BP772" s="386"/>
      <c r="BQ772" s="386"/>
      <c r="BR772" s="386"/>
      <c r="BS772" s="386"/>
      <c r="BT772" s="386"/>
      <c r="BU772" s="386"/>
      <c r="BV772" s="386"/>
      <c r="BW772" s="386"/>
      <c r="BX772" s="386"/>
      <c r="BY772" s="386"/>
      <c r="BZ772" s="386"/>
      <c r="CA772" s="386"/>
      <c r="CB772" s="386"/>
      <c r="CC772" s="386"/>
      <c r="CD772" s="386"/>
      <c r="CE772" s="386"/>
      <c r="CF772" s="386"/>
      <c r="CG772" s="386"/>
      <c r="CH772" s="386"/>
      <c r="CI772" s="386"/>
      <c r="CJ772" s="386"/>
      <c r="CK772" s="386"/>
      <c r="CL772" s="386"/>
      <c r="CM772" s="386"/>
      <c r="CN772" s="386"/>
      <c r="CO772" s="188"/>
      <c r="CP772" s="188"/>
      <c r="CQ772" s="188"/>
      <c r="CR772" s="188"/>
      <c r="CS772" s="188"/>
      <c r="CT772" s="188"/>
      <c r="CU772" s="188"/>
      <c r="CV772" s="188"/>
      <c r="CW772" s="188"/>
      <c r="CX772" s="188"/>
      <c r="CY772" s="188"/>
      <c r="CZ772" s="188"/>
      <c r="DA772" s="188"/>
      <c r="DB772" s="188"/>
      <c r="DC772" s="386"/>
      <c r="DD772" s="386"/>
      <c r="DE772" s="386"/>
      <c r="DF772" s="386"/>
    </row>
    <row r="773" spans="1:110" s="216" customFormat="1">
      <c r="A773" s="222"/>
      <c r="B773" s="386"/>
      <c r="C773" s="386"/>
      <c r="D773" s="386"/>
      <c r="E773" s="386"/>
      <c r="F773" s="386"/>
      <c r="H773" s="222"/>
      <c r="I773" s="386"/>
      <c r="J773" s="386"/>
      <c r="K773" s="386"/>
      <c r="L773" s="386"/>
      <c r="M773" s="386"/>
      <c r="N773" s="386"/>
      <c r="O773" s="386"/>
      <c r="P773" s="386"/>
      <c r="Q773" s="386"/>
      <c r="R773" s="386"/>
      <c r="S773" s="386"/>
      <c r="T773" s="386"/>
      <c r="U773" s="386"/>
      <c r="V773" s="188"/>
      <c r="W773" s="190"/>
      <c r="X773" s="386"/>
      <c r="Y773" s="386"/>
      <c r="Z773" s="386"/>
      <c r="AA773" s="386"/>
      <c r="AB773" s="386"/>
      <c r="AC773" s="386"/>
      <c r="AD773" s="386"/>
      <c r="AE773" s="386"/>
      <c r="AF773" s="386"/>
      <c r="AG773" s="386"/>
      <c r="AH773" s="188"/>
      <c r="AI773" s="188"/>
      <c r="AJ773" s="188"/>
      <c r="AK773" s="188"/>
      <c r="AL773" s="188"/>
      <c r="AM773" s="188"/>
      <c r="AN773" s="188"/>
      <c r="AO773" s="188"/>
      <c r="AP773" s="188"/>
      <c r="AQ773" s="386"/>
      <c r="AR773" s="386"/>
      <c r="AS773" s="386"/>
      <c r="AT773" s="386"/>
      <c r="AU773" s="386"/>
      <c r="AV773" s="386"/>
      <c r="AW773" s="386"/>
      <c r="AX773" s="386"/>
      <c r="AY773" s="386"/>
      <c r="AZ773" s="386"/>
      <c r="BA773" s="386"/>
      <c r="BB773" s="386"/>
      <c r="BC773" s="386"/>
      <c r="BD773" s="386"/>
      <c r="BE773" s="386"/>
      <c r="BF773" s="386"/>
      <c r="BG773" s="386"/>
      <c r="BH773" s="386"/>
      <c r="BI773" s="386"/>
      <c r="BJ773" s="386"/>
      <c r="BK773" s="386"/>
      <c r="BL773" s="386"/>
      <c r="BM773" s="386"/>
      <c r="BN773" s="386"/>
      <c r="BO773" s="186"/>
      <c r="BP773" s="386"/>
      <c r="BQ773" s="386"/>
      <c r="BR773" s="386"/>
      <c r="BS773" s="386"/>
      <c r="BT773" s="386"/>
      <c r="BU773" s="386"/>
      <c r="BV773" s="386"/>
      <c r="BW773" s="386"/>
      <c r="BX773" s="386"/>
      <c r="BY773" s="386"/>
      <c r="BZ773" s="386"/>
      <c r="CA773" s="386"/>
      <c r="CB773" s="386"/>
      <c r="CC773" s="386"/>
      <c r="CD773" s="386"/>
      <c r="CE773" s="386"/>
      <c r="CF773" s="386"/>
      <c r="CG773" s="386"/>
      <c r="CH773" s="386"/>
      <c r="CI773" s="386"/>
      <c r="CJ773" s="386"/>
      <c r="CK773" s="386"/>
      <c r="CL773" s="386"/>
      <c r="CM773" s="386"/>
      <c r="CN773" s="386"/>
      <c r="CO773" s="188"/>
      <c r="CP773" s="188"/>
      <c r="CQ773" s="188"/>
      <c r="CR773" s="188"/>
      <c r="CS773" s="188"/>
      <c r="CT773" s="188"/>
      <c r="CU773" s="188"/>
      <c r="CV773" s="188"/>
      <c r="CW773" s="188"/>
      <c r="CX773" s="188"/>
      <c r="CY773" s="188"/>
      <c r="CZ773" s="188"/>
      <c r="DA773" s="188"/>
      <c r="DB773" s="188"/>
      <c r="DC773" s="386"/>
      <c r="DD773" s="386"/>
      <c r="DE773" s="386"/>
      <c r="DF773" s="386"/>
    </row>
    <row r="774" spans="1:110" s="216" customFormat="1">
      <c r="A774" s="222"/>
      <c r="B774" s="386"/>
      <c r="C774" s="386"/>
      <c r="D774" s="386"/>
      <c r="E774" s="386"/>
      <c r="F774" s="386"/>
      <c r="H774" s="222"/>
      <c r="I774" s="386"/>
      <c r="J774" s="386"/>
      <c r="K774" s="386"/>
      <c r="L774" s="386"/>
      <c r="M774" s="386"/>
      <c r="N774" s="386"/>
      <c r="O774" s="386"/>
      <c r="P774" s="386"/>
      <c r="Q774" s="386"/>
      <c r="R774" s="386"/>
      <c r="S774" s="386"/>
      <c r="T774" s="386"/>
      <c r="U774" s="386"/>
      <c r="V774" s="188"/>
      <c r="W774" s="190"/>
      <c r="X774" s="386"/>
      <c r="Y774" s="386"/>
      <c r="Z774" s="386"/>
      <c r="AA774" s="386"/>
      <c r="AB774" s="386"/>
      <c r="AC774" s="386"/>
      <c r="AD774" s="386"/>
      <c r="AE774" s="386"/>
      <c r="AF774" s="386"/>
      <c r="AG774" s="386"/>
      <c r="AH774" s="188"/>
      <c r="AI774" s="188"/>
      <c r="AJ774" s="188"/>
      <c r="AK774" s="188"/>
      <c r="AL774" s="188"/>
      <c r="AM774" s="188"/>
      <c r="AN774" s="188"/>
      <c r="AO774" s="188"/>
      <c r="AP774" s="188"/>
      <c r="AQ774" s="386"/>
      <c r="AR774" s="386"/>
      <c r="AS774" s="386"/>
      <c r="AT774" s="386"/>
      <c r="AU774" s="386"/>
      <c r="AV774" s="386"/>
      <c r="AW774" s="386"/>
      <c r="AX774" s="386"/>
      <c r="AY774" s="386"/>
      <c r="AZ774" s="386"/>
      <c r="BA774" s="386"/>
      <c r="BB774" s="386"/>
      <c r="BC774" s="386"/>
      <c r="BD774" s="386"/>
      <c r="BE774" s="386"/>
      <c r="BF774" s="386"/>
      <c r="BG774" s="386"/>
      <c r="BH774" s="386"/>
      <c r="BI774" s="386"/>
      <c r="BJ774" s="386"/>
      <c r="BK774" s="386"/>
      <c r="BL774" s="386"/>
      <c r="BM774" s="386"/>
      <c r="BN774" s="386"/>
      <c r="BO774" s="186"/>
      <c r="BP774" s="386"/>
      <c r="BQ774" s="386"/>
      <c r="BR774" s="386"/>
      <c r="BS774" s="386"/>
      <c r="BT774" s="386"/>
      <c r="BU774" s="386"/>
      <c r="BV774" s="386"/>
      <c r="BW774" s="386"/>
      <c r="BX774" s="386"/>
      <c r="BY774" s="386"/>
      <c r="BZ774" s="386"/>
      <c r="CA774" s="386"/>
      <c r="CB774" s="386"/>
      <c r="CC774" s="386"/>
      <c r="CD774" s="386"/>
      <c r="CE774" s="386"/>
      <c r="CF774" s="386"/>
      <c r="CG774" s="386"/>
      <c r="CH774" s="386"/>
      <c r="CI774" s="386"/>
      <c r="CJ774" s="386"/>
      <c r="CK774" s="386"/>
      <c r="CL774" s="386"/>
      <c r="CM774" s="386"/>
      <c r="CN774" s="386"/>
      <c r="CO774" s="188"/>
      <c r="CP774" s="188"/>
      <c r="CQ774" s="188"/>
      <c r="CR774" s="188"/>
      <c r="CS774" s="188"/>
      <c r="CT774" s="188"/>
      <c r="CU774" s="188"/>
      <c r="CV774" s="188"/>
      <c r="CW774" s="188"/>
      <c r="CX774" s="188"/>
      <c r="CY774" s="188"/>
      <c r="CZ774" s="188"/>
      <c r="DA774" s="188"/>
      <c r="DB774" s="188"/>
      <c r="DC774" s="386"/>
      <c r="DD774" s="386"/>
      <c r="DE774" s="386"/>
      <c r="DF774" s="386"/>
    </row>
    <row r="775" spans="1:110" s="216" customFormat="1">
      <c r="A775" s="222"/>
      <c r="B775" s="386"/>
      <c r="C775" s="386"/>
      <c r="D775" s="386"/>
      <c r="E775" s="386"/>
      <c r="F775" s="386"/>
      <c r="H775" s="222"/>
      <c r="I775" s="386"/>
      <c r="J775" s="386"/>
      <c r="K775" s="386"/>
      <c r="L775" s="386"/>
      <c r="M775" s="386"/>
      <c r="N775" s="386"/>
      <c r="O775" s="386"/>
      <c r="P775" s="386"/>
      <c r="Q775" s="386"/>
      <c r="R775" s="386"/>
      <c r="S775" s="386"/>
      <c r="T775" s="386"/>
      <c r="U775" s="386"/>
      <c r="V775" s="188"/>
      <c r="W775" s="190"/>
      <c r="X775" s="386"/>
      <c r="Y775" s="386"/>
      <c r="Z775" s="386"/>
      <c r="AA775" s="386"/>
      <c r="AB775" s="386"/>
      <c r="AC775" s="386"/>
      <c r="AD775" s="386"/>
      <c r="AE775" s="386"/>
      <c r="AF775" s="386"/>
      <c r="AG775" s="386"/>
      <c r="AH775" s="188"/>
      <c r="AI775" s="188"/>
      <c r="AJ775" s="188"/>
      <c r="AK775" s="188"/>
      <c r="AL775" s="188"/>
      <c r="AM775" s="188"/>
      <c r="AN775" s="188"/>
      <c r="AO775" s="188"/>
      <c r="AP775" s="188"/>
      <c r="AQ775" s="386"/>
      <c r="AR775" s="386"/>
      <c r="AS775" s="386"/>
      <c r="AT775" s="386"/>
      <c r="AU775" s="386"/>
      <c r="AV775" s="386"/>
      <c r="AW775" s="386"/>
      <c r="AX775" s="386"/>
      <c r="AY775" s="386"/>
      <c r="AZ775" s="386"/>
      <c r="BA775" s="386"/>
      <c r="BB775" s="386"/>
      <c r="BC775" s="386"/>
      <c r="BD775" s="386"/>
      <c r="BE775" s="386"/>
      <c r="BF775" s="386"/>
      <c r="BG775" s="386"/>
      <c r="BH775" s="386"/>
      <c r="BI775" s="386"/>
      <c r="BJ775" s="386"/>
      <c r="BK775" s="386"/>
      <c r="BL775" s="386"/>
      <c r="BM775" s="386"/>
      <c r="BN775" s="386"/>
      <c r="BO775" s="186"/>
      <c r="BP775" s="386"/>
      <c r="BQ775" s="386"/>
      <c r="BR775" s="386"/>
      <c r="BS775" s="386"/>
      <c r="BT775" s="386"/>
      <c r="BU775" s="386"/>
      <c r="BV775" s="386"/>
      <c r="BW775" s="386"/>
      <c r="BX775" s="386"/>
      <c r="BY775" s="386"/>
      <c r="BZ775" s="386"/>
      <c r="CA775" s="386"/>
      <c r="CB775" s="386"/>
      <c r="CC775" s="386"/>
      <c r="CD775" s="386"/>
      <c r="CE775" s="386"/>
      <c r="CF775" s="386"/>
      <c r="CG775" s="386"/>
      <c r="CH775" s="386"/>
      <c r="CI775" s="386"/>
      <c r="CJ775" s="386"/>
      <c r="CK775" s="386"/>
      <c r="CL775" s="386"/>
      <c r="CM775" s="386"/>
      <c r="CN775" s="386"/>
      <c r="CO775" s="188"/>
      <c r="CP775" s="188"/>
      <c r="CQ775" s="188"/>
      <c r="CR775" s="188"/>
      <c r="CS775" s="188"/>
      <c r="CT775" s="188"/>
      <c r="CU775" s="188"/>
      <c r="CV775" s="188"/>
      <c r="CW775" s="188"/>
      <c r="CX775" s="188"/>
      <c r="CY775" s="188"/>
      <c r="CZ775" s="188"/>
      <c r="DA775" s="188"/>
      <c r="DB775" s="188"/>
      <c r="DC775" s="386"/>
      <c r="DD775" s="386"/>
      <c r="DE775" s="386"/>
      <c r="DF775" s="386"/>
    </row>
    <row r="776" spans="1:110" s="216" customFormat="1">
      <c r="A776" s="222"/>
      <c r="B776" s="386"/>
      <c r="C776" s="386"/>
      <c r="D776" s="386"/>
      <c r="E776" s="386"/>
      <c r="F776" s="386"/>
      <c r="H776" s="222"/>
      <c r="I776" s="386"/>
      <c r="J776" s="386"/>
      <c r="K776" s="386"/>
      <c r="L776" s="386"/>
      <c r="M776" s="386"/>
      <c r="N776" s="386"/>
      <c r="O776" s="386"/>
      <c r="P776" s="386"/>
      <c r="Q776" s="386"/>
      <c r="R776" s="386"/>
      <c r="S776" s="386"/>
      <c r="T776" s="386"/>
      <c r="U776" s="386"/>
      <c r="V776" s="188"/>
      <c r="W776" s="190"/>
      <c r="X776" s="386"/>
      <c r="Y776" s="386"/>
      <c r="Z776" s="386"/>
      <c r="AA776" s="386"/>
      <c r="AB776" s="386"/>
      <c r="AC776" s="386"/>
      <c r="AD776" s="386"/>
      <c r="AE776" s="386"/>
      <c r="AF776" s="386"/>
      <c r="AG776" s="386"/>
      <c r="AH776" s="188"/>
      <c r="AI776" s="188"/>
      <c r="AJ776" s="188"/>
      <c r="AK776" s="188"/>
      <c r="AL776" s="188"/>
      <c r="AM776" s="188"/>
      <c r="AN776" s="188"/>
      <c r="AO776" s="188"/>
      <c r="AP776" s="188"/>
      <c r="AQ776" s="386"/>
      <c r="AR776" s="386"/>
      <c r="AS776" s="386"/>
      <c r="AT776" s="386"/>
      <c r="AU776" s="386"/>
      <c r="AV776" s="386"/>
      <c r="AW776" s="386"/>
      <c r="AX776" s="386"/>
      <c r="AY776" s="386"/>
      <c r="AZ776" s="386"/>
      <c r="BA776" s="386"/>
      <c r="BB776" s="386"/>
      <c r="BC776" s="386"/>
      <c r="BD776" s="386"/>
      <c r="BE776" s="386"/>
      <c r="BF776" s="386"/>
      <c r="BG776" s="386"/>
      <c r="BH776" s="386"/>
      <c r="BI776" s="386"/>
      <c r="BJ776" s="386"/>
      <c r="BK776" s="386"/>
      <c r="BL776" s="386"/>
      <c r="BM776" s="386"/>
      <c r="BN776" s="386"/>
      <c r="BO776" s="186"/>
      <c r="BP776" s="386"/>
      <c r="BQ776" s="386"/>
      <c r="BR776" s="386"/>
      <c r="BS776" s="386"/>
      <c r="BT776" s="386"/>
      <c r="BU776" s="386"/>
      <c r="BV776" s="386"/>
      <c r="BW776" s="386"/>
      <c r="BX776" s="386"/>
      <c r="BY776" s="386"/>
      <c r="BZ776" s="386"/>
      <c r="CA776" s="386"/>
      <c r="CB776" s="386"/>
      <c r="CC776" s="386"/>
      <c r="CD776" s="386"/>
      <c r="CE776" s="386"/>
      <c r="CF776" s="386"/>
      <c r="CG776" s="386"/>
      <c r="CH776" s="386"/>
      <c r="CI776" s="386"/>
      <c r="CJ776" s="386"/>
      <c r="CK776" s="386"/>
      <c r="CL776" s="386"/>
      <c r="CM776" s="386"/>
      <c r="CN776" s="386"/>
      <c r="CO776" s="188"/>
      <c r="CP776" s="188"/>
      <c r="CQ776" s="188"/>
      <c r="CR776" s="188"/>
      <c r="CS776" s="188"/>
      <c r="CT776" s="188"/>
      <c r="CU776" s="188"/>
      <c r="CV776" s="188"/>
      <c r="CW776" s="188"/>
      <c r="CX776" s="188"/>
      <c r="CY776" s="188"/>
      <c r="CZ776" s="188"/>
      <c r="DA776" s="188"/>
      <c r="DB776" s="188"/>
      <c r="DC776" s="386"/>
      <c r="DD776" s="386"/>
      <c r="DE776" s="386"/>
      <c r="DF776" s="386"/>
    </row>
    <row r="777" spans="1:110" s="216" customFormat="1">
      <c r="A777" s="222"/>
      <c r="B777" s="386"/>
      <c r="C777" s="386"/>
      <c r="D777" s="386"/>
      <c r="E777" s="386"/>
      <c r="F777" s="386"/>
      <c r="H777" s="222"/>
      <c r="I777" s="386"/>
      <c r="J777" s="386"/>
      <c r="K777" s="386"/>
      <c r="L777" s="386"/>
      <c r="M777" s="386"/>
      <c r="N777" s="386"/>
      <c r="O777" s="386"/>
      <c r="P777" s="386"/>
      <c r="Q777" s="386"/>
      <c r="R777" s="386"/>
      <c r="S777" s="386"/>
      <c r="T777" s="386"/>
      <c r="U777" s="386"/>
      <c r="V777" s="188"/>
      <c r="W777" s="190"/>
      <c r="X777" s="386"/>
      <c r="Y777" s="386"/>
      <c r="Z777" s="386"/>
      <c r="AA777" s="386"/>
      <c r="AB777" s="386"/>
      <c r="AC777" s="386"/>
      <c r="AD777" s="386"/>
      <c r="AE777" s="386"/>
      <c r="AF777" s="386"/>
      <c r="AG777" s="386"/>
      <c r="AH777" s="188"/>
      <c r="AI777" s="188"/>
      <c r="AJ777" s="188"/>
      <c r="AK777" s="188"/>
      <c r="AL777" s="188"/>
      <c r="AM777" s="188"/>
      <c r="AN777" s="188"/>
      <c r="AO777" s="188"/>
      <c r="AP777" s="188"/>
      <c r="AQ777" s="386"/>
      <c r="AR777" s="386"/>
      <c r="AS777" s="386"/>
      <c r="AT777" s="386"/>
      <c r="AU777" s="386"/>
      <c r="AV777" s="386"/>
      <c r="AW777" s="386"/>
      <c r="AX777" s="386"/>
      <c r="AY777" s="386"/>
      <c r="AZ777" s="386"/>
      <c r="BA777" s="386"/>
      <c r="BB777" s="386"/>
      <c r="BC777" s="386"/>
      <c r="BD777" s="386"/>
      <c r="BE777" s="386"/>
      <c r="BF777" s="386"/>
      <c r="BG777" s="386"/>
      <c r="BH777" s="386"/>
      <c r="BI777" s="386"/>
      <c r="BJ777" s="386"/>
      <c r="BK777" s="386"/>
      <c r="BL777" s="386"/>
      <c r="BM777" s="386"/>
      <c r="BN777" s="386"/>
      <c r="BO777" s="186"/>
      <c r="BP777" s="386"/>
      <c r="BQ777" s="386"/>
      <c r="BR777" s="386"/>
      <c r="BS777" s="386"/>
      <c r="BT777" s="386"/>
      <c r="BU777" s="386"/>
      <c r="BV777" s="386"/>
      <c r="BW777" s="386"/>
      <c r="BX777" s="386"/>
      <c r="BY777" s="386"/>
      <c r="BZ777" s="386"/>
      <c r="CA777" s="386"/>
      <c r="CB777" s="386"/>
      <c r="CC777" s="386"/>
      <c r="CD777" s="386"/>
      <c r="CE777" s="386"/>
      <c r="CF777" s="386"/>
      <c r="CG777" s="386"/>
      <c r="CH777" s="386"/>
      <c r="CI777" s="386"/>
      <c r="CJ777" s="386"/>
      <c r="CK777" s="386"/>
      <c r="CL777" s="386"/>
      <c r="CM777" s="386"/>
      <c r="CN777" s="386"/>
      <c r="CO777" s="188"/>
      <c r="CP777" s="188"/>
      <c r="CQ777" s="188"/>
      <c r="CR777" s="188"/>
      <c r="CS777" s="188"/>
      <c r="CT777" s="188"/>
      <c r="CU777" s="188"/>
      <c r="CV777" s="188"/>
      <c r="CW777" s="188"/>
      <c r="CX777" s="188"/>
      <c r="CY777" s="188"/>
      <c r="CZ777" s="188"/>
      <c r="DA777" s="188"/>
      <c r="DB777" s="188"/>
      <c r="DC777" s="386"/>
      <c r="DD777" s="386"/>
      <c r="DE777" s="386"/>
      <c r="DF777" s="386"/>
    </row>
    <row r="778" spans="1:110" s="216" customFormat="1">
      <c r="A778" s="222"/>
      <c r="B778" s="386"/>
      <c r="C778" s="386"/>
      <c r="D778" s="386"/>
      <c r="E778" s="386"/>
      <c r="F778" s="386"/>
      <c r="H778" s="222"/>
      <c r="I778" s="386"/>
      <c r="J778" s="386"/>
      <c r="K778" s="386"/>
      <c r="L778" s="386"/>
      <c r="M778" s="386"/>
      <c r="N778" s="386"/>
      <c r="O778" s="386"/>
      <c r="P778" s="386"/>
      <c r="Q778" s="386"/>
      <c r="R778" s="386"/>
      <c r="S778" s="386"/>
      <c r="T778" s="386"/>
      <c r="U778" s="386"/>
      <c r="V778" s="188"/>
      <c r="W778" s="190"/>
      <c r="X778" s="386"/>
      <c r="Y778" s="386"/>
      <c r="Z778" s="386"/>
      <c r="AA778" s="386"/>
      <c r="AB778" s="386"/>
      <c r="AC778" s="386"/>
      <c r="AD778" s="386"/>
      <c r="AE778" s="386"/>
      <c r="AF778" s="386"/>
      <c r="AG778" s="386"/>
      <c r="AH778" s="188"/>
      <c r="AI778" s="188"/>
      <c r="AJ778" s="188"/>
      <c r="AK778" s="188"/>
      <c r="AL778" s="188"/>
      <c r="AM778" s="188"/>
      <c r="AN778" s="188"/>
      <c r="AO778" s="188"/>
      <c r="AP778" s="188"/>
      <c r="AQ778" s="386"/>
      <c r="AR778" s="386"/>
      <c r="AS778" s="386"/>
      <c r="AT778" s="386"/>
      <c r="AU778" s="386"/>
      <c r="AV778" s="386"/>
      <c r="AW778" s="386"/>
      <c r="AX778" s="386"/>
      <c r="AY778" s="386"/>
      <c r="AZ778" s="386"/>
      <c r="BA778" s="386"/>
      <c r="BB778" s="386"/>
      <c r="BC778" s="386"/>
      <c r="BD778" s="386"/>
      <c r="BE778" s="386"/>
      <c r="BF778" s="386"/>
      <c r="BG778" s="386"/>
      <c r="BH778" s="386"/>
      <c r="BI778" s="386"/>
      <c r="BJ778" s="386"/>
      <c r="BK778" s="386"/>
      <c r="BL778" s="386"/>
      <c r="BM778" s="386"/>
      <c r="BN778" s="386"/>
      <c r="BO778" s="186"/>
      <c r="BP778" s="386"/>
      <c r="BQ778" s="386"/>
      <c r="BR778" s="386"/>
      <c r="BS778" s="386"/>
      <c r="BT778" s="386"/>
      <c r="BU778" s="386"/>
      <c r="BV778" s="386"/>
      <c r="BW778" s="386"/>
      <c r="BX778" s="386"/>
      <c r="BY778" s="386"/>
      <c r="BZ778" s="386"/>
      <c r="CA778" s="386"/>
      <c r="CB778" s="386"/>
      <c r="CC778" s="386"/>
      <c r="CD778" s="386"/>
      <c r="CE778" s="386"/>
      <c r="CF778" s="386"/>
      <c r="CG778" s="386"/>
      <c r="CH778" s="386"/>
      <c r="CI778" s="386"/>
      <c r="CJ778" s="386"/>
      <c r="CK778" s="386"/>
      <c r="CL778" s="386"/>
      <c r="CM778" s="386"/>
      <c r="CN778" s="386"/>
      <c r="CO778" s="188"/>
      <c r="CP778" s="188"/>
      <c r="CQ778" s="188"/>
      <c r="CR778" s="188"/>
      <c r="CS778" s="188"/>
      <c r="CT778" s="188"/>
      <c r="CU778" s="188"/>
      <c r="CV778" s="188"/>
      <c r="CW778" s="188"/>
      <c r="CX778" s="188"/>
      <c r="CY778" s="188"/>
      <c r="CZ778" s="188"/>
      <c r="DA778" s="188"/>
      <c r="DB778" s="188"/>
      <c r="DC778" s="386"/>
      <c r="DD778" s="386"/>
      <c r="DE778" s="386"/>
      <c r="DF778" s="386"/>
    </row>
    <row r="779" spans="1:110" s="216" customFormat="1">
      <c r="A779" s="222"/>
      <c r="B779" s="386"/>
      <c r="C779" s="386"/>
      <c r="D779" s="386"/>
      <c r="E779" s="386"/>
      <c r="F779" s="386"/>
      <c r="H779" s="222"/>
      <c r="I779" s="386"/>
      <c r="J779" s="386"/>
      <c r="K779" s="386"/>
      <c r="L779" s="386"/>
      <c r="M779" s="386"/>
      <c r="N779" s="386"/>
      <c r="O779" s="386"/>
      <c r="P779" s="386"/>
      <c r="Q779" s="386"/>
      <c r="R779" s="386"/>
      <c r="S779" s="386"/>
      <c r="T779" s="386"/>
      <c r="U779" s="386"/>
      <c r="V779" s="188"/>
      <c r="W779" s="190"/>
      <c r="X779" s="386"/>
      <c r="Y779" s="386"/>
      <c r="Z779" s="386"/>
      <c r="AA779" s="386"/>
      <c r="AB779" s="386"/>
      <c r="AC779" s="386"/>
      <c r="AD779" s="386"/>
      <c r="AE779" s="386"/>
      <c r="AF779" s="386"/>
      <c r="AG779" s="386"/>
      <c r="AH779" s="188"/>
      <c r="AI779" s="188"/>
      <c r="AJ779" s="188"/>
      <c r="AK779" s="188"/>
      <c r="AL779" s="188"/>
      <c r="AM779" s="188"/>
      <c r="AN779" s="188"/>
      <c r="AO779" s="188"/>
      <c r="AP779" s="188"/>
      <c r="AQ779" s="386"/>
      <c r="AR779" s="386"/>
      <c r="AS779" s="386"/>
      <c r="AT779" s="386"/>
      <c r="AU779" s="386"/>
      <c r="AV779" s="386"/>
      <c r="AW779" s="386"/>
      <c r="AX779" s="386"/>
      <c r="AY779" s="386"/>
      <c r="AZ779" s="386"/>
      <c r="BA779" s="386"/>
      <c r="BB779" s="386"/>
      <c r="BC779" s="386"/>
      <c r="BD779" s="386"/>
      <c r="BE779" s="386"/>
      <c r="BF779" s="386"/>
      <c r="BG779" s="386"/>
      <c r="BH779" s="386"/>
      <c r="BI779" s="386"/>
      <c r="BJ779" s="386"/>
      <c r="BK779" s="386"/>
      <c r="BL779" s="386"/>
      <c r="BM779" s="386"/>
      <c r="BN779" s="386"/>
      <c r="BO779" s="186"/>
      <c r="BP779" s="386"/>
      <c r="BQ779" s="386"/>
      <c r="BR779" s="386"/>
      <c r="BS779" s="386"/>
      <c r="BT779" s="386"/>
      <c r="BU779" s="386"/>
      <c r="BV779" s="386"/>
      <c r="BW779" s="386"/>
      <c r="BX779" s="386"/>
      <c r="BY779" s="386"/>
      <c r="BZ779" s="386"/>
      <c r="CA779" s="386"/>
      <c r="CB779" s="386"/>
      <c r="CC779" s="386"/>
      <c r="CD779" s="386"/>
      <c r="CE779" s="386"/>
      <c r="CF779" s="386"/>
      <c r="CG779" s="386"/>
      <c r="CH779" s="386"/>
      <c r="CI779" s="386"/>
      <c r="CJ779" s="386"/>
      <c r="CK779" s="386"/>
      <c r="CL779" s="386"/>
      <c r="CM779" s="386"/>
      <c r="CN779" s="386"/>
      <c r="CO779" s="188"/>
      <c r="CP779" s="188"/>
      <c r="CQ779" s="188"/>
      <c r="CR779" s="188"/>
      <c r="CS779" s="188"/>
      <c r="CT779" s="188"/>
      <c r="CU779" s="188"/>
      <c r="CV779" s="188"/>
      <c r="CW779" s="188"/>
      <c r="CX779" s="188"/>
      <c r="CY779" s="188"/>
      <c r="CZ779" s="188"/>
      <c r="DA779" s="188"/>
      <c r="DB779" s="188"/>
      <c r="DC779" s="386"/>
      <c r="DD779" s="386"/>
      <c r="DE779" s="386"/>
      <c r="DF779" s="386"/>
    </row>
    <row r="780" spans="1:110" s="216" customFormat="1">
      <c r="A780" s="222"/>
      <c r="B780" s="386"/>
      <c r="C780" s="386"/>
      <c r="D780" s="386"/>
      <c r="E780" s="386"/>
      <c r="F780" s="386"/>
      <c r="H780" s="222"/>
      <c r="I780" s="386"/>
      <c r="J780" s="386"/>
      <c r="K780" s="386"/>
      <c r="L780" s="386"/>
      <c r="M780" s="386"/>
      <c r="N780" s="386"/>
      <c r="O780" s="386"/>
      <c r="P780" s="386"/>
      <c r="Q780" s="386"/>
      <c r="R780" s="386"/>
      <c r="S780" s="386"/>
      <c r="T780" s="386"/>
      <c r="U780" s="386"/>
      <c r="V780" s="188"/>
      <c r="W780" s="190"/>
      <c r="X780" s="386"/>
      <c r="Y780" s="386"/>
      <c r="Z780" s="386"/>
      <c r="AA780" s="386"/>
      <c r="AB780" s="386"/>
      <c r="AC780" s="386"/>
      <c r="AD780" s="386"/>
      <c r="AE780" s="386"/>
      <c r="AF780" s="386"/>
      <c r="AG780" s="386"/>
      <c r="AH780" s="188"/>
      <c r="AI780" s="188"/>
      <c r="AJ780" s="188"/>
      <c r="AK780" s="188"/>
      <c r="AL780" s="188"/>
      <c r="AM780" s="188"/>
      <c r="AN780" s="188"/>
      <c r="AO780" s="188"/>
      <c r="AP780" s="188"/>
      <c r="AQ780" s="386"/>
      <c r="AR780" s="386"/>
      <c r="AS780" s="386"/>
      <c r="AT780" s="386"/>
      <c r="AU780" s="386"/>
      <c r="AV780" s="386"/>
      <c r="AW780" s="386"/>
      <c r="AX780" s="386"/>
      <c r="AY780" s="386"/>
      <c r="AZ780" s="386"/>
      <c r="BA780" s="386"/>
      <c r="BB780" s="386"/>
      <c r="BC780" s="386"/>
      <c r="BD780" s="386"/>
      <c r="BE780" s="386"/>
      <c r="BF780" s="386"/>
      <c r="BG780" s="386"/>
      <c r="BH780" s="386"/>
      <c r="BI780" s="386"/>
      <c r="BJ780" s="386"/>
      <c r="BK780" s="386"/>
      <c r="BL780" s="386"/>
      <c r="BM780" s="386"/>
      <c r="BN780" s="386"/>
      <c r="BO780" s="186"/>
      <c r="BP780" s="386"/>
      <c r="BQ780" s="386"/>
      <c r="BR780" s="386"/>
      <c r="BS780" s="386"/>
      <c r="BT780" s="386"/>
      <c r="BU780" s="386"/>
      <c r="BV780" s="386"/>
      <c r="BW780" s="386"/>
      <c r="BX780" s="386"/>
      <c r="BY780" s="386"/>
      <c r="BZ780" s="386"/>
      <c r="CA780" s="386"/>
      <c r="CB780" s="386"/>
      <c r="CC780" s="386"/>
      <c r="CD780" s="386"/>
      <c r="CE780" s="386"/>
      <c r="CF780" s="386"/>
      <c r="CG780" s="386"/>
      <c r="CH780" s="386"/>
      <c r="CI780" s="386"/>
      <c r="CJ780" s="386"/>
      <c r="CK780" s="386"/>
      <c r="CL780" s="386"/>
      <c r="CM780" s="386"/>
      <c r="CN780" s="386"/>
      <c r="CO780" s="188"/>
      <c r="CP780" s="188"/>
      <c r="CQ780" s="188"/>
      <c r="CR780" s="188"/>
      <c r="CS780" s="188"/>
      <c r="CT780" s="188"/>
      <c r="CU780" s="188"/>
      <c r="CV780" s="188"/>
      <c r="CW780" s="188"/>
      <c r="CX780" s="188"/>
      <c r="CY780" s="188"/>
      <c r="CZ780" s="188"/>
      <c r="DA780" s="188"/>
      <c r="DB780" s="188"/>
      <c r="DC780" s="386"/>
      <c r="DD780" s="386"/>
      <c r="DE780" s="386"/>
      <c r="DF780" s="386"/>
    </row>
    <row r="781" spans="1:110" s="216" customFormat="1">
      <c r="A781" s="222"/>
      <c r="B781" s="386"/>
      <c r="C781" s="386"/>
      <c r="D781" s="386"/>
      <c r="E781" s="386"/>
      <c r="F781" s="386"/>
      <c r="H781" s="222"/>
      <c r="I781" s="386"/>
      <c r="J781" s="386"/>
      <c r="K781" s="386"/>
      <c r="L781" s="386"/>
      <c r="M781" s="386"/>
      <c r="N781" s="386"/>
      <c r="O781" s="386"/>
      <c r="P781" s="386"/>
      <c r="Q781" s="386"/>
      <c r="R781" s="386"/>
      <c r="S781" s="386"/>
      <c r="T781" s="386"/>
      <c r="U781" s="386"/>
      <c r="V781" s="188"/>
      <c r="W781" s="190"/>
      <c r="X781" s="386"/>
      <c r="Y781" s="386"/>
      <c r="Z781" s="386"/>
      <c r="AA781" s="386"/>
      <c r="AB781" s="386"/>
      <c r="AC781" s="386"/>
      <c r="AD781" s="386"/>
      <c r="AE781" s="386"/>
      <c r="AF781" s="386"/>
      <c r="AG781" s="386"/>
      <c r="AH781" s="188"/>
      <c r="AI781" s="188"/>
      <c r="AJ781" s="188"/>
      <c r="AK781" s="188"/>
      <c r="AL781" s="188"/>
      <c r="AM781" s="188"/>
      <c r="AN781" s="188"/>
      <c r="AO781" s="188"/>
      <c r="AP781" s="188"/>
      <c r="AQ781" s="386"/>
      <c r="AR781" s="386"/>
      <c r="AS781" s="386"/>
      <c r="AT781" s="386"/>
      <c r="AU781" s="386"/>
      <c r="AV781" s="386"/>
      <c r="AW781" s="386"/>
      <c r="AX781" s="386"/>
      <c r="AY781" s="386"/>
      <c r="AZ781" s="386"/>
      <c r="BA781" s="386"/>
      <c r="BB781" s="386"/>
      <c r="BC781" s="386"/>
      <c r="BD781" s="386"/>
      <c r="BE781" s="386"/>
      <c r="BF781" s="386"/>
      <c r="BG781" s="386"/>
      <c r="BH781" s="386"/>
      <c r="BI781" s="386"/>
      <c r="BJ781" s="386"/>
      <c r="BK781" s="386"/>
      <c r="BL781" s="386"/>
      <c r="BM781" s="386"/>
      <c r="BN781" s="386"/>
      <c r="BO781" s="186"/>
      <c r="BP781" s="386"/>
      <c r="BQ781" s="386"/>
      <c r="BR781" s="386"/>
      <c r="BS781" s="386"/>
      <c r="BT781" s="386"/>
      <c r="BU781" s="386"/>
      <c r="BV781" s="386"/>
      <c r="BW781" s="386"/>
      <c r="BX781" s="386"/>
      <c r="BY781" s="386"/>
      <c r="BZ781" s="386"/>
      <c r="CA781" s="386"/>
      <c r="CB781" s="386"/>
      <c r="CC781" s="386"/>
      <c r="CD781" s="386"/>
      <c r="CE781" s="386"/>
      <c r="CF781" s="386"/>
      <c r="CG781" s="386"/>
      <c r="CH781" s="386"/>
      <c r="CI781" s="386"/>
      <c r="CJ781" s="386"/>
      <c r="CK781" s="386"/>
      <c r="CL781" s="386"/>
      <c r="CM781" s="386"/>
      <c r="CN781" s="386"/>
      <c r="CO781" s="188"/>
      <c r="CP781" s="188"/>
      <c r="CQ781" s="188"/>
      <c r="CR781" s="188"/>
      <c r="CS781" s="188"/>
      <c r="CT781" s="188"/>
      <c r="CU781" s="188"/>
      <c r="CV781" s="188"/>
      <c r="CW781" s="188"/>
      <c r="CX781" s="188"/>
      <c r="CY781" s="188"/>
      <c r="CZ781" s="188"/>
      <c r="DA781" s="188"/>
      <c r="DB781" s="188"/>
      <c r="DC781" s="386"/>
      <c r="DD781" s="386"/>
      <c r="DE781" s="386"/>
      <c r="DF781" s="386"/>
    </row>
    <row r="782" spans="1:110" s="216" customFormat="1">
      <c r="A782" s="222"/>
      <c r="B782" s="386"/>
      <c r="C782" s="386"/>
      <c r="D782" s="386"/>
      <c r="E782" s="386"/>
      <c r="F782" s="386"/>
      <c r="H782" s="222"/>
      <c r="I782" s="386"/>
      <c r="J782" s="386"/>
      <c r="K782" s="386"/>
      <c r="L782" s="386"/>
      <c r="M782" s="386"/>
      <c r="N782" s="386"/>
      <c r="O782" s="386"/>
      <c r="P782" s="386"/>
      <c r="Q782" s="386"/>
      <c r="R782" s="386"/>
      <c r="S782" s="386"/>
      <c r="T782" s="386"/>
      <c r="U782" s="386"/>
      <c r="V782" s="188"/>
      <c r="W782" s="190"/>
      <c r="X782" s="386"/>
      <c r="Y782" s="386"/>
      <c r="Z782" s="386"/>
      <c r="AA782" s="386"/>
      <c r="AB782" s="386"/>
      <c r="AC782" s="386"/>
      <c r="AD782" s="386"/>
      <c r="AE782" s="386"/>
      <c r="AF782" s="386"/>
      <c r="AG782" s="386"/>
      <c r="AH782" s="188"/>
      <c r="AI782" s="188"/>
      <c r="AJ782" s="188"/>
      <c r="AK782" s="188"/>
      <c r="AL782" s="188"/>
      <c r="AM782" s="188"/>
      <c r="AN782" s="188"/>
      <c r="AO782" s="188"/>
      <c r="AP782" s="188"/>
      <c r="AQ782" s="386"/>
      <c r="AR782" s="386"/>
      <c r="AS782" s="386"/>
      <c r="AT782" s="386"/>
      <c r="AU782" s="386"/>
      <c r="AV782" s="386"/>
      <c r="AW782" s="386"/>
      <c r="AX782" s="386"/>
      <c r="AY782" s="386"/>
      <c r="AZ782" s="386"/>
      <c r="BA782" s="386"/>
      <c r="BB782" s="386"/>
      <c r="BC782" s="386"/>
      <c r="BD782" s="386"/>
      <c r="BE782" s="386"/>
      <c r="BF782" s="386"/>
      <c r="BG782" s="386"/>
      <c r="BH782" s="386"/>
      <c r="BI782" s="386"/>
      <c r="BJ782" s="386"/>
      <c r="BK782" s="386"/>
      <c r="BL782" s="386"/>
      <c r="BM782" s="386"/>
      <c r="BN782" s="386"/>
      <c r="BO782" s="186"/>
      <c r="BP782" s="386"/>
      <c r="BQ782" s="386"/>
      <c r="BR782" s="386"/>
      <c r="BS782" s="386"/>
      <c r="BT782" s="386"/>
      <c r="BU782" s="386"/>
      <c r="BV782" s="386"/>
      <c r="BW782" s="386"/>
      <c r="BX782" s="386"/>
      <c r="BY782" s="386"/>
      <c r="BZ782" s="386"/>
      <c r="CA782" s="386"/>
      <c r="CB782" s="386"/>
      <c r="CC782" s="386"/>
      <c r="CD782" s="386"/>
      <c r="CE782" s="386"/>
      <c r="CF782" s="386"/>
      <c r="CG782" s="386"/>
      <c r="CH782" s="386"/>
      <c r="CI782" s="386"/>
      <c r="CJ782" s="386"/>
      <c r="CK782" s="386"/>
      <c r="CL782" s="386"/>
      <c r="CM782" s="386"/>
      <c r="CN782" s="386"/>
      <c r="CO782" s="188"/>
      <c r="CP782" s="188"/>
      <c r="CQ782" s="188"/>
      <c r="CR782" s="188"/>
      <c r="CS782" s="188"/>
      <c r="CT782" s="188"/>
      <c r="CU782" s="188"/>
      <c r="CV782" s="188"/>
      <c r="CW782" s="188"/>
      <c r="CX782" s="188"/>
      <c r="CY782" s="188"/>
      <c r="CZ782" s="188"/>
      <c r="DA782" s="188"/>
      <c r="DB782" s="188"/>
      <c r="DC782" s="386"/>
      <c r="DD782" s="386"/>
      <c r="DE782" s="386"/>
      <c r="DF782" s="386"/>
    </row>
    <row r="783" spans="1:110" s="216" customFormat="1">
      <c r="A783" s="222"/>
      <c r="B783" s="386"/>
      <c r="C783" s="386"/>
      <c r="D783" s="386"/>
      <c r="E783" s="386"/>
      <c r="F783" s="386"/>
      <c r="H783" s="222"/>
      <c r="I783" s="386"/>
      <c r="J783" s="386"/>
      <c r="K783" s="386"/>
      <c r="L783" s="386"/>
      <c r="M783" s="386"/>
      <c r="N783" s="386"/>
      <c r="O783" s="386"/>
      <c r="P783" s="386"/>
      <c r="Q783" s="386"/>
      <c r="R783" s="386"/>
      <c r="S783" s="386"/>
      <c r="T783" s="386"/>
      <c r="U783" s="386"/>
      <c r="V783" s="188"/>
      <c r="W783" s="190"/>
      <c r="X783" s="386"/>
      <c r="Y783" s="386"/>
      <c r="Z783" s="386"/>
      <c r="AA783" s="386"/>
      <c r="AB783" s="386"/>
      <c r="AC783" s="386"/>
      <c r="AD783" s="386"/>
      <c r="AE783" s="386"/>
      <c r="AF783" s="386"/>
      <c r="AG783" s="386"/>
      <c r="AH783" s="188"/>
      <c r="AI783" s="188"/>
      <c r="AJ783" s="188"/>
      <c r="AK783" s="188"/>
      <c r="AL783" s="188"/>
      <c r="AM783" s="188"/>
      <c r="AN783" s="188"/>
      <c r="AO783" s="188"/>
      <c r="AP783" s="188"/>
      <c r="AQ783" s="386"/>
      <c r="AR783" s="386"/>
      <c r="AS783" s="386"/>
      <c r="AT783" s="386"/>
      <c r="AU783" s="386"/>
      <c r="AV783" s="386"/>
      <c r="AW783" s="386"/>
      <c r="AX783" s="386"/>
      <c r="AY783" s="386"/>
      <c r="AZ783" s="386"/>
      <c r="BA783" s="386"/>
      <c r="BB783" s="386"/>
      <c r="BC783" s="386"/>
      <c r="BD783" s="386"/>
      <c r="BE783" s="386"/>
      <c r="BF783" s="386"/>
      <c r="BG783" s="386"/>
      <c r="BH783" s="386"/>
      <c r="BI783" s="386"/>
      <c r="BJ783" s="386"/>
      <c r="BK783" s="386"/>
      <c r="BL783" s="386"/>
      <c r="BM783" s="386"/>
      <c r="BN783" s="386"/>
      <c r="BO783" s="186"/>
      <c r="BP783" s="386"/>
      <c r="BQ783" s="386"/>
      <c r="BR783" s="386"/>
      <c r="BS783" s="386"/>
      <c r="BT783" s="386"/>
      <c r="BU783" s="386"/>
      <c r="BV783" s="386"/>
      <c r="BW783" s="386"/>
      <c r="BX783" s="386"/>
      <c r="BY783" s="386"/>
      <c r="BZ783" s="386"/>
      <c r="CA783" s="386"/>
      <c r="CB783" s="386"/>
      <c r="CC783" s="386"/>
      <c r="CD783" s="386"/>
      <c r="CE783" s="386"/>
      <c r="CF783" s="386"/>
      <c r="CG783" s="386"/>
      <c r="CH783" s="386"/>
      <c r="CI783" s="386"/>
      <c r="CJ783" s="386"/>
      <c r="CK783" s="386"/>
      <c r="CL783" s="386"/>
      <c r="CM783" s="386"/>
      <c r="CN783" s="386"/>
      <c r="CO783" s="188"/>
      <c r="CP783" s="188"/>
      <c r="CQ783" s="188"/>
      <c r="CR783" s="188"/>
      <c r="CS783" s="188"/>
      <c r="CT783" s="188"/>
      <c r="CU783" s="188"/>
      <c r="CV783" s="188"/>
      <c r="CW783" s="188"/>
      <c r="CX783" s="188"/>
      <c r="CY783" s="188"/>
      <c r="CZ783" s="188"/>
      <c r="DA783" s="188"/>
      <c r="DB783" s="188"/>
      <c r="DC783" s="386"/>
      <c r="DD783" s="386"/>
      <c r="DE783" s="386"/>
      <c r="DF783" s="386"/>
    </row>
    <row r="784" spans="1:110" s="216" customFormat="1">
      <c r="A784" s="222"/>
      <c r="B784" s="386"/>
      <c r="C784" s="386"/>
      <c r="D784" s="386"/>
      <c r="E784" s="386"/>
      <c r="F784" s="386"/>
      <c r="H784" s="222"/>
      <c r="I784" s="386"/>
      <c r="J784" s="386"/>
      <c r="K784" s="386"/>
      <c r="L784" s="386"/>
      <c r="M784" s="386"/>
      <c r="N784" s="386"/>
      <c r="O784" s="386"/>
      <c r="P784" s="386"/>
      <c r="Q784" s="386"/>
      <c r="R784" s="386"/>
      <c r="S784" s="386"/>
      <c r="T784" s="386"/>
      <c r="U784" s="386"/>
      <c r="V784" s="188"/>
      <c r="W784" s="190"/>
      <c r="X784" s="386"/>
      <c r="Y784" s="386"/>
      <c r="Z784" s="386"/>
      <c r="AA784" s="386"/>
      <c r="AB784" s="386"/>
      <c r="AC784" s="386"/>
      <c r="AD784" s="386"/>
      <c r="AE784" s="386"/>
      <c r="AF784" s="386"/>
      <c r="AG784" s="386"/>
      <c r="AH784" s="188"/>
      <c r="AI784" s="188"/>
      <c r="AJ784" s="188"/>
      <c r="AK784" s="188"/>
      <c r="AL784" s="188"/>
      <c r="AM784" s="188"/>
      <c r="AN784" s="188"/>
      <c r="AO784" s="188"/>
      <c r="AP784" s="188"/>
      <c r="AQ784" s="386"/>
      <c r="AR784" s="386"/>
      <c r="AS784" s="386"/>
      <c r="AT784" s="386"/>
      <c r="AU784" s="386"/>
      <c r="AV784" s="386"/>
      <c r="AW784" s="386"/>
      <c r="AX784" s="386"/>
      <c r="AY784" s="386"/>
      <c r="AZ784" s="386"/>
      <c r="BA784" s="386"/>
      <c r="BB784" s="386"/>
      <c r="BC784" s="386"/>
      <c r="BD784" s="386"/>
      <c r="BE784" s="386"/>
      <c r="BF784" s="386"/>
      <c r="BG784" s="386"/>
      <c r="BH784" s="386"/>
      <c r="BI784" s="386"/>
      <c r="BJ784" s="386"/>
      <c r="BK784" s="386"/>
      <c r="BL784" s="386"/>
      <c r="BM784" s="386"/>
      <c r="BN784" s="386"/>
      <c r="BO784" s="186"/>
      <c r="BP784" s="386"/>
      <c r="BQ784" s="386"/>
      <c r="BR784" s="386"/>
      <c r="BS784" s="386"/>
      <c r="BT784" s="386"/>
      <c r="BU784" s="386"/>
      <c r="BV784" s="386"/>
      <c r="BW784" s="386"/>
      <c r="BX784" s="386"/>
      <c r="BY784" s="386"/>
      <c r="BZ784" s="386"/>
      <c r="CA784" s="386"/>
      <c r="CB784" s="386"/>
      <c r="CC784" s="386"/>
      <c r="CD784" s="386"/>
      <c r="CE784" s="386"/>
      <c r="CF784" s="386"/>
      <c r="CG784" s="386"/>
      <c r="CH784" s="386"/>
      <c r="CI784" s="386"/>
      <c r="CJ784" s="386"/>
      <c r="CK784" s="386"/>
      <c r="CL784" s="386"/>
      <c r="CM784" s="386"/>
      <c r="CN784" s="386"/>
      <c r="CO784" s="188"/>
      <c r="CP784" s="188"/>
      <c r="CQ784" s="188"/>
      <c r="CR784" s="188"/>
      <c r="CS784" s="188"/>
      <c r="CT784" s="188"/>
      <c r="CU784" s="188"/>
      <c r="CV784" s="188"/>
      <c r="CW784" s="188"/>
      <c r="CX784" s="188"/>
      <c r="CY784" s="188"/>
      <c r="CZ784" s="188"/>
      <c r="DA784" s="188"/>
      <c r="DB784" s="188"/>
      <c r="DC784" s="386"/>
      <c r="DD784" s="386"/>
      <c r="DE784" s="386"/>
      <c r="DF784" s="386"/>
    </row>
    <row r="785" spans="1:110" s="216" customFormat="1">
      <c r="A785" s="222"/>
      <c r="B785" s="386"/>
      <c r="C785" s="386"/>
      <c r="D785" s="386"/>
      <c r="E785" s="386"/>
      <c r="F785" s="386"/>
      <c r="H785" s="222"/>
      <c r="I785" s="386"/>
      <c r="J785" s="386"/>
      <c r="K785" s="386"/>
      <c r="L785" s="386"/>
      <c r="M785" s="386"/>
      <c r="N785" s="386"/>
      <c r="O785" s="386"/>
      <c r="P785" s="386"/>
      <c r="Q785" s="386"/>
      <c r="R785" s="386"/>
      <c r="S785" s="386"/>
      <c r="T785" s="386"/>
      <c r="U785" s="386"/>
      <c r="V785" s="188"/>
      <c r="W785" s="190"/>
      <c r="X785" s="386"/>
      <c r="Y785" s="386"/>
      <c r="Z785" s="386"/>
      <c r="AA785" s="386"/>
      <c r="AB785" s="386"/>
      <c r="AC785" s="386"/>
      <c r="AD785" s="386"/>
      <c r="AE785" s="386"/>
      <c r="AF785" s="386"/>
      <c r="AG785" s="386"/>
      <c r="AH785" s="188"/>
      <c r="AI785" s="188"/>
      <c r="AJ785" s="188"/>
      <c r="AK785" s="188"/>
      <c r="AL785" s="188"/>
      <c r="AM785" s="188"/>
      <c r="AN785" s="188"/>
      <c r="AO785" s="188"/>
      <c r="AP785" s="188"/>
      <c r="AQ785" s="386"/>
      <c r="AR785" s="386"/>
      <c r="AS785" s="386"/>
      <c r="AT785" s="386"/>
      <c r="AU785" s="386"/>
      <c r="AV785" s="386"/>
      <c r="AW785" s="386"/>
      <c r="AX785" s="386"/>
      <c r="AY785" s="386"/>
      <c r="AZ785" s="386"/>
      <c r="BA785" s="386"/>
      <c r="BB785" s="386"/>
      <c r="BC785" s="386"/>
      <c r="BD785" s="386"/>
      <c r="BE785" s="386"/>
      <c r="BF785" s="386"/>
      <c r="BG785" s="386"/>
      <c r="BH785" s="386"/>
      <c r="BI785" s="386"/>
      <c r="BJ785" s="386"/>
      <c r="BK785" s="386"/>
      <c r="BL785" s="386"/>
      <c r="BM785" s="386"/>
      <c r="BN785" s="386"/>
      <c r="BO785" s="186"/>
      <c r="BP785" s="386"/>
      <c r="BQ785" s="386"/>
      <c r="BR785" s="386"/>
      <c r="BS785" s="386"/>
      <c r="BT785" s="386"/>
      <c r="BU785" s="386"/>
      <c r="BV785" s="386"/>
      <c r="BW785" s="386"/>
      <c r="BX785" s="386"/>
      <c r="BY785" s="386"/>
      <c r="BZ785" s="386"/>
      <c r="CA785" s="386"/>
      <c r="CB785" s="386"/>
      <c r="CC785" s="386"/>
      <c r="CD785" s="386"/>
      <c r="CE785" s="386"/>
      <c r="CF785" s="386"/>
      <c r="CG785" s="386"/>
      <c r="CH785" s="386"/>
      <c r="CI785" s="386"/>
      <c r="CJ785" s="386"/>
      <c r="CK785" s="386"/>
      <c r="CL785" s="386"/>
      <c r="CM785" s="386"/>
      <c r="CN785" s="386"/>
      <c r="CO785" s="188"/>
      <c r="CP785" s="188"/>
      <c r="CQ785" s="188"/>
      <c r="CR785" s="188"/>
      <c r="CS785" s="188"/>
      <c r="CT785" s="188"/>
      <c r="CU785" s="188"/>
      <c r="CV785" s="188"/>
      <c r="CW785" s="188"/>
      <c r="CX785" s="188"/>
      <c r="CY785" s="188"/>
      <c r="CZ785" s="188"/>
      <c r="DA785" s="188"/>
      <c r="DB785" s="188"/>
      <c r="DC785" s="386"/>
      <c r="DD785" s="386"/>
      <c r="DE785" s="386"/>
      <c r="DF785" s="386"/>
    </row>
    <row r="786" spans="1:110" s="216" customFormat="1">
      <c r="A786" s="222"/>
      <c r="B786" s="386"/>
      <c r="C786" s="386"/>
      <c r="D786" s="386"/>
      <c r="E786" s="386"/>
      <c r="F786" s="386"/>
      <c r="H786" s="222"/>
      <c r="I786" s="386"/>
      <c r="J786" s="386"/>
      <c r="K786" s="386"/>
      <c r="L786" s="386"/>
      <c r="M786" s="386"/>
      <c r="N786" s="386"/>
      <c r="O786" s="386"/>
      <c r="P786" s="386"/>
      <c r="Q786" s="386"/>
      <c r="R786" s="386"/>
      <c r="S786" s="386"/>
      <c r="T786" s="386"/>
      <c r="U786" s="386"/>
      <c r="V786" s="188"/>
      <c r="W786" s="190"/>
      <c r="X786" s="386"/>
      <c r="Y786" s="386"/>
      <c r="Z786" s="386"/>
      <c r="AA786" s="386"/>
      <c r="AB786" s="386"/>
      <c r="AC786" s="386"/>
      <c r="AD786" s="386"/>
      <c r="AE786" s="386"/>
      <c r="AF786" s="386"/>
      <c r="AG786" s="386"/>
      <c r="AH786" s="188"/>
      <c r="AI786" s="188"/>
      <c r="AJ786" s="188"/>
      <c r="AK786" s="188"/>
      <c r="AL786" s="188"/>
      <c r="AM786" s="188"/>
      <c r="AN786" s="188"/>
      <c r="AO786" s="188"/>
      <c r="AP786" s="188"/>
      <c r="AQ786" s="386"/>
      <c r="AR786" s="386"/>
      <c r="AS786" s="386"/>
      <c r="AT786" s="386"/>
      <c r="AU786" s="386"/>
      <c r="AV786" s="386"/>
      <c r="AW786" s="386"/>
      <c r="AX786" s="386"/>
      <c r="AY786" s="386"/>
      <c r="AZ786" s="386"/>
      <c r="BA786" s="386"/>
      <c r="BB786" s="386"/>
      <c r="BC786" s="386"/>
      <c r="BD786" s="386"/>
      <c r="BE786" s="386"/>
      <c r="BF786" s="386"/>
      <c r="BG786" s="386"/>
      <c r="BH786" s="386"/>
      <c r="BI786" s="386"/>
      <c r="BJ786" s="386"/>
      <c r="BK786" s="386"/>
      <c r="BL786" s="386"/>
      <c r="BM786" s="386"/>
      <c r="BN786" s="386"/>
      <c r="BO786" s="186"/>
      <c r="BP786" s="386"/>
      <c r="BQ786" s="386"/>
      <c r="BR786" s="386"/>
      <c r="BS786" s="386"/>
      <c r="BT786" s="386"/>
      <c r="BU786" s="386"/>
      <c r="BV786" s="386"/>
      <c r="BW786" s="386"/>
      <c r="BX786" s="386"/>
      <c r="BY786" s="386"/>
      <c r="BZ786" s="386"/>
      <c r="CA786" s="386"/>
      <c r="CB786" s="386"/>
      <c r="CC786" s="386"/>
      <c r="CD786" s="386"/>
      <c r="CE786" s="386"/>
      <c r="CF786" s="386"/>
      <c r="CG786" s="386"/>
      <c r="CH786" s="386"/>
      <c r="CI786" s="386"/>
      <c r="CJ786" s="386"/>
      <c r="CK786" s="386"/>
      <c r="CL786" s="386"/>
      <c r="CM786" s="386"/>
      <c r="CN786" s="386"/>
      <c r="CO786" s="188"/>
      <c r="CP786" s="188"/>
      <c r="CQ786" s="188"/>
      <c r="CR786" s="188"/>
      <c r="CS786" s="188"/>
      <c r="CT786" s="188"/>
      <c r="CU786" s="188"/>
      <c r="CV786" s="188"/>
      <c r="CW786" s="188"/>
      <c r="CX786" s="188"/>
      <c r="CY786" s="188"/>
      <c r="CZ786" s="188"/>
      <c r="DA786" s="188"/>
      <c r="DB786" s="188"/>
      <c r="DC786" s="386"/>
      <c r="DD786" s="386"/>
      <c r="DE786" s="386"/>
      <c r="DF786" s="386"/>
    </row>
    <row r="787" spans="1:110" s="216" customFormat="1">
      <c r="A787" s="222"/>
      <c r="B787" s="386"/>
      <c r="C787" s="386"/>
      <c r="D787" s="386"/>
      <c r="E787" s="386"/>
      <c r="F787" s="386"/>
      <c r="H787" s="222"/>
      <c r="I787" s="386"/>
      <c r="J787" s="386"/>
      <c r="K787" s="386"/>
      <c r="L787" s="386"/>
      <c r="M787" s="386"/>
      <c r="N787" s="386"/>
      <c r="O787" s="386"/>
      <c r="P787" s="386"/>
      <c r="Q787" s="386"/>
      <c r="R787" s="386"/>
      <c r="S787" s="386"/>
      <c r="T787" s="386"/>
      <c r="U787" s="386"/>
      <c r="V787" s="188"/>
      <c r="W787" s="190"/>
      <c r="X787" s="386"/>
      <c r="Y787" s="386"/>
      <c r="Z787" s="386"/>
      <c r="AA787" s="386"/>
      <c r="AB787" s="386"/>
      <c r="AC787" s="386"/>
      <c r="AD787" s="386"/>
      <c r="AE787" s="386"/>
      <c r="AF787" s="386"/>
      <c r="AG787" s="386"/>
      <c r="AH787" s="188"/>
      <c r="AI787" s="188"/>
      <c r="AJ787" s="188"/>
      <c r="AK787" s="188"/>
      <c r="AL787" s="188"/>
      <c r="AM787" s="188"/>
      <c r="AN787" s="188"/>
      <c r="AO787" s="188"/>
      <c r="AP787" s="188"/>
      <c r="AQ787" s="386"/>
      <c r="AR787" s="386"/>
      <c r="AS787" s="386"/>
      <c r="AT787" s="386"/>
      <c r="AU787" s="386"/>
      <c r="AV787" s="386"/>
      <c r="AW787" s="386"/>
      <c r="AX787" s="386"/>
      <c r="AY787" s="386"/>
      <c r="AZ787" s="386"/>
      <c r="BA787" s="386"/>
      <c r="BB787" s="386"/>
      <c r="BC787" s="386"/>
      <c r="BD787" s="386"/>
      <c r="BE787" s="386"/>
      <c r="BF787" s="386"/>
      <c r="BG787" s="386"/>
      <c r="BH787" s="386"/>
      <c r="BI787" s="386"/>
      <c r="BJ787" s="386"/>
      <c r="BK787" s="386"/>
      <c r="BL787" s="386"/>
      <c r="BM787" s="386"/>
      <c r="BN787" s="386"/>
      <c r="BO787" s="186"/>
      <c r="BP787" s="386"/>
      <c r="BQ787" s="386"/>
      <c r="BR787" s="386"/>
      <c r="BS787" s="386"/>
      <c r="BT787" s="386"/>
      <c r="BU787" s="386"/>
      <c r="BV787" s="386"/>
      <c r="BW787" s="386"/>
      <c r="BX787" s="386"/>
      <c r="BY787" s="386"/>
      <c r="BZ787" s="386"/>
      <c r="CA787" s="386"/>
      <c r="CB787" s="386"/>
      <c r="CC787" s="386"/>
      <c r="CD787" s="386"/>
      <c r="CE787" s="386"/>
      <c r="CF787" s="386"/>
      <c r="CG787" s="386"/>
      <c r="CH787" s="386"/>
      <c r="CI787" s="386"/>
      <c r="CJ787" s="386"/>
      <c r="CK787" s="386"/>
      <c r="CL787" s="386"/>
      <c r="CM787" s="386"/>
      <c r="CN787" s="386"/>
      <c r="CO787" s="188"/>
      <c r="CP787" s="188"/>
      <c r="CQ787" s="188"/>
      <c r="CR787" s="188"/>
      <c r="CS787" s="188"/>
      <c r="CT787" s="188"/>
      <c r="CU787" s="188"/>
      <c r="CV787" s="188"/>
      <c r="CW787" s="188"/>
      <c r="CX787" s="188"/>
      <c r="CY787" s="188"/>
      <c r="CZ787" s="188"/>
      <c r="DA787" s="188"/>
      <c r="DB787" s="188"/>
      <c r="DC787" s="386"/>
      <c r="DD787" s="386"/>
      <c r="DE787" s="386"/>
      <c r="DF787" s="386"/>
    </row>
    <row r="788" spans="1:110" s="216" customFormat="1">
      <c r="A788" s="222"/>
      <c r="B788" s="386"/>
      <c r="C788" s="386"/>
      <c r="D788" s="386"/>
      <c r="E788" s="386"/>
      <c r="F788" s="386"/>
      <c r="H788" s="222"/>
      <c r="I788" s="386"/>
      <c r="J788" s="386"/>
      <c r="K788" s="386"/>
      <c r="L788" s="386"/>
      <c r="M788" s="386"/>
      <c r="N788" s="386"/>
      <c r="O788" s="386"/>
      <c r="P788" s="386"/>
      <c r="Q788" s="386"/>
      <c r="R788" s="386"/>
      <c r="S788" s="386"/>
      <c r="T788" s="386"/>
      <c r="U788" s="386"/>
      <c r="V788" s="188"/>
      <c r="W788" s="190"/>
      <c r="X788" s="386"/>
      <c r="Y788" s="386"/>
      <c r="Z788" s="386"/>
      <c r="AA788" s="386"/>
      <c r="AB788" s="386"/>
      <c r="AC788" s="386"/>
      <c r="AD788" s="386"/>
      <c r="AE788" s="386"/>
      <c r="AF788" s="386"/>
      <c r="AG788" s="386"/>
      <c r="AH788" s="188"/>
      <c r="AI788" s="188"/>
      <c r="AJ788" s="188"/>
      <c r="AK788" s="188"/>
      <c r="AL788" s="188"/>
      <c r="AM788" s="188"/>
      <c r="AN788" s="188"/>
      <c r="AO788" s="188"/>
      <c r="AP788" s="188"/>
      <c r="AQ788" s="386"/>
      <c r="AR788" s="386"/>
      <c r="AS788" s="386"/>
      <c r="AT788" s="386"/>
      <c r="AU788" s="386"/>
      <c r="AV788" s="386"/>
      <c r="AW788" s="386"/>
      <c r="AX788" s="386"/>
      <c r="AY788" s="386"/>
      <c r="AZ788" s="386"/>
      <c r="BA788" s="386"/>
      <c r="BB788" s="386"/>
      <c r="BC788" s="386"/>
      <c r="BD788" s="386"/>
      <c r="BE788" s="386"/>
      <c r="BF788" s="386"/>
      <c r="BG788" s="386"/>
      <c r="BH788" s="386"/>
      <c r="BI788" s="386"/>
      <c r="BJ788" s="386"/>
      <c r="BK788" s="386"/>
      <c r="BL788" s="386"/>
      <c r="BM788" s="386"/>
      <c r="BN788" s="386"/>
      <c r="BO788" s="186"/>
      <c r="BP788" s="386"/>
      <c r="BQ788" s="386"/>
      <c r="BR788" s="386"/>
      <c r="BS788" s="386"/>
      <c r="BT788" s="386"/>
      <c r="BU788" s="386"/>
      <c r="BV788" s="386"/>
      <c r="BW788" s="386"/>
      <c r="BX788" s="386"/>
      <c r="BY788" s="386"/>
      <c r="BZ788" s="386"/>
      <c r="CA788" s="386"/>
      <c r="CB788" s="386"/>
      <c r="CC788" s="386"/>
      <c r="CD788" s="386"/>
      <c r="CE788" s="386"/>
      <c r="CF788" s="386"/>
      <c r="CG788" s="386"/>
      <c r="CH788" s="386"/>
      <c r="CI788" s="386"/>
      <c r="CJ788" s="386"/>
      <c r="CK788" s="386"/>
      <c r="CL788" s="386"/>
      <c r="CM788" s="386"/>
      <c r="CN788" s="386"/>
      <c r="CO788" s="188"/>
      <c r="CP788" s="188"/>
      <c r="CQ788" s="188"/>
      <c r="CR788" s="188"/>
      <c r="CS788" s="188"/>
      <c r="CT788" s="188"/>
      <c r="CU788" s="188"/>
      <c r="CV788" s="188"/>
      <c r="CW788" s="188"/>
      <c r="CX788" s="188"/>
      <c r="CY788" s="188"/>
      <c r="CZ788" s="188"/>
      <c r="DA788" s="188"/>
      <c r="DB788" s="188"/>
      <c r="DC788" s="386"/>
      <c r="DD788" s="386"/>
      <c r="DE788" s="386"/>
      <c r="DF788" s="386"/>
    </row>
    <row r="789" spans="1:110" s="216" customFormat="1">
      <c r="A789" s="222"/>
      <c r="B789" s="386"/>
      <c r="C789" s="386"/>
      <c r="D789" s="386"/>
      <c r="E789" s="386"/>
      <c r="F789" s="386"/>
      <c r="H789" s="222"/>
      <c r="I789" s="386"/>
      <c r="J789" s="386"/>
      <c r="K789" s="386"/>
      <c r="L789" s="386"/>
      <c r="M789" s="386"/>
      <c r="N789" s="386"/>
      <c r="O789" s="386"/>
      <c r="P789" s="386"/>
      <c r="Q789" s="386"/>
      <c r="R789" s="386"/>
      <c r="S789" s="386"/>
      <c r="T789" s="386"/>
      <c r="U789" s="386"/>
      <c r="V789" s="188"/>
      <c r="W789" s="190"/>
      <c r="X789" s="386"/>
      <c r="Y789" s="386"/>
      <c r="Z789" s="386"/>
      <c r="AA789" s="386"/>
      <c r="AB789" s="386"/>
      <c r="AC789" s="386"/>
      <c r="AD789" s="386"/>
      <c r="AE789" s="386"/>
      <c r="AF789" s="386"/>
      <c r="AG789" s="386"/>
      <c r="AH789" s="188"/>
      <c r="AI789" s="188"/>
      <c r="AJ789" s="188"/>
      <c r="AK789" s="188"/>
      <c r="AL789" s="188"/>
      <c r="AM789" s="188"/>
      <c r="AN789" s="188"/>
      <c r="AO789" s="188"/>
      <c r="AP789" s="188"/>
      <c r="AQ789" s="386"/>
      <c r="AR789" s="386"/>
      <c r="AS789" s="386"/>
      <c r="AT789" s="386"/>
      <c r="AU789" s="386"/>
      <c r="AV789" s="386"/>
      <c r="AW789" s="386"/>
      <c r="AX789" s="386"/>
      <c r="AY789" s="386"/>
      <c r="AZ789" s="386"/>
      <c r="BA789" s="386"/>
      <c r="BB789" s="386"/>
      <c r="BC789" s="386"/>
      <c r="BD789" s="386"/>
      <c r="BE789" s="386"/>
      <c r="BF789" s="386"/>
      <c r="BG789" s="386"/>
      <c r="BH789" s="386"/>
      <c r="BI789" s="386"/>
      <c r="BJ789" s="386"/>
      <c r="BK789" s="386"/>
      <c r="BL789" s="386"/>
      <c r="BM789" s="386"/>
      <c r="BN789" s="386"/>
      <c r="BO789" s="186"/>
      <c r="BP789" s="386"/>
      <c r="BQ789" s="386"/>
      <c r="BR789" s="386"/>
      <c r="BS789" s="386"/>
      <c r="BT789" s="386"/>
      <c r="BU789" s="386"/>
      <c r="BV789" s="386"/>
      <c r="BW789" s="386"/>
      <c r="BX789" s="386"/>
      <c r="BY789" s="386"/>
      <c r="BZ789" s="386"/>
      <c r="CA789" s="386"/>
      <c r="CB789" s="386"/>
      <c r="CC789" s="386"/>
      <c r="CD789" s="386"/>
      <c r="CE789" s="386"/>
      <c r="CF789" s="386"/>
      <c r="CG789" s="386"/>
      <c r="CH789" s="386"/>
      <c r="CI789" s="386"/>
      <c r="CJ789" s="386"/>
      <c r="CK789" s="386"/>
      <c r="CL789" s="386"/>
      <c r="CM789" s="386"/>
      <c r="CN789" s="386"/>
      <c r="CO789" s="188"/>
      <c r="CP789" s="188"/>
      <c r="CQ789" s="188"/>
      <c r="CR789" s="188"/>
      <c r="CS789" s="188"/>
      <c r="CT789" s="188"/>
      <c r="CU789" s="188"/>
      <c r="CV789" s="188"/>
      <c r="CW789" s="188"/>
      <c r="CX789" s="188"/>
      <c r="CY789" s="188"/>
      <c r="CZ789" s="188"/>
      <c r="DA789" s="188"/>
      <c r="DB789" s="188"/>
      <c r="DC789" s="386"/>
      <c r="DD789" s="386"/>
      <c r="DE789" s="386"/>
      <c r="DF789" s="386"/>
    </row>
    <row r="790" spans="1:110" s="216" customFormat="1">
      <c r="A790" s="222"/>
      <c r="B790" s="386"/>
      <c r="C790" s="386"/>
      <c r="D790" s="386"/>
      <c r="E790" s="386"/>
      <c r="F790" s="386"/>
      <c r="H790" s="222"/>
      <c r="I790" s="386"/>
      <c r="J790" s="386"/>
      <c r="K790" s="386"/>
      <c r="L790" s="386"/>
      <c r="M790" s="386"/>
      <c r="N790" s="386"/>
      <c r="O790" s="386"/>
      <c r="P790" s="386"/>
      <c r="Q790" s="386"/>
      <c r="R790" s="386"/>
      <c r="S790" s="386"/>
      <c r="T790" s="386"/>
      <c r="U790" s="386"/>
      <c r="V790" s="188"/>
      <c r="W790" s="190"/>
      <c r="X790" s="386"/>
      <c r="Y790" s="386"/>
      <c r="Z790" s="386"/>
      <c r="AA790" s="386"/>
      <c r="AB790" s="386"/>
      <c r="AC790" s="386"/>
      <c r="AD790" s="386"/>
      <c r="AE790" s="386"/>
      <c r="AF790" s="386"/>
      <c r="AG790" s="386"/>
      <c r="AH790" s="188"/>
      <c r="AI790" s="188"/>
      <c r="AJ790" s="188"/>
      <c r="AK790" s="188"/>
      <c r="AL790" s="188"/>
      <c r="AM790" s="188"/>
      <c r="AN790" s="188"/>
      <c r="AO790" s="188"/>
      <c r="AP790" s="188"/>
      <c r="AQ790" s="386"/>
      <c r="AR790" s="386"/>
      <c r="AS790" s="386"/>
      <c r="AT790" s="386"/>
      <c r="AU790" s="386"/>
      <c r="AV790" s="386"/>
      <c r="AW790" s="386"/>
      <c r="AX790" s="386"/>
      <c r="AY790" s="386"/>
      <c r="AZ790" s="386"/>
      <c r="BA790" s="386"/>
      <c r="BB790" s="386"/>
      <c r="BC790" s="386"/>
      <c r="BD790" s="386"/>
      <c r="BE790" s="386"/>
      <c r="BF790" s="386"/>
      <c r="BG790" s="386"/>
      <c r="BH790" s="386"/>
      <c r="BI790" s="386"/>
      <c r="BJ790" s="386"/>
      <c r="BK790" s="386"/>
      <c r="BL790" s="386"/>
      <c r="BM790" s="386"/>
      <c r="BN790" s="386"/>
      <c r="BO790" s="186"/>
      <c r="BP790" s="386"/>
      <c r="BQ790" s="386"/>
      <c r="BR790" s="386"/>
      <c r="BS790" s="386"/>
      <c r="BT790" s="386"/>
      <c r="BU790" s="386"/>
      <c r="BV790" s="386"/>
      <c r="BW790" s="386"/>
      <c r="BX790" s="386"/>
      <c r="BY790" s="386"/>
      <c r="BZ790" s="386"/>
      <c r="CA790" s="386"/>
      <c r="CB790" s="386"/>
      <c r="CC790" s="386"/>
      <c r="CD790" s="386"/>
      <c r="CE790" s="386"/>
      <c r="CF790" s="386"/>
      <c r="CG790" s="386"/>
      <c r="CH790" s="386"/>
      <c r="CI790" s="386"/>
      <c r="CJ790" s="386"/>
      <c r="CK790" s="386"/>
      <c r="CL790" s="386"/>
      <c r="CM790" s="386"/>
      <c r="CN790" s="386"/>
      <c r="CO790" s="188"/>
      <c r="CP790" s="188"/>
      <c r="CQ790" s="188"/>
      <c r="CR790" s="188"/>
      <c r="CS790" s="188"/>
      <c r="CT790" s="188"/>
      <c r="CU790" s="188"/>
      <c r="CV790" s="188"/>
      <c r="CW790" s="188"/>
      <c r="CX790" s="188"/>
      <c r="CY790" s="188"/>
      <c r="CZ790" s="188"/>
      <c r="DA790" s="188"/>
      <c r="DB790" s="188"/>
      <c r="DC790" s="386"/>
      <c r="DD790" s="386"/>
      <c r="DE790" s="386"/>
      <c r="DF790" s="386"/>
    </row>
    <row r="791" spans="1:110" s="216" customFormat="1">
      <c r="A791" s="222"/>
      <c r="B791" s="386"/>
      <c r="C791" s="386"/>
      <c r="D791" s="386"/>
      <c r="E791" s="386"/>
      <c r="F791" s="386"/>
      <c r="H791" s="222"/>
      <c r="I791" s="386"/>
      <c r="J791" s="386"/>
      <c r="K791" s="386"/>
      <c r="L791" s="386"/>
      <c r="M791" s="386"/>
      <c r="N791" s="386"/>
      <c r="O791" s="386"/>
      <c r="P791" s="386"/>
      <c r="Q791" s="386"/>
      <c r="R791" s="386"/>
      <c r="S791" s="386"/>
      <c r="T791" s="386"/>
      <c r="U791" s="386"/>
      <c r="V791" s="188"/>
      <c r="W791" s="190"/>
      <c r="X791" s="386"/>
      <c r="Y791" s="386"/>
      <c r="Z791" s="386"/>
      <c r="AA791" s="386"/>
      <c r="AB791" s="386"/>
      <c r="AC791" s="386"/>
      <c r="AD791" s="386"/>
      <c r="AE791" s="386"/>
      <c r="AF791" s="386"/>
      <c r="AG791" s="386"/>
      <c r="AH791" s="188"/>
      <c r="AI791" s="188"/>
      <c r="AJ791" s="188"/>
      <c r="AK791" s="188"/>
      <c r="AL791" s="188"/>
      <c r="AM791" s="188"/>
      <c r="AN791" s="188"/>
      <c r="AO791" s="188"/>
      <c r="AP791" s="188"/>
      <c r="AQ791" s="386"/>
      <c r="AR791" s="386"/>
      <c r="AS791" s="386"/>
      <c r="AT791" s="386"/>
      <c r="AU791" s="386"/>
      <c r="AV791" s="386"/>
      <c r="AW791" s="386"/>
      <c r="AX791" s="386"/>
      <c r="AY791" s="386"/>
      <c r="AZ791" s="386"/>
      <c r="BA791" s="386"/>
      <c r="BB791" s="386"/>
      <c r="BC791" s="386"/>
      <c r="BD791" s="386"/>
      <c r="BE791" s="386"/>
      <c r="BF791" s="386"/>
      <c r="BG791" s="386"/>
      <c r="BH791" s="386"/>
      <c r="BI791" s="386"/>
      <c r="BJ791" s="386"/>
      <c r="BK791" s="386"/>
      <c r="BL791" s="386"/>
      <c r="BM791" s="386"/>
      <c r="BN791" s="386"/>
      <c r="BO791" s="186"/>
      <c r="BP791" s="386"/>
      <c r="BQ791" s="386"/>
      <c r="BR791" s="386"/>
      <c r="BS791" s="386"/>
      <c r="BT791" s="386"/>
      <c r="BU791" s="386"/>
      <c r="BV791" s="386"/>
      <c r="BW791" s="386"/>
      <c r="BX791" s="386"/>
      <c r="BY791" s="386"/>
      <c r="BZ791" s="386"/>
      <c r="CA791" s="386"/>
      <c r="CB791" s="386"/>
      <c r="CC791" s="386"/>
      <c r="CD791" s="386"/>
      <c r="CE791" s="386"/>
      <c r="CF791" s="386"/>
      <c r="CG791" s="386"/>
      <c r="CH791" s="386"/>
      <c r="CI791" s="386"/>
      <c r="CJ791" s="386"/>
      <c r="CK791" s="386"/>
      <c r="CL791" s="386"/>
      <c r="CM791" s="386"/>
      <c r="CN791" s="386"/>
      <c r="CO791" s="188"/>
      <c r="CP791" s="188"/>
      <c r="CQ791" s="188"/>
      <c r="CR791" s="188"/>
      <c r="CS791" s="188"/>
      <c r="CT791" s="188"/>
      <c r="CU791" s="188"/>
      <c r="CV791" s="188"/>
      <c r="CW791" s="188"/>
      <c r="CX791" s="188"/>
      <c r="CY791" s="188"/>
      <c r="CZ791" s="188"/>
      <c r="DA791" s="188"/>
      <c r="DB791" s="188"/>
      <c r="DC791" s="386"/>
      <c r="DD791" s="386"/>
      <c r="DE791" s="386"/>
      <c r="DF791" s="386"/>
    </row>
    <row r="792" spans="1:110" s="216" customFormat="1">
      <c r="A792" s="222"/>
      <c r="B792" s="386"/>
      <c r="C792" s="386"/>
      <c r="D792" s="386"/>
      <c r="E792" s="386"/>
      <c r="F792" s="386"/>
      <c r="H792" s="222"/>
      <c r="I792" s="386"/>
      <c r="J792" s="386"/>
      <c r="K792" s="386"/>
      <c r="L792" s="386"/>
      <c r="M792" s="386"/>
      <c r="N792" s="386"/>
      <c r="O792" s="386"/>
      <c r="P792" s="386"/>
      <c r="Q792" s="386"/>
      <c r="R792" s="386"/>
      <c r="S792" s="386"/>
      <c r="T792" s="386"/>
      <c r="U792" s="386"/>
      <c r="V792" s="188"/>
      <c r="W792" s="190"/>
      <c r="X792" s="386"/>
      <c r="Y792" s="386"/>
      <c r="Z792" s="386"/>
      <c r="AA792" s="386"/>
      <c r="AB792" s="386"/>
      <c r="AC792" s="386"/>
      <c r="AD792" s="386"/>
      <c r="AE792" s="386"/>
      <c r="AF792" s="386"/>
      <c r="AG792" s="386"/>
      <c r="AH792" s="188"/>
      <c r="AI792" s="188"/>
      <c r="AJ792" s="188"/>
      <c r="AK792" s="188"/>
      <c r="AL792" s="188"/>
      <c r="AM792" s="188"/>
      <c r="AN792" s="188"/>
      <c r="AO792" s="188"/>
      <c r="AP792" s="188"/>
      <c r="AQ792" s="386"/>
      <c r="AR792" s="386"/>
      <c r="AS792" s="386"/>
      <c r="AT792" s="386"/>
      <c r="AU792" s="386"/>
      <c r="AV792" s="386"/>
      <c r="AW792" s="386"/>
      <c r="AX792" s="386"/>
      <c r="AY792" s="386"/>
      <c r="AZ792" s="386"/>
      <c r="BA792" s="386"/>
      <c r="BB792" s="386"/>
      <c r="BC792" s="386"/>
      <c r="BD792" s="386"/>
      <c r="BE792" s="386"/>
      <c r="BF792" s="386"/>
      <c r="BG792" s="386"/>
      <c r="BH792" s="386"/>
      <c r="BI792" s="386"/>
      <c r="BJ792" s="386"/>
      <c r="BK792" s="386"/>
      <c r="BL792" s="386"/>
      <c r="BM792" s="386"/>
      <c r="BN792" s="386"/>
      <c r="BO792" s="186"/>
      <c r="BP792" s="386"/>
      <c r="BQ792" s="386"/>
      <c r="BR792" s="386"/>
      <c r="BS792" s="386"/>
      <c r="BT792" s="386"/>
      <c r="BU792" s="386"/>
      <c r="BV792" s="386"/>
      <c r="BW792" s="386"/>
      <c r="BX792" s="386"/>
      <c r="BY792" s="386"/>
      <c r="BZ792" s="386"/>
      <c r="CA792" s="386"/>
      <c r="CB792" s="386"/>
      <c r="CC792" s="386"/>
      <c r="CD792" s="386"/>
      <c r="CE792" s="386"/>
      <c r="CF792" s="386"/>
      <c r="CG792" s="386"/>
      <c r="CH792" s="386"/>
      <c r="CI792" s="386"/>
      <c r="CJ792" s="386"/>
      <c r="CK792" s="386"/>
      <c r="CL792" s="386"/>
      <c r="CM792" s="386"/>
      <c r="CN792" s="386"/>
      <c r="CO792" s="188"/>
      <c r="CP792" s="188"/>
      <c r="CQ792" s="188"/>
      <c r="CR792" s="188"/>
      <c r="CS792" s="188"/>
      <c r="CT792" s="188"/>
      <c r="CU792" s="188"/>
      <c r="CV792" s="188"/>
      <c r="CW792" s="188"/>
      <c r="CX792" s="188"/>
      <c r="CY792" s="188"/>
      <c r="CZ792" s="188"/>
      <c r="DA792" s="188"/>
      <c r="DB792" s="188"/>
      <c r="DC792" s="386"/>
      <c r="DD792" s="386"/>
      <c r="DE792" s="386"/>
      <c r="DF792" s="386"/>
    </row>
    <row r="793" spans="1:110" s="216" customFormat="1">
      <c r="A793" s="222"/>
      <c r="B793" s="386"/>
      <c r="C793" s="386"/>
      <c r="D793" s="386"/>
      <c r="E793" s="386"/>
      <c r="F793" s="386"/>
      <c r="H793" s="222"/>
      <c r="I793" s="386"/>
      <c r="J793" s="386"/>
      <c r="K793" s="386"/>
      <c r="L793" s="386"/>
      <c r="M793" s="386"/>
      <c r="N793" s="386"/>
      <c r="O793" s="386"/>
      <c r="P793" s="386"/>
      <c r="Q793" s="386"/>
      <c r="R793" s="386"/>
      <c r="S793" s="386"/>
      <c r="T793" s="386"/>
      <c r="U793" s="386"/>
      <c r="V793" s="188"/>
      <c r="W793" s="190"/>
      <c r="X793" s="386"/>
      <c r="Y793" s="386"/>
      <c r="Z793" s="386"/>
      <c r="AA793" s="386"/>
      <c r="AB793" s="386"/>
      <c r="AC793" s="386"/>
      <c r="AD793" s="386"/>
      <c r="AE793" s="386"/>
      <c r="AF793" s="386"/>
      <c r="AG793" s="386"/>
      <c r="AH793" s="188"/>
      <c r="AI793" s="188"/>
      <c r="AJ793" s="188"/>
      <c r="AK793" s="188"/>
      <c r="AL793" s="188"/>
      <c r="AM793" s="188"/>
      <c r="AN793" s="188"/>
      <c r="AO793" s="188"/>
      <c r="AP793" s="188"/>
      <c r="AQ793" s="386"/>
      <c r="AR793" s="386"/>
      <c r="AS793" s="386"/>
      <c r="AT793" s="386"/>
      <c r="AU793" s="386"/>
      <c r="AV793" s="386"/>
      <c r="AW793" s="386"/>
      <c r="AX793" s="386"/>
      <c r="AY793" s="386"/>
      <c r="AZ793" s="386"/>
      <c r="BA793" s="386"/>
      <c r="BB793" s="386"/>
      <c r="BC793" s="386"/>
      <c r="BD793" s="386"/>
      <c r="BE793" s="386"/>
      <c r="BF793" s="386"/>
      <c r="BG793" s="386"/>
      <c r="BH793" s="386"/>
      <c r="BI793" s="386"/>
      <c r="BJ793" s="386"/>
      <c r="BK793" s="386"/>
      <c r="BL793" s="386"/>
      <c r="BM793" s="386"/>
      <c r="BN793" s="386"/>
      <c r="BO793" s="186"/>
      <c r="BP793" s="386"/>
      <c r="BQ793" s="386"/>
      <c r="BR793" s="386"/>
      <c r="BS793" s="386"/>
      <c r="BT793" s="386"/>
      <c r="BU793" s="386"/>
      <c r="BV793" s="386"/>
      <c r="BW793" s="386"/>
      <c r="BX793" s="386"/>
      <c r="BY793" s="386"/>
      <c r="BZ793" s="386"/>
      <c r="CA793" s="386"/>
      <c r="CB793" s="386"/>
      <c r="CC793" s="386"/>
      <c r="CD793" s="386"/>
      <c r="CE793" s="386"/>
      <c r="CF793" s="386"/>
      <c r="CG793" s="386"/>
      <c r="CH793" s="386"/>
      <c r="CI793" s="386"/>
      <c r="CJ793" s="386"/>
      <c r="CK793" s="386"/>
      <c r="CL793" s="386"/>
      <c r="CM793" s="386"/>
      <c r="CN793" s="386"/>
      <c r="CO793" s="188"/>
      <c r="CP793" s="188"/>
      <c r="CQ793" s="188"/>
      <c r="CR793" s="188"/>
      <c r="CS793" s="188"/>
      <c r="CT793" s="188"/>
      <c r="CU793" s="188"/>
      <c r="CV793" s="188"/>
      <c r="CW793" s="188"/>
      <c r="CX793" s="188"/>
      <c r="CY793" s="188"/>
      <c r="CZ793" s="188"/>
      <c r="DA793" s="188"/>
      <c r="DB793" s="188"/>
      <c r="DC793" s="386"/>
      <c r="DD793" s="386"/>
      <c r="DE793" s="386"/>
      <c r="DF793" s="386"/>
    </row>
    <row r="794" spans="1:110" s="216" customFormat="1">
      <c r="A794" s="222"/>
      <c r="B794" s="386"/>
      <c r="C794" s="386"/>
      <c r="D794" s="386"/>
      <c r="E794" s="386"/>
      <c r="F794" s="386"/>
      <c r="H794" s="222"/>
      <c r="I794" s="386"/>
      <c r="J794" s="386"/>
      <c r="K794" s="386"/>
      <c r="L794" s="386"/>
      <c r="M794" s="386"/>
      <c r="N794" s="386"/>
      <c r="O794" s="386"/>
      <c r="P794" s="386"/>
      <c r="Q794" s="386"/>
      <c r="R794" s="386"/>
      <c r="S794" s="386"/>
      <c r="T794" s="386"/>
      <c r="U794" s="386"/>
      <c r="V794" s="188"/>
      <c r="W794" s="190"/>
      <c r="X794" s="386"/>
      <c r="Y794" s="386"/>
      <c r="Z794" s="386"/>
      <c r="AA794" s="386"/>
      <c r="AB794" s="386"/>
      <c r="AC794" s="386"/>
      <c r="AD794" s="386"/>
      <c r="AE794" s="386"/>
      <c r="AF794" s="386"/>
      <c r="AG794" s="386"/>
      <c r="AH794" s="188"/>
      <c r="AI794" s="188"/>
      <c r="AJ794" s="188"/>
      <c r="AK794" s="188"/>
      <c r="AL794" s="188"/>
      <c r="AM794" s="188"/>
      <c r="AN794" s="188"/>
      <c r="AO794" s="188"/>
      <c r="AP794" s="188"/>
      <c r="AQ794" s="386"/>
      <c r="AR794" s="386"/>
      <c r="AS794" s="386"/>
      <c r="AT794" s="386"/>
      <c r="AU794" s="386"/>
      <c r="AV794" s="386"/>
      <c r="AW794" s="386"/>
      <c r="AX794" s="386"/>
      <c r="AY794" s="386"/>
      <c r="AZ794" s="386"/>
      <c r="BA794" s="386"/>
      <c r="BB794" s="386"/>
      <c r="BC794" s="386"/>
      <c r="BD794" s="386"/>
      <c r="BE794" s="386"/>
      <c r="BF794" s="386"/>
      <c r="BG794" s="386"/>
      <c r="BH794" s="386"/>
      <c r="BI794" s="386"/>
      <c r="BJ794" s="386"/>
      <c r="BK794" s="386"/>
      <c r="BL794" s="386"/>
      <c r="BM794" s="386"/>
      <c r="BN794" s="386"/>
      <c r="BO794" s="186"/>
      <c r="BP794" s="386"/>
      <c r="BQ794" s="386"/>
      <c r="BR794" s="386"/>
      <c r="BS794" s="386"/>
      <c r="BT794" s="386"/>
      <c r="BU794" s="386"/>
      <c r="BV794" s="386"/>
      <c r="BW794" s="386"/>
      <c r="BX794" s="386"/>
      <c r="BY794" s="386"/>
      <c r="BZ794" s="386"/>
      <c r="CA794" s="386"/>
      <c r="CB794" s="386"/>
      <c r="CC794" s="386"/>
      <c r="CD794" s="386"/>
      <c r="CE794" s="386"/>
      <c r="CF794" s="386"/>
      <c r="CG794" s="386"/>
      <c r="CH794" s="386"/>
      <c r="CI794" s="386"/>
      <c r="CJ794" s="386"/>
      <c r="CK794" s="386"/>
      <c r="CL794" s="386"/>
      <c r="CM794" s="386"/>
      <c r="CN794" s="386"/>
      <c r="CO794" s="188"/>
      <c r="CP794" s="188"/>
      <c r="CQ794" s="188"/>
      <c r="CR794" s="188"/>
      <c r="CS794" s="188"/>
      <c r="CT794" s="188"/>
      <c r="CU794" s="188"/>
      <c r="CV794" s="188"/>
      <c r="CW794" s="188"/>
      <c r="CX794" s="188"/>
      <c r="CY794" s="188"/>
      <c r="CZ794" s="188"/>
      <c r="DA794" s="188"/>
      <c r="DB794" s="188"/>
      <c r="DC794" s="386"/>
      <c r="DD794" s="386"/>
      <c r="DE794" s="386"/>
      <c r="DF794" s="386"/>
    </row>
    <row r="795" spans="1:110" s="216" customFormat="1">
      <c r="A795" s="222"/>
      <c r="B795" s="386"/>
      <c r="C795" s="386"/>
      <c r="D795" s="386"/>
      <c r="E795" s="386"/>
      <c r="F795" s="386"/>
      <c r="H795" s="222"/>
      <c r="I795" s="386"/>
      <c r="J795" s="386"/>
      <c r="K795" s="386"/>
      <c r="L795" s="386"/>
      <c r="M795" s="386"/>
      <c r="N795" s="386"/>
      <c r="O795" s="386"/>
      <c r="P795" s="386"/>
      <c r="Q795" s="386"/>
      <c r="R795" s="386"/>
      <c r="S795" s="386"/>
      <c r="T795" s="386"/>
      <c r="U795" s="386"/>
      <c r="V795" s="188"/>
      <c r="W795" s="190"/>
      <c r="X795" s="386"/>
      <c r="Y795" s="386"/>
      <c r="Z795" s="386"/>
      <c r="AA795" s="386"/>
      <c r="AB795" s="386"/>
      <c r="AC795" s="386"/>
      <c r="AD795" s="386"/>
      <c r="AE795" s="386"/>
      <c r="AF795" s="386"/>
      <c r="AG795" s="386"/>
      <c r="AH795" s="188"/>
      <c r="AI795" s="188"/>
      <c r="AJ795" s="188"/>
      <c r="AK795" s="188"/>
      <c r="AL795" s="188"/>
      <c r="AM795" s="188"/>
      <c r="AN795" s="188"/>
      <c r="AO795" s="188"/>
      <c r="AP795" s="188"/>
      <c r="AQ795" s="386"/>
      <c r="AR795" s="386"/>
      <c r="AS795" s="386"/>
      <c r="AT795" s="386"/>
      <c r="AU795" s="386"/>
      <c r="AV795" s="386"/>
      <c r="AW795" s="386"/>
      <c r="AX795" s="386"/>
      <c r="AY795" s="386"/>
      <c r="AZ795" s="386"/>
      <c r="BA795" s="386"/>
      <c r="BB795" s="386"/>
      <c r="BC795" s="386"/>
      <c r="BD795" s="386"/>
      <c r="BE795" s="386"/>
      <c r="BF795" s="386"/>
      <c r="BG795" s="386"/>
      <c r="BH795" s="386"/>
      <c r="BI795" s="386"/>
      <c r="BJ795" s="386"/>
      <c r="BK795" s="386"/>
      <c r="BL795" s="386"/>
      <c r="BM795" s="386"/>
      <c r="BN795" s="386"/>
      <c r="BO795" s="186"/>
      <c r="BP795" s="386"/>
      <c r="BQ795" s="386"/>
      <c r="BR795" s="386"/>
      <c r="BS795" s="386"/>
      <c r="BT795" s="386"/>
      <c r="BU795" s="386"/>
      <c r="BV795" s="386"/>
      <c r="BW795" s="386"/>
      <c r="BX795" s="386"/>
      <c r="BY795" s="386"/>
      <c r="BZ795" s="386"/>
      <c r="CA795" s="386"/>
      <c r="CB795" s="386"/>
      <c r="CC795" s="386"/>
      <c r="CD795" s="386"/>
      <c r="CE795" s="386"/>
      <c r="CF795" s="386"/>
      <c r="CG795" s="386"/>
      <c r="CH795" s="386"/>
      <c r="CI795" s="386"/>
      <c r="CJ795" s="386"/>
      <c r="CK795" s="386"/>
      <c r="CL795" s="386"/>
      <c r="CM795" s="386"/>
      <c r="CN795" s="386"/>
      <c r="CO795" s="188"/>
      <c r="CP795" s="188"/>
      <c r="CQ795" s="188"/>
      <c r="CR795" s="188"/>
      <c r="CS795" s="188"/>
      <c r="CT795" s="188"/>
      <c r="CU795" s="188"/>
      <c r="CV795" s="188"/>
      <c r="CW795" s="188"/>
      <c r="CX795" s="188"/>
      <c r="CY795" s="188"/>
      <c r="CZ795" s="188"/>
      <c r="DA795" s="188"/>
      <c r="DB795" s="188"/>
      <c r="DC795" s="386"/>
      <c r="DD795" s="386"/>
      <c r="DE795" s="386"/>
      <c r="DF795" s="386"/>
    </row>
    <row r="796" spans="1:110" s="216" customFormat="1">
      <c r="A796" s="222"/>
      <c r="B796" s="386"/>
      <c r="C796" s="386"/>
      <c r="D796" s="386"/>
      <c r="E796" s="386"/>
      <c r="F796" s="386"/>
      <c r="H796" s="222"/>
      <c r="I796" s="386"/>
      <c r="J796" s="386"/>
      <c r="K796" s="386"/>
      <c r="L796" s="386"/>
      <c r="M796" s="386"/>
      <c r="N796" s="386"/>
      <c r="O796" s="386"/>
      <c r="P796" s="386"/>
      <c r="Q796" s="386"/>
      <c r="R796" s="386"/>
      <c r="S796" s="386"/>
      <c r="T796" s="386"/>
      <c r="U796" s="386"/>
      <c r="V796" s="188"/>
      <c r="W796" s="190"/>
      <c r="X796" s="386"/>
      <c r="Y796" s="386"/>
      <c r="Z796" s="386"/>
      <c r="AA796" s="386"/>
      <c r="AB796" s="386"/>
      <c r="AC796" s="386"/>
      <c r="AD796" s="386"/>
      <c r="AE796" s="386"/>
      <c r="AF796" s="386"/>
      <c r="AG796" s="386"/>
      <c r="AH796" s="188"/>
      <c r="AI796" s="188"/>
      <c r="AJ796" s="188"/>
      <c r="AK796" s="188"/>
      <c r="AL796" s="188"/>
      <c r="AM796" s="188"/>
      <c r="AN796" s="188"/>
      <c r="AO796" s="188"/>
      <c r="AP796" s="188"/>
      <c r="AQ796" s="386"/>
      <c r="AR796" s="386"/>
      <c r="AS796" s="386"/>
      <c r="AT796" s="386"/>
      <c r="AU796" s="386"/>
      <c r="AV796" s="386"/>
      <c r="AW796" s="386"/>
      <c r="AX796" s="386"/>
      <c r="AY796" s="386"/>
      <c r="AZ796" s="386"/>
      <c r="BA796" s="386"/>
      <c r="BB796" s="386"/>
      <c r="BC796" s="386"/>
      <c r="BD796" s="386"/>
      <c r="BE796" s="386"/>
      <c r="BF796" s="386"/>
      <c r="BG796" s="386"/>
      <c r="BH796" s="386"/>
      <c r="BI796" s="386"/>
      <c r="BJ796" s="386"/>
      <c r="BK796" s="386"/>
      <c r="BL796" s="386"/>
      <c r="BM796" s="386"/>
      <c r="BN796" s="386"/>
      <c r="BO796" s="186"/>
      <c r="BP796" s="386"/>
      <c r="BQ796" s="386"/>
      <c r="BR796" s="386"/>
      <c r="BS796" s="386"/>
      <c r="BT796" s="386"/>
      <c r="BU796" s="386"/>
      <c r="BV796" s="386"/>
      <c r="BW796" s="386"/>
      <c r="BX796" s="386"/>
      <c r="BY796" s="386"/>
      <c r="BZ796" s="386"/>
      <c r="CA796" s="386"/>
      <c r="CB796" s="386"/>
      <c r="CC796" s="386"/>
      <c r="CD796" s="386"/>
      <c r="CE796" s="386"/>
      <c r="CF796" s="386"/>
      <c r="CG796" s="386"/>
      <c r="CH796" s="386"/>
      <c r="CI796" s="386"/>
      <c r="CJ796" s="386"/>
      <c r="CK796" s="386"/>
      <c r="CL796" s="386"/>
      <c r="CM796" s="386"/>
      <c r="CN796" s="386"/>
      <c r="CO796" s="188"/>
      <c r="CP796" s="188"/>
      <c r="CQ796" s="188"/>
      <c r="CR796" s="188"/>
      <c r="CS796" s="188"/>
      <c r="CT796" s="188"/>
      <c r="CU796" s="188"/>
      <c r="CV796" s="188"/>
      <c r="CW796" s="188"/>
      <c r="CX796" s="188"/>
      <c r="CY796" s="188"/>
      <c r="CZ796" s="188"/>
      <c r="DA796" s="188"/>
      <c r="DB796" s="188"/>
      <c r="DC796" s="386"/>
      <c r="DD796" s="386"/>
      <c r="DE796" s="386"/>
      <c r="DF796" s="386"/>
    </row>
    <row r="797" spans="1:110" s="216" customFormat="1">
      <c r="A797" s="222"/>
      <c r="B797" s="386"/>
      <c r="C797" s="386"/>
      <c r="D797" s="386"/>
      <c r="E797" s="386"/>
      <c r="F797" s="386"/>
      <c r="H797" s="222"/>
      <c r="I797" s="386"/>
      <c r="J797" s="386"/>
      <c r="K797" s="386"/>
      <c r="L797" s="386"/>
      <c r="M797" s="386"/>
      <c r="N797" s="386"/>
      <c r="O797" s="386"/>
      <c r="P797" s="386"/>
      <c r="Q797" s="386"/>
      <c r="R797" s="386"/>
      <c r="S797" s="386"/>
      <c r="T797" s="386"/>
      <c r="U797" s="386"/>
      <c r="V797" s="188"/>
      <c r="W797" s="190"/>
      <c r="X797" s="386"/>
      <c r="Y797" s="386"/>
      <c r="Z797" s="386"/>
      <c r="AA797" s="386"/>
      <c r="AB797" s="386"/>
      <c r="AC797" s="386"/>
      <c r="AD797" s="386"/>
      <c r="AE797" s="386"/>
      <c r="AF797" s="386"/>
      <c r="AG797" s="386"/>
      <c r="AH797" s="188"/>
      <c r="AI797" s="188"/>
      <c r="AJ797" s="188"/>
      <c r="AK797" s="188"/>
      <c r="AL797" s="188"/>
      <c r="AM797" s="188"/>
      <c r="AN797" s="188"/>
      <c r="AO797" s="188"/>
      <c r="AP797" s="188"/>
      <c r="AQ797" s="386"/>
      <c r="AR797" s="386"/>
      <c r="AS797" s="386"/>
      <c r="AT797" s="386"/>
      <c r="AU797" s="386"/>
      <c r="AV797" s="386"/>
      <c r="AW797" s="386"/>
      <c r="AX797" s="386"/>
      <c r="AY797" s="386"/>
      <c r="AZ797" s="386"/>
      <c r="BA797" s="386"/>
      <c r="BB797" s="386"/>
      <c r="BC797" s="386"/>
      <c r="BD797" s="386"/>
      <c r="BE797" s="386"/>
      <c r="BF797" s="386"/>
      <c r="BG797" s="386"/>
      <c r="BH797" s="386"/>
      <c r="BI797" s="386"/>
      <c r="BJ797" s="386"/>
      <c r="BK797" s="386"/>
      <c r="BL797" s="386"/>
      <c r="BM797" s="386"/>
      <c r="BN797" s="386"/>
      <c r="BO797" s="186"/>
      <c r="BP797" s="386"/>
      <c r="BQ797" s="386"/>
      <c r="BR797" s="386"/>
      <c r="BS797" s="386"/>
      <c r="BT797" s="386"/>
      <c r="BU797" s="386"/>
      <c r="BV797" s="386"/>
      <c r="BW797" s="386"/>
      <c r="BX797" s="386"/>
      <c r="BY797" s="386"/>
      <c r="BZ797" s="386"/>
      <c r="CA797" s="386"/>
      <c r="CB797" s="386"/>
      <c r="CC797" s="386"/>
      <c r="CD797" s="386"/>
      <c r="CE797" s="386"/>
      <c r="CF797" s="386"/>
      <c r="CG797" s="386"/>
      <c r="CH797" s="386"/>
      <c r="CI797" s="386"/>
      <c r="CJ797" s="386"/>
      <c r="CK797" s="386"/>
      <c r="CL797" s="386"/>
      <c r="CM797" s="386"/>
      <c r="CN797" s="386"/>
      <c r="CO797" s="188"/>
      <c r="CP797" s="188"/>
      <c r="CQ797" s="188"/>
      <c r="CR797" s="188"/>
      <c r="CS797" s="188"/>
      <c r="CT797" s="188"/>
      <c r="CU797" s="188"/>
      <c r="CV797" s="188"/>
      <c r="CW797" s="188"/>
      <c r="CX797" s="188"/>
      <c r="CY797" s="188"/>
      <c r="CZ797" s="188"/>
      <c r="DA797" s="188"/>
      <c r="DB797" s="188"/>
      <c r="DC797" s="386"/>
      <c r="DD797" s="386"/>
      <c r="DE797" s="386"/>
      <c r="DF797" s="386"/>
    </row>
    <row r="798" spans="1:110" s="216" customFormat="1">
      <c r="A798" s="222"/>
      <c r="B798" s="386"/>
      <c r="C798" s="386"/>
      <c r="D798" s="386"/>
      <c r="E798" s="386"/>
      <c r="F798" s="386"/>
      <c r="H798" s="222"/>
      <c r="I798" s="386"/>
      <c r="J798" s="386"/>
      <c r="K798" s="386"/>
      <c r="L798" s="386"/>
      <c r="M798" s="386"/>
      <c r="N798" s="386"/>
      <c r="O798" s="386"/>
      <c r="P798" s="386"/>
      <c r="Q798" s="386"/>
      <c r="R798" s="386"/>
      <c r="S798" s="386"/>
      <c r="T798" s="386"/>
      <c r="U798" s="386"/>
      <c r="V798" s="188"/>
      <c r="W798" s="190"/>
      <c r="X798" s="386"/>
      <c r="Y798" s="386"/>
      <c r="Z798" s="386"/>
      <c r="AA798" s="386"/>
      <c r="AB798" s="386"/>
      <c r="AC798" s="386"/>
      <c r="AD798" s="386"/>
      <c r="AE798" s="386"/>
      <c r="AF798" s="386"/>
      <c r="AG798" s="386"/>
      <c r="AH798" s="188"/>
      <c r="AI798" s="188"/>
      <c r="AJ798" s="188"/>
      <c r="AK798" s="188"/>
      <c r="AL798" s="188"/>
      <c r="AM798" s="188"/>
      <c r="AN798" s="188"/>
      <c r="AO798" s="188"/>
      <c r="AP798" s="188"/>
      <c r="AQ798" s="386"/>
      <c r="AR798" s="386"/>
      <c r="AS798" s="386"/>
      <c r="AT798" s="386"/>
      <c r="AU798" s="386"/>
      <c r="AV798" s="386"/>
      <c r="AW798" s="386"/>
      <c r="AX798" s="386"/>
      <c r="AY798" s="386"/>
      <c r="AZ798" s="386"/>
      <c r="BA798" s="386"/>
      <c r="BB798" s="386"/>
      <c r="BC798" s="386"/>
      <c r="BD798" s="386"/>
      <c r="BE798" s="386"/>
      <c r="BF798" s="386"/>
      <c r="BG798" s="386"/>
      <c r="BH798" s="386"/>
      <c r="BI798" s="386"/>
      <c r="BJ798" s="386"/>
      <c r="BK798" s="386"/>
      <c r="BL798" s="386"/>
      <c r="BM798" s="386"/>
      <c r="BN798" s="386"/>
      <c r="BO798" s="186"/>
      <c r="BP798" s="386"/>
      <c r="BQ798" s="386"/>
      <c r="BR798" s="386"/>
      <c r="BS798" s="386"/>
      <c r="BT798" s="386"/>
      <c r="BU798" s="386"/>
      <c r="BV798" s="386"/>
      <c r="BW798" s="386"/>
      <c r="BX798" s="386"/>
      <c r="BY798" s="386"/>
      <c r="BZ798" s="386"/>
      <c r="CA798" s="386"/>
      <c r="CB798" s="386"/>
      <c r="CC798" s="386"/>
      <c r="CD798" s="386"/>
      <c r="CE798" s="386"/>
      <c r="CF798" s="386"/>
      <c r="CG798" s="386"/>
      <c r="CH798" s="386"/>
      <c r="CI798" s="386"/>
      <c r="CJ798" s="386"/>
      <c r="CK798" s="386"/>
      <c r="CL798" s="386"/>
      <c r="CM798" s="386"/>
      <c r="CN798" s="386"/>
      <c r="CO798" s="188"/>
      <c r="CP798" s="188"/>
      <c r="CQ798" s="188"/>
      <c r="CR798" s="188"/>
      <c r="CS798" s="188"/>
      <c r="CT798" s="188"/>
      <c r="CU798" s="188"/>
      <c r="CV798" s="188"/>
      <c r="CW798" s="188"/>
      <c r="CX798" s="188"/>
      <c r="CY798" s="188"/>
      <c r="CZ798" s="188"/>
      <c r="DA798" s="188"/>
      <c r="DB798" s="188"/>
      <c r="DC798" s="386"/>
      <c r="DD798" s="386"/>
      <c r="DE798" s="386"/>
      <c r="DF798" s="386"/>
    </row>
    <row r="799" spans="1:110" s="216" customFormat="1">
      <c r="A799" s="222"/>
      <c r="B799" s="386"/>
      <c r="C799" s="386"/>
      <c r="D799" s="386"/>
      <c r="E799" s="386"/>
      <c r="F799" s="386"/>
      <c r="H799" s="222"/>
      <c r="I799" s="386"/>
      <c r="J799" s="386"/>
      <c r="K799" s="386"/>
      <c r="L799" s="386"/>
      <c r="M799" s="386"/>
      <c r="N799" s="386"/>
      <c r="O799" s="386"/>
      <c r="P799" s="386"/>
      <c r="Q799" s="386"/>
      <c r="R799" s="386"/>
      <c r="S799" s="386"/>
      <c r="T799" s="386"/>
      <c r="U799" s="386"/>
      <c r="V799" s="188"/>
      <c r="W799" s="190"/>
      <c r="X799" s="386"/>
      <c r="Y799" s="386"/>
      <c r="Z799" s="386"/>
      <c r="AA799" s="386"/>
      <c r="AB799" s="386"/>
      <c r="AC799" s="386"/>
      <c r="AD799" s="386"/>
      <c r="AE799" s="386"/>
      <c r="AF799" s="386"/>
      <c r="AG799" s="386"/>
      <c r="AH799" s="188"/>
      <c r="AI799" s="188"/>
      <c r="AJ799" s="188"/>
      <c r="AK799" s="188"/>
      <c r="AL799" s="188"/>
      <c r="AM799" s="188"/>
      <c r="AN799" s="188"/>
      <c r="AO799" s="188"/>
      <c r="AP799" s="188"/>
      <c r="AQ799" s="386"/>
      <c r="AR799" s="386"/>
      <c r="AS799" s="386"/>
      <c r="AT799" s="386"/>
      <c r="AU799" s="386"/>
      <c r="AV799" s="386"/>
      <c r="AW799" s="386"/>
      <c r="AX799" s="386"/>
      <c r="AY799" s="386"/>
      <c r="AZ799" s="386"/>
      <c r="BA799" s="386"/>
      <c r="BB799" s="386"/>
      <c r="BC799" s="386"/>
      <c r="BD799" s="386"/>
      <c r="BE799" s="386"/>
      <c r="BF799" s="386"/>
      <c r="BG799" s="386"/>
      <c r="BH799" s="386"/>
      <c r="BI799" s="386"/>
      <c r="BJ799" s="386"/>
      <c r="BK799" s="386"/>
      <c r="BL799" s="386"/>
      <c r="BM799" s="386"/>
      <c r="BN799" s="386"/>
      <c r="BO799" s="186"/>
      <c r="BP799" s="386"/>
      <c r="BQ799" s="386"/>
      <c r="BR799" s="386"/>
      <c r="BS799" s="386"/>
      <c r="BT799" s="386"/>
      <c r="BU799" s="386"/>
      <c r="BV799" s="386"/>
      <c r="BW799" s="386"/>
      <c r="BX799" s="386"/>
      <c r="BY799" s="386"/>
      <c r="BZ799" s="386"/>
      <c r="CA799" s="386"/>
      <c r="CB799" s="386"/>
      <c r="CC799" s="386"/>
      <c r="CD799" s="386"/>
      <c r="CE799" s="386"/>
      <c r="CF799" s="386"/>
      <c r="CG799" s="386"/>
      <c r="CH799" s="386"/>
      <c r="CI799" s="386"/>
      <c r="CJ799" s="386"/>
      <c r="CK799" s="386"/>
      <c r="CL799" s="386"/>
      <c r="CM799" s="386"/>
      <c r="CN799" s="386"/>
      <c r="CO799" s="188"/>
      <c r="CP799" s="188"/>
      <c r="CQ799" s="188"/>
      <c r="CR799" s="188"/>
      <c r="CS799" s="188"/>
      <c r="CT799" s="188"/>
      <c r="CU799" s="188"/>
      <c r="CV799" s="188"/>
      <c r="CW799" s="188"/>
      <c r="CX799" s="188"/>
      <c r="CY799" s="188"/>
      <c r="CZ799" s="188"/>
      <c r="DA799" s="188"/>
      <c r="DB799" s="188"/>
      <c r="DC799" s="386"/>
      <c r="DD799" s="386"/>
      <c r="DE799" s="386"/>
      <c r="DF799" s="386"/>
    </row>
    <row r="800" spans="1:110" s="216" customFormat="1">
      <c r="A800" s="222"/>
      <c r="B800" s="386"/>
      <c r="C800" s="386"/>
      <c r="D800" s="386"/>
      <c r="E800" s="386"/>
      <c r="F800" s="386"/>
      <c r="H800" s="222"/>
      <c r="I800" s="386"/>
      <c r="J800" s="386"/>
      <c r="K800" s="386"/>
      <c r="L800" s="386"/>
      <c r="M800" s="386"/>
      <c r="N800" s="386"/>
      <c r="O800" s="386"/>
      <c r="P800" s="386"/>
      <c r="Q800" s="386"/>
      <c r="R800" s="386"/>
      <c r="S800" s="386"/>
      <c r="T800" s="386"/>
      <c r="U800" s="386"/>
      <c r="V800" s="188"/>
      <c r="W800" s="190"/>
      <c r="X800" s="386"/>
      <c r="Y800" s="386"/>
      <c r="Z800" s="386"/>
      <c r="AA800" s="386"/>
      <c r="AB800" s="386"/>
      <c r="AC800" s="386"/>
      <c r="AD800" s="386"/>
      <c r="AE800" s="386"/>
      <c r="AF800" s="386"/>
      <c r="AG800" s="386"/>
      <c r="AH800" s="188"/>
      <c r="AI800" s="188"/>
      <c r="AJ800" s="188"/>
      <c r="AK800" s="188"/>
      <c r="AL800" s="188"/>
      <c r="AM800" s="188"/>
      <c r="AN800" s="188"/>
      <c r="AO800" s="188"/>
      <c r="AP800" s="188"/>
      <c r="AQ800" s="386"/>
      <c r="AR800" s="386"/>
      <c r="AS800" s="386"/>
      <c r="AT800" s="386"/>
      <c r="AU800" s="386"/>
      <c r="AV800" s="386"/>
      <c r="AW800" s="386"/>
      <c r="AX800" s="386"/>
      <c r="AY800" s="386"/>
      <c r="AZ800" s="386"/>
      <c r="BA800" s="386"/>
      <c r="BB800" s="386"/>
      <c r="BC800" s="386"/>
      <c r="BD800" s="386"/>
      <c r="BE800" s="386"/>
      <c r="BF800" s="386"/>
      <c r="BG800" s="386"/>
      <c r="BH800" s="386"/>
      <c r="BI800" s="386"/>
      <c r="BJ800" s="386"/>
      <c r="BK800" s="386"/>
      <c r="BL800" s="386"/>
      <c r="BM800" s="386"/>
      <c r="BN800" s="386"/>
      <c r="BO800" s="186"/>
      <c r="BP800" s="386"/>
      <c r="BQ800" s="386"/>
      <c r="BR800" s="386"/>
      <c r="BS800" s="386"/>
      <c r="BT800" s="386"/>
      <c r="BU800" s="386"/>
      <c r="BV800" s="386"/>
      <c r="BW800" s="386"/>
      <c r="BX800" s="386"/>
      <c r="BY800" s="386"/>
      <c r="BZ800" s="386"/>
      <c r="CA800" s="386"/>
      <c r="CB800" s="386"/>
      <c r="CC800" s="386"/>
      <c r="CD800" s="386"/>
      <c r="CE800" s="386"/>
      <c r="CF800" s="386"/>
      <c r="CG800" s="386"/>
      <c r="CH800" s="386"/>
      <c r="CI800" s="386"/>
      <c r="CJ800" s="386"/>
      <c r="CK800" s="386"/>
      <c r="CL800" s="386"/>
      <c r="CM800" s="386"/>
      <c r="CN800" s="386"/>
      <c r="CO800" s="188"/>
      <c r="CP800" s="188"/>
      <c r="CQ800" s="188"/>
      <c r="CR800" s="188"/>
      <c r="CS800" s="188"/>
      <c r="CT800" s="188"/>
      <c r="CU800" s="188"/>
      <c r="CV800" s="188"/>
      <c r="CW800" s="188"/>
      <c r="CX800" s="188"/>
      <c r="CY800" s="188"/>
      <c r="CZ800" s="188"/>
      <c r="DA800" s="188"/>
      <c r="DB800" s="188"/>
      <c r="DC800" s="386"/>
      <c r="DD800" s="386"/>
      <c r="DE800" s="386"/>
      <c r="DF800" s="386"/>
    </row>
    <row r="801" spans="1:110" s="216" customFormat="1">
      <c r="A801" s="222"/>
      <c r="B801" s="386"/>
      <c r="C801" s="386"/>
      <c r="D801" s="386"/>
      <c r="E801" s="386"/>
      <c r="F801" s="386"/>
      <c r="H801" s="222"/>
      <c r="I801" s="386"/>
      <c r="J801" s="386"/>
      <c r="K801" s="386"/>
      <c r="L801" s="386"/>
      <c r="M801" s="386"/>
      <c r="N801" s="386"/>
      <c r="O801" s="386"/>
      <c r="P801" s="386"/>
      <c r="Q801" s="386"/>
      <c r="R801" s="386"/>
      <c r="S801" s="386"/>
      <c r="T801" s="386"/>
      <c r="U801" s="386"/>
      <c r="V801" s="188"/>
      <c r="W801" s="190"/>
      <c r="X801" s="386"/>
      <c r="Y801" s="386"/>
      <c r="Z801" s="386"/>
      <c r="AA801" s="386"/>
      <c r="AB801" s="386"/>
      <c r="AC801" s="386"/>
      <c r="AD801" s="386"/>
      <c r="AE801" s="386"/>
      <c r="AF801" s="386"/>
      <c r="AG801" s="386"/>
      <c r="AH801" s="188"/>
      <c r="AI801" s="188"/>
      <c r="AJ801" s="188"/>
      <c r="AK801" s="188"/>
      <c r="AL801" s="188"/>
      <c r="AM801" s="188"/>
      <c r="AN801" s="188"/>
      <c r="AO801" s="188"/>
      <c r="AP801" s="188"/>
      <c r="AQ801" s="386"/>
      <c r="AR801" s="386"/>
      <c r="AS801" s="386"/>
      <c r="AT801" s="386"/>
      <c r="AU801" s="386"/>
      <c r="AV801" s="386"/>
      <c r="AW801" s="386"/>
      <c r="AX801" s="386"/>
      <c r="AY801" s="386"/>
      <c r="AZ801" s="386"/>
      <c r="BA801" s="386"/>
      <c r="BB801" s="386"/>
      <c r="BC801" s="386"/>
      <c r="BD801" s="386"/>
      <c r="BE801" s="386"/>
      <c r="BF801" s="386"/>
      <c r="BG801" s="386"/>
      <c r="BH801" s="386"/>
      <c r="BI801" s="386"/>
      <c r="BJ801" s="386"/>
      <c r="BK801" s="386"/>
      <c r="BL801" s="386"/>
      <c r="BM801" s="386"/>
      <c r="BN801" s="386"/>
      <c r="BO801" s="186"/>
      <c r="BP801" s="386"/>
      <c r="BQ801" s="386"/>
      <c r="BR801" s="386"/>
      <c r="BS801" s="386"/>
      <c r="BT801" s="386"/>
      <c r="BU801" s="386"/>
      <c r="BV801" s="386"/>
      <c r="BW801" s="386"/>
      <c r="BX801" s="386"/>
      <c r="BY801" s="386"/>
      <c r="BZ801" s="386"/>
      <c r="CA801" s="386"/>
      <c r="CB801" s="386"/>
      <c r="CC801" s="386"/>
      <c r="CD801" s="386"/>
      <c r="CE801" s="386"/>
      <c r="CF801" s="386"/>
      <c r="CG801" s="386"/>
      <c r="CH801" s="386"/>
      <c r="CI801" s="386"/>
      <c r="CJ801" s="386"/>
      <c r="CK801" s="386"/>
      <c r="CL801" s="386"/>
      <c r="CM801" s="386"/>
      <c r="CN801" s="386"/>
      <c r="CO801" s="188"/>
      <c r="CP801" s="188"/>
      <c r="CQ801" s="188"/>
      <c r="CR801" s="188"/>
      <c r="CS801" s="188"/>
      <c r="CT801" s="188"/>
      <c r="CU801" s="188"/>
      <c r="CV801" s="188"/>
      <c r="CW801" s="188"/>
      <c r="CX801" s="188"/>
      <c r="CY801" s="188"/>
      <c r="CZ801" s="188"/>
      <c r="DA801" s="188"/>
      <c r="DB801" s="188"/>
      <c r="DC801" s="386"/>
      <c r="DD801" s="386"/>
      <c r="DE801" s="386"/>
      <c r="DF801" s="386"/>
    </row>
    <row r="802" spans="1:110" s="216" customFormat="1">
      <c r="A802" s="222"/>
      <c r="B802" s="386"/>
      <c r="C802" s="386"/>
      <c r="D802" s="386"/>
      <c r="E802" s="386"/>
      <c r="F802" s="386"/>
      <c r="H802" s="222"/>
      <c r="I802" s="386"/>
      <c r="J802" s="386"/>
      <c r="K802" s="386"/>
      <c r="L802" s="386"/>
      <c r="M802" s="386"/>
      <c r="N802" s="386"/>
      <c r="O802" s="386"/>
      <c r="P802" s="386"/>
      <c r="Q802" s="386"/>
      <c r="R802" s="386"/>
      <c r="S802" s="386"/>
      <c r="T802" s="386"/>
      <c r="U802" s="386"/>
      <c r="V802" s="188"/>
      <c r="W802" s="190"/>
      <c r="X802" s="386"/>
      <c r="Y802" s="386"/>
      <c r="Z802" s="386"/>
      <c r="AA802" s="386"/>
      <c r="AB802" s="386"/>
      <c r="AC802" s="386"/>
      <c r="AD802" s="386"/>
      <c r="AE802" s="386"/>
      <c r="AF802" s="386"/>
      <c r="AG802" s="386"/>
      <c r="AH802" s="188"/>
      <c r="AI802" s="188"/>
      <c r="AJ802" s="188"/>
      <c r="AK802" s="188"/>
      <c r="AL802" s="188"/>
      <c r="AM802" s="188"/>
      <c r="AN802" s="188"/>
      <c r="AO802" s="188"/>
      <c r="AP802" s="188"/>
      <c r="AQ802" s="386"/>
      <c r="AR802" s="386"/>
      <c r="AS802" s="386"/>
      <c r="AT802" s="386"/>
      <c r="AU802" s="386"/>
      <c r="AV802" s="386"/>
      <c r="AW802" s="386"/>
      <c r="AX802" s="386"/>
      <c r="AY802" s="386"/>
      <c r="AZ802" s="386"/>
      <c r="BA802" s="386"/>
      <c r="BB802" s="386"/>
      <c r="BC802" s="386"/>
      <c r="BD802" s="386"/>
      <c r="BE802" s="386"/>
      <c r="BF802" s="386"/>
      <c r="BG802" s="386"/>
      <c r="BH802" s="386"/>
      <c r="BI802" s="386"/>
      <c r="BJ802" s="386"/>
      <c r="BK802" s="386"/>
      <c r="BL802" s="386"/>
      <c r="BM802" s="386"/>
      <c r="BN802" s="386"/>
      <c r="BO802" s="186"/>
      <c r="BP802" s="386"/>
      <c r="BQ802" s="386"/>
      <c r="BR802" s="386"/>
      <c r="BS802" s="386"/>
      <c r="BT802" s="386"/>
      <c r="BU802" s="386"/>
      <c r="BV802" s="386"/>
      <c r="BW802" s="386"/>
      <c r="BX802" s="386"/>
      <c r="BY802" s="386"/>
      <c r="BZ802" s="386"/>
      <c r="CA802" s="386"/>
      <c r="CB802" s="386"/>
      <c r="CC802" s="386"/>
      <c r="CD802" s="386"/>
      <c r="CE802" s="386"/>
      <c r="CF802" s="386"/>
      <c r="CG802" s="386"/>
      <c r="CH802" s="386"/>
      <c r="CI802" s="386"/>
      <c r="CJ802" s="386"/>
      <c r="CK802" s="386"/>
      <c r="CL802" s="386"/>
      <c r="CM802" s="386"/>
      <c r="CN802" s="386"/>
      <c r="CO802" s="188"/>
      <c r="CP802" s="188"/>
      <c r="CQ802" s="188"/>
      <c r="CR802" s="188"/>
      <c r="CS802" s="188"/>
      <c r="CT802" s="188"/>
      <c r="CU802" s="188"/>
      <c r="CV802" s="188"/>
      <c r="CW802" s="188"/>
      <c r="CX802" s="188"/>
      <c r="CY802" s="188"/>
      <c r="CZ802" s="188"/>
      <c r="DA802" s="188"/>
      <c r="DB802" s="188"/>
      <c r="DC802" s="386"/>
      <c r="DD802" s="386"/>
      <c r="DE802" s="386"/>
      <c r="DF802" s="386"/>
    </row>
    <row r="803" spans="1:110" s="216" customFormat="1">
      <c r="A803" s="222"/>
      <c r="B803" s="386"/>
      <c r="C803" s="386"/>
      <c r="D803" s="386"/>
      <c r="E803" s="386"/>
      <c r="F803" s="386"/>
      <c r="H803" s="222"/>
      <c r="I803" s="386"/>
      <c r="J803" s="386"/>
      <c r="K803" s="386"/>
      <c r="L803" s="386"/>
      <c r="M803" s="386"/>
      <c r="N803" s="386"/>
      <c r="O803" s="386"/>
      <c r="P803" s="386"/>
      <c r="Q803" s="386"/>
      <c r="R803" s="386"/>
      <c r="S803" s="386"/>
      <c r="T803" s="386"/>
      <c r="U803" s="386"/>
      <c r="V803" s="188"/>
      <c r="W803" s="190"/>
      <c r="X803" s="386"/>
      <c r="Y803" s="386"/>
      <c r="Z803" s="386"/>
      <c r="AA803" s="386"/>
      <c r="AB803" s="386"/>
      <c r="AC803" s="386"/>
      <c r="AD803" s="386"/>
      <c r="AE803" s="386"/>
      <c r="AF803" s="386"/>
      <c r="AG803" s="386"/>
      <c r="AH803" s="188"/>
      <c r="AI803" s="188"/>
      <c r="AJ803" s="188"/>
      <c r="AK803" s="188"/>
      <c r="AL803" s="188"/>
      <c r="AM803" s="188"/>
      <c r="AN803" s="188"/>
      <c r="AO803" s="188"/>
      <c r="AP803" s="188"/>
      <c r="AQ803" s="386"/>
      <c r="AR803" s="386"/>
      <c r="AS803" s="386"/>
      <c r="AT803" s="386"/>
      <c r="AU803" s="386"/>
      <c r="AV803" s="386"/>
      <c r="AW803" s="386"/>
      <c r="AX803" s="386"/>
      <c r="AY803" s="386"/>
      <c r="AZ803" s="386"/>
      <c r="BA803" s="386"/>
      <c r="BB803" s="386"/>
      <c r="BC803" s="386"/>
      <c r="BD803" s="386"/>
      <c r="BE803" s="386"/>
      <c r="BF803" s="386"/>
      <c r="BG803" s="386"/>
      <c r="BH803" s="386"/>
      <c r="BI803" s="386"/>
      <c r="BJ803" s="386"/>
      <c r="BK803" s="386"/>
      <c r="BL803" s="386"/>
      <c r="BM803" s="386"/>
      <c r="BN803" s="386"/>
      <c r="BO803" s="186"/>
      <c r="BP803" s="386"/>
      <c r="BQ803" s="386"/>
      <c r="BR803" s="386"/>
      <c r="BS803" s="386"/>
      <c r="BT803" s="386"/>
      <c r="BU803" s="386"/>
      <c r="BV803" s="386"/>
      <c r="BW803" s="386"/>
      <c r="BX803" s="386"/>
      <c r="BY803" s="386"/>
      <c r="BZ803" s="386"/>
      <c r="CA803" s="386"/>
      <c r="CB803" s="386"/>
      <c r="CC803" s="386"/>
      <c r="CD803" s="386"/>
      <c r="CE803" s="386"/>
      <c r="CF803" s="386"/>
      <c r="CG803" s="386"/>
      <c r="CH803" s="386"/>
      <c r="CI803" s="386"/>
      <c r="CJ803" s="386"/>
      <c r="CK803" s="386"/>
      <c r="CL803" s="386"/>
      <c r="CM803" s="386"/>
      <c r="CN803" s="386"/>
      <c r="CO803" s="188"/>
      <c r="CP803" s="188"/>
      <c r="CQ803" s="188"/>
      <c r="CR803" s="188"/>
      <c r="CS803" s="188"/>
      <c r="CT803" s="188"/>
      <c r="CU803" s="188"/>
      <c r="CV803" s="188"/>
      <c r="CW803" s="188"/>
      <c r="CX803" s="188"/>
      <c r="CY803" s="188"/>
      <c r="CZ803" s="188"/>
      <c r="DA803" s="188"/>
      <c r="DB803" s="188"/>
      <c r="DC803" s="386"/>
      <c r="DD803" s="386"/>
      <c r="DE803" s="386"/>
      <c r="DF803" s="386"/>
    </row>
    <row r="804" spans="1:110" s="216" customFormat="1">
      <c r="A804" s="222"/>
      <c r="B804" s="386"/>
      <c r="C804" s="386"/>
      <c r="D804" s="386"/>
      <c r="E804" s="386"/>
      <c r="F804" s="386"/>
      <c r="H804" s="222"/>
      <c r="I804" s="386"/>
      <c r="J804" s="386"/>
      <c r="K804" s="386"/>
      <c r="L804" s="386"/>
      <c r="M804" s="386"/>
      <c r="N804" s="386"/>
      <c r="O804" s="386"/>
      <c r="P804" s="386"/>
      <c r="Q804" s="386"/>
      <c r="R804" s="386"/>
      <c r="S804" s="386"/>
      <c r="T804" s="386"/>
      <c r="U804" s="386"/>
      <c r="V804" s="188"/>
      <c r="W804" s="190"/>
      <c r="X804" s="386"/>
      <c r="Y804" s="386"/>
      <c r="Z804" s="386"/>
      <c r="AA804" s="386"/>
      <c r="AB804" s="386"/>
      <c r="AC804" s="386"/>
      <c r="AD804" s="386"/>
      <c r="AE804" s="386"/>
      <c r="AF804" s="386"/>
      <c r="AG804" s="386"/>
      <c r="AH804" s="188"/>
      <c r="AI804" s="188"/>
      <c r="AJ804" s="188"/>
      <c r="AK804" s="188"/>
      <c r="AL804" s="188"/>
      <c r="AM804" s="188"/>
      <c r="AN804" s="188"/>
      <c r="AO804" s="188"/>
      <c r="AP804" s="188"/>
      <c r="AQ804" s="386"/>
      <c r="AR804" s="386"/>
      <c r="AS804" s="386"/>
      <c r="AT804" s="386"/>
      <c r="AU804" s="386"/>
      <c r="AV804" s="386"/>
      <c r="AW804" s="386"/>
      <c r="AX804" s="386"/>
      <c r="AY804" s="386"/>
      <c r="AZ804" s="386"/>
      <c r="BA804" s="386"/>
      <c r="BB804" s="386"/>
      <c r="BC804" s="386"/>
      <c r="BD804" s="386"/>
      <c r="BE804" s="386"/>
      <c r="BF804" s="386"/>
      <c r="BG804" s="386"/>
      <c r="BH804" s="386"/>
      <c r="BI804" s="386"/>
      <c r="BJ804" s="386"/>
      <c r="BK804" s="386"/>
      <c r="BL804" s="386"/>
      <c r="BM804" s="386"/>
      <c r="BN804" s="386"/>
      <c r="BO804" s="186"/>
      <c r="BP804" s="386"/>
      <c r="BQ804" s="386"/>
      <c r="BR804" s="386"/>
      <c r="BS804" s="386"/>
      <c r="BT804" s="386"/>
      <c r="BU804" s="386"/>
      <c r="BV804" s="386"/>
      <c r="BW804" s="386"/>
      <c r="BX804" s="386"/>
      <c r="BY804" s="386"/>
      <c r="BZ804" s="386"/>
      <c r="CA804" s="386"/>
      <c r="CB804" s="386"/>
      <c r="CC804" s="386"/>
      <c r="CD804" s="386"/>
      <c r="CE804" s="386"/>
      <c r="CF804" s="386"/>
      <c r="CG804" s="386"/>
      <c r="CH804" s="386"/>
      <c r="CI804" s="386"/>
      <c r="CJ804" s="386"/>
      <c r="CK804" s="386"/>
      <c r="CL804" s="386"/>
      <c r="CM804" s="386"/>
      <c r="CN804" s="386"/>
      <c r="CO804" s="188"/>
      <c r="CP804" s="188"/>
      <c r="CQ804" s="188"/>
      <c r="CR804" s="188"/>
      <c r="CS804" s="188"/>
      <c r="CT804" s="188"/>
      <c r="CU804" s="188"/>
      <c r="CV804" s="188"/>
      <c r="CW804" s="188"/>
      <c r="CX804" s="188"/>
      <c r="CY804" s="188"/>
      <c r="CZ804" s="188"/>
      <c r="DA804" s="188"/>
      <c r="DB804" s="188"/>
      <c r="DC804" s="386"/>
      <c r="DD804" s="386"/>
      <c r="DE804" s="386"/>
      <c r="DF804" s="386"/>
    </row>
    <row r="805" spans="1:110" s="216" customFormat="1">
      <c r="A805" s="222"/>
      <c r="B805" s="386"/>
      <c r="C805" s="386"/>
      <c r="D805" s="386"/>
      <c r="E805" s="386"/>
      <c r="F805" s="386"/>
      <c r="H805" s="222"/>
      <c r="I805" s="386"/>
      <c r="J805" s="386"/>
      <c r="K805" s="386"/>
      <c r="L805" s="386"/>
      <c r="M805" s="386"/>
      <c r="N805" s="386"/>
      <c r="O805" s="386"/>
      <c r="P805" s="386"/>
      <c r="Q805" s="386"/>
      <c r="R805" s="386"/>
      <c r="S805" s="386"/>
      <c r="T805" s="386"/>
      <c r="U805" s="386"/>
      <c r="V805" s="188"/>
      <c r="W805" s="190"/>
      <c r="X805" s="386"/>
      <c r="Y805" s="386"/>
      <c r="Z805" s="386"/>
      <c r="AA805" s="386"/>
      <c r="AB805" s="386"/>
      <c r="AC805" s="386"/>
      <c r="AD805" s="386"/>
      <c r="AE805" s="386"/>
      <c r="AF805" s="386"/>
      <c r="AG805" s="386"/>
      <c r="AH805" s="188"/>
      <c r="AI805" s="188"/>
      <c r="AJ805" s="188"/>
      <c r="AK805" s="188"/>
      <c r="AL805" s="188"/>
      <c r="AM805" s="188"/>
      <c r="AN805" s="188"/>
      <c r="AO805" s="188"/>
      <c r="AP805" s="188"/>
      <c r="AQ805" s="386"/>
      <c r="AR805" s="386"/>
      <c r="AS805" s="386"/>
      <c r="AT805" s="386"/>
      <c r="AU805" s="386"/>
      <c r="AV805" s="386"/>
      <c r="AW805" s="386"/>
      <c r="AX805" s="386"/>
      <c r="AY805" s="386"/>
      <c r="AZ805" s="386"/>
      <c r="BA805" s="386"/>
      <c r="BB805" s="386"/>
      <c r="BC805" s="386"/>
      <c r="BD805" s="386"/>
      <c r="BE805" s="386"/>
      <c r="BF805" s="386"/>
      <c r="BG805" s="386"/>
      <c r="BH805" s="386"/>
      <c r="BI805" s="386"/>
      <c r="BJ805" s="386"/>
      <c r="BK805" s="386"/>
      <c r="BL805" s="386"/>
      <c r="BM805" s="386"/>
      <c r="BN805" s="386"/>
      <c r="BO805" s="186"/>
      <c r="BP805" s="386"/>
      <c r="BQ805" s="386"/>
      <c r="BR805" s="386"/>
      <c r="BS805" s="386"/>
      <c r="BT805" s="386"/>
      <c r="BU805" s="386"/>
      <c r="BV805" s="386"/>
      <c r="BW805" s="386"/>
      <c r="BX805" s="386"/>
      <c r="BY805" s="386"/>
      <c r="BZ805" s="386"/>
      <c r="CA805" s="386"/>
      <c r="CB805" s="386"/>
      <c r="CC805" s="386"/>
      <c r="CD805" s="386"/>
      <c r="CE805" s="386"/>
      <c r="CF805" s="386"/>
      <c r="CG805" s="386"/>
      <c r="CH805" s="386"/>
      <c r="CI805" s="386"/>
      <c r="CJ805" s="386"/>
      <c r="CK805" s="386"/>
      <c r="CL805" s="386"/>
      <c r="CM805" s="386"/>
      <c r="CN805" s="386"/>
      <c r="CO805" s="188"/>
      <c r="CP805" s="188"/>
      <c r="CQ805" s="188"/>
      <c r="CR805" s="188"/>
      <c r="CS805" s="188"/>
      <c r="CT805" s="188"/>
      <c r="CU805" s="188"/>
      <c r="CV805" s="188"/>
      <c r="CW805" s="188"/>
      <c r="CX805" s="188"/>
      <c r="CY805" s="188"/>
      <c r="CZ805" s="188"/>
      <c r="DA805" s="188"/>
      <c r="DB805" s="188"/>
      <c r="DC805" s="386"/>
      <c r="DD805" s="386"/>
      <c r="DE805" s="386"/>
      <c r="DF805" s="386"/>
    </row>
    <row r="806" spans="1:110" s="216" customFormat="1">
      <c r="A806" s="222"/>
      <c r="B806" s="386"/>
      <c r="C806" s="386"/>
      <c r="D806" s="386"/>
      <c r="E806" s="386"/>
      <c r="F806" s="386"/>
      <c r="H806" s="222"/>
      <c r="I806" s="386"/>
      <c r="J806" s="386"/>
      <c r="K806" s="386"/>
      <c r="L806" s="386"/>
      <c r="M806" s="386"/>
      <c r="N806" s="386"/>
      <c r="O806" s="386"/>
      <c r="P806" s="386"/>
      <c r="Q806" s="386"/>
      <c r="R806" s="386"/>
      <c r="S806" s="386"/>
      <c r="T806" s="386"/>
      <c r="U806" s="386"/>
      <c r="V806" s="188"/>
      <c r="W806" s="190"/>
      <c r="X806" s="386"/>
      <c r="Y806" s="386"/>
      <c r="Z806" s="386"/>
      <c r="AA806" s="386"/>
      <c r="AB806" s="386"/>
      <c r="AC806" s="386"/>
      <c r="AD806" s="386"/>
      <c r="AE806" s="386"/>
      <c r="AF806" s="386"/>
      <c r="AG806" s="386"/>
      <c r="AH806" s="188"/>
      <c r="AI806" s="188"/>
      <c r="AJ806" s="188"/>
      <c r="AK806" s="188"/>
      <c r="AL806" s="188"/>
      <c r="AM806" s="188"/>
      <c r="AN806" s="188"/>
      <c r="AO806" s="188"/>
      <c r="AP806" s="188"/>
      <c r="AQ806" s="386"/>
      <c r="AR806" s="386"/>
      <c r="AS806" s="386"/>
      <c r="AT806" s="386"/>
      <c r="AU806" s="386"/>
      <c r="AV806" s="386"/>
      <c r="AW806" s="386"/>
      <c r="AX806" s="386"/>
      <c r="AY806" s="386"/>
      <c r="AZ806" s="386"/>
      <c r="BA806" s="386"/>
      <c r="BB806" s="386"/>
      <c r="BC806" s="386"/>
      <c r="BD806" s="386"/>
      <c r="BE806" s="386"/>
      <c r="BF806" s="386"/>
      <c r="BG806" s="386"/>
      <c r="BH806" s="386"/>
      <c r="BI806" s="386"/>
      <c r="BJ806" s="386"/>
      <c r="BK806" s="386"/>
      <c r="BL806" s="386"/>
      <c r="BM806" s="386"/>
      <c r="BN806" s="386"/>
      <c r="BO806" s="186"/>
      <c r="BP806" s="386"/>
      <c r="BQ806" s="386"/>
      <c r="BR806" s="386"/>
      <c r="BS806" s="386"/>
      <c r="BT806" s="386"/>
      <c r="BU806" s="386"/>
      <c r="BV806" s="386"/>
      <c r="BW806" s="386"/>
      <c r="BX806" s="386"/>
      <c r="BY806" s="386"/>
      <c r="BZ806" s="386"/>
      <c r="CA806" s="386"/>
      <c r="CB806" s="386"/>
      <c r="CC806" s="386"/>
      <c r="CD806" s="386"/>
      <c r="CE806" s="386"/>
      <c r="CF806" s="386"/>
      <c r="CG806" s="386"/>
      <c r="CH806" s="386"/>
      <c r="CI806" s="386"/>
      <c r="CJ806" s="386"/>
      <c r="CK806" s="386"/>
      <c r="CL806" s="386"/>
      <c r="CM806" s="386"/>
      <c r="CN806" s="386"/>
      <c r="CO806" s="188"/>
      <c r="CP806" s="188"/>
      <c r="CQ806" s="188"/>
      <c r="CR806" s="188"/>
      <c r="CS806" s="188"/>
      <c r="CT806" s="188"/>
      <c r="CU806" s="188"/>
      <c r="CV806" s="188"/>
      <c r="CW806" s="188"/>
      <c r="CX806" s="188"/>
      <c r="CY806" s="188"/>
      <c r="CZ806" s="188"/>
      <c r="DA806" s="188"/>
      <c r="DB806" s="188"/>
      <c r="DC806" s="386"/>
      <c r="DD806" s="386"/>
      <c r="DE806" s="386"/>
      <c r="DF806" s="386"/>
    </row>
    <row r="807" spans="1:110" s="216" customFormat="1">
      <c r="A807" s="222"/>
      <c r="B807" s="386"/>
      <c r="C807" s="386"/>
      <c r="D807" s="386"/>
      <c r="E807" s="386"/>
      <c r="F807" s="386"/>
      <c r="H807" s="222"/>
      <c r="I807" s="386"/>
      <c r="J807" s="386"/>
      <c r="K807" s="386"/>
      <c r="L807" s="386"/>
      <c r="M807" s="386"/>
      <c r="N807" s="386"/>
      <c r="O807" s="386"/>
      <c r="P807" s="386"/>
      <c r="Q807" s="386"/>
      <c r="R807" s="386"/>
      <c r="S807" s="386"/>
      <c r="T807" s="386"/>
      <c r="U807" s="386"/>
      <c r="V807" s="188"/>
      <c r="W807" s="190"/>
      <c r="X807" s="386"/>
      <c r="Y807" s="386"/>
      <c r="Z807" s="386"/>
      <c r="AA807" s="386"/>
      <c r="AB807" s="386"/>
      <c r="AC807" s="386"/>
      <c r="AD807" s="386"/>
      <c r="AE807" s="386"/>
      <c r="AF807" s="386"/>
      <c r="AG807" s="386"/>
      <c r="AH807" s="188"/>
      <c r="AI807" s="188"/>
      <c r="AJ807" s="188"/>
      <c r="AK807" s="188"/>
      <c r="AL807" s="188"/>
      <c r="AM807" s="188"/>
      <c r="AN807" s="188"/>
      <c r="AO807" s="188"/>
      <c r="AP807" s="188"/>
      <c r="AQ807" s="386"/>
      <c r="AR807" s="386"/>
      <c r="AS807" s="386"/>
      <c r="AT807" s="386"/>
      <c r="AU807" s="386"/>
      <c r="AV807" s="386"/>
      <c r="AW807" s="386"/>
      <c r="AX807" s="386"/>
      <c r="AY807" s="386"/>
      <c r="AZ807" s="386"/>
      <c r="BA807" s="386"/>
      <c r="BB807" s="386"/>
      <c r="BC807" s="386"/>
      <c r="BD807" s="386"/>
      <c r="BE807" s="386"/>
      <c r="BF807" s="386"/>
      <c r="BG807" s="386"/>
      <c r="BH807" s="386"/>
      <c r="BI807" s="386"/>
      <c r="BJ807" s="386"/>
      <c r="BK807" s="386"/>
      <c r="BL807" s="386"/>
      <c r="BM807" s="386"/>
      <c r="BN807" s="386"/>
      <c r="BO807" s="186"/>
      <c r="BP807" s="386"/>
      <c r="BQ807" s="386"/>
      <c r="BR807" s="386"/>
      <c r="BS807" s="386"/>
      <c r="BT807" s="386"/>
      <c r="BU807" s="386"/>
      <c r="BV807" s="386"/>
      <c r="BW807" s="386"/>
      <c r="BX807" s="386"/>
      <c r="BY807" s="386"/>
      <c r="BZ807" s="386"/>
      <c r="CA807" s="386"/>
      <c r="CB807" s="386"/>
      <c r="CC807" s="386"/>
      <c r="CD807" s="386"/>
      <c r="CE807" s="386"/>
      <c r="CF807" s="386"/>
      <c r="CG807" s="386"/>
      <c r="CH807" s="386"/>
      <c r="CI807" s="386"/>
      <c r="CJ807" s="386"/>
      <c r="CK807" s="386"/>
      <c r="CL807" s="386"/>
      <c r="CM807" s="386"/>
      <c r="CN807" s="386"/>
      <c r="CO807" s="188"/>
      <c r="CP807" s="188"/>
      <c r="CQ807" s="188"/>
      <c r="CR807" s="188"/>
      <c r="CS807" s="188"/>
      <c r="CT807" s="188"/>
      <c r="CU807" s="188"/>
      <c r="CV807" s="188"/>
      <c r="CW807" s="188"/>
      <c r="CX807" s="188"/>
      <c r="CY807" s="188"/>
      <c r="CZ807" s="188"/>
      <c r="DA807" s="188"/>
      <c r="DB807" s="188"/>
      <c r="DC807" s="386"/>
      <c r="DD807" s="386"/>
      <c r="DE807" s="386"/>
      <c r="DF807" s="386"/>
    </row>
    <row r="808" spans="1:110" s="216" customFormat="1">
      <c r="A808" s="222"/>
      <c r="B808" s="386"/>
      <c r="C808" s="386"/>
      <c r="D808" s="386"/>
      <c r="E808" s="386"/>
      <c r="F808" s="386"/>
      <c r="H808" s="222"/>
      <c r="I808" s="386"/>
      <c r="J808" s="386"/>
      <c r="K808" s="386"/>
      <c r="L808" s="386"/>
      <c r="M808" s="386"/>
      <c r="N808" s="386"/>
      <c r="O808" s="386"/>
      <c r="P808" s="386"/>
      <c r="Q808" s="386"/>
      <c r="R808" s="386"/>
      <c r="S808" s="386"/>
      <c r="T808" s="386"/>
      <c r="U808" s="386"/>
      <c r="V808" s="188"/>
      <c r="W808" s="190"/>
      <c r="X808" s="386"/>
      <c r="Y808" s="386"/>
      <c r="Z808" s="386"/>
      <c r="AA808" s="386"/>
      <c r="AB808" s="386"/>
      <c r="AC808" s="386"/>
      <c r="AD808" s="386"/>
      <c r="AE808" s="386"/>
      <c r="AF808" s="386"/>
      <c r="AG808" s="386"/>
      <c r="AH808" s="188"/>
      <c r="AI808" s="188"/>
      <c r="AJ808" s="188"/>
      <c r="AK808" s="188"/>
      <c r="AL808" s="188"/>
      <c r="AM808" s="188"/>
      <c r="AN808" s="188"/>
      <c r="AO808" s="188"/>
      <c r="AP808" s="188"/>
      <c r="AQ808" s="386"/>
      <c r="AR808" s="386"/>
      <c r="AS808" s="386"/>
      <c r="AT808" s="386"/>
      <c r="AU808" s="386"/>
      <c r="AV808" s="386"/>
      <c r="AW808" s="386"/>
      <c r="AX808" s="386"/>
      <c r="AY808" s="386"/>
      <c r="AZ808" s="386"/>
      <c r="BA808" s="386"/>
      <c r="BB808" s="386"/>
      <c r="BC808" s="386"/>
      <c r="BD808" s="386"/>
      <c r="BE808" s="386"/>
      <c r="BF808" s="386"/>
      <c r="BG808" s="386"/>
      <c r="BH808" s="386"/>
      <c r="BI808" s="386"/>
      <c r="BJ808" s="386"/>
      <c r="BK808" s="386"/>
      <c r="BL808" s="386"/>
      <c r="BM808" s="386"/>
      <c r="BN808" s="386"/>
      <c r="BO808" s="186"/>
      <c r="BP808" s="386"/>
      <c r="BQ808" s="386"/>
      <c r="BR808" s="386"/>
      <c r="BS808" s="386"/>
      <c r="BT808" s="386"/>
      <c r="BU808" s="386"/>
      <c r="BV808" s="386"/>
      <c r="BW808" s="386"/>
      <c r="BX808" s="386"/>
      <c r="BY808" s="386"/>
      <c r="BZ808" s="386"/>
      <c r="CA808" s="386"/>
      <c r="CB808" s="386"/>
      <c r="CC808" s="386"/>
      <c r="CD808" s="386"/>
      <c r="CE808" s="386"/>
      <c r="CF808" s="386"/>
      <c r="CG808" s="386"/>
      <c r="CH808" s="386"/>
      <c r="CI808" s="386"/>
      <c r="CJ808" s="386"/>
      <c r="CK808" s="386"/>
      <c r="CL808" s="386"/>
      <c r="CM808" s="386"/>
      <c r="CN808" s="386"/>
      <c r="CO808" s="188"/>
      <c r="CP808" s="188"/>
      <c r="CQ808" s="188"/>
      <c r="CR808" s="188"/>
      <c r="CS808" s="188"/>
      <c r="CT808" s="188"/>
      <c r="CU808" s="188"/>
      <c r="CV808" s="188"/>
      <c r="CW808" s="188"/>
      <c r="CX808" s="188"/>
      <c r="CY808" s="188"/>
      <c r="CZ808" s="188"/>
      <c r="DA808" s="188"/>
      <c r="DB808" s="188"/>
      <c r="DC808" s="386"/>
      <c r="DD808" s="386"/>
      <c r="DE808" s="386"/>
      <c r="DF808" s="386"/>
    </row>
    <row r="809" spans="1:110" s="216" customFormat="1">
      <c r="A809" s="222"/>
      <c r="B809" s="386"/>
      <c r="C809" s="386"/>
      <c r="D809" s="386"/>
      <c r="E809" s="386"/>
      <c r="F809" s="386"/>
      <c r="H809" s="222"/>
      <c r="I809" s="386"/>
      <c r="J809" s="386"/>
      <c r="K809" s="386"/>
      <c r="L809" s="386"/>
      <c r="M809" s="386"/>
      <c r="N809" s="386"/>
      <c r="O809" s="386"/>
      <c r="P809" s="386"/>
      <c r="Q809" s="386"/>
      <c r="R809" s="386"/>
      <c r="S809" s="386"/>
      <c r="T809" s="386"/>
      <c r="U809" s="386"/>
      <c r="V809" s="188"/>
      <c r="W809" s="190"/>
      <c r="X809" s="386"/>
      <c r="Y809" s="386"/>
      <c r="Z809" s="386"/>
      <c r="AA809" s="386"/>
      <c r="AB809" s="386"/>
      <c r="AC809" s="386"/>
      <c r="AD809" s="386"/>
      <c r="AE809" s="386"/>
      <c r="AF809" s="386"/>
      <c r="AG809" s="386"/>
      <c r="AH809" s="188"/>
      <c r="AI809" s="188"/>
      <c r="AJ809" s="188"/>
      <c r="AK809" s="188"/>
      <c r="AL809" s="188"/>
      <c r="AM809" s="188"/>
      <c r="AN809" s="188"/>
      <c r="AO809" s="188"/>
      <c r="AP809" s="188"/>
      <c r="AQ809" s="386"/>
      <c r="AR809" s="386"/>
      <c r="AS809" s="386"/>
      <c r="AT809" s="386"/>
      <c r="AU809" s="386"/>
      <c r="AV809" s="386"/>
      <c r="AW809" s="386"/>
      <c r="AX809" s="386"/>
      <c r="AY809" s="386"/>
      <c r="AZ809" s="386"/>
      <c r="BA809" s="386"/>
      <c r="BB809" s="386"/>
      <c r="BC809" s="386"/>
      <c r="BD809" s="386"/>
      <c r="BE809" s="386"/>
      <c r="BF809" s="386"/>
      <c r="BG809" s="386"/>
      <c r="BH809" s="386"/>
      <c r="BI809" s="386"/>
      <c r="BJ809" s="386"/>
      <c r="BK809" s="386"/>
      <c r="BL809" s="386"/>
      <c r="BM809" s="386"/>
      <c r="BN809" s="386"/>
      <c r="BO809" s="186"/>
      <c r="BP809" s="386"/>
      <c r="BQ809" s="386"/>
      <c r="BR809" s="386"/>
      <c r="BS809" s="386"/>
      <c r="BT809" s="386"/>
      <c r="BU809" s="386"/>
      <c r="BV809" s="386"/>
      <c r="BW809" s="386"/>
      <c r="BX809" s="386"/>
      <c r="BY809" s="386"/>
      <c r="BZ809" s="386"/>
      <c r="CA809" s="386"/>
      <c r="CB809" s="386"/>
      <c r="CC809" s="386"/>
      <c r="CD809" s="386"/>
      <c r="CE809" s="386"/>
      <c r="CF809" s="386"/>
      <c r="CG809" s="386"/>
      <c r="CH809" s="386"/>
      <c r="CI809" s="386"/>
      <c r="CJ809" s="386"/>
      <c r="CK809" s="386"/>
      <c r="CL809" s="386"/>
      <c r="CM809" s="386"/>
      <c r="CN809" s="386"/>
      <c r="CO809" s="188"/>
      <c r="CP809" s="188"/>
      <c r="CQ809" s="188"/>
      <c r="CR809" s="188"/>
      <c r="CS809" s="188"/>
      <c r="CT809" s="188"/>
      <c r="CU809" s="188"/>
      <c r="CV809" s="188"/>
      <c r="CW809" s="188"/>
      <c r="CX809" s="188"/>
      <c r="CY809" s="188"/>
      <c r="CZ809" s="188"/>
      <c r="DA809" s="188"/>
      <c r="DB809" s="188"/>
      <c r="DC809" s="386"/>
      <c r="DD809" s="386"/>
      <c r="DE809" s="386"/>
      <c r="DF809" s="386"/>
    </row>
    <row r="810" spans="1:110" s="216" customFormat="1">
      <c r="A810" s="222"/>
      <c r="B810" s="386"/>
      <c r="C810" s="386"/>
      <c r="D810" s="386"/>
      <c r="E810" s="386"/>
      <c r="F810" s="386"/>
      <c r="H810" s="222"/>
      <c r="I810" s="386"/>
      <c r="J810" s="386"/>
      <c r="K810" s="386"/>
      <c r="L810" s="386"/>
      <c r="M810" s="386"/>
      <c r="N810" s="386"/>
      <c r="O810" s="386"/>
      <c r="P810" s="386"/>
      <c r="Q810" s="386"/>
      <c r="R810" s="386"/>
      <c r="S810" s="386"/>
      <c r="T810" s="386"/>
      <c r="U810" s="386"/>
      <c r="V810" s="188"/>
      <c r="W810" s="190"/>
      <c r="X810" s="386"/>
      <c r="Y810" s="386"/>
      <c r="Z810" s="386"/>
      <c r="AA810" s="386"/>
      <c r="AB810" s="386"/>
      <c r="AC810" s="386"/>
      <c r="AD810" s="386"/>
      <c r="AE810" s="386"/>
      <c r="AF810" s="386"/>
      <c r="AG810" s="386"/>
      <c r="AH810" s="188"/>
      <c r="AI810" s="188"/>
      <c r="AJ810" s="188"/>
      <c r="AK810" s="188"/>
      <c r="AL810" s="188"/>
      <c r="AM810" s="188"/>
      <c r="AN810" s="188"/>
      <c r="AO810" s="188"/>
      <c r="AP810" s="188"/>
      <c r="AQ810" s="386"/>
      <c r="AR810" s="386"/>
      <c r="AS810" s="386"/>
      <c r="AT810" s="386"/>
      <c r="AU810" s="386"/>
      <c r="AV810" s="386"/>
      <c r="AW810" s="386"/>
      <c r="AX810" s="386"/>
      <c r="AY810" s="386"/>
      <c r="AZ810" s="386"/>
      <c r="BA810" s="386"/>
      <c r="BB810" s="386"/>
      <c r="BC810" s="386"/>
      <c r="BD810" s="386"/>
      <c r="BE810" s="386"/>
      <c r="BF810" s="386"/>
      <c r="BG810" s="386"/>
      <c r="BH810" s="386"/>
      <c r="BI810" s="386"/>
      <c r="BJ810" s="386"/>
      <c r="BK810" s="386"/>
      <c r="BL810" s="386"/>
      <c r="BM810" s="386"/>
      <c r="BN810" s="386"/>
      <c r="BO810" s="186"/>
      <c r="BP810" s="386"/>
      <c r="BQ810" s="386"/>
      <c r="BR810" s="386"/>
      <c r="BS810" s="386"/>
      <c r="BT810" s="386"/>
      <c r="BU810" s="386"/>
      <c r="BV810" s="386"/>
      <c r="BW810" s="386"/>
      <c r="BX810" s="386"/>
      <c r="BY810" s="386"/>
      <c r="BZ810" s="386"/>
      <c r="CA810" s="386"/>
      <c r="CB810" s="386"/>
      <c r="CC810" s="386"/>
      <c r="CD810" s="386"/>
      <c r="CE810" s="386"/>
      <c r="CF810" s="386"/>
      <c r="CG810" s="386"/>
      <c r="CH810" s="386"/>
      <c r="CI810" s="386"/>
      <c r="CJ810" s="386"/>
      <c r="CK810" s="386"/>
      <c r="CL810" s="386"/>
      <c r="CM810" s="386"/>
      <c r="CN810" s="386"/>
      <c r="CO810" s="188"/>
      <c r="CP810" s="188"/>
      <c r="CQ810" s="188"/>
      <c r="CR810" s="188"/>
      <c r="CS810" s="188"/>
      <c r="CT810" s="188"/>
      <c r="CU810" s="188"/>
      <c r="CV810" s="188"/>
      <c r="CW810" s="188"/>
      <c r="CX810" s="188"/>
      <c r="CY810" s="188"/>
      <c r="CZ810" s="188"/>
      <c r="DA810" s="188"/>
      <c r="DB810" s="188"/>
      <c r="DC810" s="386"/>
      <c r="DD810" s="386"/>
      <c r="DE810" s="386"/>
      <c r="DF810" s="386"/>
    </row>
    <row r="811" spans="1:110" s="216" customFormat="1">
      <c r="A811" s="222"/>
      <c r="B811" s="386"/>
      <c r="C811" s="386"/>
      <c r="D811" s="386"/>
      <c r="E811" s="386"/>
      <c r="F811" s="386"/>
      <c r="H811" s="222"/>
      <c r="I811" s="386"/>
      <c r="J811" s="386"/>
      <c r="K811" s="386"/>
      <c r="L811" s="386"/>
      <c r="M811" s="386"/>
      <c r="N811" s="386"/>
      <c r="O811" s="386"/>
      <c r="P811" s="386"/>
      <c r="Q811" s="386"/>
      <c r="R811" s="386"/>
      <c r="S811" s="386"/>
      <c r="T811" s="386"/>
      <c r="U811" s="386"/>
      <c r="V811" s="188"/>
      <c r="W811" s="190"/>
      <c r="X811" s="386"/>
      <c r="Y811" s="386"/>
      <c r="Z811" s="386"/>
      <c r="AA811" s="386"/>
      <c r="AB811" s="386"/>
      <c r="AC811" s="386"/>
      <c r="AD811" s="386"/>
      <c r="AE811" s="386"/>
      <c r="AF811" s="386"/>
      <c r="AG811" s="386"/>
      <c r="AH811" s="188"/>
      <c r="AI811" s="188"/>
      <c r="AJ811" s="188"/>
      <c r="AK811" s="188"/>
      <c r="AL811" s="188"/>
      <c r="AM811" s="188"/>
      <c r="AN811" s="188"/>
      <c r="AO811" s="188"/>
      <c r="AP811" s="188"/>
      <c r="AQ811" s="386"/>
      <c r="AR811" s="386"/>
      <c r="AS811" s="386"/>
      <c r="AT811" s="386"/>
      <c r="AU811" s="386"/>
      <c r="AV811" s="386"/>
      <c r="AW811" s="386"/>
      <c r="AX811" s="386"/>
      <c r="AY811" s="386"/>
      <c r="AZ811" s="386"/>
      <c r="BA811" s="386"/>
      <c r="BB811" s="386"/>
      <c r="BC811" s="386"/>
      <c r="BD811" s="386"/>
      <c r="BE811" s="386"/>
      <c r="BF811" s="386"/>
      <c r="BG811" s="386"/>
      <c r="BH811" s="386"/>
      <c r="BI811" s="386"/>
      <c r="BJ811" s="386"/>
      <c r="BK811" s="386"/>
      <c r="BL811" s="386"/>
      <c r="BM811" s="386"/>
      <c r="BN811" s="386"/>
      <c r="BO811" s="186"/>
      <c r="BP811" s="386"/>
      <c r="BQ811" s="386"/>
      <c r="BR811" s="386"/>
      <c r="BS811" s="386"/>
      <c r="BT811" s="386"/>
      <c r="BU811" s="386"/>
      <c r="BV811" s="386"/>
      <c r="BW811" s="386"/>
      <c r="BX811" s="386"/>
      <c r="BY811" s="386"/>
      <c r="BZ811" s="386"/>
      <c r="CA811" s="386"/>
      <c r="CB811" s="386"/>
      <c r="CC811" s="386"/>
      <c r="CD811" s="386"/>
      <c r="CE811" s="386"/>
      <c r="CF811" s="386"/>
      <c r="CG811" s="386"/>
      <c r="CH811" s="386"/>
      <c r="CI811" s="386"/>
      <c r="CJ811" s="386"/>
      <c r="CK811" s="386"/>
      <c r="CL811" s="386"/>
      <c r="CM811" s="386"/>
      <c r="CN811" s="386"/>
      <c r="CO811" s="188"/>
      <c r="CP811" s="188"/>
      <c r="CQ811" s="188"/>
      <c r="CR811" s="188"/>
      <c r="CS811" s="188"/>
      <c r="CT811" s="188"/>
      <c r="CU811" s="188"/>
      <c r="CV811" s="188"/>
      <c r="CW811" s="188"/>
      <c r="CX811" s="188"/>
      <c r="CY811" s="188"/>
      <c r="CZ811" s="188"/>
      <c r="DA811" s="188"/>
      <c r="DB811" s="188"/>
      <c r="DC811" s="386"/>
      <c r="DD811" s="386"/>
      <c r="DE811" s="386"/>
      <c r="DF811" s="386"/>
    </row>
    <row r="812" spans="1:110" s="216" customFormat="1">
      <c r="A812" s="222"/>
      <c r="B812" s="386"/>
      <c r="C812" s="386"/>
      <c r="D812" s="386"/>
      <c r="E812" s="386"/>
      <c r="F812" s="386"/>
      <c r="H812" s="222"/>
      <c r="I812" s="386"/>
      <c r="J812" s="386"/>
      <c r="K812" s="386"/>
      <c r="L812" s="386"/>
      <c r="M812" s="386"/>
      <c r="N812" s="386"/>
      <c r="O812" s="386"/>
      <c r="P812" s="386"/>
      <c r="Q812" s="386"/>
      <c r="R812" s="386"/>
      <c r="S812" s="386"/>
      <c r="T812" s="386"/>
      <c r="U812" s="386"/>
      <c r="V812" s="188"/>
      <c r="W812" s="190"/>
      <c r="X812" s="386"/>
      <c r="Y812" s="386"/>
      <c r="Z812" s="386"/>
      <c r="AA812" s="386"/>
      <c r="AB812" s="386"/>
      <c r="AC812" s="386"/>
      <c r="AD812" s="386"/>
      <c r="AE812" s="386"/>
      <c r="AF812" s="386"/>
      <c r="AG812" s="386"/>
      <c r="AH812" s="188"/>
      <c r="AI812" s="188"/>
      <c r="AJ812" s="188"/>
      <c r="AK812" s="188"/>
      <c r="AL812" s="188"/>
      <c r="AM812" s="188"/>
      <c r="AN812" s="188"/>
      <c r="AO812" s="188"/>
      <c r="AP812" s="188"/>
      <c r="AQ812" s="386"/>
      <c r="AR812" s="386"/>
      <c r="AS812" s="386"/>
      <c r="AT812" s="386"/>
      <c r="AU812" s="386"/>
      <c r="AV812" s="386"/>
      <c r="AW812" s="386"/>
      <c r="AX812" s="386"/>
      <c r="AY812" s="386"/>
      <c r="AZ812" s="386"/>
      <c r="BA812" s="386"/>
      <c r="BB812" s="386"/>
      <c r="BC812" s="386"/>
      <c r="BD812" s="386"/>
      <c r="BE812" s="386"/>
      <c r="BF812" s="386"/>
      <c r="BG812" s="386"/>
      <c r="BH812" s="386"/>
      <c r="BI812" s="386"/>
      <c r="BJ812" s="386"/>
      <c r="BK812" s="386"/>
      <c r="BL812" s="386"/>
      <c r="BM812" s="386"/>
      <c r="BN812" s="386"/>
      <c r="BO812" s="186"/>
      <c r="BP812" s="386"/>
      <c r="BQ812" s="386"/>
      <c r="BR812" s="386"/>
      <c r="BS812" s="386"/>
      <c r="BT812" s="386"/>
      <c r="BU812" s="386"/>
      <c r="BV812" s="386"/>
      <c r="BW812" s="386"/>
      <c r="BX812" s="386"/>
      <c r="BY812" s="386"/>
      <c r="BZ812" s="386"/>
      <c r="CA812" s="386"/>
      <c r="CB812" s="386"/>
      <c r="CC812" s="386"/>
      <c r="CD812" s="386"/>
      <c r="CE812" s="386"/>
      <c r="CF812" s="386"/>
      <c r="CG812" s="386"/>
      <c r="CH812" s="386"/>
      <c r="CI812" s="386"/>
      <c r="CJ812" s="386"/>
      <c r="CK812" s="386"/>
      <c r="CL812" s="386"/>
      <c r="CM812" s="386"/>
      <c r="CN812" s="386"/>
      <c r="CO812" s="188"/>
      <c r="CP812" s="188"/>
      <c r="CQ812" s="188"/>
      <c r="CR812" s="188"/>
      <c r="CS812" s="188"/>
      <c r="CT812" s="188"/>
      <c r="CU812" s="188"/>
      <c r="CV812" s="188"/>
      <c r="CW812" s="188"/>
      <c r="CX812" s="188"/>
      <c r="CY812" s="188"/>
      <c r="CZ812" s="188"/>
      <c r="DA812" s="188"/>
      <c r="DB812" s="188"/>
      <c r="DC812" s="386"/>
      <c r="DD812" s="386"/>
      <c r="DE812" s="386"/>
      <c r="DF812" s="386"/>
    </row>
    <row r="813" spans="1:110" s="216" customFormat="1">
      <c r="A813" s="222"/>
      <c r="B813" s="386"/>
      <c r="C813" s="386"/>
      <c r="D813" s="386"/>
      <c r="E813" s="386"/>
      <c r="F813" s="386"/>
      <c r="H813" s="222"/>
      <c r="I813" s="386"/>
      <c r="J813" s="386"/>
      <c r="K813" s="386"/>
      <c r="L813" s="386"/>
      <c r="M813" s="386"/>
      <c r="N813" s="386"/>
      <c r="O813" s="386"/>
      <c r="P813" s="386"/>
      <c r="Q813" s="386"/>
      <c r="R813" s="386"/>
      <c r="S813" s="386"/>
      <c r="T813" s="386"/>
      <c r="U813" s="386"/>
      <c r="V813" s="188"/>
      <c r="W813" s="190"/>
      <c r="X813" s="386"/>
      <c r="Y813" s="386"/>
      <c r="Z813" s="386"/>
      <c r="AA813" s="386"/>
      <c r="AB813" s="386"/>
      <c r="AC813" s="386"/>
      <c r="AD813" s="386"/>
      <c r="AE813" s="386"/>
      <c r="AF813" s="386"/>
      <c r="AG813" s="386"/>
      <c r="AH813" s="188"/>
      <c r="AI813" s="188"/>
      <c r="AJ813" s="188"/>
      <c r="AK813" s="188"/>
      <c r="AL813" s="188"/>
      <c r="AM813" s="188"/>
      <c r="AN813" s="188"/>
      <c r="AO813" s="188"/>
      <c r="AP813" s="188"/>
      <c r="AQ813" s="386"/>
      <c r="AR813" s="386"/>
      <c r="AS813" s="386"/>
      <c r="AT813" s="386"/>
      <c r="AU813" s="386"/>
      <c r="AV813" s="386"/>
      <c r="AW813" s="386"/>
      <c r="AX813" s="386"/>
      <c r="AY813" s="386"/>
      <c r="AZ813" s="386"/>
      <c r="BA813" s="386"/>
      <c r="BB813" s="386"/>
      <c r="BC813" s="386"/>
      <c r="BD813" s="386"/>
      <c r="BE813" s="386"/>
      <c r="BF813" s="386"/>
      <c r="BG813" s="386"/>
      <c r="BH813" s="386"/>
      <c r="BI813" s="386"/>
      <c r="BJ813" s="386"/>
      <c r="BK813" s="386"/>
      <c r="BL813" s="386"/>
      <c r="BM813" s="386"/>
      <c r="BN813" s="386"/>
      <c r="BO813" s="186"/>
      <c r="BP813" s="386"/>
      <c r="BQ813" s="386"/>
      <c r="BR813" s="386"/>
      <c r="BS813" s="386"/>
      <c r="BT813" s="386"/>
      <c r="BU813" s="386"/>
      <c r="BV813" s="386"/>
      <c r="BW813" s="386"/>
      <c r="BX813" s="386"/>
      <c r="BY813" s="386"/>
      <c r="BZ813" s="386"/>
      <c r="CA813" s="386"/>
      <c r="CB813" s="386"/>
      <c r="CC813" s="386"/>
      <c r="CD813" s="386"/>
      <c r="CE813" s="386"/>
      <c r="CF813" s="386"/>
      <c r="CG813" s="386"/>
      <c r="CH813" s="386"/>
      <c r="CI813" s="386"/>
      <c r="CJ813" s="386"/>
      <c r="CK813" s="386"/>
      <c r="CL813" s="386"/>
      <c r="CM813" s="386"/>
      <c r="CN813" s="386"/>
      <c r="CO813" s="188"/>
      <c r="CP813" s="188"/>
      <c r="CQ813" s="188"/>
      <c r="CR813" s="188"/>
      <c r="CS813" s="188"/>
      <c r="CT813" s="188"/>
      <c r="CU813" s="188"/>
      <c r="CV813" s="188"/>
      <c r="CW813" s="188"/>
      <c r="CX813" s="188"/>
      <c r="CY813" s="188"/>
      <c r="CZ813" s="188"/>
      <c r="DA813" s="188"/>
      <c r="DB813" s="188"/>
      <c r="DC813" s="386"/>
      <c r="DD813" s="386"/>
      <c r="DE813" s="386"/>
      <c r="DF813" s="386"/>
    </row>
    <row r="814" spans="1:110" s="216" customFormat="1">
      <c r="A814" s="222"/>
      <c r="B814" s="386"/>
      <c r="C814" s="386"/>
      <c r="D814" s="386"/>
      <c r="E814" s="386"/>
      <c r="F814" s="386"/>
      <c r="H814" s="222"/>
      <c r="I814" s="386"/>
      <c r="J814" s="386"/>
      <c r="K814" s="386"/>
      <c r="L814" s="386"/>
      <c r="M814" s="386"/>
      <c r="N814" s="386"/>
      <c r="O814" s="386"/>
      <c r="P814" s="386"/>
      <c r="Q814" s="386"/>
      <c r="R814" s="386"/>
      <c r="S814" s="386"/>
      <c r="T814" s="386"/>
      <c r="U814" s="386"/>
      <c r="V814" s="188"/>
      <c r="W814" s="190"/>
      <c r="X814" s="386"/>
      <c r="Y814" s="386"/>
      <c r="Z814" s="386"/>
      <c r="AA814" s="386"/>
      <c r="AB814" s="386"/>
      <c r="AC814" s="386"/>
      <c r="AD814" s="386"/>
      <c r="AE814" s="386"/>
      <c r="AF814" s="386"/>
      <c r="AG814" s="386"/>
      <c r="AH814" s="188"/>
      <c r="AI814" s="188"/>
      <c r="AJ814" s="188"/>
      <c r="AK814" s="188"/>
      <c r="AL814" s="188"/>
      <c r="AM814" s="188"/>
      <c r="AN814" s="188"/>
      <c r="AO814" s="188"/>
      <c r="AP814" s="188"/>
      <c r="AQ814" s="386"/>
      <c r="AR814" s="386"/>
      <c r="AS814" s="386"/>
      <c r="AT814" s="386"/>
      <c r="AU814" s="386"/>
      <c r="AV814" s="386"/>
      <c r="AW814" s="386"/>
      <c r="AX814" s="386"/>
      <c r="AY814" s="386"/>
      <c r="AZ814" s="386"/>
      <c r="BA814" s="386"/>
      <c r="BB814" s="386"/>
      <c r="BC814" s="386"/>
      <c r="BD814" s="386"/>
      <c r="BE814" s="386"/>
      <c r="BF814" s="386"/>
      <c r="BG814" s="386"/>
      <c r="BH814" s="386"/>
      <c r="BI814" s="386"/>
      <c r="BJ814" s="386"/>
      <c r="BK814" s="386"/>
      <c r="BL814" s="386"/>
      <c r="BM814" s="386"/>
      <c r="BN814" s="386"/>
      <c r="BO814" s="186"/>
      <c r="BP814" s="386"/>
      <c r="BQ814" s="386"/>
      <c r="BR814" s="386"/>
      <c r="BS814" s="386"/>
      <c r="BT814" s="386"/>
      <c r="BU814" s="386"/>
      <c r="BV814" s="386"/>
      <c r="BW814" s="386"/>
      <c r="BX814" s="386"/>
      <c r="BY814" s="386"/>
      <c r="BZ814" s="386"/>
      <c r="CA814" s="386"/>
      <c r="CB814" s="386"/>
      <c r="CC814" s="386"/>
      <c r="CD814" s="386"/>
      <c r="CE814" s="386"/>
      <c r="CF814" s="386"/>
      <c r="CG814" s="386"/>
      <c r="CH814" s="386"/>
      <c r="CI814" s="386"/>
      <c r="CJ814" s="386"/>
      <c r="CK814" s="386"/>
      <c r="CL814" s="386"/>
      <c r="CM814" s="386"/>
      <c r="CN814" s="386"/>
      <c r="CO814" s="188"/>
      <c r="CP814" s="188"/>
      <c r="CQ814" s="188"/>
      <c r="CR814" s="188"/>
      <c r="CS814" s="188"/>
      <c r="CT814" s="188"/>
      <c r="CU814" s="188"/>
      <c r="CV814" s="188"/>
      <c r="CW814" s="188"/>
      <c r="CX814" s="188"/>
      <c r="CY814" s="188"/>
      <c r="CZ814" s="188"/>
      <c r="DA814" s="188"/>
      <c r="DB814" s="188"/>
      <c r="DC814" s="386"/>
      <c r="DD814" s="386"/>
      <c r="DE814" s="386"/>
      <c r="DF814" s="386"/>
    </row>
    <row r="815" spans="1:110" s="216" customFormat="1">
      <c r="A815" s="222"/>
      <c r="B815" s="386"/>
      <c r="C815" s="386"/>
      <c r="D815" s="386"/>
      <c r="E815" s="386"/>
      <c r="F815" s="386"/>
      <c r="H815" s="222"/>
      <c r="I815" s="386"/>
      <c r="J815" s="386"/>
      <c r="K815" s="386"/>
      <c r="L815" s="386"/>
      <c r="M815" s="386"/>
      <c r="N815" s="386"/>
      <c r="O815" s="386"/>
      <c r="P815" s="386"/>
      <c r="Q815" s="386"/>
      <c r="R815" s="386"/>
      <c r="S815" s="386"/>
      <c r="T815" s="386"/>
      <c r="U815" s="386"/>
      <c r="V815" s="188"/>
      <c r="W815" s="190"/>
      <c r="X815" s="386"/>
      <c r="Y815" s="386"/>
      <c r="Z815" s="386"/>
      <c r="AA815" s="386"/>
      <c r="AB815" s="386"/>
      <c r="AC815" s="386"/>
      <c r="AD815" s="386"/>
      <c r="AE815" s="386"/>
      <c r="AF815" s="386"/>
      <c r="AG815" s="386"/>
      <c r="AH815" s="188"/>
      <c r="AI815" s="188"/>
      <c r="AJ815" s="188"/>
      <c r="AK815" s="188"/>
      <c r="AL815" s="188"/>
      <c r="AM815" s="188"/>
      <c r="AN815" s="188"/>
      <c r="AO815" s="188"/>
      <c r="AP815" s="188"/>
      <c r="AQ815" s="386"/>
      <c r="AR815" s="386"/>
      <c r="AS815" s="386"/>
      <c r="AT815" s="386"/>
      <c r="AU815" s="386"/>
      <c r="AV815" s="386"/>
      <c r="AW815" s="386"/>
      <c r="AX815" s="386"/>
      <c r="AY815" s="386"/>
      <c r="AZ815" s="386"/>
      <c r="BA815" s="386"/>
      <c r="BB815" s="386"/>
      <c r="BC815" s="386"/>
      <c r="BD815" s="386"/>
      <c r="BE815" s="386"/>
      <c r="BF815" s="386"/>
      <c r="BG815" s="386"/>
      <c r="BH815" s="386"/>
      <c r="BI815" s="386"/>
      <c r="BJ815" s="386"/>
      <c r="BK815" s="386"/>
      <c r="BL815" s="386"/>
      <c r="BM815" s="386"/>
      <c r="BN815" s="386"/>
      <c r="BO815" s="186"/>
      <c r="BP815" s="386"/>
      <c r="BQ815" s="386"/>
      <c r="BR815" s="386"/>
      <c r="BS815" s="386"/>
      <c r="BT815" s="386"/>
      <c r="BU815" s="386"/>
      <c r="BV815" s="386"/>
      <c r="BW815" s="386"/>
      <c r="BX815" s="386"/>
      <c r="BY815" s="386"/>
      <c r="BZ815" s="386"/>
      <c r="CA815" s="386"/>
      <c r="CB815" s="386"/>
      <c r="CC815" s="386"/>
      <c r="CD815" s="386"/>
      <c r="CE815" s="386"/>
      <c r="CF815" s="386"/>
      <c r="CG815" s="386"/>
      <c r="CH815" s="386"/>
      <c r="CI815" s="386"/>
      <c r="CJ815" s="386"/>
      <c r="CK815" s="386"/>
      <c r="CL815" s="386"/>
      <c r="CM815" s="386"/>
      <c r="CN815" s="386"/>
      <c r="CO815" s="188"/>
      <c r="CP815" s="188"/>
      <c r="CQ815" s="188"/>
      <c r="CR815" s="188"/>
      <c r="CS815" s="188"/>
      <c r="CT815" s="188"/>
      <c r="CU815" s="188"/>
      <c r="CV815" s="188"/>
      <c r="CW815" s="188"/>
      <c r="CX815" s="188"/>
      <c r="CY815" s="188"/>
      <c r="CZ815" s="188"/>
      <c r="DA815" s="188"/>
      <c r="DB815" s="188"/>
      <c r="DC815" s="386"/>
      <c r="DD815" s="386"/>
      <c r="DE815" s="386"/>
      <c r="DF815" s="386"/>
    </row>
    <row r="816" spans="1:110" s="216" customFormat="1">
      <c r="A816" s="222"/>
      <c r="B816" s="386"/>
      <c r="C816" s="386"/>
      <c r="D816" s="386"/>
      <c r="E816" s="386"/>
      <c r="F816" s="386"/>
      <c r="H816" s="222"/>
      <c r="I816" s="386"/>
      <c r="J816" s="386"/>
      <c r="K816" s="386"/>
      <c r="L816" s="386"/>
      <c r="M816" s="386"/>
      <c r="N816" s="386"/>
      <c r="O816" s="386"/>
      <c r="P816" s="386"/>
      <c r="Q816" s="386"/>
      <c r="R816" s="386"/>
      <c r="S816" s="386"/>
      <c r="T816" s="386"/>
      <c r="U816" s="386"/>
      <c r="V816" s="188"/>
      <c r="W816" s="190"/>
      <c r="X816" s="386"/>
      <c r="Y816" s="386"/>
      <c r="Z816" s="386"/>
      <c r="AA816" s="386"/>
      <c r="AB816" s="386"/>
      <c r="AC816" s="386"/>
      <c r="AD816" s="386"/>
      <c r="AE816" s="386"/>
      <c r="AF816" s="386"/>
      <c r="AG816" s="386"/>
      <c r="AH816" s="188"/>
      <c r="AI816" s="188"/>
      <c r="AJ816" s="188"/>
      <c r="AK816" s="188"/>
      <c r="AL816" s="188"/>
      <c r="AM816" s="188"/>
      <c r="AN816" s="188"/>
      <c r="AO816" s="188"/>
      <c r="AP816" s="188"/>
      <c r="AQ816" s="386"/>
      <c r="AR816" s="386"/>
      <c r="AS816" s="386"/>
      <c r="AT816" s="386"/>
      <c r="AU816" s="386"/>
      <c r="AV816" s="386"/>
      <c r="AW816" s="386"/>
      <c r="AX816" s="386"/>
      <c r="AY816" s="386"/>
      <c r="AZ816" s="386"/>
      <c r="BA816" s="386"/>
      <c r="BB816" s="386"/>
      <c r="BC816" s="386"/>
      <c r="BD816" s="386"/>
      <c r="BE816" s="386"/>
      <c r="BF816" s="386"/>
      <c r="BG816" s="386"/>
      <c r="BH816" s="386"/>
      <c r="BI816" s="386"/>
      <c r="BJ816" s="386"/>
      <c r="BK816" s="386"/>
      <c r="BL816" s="386"/>
      <c r="BM816" s="386"/>
      <c r="BN816" s="386"/>
      <c r="BO816" s="186"/>
      <c r="BP816" s="386"/>
      <c r="BQ816" s="386"/>
      <c r="BR816" s="386"/>
      <c r="BS816" s="386"/>
      <c r="BT816" s="386"/>
      <c r="BU816" s="386"/>
      <c r="BV816" s="386"/>
      <c r="BW816" s="386"/>
      <c r="BX816" s="386"/>
      <c r="BY816" s="386"/>
      <c r="BZ816" s="386"/>
      <c r="CA816" s="386"/>
      <c r="CB816" s="386"/>
      <c r="CC816" s="386"/>
      <c r="CD816" s="386"/>
      <c r="CE816" s="386"/>
      <c r="CF816" s="386"/>
      <c r="CG816" s="386"/>
      <c r="CH816" s="386"/>
      <c r="CI816" s="386"/>
      <c r="CJ816" s="386"/>
      <c r="CK816" s="386"/>
      <c r="CL816" s="386"/>
      <c r="CM816" s="386"/>
      <c r="CN816" s="386"/>
      <c r="CO816" s="188"/>
      <c r="CP816" s="188"/>
      <c r="CQ816" s="188"/>
      <c r="CR816" s="188"/>
      <c r="CS816" s="188"/>
      <c r="CT816" s="188"/>
      <c r="CU816" s="188"/>
      <c r="CV816" s="188"/>
      <c r="CW816" s="188"/>
      <c r="CX816" s="188"/>
      <c r="CY816" s="188"/>
      <c r="CZ816" s="188"/>
      <c r="DA816" s="188"/>
      <c r="DB816" s="188"/>
      <c r="DC816" s="386"/>
      <c r="DD816" s="386"/>
      <c r="DE816" s="386"/>
      <c r="DF816" s="386"/>
    </row>
    <row r="817" spans="1:110" s="216" customFormat="1">
      <c r="A817" s="222"/>
      <c r="B817" s="386"/>
      <c r="C817" s="386"/>
      <c r="D817" s="386"/>
      <c r="E817" s="386"/>
      <c r="F817" s="386"/>
      <c r="H817" s="222"/>
      <c r="I817" s="386"/>
      <c r="J817" s="386"/>
      <c r="K817" s="386"/>
      <c r="L817" s="386"/>
      <c r="M817" s="386"/>
      <c r="N817" s="386"/>
      <c r="O817" s="386"/>
      <c r="P817" s="386"/>
      <c r="Q817" s="386"/>
      <c r="R817" s="386"/>
      <c r="S817" s="386"/>
      <c r="T817" s="386"/>
      <c r="U817" s="386"/>
      <c r="V817" s="188"/>
      <c r="W817" s="190"/>
      <c r="X817" s="386"/>
      <c r="Y817" s="386"/>
      <c r="Z817" s="386"/>
      <c r="AA817" s="386"/>
      <c r="AB817" s="386"/>
      <c r="AC817" s="386"/>
      <c r="AD817" s="386"/>
      <c r="AE817" s="386"/>
      <c r="AF817" s="386"/>
      <c r="AG817" s="386"/>
      <c r="AH817" s="188"/>
      <c r="AI817" s="188"/>
      <c r="AJ817" s="188"/>
      <c r="AK817" s="188"/>
      <c r="AL817" s="188"/>
      <c r="AM817" s="188"/>
      <c r="AN817" s="188"/>
      <c r="AO817" s="188"/>
      <c r="AP817" s="188"/>
      <c r="AQ817" s="386"/>
      <c r="AR817" s="386"/>
      <c r="AS817" s="386"/>
      <c r="AT817" s="386"/>
      <c r="AU817" s="386"/>
      <c r="AV817" s="386"/>
      <c r="AW817" s="386"/>
      <c r="AX817" s="386"/>
      <c r="AY817" s="386"/>
      <c r="AZ817" s="386"/>
      <c r="BA817" s="386"/>
      <c r="BB817" s="386"/>
      <c r="BC817" s="386"/>
      <c r="BD817" s="386"/>
      <c r="BE817" s="386"/>
      <c r="BF817" s="386"/>
      <c r="BG817" s="386"/>
      <c r="BH817" s="386"/>
      <c r="BI817" s="386"/>
      <c r="BJ817" s="386"/>
      <c r="BK817" s="386"/>
      <c r="BL817" s="386"/>
      <c r="BM817" s="386"/>
      <c r="BN817" s="386"/>
      <c r="BO817" s="186"/>
      <c r="BP817" s="386"/>
      <c r="BQ817" s="386"/>
      <c r="BR817" s="386"/>
      <c r="BS817" s="386"/>
      <c r="BT817" s="386"/>
      <c r="BU817" s="386"/>
      <c r="BV817" s="386"/>
      <c r="BW817" s="386"/>
      <c r="BX817" s="386"/>
      <c r="BY817" s="386"/>
      <c r="BZ817" s="386"/>
      <c r="CA817" s="386"/>
      <c r="CB817" s="386"/>
      <c r="CC817" s="386"/>
      <c r="CD817" s="386"/>
      <c r="CE817" s="386"/>
      <c r="CF817" s="386"/>
      <c r="CG817" s="386"/>
      <c r="CH817" s="386"/>
      <c r="CI817" s="386"/>
      <c r="CJ817" s="386"/>
      <c r="CK817" s="386"/>
      <c r="CL817" s="386"/>
      <c r="CM817" s="386"/>
      <c r="CN817" s="386"/>
      <c r="CO817" s="188"/>
      <c r="CP817" s="188"/>
      <c r="CQ817" s="188"/>
      <c r="CR817" s="188"/>
      <c r="CS817" s="188"/>
      <c r="CT817" s="188"/>
      <c r="CU817" s="188"/>
      <c r="CV817" s="188"/>
      <c r="CW817" s="188"/>
      <c r="CX817" s="188"/>
      <c r="CY817" s="188"/>
      <c r="CZ817" s="188"/>
      <c r="DA817" s="188"/>
      <c r="DB817" s="188"/>
      <c r="DC817" s="386"/>
      <c r="DD817" s="386"/>
      <c r="DE817" s="386"/>
      <c r="DF817" s="386"/>
    </row>
    <row r="818" spans="1:110" s="216" customFormat="1">
      <c r="A818" s="222"/>
      <c r="B818" s="386"/>
      <c r="C818" s="386"/>
      <c r="D818" s="386"/>
      <c r="E818" s="386"/>
      <c r="F818" s="386"/>
      <c r="H818" s="222"/>
      <c r="I818" s="386"/>
      <c r="J818" s="386"/>
      <c r="K818" s="386"/>
      <c r="L818" s="386"/>
      <c r="M818" s="386"/>
      <c r="N818" s="386"/>
      <c r="O818" s="386"/>
      <c r="P818" s="386"/>
      <c r="Q818" s="386"/>
      <c r="R818" s="386"/>
      <c r="S818" s="386"/>
      <c r="T818" s="386"/>
      <c r="U818" s="386"/>
      <c r="V818" s="188"/>
      <c r="W818" s="190"/>
      <c r="X818" s="386"/>
      <c r="Y818" s="386"/>
      <c r="Z818" s="386"/>
      <c r="AA818" s="386"/>
      <c r="AB818" s="386"/>
      <c r="AC818" s="386"/>
      <c r="AD818" s="386"/>
      <c r="AE818" s="386"/>
      <c r="AF818" s="386"/>
      <c r="AG818" s="386"/>
      <c r="AH818" s="188"/>
      <c r="AI818" s="188"/>
      <c r="AJ818" s="188"/>
      <c r="AK818" s="188"/>
      <c r="AL818" s="188"/>
      <c r="AM818" s="188"/>
      <c r="AN818" s="188"/>
      <c r="AO818" s="188"/>
      <c r="AP818" s="188"/>
      <c r="AQ818" s="386"/>
      <c r="AR818" s="386"/>
      <c r="AS818" s="386"/>
      <c r="AT818" s="386"/>
      <c r="AU818" s="386"/>
      <c r="AV818" s="386"/>
      <c r="AW818" s="386"/>
      <c r="AX818" s="386"/>
      <c r="AY818" s="386"/>
      <c r="AZ818" s="386"/>
      <c r="BA818" s="386"/>
      <c r="BB818" s="386"/>
      <c r="BC818" s="386"/>
      <c r="BD818" s="386"/>
      <c r="BE818" s="386"/>
      <c r="BF818" s="386"/>
      <c r="BG818" s="386"/>
      <c r="BH818" s="386"/>
      <c r="BI818" s="386"/>
      <c r="BJ818" s="386"/>
      <c r="BK818" s="386"/>
      <c r="BL818" s="386"/>
      <c r="BM818" s="386"/>
      <c r="BN818" s="386"/>
      <c r="BO818" s="186"/>
      <c r="BP818" s="386"/>
      <c r="BQ818" s="386"/>
      <c r="BR818" s="386"/>
      <c r="BS818" s="386"/>
      <c r="BT818" s="386"/>
      <c r="BU818" s="386"/>
      <c r="BV818" s="386"/>
      <c r="BW818" s="386"/>
      <c r="BX818" s="386"/>
      <c r="BY818" s="386"/>
      <c r="BZ818" s="386"/>
      <c r="CA818" s="386"/>
      <c r="CB818" s="386"/>
      <c r="CC818" s="386"/>
      <c r="CD818" s="386"/>
      <c r="CE818" s="386"/>
      <c r="CF818" s="386"/>
      <c r="CG818" s="386"/>
      <c r="CH818" s="386"/>
      <c r="CI818" s="386"/>
      <c r="CJ818" s="386"/>
      <c r="CK818" s="386"/>
      <c r="CL818" s="386"/>
      <c r="CM818" s="386"/>
      <c r="CN818" s="386"/>
      <c r="CO818" s="188"/>
      <c r="CP818" s="188"/>
      <c r="CQ818" s="188"/>
      <c r="CR818" s="188"/>
      <c r="CS818" s="188"/>
      <c r="CT818" s="188"/>
      <c r="CU818" s="188"/>
      <c r="CV818" s="188"/>
      <c r="CW818" s="188"/>
      <c r="CX818" s="188"/>
      <c r="CY818" s="188"/>
      <c r="CZ818" s="188"/>
      <c r="DA818" s="188"/>
      <c r="DB818" s="188"/>
      <c r="DC818" s="386"/>
      <c r="DD818" s="386"/>
      <c r="DE818" s="386"/>
      <c r="DF818" s="386"/>
    </row>
    <row r="819" spans="1:110" s="216" customFormat="1">
      <c r="A819" s="222"/>
      <c r="B819" s="386"/>
      <c r="C819" s="386"/>
      <c r="D819" s="386"/>
      <c r="E819" s="386"/>
      <c r="F819" s="386"/>
      <c r="H819" s="222"/>
      <c r="I819" s="386"/>
      <c r="J819" s="386"/>
      <c r="K819" s="386"/>
      <c r="L819" s="386"/>
      <c r="M819" s="386"/>
      <c r="N819" s="386"/>
      <c r="O819" s="386"/>
      <c r="P819" s="386"/>
      <c r="Q819" s="386"/>
      <c r="R819" s="386"/>
      <c r="S819" s="386"/>
      <c r="T819" s="386"/>
      <c r="U819" s="386"/>
      <c r="V819" s="188"/>
      <c r="W819" s="190"/>
      <c r="X819" s="386"/>
      <c r="Y819" s="386"/>
      <c r="Z819" s="386"/>
      <c r="AA819" s="386"/>
      <c r="AB819" s="386"/>
      <c r="AC819" s="386"/>
      <c r="AD819" s="386"/>
      <c r="AE819" s="386"/>
      <c r="AF819" s="386"/>
      <c r="AG819" s="386"/>
      <c r="AH819" s="188"/>
      <c r="AI819" s="188"/>
      <c r="AJ819" s="188"/>
      <c r="AK819" s="188"/>
      <c r="AL819" s="188"/>
      <c r="AM819" s="188"/>
      <c r="AN819" s="188"/>
      <c r="AO819" s="188"/>
      <c r="AP819" s="188"/>
      <c r="AQ819" s="386"/>
      <c r="AR819" s="386"/>
      <c r="AS819" s="386"/>
      <c r="AT819" s="386"/>
      <c r="AU819" s="386"/>
      <c r="AV819" s="386"/>
      <c r="AW819" s="386"/>
      <c r="AX819" s="386"/>
      <c r="AY819" s="386"/>
      <c r="AZ819" s="386"/>
      <c r="BA819" s="386"/>
      <c r="BB819" s="386"/>
      <c r="BC819" s="386"/>
      <c r="BD819" s="386"/>
      <c r="BE819" s="386"/>
      <c r="BF819" s="386"/>
      <c r="BG819" s="386"/>
      <c r="BH819" s="386"/>
      <c r="BI819" s="386"/>
      <c r="BJ819" s="386"/>
      <c r="BK819" s="386"/>
      <c r="BL819" s="386"/>
      <c r="BM819" s="386"/>
      <c r="BN819" s="386"/>
      <c r="BO819" s="186"/>
      <c r="BP819" s="386"/>
      <c r="BQ819" s="386"/>
      <c r="BR819" s="386"/>
      <c r="BS819" s="386"/>
      <c r="BT819" s="386"/>
      <c r="BU819" s="386"/>
      <c r="BV819" s="386"/>
      <c r="BW819" s="386"/>
      <c r="BX819" s="386"/>
      <c r="BY819" s="386"/>
      <c r="BZ819" s="386"/>
      <c r="CA819" s="386"/>
      <c r="CB819" s="386"/>
      <c r="CC819" s="386"/>
      <c r="CD819" s="386"/>
      <c r="CE819" s="386"/>
      <c r="CF819" s="386"/>
      <c r="CG819" s="386"/>
      <c r="CH819" s="386"/>
      <c r="CI819" s="386"/>
      <c r="CJ819" s="386"/>
      <c r="CK819" s="386"/>
      <c r="CL819" s="386"/>
      <c r="CM819" s="386"/>
      <c r="CN819" s="386"/>
      <c r="CO819" s="188"/>
      <c r="CP819" s="188"/>
      <c r="CQ819" s="188"/>
      <c r="CR819" s="188"/>
      <c r="CS819" s="188"/>
      <c r="CT819" s="188"/>
      <c r="CU819" s="188"/>
      <c r="CV819" s="188"/>
      <c r="CW819" s="188"/>
      <c r="CX819" s="188"/>
      <c r="CY819" s="188"/>
      <c r="CZ819" s="188"/>
      <c r="DA819" s="188"/>
      <c r="DB819" s="188"/>
      <c r="DC819" s="386"/>
      <c r="DD819" s="386"/>
      <c r="DE819" s="386"/>
      <c r="DF819" s="386"/>
    </row>
    <row r="820" spans="1:110" s="216" customFormat="1">
      <c r="A820" s="222"/>
      <c r="B820" s="386"/>
      <c r="C820" s="386"/>
      <c r="D820" s="386"/>
      <c r="E820" s="386"/>
      <c r="F820" s="386"/>
      <c r="H820" s="222"/>
      <c r="I820" s="386"/>
      <c r="J820" s="386"/>
      <c r="K820" s="386"/>
      <c r="L820" s="386"/>
      <c r="M820" s="386"/>
      <c r="N820" s="386"/>
      <c r="O820" s="386"/>
      <c r="P820" s="386"/>
      <c r="Q820" s="386"/>
      <c r="R820" s="386"/>
      <c r="S820" s="386"/>
      <c r="T820" s="386"/>
      <c r="U820" s="386"/>
      <c r="V820" s="188"/>
      <c r="W820" s="190"/>
      <c r="X820" s="386"/>
      <c r="Y820" s="386"/>
      <c r="Z820" s="386"/>
      <c r="AA820" s="386"/>
      <c r="AB820" s="386"/>
      <c r="AC820" s="386"/>
      <c r="AD820" s="386"/>
      <c r="AE820" s="386"/>
      <c r="AF820" s="386"/>
      <c r="AG820" s="386"/>
      <c r="AH820" s="188"/>
      <c r="AI820" s="188"/>
      <c r="AJ820" s="188"/>
      <c r="AK820" s="188"/>
      <c r="AL820" s="188"/>
      <c r="AM820" s="188"/>
      <c r="AN820" s="188"/>
      <c r="AO820" s="188"/>
      <c r="AP820" s="188"/>
      <c r="AQ820" s="386"/>
      <c r="AR820" s="386"/>
      <c r="AS820" s="386"/>
      <c r="AT820" s="386"/>
      <c r="AU820" s="386"/>
      <c r="AV820" s="386"/>
      <c r="AW820" s="386"/>
      <c r="AX820" s="386"/>
      <c r="AY820" s="386"/>
      <c r="AZ820" s="386"/>
      <c r="BA820" s="386"/>
      <c r="BB820" s="386"/>
      <c r="BC820" s="386"/>
      <c r="BD820" s="386"/>
      <c r="BE820" s="386"/>
      <c r="BF820" s="386"/>
      <c r="BG820" s="386"/>
      <c r="BH820" s="386"/>
      <c r="BI820" s="386"/>
      <c r="BJ820" s="386"/>
      <c r="BK820" s="386"/>
      <c r="BL820" s="386"/>
      <c r="BM820" s="386"/>
      <c r="BN820" s="386"/>
      <c r="BO820" s="186"/>
      <c r="BP820" s="386"/>
      <c r="BQ820" s="386"/>
      <c r="BR820" s="386"/>
      <c r="BS820" s="386"/>
      <c r="BT820" s="386"/>
      <c r="BU820" s="386"/>
      <c r="BV820" s="386"/>
      <c r="BW820" s="386"/>
      <c r="BX820" s="386"/>
      <c r="BY820" s="386"/>
      <c r="BZ820" s="386"/>
      <c r="CA820" s="386"/>
      <c r="CB820" s="386"/>
      <c r="CC820" s="386"/>
      <c r="CD820" s="386"/>
      <c r="CE820" s="386"/>
      <c r="CF820" s="386"/>
      <c r="CG820" s="386"/>
      <c r="CH820" s="386"/>
      <c r="CI820" s="386"/>
      <c r="CJ820" s="386"/>
      <c r="CK820" s="386"/>
      <c r="CL820" s="386"/>
      <c r="CM820" s="386"/>
      <c r="CN820" s="386"/>
      <c r="CO820" s="188"/>
      <c r="CP820" s="188"/>
      <c r="CQ820" s="188"/>
      <c r="CR820" s="188"/>
      <c r="CS820" s="188"/>
      <c r="CT820" s="188"/>
      <c r="CU820" s="188"/>
      <c r="CV820" s="188"/>
      <c r="CW820" s="188"/>
      <c r="CX820" s="188"/>
      <c r="CY820" s="188"/>
      <c r="CZ820" s="188"/>
      <c r="DA820" s="188"/>
      <c r="DB820" s="188"/>
      <c r="DC820" s="386"/>
      <c r="DD820" s="386"/>
      <c r="DE820" s="386"/>
      <c r="DF820" s="386"/>
    </row>
    <row r="821" spans="1:110" s="216" customFormat="1">
      <c r="A821" s="222"/>
      <c r="B821" s="386"/>
      <c r="C821" s="386"/>
      <c r="D821" s="386"/>
      <c r="E821" s="386"/>
      <c r="F821" s="386"/>
      <c r="H821" s="222"/>
      <c r="I821" s="386"/>
      <c r="J821" s="386"/>
      <c r="K821" s="386"/>
      <c r="L821" s="386"/>
      <c r="M821" s="386"/>
      <c r="N821" s="386"/>
      <c r="O821" s="386"/>
      <c r="P821" s="386"/>
      <c r="Q821" s="386"/>
      <c r="R821" s="386"/>
      <c r="S821" s="386"/>
      <c r="T821" s="386"/>
      <c r="U821" s="386"/>
      <c r="V821" s="188"/>
      <c r="W821" s="190"/>
      <c r="X821" s="386"/>
      <c r="Y821" s="386"/>
      <c r="Z821" s="386"/>
      <c r="AA821" s="386"/>
      <c r="AB821" s="386"/>
      <c r="AC821" s="386"/>
      <c r="AD821" s="386"/>
      <c r="AE821" s="386"/>
      <c r="AF821" s="386"/>
      <c r="AG821" s="386"/>
      <c r="AH821" s="188"/>
      <c r="AI821" s="188"/>
      <c r="AJ821" s="188"/>
      <c r="AK821" s="188"/>
      <c r="AL821" s="188"/>
      <c r="AM821" s="188"/>
      <c r="AN821" s="188"/>
      <c r="AO821" s="188"/>
      <c r="AP821" s="188"/>
      <c r="AQ821" s="386"/>
      <c r="AR821" s="386"/>
      <c r="AS821" s="386"/>
      <c r="AT821" s="386"/>
      <c r="AU821" s="386"/>
      <c r="AV821" s="386"/>
      <c r="AW821" s="386"/>
      <c r="AX821" s="386"/>
      <c r="AY821" s="386"/>
      <c r="AZ821" s="386"/>
      <c r="BA821" s="386"/>
      <c r="BB821" s="386"/>
      <c r="BC821" s="386"/>
      <c r="BD821" s="386"/>
      <c r="BE821" s="386"/>
      <c r="BF821" s="386"/>
      <c r="BG821" s="386"/>
      <c r="BH821" s="386"/>
      <c r="BI821" s="386"/>
      <c r="BJ821" s="386"/>
      <c r="BK821" s="386"/>
      <c r="BL821" s="386"/>
      <c r="BM821" s="386"/>
      <c r="BN821" s="386"/>
      <c r="BO821" s="186"/>
      <c r="BP821" s="386"/>
      <c r="BQ821" s="386"/>
      <c r="BR821" s="386"/>
      <c r="BS821" s="386"/>
      <c r="BT821" s="386"/>
      <c r="BU821" s="386"/>
      <c r="BV821" s="386"/>
      <c r="BW821" s="386"/>
      <c r="BX821" s="386"/>
      <c r="BY821" s="386"/>
      <c r="BZ821" s="386"/>
      <c r="CA821" s="386"/>
      <c r="CB821" s="386"/>
      <c r="CC821" s="386"/>
      <c r="CD821" s="386"/>
      <c r="CE821" s="386"/>
      <c r="CF821" s="386"/>
      <c r="CG821" s="386"/>
      <c r="CH821" s="386"/>
      <c r="CI821" s="386"/>
      <c r="CJ821" s="386"/>
      <c r="CK821" s="386"/>
      <c r="CL821" s="386"/>
      <c r="CM821" s="386"/>
      <c r="CN821" s="386"/>
      <c r="CO821" s="188"/>
      <c r="CP821" s="188"/>
      <c r="CQ821" s="188"/>
      <c r="CR821" s="188"/>
      <c r="CS821" s="188"/>
      <c r="CT821" s="188"/>
      <c r="CU821" s="188"/>
      <c r="CV821" s="188"/>
      <c r="CW821" s="188"/>
      <c r="CX821" s="188"/>
      <c r="CY821" s="188"/>
      <c r="CZ821" s="188"/>
      <c r="DA821" s="188"/>
      <c r="DB821" s="188"/>
      <c r="DC821" s="386"/>
      <c r="DD821" s="386"/>
      <c r="DE821" s="386"/>
      <c r="DF821" s="386"/>
    </row>
    <row r="822" spans="1:110" s="216" customFormat="1">
      <c r="A822" s="222"/>
      <c r="B822" s="386"/>
      <c r="C822" s="386"/>
      <c r="D822" s="386"/>
      <c r="E822" s="386"/>
      <c r="F822" s="386"/>
      <c r="H822" s="222"/>
      <c r="I822" s="386"/>
      <c r="J822" s="386"/>
      <c r="K822" s="386"/>
      <c r="L822" s="386"/>
      <c r="M822" s="386"/>
      <c r="N822" s="386"/>
      <c r="O822" s="386"/>
      <c r="P822" s="386"/>
      <c r="Q822" s="386"/>
      <c r="R822" s="386"/>
      <c r="S822" s="386"/>
      <c r="T822" s="386"/>
      <c r="U822" s="386"/>
      <c r="V822" s="188"/>
      <c r="W822" s="190"/>
      <c r="X822" s="386"/>
      <c r="Y822" s="386"/>
      <c r="Z822" s="386"/>
      <c r="AA822" s="386"/>
      <c r="AB822" s="386"/>
      <c r="AC822" s="386"/>
      <c r="AD822" s="386"/>
      <c r="AE822" s="386"/>
      <c r="AF822" s="386"/>
      <c r="AG822" s="386"/>
      <c r="AH822" s="188"/>
      <c r="AI822" s="188"/>
      <c r="AJ822" s="188"/>
      <c r="AK822" s="188"/>
      <c r="AL822" s="188"/>
      <c r="AM822" s="188"/>
      <c r="AN822" s="188"/>
      <c r="AO822" s="188"/>
      <c r="AP822" s="188"/>
      <c r="AQ822" s="386"/>
      <c r="AR822" s="386"/>
      <c r="AS822" s="386"/>
      <c r="AT822" s="386"/>
      <c r="AU822" s="386"/>
      <c r="AV822" s="386"/>
      <c r="AW822" s="386"/>
      <c r="AX822" s="386"/>
      <c r="AY822" s="386"/>
      <c r="AZ822" s="386"/>
      <c r="BA822" s="386"/>
      <c r="BB822" s="386"/>
      <c r="BC822" s="386"/>
      <c r="BD822" s="386"/>
      <c r="BE822" s="386"/>
      <c r="BF822" s="386"/>
      <c r="BG822" s="386"/>
      <c r="BH822" s="386"/>
      <c r="BI822" s="386"/>
      <c r="BJ822" s="386"/>
      <c r="BK822" s="386"/>
      <c r="BL822" s="386"/>
      <c r="BM822" s="386"/>
      <c r="BN822" s="386"/>
      <c r="BO822" s="186"/>
      <c r="BP822" s="386"/>
      <c r="BQ822" s="386"/>
      <c r="BR822" s="386"/>
      <c r="BS822" s="386"/>
      <c r="BT822" s="386"/>
      <c r="BU822" s="386"/>
      <c r="BV822" s="386"/>
      <c r="BW822" s="386"/>
      <c r="BX822" s="386"/>
      <c r="BY822" s="386"/>
      <c r="BZ822" s="386"/>
      <c r="CA822" s="386"/>
      <c r="CB822" s="386"/>
      <c r="CC822" s="386"/>
      <c r="CD822" s="386"/>
      <c r="CE822" s="386"/>
      <c r="CF822" s="386"/>
      <c r="CG822" s="386"/>
      <c r="CH822" s="386"/>
      <c r="CI822" s="386"/>
      <c r="CJ822" s="386"/>
      <c r="CK822" s="386"/>
      <c r="CL822" s="386"/>
      <c r="CM822" s="386"/>
      <c r="CN822" s="386"/>
      <c r="CO822" s="188"/>
      <c r="CP822" s="188"/>
      <c r="CQ822" s="188"/>
      <c r="CR822" s="188"/>
      <c r="CS822" s="188"/>
      <c r="CT822" s="188"/>
      <c r="CU822" s="188"/>
      <c r="CV822" s="188"/>
      <c r="CW822" s="188"/>
      <c r="CX822" s="188"/>
      <c r="CY822" s="188"/>
      <c r="CZ822" s="188"/>
      <c r="DA822" s="188"/>
      <c r="DB822" s="188"/>
      <c r="DC822" s="386"/>
      <c r="DD822" s="386"/>
      <c r="DE822" s="386"/>
      <c r="DF822" s="386"/>
    </row>
    <row r="823" spans="1:110" s="216" customFormat="1">
      <c r="A823" s="222"/>
      <c r="B823" s="386"/>
      <c r="C823" s="386"/>
      <c r="D823" s="386"/>
      <c r="E823" s="386"/>
      <c r="F823" s="386"/>
      <c r="H823" s="222"/>
      <c r="I823" s="386"/>
      <c r="J823" s="386"/>
      <c r="K823" s="386"/>
      <c r="L823" s="386"/>
      <c r="M823" s="386"/>
      <c r="N823" s="386"/>
      <c r="O823" s="386"/>
      <c r="P823" s="386"/>
      <c r="Q823" s="386"/>
      <c r="R823" s="386"/>
      <c r="S823" s="386"/>
      <c r="T823" s="386"/>
      <c r="U823" s="386"/>
      <c r="V823" s="188"/>
      <c r="W823" s="190"/>
      <c r="X823" s="386"/>
      <c r="Y823" s="386"/>
      <c r="Z823" s="386"/>
      <c r="AA823" s="386"/>
      <c r="AB823" s="386"/>
      <c r="AC823" s="386"/>
      <c r="AD823" s="386"/>
      <c r="AE823" s="386"/>
      <c r="AF823" s="386"/>
      <c r="AG823" s="386"/>
      <c r="AH823" s="188"/>
      <c r="AI823" s="188"/>
      <c r="AJ823" s="188"/>
      <c r="AK823" s="188"/>
      <c r="AL823" s="188"/>
      <c r="AM823" s="188"/>
      <c r="AN823" s="188"/>
      <c r="AO823" s="188"/>
      <c r="AP823" s="188"/>
      <c r="AQ823" s="386"/>
      <c r="AR823" s="386"/>
      <c r="AS823" s="386"/>
      <c r="AT823" s="386"/>
      <c r="AU823" s="386"/>
      <c r="AV823" s="386"/>
      <c r="AW823" s="386"/>
      <c r="AX823" s="386"/>
      <c r="AY823" s="386"/>
      <c r="AZ823" s="386"/>
      <c r="BA823" s="386"/>
      <c r="BB823" s="386"/>
      <c r="BC823" s="386"/>
      <c r="BD823" s="386"/>
      <c r="BE823" s="386"/>
      <c r="BF823" s="386"/>
      <c r="BG823" s="386"/>
      <c r="BH823" s="386"/>
      <c r="BI823" s="386"/>
      <c r="BJ823" s="386"/>
      <c r="BK823" s="386"/>
      <c r="BL823" s="386"/>
      <c r="BM823" s="386"/>
      <c r="BN823" s="386"/>
      <c r="BO823" s="186"/>
      <c r="BP823" s="386"/>
      <c r="BQ823" s="386"/>
      <c r="BR823" s="386"/>
      <c r="BS823" s="386"/>
      <c r="BT823" s="386"/>
      <c r="BU823" s="386"/>
      <c r="BV823" s="386"/>
      <c r="BW823" s="386"/>
      <c r="BX823" s="386"/>
      <c r="BY823" s="386"/>
      <c r="BZ823" s="386"/>
      <c r="CA823" s="386"/>
      <c r="CB823" s="386"/>
      <c r="CC823" s="386"/>
      <c r="CD823" s="386"/>
      <c r="CE823" s="386"/>
      <c r="CF823" s="386"/>
      <c r="CG823" s="386"/>
      <c r="CH823" s="386"/>
      <c r="CI823" s="386"/>
      <c r="CJ823" s="386"/>
      <c r="CK823" s="386"/>
      <c r="CL823" s="386"/>
      <c r="CM823" s="386"/>
      <c r="CN823" s="386"/>
      <c r="CO823" s="188"/>
      <c r="CP823" s="188"/>
      <c r="CQ823" s="188"/>
      <c r="CR823" s="188"/>
      <c r="CS823" s="188"/>
      <c r="CT823" s="188"/>
      <c r="CU823" s="188"/>
      <c r="CV823" s="188"/>
      <c r="CW823" s="188"/>
      <c r="CX823" s="188"/>
      <c r="CY823" s="188"/>
      <c r="CZ823" s="188"/>
      <c r="DA823" s="188"/>
      <c r="DB823" s="188"/>
      <c r="DC823" s="386"/>
      <c r="DD823" s="386"/>
      <c r="DE823" s="386"/>
      <c r="DF823" s="386"/>
    </row>
    <row r="824" spans="1:110" s="216" customFormat="1">
      <c r="A824" s="222"/>
      <c r="B824" s="386"/>
      <c r="C824" s="386"/>
      <c r="D824" s="386"/>
      <c r="E824" s="386"/>
      <c r="F824" s="386"/>
      <c r="H824" s="222"/>
      <c r="I824" s="386"/>
      <c r="J824" s="386"/>
      <c r="K824" s="386"/>
      <c r="L824" s="386"/>
      <c r="M824" s="386"/>
      <c r="N824" s="386"/>
      <c r="O824" s="386"/>
      <c r="P824" s="386"/>
      <c r="Q824" s="386"/>
      <c r="R824" s="386"/>
      <c r="S824" s="386"/>
      <c r="T824" s="386"/>
      <c r="U824" s="386"/>
      <c r="V824" s="188"/>
      <c r="W824" s="190"/>
      <c r="X824" s="386"/>
      <c r="Y824" s="386"/>
      <c r="Z824" s="386"/>
      <c r="AA824" s="386"/>
      <c r="AB824" s="386"/>
      <c r="AC824" s="386"/>
      <c r="AD824" s="386"/>
      <c r="AE824" s="386"/>
      <c r="AF824" s="386"/>
      <c r="AG824" s="386"/>
      <c r="AH824" s="188"/>
      <c r="AI824" s="188"/>
      <c r="AJ824" s="188"/>
      <c r="AK824" s="188"/>
      <c r="AL824" s="188"/>
      <c r="AM824" s="188"/>
      <c r="AN824" s="188"/>
      <c r="AO824" s="188"/>
      <c r="AP824" s="188"/>
      <c r="AQ824" s="386"/>
      <c r="AR824" s="386"/>
      <c r="AS824" s="386"/>
      <c r="AT824" s="386"/>
      <c r="AU824" s="386"/>
      <c r="AV824" s="386"/>
      <c r="AW824" s="386"/>
      <c r="AX824" s="386"/>
      <c r="AY824" s="386"/>
      <c r="AZ824" s="386"/>
      <c r="BA824" s="386"/>
      <c r="BB824" s="386"/>
      <c r="BC824" s="386"/>
      <c r="BD824" s="386"/>
      <c r="BE824" s="386"/>
      <c r="BF824" s="386"/>
      <c r="BG824" s="386"/>
      <c r="BH824" s="386"/>
      <c r="BI824" s="386"/>
      <c r="BJ824" s="386"/>
      <c r="BK824" s="386"/>
      <c r="BL824" s="386"/>
      <c r="BM824" s="386"/>
      <c r="BN824" s="386"/>
      <c r="BO824" s="186"/>
      <c r="BP824" s="386"/>
      <c r="BQ824" s="386"/>
      <c r="BR824" s="386"/>
      <c r="BS824" s="386"/>
      <c r="BT824" s="386"/>
      <c r="BU824" s="386"/>
      <c r="BV824" s="386"/>
      <c r="BW824" s="386"/>
      <c r="BX824" s="386"/>
      <c r="BY824" s="386"/>
      <c r="BZ824" s="386"/>
      <c r="CA824" s="386"/>
      <c r="CB824" s="386"/>
      <c r="CC824" s="386"/>
      <c r="CD824" s="386"/>
      <c r="CE824" s="386"/>
      <c r="CF824" s="386"/>
      <c r="CG824" s="386"/>
      <c r="CH824" s="386"/>
      <c r="CI824" s="386"/>
      <c r="CJ824" s="386"/>
      <c r="CK824" s="386"/>
      <c r="CL824" s="386"/>
      <c r="CM824" s="386"/>
      <c r="CN824" s="386"/>
      <c r="CO824" s="188"/>
      <c r="CP824" s="188"/>
      <c r="CQ824" s="188"/>
      <c r="CR824" s="188"/>
      <c r="CS824" s="188"/>
      <c r="CT824" s="188"/>
      <c r="CU824" s="188"/>
      <c r="CV824" s="188"/>
      <c r="CW824" s="188"/>
      <c r="CX824" s="188"/>
      <c r="CY824" s="188"/>
      <c r="CZ824" s="188"/>
      <c r="DA824" s="188"/>
      <c r="DB824" s="188"/>
      <c r="DC824" s="386"/>
      <c r="DD824" s="386"/>
      <c r="DE824" s="386"/>
      <c r="DF824" s="386"/>
    </row>
    <row r="825" spans="1:110" s="216" customFormat="1">
      <c r="A825" s="222"/>
      <c r="B825" s="386"/>
      <c r="C825" s="386"/>
      <c r="D825" s="386"/>
      <c r="E825" s="386"/>
      <c r="F825" s="386"/>
      <c r="H825" s="222"/>
      <c r="I825" s="386"/>
      <c r="J825" s="386"/>
      <c r="K825" s="386"/>
      <c r="L825" s="386"/>
      <c r="M825" s="386"/>
      <c r="N825" s="386"/>
      <c r="O825" s="386"/>
      <c r="P825" s="386"/>
      <c r="Q825" s="386"/>
      <c r="R825" s="386"/>
      <c r="S825" s="386"/>
      <c r="T825" s="386"/>
      <c r="U825" s="386"/>
      <c r="V825" s="188"/>
      <c r="W825" s="190"/>
      <c r="X825" s="386"/>
      <c r="Y825" s="386"/>
      <c r="Z825" s="386"/>
      <c r="AA825" s="386"/>
      <c r="AB825" s="386"/>
      <c r="AC825" s="386"/>
      <c r="AD825" s="386"/>
      <c r="AE825" s="386"/>
      <c r="AF825" s="386"/>
      <c r="AG825" s="386"/>
      <c r="AH825" s="188"/>
      <c r="AI825" s="188"/>
      <c r="AJ825" s="188"/>
      <c r="AK825" s="188"/>
      <c r="AL825" s="188"/>
      <c r="AM825" s="188"/>
      <c r="AN825" s="188"/>
      <c r="AO825" s="188"/>
      <c r="AP825" s="188"/>
      <c r="AQ825" s="386"/>
      <c r="AR825" s="386"/>
      <c r="AS825" s="386"/>
      <c r="AT825" s="386"/>
      <c r="AU825" s="386"/>
      <c r="AV825" s="386"/>
      <c r="AW825" s="386"/>
      <c r="AX825" s="386"/>
      <c r="AY825" s="386"/>
      <c r="AZ825" s="386"/>
      <c r="BA825" s="386"/>
      <c r="BB825" s="386"/>
      <c r="BC825" s="386"/>
      <c r="BD825" s="386"/>
      <c r="BE825" s="386"/>
      <c r="BF825" s="386"/>
      <c r="BG825" s="386"/>
      <c r="BH825" s="386"/>
      <c r="BI825" s="386"/>
      <c r="BJ825" s="386"/>
      <c r="BK825" s="386"/>
      <c r="BL825" s="386"/>
      <c r="BM825" s="386"/>
      <c r="BN825" s="386"/>
      <c r="BO825" s="186"/>
      <c r="BP825" s="386"/>
      <c r="BQ825" s="386"/>
      <c r="BR825" s="386"/>
      <c r="BS825" s="386"/>
      <c r="BT825" s="386"/>
      <c r="BU825" s="386"/>
      <c r="BV825" s="386"/>
      <c r="BW825" s="386"/>
      <c r="BX825" s="386"/>
      <c r="BY825" s="386"/>
      <c r="BZ825" s="386"/>
      <c r="CA825" s="386"/>
      <c r="CB825" s="386"/>
      <c r="CC825" s="386"/>
      <c r="CD825" s="386"/>
      <c r="CE825" s="386"/>
      <c r="CF825" s="386"/>
      <c r="CG825" s="386"/>
      <c r="CH825" s="386"/>
      <c r="CI825" s="386"/>
      <c r="CJ825" s="386"/>
      <c r="CK825" s="386"/>
      <c r="CL825" s="386"/>
      <c r="CM825" s="386"/>
      <c r="CN825" s="386"/>
      <c r="CO825" s="188"/>
      <c r="CP825" s="188"/>
      <c r="CQ825" s="188"/>
      <c r="CR825" s="188"/>
      <c r="CS825" s="188"/>
      <c r="CT825" s="188"/>
      <c r="CU825" s="188"/>
      <c r="CV825" s="188"/>
      <c r="CW825" s="188"/>
      <c r="CX825" s="188"/>
      <c r="CY825" s="188"/>
      <c r="CZ825" s="188"/>
      <c r="DA825" s="188"/>
      <c r="DB825" s="188"/>
      <c r="DC825" s="386"/>
      <c r="DD825" s="386"/>
      <c r="DE825" s="386"/>
      <c r="DF825" s="386"/>
    </row>
    <row r="826" spans="1:110" s="216" customFormat="1">
      <c r="A826" s="222"/>
      <c r="B826" s="386"/>
      <c r="C826" s="386"/>
      <c r="D826" s="386"/>
      <c r="E826" s="386"/>
      <c r="F826" s="386"/>
      <c r="H826" s="222"/>
      <c r="I826" s="386"/>
      <c r="J826" s="386"/>
      <c r="K826" s="386"/>
      <c r="L826" s="386"/>
      <c r="M826" s="386"/>
      <c r="N826" s="386"/>
      <c r="O826" s="386"/>
      <c r="P826" s="386"/>
      <c r="Q826" s="386"/>
      <c r="R826" s="386"/>
      <c r="S826" s="386"/>
      <c r="T826" s="386"/>
      <c r="U826" s="386"/>
      <c r="V826" s="188"/>
      <c r="W826" s="190"/>
      <c r="X826" s="386"/>
      <c r="Y826" s="386"/>
      <c r="Z826" s="386"/>
      <c r="AA826" s="386"/>
      <c r="AB826" s="386"/>
      <c r="AC826" s="386"/>
      <c r="AD826" s="386"/>
      <c r="AE826" s="386"/>
      <c r="AF826" s="386"/>
      <c r="AG826" s="386"/>
      <c r="AH826" s="188"/>
      <c r="AI826" s="188"/>
      <c r="AJ826" s="188"/>
      <c r="AK826" s="188"/>
      <c r="AL826" s="188"/>
      <c r="AM826" s="188"/>
      <c r="AN826" s="188"/>
      <c r="AO826" s="188"/>
      <c r="AP826" s="188"/>
      <c r="AQ826" s="386"/>
      <c r="AR826" s="386"/>
      <c r="AS826" s="386"/>
      <c r="AT826" s="386"/>
      <c r="AU826" s="386"/>
      <c r="AV826" s="386"/>
      <c r="AW826" s="386"/>
      <c r="AX826" s="386"/>
      <c r="AY826" s="386"/>
      <c r="AZ826" s="386"/>
      <c r="BA826" s="386"/>
      <c r="BB826" s="386"/>
      <c r="BC826" s="386"/>
      <c r="BD826" s="386"/>
      <c r="BE826" s="386"/>
      <c r="BF826" s="386"/>
      <c r="BG826" s="386"/>
      <c r="BH826" s="386"/>
      <c r="BI826" s="386"/>
      <c r="BJ826" s="386"/>
      <c r="BK826" s="386"/>
      <c r="BL826" s="386"/>
      <c r="BM826" s="386"/>
      <c r="BN826" s="386"/>
      <c r="BO826" s="186"/>
      <c r="BP826" s="386"/>
      <c r="BQ826" s="386"/>
      <c r="BR826" s="386"/>
      <c r="BS826" s="386"/>
      <c r="BT826" s="386"/>
      <c r="BU826" s="386"/>
      <c r="BV826" s="386"/>
      <c r="BW826" s="386"/>
      <c r="BX826" s="386"/>
      <c r="BY826" s="386"/>
      <c r="BZ826" s="386"/>
      <c r="CA826" s="386"/>
      <c r="CB826" s="386"/>
      <c r="CC826" s="386"/>
      <c r="CD826" s="386"/>
      <c r="CE826" s="386"/>
      <c r="CF826" s="386"/>
      <c r="CG826" s="386"/>
      <c r="CH826" s="386"/>
      <c r="CI826" s="386"/>
      <c r="CJ826" s="386"/>
      <c r="CK826" s="386"/>
      <c r="CL826" s="386"/>
      <c r="CM826" s="386"/>
      <c r="CN826" s="386"/>
      <c r="CO826" s="188"/>
      <c r="CP826" s="188"/>
      <c r="CQ826" s="188"/>
      <c r="CR826" s="188"/>
      <c r="CS826" s="188"/>
      <c r="CT826" s="188"/>
      <c r="CU826" s="188"/>
      <c r="CV826" s="188"/>
      <c r="CW826" s="188"/>
      <c r="CX826" s="188"/>
      <c r="CY826" s="188"/>
      <c r="CZ826" s="188"/>
      <c r="DA826" s="188"/>
      <c r="DB826" s="188"/>
      <c r="DC826" s="386"/>
      <c r="DD826" s="386"/>
      <c r="DE826" s="386"/>
      <c r="DF826" s="386"/>
    </row>
    <row r="827" spans="1:110" s="216" customFormat="1">
      <c r="A827" s="222"/>
      <c r="B827" s="386"/>
      <c r="C827" s="386"/>
      <c r="D827" s="386"/>
      <c r="E827" s="386"/>
      <c r="F827" s="386"/>
      <c r="H827" s="222"/>
      <c r="I827" s="386"/>
      <c r="J827" s="386"/>
      <c r="K827" s="386"/>
      <c r="L827" s="386"/>
      <c r="M827" s="386"/>
      <c r="N827" s="386"/>
      <c r="O827" s="386"/>
      <c r="P827" s="386"/>
      <c r="Q827" s="386"/>
      <c r="R827" s="386"/>
      <c r="S827" s="386"/>
      <c r="T827" s="386"/>
      <c r="U827" s="386"/>
      <c r="V827" s="188"/>
      <c r="W827" s="190"/>
      <c r="X827" s="386"/>
      <c r="Y827" s="386"/>
      <c r="Z827" s="386"/>
      <c r="AA827" s="386"/>
      <c r="AB827" s="386"/>
      <c r="AC827" s="386"/>
      <c r="AD827" s="386"/>
      <c r="AE827" s="386"/>
      <c r="AF827" s="386"/>
      <c r="AG827" s="386"/>
      <c r="AH827" s="188"/>
      <c r="AI827" s="188"/>
      <c r="AJ827" s="188"/>
      <c r="AK827" s="188"/>
      <c r="AL827" s="188"/>
      <c r="AM827" s="188"/>
      <c r="AN827" s="188"/>
      <c r="AO827" s="188"/>
      <c r="AP827" s="188"/>
      <c r="AQ827" s="386"/>
      <c r="AR827" s="386"/>
      <c r="AS827" s="386"/>
      <c r="AT827" s="386"/>
      <c r="AU827" s="386"/>
      <c r="AV827" s="386"/>
      <c r="AW827" s="386"/>
      <c r="AX827" s="386"/>
      <c r="AY827" s="386"/>
      <c r="AZ827" s="386"/>
      <c r="BA827" s="386"/>
      <c r="BB827" s="386"/>
      <c r="BC827" s="386"/>
      <c r="BD827" s="386"/>
      <c r="BE827" s="386"/>
      <c r="BF827" s="386"/>
      <c r="BG827" s="386"/>
      <c r="BH827" s="386"/>
      <c r="BI827" s="386"/>
      <c r="BJ827" s="386"/>
      <c r="BK827" s="386"/>
      <c r="BL827" s="386"/>
      <c r="BM827" s="386"/>
      <c r="BN827" s="386"/>
      <c r="BO827" s="186"/>
      <c r="BP827" s="386"/>
      <c r="BQ827" s="386"/>
      <c r="BR827" s="386"/>
      <c r="BS827" s="386"/>
      <c r="BT827" s="386"/>
      <c r="BU827" s="386"/>
      <c r="BV827" s="386"/>
      <c r="BW827" s="386"/>
      <c r="BX827" s="386"/>
      <c r="BY827" s="386"/>
      <c r="BZ827" s="386"/>
      <c r="CA827" s="386"/>
      <c r="CB827" s="386"/>
      <c r="CC827" s="386"/>
      <c r="CD827" s="386"/>
      <c r="CE827" s="386"/>
      <c r="CF827" s="386"/>
      <c r="CG827" s="386"/>
      <c r="CH827" s="386"/>
      <c r="CI827" s="386"/>
      <c r="CJ827" s="386"/>
      <c r="CK827" s="386"/>
      <c r="CL827" s="386"/>
      <c r="CM827" s="386"/>
      <c r="CN827" s="386"/>
      <c r="CO827" s="188"/>
      <c r="CP827" s="188"/>
      <c r="CQ827" s="188"/>
      <c r="CR827" s="188"/>
      <c r="CS827" s="188"/>
      <c r="CT827" s="188"/>
      <c r="CU827" s="188"/>
      <c r="CV827" s="188"/>
      <c r="CW827" s="188"/>
      <c r="CX827" s="188"/>
      <c r="CY827" s="188"/>
      <c r="CZ827" s="188"/>
      <c r="DA827" s="188"/>
      <c r="DB827" s="188"/>
      <c r="DC827" s="386"/>
      <c r="DD827" s="386"/>
      <c r="DE827" s="386"/>
      <c r="DF827" s="386"/>
    </row>
    <row r="828" spans="1:110" s="216" customFormat="1">
      <c r="A828" s="222"/>
      <c r="B828" s="386"/>
      <c r="C828" s="386"/>
      <c r="D828" s="386"/>
      <c r="E828" s="386"/>
      <c r="F828" s="386"/>
      <c r="H828" s="222"/>
      <c r="I828" s="386"/>
      <c r="J828" s="386"/>
      <c r="K828" s="386"/>
      <c r="L828" s="386"/>
      <c r="M828" s="386"/>
      <c r="N828" s="386"/>
      <c r="O828" s="386"/>
      <c r="P828" s="386"/>
      <c r="Q828" s="386"/>
      <c r="R828" s="386"/>
      <c r="S828" s="386"/>
      <c r="T828" s="386"/>
      <c r="U828" s="386"/>
      <c r="V828" s="188"/>
      <c r="W828" s="190"/>
      <c r="X828" s="386"/>
      <c r="Y828" s="386"/>
      <c r="Z828" s="386"/>
      <c r="AA828" s="386"/>
      <c r="AB828" s="386"/>
      <c r="AC828" s="386"/>
      <c r="AD828" s="386"/>
      <c r="AE828" s="386"/>
      <c r="AF828" s="386"/>
      <c r="AG828" s="386"/>
      <c r="AH828" s="188"/>
      <c r="AI828" s="188"/>
      <c r="AJ828" s="188"/>
      <c r="AK828" s="188"/>
      <c r="AL828" s="188"/>
      <c r="AM828" s="188"/>
      <c r="AN828" s="188"/>
      <c r="AO828" s="188"/>
      <c r="AP828" s="188"/>
      <c r="AQ828" s="386"/>
      <c r="AR828" s="386"/>
      <c r="AS828" s="386"/>
      <c r="AT828" s="386"/>
      <c r="AU828" s="386"/>
      <c r="AV828" s="386"/>
      <c r="AW828" s="386"/>
      <c r="AX828" s="386"/>
      <c r="AY828" s="386"/>
      <c r="AZ828" s="386"/>
      <c r="BA828" s="386"/>
      <c r="BB828" s="386"/>
      <c r="BC828" s="386"/>
      <c r="BD828" s="386"/>
      <c r="BE828" s="386"/>
      <c r="BF828" s="386"/>
      <c r="BG828" s="386"/>
      <c r="BH828" s="386"/>
      <c r="BI828" s="386"/>
      <c r="BJ828" s="386"/>
      <c r="BK828" s="386"/>
      <c r="BL828" s="386"/>
      <c r="BM828" s="386"/>
      <c r="BN828" s="386"/>
      <c r="BO828" s="186"/>
      <c r="BP828" s="386"/>
      <c r="BQ828" s="386"/>
      <c r="BR828" s="386"/>
      <c r="BS828" s="386"/>
      <c r="BT828" s="386"/>
      <c r="BU828" s="386"/>
      <c r="BV828" s="386"/>
      <c r="BW828" s="386"/>
      <c r="BX828" s="386"/>
      <c r="BY828" s="386"/>
      <c r="BZ828" s="386"/>
      <c r="CA828" s="386"/>
      <c r="CB828" s="386"/>
      <c r="CC828" s="386"/>
      <c r="CD828" s="386"/>
      <c r="CE828" s="386"/>
      <c r="CF828" s="386"/>
      <c r="CG828" s="386"/>
      <c r="CH828" s="386"/>
      <c r="CI828" s="386"/>
      <c r="CJ828" s="386"/>
      <c r="CK828" s="386"/>
      <c r="CL828" s="386"/>
      <c r="CM828" s="386"/>
      <c r="CN828" s="386"/>
      <c r="CO828" s="188"/>
      <c r="CP828" s="188"/>
      <c r="CQ828" s="188"/>
      <c r="CR828" s="188"/>
      <c r="CS828" s="188"/>
      <c r="CT828" s="188"/>
      <c r="CU828" s="188"/>
      <c r="CV828" s="188"/>
      <c r="CW828" s="188"/>
      <c r="CX828" s="188"/>
      <c r="CY828" s="188"/>
      <c r="CZ828" s="188"/>
      <c r="DA828" s="188"/>
      <c r="DB828" s="188"/>
      <c r="DC828" s="386"/>
      <c r="DD828" s="386"/>
      <c r="DE828" s="386"/>
      <c r="DF828" s="386"/>
    </row>
    <row r="829" spans="1:110" s="216" customFormat="1">
      <c r="A829" s="222"/>
      <c r="B829" s="386"/>
      <c r="C829" s="386"/>
      <c r="D829" s="386"/>
      <c r="E829" s="386"/>
      <c r="F829" s="386"/>
      <c r="H829" s="222"/>
      <c r="I829" s="386"/>
      <c r="J829" s="386"/>
      <c r="K829" s="386"/>
      <c r="L829" s="386"/>
      <c r="M829" s="386"/>
      <c r="N829" s="386"/>
      <c r="O829" s="386"/>
      <c r="P829" s="386"/>
      <c r="Q829" s="386"/>
      <c r="R829" s="386"/>
      <c r="S829" s="386"/>
      <c r="T829" s="386"/>
      <c r="U829" s="386"/>
      <c r="V829" s="188"/>
      <c r="W829" s="190"/>
      <c r="X829" s="386"/>
      <c r="Y829" s="386"/>
      <c r="Z829" s="386"/>
      <c r="AA829" s="386"/>
      <c r="AB829" s="386"/>
      <c r="AC829" s="386"/>
      <c r="AD829" s="386"/>
      <c r="AE829" s="386"/>
      <c r="AF829" s="386"/>
      <c r="AG829" s="386"/>
      <c r="AH829" s="188"/>
      <c r="AI829" s="188"/>
      <c r="AJ829" s="188"/>
      <c r="AK829" s="188"/>
      <c r="AL829" s="188"/>
      <c r="AM829" s="188"/>
      <c r="AN829" s="188"/>
      <c r="AO829" s="188"/>
      <c r="AP829" s="188"/>
      <c r="AQ829" s="386"/>
      <c r="AR829" s="386"/>
      <c r="AS829" s="386"/>
      <c r="AT829" s="386"/>
      <c r="AU829" s="386"/>
      <c r="AV829" s="386"/>
      <c r="AW829" s="386"/>
      <c r="AX829" s="386"/>
      <c r="AY829" s="386"/>
      <c r="AZ829" s="386"/>
      <c r="BA829" s="386"/>
      <c r="BB829" s="386"/>
      <c r="BC829" s="386"/>
      <c r="BD829" s="386"/>
      <c r="BE829" s="386"/>
      <c r="BF829" s="386"/>
      <c r="BG829" s="386"/>
      <c r="BH829" s="386"/>
      <c r="BI829" s="386"/>
      <c r="BJ829" s="386"/>
      <c r="BK829" s="386"/>
      <c r="BL829" s="386"/>
      <c r="BM829" s="386"/>
      <c r="BN829" s="386"/>
      <c r="BO829" s="186"/>
      <c r="BP829" s="386"/>
      <c r="BQ829" s="386"/>
      <c r="BR829" s="386"/>
      <c r="BS829" s="386"/>
      <c r="BT829" s="386"/>
      <c r="BU829" s="386"/>
      <c r="BV829" s="386"/>
      <c r="BW829" s="386"/>
      <c r="BX829" s="386"/>
      <c r="BY829" s="386"/>
      <c r="BZ829" s="386"/>
      <c r="CA829" s="386"/>
      <c r="CB829" s="386"/>
      <c r="CC829" s="386"/>
      <c r="CD829" s="386"/>
      <c r="CE829" s="386"/>
      <c r="CF829" s="386"/>
      <c r="CG829" s="386"/>
      <c r="CH829" s="386"/>
      <c r="CI829" s="386"/>
      <c r="CJ829" s="386"/>
      <c r="CK829" s="386"/>
      <c r="CL829" s="386"/>
      <c r="CM829" s="386"/>
      <c r="CN829" s="386"/>
      <c r="CO829" s="188"/>
      <c r="CP829" s="188"/>
      <c r="CQ829" s="188"/>
      <c r="CR829" s="188"/>
      <c r="CS829" s="188"/>
      <c r="CT829" s="188"/>
      <c r="CU829" s="188"/>
      <c r="CV829" s="188"/>
      <c r="CW829" s="188"/>
      <c r="CX829" s="188"/>
      <c r="CY829" s="188"/>
      <c r="CZ829" s="188"/>
      <c r="DA829" s="188"/>
      <c r="DB829" s="188"/>
      <c r="DC829" s="386"/>
      <c r="DD829" s="386"/>
      <c r="DE829" s="386"/>
      <c r="DF829" s="386"/>
    </row>
    <row r="830" spans="1:110" s="216" customFormat="1">
      <c r="A830" s="222"/>
      <c r="B830" s="386"/>
      <c r="C830" s="386"/>
      <c r="D830" s="386"/>
      <c r="E830" s="386"/>
      <c r="F830" s="386"/>
      <c r="H830" s="222"/>
      <c r="I830" s="386"/>
      <c r="J830" s="386"/>
      <c r="K830" s="386"/>
      <c r="L830" s="386"/>
      <c r="M830" s="386"/>
      <c r="N830" s="386"/>
      <c r="O830" s="386"/>
      <c r="P830" s="386"/>
      <c r="Q830" s="386"/>
      <c r="R830" s="386"/>
      <c r="S830" s="386"/>
      <c r="T830" s="386"/>
      <c r="U830" s="386"/>
      <c r="V830" s="188"/>
      <c r="W830" s="190"/>
      <c r="X830" s="386"/>
      <c r="Y830" s="386"/>
      <c r="Z830" s="386"/>
      <c r="AA830" s="386"/>
      <c r="AB830" s="386"/>
      <c r="AC830" s="386"/>
      <c r="AD830" s="386"/>
      <c r="AE830" s="386"/>
      <c r="AF830" s="386"/>
      <c r="AG830" s="386"/>
      <c r="AH830" s="188"/>
      <c r="AI830" s="188"/>
      <c r="AJ830" s="188"/>
      <c r="AK830" s="188"/>
      <c r="AL830" s="188"/>
      <c r="AM830" s="188"/>
      <c r="AN830" s="188"/>
      <c r="AO830" s="188"/>
      <c r="AP830" s="188"/>
      <c r="AQ830" s="386"/>
      <c r="AR830" s="386"/>
      <c r="AS830" s="386"/>
      <c r="AT830" s="386"/>
      <c r="AU830" s="386"/>
      <c r="AV830" s="386"/>
      <c r="AW830" s="386"/>
      <c r="AX830" s="386"/>
      <c r="AY830" s="386"/>
      <c r="AZ830" s="386"/>
      <c r="BA830" s="386"/>
      <c r="BB830" s="386"/>
      <c r="BC830" s="386"/>
      <c r="BD830" s="386"/>
      <c r="BE830" s="386"/>
      <c r="BF830" s="386"/>
      <c r="BG830" s="386"/>
      <c r="BH830" s="386"/>
      <c r="BI830" s="386"/>
      <c r="BJ830" s="386"/>
      <c r="BK830" s="386"/>
      <c r="BL830" s="386"/>
      <c r="BM830" s="386"/>
      <c r="BN830" s="386"/>
      <c r="BO830" s="186"/>
      <c r="BP830" s="386"/>
      <c r="BQ830" s="386"/>
      <c r="BR830" s="386"/>
      <c r="BS830" s="386"/>
      <c r="BT830" s="386"/>
      <c r="BU830" s="386"/>
      <c r="BV830" s="386"/>
      <c r="BW830" s="386"/>
      <c r="BX830" s="386"/>
      <c r="BY830" s="386"/>
      <c r="BZ830" s="386"/>
      <c r="CA830" s="386"/>
      <c r="CB830" s="386"/>
      <c r="CC830" s="386"/>
      <c r="CD830" s="386"/>
      <c r="CE830" s="386"/>
      <c r="CF830" s="386"/>
      <c r="CG830" s="386"/>
      <c r="CH830" s="386"/>
      <c r="CI830" s="386"/>
      <c r="CJ830" s="386"/>
      <c r="CK830" s="386"/>
      <c r="CL830" s="386"/>
      <c r="CM830" s="386"/>
      <c r="CN830" s="386"/>
      <c r="CO830" s="188"/>
      <c r="CP830" s="188"/>
      <c r="CQ830" s="188"/>
      <c r="CR830" s="188"/>
      <c r="CS830" s="188"/>
      <c r="CT830" s="188"/>
      <c r="CU830" s="188"/>
      <c r="CV830" s="188"/>
      <c r="CW830" s="188"/>
      <c r="CX830" s="188"/>
      <c r="CY830" s="188"/>
      <c r="CZ830" s="188"/>
      <c r="DA830" s="188"/>
      <c r="DB830" s="188"/>
      <c r="DC830" s="386"/>
      <c r="DD830" s="386"/>
      <c r="DE830" s="386"/>
      <c r="DF830" s="386"/>
    </row>
    <row r="831" spans="1:110" s="216" customFormat="1">
      <c r="A831" s="222"/>
      <c r="B831" s="386"/>
      <c r="C831" s="386"/>
      <c r="D831" s="386"/>
      <c r="E831" s="386"/>
      <c r="F831" s="386"/>
      <c r="H831" s="222"/>
      <c r="I831" s="386"/>
      <c r="J831" s="386"/>
      <c r="K831" s="386"/>
      <c r="L831" s="386"/>
      <c r="M831" s="386"/>
      <c r="N831" s="386"/>
      <c r="O831" s="386"/>
      <c r="P831" s="386"/>
      <c r="Q831" s="386"/>
      <c r="R831" s="386"/>
      <c r="S831" s="386"/>
      <c r="T831" s="386"/>
      <c r="U831" s="386"/>
      <c r="V831" s="188"/>
      <c r="W831" s="190"/>
      <c r="X831" s="386"/>
      <c r="Y831" s="386"/>
      <c r="Z831" s="386"/>
      <c r="AA831" s="386"/>
      <c r="AB831" s="386"/>
      <c r="AC831" s="386"/>
      <c r="AD831" s="386"/>
      <c r="AE831" s="386"/>
      <c r="AF831" s="386"/>
      <c r="AG831" s="386"/>
      <c r="AH831" s="188"/>
      <c r="AI831" s="188"/>
      <c r="AJ831" s="188"/>
      <c r="AK831" s="188"/>
      <c r="AL831" s="188"/>
      <c r="AM831" s="188"/>
      <c r="AN831" s="188"/>
      <c r="AO831" s="188"/>
      <c r="AP831" s="188"/>
      <c r="AQ831" s="386"/>
      <c r="AR831" s="386"/>
      <c r="AS831" s="386"/>
      <c r="AT831" s="386"/>
      <c r="AU831" s="386"/>
      <c r="AV831" s="386"/>
      <c r="AW831" s="386"/>
      <c r="AX831" s="386"/>
      <c r="AY831" s="386"/>
      <c r="AZ831" s="386"/>
      <c r="BA831" s="386"/>
      <c r="BB831" s="386"/>
      <c r="BC831" s="386"/>
      <c r="BD831" s="386"/>
      <c r="BE831" s="386"/>
      <c r="BF831" s="386"/>
      <c r="BG831" s="386"/>
      <c r="BH831" s="386"/>
      <c r="BI831" s="386"/>
      <c r="BJ831" s="386"/>
      <c r="BK831" s="386"/>
      <c r="BL831" s="386"/>
      <c r="BM831" s="386"/>
      <c r="BN831" s="386"/>
      <c r="BO831" s="186"/>
      <c r="BP831" s="386"/>
      <c r="BQ831" s="386"/>
      <c r="BR831" s="386"/>
      <c r="BS831" s="386"/>
      <c r="BT831" s="386"/>
      <c r="BU831" s="386"/>
      <c r="BV831" s="386"/>
      <c r="BW831" s="386"/>
      <c r="BX831" s="386"/>
      <c r="BY831" s="386"/>
      <c r="BZ831" s="386"/>
      <c r="CA831" s="386"/>
      <c r="CB831" s="386"/>
      <c r="CC831" s="386"/>
      <c r="CD831" s="386"/>
      <c r="CE831" s="386"/>
      <c r="CF831" s="386"/>
      <c r="CG831" s="386"/>
      <c r="CH831" s="386"/>
      <c r="CI831" s="386"/>
      <c r="CJ831" s="386"/>
      <c r="CK831" s="386"/>
      <c r="CL831" s="386"/>
      <c r="CM831" s="386"/>
      <c r="CN831" s="386"/>
      <c r="CO831" s="188"/>
      <c r="CP831" s="188"/>
      <c r="CQ831" s="188"/>
      <c r="CR831" s="188"/>
      <c r="CS831" s="188"/>
      <c r="CT831" s="188"/>
      <c r="CU831" s="188"/>
      <c r="CV831" s="188"/>
      <c r="CW831" s="188"/>
      <c r="CX831" s="188"/>
      <c r="CY831" s="188"/>
      <c r="CZ831" s="188"/>
      <c r="DA831" s="188"/>
      <c r="DB831" s="188"/>
      <c r="DC831" s="386"/>
      <c r="DD831" s="386"/>
      <c r="DE831" s="386"/>
      <c r="DF831" s="386"/>
    </row>
    <row r="832" spans="1:110" s="216" customFormat="1">
      <c r="A832" s="222"/>
      <c r="B832" s="386"/>
      <c r="C832" s="386"/>
      <c r="D832" s="386"/>
      <c r="E832" s="386"/>
      <c r="F832" s="386"/>
      <c r="H832" s="222"/>
      <c r="I832" s="386"/>
      <c r="J832" s="386"/>
      <c r="K832" s="386"/>
      <c r="L832" s="386"/>
      <c r="M832" s="386"/>
      <c r="N832" s="386"/>
      <c r="O832" s="386"/>
      <c r="P832" s="386"/>
      <c r="Q832" s="386"/>
      <c r="R832" s="386"/>
      <c r="S832" s="386"/>
      <c r="T832" s="386"/>
      <c r="U832" s="386"/>
      <c r="V832" s="188"/>
      <c r="W832" s="190"/>
      <c r="X832" s="386"/>
      <c r="Y832" s="386"/>
      <c r="Z832" s="386"/>
      <c r="AA832" s="386"/>
      <c r="AB832" s="386"/>
      <c r="AC832" s="386"/>
      <c r="AD832" s="386"/>
      <c r="AE832" s="386"/>
      <c r="AF832" s="386"/>
      <c r="AG832" s="386"/>
      <c r="AH832" s="188"/>
      <c r="AI832" s="188"/>
      <c r="AJ832" s="188"/>
      <c r="AK832" s="188"/>
      <c r="AL832" s="188"/>
      <c r="AM832" s="188"/>
      <c r="AN832" s="188"/>
      <c r="AO832" s="188"/>
      <c r="AP832" s="188"/>
      <c r="AQ832" s="386"/>
      <c r="AR832" s="386"/>
      <c r="AS832" s="386"/>
      <c r="AT832" s="386"/>
      <c r="AU832" s="386"/>
      <c r="AV832" s="386"/>
      <c r="AW832" s="386"/>
      <c r="AX832" s="386"/>
      <c r="AY832" s="386"/>
      <c r="AZ832" s="386"/>
      <c r="BA832" s="386"/>
      <c r="BB832" s="386"/>
      <c r="BC832" s="386"/>
      <c r="BD832" s="386"/>
      <c r="BE832" s="386"/>
      <c r="BF832" s="386"/>
      <c r="BG832" s="386"/>
      <c r="BH832" s="386"/>
      <c r="BI832" s="386"/>
      <c r="BJ832" s="386"/>
      <c r="BK832" s="386"/>
      <c r="BL832" s="386"/>
      <c r="BM832" s="386"/>
      <c r="BN832" s="386"/>
      <c r="BO832" s="186"/>
      <c r="BP832" s="386"/>
      <c r="BQ832" s="386"/>
      <c r="BR832" s="386"/>
      <c r="BS832" s="386"/>
      <c r="BT832" s="386"/>
      <c r="BU832" s="386"/>
      <c r="BV832" s="386"/>
      <c r="BW832" s="386"/>
      <c r="BX832" s="386"/>
      <c r="BY832" s="386"/>
      <c r="BZ832" s="386"/>
      <c r="CA832" s="386"/>
      <c r="CB832" s="386"/>
      <c r="CC832" s="386"/>
      <c r="CD832" s="386"/>
      <c r="CE832" s="386"/>
      <c r="CF832" s="386"/>
      <c r="CG832" s="386"/>
      <c r="CH832" s="386"/>
      <c r="CI832" s="386"/>
      <c r="CJ832" s="386"/>
      <c r="CK832" s="386"/>
      <c r="CL832" s="386"/>
      <c r="CM832" s="386"/>
      <c r="CN832" s="386"/>
      <c r="CO832" s="188"/>
      <c r="CP832" s="188"/>
      <c r="CQ832" s="188"/>
      <c r="CR832" s="188"/>
      <c r="CS832" s="188"/>
      <c r="CT832" s="188"/>
      <c r="CU832" s="188"/>
      <c r="CV832" s="188"/>
      <c r="CW832" s="188"/>
      <c r="CX832" s="188"/>
      <c r="CY832" s="188"/>
      <c r="CZ832" s="188"/>
      <c r="DA832" s="188"/>
      <c r="DB832" s="188"/>
      <c r="DC832" s="386"/>
      <c r="DD832" s="386"/>
      <c r="DE832" s="386"/>
      <c r="DF832" s="386"/>
    </row>
    <row r="833" spans="1:110" s="216" customFormat="1">
      <c r="A833" s="222"/>
      <c r="B833" s="386"/>
      <c r="C833" s="386"/>
      <c r="D833" s="386"/>
      <c r="E833" s="386"/>
      <c r="F833" s="386"/>
      <c r="H833" s="222"/>
      <c r="I833" s="386"/>
      <c r="J833" s="386"/>
      <c r="K833" s="386"/>
      <c r="L833" s="386"/>
      <c r="M833" s="386"/>
      <c r="N833" s="386"/>
      <c r="O833" s="386"/>
      <c r="P833" s="386"/>
      <c r="Q833" s="386"/>
      <c r="R833" s="386"/>
      <c r="S833" s="386"/>
      <c r="T833" s="386"/>
      <c r="U833" s="386"/>
      <c r="V833" s="188"/>
      <c r="W833" s="190"/>
      <c r="X833" s="386"/>
      <c r="Y833" s="386"/>
      <c r="Z833" s="386"/>
      <c r="AA833" s="386"/>
      <c r="AB833" s="386"/>
      <c r="AC833" s="386"/>
      <c r="AD833" s="386"/>
      <c r="AE833" s="386"/>
      <c r="AF833" s="386"/>
      <c r="AG833" s="386"/>
      <c r="AH833" s="188"/>
      <c r="AI833" s="188"/>
      <c r="AJ833" s="188"/>
      <c r="AK833" s="188"/>
      <c r="AL833" s="188"/>
      <c r="AM833" s="188"/>
      <c r="AN833" s="188"/>
      <c r="AO833" s="188"/>
      <c r="AP833" s="188"/>
      <c r="AQ833" s="386"/>
      <c r="AR833" s="386"/>
      <c r="AS833" s="386"/>
      <c r="AT833" s="386"/>
      <c r="AU833" s="386"/>
      <c r="AV833" s="386"/>
      <c r="AW833" s="386"/>
      <c r="AX833" s="386"/>
      <c r="AY833" s="386"/>
      <c r="AZ833" s="386"/>
      <c r="BA833" s="386"/>
      <c r="BB833" s="386"/>
      <c r="BC833" s="386"/>
      <c r="BD833" s="386"/>
      <c r="BE833" s="386"/>
      <c r="BF833" s="386"/>
      <c r="BG833" s="386"/>
      <c r="BH833" s="386"/>
      <c r="BI833" s="386"/>
      <c r="BJ833" s="386"/>
      <c r="BK833" s="386"/>
      <c r="BL833" s="386"/>
      <c r="BM833" s="386"/>
      <c r="BN833" s="386"/>
      <c r="BO833" s="186"/>
      <c r="BP833" s="386"/>
      <c r="BQ833" s="386"/>
      <c r="BR833" s="386"/>
      <c r="BS833" s="386"/>
      <c r="BT833" s="386"/>
      <c r="BU833" s="386"/>
      <c r="BV833" s="386"/>
      <c r="BW833" s="386"/>
      <c r="BX833" s="386"/>
      <c r="BY833" s="386"/>
      <c r="BZ833" s="386"/>
      <c r="CA833" s="386"/>
      <c r="CB833" s="386"/>
      <c r="CC833" s="386"/>
      <c r="CD833" s="386"/>
      <c r="CE833" s="386"/>
      <c r="CF833" s="386"/>
      <c r="CG833" s="386"/>
      <c r="CH833" s="386"/>
      <c r="CI833" s="386"/>
      <c r="CJ833" s="386"/>
      <c r="CK833" s="386"/>
      <c r="CL833" s="386"/>
      <c r="CM833" s="386"/>
      <c r="CN833" s="386"/>
      <c r="CO833" s="188"/>
      <c r="CP833" s="188"/>
      <c r="CQ833" s="188"/>
      <c r="CR833" s="188"/>
      <c r="CS833" s="188"/>
      <c r="CT833" s="188"/>
      <c r="CU833" s="188"/>
      <c r="CV833" s="188"/>
      <c r="CW833" s="188"/>
      <c r="CX833" s="188"/>
      <c r="CY833" s="188"/>
      <c r="CZ833" s="188"/>
      <c r="DA833" s="188"/>
      <c r="DB833" s="188"/>
      <c r="DC833" s="386"/>
      <c r="DD833" s="386"/>
      <c r="DE833" s="386"/>
      <c r="DF833" s="386"/>
    </row>
    <row r="834" spans="1:110" s="216" customFormat="1">
      <c r="A834" s="222"/>
      <c r="B834" s="386"/>
      <c r="C834" s="386"/>
      <c r="D834" s="386"/>
      <c r="E834" s="386"/>
      <c r="F834" s="386"/>
      <c r="H834" s="222"/>
      <c r="I834" s="386"/>
      <c r="J834" s="386"/>
      <c r="K834" s="386"/>
      <c r="L834" s="386"/>
      <c r="M834" s="386"/>
      <c r="N834" s="386"/>
      <c r="O834" s="386"/>
      <c r="P834" s="386"/>
      <c r="Q834" s="386"/>
      <c r="R834" s="386"/>
      <c r="S834" s="386"/>
      <c r="T834" s="386"/>
      <c r="U834" s="386"/>
      <c r="V834" s="188"/>
      <c r="W834" s="190"/>
      <c r="X834" s="386"/>
      <c r="Y834" s="386"/>
      <c r="Z834" s="386"/>
      <c r="AA834" s="386"/>
      <c r="AB834" s="386"/>
      <c r="AC834" s="386"/>
      <c r="AD834" s="386"/>
      <c r="AE834" s="386"/>
      <c r="AF834" s="386"/>
      <c r="AG834" s="386"/>
      <c r="AH834" s="188"/>
      <c r="AI834" s="188"/>
      <c r="AJ834" s="188"/>
      <c r="AK834" s="188"/>
      <c r="AL834" s="188"/>
      <c r="AM834" s="188"/>
      <c r="AN834" s="188"/>
      <c r="AO834" s="188"/>
      <c r="AP834" s="188"/>
      <c r="AQ834" s="386"/>
      <c r="AR834" s="386"/>
      <c r="AS834" s="386"/>
      <c r="AT834" s="386"/>
      <c r="AU834" s="386"/>
      <c r="AV834" s="386"/>
      <c r="AW834" s="386"/>
      <c r="AX834" s="386"/>
      <c r="AY834" s="386"/>
      <c r="AZ834" s="386"/>
      <c r="BA834" s="386"/>
      <c r="BB834" s="386"/>
      <c r="BC834" s="386"/>
      <c r="BD834" s="386"/>
      <c r="BE834" s="386"/>
      <c r="BF834" s="386"/>
      <c r="BG834" s="386"/>
      <c r="BH834" s="386"/>
      <c r="BI834" s="386"/>
      <c r="BJ834" s="386"/>
      <c r="BK834" s="386"/>
      <c r="BL834" s="386"/>
      <c r="BM834" s="386"/>
      <c r="BN834" s="386"/>
      <c r="BO834" s="186"/>
      <c r="BP834" s="386"/>
      <c r="BQ834" s="386"/>
      <c r="BR834" s="386"/>
      <c r="BS834" s="386"/>
      <c r="BT834" s="386"/>
      <c r="BU834" s="386"/>
      <c r="BV834" s="386"/>
      <c r="BW834" s="386"/>
      <c r="BX834" s="386"/>
      <c r="BY834" s="386"/>
      <c r="BZ834" s="386"/>
      <c r="CA834" s="386"/>
      <c r="CB834" s="386"/>
      <c r="CC834" s="386"/>
      <c r="CD834" s="386"/>
      <c r="CE834" s="386"/>
      <c r="CF834" s="386"/>
      <c r="CG834" s="386"/>
      <c r="CH834" s="386"/>
      <c r="CI834" s="386"/>
      <c r="CJ834" s="386"/>
      <c r="CK834" s="386"/>
      <c r="CL834" s="386"/>
      <c r="CM834" s="386"/>
      <c r="CN834" s="386"/>
      <c r="CO834" s="188"/>
      <c r="CP834" s="188"/>
      <c r="CQ834" s="188"/>
      <c r="CR834" s="188"/>
      <c r="CS834" s="188"/>
      <c r="CT834" s="188"/>
      <c r="CU834" s="188"/>
      <c r="CV834" s="188"/>
      <c r="CW834" s="188"/>
      <c r="CX834" s="188"/>
      <c r="CY834" s="188"/>
      <c r="CZ834" s="188"/>
      <c r="DA834" s="188"/>
      <c r="DB834" s="188"/>
      <c r="DC834" s="386"/>
      <c r="DD834" s="386"/>
      <c r="DE834" s="386"/>
      <c r="DF834" s="386"/>
    </row>
    <row r="835" spans="1:110" s="216" customFormat="1">
      <c r="A835" s="222"/>
      <c r="B835" s="386"/>
      <c r="C835" s="386"/>
      <c r="D835" s="386"/>
      <c r="E835" s="386"/>
      <c r="F835" s="386"/>
      <c r="H835" s="222"/>
      <c r="I835" s="386"/>
      <c r="J835" s="386"/>
      <c r="K835" s="386"/>
      <c r="L835" s="386"/>
      <c r="M835" s="386"/>
      <c r="N835" s="386"/>
      <c r="O835" s="386"/>
      <c r="P835" s="386"/>
      <c r="Q835" s="386"/>
      <c r="R835" s="386"/>
      <c r="S835" s="386"/>
      <c r="T835" s="386"/>
      <c r="U835" s="386"/>
      <c r="V835" s="188"/>
      <c r="W835" s="190"/>
      <c r="X835" s="386"/>
      <c r="Y835" s="386"/>
      <c r="Z835" s="386"/>
      <c r="AA835" s="386"/>
      <c r="AB835" s="386"/>
      <c r="AC835" s="386"/>
      <c r="AD835" s="386"/>
      <c r="AE835" s="386"/>
      <c r="AF835" s="386"/>
      <c r="AG835" s="386"/>
      <c r="AH835" s="188"/>
      <c r="AI835" s="188"/>
      <c r="AJ835" s="188"/>
      <c r="AK835" s="188"/>
      <c r="AL835" s="188"/>
      <c r="AM835" s="188"/>
      <c r="AN835" s="188"/>
      <c r="AO835" s="188"/>
      <c r="AP835" s="188"/>
      <c r="AQ835" s="386"/>
      <c r="AR835" s="386"/>
      <c r="AS835" s="386"/>
      <c r="AT835" s="386"/>
      <c r="AU835" s="386"/>
      <c r="AV835" s="386"/>
      <c r="AW835" s="386"/>
      <c r="AX835" s="386"/>
      <c r="AY835" s="386"/>
      <c r="AZ835" s="386"/>
      <c r="BA835" s="386"/>
      <c r="BB835" s="386"/>
      <c r="BC835" s="386"/>
      <c r="BD835" s="386"/>
      <c r="BE835" s="386"/>
      <c r="BF835" s="386"/>
      <c r="BG835" s="386"/>
      <c r="BH835" s="386"/>
      <c r="BI835" s="386"/>
      <c r="BJ835" s="386"/>
      <c r="BK835" s="386"/>
      <c r="BL835" s="386"/>
      <c r="BM835" s="386"/>
      <c r="BN835" s="386"/>
      <c r="BO835" s="186"/>
      <c r="BP835" s="386"/>
      <c r="BQ835" s="386"/>
      <c r="BR835" s="386"/>
      <c r="BS835" s="386"/>
      <c r="BT835" s="386"/>
      <c r="BU835" s="386"/>
      <c r="BV835" s="386"/>
      <c r="BW835" s="386"/>
      <c r="BX835" s="386"/>
      <c r="BY835" s="386"/>
      <c r="BZ835" s="386"/>
      <c r="CA835" s="386"/>
      <c r="CB835" s="386"/>
      <c r="CC835" s="386"/>
      <c r="CD835" s="386"/>
      <c r="CE835" s="386"/>
      <c r="CF835" s="386"/>
      <c r="CG835" s="386"/>
      <c r="CH835" s="386"/>
      <c r="CI835" s="386"/>
      <c r="CJ835" s="386"/>
      <c r="CK835" s="386"/>
      <c r="CL835" s="386"/>
      <c r="CM835" s="386"/>
      <c r="CN835" s="386"/>
      <c r="CO835" s="188"/>
      <c r="CP835" s="188"/>
      <c r="CQ835" s="188"/>
      <c r="CR835" s="188"/>
      <c r="CS835" s="188"/>
      <c r="CT835" s="188"/>
      <c r="CU835" s="188"/>
      <c r="CV835" s="188"/>
      <c r="CW835" s="188"/>
      <c r="CX835" s="188"/>
      <c r="CY835" s="188"/>
      <c r="CZ835" s="188"/>
      <c r="DA835" s="188"/>
      <c r="DB835" s="188"/>
      <c r="DC835" s="386"/>
      <c r="DD835" s="386"/>
      <c r="DE835" s="386"/>
      <c r="DF835" s="386"/>
    </row>
    <row r="836" spans="1:110" s="216" customFormat="1">
      <c r="A836" s="222"/>
      <c r="B836" s="386"/>
      <c r="C836" s="386"/>
      <c r="D836" s="386"/>
      <c r="E836" s="386"/>
      <c r="F836" s="386"/>
      <c r="H836" s="222"/>
      <c r="I836" s="386"/>
      <c r="J836" s="386"/>
      <c r="K836" s="386"/>
      <c r="L836" s="386"/>
      <c r="M836" s="386"/>
      <c r="N836" s="386"/>
      <c r="O836" s="386"/>
      <c r="P836" s="386"/>
      <c r="Q836" s="386"/>
      <c r="R836" s="386"/>
      <c r="S836" s="386"/>
      <c r="T836" s="386"/>
      <c r="U836" s="386"/>
      <c r="V836" s="188"/>
      <c r="W836" s="190"/>
      <c r="X836" s="386"/>
      <c r="Y836" s="386"/>
      <c r="Z836" s="386"/>
      <c r="AA836" s="386"/>
      <c r="AB836" s="386"/>
      <c r="AC836" s="386"/>
      <c r="AD836" s="386"/>
      <c r="AE836" s="386"/>
      <c r="AF836" s="386"/>
      <c r="AG836" s="386"/>
      <c r="AH836" s="188"/>
      <c r="AI836" s="188"/>
      <c r="AJ836" s="188"/>
      <c r="AK836" s="188"/>
      <c r="AL836" s="188"/>
      <c r="AM836" s="188"/>
      <c r="AN836" s="188"/>
      <c r="AO836" s="188"/>
      <c r="AP836" s="188"/>
      <c r="AQ836" s="386"/>
      <c r="AR836" s="386"/>
      <c r="AS836" s="386"/>
      <c r="AT836" s="386"/>
      <c r="AU836" s="386"/>
      <c r="AV836" s="386"/>
      <c r="AW836" s="386"/>
      <c r="AX836" s="386"/>
      <c r="AY836" s="386"/>
      <c r="AZ836" s="386"/>
      <c r="BA836" s="386"/>
      <c r="BB836" s="386"/>
      <c r="BC836" s="386"/>
      <c r="BD836" s="386"/>
      <c r="BE836" s="386"/>
      <c r="BF836" s="386"/>
      <c r="BG836" s="386"/>
      <c r="BH836" s="386"/>
      <c r="BI836" s="386"/>
      <c r="BJ836" s="386"/>
      <c r="BK836" s="386"/>
      <c r="BL836" s="386"/>
      <c r="BM836" s="386"/>
      <c r="BN836" s="386"/>
      <c r="BO836" s="186"/>
      <c r="BP836" s="386"/>
      <c r="BQ836" s="386"/>
      <c r="BR836" s="386"/>
      <c r="BS836" s="386"/>
      <c r="BT836" s="386"/>
      <c r="BU836" s="386"/>
      <c r="BV836" s="386"/>
      <c r="BW836" s="386"/>
      <c r="BX836" s="386"/>
      <c r="BY836" s="386"/>
      <c r="BZ836" s="386"/>
      <c r="CA836" s="386"/>
      <c r="CB836" s="386"/>
      <c r="CC836" s="386"/>
      <c r="CD836" s="386"/>
      <c r="CE836" s="386"/>
      <c r="CF836" s="386"/>
      <c r="CG836" s="386"/>
      <c r="CH836" s="386"/>
      <c r="CI836" s="386"/>
      <c r="CJ836" s="386"/>
      <c r="CK836" s="386"/>
      <c r="CL836" s="386"/>
      <c r="CM836" s="386"/>
      <c r="CN836" s="386"/>
      <c r="CO836" s="188"/>
      <c r="CP836" s="188"/>
      <c r="CQ836" s="188"/>
      <c r="CR836" s="188"/>
      <c r="CS836" s="188"/>
      <c r="CT836" s="188"/>
      <c r="CU836" s="188"/>
      <c r="CV836" s="188"/>
      <c r="CW836" s="188"/>
      <c r="CX836" s="188"/>
      <c r="CY836" s="188"/>
      <c r="CZ836" s="188"/>
      <c r="DA836" s="188"/>
      <c r="DB836" s="188"/>
      <c r="DC836" s="386"/>
      <c r="DD836" s="386"/>
      <c r="DE836" s="386"/>
      <c r="DF836" s="386"/>
    </row>
    <row r="837" spans="1:110" s="216" customFormat="1">
      <c r="A837" s="222"/>
      <c r="B837" s="386"/>
      <c r="C837" s="386"/>
      <c r="D837" s="386"/>
      <c r="E837" s="386"/>
      <c r="F837" s="386"/>
      <c r="H837" s="222"/>
      <c r="I837" s="386"/>
      <c r="J837" s="386"/>
      <c r="K837" s="386"/>
      <c r="L837" s="386"/>
      <c r="M837" s="386"/>
      <c r="N837" s="386"/>
      <c r="O837" s="386"/>
      <c r="P837" s="386"/>
      <c r="Q837" s="386"/>
      <c r="R837" s="386"/>
      <c r="S837" s="386"/>
      <c r="T837" s="386"/>
      <c r="U837" s="386"/>
      <c r="V837" s="188"/>
      <c r="W837" s="190"/>
      <c r="X837" s="386"/>
      <c r="Y837" s="386"/>
      <c r="Z837" s="386"/>
      <c r="AA837" s="386"/>
      <c r="AB837" s="386"/>
      <c r="AC837" s="386"/>
      <c r="AD837" s="386"/>
      <c r="AE837" s="386"/>
      <c r="AF837" s="386"/>
      <c r="AG837" s="386"/>
      <c r="AH837" s="188"/>
      <c r="AI837" s="188"/>
      <c r="AJ837" s="188"/>
      <c r="AK837" s="188"/>
      <c r="AL837" s="188"/>
      <c r="AM837" s="188"/>
      <c r="AN837" s="188"/>
      <c r="AO837" s="188"/>
      <c r="AP837" s="188"/>
      <c r="AQ837" s="386"/>
      <c r="AR837" s="386"/>
      <c r="AS837" s="386"/>
      <c r="AT837" s="386"/>
      <c r="AU837" s="386"/>
      <c r="AV837" s="386"/>
      <c r="AW837" s="386"/>
      <c r="AX837" s="386"/>
      <c r="AY837" s="386"/>
      <c r="AZ837" s="386"/>
      <c r="BA837" s="386"/>
      <c r="BB837" s="386"/>
      <c r="BC837" s="386"/>
      <c r="BD837" s="386"/>
      <c r="BE837" s="386"/>
      <c r="BF837" s="386"/>
      <c r="BG837" s="386"/>
      <c r="BH837" s="386"/>
      <c r="BI837" s="386"/>
      <c r="BJ837" s="386"/>
      <c r="BK837" s="386"/>
      <c r="BL837" s="386"/>
      <c r="BM837" s="386"/>
      <c r="BN837" s="386"/>
      <c r="BO837" s="186"/>
      <c r="BP837" s="386"/>
      <c r="BQ837" s="386"/>
      <c r="BR837" s="386"/>
      <c r="BS837" s="386"/>
      <c r="BT837" s="386"/>
      <c r="BU837" s="386"/>
      <c r="BV837" s="386"/>
      <c r="BW837" s="386"/>
      <c r="BX837" s="386"/>
      <c r="BY837" s="386"/>
      <c r="BZ837" s="386"/>
      <c r="CA837" s="386"/>
      <c r="CB837" s="386"/>
      <c r="CC837" s="386"/>
      <c r="CD837" s="386"/>
      <c r="CE837" s="386"/>
      <c r="CF837" s="386"/>
      <c r="CG837" s="386"/>
      <c r="CH837" s="386"/>
      <c r="CI837" s="386"/>
      <c r="CJ837" s="386"/>
      <c r="CK837" s="386"/>
      <c r="CL837" s="386"/>
      <c r="CM837" s="386"/>
      <c r="CN837" s="386"/>
      <c r="CO837" s="188"/>
      <c r="CP837" s="188"/>
      <c r="CQ837" s="188"/>
      <c r="CR837" s="188"/>
      <c r="CS837" s="188"/>
      <c r="CT837" s="188"/>
      <c r="CU837" s="188"/>
      <c r="CV837" s="188"/>
      <c r="CW837" s="188"/>
      <c r="CX837" s="188"/>
      <c r="CY837" s="188"/>
      <c r="CZ837" s="188"/>
      <c r="DA837" s="188"/>
      <c r="DB837" s="188"/>
      <c r="DC837" s="386"/>
      <c r="DD837" s="386"/>
      <c r="DE837" s="386"/>
      <c r="DF837" s="386"/>
    </row>
    <row r="838" spans="1:110" s="216" customFormat="1">
      <c r="A838" s="222"/>
      <c r="B838" s="386"/>
      <c r="C838" s="386"/>
      <c r="D838" s="386"/>
      <c r="E838" s="386"/>
      <c r="F838" s="386"/>
      <c r="H838" s="222"/>
      <c r="I838" s="386"/>
      <c r="J838" s="386"/>
      <c r="K838" s="386"/>
      <c r="L838" s="386"/>
      <c r="M838" s="386"/>
      <c r="N838" s="386"/>
      <c r="O838" s="386"/>
      <c r="P838" s="386"/>
      <c r="Q838" s="386"/>
      <c r="R838" s="386"/>
      <c r="S838" s="386"/>
      <c r="T838" s="386"/>
      <c r="U838" s="386"/>
      <c r="V838" s="188"/>
      <c r="W838" s="190"/>
      <c r="X838" s="386"/>
      <c r="Y838" s="386"/>
      <c r="Z838" s="386"/>
      <c r="AA838" s="386"/>
      <c r="AB838" s="386"/>
      <c r="AC838" s="386"/>
      <c r="AD838" s="386"/>
      <c r="AE838" s="386"/>
      <c r="AF838" s="386"/>
      <c r="AG838" s="386"/>
      <c r="AH838" s="188"/>
      <c r="AI838" s="188"/>
      <c r="AJ838" s="188"/>
      <c r="AK838" s="188"/>
      <c r="AL838" s="188"/>
      <c r="AM838" s="188"/>
      <c r="AN838" s="188"/>
      <c r="AO838" s="188"/>
      <c r="AP838" s="188"/>
      <c r="AQ838" s="386"/>
      <c r="AR838" s="386"/>
      <c r="AS838" s="386"/>
      <c r="AT838" s="386"/>
      <c r="AU838" s="386"/>
      <c r="AV838" s="386"/>
      <c r="AW838" s="386"/>
      <c r="AX838" s="386"/>
      <c r="AY838" s="386"/>
      <c r="AZ838" s="386"/>
      <c r="BA838" s="386"/>
      <c r="BB838" s="386"/>
      <c r="BC838" s="386"/>
      <c r="BD838" s="386"/>
      <c r="BE838" s="386"/>
      <c r="BF838" s="386"/>
      <c r="BG838" s="386"/>
      <c r="BH838" s="386"/>
      <c r="BI838" s="386"/>
      <c r="BJ838" s="386"/>
      <c r="BK838" s="386"/>
      <c r="BL838" s="386"/>
      <c r="BM838" s="386"/>
      <c r="BN838" s="386"/>
      <c r="BO838" s="186"/>
      <c r="BP838" s="386"/>
      <c r="BQ838" s="386"/>
      <c r="BR838" s="386"/>
      <c r="BS838" s="386"/>
      <c r="BT838" s="386"/>
      <c r="BU838" s="386"/>
      <c r="BV838" s="386"/>
      <c r="BW838" s="386"/>
      <c r="BX838" s="386"/>
      <c r="BY838" s="386"/>
      <c r="BZ838" s="386"/>
      <c r="CA838" s="386"/>
      <c r="CB838" s="386"/>
      <c r="CC838" s="386"/>
      <c r="CD838" s="386"/>
      <c r="CE838" s="386"/>
      <c r="CF838" s="386"/>
      <c r="CG838" s="386"/>
      <c r="CH838" s="386"/>
      <c r="CI838" s="386"/>
      <c r="CJ838" s="386"/>
      <c r="CK838" s="386"/>
      <c r="CL838" s="386"/>
      <c r="CM838" s="386"/>
      <c r="CN838" s="386"/>
      <c r="CO838" s="188"/>
      <c r="CP838" s="188"/>
      <c r="CQ838" s="188"/>
      <c r="CR838" s="188"/>
      <c r="CS838" s="188"/>
      <c r="CT838" s="188"/>
      <c r="CU838" s="188"/>
      <c r="CV838" s="188"/>
      <c r="CW838" s="188"/>
      <c r="CX838" s="188"/>
      <c r="CY838" s="188"/>
      <c r="CZ838" s="188"/>
      <c r="DA838" s="188"/>
      <c r="DB838" s="188"/>
      <c r="DC838" s="386"/>
      <c r="DD838" s="386"/>
      <c r="DE838" s="386"/>
      <c r="DF838" s="386"/>
    </row>
    <row r="839" spans="1:110" s="216" customFormat="1">
      <c r="A839" s="222"/>
      <c r="B839" s="386"/>
      <c r="C839" s="386"/>
      <c r="D839" s="386"/>
      <c r="E839" s="386"/>
      <c r="F839" s="386"/>
      <c r="H839" s="222"/>
      <c r="I839" s="386"/>
      <c r="J839" s="386"/>
      <c r="K839" s="386"/>
      <c r="L839" s="386"/>
      <c r="M839" s="386"/>
      <c r="N839" s="386"/>
      <c r="O839" s="386"/>
      <c r="P839" s="386"/>
      <c r="Q839" s="386"/>
      <c r="R839" s="386"/>
      <c r="S839" s="386"/>
      <c r="T839" s="386"/>
      <c r="U839" s="386"/>
      <c r="V839" s="188"/>
      <c r="W839" s="190"/>
      <c r="X839" s="386"/>
      <c r="Y839" s="386"/>
      <c r="Z839" s="386"/>
      <c r="AA839" s="386"/>
      <c r="AB839" s="386"/>
      <c r="AC839" s="386"/>
      <c r="AD839" s="386"/>
      <c r="AE839" s="386"/>
      <c r="AF839" s="386"/>
      <c r="AG839" s="386"/>
      <c r="AH839" s="188"/>
      <c r="AI839" s="188"/>
      <c r="AJ839" s="188"/>
      <c r="AK839" s="188"/>
      <c r="AL839" s="188"/>
      <c r="AM839" s="188"/>
      <c r="AN839" s="188"/>
      <c r="AO839" s="188"/>
      <c r="AP839" s="188"/>
      <c r="AQ839" s="386"/>
      <c r="AR839" s="386"/>
      <c r="AS839" s="386"/>
      <c r="AT839" s="386"/>
      <c r="AU839" s="386"/>
      <c r="AV839" s="386"/>
      <c r="AW839" s="386"/>
      <c r="AX839" s="386"/>
      <c r="AY839" s="386"/>
      <c r="AZ839" s="386"/>
      <c r="BA839" s="386"/>
      <c r="BB839" s="386"/>
      <c r="BC839" s="386"/>
      <c r="BD839" s="386"/>
      <c r="BE839" s="386"/>
      <c r="BF839" s="386"/>
      <c r="BG839" s="386"/>
      <c r="BH839" s="386"/>
      <c r="BI839" s="386"/>
      <c r="BJ839" s="386"/>
      <c r="BK839" s="386"/>
      <c r="BL839" s="386"/>
      <c r="BM839" s="386"/>
      <c r="BN839" s="386"/>
      <c r="BO839" s="186"/>
      <c r="BP839" s="386"/>
      <c r="BQ839" s="386"/>
      <c r="BR839" s="386"/>
      <c r="BS839" s="386"/>
      <c r="BT839" s="386"/>
      <c r="BU839" s="386"/>
      <c r="BV839" s="386"/>
      <c r="BW839" s="386"/>
      <c r="BX839" s="386"/>
      <c r="BY839" s="386"/>
      <c r="BZ839" s="386"/>
      <c r="CA839" s="386"/>
      <c r="CB839" s="386"/>
      <c r="CC839" s="386"/>
      <c r="CD839" s="386"/>
      <c r="CE839" s="386"/>
      <c r="CF839" s="386"/>
      <c r="CG839" s="386"/>
      <c r="CH839" s="386"/>
      <c r="CI839" s="386"/>
      <c r="CJ839" s="386"/>
      <c r="CK839" s="386"/>
      <c r="CL839" s="386"/>
      <c r="CM839" s="386"/>
      <c r="CN839" s="386"/>
      <c r="CO839" s="188"/>
      <c r="CP839" s="188"/>
      <c r="CQ839" s="188"/>
      <c r="CR839" s="188"/>
      <c r="CS839" s="188"/>
      <c r="CT839" s="188"/>
      <c r="CU839" s="188"/>
      <c r="CV839" s="188"/>
      <c r="CW839" s="188"/>
      <c r="CX839" s="188"/>
      <c r="CY839" s="188"/>
      <c r="CZ839" s="188"/>
      <c r="DA839" s="188"/>
      <c r="DB839" s="188"/>
      <c r="DC839" s="386"/>
      <c r="DD839" s="386"/>
      <c r="DE839" s="386"/>
      <c r="DF839" s="386"/>
    </row>
    <row r="840" spans="1:110" s="216" customFormat="1">
      <c r="A840" s="222"/>
      <c r="B840" s="386"/>
      <c r="C840" s="386"/>
      <c r="D840" s="386"/>
      <c r="E840" s="386"/>
      <c r="F840" s="386"/>
      <c r="H840" s="222"/>
      <c r="I840" s="386"/>
      <c r="J840" s="386"/>
      <c r="K840" s="386"/>
      <c r="L840" s="386"/>
      <c r="M840" s="386"/>
      <c r="N840" s="386"/>
      <c r="O840" s="386"/>
      <c r="P840" s="386"/>
      <c r="Q840" s="386"/>
      <c r="R840" s="386"/>
      <c r="S840" s="386"/>
      <c r="T840" s="386"/>
      <c r="U840" s="386"/>
      <c r="V840" s="188"/>
      <c r="W840" s="190"/>
      <c r="X840" s="386"/>
      <c r="Y840" s="386"/>
      <c r="Z840" s="386"/>
      <c r="AA840" s="386"/>
      <c r="AB840" s="386"/>
      <c r="AC840" s="386"/>
      <c r="AD840" s="386"/>
      <c r="AE840" s="386"/>
      <c r="AF840" s="386"/>
      <c r="AG840" s="386"/>
      <c r="AH840" s="188"/>
      <c r="AI840" s="188"/>
      <c r="AJ840" s="188"/>
      <c r="AK840" s="188"/>
      <c r="AL840" s="188"/>
      <c r="AM840" s="188"/>
      <c r="AN840" s="188"/>
      <c r="AO840" s="188"/>
      <c r="AP840" s="188"/>
      <c r="AQ840" s="386"/>
      <c r="AR840" s="386"/>
      <c r="AS840" s="386"/>
      <c r="AT840" s="386"/>
      <c r="AU840" s="386"/>
      <c r="AV840" s="386"/>
      <c r="AW840" s="386"/>
      <c r="AX840" s="386"/>
      <c r="AY840" s="386"/>
      <c r="AZ840" s="386"/>
      <c r="BA840" s="386"/>
      <c r="BB840" s="386"/>
      <c r="BC840" s="386"/>
      <c r="BD840" s="386"/>
      <c r="BE840" s="386"/>
      <c r="BF840" s="386"/>
      <c r="BG840" s="386"/>
      <c r="BH840" s="386"/>
      <c r="BI840" s="386"/>
      <c r="BJ840" s="386"/>
      <c r="BK840" s="386"/>
      <c r="BL840" s="386"/>
      <c r="BM840" s="386"/>
      <c r="BN840" s="386"/>
      <c r="BO840" s="186"/>
      <c r="BP840" s="386"/>
      <c r="BQ840" s="386"/>
      <c r="BR840" s="386"/>
      <c r="BS840" s="386"/>
      <c r="BT840" s="386"/>
      <c r="BU840" s="386"/>
      <c r="BV840" s="386"/>
      <c r="BW840" s="386"/>
      <c r="BX840" s="386"/>
      <c r="BY840" s="386"/>
      <c r="BZ840" s="386"/>
      <c r="CA840" s="386"/>
      <c r="CB840" s="386"/>
      <c r="CC840" s="386"/>
      <c r="CD840" s="386"/>
      <c r="CE840" s="386"/>
      <c r="CF840" s="386"/>
      <c r="CG840" s="386"/>
      <c r="CH840" s="386"/>
      <c r="CI840" s="386"/>
      <c r="CJ840" s="386"/>
      <c r="CK840" s="386"/>
      <c r="CL840" s="386"/>
      <c r="CM840" s="386"/>
      <c r="CN840" s="386"/>
      <c r="CO840" s="188"/>
      <c r="CP840" s="188"/>
      <c r="CQ840" s="188"/>
      <c r="CR840" s="188"/>
      <c r="CS840" s="188"/>
      <c r="CT840" s="188"/>
      <c r="CU840" s="188"/>
      <c r="CV840" s="188"/>
      <c r="CW840" s="188"/>
      <c r="CX840" s="188"/>
      <c r="CY840" s="188"/>
      <c r="CZ840" s="188"/>
      <c r="DA840" s="188"/>
      <c r="DB840" s="188"/>
      <c r="DC840" s="386"/>
      <c r="DD840" s="386"/>
      <c r="DE840" s="386"/>
      <c r="DF840" s="386"/>
    </row>
    <row r="841" spans="1:110" s="216" customFormat="1">
      <c r="A841" s="222"/>
      <c r="B841" s="386"/>
      <c r="C841" s="386"/>
      <c r="D841" s="386"/>
      <c r="E841" s="386"/>
      <c r="F841" s="386"/>
      <c r="H841" s="222"/>
      <c r="I841" s="386"/>
      <c r="J841" s="386"/>
      <c r="K841" s="386"/>
      <c r="L841" s="386"/>
      <c r="M841" s="386"/>
      <c r="N841" s="386"/>
      <c r="O841" s="386"/>
      <c r="P841" s="386"/>
      <c r="Q841" s="386"/>
      <c r="R841" s="386"/>
      <c r="S841" s="386"/>
      <c r="T841" s="386"/>
      <c r="U841" s="386"/>
      <c r="V841" s="188"/>
      <c r="W841" s="190"/>
      <c r="X841" s="386"/>
      <c r="Y841" s="386"/>
      <c r="Z841" s="386"/>
      <c r="AA841" s="386"/>
      <c r="AB841" s="386"/>
      <c r="AC841" s="386"/>
      <c r="AD841" s="386"/>
      <c r="AE841" s="386"/>
      <c r="AF841" s="386"/>
      <c r="AG841" s="386"/>
      <c r="AH841" s="188"/>
      <c r="AI841" s="188"/>
      <c r="AJ841" s="188"/>
      <c r="AK841" s="188"/>
      <c r="AL841" s="188"/>
      <c r="AM841" s="188"/>
      <c r="AN841" s="188"/>
      <c r="AO841" s="188"/>
      <c r="AP841" s="188"/>
      <c r="AQ841" s="386"/>
      <c r="AR841" s="386"/>
      <c r="AS841" s="386"/>
      <c r="AT841" s="386"/>
      <c r="AU841" s="386"/>
      <c r="AV841" s="386"/>
      <c r="AW841" s="386"/>
      <c r="AX841" s="386"/>
      <c r="AY841" s="386"/>
      <c r="AZ841" s="386"/>
      <c r="BA841" s="386"/>
      <c r="BB841" s="386"/>
      <c r="BC841" s="386"/>
      <c r="BD841" s="386"/>
      <c r="BE841" s="386"/>
      <c r="BF841" s="386"/>
      <c r="BG841" s="386"/>
      <c r="BH841" s="386"/>
      <c r="BI841" s="386"/>
      <c r="BJ841" s="386"/>
      <c r="BK841" s="386"/>
      <c r="BL841" s="386"/>
      <c r="BM841" s="386"/>
      <c r="BN841" s="386"/>
      <c r="BO841" s="186"/>
      <c r="BP841" s="386"/>
      <c r="BQ841" s="386"/>
      <c r="BR841" s="386"/>
      <c r="BS841" s="386"/>
      <c r="BT841" s="386"/>
      <c r="BU841" s="386"/>
      <c r="BV841" s="386"/>
      <c r="BW841" s="386"/>
      <c r="BX841" s="386"/>
      <c r="BY841" s="386"/>
      <c r="BZ841" s="386"/>
      <c r="CA841" s="386"/>
      <c r="CB841" s="386"/>
      <c r="CC841" s="386"/>
      <c r="CD841" s="386"/>
      <c r="CE841" s="386"/>
      <c r="CF841" s="386"/>
      <c r="CG841" s="386"/>
      <c r="CH841" s="386"/>
      <c r="CI841" s="386"/>
      <c r="CJ841" s="386"/>
      <c r="CK841" s="386"/>
      <c r="CL841" s="386"/>
      <c r="CM841" s="386"/>
      <c r="CN841" s="386"/>
      <c r="CO841" s="188"/>
      <c r="CP841" s="188"/>
      <c r="CQ841" s="188"/>
      <c r="CR841" s="188"/>
      <c r="CS841" s="188"/>
      <c r="CT841" s="188"/>
      <c r="CU841" s="188"/>
      <c r="CV841" s="188"/>
      <c r="CW841" s="188"/>
      <c r="CX841" s="188"/>
      <c r="CY841" s="188"/>
      <c r="CZ841" s="188"/>
      <c r="DA841" s="188"/>
      <c r="DB841" s="188"/>
      <c r="DC841" s="386"/>
      <c r="DD841" s="386"/>
      <c r="DE841" s="386"/>
      <c r="DF841" s="386"/>
    </row>
    <row r="842" spans="1:110" s="216" customFormat="1">
      <c r="A842" s="222"/>
      <c r="B842" s="386"/>
      <c r="C842" s="386"/>
      <c r="D842" s="386"/>
      <c r="E842" s="386"/>
      <c r="F842" s="386"/>
      <c r="H842" s="222"/>
      <c r="I842" s="386"/>
      <c r="J842" s="386"/>
      <c r="K842" s="386"/>
      <c r="L842" s="386"/>
      <c r="M842" s="386"/>
      <c r="N842" s="386"/>
      <c r="O842" s="386"/>
      <c r="P842" s="386"/>
      <c r="Q842" s="386"/>
      <c r="R842" s="386"/>
      <c r="S842" s="386"/>
      <c r="T842" s="386"/>
      <c r="U842" s="386"/>
      <c r="V842" s="188"/>
      <c r="W842" s="190"/>
      <c r="X842" s="386"/>
      <c r="Y842" s="386"/>
      <c r="Z842" s="386"/>
      <c r="AA842" s="386"/>
      <c r="AB842" s="386"/>
      <c r="AC842" s="386"/>
      <c r="AD842" s="386"/>
      <c r="AE842" s="386"/>
      <c r="AF842" s="386"/>
      <c r="AG842" s="386"/>
      <c r="AH842" s="188"/>
      <c r="AI842" s="188"/>
      <c r="AJ842" s="188"/>
      <c r="AK842" s="188"/>
      <c r="AL842" s="188"/>
      <c r="AM842" s="188"/>
      <c r="AN842" s="188"/>
      <c r="AO842" s="188"/>
      <c r="AP842" s="188"/>
      <c r="AQ842" s="386"/>
      <c r="AR842" s="386"/>
      <c r="AS842" s="386"/>
      <c r="AT842" s="386"/>
      <c r="AU842" s="386"/>
      <c r="AV842" s="386"/>
      <c r="AW842" s="386"/>
      <c r="AX842" s="386"/>
      <c r="AY842" s="386"/>
      <c r="AZ842" s="386"/>
      <c r="BA842" s="386"/>
      <c r="BB842" s="386"/>
      <c r="BC842" s="386"/>
      <c r="BD842" s="386"/>
      <c r="BE842" s="386"/>
      <c r="BF842" s="386"/>
      <c r="BG842" s="386"/>
      <c r="BH842" s="386"/>
      <c r="BI842" s="386"/>
      <c r="BJ842" s="386"/>
      <c r="BK842" s="386"/>
      <c r="BL842" s="386"/>
      <c r="BM842" s="386"/>
      <c r="BN842" s="386"/>
      <c r="BO842" s="186"/>
      <c r="BP842" s="386"/>
      <c r="BQ842" s="386"/>
      <c r="BR842" s="386"/>
      <c r="BS842" s="386"/>
      <c r="BT842" s="386"/>
      <c r="BU842" s="386"/>
      <c r="BV842" s="386"/>
      <c r="BW842" s="386"/>
      <c r="BX842" s="386"/>
      <c r="BY842" s="386"/>
      <c r="BZ842" s="386"/>
      <c r="CA842" s="386"/>
      <c r="CB842" s="386"/>
      <c r="CC842" s="386"/>
      <c r="CD842" s="386"/>
      <c r="CE842" s="386"/>
      <c r="CF842" s="386"/>
      <c r="CG842" s="386"/>
      <c r="CH842" s="386"/>
      <c r="CI842" s="386"/>
      <c r="CJ842" s="386"/>
      <c r="CK842" s="386"/>
      <c r="CL842" s="386"/>
      <c r="CM842" s="386"/>
      <c r="CN842" s="386"/>
      <c r="CO842" s="188"/>
      <c r="CP842" s="188"/>
      <c r="CQ842" s="188"/>
      <c r="CR842" s="188"/>
      <c r="CS842" s="188"/>
      <c r="CT842" s="188"/>
      <c r="CU842" s="188"/>
      <c r="CV842" s="188"/>
      <c r="CW842" s="188"/>
      <c r="CX842" s="188"/>
      <c r="CY842" s="188"/>
      <c r="CZ842" s="188"/>
      <c r="DA842" s="188"/>
      <c r="DB842" s="188"/>
      <c r="DC842" s="386"/>
      <c r="DD842" s="386"/>
      <c r="DE842" s="386"/>
      <c r="DF842" s="386"/>
    </row>
    <row r="843" spans="1:110" s="216" customFormat="1">
      <c r="A843" s="222"/>
      <c r="B843" s="386"/>
      <c r="C843" s="386"/>
      <c r="D843" s="386"/>
      <c r="E843" s="386"/>
      <c r="F843" s="386"/>
      <c r="H843" s="222"/>
      <c r="I843" s="386"/>
      <c r="J843" s="386"/>
      <c r="K843" s="386"/>
      <c r="L843" s="386"/>
      <c r="M843" s="386"/>
      <c r="N843" s="386"/>
      <c r="O843" s="386"/>
      <c r="P843" s="386"/>
      <c r="Q843" s="386"/>
      <c r="R843" s="386"/>
      <c r="S843" s="386"/>
      <c r="T843" s="386"/>
      <c r="U843" s="386"/>
      <c r="V843" s="188"/>
      <c r="W843" s="190"/>
      <c r="X843" s="386"/>
      <c r="Y843" s="386"/>
      <c r="Z843" s="386"/>
      <c r="AA843" s="386"/>
      <c r="AB843" s="386"/>
      <c r="AC843" s="386"/>
      <c r="AD843" s="386"/>
      <c r="AE843" s="386"/>
      <c r="AF843" s="386"/>
      <c r="AG843" s="386"/>
      <c r="AH843" s="188"/>
      <c r="AI843" s="188"/>
      <c r="AJ843" s="188"/>
      <c r="AK843" s="188"/>
      <c r="AL843" s="188"/>
      <c r="AM843" s="188"/>
      <c r="AN843" s="188"/>
      <c r="AO843" s="188"/>
      <c r="AP843" s="188"/>
      <c r="AQ843" s="386"/>
      <c r="AR843" s="386"/>
      <c r="AS843" s="386"/>
      <c r="AT843" s="386"/>
      <c r="AU843" s="386"/>
      <c r="AV843" s="386"/>
      <c r="AW843" s="386"/>
      <c r="AX843" s="386"/>
      <c r="AY843" s="386"/>
      <c r="AZ843" s="386"/>
      <c r="BA843" s="386"/>
      <c r="BB843" s="386"/>
      <c r="BC843" s="386"/>
      <c r="BD843" s="386"/>
      <c r="BE843" s="386"/>
      <c r="BF843" s="386"/>
      <c r="BG843" s="386"/>
      <c r="BH843" s="386"/>
      <c r="BI843" s="386"/>
      <c r="BJ843" s="386"/>
      <c r="BK843" s="386"/>
      <c r="BL843" s="386"/>
      <c r="BM843" s="386"/>
      <c r="BN843" s="386"/>
      <c r="BO843" s="186"/>
      <c r="BP843" s="386"/>
      <c r="BQ843" s="386"/>
      <c r="BR843" s="386"/>
      <c r="BS843" s="386"/>
      <c r="BT843" s="386"/>
      <c r="BU843" s="386"/>
      <c r="BV843" s="386"/>
      <c r="BW843" s="386"/>
      <c r="BX843" s="386"/>
      <c r="BY843" s="386"/>
      <c r="BZ843" s="386"/>
      <c r="CA843" s="386"/>
      <c r="CB843" s="386"/>
      <c r="CC843" s="386"/>
      <c r="CD843" s="386"/>
      <c r="CE843" s="386"/>
      <c r="CF843" s="386"/>
      <c r="CG843" s="386"/>
      <c r="CH843" s="386"/>
      <c r="CI843" s="386"/>
      <c r="CJ843" s="386"/>
      <c r="CK843" s="386"/>
      <c r="CL843" s="386"/>
      <c r="CM843" s="386"/>
      <c r="CN843" s="386"/>
      <c r="CO843" s="188"/>
      <c r="CP843" s="188"/>
      <c r="CQ843" s="188"/>
      <c r="CR843" s="188"/>
      <c r="CS843" s="188"/>
      <c r="CT843" s="188"/>
      <c r="CU843" s="188"/>
      <c r="CV843" s="188"/>
      <c r="CW843" s="188"/>
      <c r="CX843" s="188"/>
      <c r="CY843" s="188"/>
      <c r="CZ843" s="188"/>
      <c r="DA843" s="188"/>
      <c r="DB843" s="188"/>
      <c r="DC843" s="386"/>
      <c r="DD843" s="386"/>
      <c r="DE843" s="386"/>
      <c r="DF843" s="386"/>
    </row>
    <row r="844" spans="1:110" s="216" customFormat="1">
      <c r="A844" s="222"/>
      <c r="B844" s="386"/>
      <c r="C844" s="386"/>
      <c r="D844" s="386"/>
      <c r="E844" s="386"/>
      <c r="F844" s="386"/>
      <c r="H844" s="222"/>
      <c r="I844" s="386"/>
      <c r="J844" s="386"/>
      <c r="K844" s="386"/>
      <c r="L844" s="386"/>
      <c r="M844" s="386"/>
      <c r="N844" s="386"/>
      <c r="O844" s="386"/>
      <c r="P844" s="386"/>
      <c r="Q844" s="386"/>
      <c r="R844" s="386"/>
      <c r="S844" s="386"/>
      <c r="T844" s="386"/>
      <c r="U844" s="386"/>
      <c r="V844" s="188"/>
      <c r="W844" s="190"/>
      <c r="X844" s="386"/>
      <c r="Y844" s="386"/>
      <c r="Z844" s="386"/>
      <c r="AA844" s="386"/>
      <c r="AB844" s="386"/>
      <c r="AC844" s="386"/>
      <c r="AD844" s="386"/>
      <c r="AE844" s="386"/>
      <c r="AF844" s="386"/>
      <c r="AG844" s="386"/>
      <c r="AH844" s="188"/>
      <c r="AI844" s="188"/>
      <c r="AJ844" s="188"/>
      <c r="AK844" s="188"/>
      <c r="AL844" s="188"/>
      <c r="AM844" s="188"/>
      <c r="AN844" s="188"/>
      <c r="AO844" s="188"/>
      <c r="AP844" s="188"/>
      <c r="AQ844" s="386"/>
      <c r="AR844" s="386"/>
      <c r="AS844" s="386"/>
      <c r="AT844" s="386"/>
      <c r="AU844" s="386"/>
      <c r="AV844" s="386"/>
      <c r="AW844" s="386"/>
      <c r="AX844" s="386"/>
      <c r="AY844" s="386"/>
      <c r="AZ844" s="386"/>
      <c r="BA844" s="386"/>
      <c r="BB844" s="386"/>
      <c r="BC844" s="386"/>
      <c r="BD844" s="386"/>
      <c r="BE844" s="386"/>
      <c r="BF844" s="386"/>
      <c r="BG844" s="386"/>
      <c r="BH844" s="386"/>
      <c r="BI844" s="386"/>
      <c r="BJ844" s="386"/>
      <c r="BK844" s="386"/>
      <c r="BL844" s="386"/>
      <c r="BM844" s="386"/>
      <c r="BN844" s="386"/>
      <c r="BO844" s="186"/>
      <c r="BP844" s="386"/>
      <c r="BQ844" s="386"/>
      <c r="BR844" s="386"/>
      <c r="BS844" s="386"/>
      <c r="BT844" s="386"/>
      <c r="BU844" s="386"/>
      <c r="BV844" s="386"/>
      <c r="BW844" s="386"/>
      <c r="BX844" s="386"/>
      <c r="BY844" s="386"/>
      <c r="BZ844" s="386"/>
      <c r="CA844" s="386"/>
      <c r="CB844" s="386"/>
      <c r="CC844" s="386"/>
      <c r="CD844" s="386"/>
      <c r="CE844" s="386"/>
      <c r="CF844" s="386"/>
      <c r="CG844" s="386"/>
      <c r="CH844" s="386"/>
      <c r="CI844" s="386"/>
      <c r="CJ844" s="386"/>
      <c r="CK844" s="386"/>
      <c r="CL844" s="386"/>
      <c r="CM844" s="386"/>
      <c r="CN844" s="386"/>
      <c r="CO844" s="188"/>
      <c r="CP844" s="188"/>
      <c r="CQ844" s="188"/>
      <c r="CR844" s="188"/>
      <c r="CS844" s="188"/>
      <c r="CT844" s="188"/>
      <c r="CU844" s="188"/>
      <c r="CV844" s="188"/>
      <c r="CW844" s="188"/>
      <c r="CX844" s="188"/>
      <c r="CY844" s="188"/>
      <c r="CZ844" s="188"/>
      <c r="DA844" s="188"/>
      <c r="DB844" s="188"/>
      <c r="DC844" s="386"/>
      <c r="DD844" s="386"/>
      <c r="DE844" s="386"/>
      <c r="DF844" s="386"/>
    </row>
    <row r="845" spans="1:110" s="216" customFormat="1">
      <c r="A845" s="222"/>
      <c r="B845" s="386"/>
      <c r="C845" s="386"/>
      <c r="D845" s="386"/>
      <c r="E845" s="386"/>
      <c r="F845" s="386"/>
      <c r="H845" s="222"/>
      <c r="I845" s="386"/>
      <c r="J845" s="386"/>
      <c r="K845" s="386"/>
      <c r="L845" s="386"/>
      <c r="M845" s="386"/>
      <c r="N845" s="386"/>
      <c r="O845" s="386"/>
      <c r="P845" s="386"/>
      <c r="Q845" s="386"/>
      <c r="R845" s="386"/>
      <c r="S845" s="386"/>
      <c r="T845" s="386"/>
      <c r="U845" s="386"/>
      <c r="V845" s="188"/>
      <c r="W845" s="190"/>
      <c r="X845" s="386"/>
      <c r="Y845" s="386"/>
      <c r="Z845" s="386"/>
      <c r="AA845" s="386"/>
      <c r="AB845" s="386"/>
      <c r="AC845" s="386"/>
      <c r="AD845" s="386"/>
      <c r="AE845" s="386"/>
      <c r="AF845" s="386"/>
      <c r="AG845" s="386"/>
      <c r="AH845" s="188"/>
      <c r="AI845" s="188"/>
      <c r="AJ845" s="188"/>
      <c r="AK845" s="188"/>
      <c r="AL845" s="188"/>
      <c r="AM845" s="188"/>
      <c r="AN845" s="188"/>
      <c r="AO845" s="188"/>
      <c r="AP845" s="188"/>
      <c r="AQ845" s="386"/>
      <c r="AR845" s="386"/>
      <c r="AS845" s="386"/>
      <c r="AT845" s="386"/>
      <c r="AU845" s="386"/>
      <c r="AV845" s="386"/>
      <c r="AW845" s="386"/>
      <c r="AX845" s="386"/>
      <c r="AY845" s="386"/>
      <c r="AZ845" s="386"/>
      <c r="BA845" s="386"/>
      <c r="BB845" s="386"/>
      <c r="BC845" s="386"/>
      <c r="BD845" s="386"/>
      <c r="BE845" s="386"/>
      <c r="BF845" s="386"/>
      <c r="BG845" s="386"/>
      <c r="BH845" s="386"/>
      <c r="BI845" s="386"/>
      <c r="BJ845" s="386"/>
      <c r="BK845" s="386"/>
      <c r="BL845" s="386"/>
      <c r="BM845" s="386"/>
      <c r="BN845" s="386"/>
      <c r="BO845" s="186"/>
      <c r="BP845" s="386"/>
      <c r="BQ845" s="386"/>
      <c r="BR845" s="386"/>
      <c r="BS845" s="386"/>
      <c r="BT845" s="386"/>
      <c r="BU845" s="386"/>
      <c r="BV845" s="386"/>
      <c r="BW845" s="386"/>
      <c r="BX845" s="386"/>
      <c r="BY845" s="386"/>
      <c r="BZ845" s="386"/>
      <c r="CA845" s="386"/>
      <c r="CB845" s="386"/>
      <c r="CC845" s="386"/>
      <c r="CD845" s="386"/>
      <c r="CE845" s="386"/>
      <c r="CF845" s="386"/>
      <c r="CG845" s="386"/>
      <c r="CH845" s="386"/>
      <c r="CI845" s="386"/>
      <c r="CJ845" s="386"/>
      <c r="CK845" s="386"/>
      <c r="CL845" s="386"/>
      <c r="CM845" s="386"/>
      <c r="CN845" s="386"/>
      <c r="CO845" s="188"/>
      <c r="CP845" s="188"/>
      <c r="CQ845" s="188"/>
      <c r="CR845" s="188"/>
      <c r="CS845" s="188"/>
      <c r="CT845" s="188"/>
      <c r="CU845" s="188"/>
      <c r="CV845" s="188"/>
      <c r="CW845" s="188"/>
      <c r="CX845" s="188"/>
      <c r="CY845" s="188"/>
      <c r="CZ845" s="188"/>
      <c r="DA845" s="188"/>
      <c r="DB845" s="188"/>
      <c r="DC845" s="386"/>
      <c r="DD845" s="386"/>
      <c r="DE845" s="386"/>
      <c r="DF845" s="386"/>
    </row>
  </sheetData>
  <mergeCells count="11">
    <mergeCell ref="BC1:BN1"/>
    <mergeCell ref="L1:V1"/>
    <mergeCell ref="X1:AB1"/>
    <mergeCell ref="AC1:AG1"/>
    <mergeCell ref="AH1:AP1"/>
    <mergeCell ref="AQ1:BB1"/>
    <mergeCell ref="BO1:BX1"/>
    <mergeCell ref="BY1:CC1"/>
    <mergeCell ref="CD1:CH1"/>
    <mergeCell ref="CI1:CN1"/>
    <mergeCell ref="CO1:DB1"/>
  </mergeCells>
  <conditionalFormatting sqref="K3:U14 X3:AG14 AQ3:CN14 X27:AG37 K27:U37 AQ27:CN37 K99:U158 X99:AG158 AQ99:CN158 X171:AG190 K171:U190 AQ171:CN190 BG195:BG206 K195:U214 X195:AG214 AQ195:BF214 BH195:CN214 BH219:CN230 AQ219:BF230 X219:AG230 K219:U230 K253:U254 X253:AG254 AQ253:BF254 BH253:BT254 BU253:BV253 BW253:CN254 K243:U250 X243:AG250 AQ243:BF250 BH243:CN250 AQ39:CN86 K39:U86 X39:AG86">
    <cfRule type="cellIs" dxfId="42" priority="11" stopIfTrue="1" operator="equal">
      <formula>" "</formula>
    </cfRule>
  </conditionalFormatting>
  <conditionalFormatting sqref="BU254:BV254">
    <cfRule type="cellIs" dxfId="41" priority="10" stopIfTrue="1" operator="equal">
      <formula>" "</formula>
    </cfRule>
  </conditionalFormatting>
  <conditionalFormatting sqref="K15:U26 X15:AG26 AQ15:CN26">
    <cfRule type="cellIs" dxfId="40" priority="9" stopIfTrue="1" operator="equal">
      <formula>" "</formula>
    </cfRule>
  </conditionalFormatting>
  <conditionalFormatting sqref="K87:U98 X87:AG98 AQ87:CN98">
    <cfRule type="cellIs" dxfId="39" priority="8" stopIfTrue="1" operator="equal">
      <formula>" "</formula>
    </cfRule>
  </conditionalFormatting>
  <conditionalFormatting sqref="K159:U170 X159:AG170 AQ159:CN170">
    <cfRule type="cellIs" dxfId="38" priority="7" stopIfTrue="1" operator="equal">
      <formula>" "</formula>
    </cfRule>
  </conditionalFormatting>
  <conditionalFormatting sqref="K191:U194 X191:AG194 AQ191:CN194">
    <cfRule type="cellIs" dxfId="37" priority="6" stopIfTrue="1" operator="equal">
      <formula>" "</formula>
    </cfRule>
  </conditionalFormatting>
  <conditionalFormatting sqref="K215:U218 X215:AG218 AQ215:CN218">
    <cfRule type="cellIs" dxfId="36" priority="5" stopIfTrue="1" operator="equal">
      <formula>" "</formula>
    </cfRule>
  </conditionalFormatting>
  <conditionalFormatting sqref="K251:U252 X251:AG252 AQ251:CN252">
    <cfRule type="cellIs" dxfId="35" priority="4" stopIfTrue="1" operator="equal">
      <formula>" "</formula>
    </cfRule>
  </conditionalFormatting>
  <conditionalFormatting sqref="K231:U242 X231:AG242 AQ231:CN242">
    <cfRule type="cellIs" dxfId="34" priority="3" stopIfTrue="1" operator="equal">
      <formula>" "</formula>
    </cfRule>
  </conditionalFormatting>
  <conditionalFormatting sqref="K255:U266 X255:AG266 AQ255:CN266">
    <cfRule type="cellIs" dxfId="33" priority="2" stopIfTrue="1" operator="equal">
      <formula>" "</formula>
    </cfRule>
  </conditionalFormatting>
  <conditionalFormatting sqref="AQ38:CN38 K38:U38 X38:AG38">
    <cfRule type="cellIs" dxfId="32" priority="1" stopIfTrue="1" operator="equal">
      <formula>" "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BD8D0-762C-7548-8DD6-C9CC1DA719AA}">
  <dimension ref="A1:DF845"/>
  <sheetViews>
    <sheetView zoomScale="90" zoomScaleNormal="90" workbookViewId="0">
      <pane xSplit="10" ySplit="2" topLeftCell="K3" activePane="bottomRight" state="frozen"/>
      <selection pane="topRight" activeCell="L1" sqref="L1"/>
      <selection pane="bottomLeft" activeCell="A3" sqref="A3"/>
      <selection pane="bottomRight" activeCell="A2" sqref="A2"/>
    </sheetView>
  </sheetViews>
  <sheetFormatPr baseColWidth="10" defaultColWidth="10.83203125" defaultRowHeight="16"/>
  <cols>
    <col min="1" max="1" width="10.83203125" style="8"/>
    <col min="2" max="2" width="28.6640625" style="8" customWidth="1"/>
    <col min="3" max="3" width="12" style="8" bestFit="1" customWidth="1"/>
    <col min="4" max="4" width="8.83203125" style="8" bestFit="1" customWidth="1"/>
    <col min="5" max="5" width="5.1640625" style="8" bestFit="1" customWidth="1"/>
    <col min="6" max="6" width="11.1640625" style="8" bestFit="1" customWidth="1"/>
    <col min="7" max="7" width="10.33203125" style="667" bestFit="1" customWidth="1"/>
    <col min="8" max="8" width="11.33203125" style="646" bestFit="1" customWidth="1"/>
    <col min="9" max="9" width="10.83203125" style="8"/>
    <col min="10" max="10" width="6.83203125" style="8" bestFit="1" customWidth="1"/>
    <col min="11" max="21" width="10.83203125" style="8"/>
    <col min="22" max="22" width="10.83203125" style="639"/>
    <col min="23" max="23" width="10.83203125" style="664"/>
    <col min="24" max="24" width="12.33203125" style="8" customWidth="1"/>
    <col min="25" max="28" width="10.83203125" style="8"/>
    <col min="29" max="29" width="12.33203125" style="8" customWidth="1"/>
    <col min="30" max="33" width="10.83203125" style="8"/>
    <col min="34" max="34" width="12.6640625" style="639" customWidth="1"/>
    <col min="35" max="37" width="10.83203125" style="639"/>
    <col min="38" max="38" width="12.1640625" style="639" customWidth="1"/>
    <col min="39" max="40" width="10.83203125" style="639"/>
    <col min="41" max="41" width="11.1640625" style="639" bestFit="1" customWidth="1"/>
    <col min="42" max="42" width="11.83203125" style="639" customWidth="1"/>
    <col min="43" max="43" width="15" style="8" customWidth="1"/>
    <col min="44" max="45" width="12" style="8" customWidth="1"/>
    <col min="46" max="47" width="12.83203125" style="8" customWidth="1"/>
    <col min="48" max="50" width="10.83203125" style="8"/>
    <col min="51" max="51" width="13.1640625" style="8" customWidth="1"/>
    <col min="52" max="62" width="10.83203125" style="8"/>
    <col min="63" max="63" width="14.33203125" style="8" customWidth="1"/>
    <col min="64" max="66" width="10.83203125" style="8"/>
    <col min="67" max="67" width="10.83203125" style="665"/>
    <col min="68" max="76" width="10.83203125" style="8"/>
    <col min="77" max="77" width="12.5" style="8" customWidth="1"/>
    <col min="78" max="81" width="10.83203125" style="8"/>
    <col min="82" max="82" width="13.33203125" style="8" customWidth="1"/>
    <col min="83" max="87" width="10.83203125" style="8"/>
    <col min="88" max="88" width="12.33203125" style="8" customWidth="1"/>
    <col min="89" max="92" width="10.83203125" style="8"/>
    <col min="93" max="93" width="13.1640625" style="639" customWidth="1"/>
    <col min="94" max="94" width="11.1640625" style="639" bestFit="1" customWidth="1"/>
    <col min="95" max="95" width="12.1640625" style="639" bestFit="1" customWidth="1"/>
    <col min="96" max="96" width="10.83203125" style="639"/>
    <col min="97" max="97" width="12.1640625" style="639" bestFit="1" customWidth="1"/>
    <col min="98" max="98" width="12.5" style="639" customWidth="1"/>
    <col min="99" max="99" width="10.83203125" style="639"/>
    <col min="100" max="100" width="11.1640625" style="639" bestFit="1" customWidth="1"/>
    <col min="101" max="101" width="10.83203125" style="639"/>
    <col min="102" max="102" width="12" style="639" customWidth="1"/>
    <col min="103" max="106" width="10.83203125" style="639"/>
    <col min="107" max="108" width="10.83203125" style="8"/>
    <col min="109" max="109" width="18.5" style="8" customWidth="1"/>
    <col min="110" max="110" width="16.5" style="8" customWidth="1"/>
    <col min="111" max="16384" width="10.83203125" style="8"/>
  </cols>
  <sheetData>
    <row r="1" spans="1:106" ht="25" thickBot="1">
      <c r="B1" s="112" t="s">
        <v>269</v>
      </c>
      <c r="C1" s="614">
        <v>44060</v>
      </c>
      <c r="D1" s="615"/>
      <c r="E1" s="615"/>
      <c r="F1" s="615"/>
      <c r="G1" s="616"/>
      <c r="H1" s="617"/>
      <c r="I1" s="90"/>
      <c r="J1" s="112"/>
      <c r="K1" s="112"/>
      <c r="L1" s="711" t="s">
        <v>2</v>
      </c>
      <c r="M1" s="712"/>
      <c r="N1" s="712"/>
      <c r="O1" s="712"/>
      <c r="P1" s="712"/>
      <c r="Q1" s="712"/>
      <c r="R1" s="712"/>
      <c r="S1" s="712"/>
      <c r="T1" s="712"/>
      <c r="U1" s="712"/>
      <c r="V1" s="713"/>
      <c r="W1" s="618"/>
      <c r="X1" s="728" t="s">
        <v>17</v>
      </c>
      <c r="Y1" s="724"/>
      <c r="Z1" s="724"/>
      <c r="AA1" s="724"/>
      <c r="AB1" s="725"/>
      <c r="AC1" s="724" t="s">
        <v>18</v>
      </c>
      <c r="AD1" s="724"/>
      <c r="AE1" s="724"/>
      <c r="AF1" s="724"/>
      <c r="AG1" s="724"/>
      <c r="AH1" s="729" t="s">
        <v>19</v>
      </c>
      <c r="AI1" s="730"/>
      <c r="AJ1" s="730"/>
      <c r="AK1" s="730"/>
      <c r="AL1" s="730"/>
      <c r="AM1" s="730"/>
      <c r="AN1" s="730"/>
      <c r="AO1" s="730"/>
      <c r="AP1" s="731"/>
      <c r="AQ1" s="724" t="s">
        <v>20</v>
      </c>
      <c r="AR1" s="724"/>
      <c r="AS1" s="724"/>
      <c r="AT1" s="724"/>
      <c r="AU1" s="724"/>
      <c r="AV1" s="724"/>
      <c r="AW1" s="724"/>
      <c r="AX1" s="724"/>
      <c r="AY1" s="724"/>
      <c r="AZ1" s="724"/>
      <c r="BA1" s="724"/>
      <c r="BB1" s="724"/>
      <c r="BC1" s="728" t="s">
        <v>21</v>
      </c>
      <c r="BD1" s="724"/>
      <c r="BE1" s="724"/>
      <c r="BF1" s="724"/>
      <c r="BG1" s="724"/>
      <c r="BH1" s="724"/>
      <c r="BI1" s="724"/>
      <c r="BJ1" s="724"/>
      <c r="BK1" s="724"/>
      <c r="BL1" s="724"/>
      <c r="BM1" s="724"/>
      <c r="BN1" s="725"/>
      <c r="BO1" s="708" t="s">
        <v>22</v>
      </c>
      <c r="BP1" s="709"/>
      <c r="BQ1" s="709"/>
      <c r="BR1" s="709"/>
      <c r="BS1" s="709"/>
      <c r="BT1" s="709"/>
      <c r="BU1" s="709"/>
      <c r="BV1" s="709"/>
      <c r="BW1" s="709"/>
      <c r="BX1" s="710"/>
      <c r="BY1" s="728" t="s">
        <v>23</v>
      </c>
      <c r="BZ1" s="724"/>
      <c r="CA1" s="724"/>
      <c r="CB1" s="724"/>
      <c r="CC1" s="725"/>
      <c r="CD1" s="724" t="s">
        <v>24</v>
      </c>
      <c r="CE1" s="724"/>
      <c r="CF1" s="724"/>
      <c r="CG1" s="724"/>
      <c r="CH1" s="724"/>
      <c r="CI1" s="728" t="s">
        <v>25</v>
      </c>
      <c r="CJ1" s="724"/>
      <c r="CK1" s="724"/>
      <c r="CL1" s="724"/>
      <c r="CM1" s="724"/>
      <c r="CN1" s="725"/>
      <c r="CO1" s="730" t="s">
        <v>26</v>
      </c>
      <c r="CP1" s="730"/>
      <c r="CQ1" s="730"/>
      <c r="CR1" s="730"/>
      <c r="CS1" s="730"/>
      <c r="CT1" s="730"/>
      <c r="CU1" s="730"/>
      <c r="CV1" s="730"/>
      <c r="CW1" s="730"/>
      <c r="CX1" s="730"/>
      <c r="CY1" s="730"/>
      <c r="CZ1" s="730"/>
      <c r="DA1" s="730"/>
      <c r="DB1" s="731"/>
    </row>
    <row r="2" spans="1:106" s="4" customFormat="1" ht="69" thickBot="1">
      <c r="B2" s="395" t="s">
        <v>1208</v>
      </c>
      <c r="C2" s="620" t="s">
        <v>735</v>
      </c>
      <c r="D2" s="620" t="s">
        <v>377</v>
      </c>
      <c r="E2" s="619" t="s">
        <v>131</v>
      </c>
      <c r="F2" s="620" t="s">
        <v>139</v>
      </c>
      <c r="G2" s="621" t="s">
        <v>1207</v>
      </c>
      <c r="H2" s="622" t="s">
        <v>227</v>
      </c>
      <c r="I2" s="623" t="s">
        <v>147</v>
      </c>
      <c r="J2" s="623" t="s">
        <v>148</v>
      </c>
      <c r="K2" s="620" t="s">
        <v>3</v>
      </c>
      <c r="L2" s="399" t="s">
        <v>4</v>
      </c>
      <c r="M2" s="624" t="s">
        <v>5</v>
      </c>
      <c r="N2" s="399" t="s">
        <v>214</v>
      </c>
      <c r="O2" s="624" t="s">
        <v>13</v>
      </c>
      <c r="P2" s="625" t="s">
        <v>226</v>
      </c>
      <c r="Q2" s="624" t="s">
        <v>215</v>
      </c>
      <c r="R2" s="624" t="s">
        <v>216</v>
      </c>
      <c r="S2" s="624" t="s">
        <v>217</v>
      </c>
      <c r="T2" s="624" t="s">
        <v>218</v>
      </c>
      <c r="U2" s="624" t="s">
        <v>11</v>
      </c>
      <c r="V2" s="626" t="s">
        <v>228</v>
      </c>
      <c r="W2" s="627" t="s">
        <v>135</v>
      </c>
      <c r="X2" s="628" t="s">
        <v>27</v>
      </c>
      <c r="Y2" s="629" t="s">
        <v>28</v>
      </c>
      <c r="Z2" s="629" t="s">
        <v>29</v>
      </c>
      <c r="AA2" s="629" t="s">
        <v>30</v>
      </c>
      <c r="AB2" s="630" t="s">
        <v>31</v>
      </c>
      <c r="AC2" s="629" t="s">
        <v>32</v>
      </c>
      <c r="AD2" s="629" t="s">
        <v>33</v>
      </c>
      <c r="AE2" s="629" t="s">
        <v>34</v>
      </c>
      <c r="AF2" s="629" t="s">
        <v>35</v>
      </c>
      <c r="AG2" s="629" t="s">
        <v>36</v>
      </c>
      <c r="AH2" s="631" t="s">
        <v>37</v>
      </c>
      <c r="AI2" s="632" t="s">
        <v>38</v>
      </c>
      <c r="AJ2" s="632" t="s">
        <v>39</v>
      </c>
      <c r="AK2" s="632" t="s">
        <v>40</v>
      </c>
      <c r="AL2" s="632" t="s">
        <v>41</v>
      </c>
      <c r="AM2" s="632" t="s">
        <v>42</v>
      </c>
      <c r="AN2" s="632" t="s">
        <v>43</v>
      </c>
      <c r="AO2" s="632" t="s">
        <v>44</v>
      </c>
      <c r="AP2" s="633" t="s">
        <v>45</v>
      </c>
      <c r="AQ2" s="409" t="s">
        <v>46</v>
      </c>
      <c r="AR2" s="410" t="s">
        <v>47</v>
      </c>
      <c r="AS2" s="410" t="s">
        <v>48</v>
      </c>
      <c r="AT2" s="410" t="s">
        <v>49</v>
      </c>
      <c r="AU2" s="410" t="s">
        <v>50</v>
      </c>
      <c r="AV2" s="629" t="s">
        <v>51</v>
      </c>
      <c r="AW2" s="629" t="s">
        <v>52</v>
      </c>
      <c r="AX2" s="629" t="s">
        <v>53</v>
      </c>
      <c r="AY2" s="410" t="s">
        <v>54</v>
      </c>
      <c r="AZ2" s="629" t="s">
        <v>55</v>
      </c>
      <c r="BA2" s="629" t="s">
        <v>56</v>
      </c>
      <c r="BB2" s="629" t="s">
        <v>57</v>
      </c>
      <c r="BC2" s="409" t="s">
        <v>58</v>
      </c>
      <c r="BD2" s="410" t="s">
        <v>59</v>
      </c>
      <c r="BE2" s="410" t="s">
        <v>60</v>
      </c>
      <c r="BF2" s="410" t="s">
        <v>61</v>
      </c>
      <c r="BG2" s="410" t="s">
        <v>62</v>
      </c>
      <c r="BH2" s="629" t="s">
        <v>63</v>
      </c>
      <c r="BI2" s="629" t="s">
        <v>64</v>
      </c>
      <c r="BJ2" s="629" t="s">
        <v>65</v>
      </c>
      <c r="BK2" s="410" t="s">
        <v>66</v>
      </c>
      <c r="BL2" s="629" t="s">
        <v>67</v>
      </c>
      <c r="BM2" s="629" t="s">
        <v>68</v>
      </c>
      <c r="BN2" s="630" t="s">
        <v>69</v>
      </c>
      <c r="BO2" s="411" t="s">
        <v>70</v>
      </c>
      <c r="BP2" s="624" t="s">
        <v>76</v>
      </c>
      <c r="BQ2" s="624" t="s">
        <v>219</v>
      </c>
      <c r="BR2" s="624" t="s">
        <v>220</v>
      </c>
      <c r="BS2" s="625" t="s">
        <v>221</v>
      </c>
      <c r="BT2" s="624" t="s">
        <v>222</v>
      </c>
      <c r="BU2" s="624" t="s">
        <v>223</v>
      </c>
      <c r="BV2" s="624" t="s">
        <v>224</v>
      </c>
      <c r="BW2" s="624" t="s">
        <v>225</v>
      </c>
      <c r="BX2" s="624" t="s">
        <v>82</v>
      </c>
      <c r="BY2" s="628" t="s">
        <v>83</v>
      </c>
      <c r="BZ2" s="629" t="s">
        <v>84</v>
      </c>
      <c r="CA2" s="629" t="s">
        <v>85</v>
      </c>
      <c r="CB2" s="629" t="s">
        <v>86</v>
      </c>
      <c r="CC2" s="630" t="s">
        <v>87</v>
      </c>
      <c r="CD2" s="629" t="s">
        <v>88</v>
      </c>
      <c r="CE2" s="629" t="s">
        <v>89</v>
      </c>
      <c r="CF2" s="629" t="s">
        <v>90</v>
      </c>
      <c r="CG2" s="629" t="s">
        <v>91</v>
      </c>
      <c r="CH2" s="630" t="s">
        <v>92</v>
      </c>
      <c r="CI2" s="628" t="s">
        <v>93</v>
      </c>
      <c r="CJ2" s="629" t="s">
        <v>94</v>
      </c>
      <c r="CK2" s="629" t="s">
        <v>95</v>
      </c>
      <c r="CL2" s="629" t="s">
        <v>96</v>
      </c>
      <c r="CM2" s="629" t="s">
        <v>97</v>
      </c>
      <c r="CN2" s="630" t="s">
        <v>98</v>
      </c>
      <c r="CO2" s="632" t="s">
        <v>99</v>
      </c>
      <c r="CP2" s="632" t="s">
        <v>100</v>
      </c>
      <c r="CQ2" s="632" t="s">
        <v>101</v>
      </c>
      <c r="CR2" s="632" t="s">
        <v>102</v>
      </c>
      <c r="CS2" s="632" t="s">
        <v>103</v>
      </c>
      <c r="CT2" s="632" t="s">
        <v>104</v>
      </c>
      <c r="CU2" s="632" t="s">
        <v>105</v>
      </c>
      <c r="CV2" s="632" t="s">
        <v>106</v>
      </c>
      <c r="CW2" s="632" t="s">
        <v>107</v>
      </c>
      <c r="CX2" s="632" t="s">
        <v>108</v>
      </c>
      <c r="CY2" s="632" t="s">
        <v>109</v>
      </c>
      <c r="CZ2" s="632" t="s">
        <v>110</v>
      </c>
      <c r="DA2" s="632" t="s">
        <v>111</v>
      </c>
      <c r="DB2" s="634" t="s">
        <v>112</v>
      </c>
    </row>
    <row r="3" spans="1:106">
      <c r="A3" s="586" t="s">
        <v>381</v>
      </c>
      <c r="B3" s="494" t="s">
        <v>772</v>
      </c>
      <c r="C3" s="495" t="s">
        <v>543</v>
      </c>
      <c r="D3" s="635" t="s">
        <v>734</v>
      </c>
      <c r="E3" s="635" t="s">
        <v>113</v>
      </c>
      <c r="F3" s="636">
        <v>43388</v>
      </c>
      <c r="G3" s="637">
        <v>-0.14285714285714285</v>
      </c>
      <c r="H3" s="638" t="s">
        <v>381</v>
      </c>
      <c r="I3">
        <v>953</v>
      </c>
      <c r="J3" s="668">
        <v>84</v>
      </c>
      <c r="K3">
        <v>55.3</v>
      </c>
      <c r="L3">
        <v>83.3</v>
      </c>
      <c r="M3">
        <v>8.57</v>
      </c>
      <c r="N3">
        <v>5.71</v>
      </c>
      <c r="O3">
        <v>94.3</v>
      </c>
      <c r="P3">
        <v>5.71</v>
      </c>
      <c r="Q3">
        <v>5.71</v>
      </c>
      <c r="R3">
        <v>2.86</v>
      </c>
      <c r="S3">
        <v>24.3</v>
      </c>
      <c r="T3">
        <v>75.7</v>
      </c>
      <c r="U3">
        <v>5.71</v>
      </c>
      <c r="V3" s="355">
        <f t="shared" ref="V3:V49" si="0">L3*N3/100</f>
        <v>4.7564299999999999</v>
      </c>
      <c r="W3" s="355">
        <f t="shared" ref="W3:W57" si="1">BO3/V3</f>
        <v>2.2495863494259347</v>
      </c>
      <c r="X3">
        <v>35.299999999999997</v>
      </c>
      <c r="Y3">
        <v>23.5</v>
      </c>
      <c r="Z3">
        <v>23.5</v>
      </c>
      <c r="AA3">
        <v>11.8</v>
      </c>
      <c r="AB3">
        <v>5.88</v>
      </c>
      <c r="AC3">
        <v>75</v>
      </c>
      <c r="AD3">
        <v>50</v>
      </c>
      <c r="AE3">
        <v>25</v>
      </c>
      <c r="AF3">
        <v>100</v>
      </c>
      <c r="AG3">
        <v>0</v>
      </c>
      <c r="AH3" s="639">
        <f t="shared" ref="AH3:AH57" si="2">X3*S3/100</f>
        <v>8.5778999999999996</v>
      </c>
      <c r="AI3" s="639">
        <f t="shared" ref="AI3:AI57" si="3">Y3*S3/100</f>
        <v>5.7105000000000006</v>
      </c>
      <c r="AJ3" s="639">
        <f t="shared" ref="AJ3:AJ57" si="4">AA3*S3/100</f>
        <v>2.8673999999999999</v>
      </c>
      <c r="AK3" s="639">
        <f t="shared" ref="AK3:AK57" si="5">AB3*S3/100</f>
        <v>1.4288400000000001</v>
      </c>
      <c r="AL3" s="639">
        <f t="shared" ref="AL3:AL57" si="6">AC3*Q3/100</f>
        <v>4.2824999999999998</v>
      </c>
      <c r="AM3" s="639">
        <f t="shared" ref="AM3:AM57" si="7">AD3*Q3/100</f>
        <v>2.855</v>
      </c>
      <c r="AN3" s="639">
        <f t="shared" ref="AN3:AN57" si="8">AE3*Q3/100</f>
        <v>1.4275</v>
      </c>
      <c r="AO3" s="639">
        <f t="shared" ref="AO3:AO57" si="9">AF3*Q3/100</f>
        <v>5.71</v>
      </c>
      <c r="AP3" s="639">
        <f t="shared" ref="AP3:AP57" si="10">AG3*Q3/100</f>
        <v>0</v>
      </c>
      <c r="AQ3">
        <v>1132</v>
      </c>
      <c r="AR3">
        <v>93.8</v>
      </c>
      <c r="AS3">
        <v>1093</v>
      </c>
      <c r="AT3">
        <v>345</v>
      </c>
      <c r="AU3">
        <v>248</v>
      </c>
      <c r="AV3">
        <v>75</v>
      </c>
      <c r="AW3">
        <v>50</v>
      </c>
      <c r="AX3">
        <v>50</v>
      </c>
      <c r="AY3">
        <v>562</v>
      </c>
      <c r="AZ3">
        <v>25</v>
      </c>
      <c r="BA3">
        <v>75</v>
      </c>
      <c r="BB3">
        <v>25</v>
      </c>
      <c r="BC3">
        <v>269</v>
      </c>
      <c r="BD3">
        <v>46.2</v>
      </c>
      <c r="BE3">
        <v>532</v>
      </c>
      <c r="BF3">
        <v>57.8</v>
      </c>
      <c r="BG3">
        <v>41.1</v>
      </c>
      <c r="BH3">
        <v>4.55</v>
      </c>
      <c r="BI3">
        <v>3.03</v>
      </c>
      <c r="BJ3">
        <v>3.03</v>
      </c>
      <c r="BK3">
        <v>1106</v>
      </c>
      <c r="BL3">
        <v>1.52</v>
      </c>
      <c r="BM3">
        <v>21.2</v>
      </c>
      <c r="BN3">
        <v>4.55</v>
      </c>
      <c r="BO3">
        <v>10.7</v>
      </c>
      <c r="BP3" s="575" t="s">
        <v>1204</v>
      </c>
      <c r="BQ3" s="575" t="s">
        <v>1204</v>
      </c>
      <c r="BR3" s="575" t="s">
        <v>1204</v>
      </c>
      <c r="BS3" s="575" t="s">
        <v>1204</v>
      </c>
      <c r="BT3" s="575" t="s">
        <v>1204</v>
      </c>
      <c r="BU3" s="575" t="s">
        <v>1204</v>
      </c>
      <c r="BV3" s="575" t="s">
        <v>1204</v>
      </c>
      <c r="BW3" s="575" t="s">
        <v>1204</v>
      </c>
      <c r="BX3" s="575" t="s">
        <v>1204</v>
      </c>
      <c r="BY3" s="575" t="s">
        <v>1204</v>
      </c>
      <c r="BZ3" s="575" t="s">
        <v>1204</v>
      </c>
      <c r="CA3" s="575" t="s">
        <v>1204</v>
      </c>
      <c r="CB3" s="575" t="s">
        <v>1204</v>
      </c>
      <c r="CC3" s="575" t="s">
        <v>1204</v>
      </c>
      <c r="CD3" s="575" t="s">
        <v>1204</v>
      </c>
      <c r="CE3" s="575" t="s">
        <v>1204</v>
      </c>
      <c r="CF3" s="575" t="s">
        <v>1204</v>
      </c>
      <c r="CG3" s="575" t="s">
        <v>1204</v>
      </c>
      <c r="CH3" s="575" t="s">
        <v>1204</v>
      </c>
      <c r="CI3" s="575" t="s">
        <v>1204</v>
      </c>
      <c r="CJ3" s="575" t="s">
        <v>1204</v>
      </c>
      <c r="CK3" s="575" t="s">
        <v>1204</v>
      </c>
      <c r="CL3" s="575" t="s">
        <v>1204</v>
      </c>
      <c r="CM3" s="575" t="s">
        <v>1204</v>
      </c>
      <c r="CN3" s="575" t="s">
        <v>1204</v>
      </c>
      <c r="CO3" s="575" t="s">
        <v>1204</v>
      </c>
      <c r="CP3" s="575" t="s">
        <v>1204</v>
      </c>
      <c r="CQ3" s="575" t="s">
        <v>1204</v>
      </c>
      <c r="CR3" s="575" t="s">
        <v>1204</v>
      </c>
      <c r="CS3" s="575" t="s">
        <v>1204</v>
      </c>
      <c r="CT3" s="575" t="s">
        <v>1204</v>
      </c>
      <c r="CU3" s="575" t="s">
        <v>1204</v>
      </c>
      <c r="CV3" s="575" t="s">
        <v>1204</v>
      </c>
      <c r="CW3" s="575" t="s">
        <v>1204</v>
      </c>
      <c r="CX3" s="575" t="s">
        <v>1204</v>
      </c>
      <c r="CY3" s="575" t="s">
        <v>1204</v>
      </c>
      <c r="CZ3" s="575" t="s">
        <v>1204</v>
      </c>
      <c r="DA3" s="575" t="s">
        <v>1204</v>
      </c>
      <c r="DB3" s="575" t="s">
        <v>1204</v>
      </c>
    </row>
    <row r="4" spans="1:106" s="643" customFormat="1">
      <c r="A4" s="114"/>
      <c r="B4" s="549" t="s">
        <v>773</v>
      </c>
      <c r="C4" s="549"/>
      <c r="D4" s="640"/>
      <c r="E4" s="640"/>
      <c r="F4" s="641"/>
      <c r="G4" s="642"/>
      <c r="I4" s="555" t="s">
        <v>1204</v>
      </c>
      <c r="J4" s="555" t="s">
        <v>1204</v>
      </c>
      <c r="K4" s="555" t="s">
        <v>1204</v>
      </c>
      <c r="L4" s="555" t="s">
        <v>1204</v>
      </c>
      <c r="M4" s="555" t="s">
        <v>1204</v>
      </c>
      <c r="N4" s="555" t="s">
        <v>1204</v>
      </c>
      <c r="O4" s="555" t="s">
        <v>1204</v>
      </c>
      <c r="P4" s="555" t="s">
        <v>1204</v>
      </c>
      <c r="Q4" s="555" t="s">
        <v>1204</v>
      </c>
      <c r="R4" s="555" t="s">
        <v>1204</v>
      </c>
      <c r="S4" s="555" t="s">
        <v>1204</v>
      </c>
      <c r="T4" s="555" t="s">
        <v>1204</v>
      </c>
      <c r="U4" s="555" t="s">
        <v>1204</v>
      </c>
      <c r="V4" s="555" t="s">
        <v>1204</v>
      </c>
      <c r="W4" s="555" t="s">
        <v>1204</v>
      </c>
      <c r="X4" s="555" t="s">
        <v>1204</v>
      </c>
      <c r="Y4" s="555" t="s">
        <v>1204</v>
      </c>
      <c r="Z4" s="555" t="s">
        <v>1204</v>
      </c>
      <c r="AA4" s="555" t="s">
        <v>1204</v>
      </c>
      <c r="AB4" s="555" t="s">
        <v>1204</v>
      </c>
      <c r="AC4" s="555" t="s">
        <v>1204</v>
      </c>
      <c r="AD4" s="555" t="s">
        <v>1204</v>
      </c>
      <c r="AE4" s="555" t="s">
        <v>1204</v>
      </c>
      <c r="AF4" s="555" t="s">
        <v>1204</v>
      </c>
      <c r="AG4" s="555" t="s">
        <v>1204</v>
      </c>
      <c r="AH4" s="555" t="s">
        <v>1204</v>
      </c>
      <c r="AI4" s="555" t="s">
        <v>1204</v>
      </c>
      <c r="AJ4" s="555" t="s">
        <v>1204</v>
      </c>
      <c r="AK4" s="555" t="s">
        <v>1204</v>
      </c>
      <c r="AL4" s="555" t="s">
        <v>1204</v>
      </c>
      <c r="AM4" s="555" t="s">
        <v>1204</v>
      </c>
      <c r="AN4" s="555" t="s">
        <v>1204</v>
      </c>
      <c r="AO4" s="555" t="s">
        <v>1204</v>
      </c>
      <c r="AP4" s="555" t="s">
        <v>1204</v>
      </c>
      <c r="AQ4" s="555" t="s">
        <v>1204</v>
      </c>
      <c r="AR4" s="555" t="s">
        <v>1204</v>
      </c>
      <c r="AS4" s="555" t="s">
        <v>1204</v>
      </c>
      <c r="AT4" s="555" t="s">
        <v>1204</v>
      </c>
      <c r="AU4" s="555" t="s">
        <v>1204</v>
      </c>
      <c r="AV4" s="555" t="s">
        <v>1204</v>
      </c>
      <c r="AW4" s="555" t="s">
        <v>1204</v>
      </c>
      <c r="AX4" s="555" t="s">
        <v>1204</v>
      </c>
      <c r="AY4" s="555" t="s">
        <v>1204</v>
      </c>
      <c r="AZ4" s="555" t="s">
        <v>1204</v>
      </c>
      <c r="BA4" s="555" t="s">
        <v>1204</v>
      </c>
      <c r="BB4" s="555" t="s">
        <v>1204</v>
      </c>
      <c r="BC4" s="555" t="s">
        <v>1204</v>
      </c>
      <c r="BD4" s="555" t="s">
        <v>1204</v>
      </c>
      <c r="BE4" s="555" t="s">
        <v>1204</v>
      </c>
      <c r="BF4" s="555" t="s">
        <v>1204</v>
      </c>
      <c r="BG4" s="555" t="s">
        <v>1204</v>
      </c>
      <c r="BH4" s="555" t="s">
        <v>1204</v>
      </c>
      <c r="BI4" s="555" t="s">
        <v>1204</v>
      </c>
      <c r="BJ4" s="555" t="s">
        <v>1204</v>
      </c>
      <c r="BK4" s="555" t="s">
        <v>1204</v>
      </c>
      <c r="BL4" s="555" t="s">
        <v>1204</v>
      </c>
      <c r="BM4" s="555" t="s">
        <v>1204</v>
      </c>
      <c r="BN4" s="555" t="s">
        <v>1204</v>
      </c>
      <c r="BO4" s="555" t="s">
        <v>1204</v>
      </c>
      <c r="BP4" s="555" t="s">
        <v>1204</v>
      </c>
      <c r="BQ4" s="555" t="s">
        <v>1204</v>
      </c>
      <c r="BR4" s="555" t="s">
        <v>1204</v>
      </c>
      <c r="BS4" s="555" t="s">
        <v>1204</v>
      </c>
      <c r="BT4" s="555" t="s">
        <v>1204</v>
      </c>
      <c r="BU4" s="555" t="s">
        <v>1204</v>
      </c>
      <c r="BV4" s="555" t="s">
        <v>1204</v>
      </c>
      <c r="BW4" s="555" t="s">
        <v>1204</v>
      </c>
      <c r="BX4" s="555" t="s">
        <v>1204</v>
      </c>
      <c r="BY4" s="555" t="s">
        <v>1204</v>
      </c>
      <c r="BZ4" s="555" t="s">
        <v>1204</v>
      </c>
      <c r="CA4" s="555" t="s">
        <v>1204</v>
      </c>
      <c r="CB4" s="555" t="s">
        <v>1204</v>
      </c>
      <c r="CC4" s="555" t="s">
        <v>1204</v>
      </c>
      <c r="CD4" s="555" t="s">
        <v>1204</v>
      </c>
      <c r="CE4" s="555" t="s">
        <v>1204</v>
      </c>
      <c r="CF4" s="555" t="s">
        <v>1204</v>
      </c>
      <c r="CG4" s="555" t="s">
        <v>1204</v>
      </c>
      <c r="CH4" s="555" t="s">
        <v>1204</v>
      </c>
      <c r="CI4" s="555" t="s">
        <v>1204</v>
      </c>
      <c r="CJ4" s="555" t="s">
        <v>1204</v>
      </c>
      <c r="CK4" s="555" t="s">
        <v>1204</v>
      </c>
      <c r="CL4" s="555" t="s">
        <v>1204</v>
      </c>
      <c r="CM4" s="555" t="s">
        <v>1204</v>
      </c>
      <c r="CN4" s="555" t="s">
        <v>1204</v>
      </c>
      <c r="CO4" s="555" t="s">
        <v>1204</v>
      </c>
      <c r="CP4" s="555" t="s">
        <v>1204</v>
      </c>
      <c r="CQ4" s="555" t="s">
        <v>1204</v>
      </c>
      <c r="CR4" s="555" t="s">
        <v>1204</v>
      </c>
      <c r="CS4" s="555" t="s">
        <v>1204</v>
      </c>
      <c r="CT4" s="555" t="s">
        <v>1204</v>
      </c>
      <c r="CU4" s="555" t="s">
        <v>1204</v>
      </c>
      <c r="CV4" s="555" t="s">
        <v>1204</v>
      </c>
      <c r="CW4" s="555" t="s">
        <v>1204</v>
      </c>
      <c r="CX4" s="555" t="s">
        <v>1204</v>
      </c>
      <c r="CY4" s="555" t="s">
        <v>1204</v>
      </c>
      <c r="CZ4" s="555" t="s">
        <v>1204</v>
      </c>
      <c r="DA4" s="555" t="s">
        <v>1204</v>
      </c>
      <c r="DB4" s="555" t="s">
        <v>1204</v>
      </c>
    </row>
    <row r="5" spans="1:106">
      <c r="A5" s="588" t="s">
        <v>1191</v>
      </c>
      <c r="B5" s="494" t="s">
        <v>775</v>
      </c>
      <c r="C5" s="495" t="s">
        <v>543</v>
      </c>
      <c r="D5" s="635" t="s">
        <v>734</v>
      </c>
      <c r="E5" s="635" t="s">
        <v>114</v>
      </c>
      <c r="F5" s="636">
        <v>43389</v>
      </c>
      <c r="G5" s="637">
        <v>0</v>
      </c>
      <c r="H5" s="638" t="s">
        <v>1191</v>
      </c>
      <c r="I5">
        <v>33145</v>
      </c>
      <c r="J5">
        <v>838</v>
      </c>
      <c r="K5">
        <v>45.6</v>
      </c>
      <c r="L5">
        <v>34.1</v>
      </c>
      <c r="M5">
        <v>8.39</v>
      </c>
      <c r="N5">
        <v>6.64</v>
      </c>
      <c r="O5">
        <v>93.4</v>
      </c>
      <c r="P5">
        <v>6.29</v>
      </c>
      <c r="Q5">
        <v>4.2</v>
      </c>
      <c r="R5">
        <v>9.7899999999999991</v>
      </c>
      <c r="S5">
        <v>34.299999999999997</v>
      </c>
      <c r="T5">
        <v>65.7</v>
      </c>
      <c r="U5">
        <v>0.35</v>
      </c>
      <c r="V5" s="355">
        <f t="shared" si="0"/>
        <v>2.26424</v>
      </c>
      <c r="W5" s="355">
        <f t="shared" si="1"/>
        <v>28.000565311097763</v>
      </c>
      <c r="X5">
        <v>19.399999999999999</v>
      </c>
      <c r="Y5">
        <v>13.3</v>
      </c>
      <c r="Z5">
        <v>10.199999999999999</v>
      </c>
      <c r="AA5">
        <v>9.18</v>
      </c>
      <c r="AB5">
        <v>0</v>
      </c>
      <c r="AC5">
        <v>41.7</v>
      </c>
      <c r="AD5">
        <v>50</v>
      </c>
      <c r="AE5">
        <v>25</v>
      </c>
      <c r="AF5">
        <v>83.3</v>
      </c>
      <c r="AG5">
        <v>0</v>
      </c>
      <c r="AH5" s="639">
        <f t="shared" si="2"/>
        <v>6.6541999999999986</v>
      </c>
      <c r="AI5" s="639">
        <f t="shared" si="3"/>
        <v>4.5618999999999996</v>
      </c>
      <c r="AJ5" s="639">
        <f t="shared" si="4"/>
        <v>3.1487399999999997</v>
      </c>
      <c r="AK5" s="639">
        <f t="shared" si="5"/>
        <v>0</v>
      </c>
      <c r="AL5" s="639">
        <f t="shared" si="6"/>
        <v>1.7514000000000001</v>
      </c>
      <c r="AM5" s="639">
        <f t="shared" si="7"/>
        <v>2.1</v>
      </c>
      <c r="AN5" s="639">
        <f t="shared" si="8"/>
        <v>1.05</v>
      </c>
      <c r="AO5" s="639">
        <f t="shared" si="9"/>
        <v>3.4986000000000002</v>
      </c>
      <c r="AP5" s="639">
        <f t="shared" si="10"/>
        <v>0</v>
      </c>
      <c r="AQ5">
        <v>1132</v>
      </c>
      <c r="AR5">
        <v>152</v>
      </c>
      <c r="AS5">
        <v>866</v>
      </c>
      <c r="AT5">
        <v>295</v>
      </c>
      <c r="AU5">
        <v>-187</v>
      </c>
      <c r="AV5">
        <v>68.400000000000006</v>
      </c>
      <c r="AW5">
        <v>15.8</v>
      </c>
      <c r="AX5">
        <v>21.1</v>
      </c>
      <c r="AY5">
        <v>1172</v>
      </c>
      <c r="AZ5">
        <v>10.5</v>
      </c>
      <c r="BA5">
        <v>57.9</v>
      </c>
      <c r="BB5">
        <v>0</v>
      </c>
      <c r="BC5">
        <v>269</v>
      </c>
      <c r="BD5">
        <v>39.799999999999997</v>
      </c>
      <c r="BE5">
        <v>1108</v>
      </c>
      <c r="BF5">
        <v>125</v>
      </c>
      <c r="BG5">
        <v>-155</v>
      </c>
      <c r="BH5">
        <v>4.12</v>
      </c>
      <c r="BI5">
        <v>5.62</v>
      </c>
      <c r="BJ5">
        <v>3</v>
      </c>
      <c r="BK5">
        <v>293</v>
      </c>
      <c r="BL5">
        <v>9.74</v>
      </c>
      <c r="BM5">
        <v>32.6</v>
      </c>
      <c r="BN5">
        <v>0.37</v>
      </c>
      <c r="BO5">
        <v>63.4</v>
      </c>
      <c r="BP5">
        <v>2.0699999999999998</v>
      </c>
      <c r="BQ5">
        <v>3.39</v>
      </c>
      <c r="BR5">
        <v>96.6</v>
      </c>
      <c r="BS5">
        <v>3.2</v>
      </c>
      <c r="BT5">
        <v>2.82</v>
      </c>
      <c r="BU5">
        <v>31.6</v>
      </c>
      <c r="BV5">
        <v>67.8</v>
      </c>
      <c r="BW5">
        <v>32.200000000000003</v>
      </c>
      <c r="BX5">
        <v>0.75</v>
      </c>
      <c r="BY5">
        <v>0</v>
      </c>
      <c r="BZ5">
        <v>0</v>
      </c>
      <c r="CA5">
        <v>40</v>
      </c>
      <c r="CB5">
        <v>66.7</v>
      </c>
      <c r="CC5">
        <v>0</v>
      </c>
      <c r="CD5">
        <v>1.94</v>
      </c>
      <c r="CE5">
        <v>3.61</v>
      </c>
      <c r="CF5">
        <v>2.78</v>
      </c>
      <c r="CG5">
        <v>32.5</v>
      </c>
      <c r="CH5">
        <v>0.83</v>
      </c>
      <c r="CI5">
        <v>32.200000000000003</v>
      </c>
      <c r="CJ5">
        <v>2.34</v>
      </c>
      <c r="CK5">
        <v>2.34</v>
      </c>
      <c r="CL5">
        <v>2.92</v>
      </c>
      <c r="CM5">
        <v>29.8</v>
      </c>
      <c r="CN5">
        <v>0.57999999999999996</v>
      </c>
      <c r="CO5" s="639">
        <f t="shared" ref="CO5:CO57" si="11">BY5*BT5/100</f>
        <v>0</v>
      </c>
      <c r="CP5" s="639">
        <f t="shared" ref="CP5:CP57" si="12">BZ5*BT5/100</f>
        <v>0</v>
      </c>
      <c r="CQ5" s="639">
        <f t="shared" ref="CQ5:CQ57" si="13">CA5*BT5/100</f>
        <v>1.1279999999999999</v>
      </c>
      <c r="CR5" s="639">
        <f t="shared" ref="CR5:CR57" si="14">CB5*BT5/100</f>
        <v>1.8809399999999998</v>
      </c>
      <c r="CS5" s="639">
        <f t="shared" ref="CS5:CS57" si="15">CC5*BT5/100</f>
        <v>0</v>
      </c>
      <c r="CT5" s="639">
        <f t="shared" ref="CT5:CT57" si="16">CD5*BV5/100</f>
        <v>1.3153199999999998</v>
      </c>
      <c r="CU5" s="639">
        <f t="shared" ref="CU5:CU57" si="17">CE5*BV5/100</f>
        <v>2.4475799999999999</v>
      </c>
      <c r="CV5" s="639">
        <f t="shared" ref="CV5:CV57" si="18">CG5*BV5/100</f>
        <v>22.035</v>
      </c>
      <c r="CW5" s="639">
        <f t="shared" ref="CW5:CW57" si="19">CH5*BV5/100</f>
        <v>0.56273999999999991</v>
      </c>
      <c r="CX5" s="639">
        <f t="shared" ref="CX5:CX57" si="20">CI5*CJ5/100</f>
        <v>0.75348000000000004</v>
      </c>
      <c r="CY5" s="639">
        <f t="shared" ref="CY5:CY57" si="21">CI5*CK5/100</f>
        <v>0.75348000000000004</v>
      </c>
      <c r="CZ5" s="639">
        <f t="shared" ref="CZ5:CZ57" si="22">CI5*CL5/100</f>
        <v>0.94023999999999996</v>
      </c>
      <c r="DA5" s="639">
        <f t="shared" ref="DA5:DA57" si="23">CI5*CM5/100</f>
        <v>9.595600000000001</v>
      </c>
      <c r="DB5" s="639">
        <f t="shared" ref="DB5:DB57" si="24">CI5*CN5/100</f>
        <v>0.18676000000000001</v>
      </c>
    </row>
    <row r="6" spans="1:106" s="643" customFormat="1">
      <c r="A6" s="114"/>
      <c r="B6" s="549" t="s">
        <v>776</v>
      </c>
      <c r="C6" s="549"/>
      <c r="D6" s="640"/>
      <c r="E6" s="640"/>
      <c r="F6" s="641"/>
      <c r="G6" s="642"/>
      <c r="I6" s="555" t="s">
        <v>1204</v>
      </c>
      <c r="J6" s="555" t="s">
        <v>1204</v>
      </c>
      <c r="K6" s="555" t="s">
        <v>1204</v>
      </c>
      <c r="L6" s="555" t="s">
        <v>1204</v>
      </c>
      <c r="M6" s="555" t="s">
        <v>1204</v>
      </c>
      <c r="N6" s="555" t="s">
        <v>1204</v>
      </c>
      <c r="O6" s="555" t="s">
        <v>1204</v>
      </c>
      <c r="P6" s="555" t="s">
        <v>1204</v>
      </c>
      <c r="Q6" s="555" t="s">
        <v>1204</v>
      </c>
      <c r="R6" s="555" t="s">
        <v>1204</v>
      </c>
      <c r="S6" s="555" t="s">
        <v>1204</v>
      </c>
      <c r="T6" s="555" t="s">
        <v>1204</v>
      </c>
      <c r="U6" s="555" t="s">
        <v>1204</v>
      </c>
      <c r="V6" s="555" t="s">
        <v>1204</v>
      </c>
      <c r="W6" s="555" t="s">
        <v>1204</v>
      </c>
      <c r="X6" s="555" t="s">
        <v>1204</v>
      </c>
      <c r="Y6" s="555" t="s">
        <v>1204</v>
      </c>
      <c r="Z6" s="555" t="s">
        <v>1204</v>
      </c>
      <c r="AA6" s="555" t="s">
        <v>1204</v>
      </c>
      <c r="AB6" s="555" t="s">
        <v>1204</v>
      </c>
      <c r="AC6" s="555" t="s">
        <v>1204</v>
      </c>
      <c r="AD6" s="555" t="s">
        <v>1204</v>
      </c>
      <c r="AE6" s="555" t="s">
        <v>1204</v>
      </c>
      <c r="AF6" s="555" t="s">
        <v>1204</v>
      </c>
      <c r="AG6" s="555" t="s">
        <v>1204</v>
      </c>
      <c r="AH6" s="555" t="s">
        <v>1204</v>
      </c>
      <c r="AI6" s="555" t="s">
        <v>1204</v>
      </c>
      <c r="AJ6" s="555" t="s">
        <v>1204</v>
      </c>
      <c r="AK6" s="555" t="s">
        <v>1204</v>
      </c>
      <c r="AL6" s="555" t="s">
        <v>1204</v>
      </c>
      <c r="AM6" s="555" t="s">
        <v>1204</v>
      </c>
      <c r="AN6" s="555" t="s">
        <v>1204</v>
      </c>
      <c r="AO6" s="555" t="s">
        <v>1204</v>
      </c>
      <c r="AP6" s="555" t="s">
        <v>1204</v>
      </c>
      <c r="AQ6" s="555" t="s">
        <v>1204</v>
      </c>
      <c r="AR6" s="555" t="s">
        <v>1204</v>
      </c>
      <c r="AS6" s="555" t="s">
        <v>1204</v>
      </c>
      <c r="AT6" s="555" t="s">
        <v>1204</v>
      </c>
      <c r="AU6" s="555" t="s">
        <v>1204</v>
      </c>
      <c r="AV6" s="555" t="s">
        <v>1204</v>
      </c>
      <c r="AW6" s="555" t="s">
        <v>1204</v>
      </c>
      <c r="AX6" s="555" t="s">
        <v>1204</v>
      </c>
      <c r="AY6" s="555" t="s">
        <v>1204</v>
      </c>
      <c r="AZ6" s="555" t="s">
        <v>1204</v>
      </c>
      <c r="BA6" s="555" t="s">
        <v>1204</v>
      </c>
      <c r="BB6" s="555" t="s">
        <v>1204</v>
      </c>
      <c r="BC6" s="555" t="s">
        <v>1204</v>
      </c>
      <c r="BD6" s="555" t="s">
        <v>1204</v>
      </c>
      <c r="BE6" s="555" t="s">
        <v>1204</v>
      </c>
      <c r="BF6" s="555" t="s">
        <v>1204</v>
      </c>
      <c r="BG6" s="555" t="s">
        <v>1204</v>
      </c>
      <c r="BH6" s="555" t="s">
        <v>1204</v>
      </c>
      <c r="BI6" s="555" t="s">
        <v>1204</v>
      </c>
      <c r="BJ6" s="555" t="s">
        <v>1204</v>
      </c>
      <c r="BK6" s="555" t="s">
        <v>1204</v>
      </c>
      <c r="BL6" s="555" t="s">
        <v>1204</v>
      </c>
      <c r="BM6" s="555" t="s">
        <v>1204</v>
      </c>
      <c r="BN6" s="555" t="s">
        <v>1204</v>
      </c>
      <c r="BO6" s="555" t="s">
        <v>1204</v>
      </c>
      <c r="BP6" s="555" t="s">
        <v>1204</v>
      </c>
      <c r="BQ6" s="555" t="s">
        <v>1204</v>
      </c>
      <c r="BR6" s="555" t="s">
        <v>1204</v>
      </c>
      <c r="BS6" s="555" t="s">
        <v>1204</v>
      </c>
      <c r="BT6" s="555" t="s">
        <v>1204</v>
      </c>
      <c r="BU6" s="555" t="s">
        <v>1204</v>
      </c>
      <c r="BV6" s="555" t="s">
        <v>1204</v>
      </c>
      <c r="BW6" s="555" t="s">
        <v>1204</v>
      </c>
      <c r="BX6" s="555" t="s">
        <v>1204</v>
      </c>
      <c r="BY6" s="555" t="s">
        <v>1204</v>
      </c>
      <c r="BZ6" s="555" t="s">
        <v>1204</v>
      </c>
      <c r="CA6" s="555" t="s">
        <v>1204</v>
      </c>
      <c r="CB6" s="555" t="s">
        <v>1204</v>
      </c>
      <c r="CC6" s="555" t="s">
        <v>1204</v>
      </c>
      <c r="CD6" s="555" t="s">
        <v>1204</v>
      </c>
      <c r="CE6" s="555" t="s">
        <v>1204</v>
      </c>
      <c r="CF6" s="555" t="s">
        <v>1204</v>
      </c>
      <c r="CG6" s="555" t="s">
        <v>1204</v>
      </c>
      <c r="CH6" s="555" t="s">
        <v>1204</v>
      </c>
      <c r="CI6" s="555" t="s">
        <v>1204</v>
      </c>
      <c r="CJ6" s="555" t="s">
        <v>1204</v>
      </c>
      <c r="CK6" s="555" t="s">
        <v>1204</v>
      </c>
      <c r="CL6" s="555" t="s">
        <v>1204</v>
      </c>
      <c r="CM6" s="555" t="s">
        <v>1204</v>
      </c>
      <c r="CN6" s="555" t="s">
        <v>1204</v>
      </c>
      <c r="CO6" s="555" t="s">
        <v>1204</v>
      </c>
      <c r="CP6" s="555" t="s">
        <v>1204</v>
      </c>
      <c r="CQ6" s="555" t="s">
        <v>1204</v>
      </c>
      <c r="CR6" s="555" t="s">
        <v>1204</v>
      </c>
      <c r="CS6" s="555" t="s">
        <v>1204</v>
      </c>
      <c r="CT6" s="555" t="s">
        <v>1204</v>
      </c>
      <c r="CU6" s="555" t="s">
        <v>1204</v>
      </c>
      <c r="CV6" s="555" t="s">
        <v>1204</v>
      </c>
      <c r="CW6" s="555" t="s">
        <v>1204</v>
      </c>
      <c r="CX6" s="555" t="s">
        <v>1204</v>
      </c>
      <c r="CY6" s="555" t="s">
        <v>1204</v>
      </c>
      <c r="CZ6" s="555" t="s">
        <v>1204</v>
      </c>
      <c r="DA6" s="555" t="s">
        <v>1204</v>
      </c>
      <c r="DB6" s="555" t="s">
        <v>1204</v>
      </c>
    </row>
    <row r="7" spans="1:106">
      <c r="A7" s="588" t="s">
        <v>1192</v>
      </c>
      <c r="B7" s="494" t="s">
        <v>778</v>
      </c>
      <c r="C7" s="495" t="s">
        <v>543</v>
      </c>
      <c r="D7" s="635" t="s">
        <v>734</v>
      </c>
      <c r="E7" s="635" t="s">
        <v>115</v>
      </c>
      <c r="F7" s="636">
        <v>43390</v>
      </c>
      <c r="G7" s="637">
        <v>0.14285714285714285</v>
      </c>
      <c r="H7" s="638" t="s">
        <v>1192</v>
      </c>
      <c r="I7">
        <v>30295</v>
      </c>
      <c r="J7">
        <v>592</v>
      </c>
      <c r="K7">
        <v>23</v>
      </c>
      <c r="L7">
        <v>48</v>
      </c>
      <c r="M7">
        <v>9.51</v>
      </c>
      <c r="N7">
        <v>10.199999999999999</v>
      </c>
      <c r="O7">
        <v>89.8</v>
      </c>
      <c r="P7">
        <v>4.2300000000000004</v>
      </c>
      <c r="Q7">
        <v>3.87</v>
      </c>
      <c r="R7">
        <v>2.82</v>
      </c>
      <c r="S7">
        <v>24.6</v>
      </c>
      <c r="T7">
        <v>75.400000000000006</v>
      </c>
      <c r="U7">
        <v>3.17</v>
      </c>
      <c r="V7" s="355">
        <f t="shared" si="0"/>
        <v>4.8959999999999999</v>
      </c>
      <c r="W7" s="355">
        <f t="shared" si="1"/>
        <v>9.9060457516339877</v>
      </c>
      <c r="X7">
        <v>27.1</v>
      </c>
      <c r="Y7">
        <v>10</v>
      </c>
      <c r="Z7">
        <v>11.4</v>
      </c>
      <c r="AA7">
        <v>5.71</v>
      </c>
      <c r="AB7">
        <v>2.86</v>
      </c>
      <c r="AC7">
        <v>72.7</v>
      </c>
      <c r="AD7">
        <v>27.3</v>
      </c>
      <c r="AE7">
        <v>27.3</v>
      </c>
      <c r="AF7">
        <v>72.7</v>
      </c>
      <c r="AG7">
        <v>0</v>
      </c>
      <c r="AH7" s="639">
        <f t="shared" si="2"/>
        <v>6.6666000000000007</v>
      </c>
      <c r="AI7" s="639">
        <f t="shared" si="3"/>
        <v>2.46</v>
      </c>
      <c r="AJ7" s="639">
        <f t="shared" si="4"/>
        <v>1.40466</v>
      </c>
      <c r="AK7" s="639">
        <f t="shared" si="5"/>
        <v>0.70355999999999996</v>
      </c>
      <c r="AL7" s="639">
        <f t="shared" si="6"/>
        <v>2.8134900000000003</v>
      </c>
      <c r="AM7" s="639">
        <f t="shared" si="7"/>
        <v>1.0565100000000001</v>
      </c>
      <c r="AN7" s="639">
        <f t="shared" si="8"/>
        <v>1.0565100000000001</v>
      </c>
      <c r="AO7" s="639">
        <f t="shared" si="9"/>
        <v>2.8134900000000003</v>
      </c>
      <c r="AP7" s="639">
        <f t="shared" si="10"/>
        <v>0</v>
      </c>
      <c r="AQ7">
        <v>395</v>
      </c>
      <c r="AR7">
        <v>53.9</v>
      </c>
      <c r="AS7">
        <v>908</v>
      </c>
      <c r="AT7">
        <v>236</v>
      </c>
      <c r="AU7">
        <v>-236</v>
      </c>
      <c r="AV7">
        <v>34.5</v>
      </c>
      <c r="AW7">
        <v>10.3</v>
      </c>
      <c r="AX7">
        <v>24.1</v>
      </c>
      <c r="AY7">
        <v>2405</v>
      </c>
      <c r="AZ7">
        <v>17.2</v>
      </c>
      <c r="BA7">
        <v>48.3</v>
      </c>
      <c r="BB7">
        <v>3.45</v>
      </c>
      <c r="BC7">
        <v>289</v>
      </c>
      <c r="BD7">
        <v>32.1</v>
      </c>
      <c r="BE7">
        <v>905</v>
      </c>
      <c r="BF7">
        <v>108</v>
      </c>
      <c r="BG7">
        <v>43.6</v>
      </c>
      <c r="BH7">
        <v>6.67</v>
      </c>
      <c r="BI7">
        <v>3.53</v>
      </c>
      <c r="BJ7">
        <v>1.57</v>
      </c>
      <c r="BK7">
        <v>835</v>
      </c>
      <c r="BL7">
        <v>1.18</v>
      </c>
      <c r="BM7">
        <v>22</v>
      </c>
      <c r="BN7">
        <v>3.14</v>
      </c>
      <c r="BO7">
        <v>48.5</v>
      </c>
      <c r="BP7">
        <v>12.5</v>
      </c>
      <c r="BQ7">
        <v>2.44</v>
      </c>
      <c r="BR7">
        <v>97.6</v>
      </c>
      <c r="BS7">
        <v>2.09</v>
      </c>
      <c r="BT7">
        <v>3.48</v>
      </c>
      <c r="BU7">
        <v>36.9</v>
      </c>
      <c r="BV7">
        <v>80.8</v>
      </c>
      <c r="BW7">
        <v>19.2</v>
      </c>
      <c r="BX7">
        <v>2.09</v>
      </c>
      <c r="BY7">
        <v>50</v>
      </c>
      <c r="BZ7">
        <v>10</v>
      </c>
      <c r="CA7">
        <v>50</v>
      </c>
      <c r="CB7">
        <v>80</v>
      </c>
      <c r="CC7">
        <v>0</v>
      </c>
      <c r="CD7">
        <v>11.2</v>
      </c>
      <c r="CE7">
        <v>1.72</v>
      </c>
      <c r="CF7">
        <v>3.45</v>
      </c>
      <c r="CG7">
        <v>39.200000000000003</v>
      </c>
      <c r="CH7">
        <v>2.16</v>
      </c>
      <c r="CI7">
        <v>19.2</v>
      </c>
      <c r="CJ7">
        <v>18.2</v>
      </c>
      <c r="CK7">
        <v>3.64</v>
      </c>
      <c r="CL7">
        <v>3.64</v>
      </c>
      <c r="CM7">
        <v>27.3</v>
      </c>
      <c r="CN7">
        <v>1.82</v>
      </c>
      <c r="CO7" s="639">
        <f t="shared" si="11"/>
        <v>1.74</v>
      </c>
      <c r="CP7" s="639">
        <f t="shared" si="12"/>
        <v>0.34799999999999998</v>
      </c>
      <c r="CQ7" s="639">
        <f t="shared" si="13"/>
        <v>1.74</v>
      </c>
      <c r="CR7" s="639">
        <f t="shared" si="14"/>
        <v>2.7839999999999998</v>
      </c>
      <c r="CS7" s="639">
        <f t="shared" si="15"/>
        <v>0</v>
      </c>
      <c r="CT7" s="639">
        <f t="shared" si="16"/>
        <v>9.0495999999999999</v>
      </c>
      <c r="CU7" s="639">
        <f t="shared" si="17"/>
        <v>1.3897599999999999</v>
      </c>
      <c r="CV7" s="639">
        <f t="shared" si="18"/>
        <v>31.6736</v>
      </c>
      <c r="CW7" s="639">
        <f t="shared" si="19"/>
        <v>1.7452799999999999</v>
      </c>
      <c r="CX7" s="639">
        <f t="shared" si="20"/>
        <v>3.4944000000000002</v>
      </c>
      <c r="CY7" s="639">
        <f t="shared" si="21"/>
        <v>0.69888000000000006</v>
      </c>
      <c r="CZ7" s="639">
        <f t="shared" si="22"/>
        <v>0.69888000000000006</v>
      </c>
      <c r="DA7" s="639">
        <f t="shared" si="23"/>
        <v>5.2416</v>
      </c>
      <c r="DB7" s="639">
        <f t="shared" si="24"/>
        <v>0.34944000000000003</v>
      </c>
    </row>
    <row r="8" spans="1:106" s="643" customFormat="1">
      <c r="A8" s="114"/>
      <c r="B8" s="549" t="s">
        <v>779</v>
      </c>
      <c r="C8" s="549"/>
      <c r="D8" s="640"/>
      <c r="E8" s="640"/>
      <c r="F8" s="641"/>
      <c r="G8" s="642"/>
      <c r="I8" s="555" t="s">
        <v>1204</v>
      </c>
      <c r="J8" s="555" t="s">
        <v>1204</v>
      </c>
      <c r="K8" s="555" t="s">
        <v>1204</v>
      </c>
      <c r="L8" s="555" t="s">
        <v>1204</v>
      </c>
      <c r="M8" s="555" t="s">
        <v>1204</v>
      </c>
      <c r="N8" s="555" t="s">
        <v>1204</v>
      </c>
      <c r="O8" s="555" t="s">
        <v>1204</v>
      </c>
      <c r="P8" s="555" t="s">
        <v>1204</v>
      </c>
      <c r="Q8" s="555" t="s">
        <v>1204</v>
      </c>
      <c r="R8" s="555" t="s">
        <v>1204</v>
      </c>
      <c r="S8" s="555" t="s">
        <v>1204</v>
      </c>
      <c r="T8" s="555" t="s">
        <v>1204</v>
      </c>
      <c r="U8" s="555" t="s">
        <v>1204</v>
      </c>
      <c r="V8" s="555" t="s">
        <v>1204</v>
      </c>
      <c r="W8" s="555" t="s">
        <v>1204</v>
      </c>
      <c r="X8" s="555" t="s">
        <v>1204</v>
      </c>
      <c r="Y8" s="555" t="s">
        <v>1204</v>
      </c>
      <c r="Z8" s="555" t="s">
        <v>1204</v>
      </c>
      <c r="AA8" s="555" t="s">
        <v>1204</v>
      </c>
      <c r="AB8" s="555" t="s">
        <v>1204</v>
      </c>
      <c r="AC8" s="555" t="s">
        <v>1204</v>
      </c>
      <c r="AD8" s="555" t="s">
        <v>1204</v>
      </c>
      <c r="AE8" s="555" t="s">
        <v>1204</v>
      </c>
      <c r="AF8" s="555" t="s">
        <v>1204</v>
      </c>
      <c r="AG8" s="555" t="s">
        <v>1204</v>
      </c>
      <c r="AH8" s="555" t="s">
        <v>1204</v>
      </c>
      <c r="AI8" s="555" t="s">
        <v>1204</v>
      </c>
      <c r="AJ8" s="555" t="s">
        <v>1204</v>
      </c>
      <c r="AK8" s="555" t="s">
        <v>1204</v>
      </c>
      <c r="AL8" s="555" t="s">
        <v>1204</v>
      </c>
      <c r="AM8" s="555" t="s">
        <v>1204</v>
      </c>
      <c r="AN8" s="555" t="s">
        <v>1204</v>
      </c>
      <c r="AO8" s="555" t="s">
        <v>1204</v>
      </c>
      <c r="AP8" s="555" t="s">
        <v>1204</v>
      </c>
      <c r="AQ8" s="555" t="s">
        <v>1204</v>
      </c>
      <c r="AR8" s="555" t="s">
        <v>1204</v>
      </c>
      <c r="AS8" s="555" t="s">
        <v>1204</v>
      </c>
      <c r="AT8" s="555" t="s">
        <v>1204</v>
      </c>
      <c r="AU8" s="555" t="s">
        <v>1204</v>
      </c>
      <c r="AV8" s="555" t="s">
        <v>1204</v>
      </c>
      <c r="AW8" s="555" t="s">
        <v>1204</v>
      </c>
      <c r="AX8" s="555" t="s">
        <v>1204</v>
      </c>
      <c r="AY8" s="555" t="s">
        <v>1204</v>
      </c>
      <c r="AZ8" s="555" t="s">
        <v>1204</v>
      </c>
      <c r="BA8" s="555" t="s">
        <v>1204</v>
      </c>
      <c r="BB8" s="555" t="s">
        <v>1204</v>
      </c>
      <c r="BC8" s="555" t="s">
        <v>1204</v>
      </c>
      <c r="BD8" s="555" t="s">
        <v>1204</v>
      </c>
      <c r="BE8" s="555" t="s">
        <v>1204</v>
      </c>
      <c r="BF8" s="555" t="s">
        <v>1204</v>
      </c>
      <c r="BG8" s="555" t="s">
        <v>1204</v>
      </c>
      <c r="BH8" s="555" t="s">
        <v>1204</v>
      </c>
      <c r="BI8" s="555" t="s">
        <v>1204</v>
      </c>
      <c r="BJ8" s="555" t="s">
        <v>1204</v>
      </c>
      <c r="BK8" s="555" t="s">
        <v>1204</v>
      </c>
      <c r="BL8" s="555" t="s">
        <v>1204</v>
      </c>
      <c r="BM8" s="555" t="s">
        <v>1204</v>
      </c>
      <c r="BN8" s="555" t="s">
        <v>1204</v>
      </c>
      <c r="BO8" s="555" t="s">
        <v>1204</v>
      </c>
      <c r="BP8" s="555" t="s">
        <v>1204</v>
      </c>
      <c r="BQ8" s="555" t="s">
        <v>1204</v>
      </c>
      <c r="BR8" s="555" t="s">
        <v>1204</v>
      </c>
      <c r="BS8" s="555" t="s">
        <v>1204</v>
      </c>
      <c r="BT8" s="555" t="s">
        <v>1204</v>
      </c>
      <c r="BU8" s="555" t="s">
        <v>1204</v>
      </c>
      <c r="BV8" s="555" t="s">
        <v>1204</v>
      </c>
      <c r="BW8" s="555" t="s">
        <v>1204</v>
      </c>
      <c r="BX8" s="555" t="s">
        <v>1204</v>
      </c>
      <c r="BY8" s="555" t="s">
        <v>1204</v>
      </c>
      <c r="BZ8" s="555" t="s">
        <v>1204</v>
      </c>
      <c r="CA8" s="555" t="s">
        <v>1204</v>
      </c>
      <c r="CB8" s="555" t="s">
        <v>1204</v>
      </c>
      <c r="CC8" s="555" t="s">
        <v>1204</v>
      </c>
      <c r="CD8" s="555" t="s">
        <v>1204</v>
      </c>
      <c r="CE8" s="555" t="s">
        <v>1204</v>
      </c>
      <c r="CF8" s="555" t="s">
        <v>1204</v>
      </c>
      <c r="CG8" s="555" t="s">
        <v>1204</v>
      </c>
      <c r="CH8" s="555" t="s">
        <v>1204</v>
      </c>
      <c r="CI8" s="555" t="s">
        <v>1204</v>
      </c>
      <c r="CJ8" s="555" t="s">
        <v>1204</v>
      </c>
      <c r="CK8" s="555" t="s">
        <v>1204</v>
      </c>
      <c r="CL8" s="555" t="s">
        <v>1204</v>
      </c>
      <c r="CM8" s="555" t="s">
        <v>1204</v>
      </c>
      <c r="CN8" s="555" t="s">
        <v>1204</v>
      </c>
      <c r="CO8" s="555" t="s">
        <v>1204</v>
      </c>
      <c r="CP8" s="555" t="s">
        <v>1204</v>
      </c>
      <c r="CQ8" s="555" t="s">
        <v>1204</v>
      </c>
      <c r="CR8" s="555" t="s">
        <v>1204</v>
      </c>
      <c r="CS8" s="555" t="s">
        <v>1204</v>
      </c>
      <c r="CT8" s="555" t="s">
        <v>1204</v>
      </c>
      <c r="CU8" s="555" t="s">
        <v>1204</v>
      </c>
      <c r="CV8" s="555" t="s">
        <v>1204</v>
      </c>
      <c r="CW8" s="555" t="s">
        <v>1204</v>
      </c>
      <c r="CX8" s="555" t="s">
        <v>1204</v>
      </c>
      <c r="CY8" s="555" t="s">
        <v>1204</v>
      </c>
      <c r="CZ8" s="555" t="s">
        <v>1204</v>
      </c>
      <c r="DA8" s="555" t="s">
        <v>1204</v>
      </c>
      <c r="DB8" s="555" t="s">
        <v>1204</v>
      </c>
    </row>
    <row r="9" spans="1:106">
      <c r="A9" s="588" t="s">
        <v>1193</v>
      </c>
      <c r="B9" s="494" t="s">
        <v>781</v>
      </c>
      <c r="C9" s="495" t="s">
        <v>543</v>
      </c>
      <c r="D9" s="635" t="s">
        <v>734</v>
      </c>
      <c r="E9" s="635" t="s">
        <v>417</v>
      </c>
      <c r="F9" s="636">
        <v>43396</v>
      </c>
      <c r="G9" s="637">
        <v>1</v>
      </c>
      <c r="H9" s="638" t="s">
        <v>1193</v>
      </c>
      <c r="I9">
        <v>46324</v>
      </c>
      <c r="J9">
        <v>1139</v>
      </c>
      <c r="K9">
        <v>13.5</v>
      </c>
      <c r="L9">
        <v>9.31</v>
      </c>
      <c r="M9">
        <v>27.4</v>
      </c>
      <c r="N9">
        <v>34</v>
      </c>
      <c r="O9">
        <v>66</v>
      </c>
      <c r="P9">
        <v>22.6</v>
      </c>
      <c r="Q9">
        <v>20.8</v>
      </c>
      <c r="R9">
        <v>2.83</v>
      </c>
      <c r="S9">
        <v>72.599999999999994</v>
      </c>
      <c r="T9">
        <v>27.4</v>
      </c>
      <c r="U9">
        <v>34.9</v>
      </c>
      <c r="V9" s="355">
        <f t="shared" si="0"/>
        <v>3.1654</v>
      </c>
      <c r="W9" s="355">
        <f t="shared" si="1"/>
        <v>21.008403361344538</v>
      </c>
      <c r="X9">
        <v>31.2</v>
      </c>
      <c r="Y9">
        <v>28.6</v>
      </c>
      <c r="Z9">
        <v>24.7</v>
      </c>
      <c r="AA9">
        <v>2.6</v>
      </c>
      <c r="AB9">
        <v>35.1</v>
      </c>
      <c r="AC9">
        <v>63.6</v>
      </c>
      <c r="AD9">
        <v>54.5</v>
      </c>
      <c r="AE9">
        <v>4.55</v>
      </c>
      <c r="AF9">
        <v>86.4</v>
      </c>
      <c r="AG9">
        <v>50</v>
      </c>
      <c r="AH9" s="639">
        <f t="shared" si="2"/>
        <v>22.651199999999999</v>
      </c>
      <c r="AI9" s="639">
        <f t="shared" si="3"/>
        <v>20.7636</v>
      </c>
      <c r="AJ9" s="639">
        <f t="shared" si="4"/>
        <v>1.8875999999999999</v>
      </c>
      <c r="AK9" s="639">
        <f t="shared" si="5"/>
        <v>25.482599999999998</v>
      </c>
      <c r="AL9" s="639">
        <f t="shared" si="6"/>
        <v>13.228800000000001</v>
      </c>
      <c r="AM9" s="639">
        <f t="shared" si="7"/>
        <v>11.336000000000002</v>
      </c>
      <c r="AN9" s="639">
        <f t="shared" si="8"/>
        <v>0.94640000000000002</v>
      </c>
      <c r="AO9" s="639">
        <f t="shared" si="9"/>
        <v>17.9712</v>
      </c>
      <c r="AP9" s="639">
        <f t="shared" si="10"/>
        <v>10.4</v>
      </c>
      <c r="AQ9">
        <v>634</v>
      </c>
      <c r="AR9">
        <v>216</v>
      </c>
      <c r="AS9">
        <v>853</v>
      </c>
      <c r="AT9">
        <v>2083</v>
      </c>
      <c r="AU9">
        <v>2.57</v>
      </c>
      <c r="AV9">
        <v>58.3</v>
      </c>
      <c r="AW9">
        <v>41.7</v>
      </c>
      <c r="AX9">
        <v>41.7</v>
      </c>
      <c r="AY9">
        <v>1239</v>
      </c>
      <c r="AZ9">
        <v>5.56</v>
      </c>
      <c r="BA9">
        <v>77.8</v>
      </c>
      <c r="BB9">
        <v>50</v>
      </c>
      <c r="BC9">
        <v>233</v>
      </c>
      <c r="BD9">
        <v>103</v>
      </c>
      <c r="BE9">
        <v>655</v>
      </c>
      <c r="BF9">
        <v>1108</v>
      </c>
      <c r="BG9">
        <v>-157</v>
      </c>
      <c r="BH9">
        <v>11.4</v>
      </c>
      <c r="BI9">
        <v>12.9</v>
      </c>
      <c r="BJ9">
        <v>10</v>
      </c>
      <c r="BK9">
        <v>329</v>
      </c>
      <c r="BL9">
        <v>1.43</v>
      </c>
      <c r="BM9">
        <v>70</v>
      </c>
      <c r="BN9">
        <v>27.1</v>
      </c>
      <c r="BO9">
        <v>66.5</v>
      </c>
      <c r="BP9">
        <v>5.28</v>
      </c>
      <c r="BQ9">
        <v>10.9</v>
      </c>
      <c r="BR9">
        <v>89.1</v>
      </c>
      <c r="BS9">
        <v>3.3</v>
      </c>
      <c r="BT9">
        <v>22.3</v>
      </c>
      <c r="BU9">
        <v>8.44</v>
      </c>
      <c r="BV9">
        <v>87.6</v>
      </c>
      <c r="BW9">
        <v>12.4</v>
      </c>
      <c r="BX9">
        <v>4.62</v>
      </c>
      <c r="BY9">
        <v>11.2</v>
      </c>
      <c r="BZ9">
        <v>8.2799999999999994</v>
      </c>
      <c r="CA9">
        <v>12.4</v>
      </c>
      <c r="CB9">
        <v>94.1</v>
      </c>
      <c r="CC9">
        <v>1.78</v>
      </c>
      <c r="CD9">
        <v>5.27</v>
      </c>
      <c r="CE9">
        <v>3.31</v>
      </c>
      <c r="CF9">
        <v>23.9</v>
      </c>
      <c r="CG9">
        <v>8.89</v>
      </c>
      <c r="CH9">
        <v>4.5199999999999996</v>
      </c>
      <c r="CI9">
        <v>12.4</v>
      </c>
      <c r="CJ9">
        <v>5.32</v>
      </c>
      <c r="CK9">
        <v>3.19</v>
      </c>
      <c r="CL9">
        <v>10.6</v>
      </c>
      <c r="CM9">
        <v>5.32</v>
      </c>
      <c r="CN9">
        <v>5.32</v>
      </c>
      <c r="CO9" s="639">
        <f t="shared" si="11"/>
        <v>2.4975999999999998</v>
      </c>
      <c r="CP9" s="639">
        <f t="shared" si="12"/>
        <v>1.8464400000000001</v>
      </c>
      <c r="CQ9" s="639">
        <f t="shared" si="13"/>
        <v>2.7652000000000005</v>
      </c>
      <c r="CR9" s="639">
        <f t="shared" si="14"/>
        <v>20.984299999999998</v>
      </c>
      <c r="CS9" s="639">
        <f t="shared" si="15"/>
        <v>0.39694000000000002</v>
      </c>
      <c r="CT9" s="639">
        <f t="shared" si="16"/>
        <v>4.6165199999999995</v>
      </c>
      <c r="CU9" s="639">
        <f t="shared" si="17"/>
        <v>2.8995599999999997</v>
      </c>
      <c r="CV9" s="639">
        <f t="shared" si="18"/>
        <v>7.7876399999999997</v>
      </c>
      <c r="CW9" s="639">
        <f t="shared" si="19"/>
        <v>3.9595199999999995</v>
      </c>
      <c r="CX9" s="639">
        <f t="shared" si="20"/>
        <v>0.65968000000000004</v>
      </c>
      <c r="CY9" s="639">
        <f t="shared" si="21"/>
        <v>0.39555999999999997</v>
      </c>
      <c r="CZ9" s="639">
        <f t="shared" si="22"/>
        <v>1.3144</v>
      </c>
      <c r="DA9" s="639">
        <f t="shared" si="23"/>
        <v>0.65968000000000004</v>
      </c>
      <c r="DB9" s="639">
        <f t="shared" si="24"/>
        <v>0.65968000000000004</v>
      </c>
    </row>
    <row r="10" spans="1:106" s="643" customFormat="1">
      <c r="A10" s="114"/>
      <c r="B10" s="549" t="s">
        <v>782</v>
      </c>
      <c r="C10" s="549"/>
      <c r="D10" s="640"/>
      <c r="E10" s="640"/>
      <c r="F10" s="641"/>
      <c r="G10" s="642"/>
      <c r="I10" s="555" t="s">
        <v>1204</v>
      </c>
      <c r="J10" s="555" t="s">
        <v>1204</v>
      </c>
      <c r="K10" s="555" t="s">
        <v>1204</v>
      </c>
      <c r="L10" s="555" t="s">
        <v>1204</v>
      </c>
      <c r="M10" s="555" t="s">
        <v>1204</v>
      </c>
      <c r="N10" s="555" t="s">
        <v>1204</v>
      </c>
      <c r="O10" s="555" t="s">
        <v>1204</v>
      </c>
      <c r="P10" s="555" t="s">
        <v>1204</v>
      </c>
      <c r="Q10" s="555" t="s">
        <v>1204</v>
      </c>
      <c r="R10" s="555" t="s">
        <v>1204</v>
      </c>
      <c r="S10" s="555" t="s">
        <v>1204</v>
      </c>
      <c r="T10" s="555" t="s">
        <v>1204</v>
      </c>
      <c r="U10" s="555" t="s">
        <v>1204</v>
      </c>
      <c r="V10" s="555" t="s">
        <v>1204</v>
      </c>
      <c r="W10" s="555" t="s">
        <v>1204</v>
      </c>
      <c r="X10" s="555" t="s">
        <v>1204</v>
      </c>
      <c r="Y10" s="555" t="s">
        <v>1204</v>
      </c>
      <c r="Z10" s="555" t="s">
        <v>1204</v>
      </c>
      <c r="AA10" s="555" t="s">
        <v>1204</v>
      </c>
      <c r="AB10" s="555" t="s">
        <v>1204</v>
      </c>
      <c r="AC10" s="555" t="s">
        <v>1204</v>
      </c>
      <c r="AD10" s="555" t="s">
        <v>1204</v>
      </c>
      <c r="AE10" s="555" t="s">
        <v>1204</v>
      </c>
      <c r="AF10" s="555" t="s">
        <v>1204</v>
      </c>
      <c r="AG10" s="555" t="s">
        <v>1204</v>
      </c>
      <c r="AH10" s="555" t="s">
        <v>1204</v>
      </c>
      <c r="AI10" s="555" t="s">
        <v>1204</v>
      </c>
      <c r="AJ10" s="555" t="s">
        <v>1204</v>
      </c>
      <c r="AK10" s="555" t="s">
        <v>1204</v>
      </c>
      <c r="AL10" s="555" t="s">
        <v>1204</v>
      </c>
      <c r="AM10" s="555" t="s">
        <v>1204</v>
      </c>
      <c r="AN10" s="555" t="s">
        <v>1204</v>
      </c>
      <c r="AO10" s="555" t="s">
        <v>1204</v>
      </c>
      <c r="AP10" s="555" t="s">
        <v>1204</v>
      </c>
      <c r="AQ10" s="555" t="s">
        <v>1204</v>
      </c>
      <c r="AR10" s="555" t="s">
        <v>1204</v>
      </c>
      <c r="AS10" s="555" t="s">
        <v>1204</v>
      </c>
      <c r="AT10" s="555" t="s">
        <v>1204</v>
      </c>
      <c r="AU10" s="555" t="s">
        <v>1204</v>
      </c>
      <c r="AV10" s="555" t="s">
        <v>1204</v>
      </c>
      <c r="AW10" s="555" t="s">
        <v>1204</v>
      </c>
      <c r="AX10" s="555" t="s">
        <v>1204</v>
      </c>
      <c r="AY10" s="555" t="s">
        <v>1204</v>
      </c>
      <c r="AZ10" s="555" t="s">
        <v>1204</v>
      </c>
      <c r="BA10" s="555" t="s">
        <v>1204</v>
      </c>
      <c r="BB10" s="555" t="s">
        <v>1204</v>
      </c>
      <c r="BC10" s="555" t="s">
        <v>1204</v>
      </c>
      <c r="BD10" s="555" t="s">
        <v>1204</v>
      </c>
      <c r="BE10" s="555" t="s">
        <v>1204</v>
      </c>
      <c r="BF10" s="555" t="s">
        <v>1204</v>
      </c>
      <c r="BG10" s="555" t="s">
        <v>1204</v>
      </c>
      <c r="BH10" s="555" t="s">
        <v>1204</v>
      </c>
      <c r="BI10" s="555" t="s">
        <v>1204</v>
      </c>
      <c r="BJ10" s="555" t="s">
        <v>1204</v>
      </c>
      <c r="BK10" s="555" t="s">
        <v>1204</v>
      </c>
      <c r="BL10" s="555" t="s">
        <v>1204</v>
      </c>
      <c r="BM10" s="555" t="s">
        <v>1204</v>
      </c>
      <c r="BN10" s="555" t="s">
        <v>1204</v>
      </c>
      <c r="BO10" s="555" t="s">
        <v>1204</v>
      </c>
      <c r="BP10" s="555" t="s">
        <v>1204</v>
      </c>
      <c r="BQ10" s="555" t="s">
        <v>1204</v>
      </c>
      <c r="BR10" s="555" t="s">
        <v>1204</v>
      </c>
      <c r="BS10" s="555" t="s">
        <v>1204</v>
      </c>
      <c r="BT10" s="555" t="s">
        <v>1204</v>
      </c>
      <c r="BU10" s="555" t="s">
        <v>1204</v>
      </c>
      <c r="BV10" s="555" t="s">
        <v>1204</v>
      </c>
      <c r="BW10" s="555" t="s">
        <v>1204</v>
      </c>
      <c r="BX10" s="555" t="s">
        <v>1204</v>
      </c>
      <c r="BY10" s="555" t="s">
        <v>1204</v>
      </c>
      <c r="BZ10" s="555" t="s">
        <v>1204</v>
      </c>
      <c r="CA10" s="555" t="s">
        <v>1204</v>
      </c>
      <c r="CB10" s="555" t="s">
        <v>1204</v>
      </c>
      <c r="CC10" s="555" t="s">
        <v>1204</v>
      </c>
      <c r="CD10" s="555" t="s">
        <v>1204</v>
      </c>
      <c r="CE10" s="555" t="s">
        <v>1204</v>
      </c>
      <c r="CF10" s="555" t="s">
        <v>1204</v>
      </c>
      <c r="CG10" s="555" t="s">
        <v>1204</v>
      </c>
      <c r="CH10" s="555" t="s">
        <v>1204</v>
      </c>
      <c r="CI10" s="555" t="s">
        <v>1204</v>
      </c>
      <c r="CJ10" s="555" t="s">
        <v>1204</v>
      </c>
      <c r="CK10" s="555" t="s">
        <v>1204</v>
      </c>
      <c r="CL10" s="555" t="s">
        <v>1204</v>
      </c>
      <c r="CM10" s="555" t="s">
        <v>1204</v>
      </c>
      <c r="CN10" s="555" t="s">
        <v>1204</v>
      </c>
      <c r="CO10" s="555" t="s">
        <v>1204</v>
      </c>
      <c r="CP10" s="555" t="s">
        <v>1204</v>
      </c>
      <c r="CQ10" s="555" t="s">
        <v>1204</v>
      </c>
      <c r="CR10" s="555" t="s">
        <v>1204</v>
      </c>
      <c r="CS10" s="555" t="s">
        <v>1204</v>
      </c>
      <c r="CT10" s="555" t="s">
        <v>1204</v>
      </c>
      <c r="CU10" s="555" t="s">
        <v>1204</v>
      </c>
      <c r="CV10" s="555" t="s">
        <v>1204</v>
      </c>
      <c r="CW10" s="555" t="s">
        <v>1204</v>
      </c>
      <c r="CX10" s="555" t="s">
        <v>1204</v>
      </c>
      <c r="CY10" s="555" t="s">
        <v>1204</v>
      </c>
      <c r="CZ10" s="555" t="s">
        <v>1204</v>
      </c>
      <c r="DA10" s="555" t="s">
        <v>1204</v>
      </c>
      <c r="DB10" s="555" t="s">
        <v>1204</v>
      </c>
    </row>
    <row r="11" spans="1:106">
      <c r="A11" s="589" t="s">
        <v>1194</v>
      </c>
      <c r="B11" s="494" t="s">
        <v>784</v>
      </c>
      <c r="C11" s="495" t="s">
        <v>543</v>
      </c>
      <c r="D11" s="635" t="s">
        <v>734</v>
      </c>
      <c r="E11" s="635" t="s">
        <v>418</v>
      </c>
      <c r="F11" s="636">
        <v>43402</v>
      </c>
      <c r="G11" s="637">
        <v>1.8571428571428572</v>
      </c>
      <c r="H11" s="644" t="s">
        <v>1194</v>
      </c>
      <c r="I11">
        <v>1928</v>
      </c>
      <c r="J11" s="668">
        <v>9</v>
      </c>
      <c r="K11">
        <v>11.8</v>
      </c>
      <c r="L11" s="575" t="s">
        <v>1204</v>
      </c>
      <c r="M11" s="575" t="s">
        <v>1204</v>
      </c>
      <c r="N11" s="575" t="s">
        <v>1204</v>
      </c>
      <c r="O11" s="575" t="s">
        <v>1204</v>
      </c>
      <c r="P11" s="575" t="s">
        <v>1204</v>
      </c>
      <c r="Q11" s="575" t="s">
        <v>1204</v>
      </c>
      <c r="R11" s="575" t="s">
        <v>1204</v>
      </c>
      <c r="S11" s="575" t="s">
        <v>1204</v>
      </c>
      <c r="T11" s="575" t="s">
        <v>1204</v>
      </c>
      <c r="U11" s="575" t="s">
        <v>1204</v>
      </c>
      <c r="V11" s="575" t="s">
        <v>1204</v>
      </c>
      <c r="W11" s="575" t="s">
        <v>1204</v>
      </c>
      <c r="X11" s="575" t="s">
        <v>1204</v>
      </c>
      <c r="Y11" s="575" t="s">
        <v>1204</v>
      </c>
      <c r="Z11" s="575" t="s">
        <v>1204</v>
      </c>
      <c r="AA11" s="575" t="s">
        <v>1204</v>
      </c>
      <c r="AB11" s="575" t="s">
        <v>1204</v>
      </c>
      <c r="AC11" s="575" t="s">
        <v>1204</v>
      </c>
      <c r="AD11" s="575" t="s">
        <v>1204</v>
      </c>
      <c r="AE11" s="575" t="s">
        <v>1204</v>
      </c>
      <c r="AF11" s="575" t="s">
        <v>1204</v>
      </c>
      <c r="AG11" s="575" t="s">
        <v>1204</v>
      </c>
      <c r="AH11" s="575" t="s">
        <v>1204</v>
      </c>
      <c r="AI11" s="575" t="s">
        <v>1204</v>
      </c>
      <c r="AJ11" s="575" t="s">
        <v>1204</v>
      </c>
      <c r="AK11" s="575" t="s">
        <v>1204</v>
      </c>
      <c r="AL11" s="575" t="s">
        <v>1204</v>
      </c>
      <c r="AM11" s="575" t="s">
        <v>1204</v>
      </c>
      <c r="AN11" s="575" t="s">
        <v>1204</v>
      </c>
      <c r="AO11" s="575" t="s">
        <v>1204</v>
      </c>
      <c r="AP11" s="575" t="s">
        <v>1204</v>
      </c>
      <c r="AQ11" s="575" t="s">
        <v>1204</v>
      </c>
      <c r="AR11" s="575" t="s">
        <v>1204</v>
      </c>
      <c r="AS11" s="575" t="s">
        <v>1204</v>
      </c>
      <c r="AT11" s="575" t="s">
        <v>1204</v>
      </c>
      <c r="AU11" s="575" t="s">
        <v>1204</v>
      </c>
      <c r="AV11" s="575" t="s">
        <v>1204</v>
      </c>
      <c r="AW11" s="575" t="s">
        <v>1204</v>
      </c>
      <c r="AX11" s="575" t="s">
        <v>1204</v>
      </c>
      <c r="AY11" s="575" t="s">
        <v>1204</v>
      </c>
      <c r="AZ11" s="575" t="s">
        <v>1204</v>
      </c>
      <c r="BA11" s="575" t="s">
        <v>1204</v>
      </c>
      <c r="BB11" s="575" t="s">
        <v>1204</v>
      </c>
      <c r="BC11" s="575" t="s">
        <v>1204</v>
      </c>
      <c r="BD11" s="575" t="s">
        <v>1204</v>
      </c>
      <c r="BE11" s="575" t="s">
        <v>1204</v>
      </c>
      <c r="BF11" s="575" t="s">
        <v>1204</v>
      </c>
      <c r="BG11" s="575" t="s">
        <v>1204</v>
      </c>
      <c r="BH11" s="575" t="s">
        <v>1204</v>
      </c>
      <c r="BI11" s="575" t="s">
        <v>1204</v>
      </c>
      <c r="BJ11" s="575" t="s">
        <v>1204</v>
      </c>
      <c r="BK11" s="575" t="s">
        <v>1204</v>
      </c>
      <c r="BL11" s="575" t="s">
        <v>1204</v>
      </c>
      <c r="BM11" s="575" t="s">
        <v>1204</v>
      </c>
      <c r="BN11" s="575" t="s">
        <v>1204</v>
      </c>
      <c r="BO11" s="575" t="s">
        <v>1204</v>
      </c>
      <c r="BP11" s="575" t="s">
        <v>1204</v>
      </c>
      <c r="BQ11" s="575" t="s">
        <v>1204</v>
      </c>
      <c r="BR11" s="575" t="s">
        <v>1204</v>
      </c>
      <c r="BS11" s="575" t="s">
        <v>1204</v>
      </c>
      <c r="BT11" s="575" t="s">
        <v>1204</v>
      </c>
      <c r="BU11" s="575" t="s">
        <v>1204</v>
      </c>
      <c r="BV11" s="575" t="s">
        <v>1204</v>
      </c>
      <c r="BW11" s="575" t="s">
        <v>1204</v>
      </c>
      <c r="BX11" s="575" t="s">
        <v>1204</v>
      </c>
      <c r="BY11" s="575" t="s">
        <v>1204</v>
      </c>
      <c r="BZ11" s="575" t="s">
        <v>1204</v>
      </c>
      <c r="CA11" s="575" t="s">
        <v>1204</v>
      </c>
      <c r="CB11" s="575" t="s">
        <v>1204</v>
      </c>
      <c r="CC11" s="575" t="s">
        <v>1204</v>
      </c>
      <c r="CD11" s="575" t="s">
        <v>1204</v>
      </c>
      <c r="CE11" s="575" t="s">
        <v>1204</v>
      </c>
      <c r="CF11" s="575" t="s">
        <v>1204</v>
      </c>
      <c r="CG11" s="575" t="s">
        <v>1204</v>
      </c>
      <c r="CH11" s="575" t="s">
        <v>1204</v>
      </c>
      <c r="CI11" s="575" t="s">
        <v>1204</v>
      </c>
      <c r="CJ11" s="575" t="s">
        <v>1204</v>
      </c>
      <c r="CK11" s="575" t="s">
        <v>1204</v>
      </c>
      <c r="CL11" s="575" t="s">
        <v>1204</v>
      </c>
      <c r="CM11" s="575" t="s">
        <v>1204</v>
      </c>
      <c r="CN11" s="575" t="s">
        <v>1204</v>
      </c>
      <c r="CO11" s="575" t="s">
        <v>1204</v>
      </c>
      <c r="CP11" s="575" t="s">
        <v>1204</v>
      </c>
      <c r="CQ11" s="575" t="s">
        <v>1204</v>
      </c>
      <c r="CR11" s="575" t="s">
        <v>1204</v>
      </c>
      <c r="CS11" s="575" t="s">
        <v>1204</v>
      </c>
      <c r="CT11" s="575" t="s">
        <v>1204</v>
      </c>
      <c r="CU11" s="575" t="s">
        <v>1204</v>
      </c>
      <c r="CV11" s="575" t="s">
        <v>1204</v>
      </c>
      <c r="CW11" s="575" t="s">
        <v>1204</v>
      </c>
      <c r="CX11" s="575" t="s">
        <v>1204</v>
      </c>
      <c r="CY11" s="575" t="s">
        <v>1204</v>
      </c>
      <c r="CZ11" s="575" t="s">
        <v>1204</v>
      </c>
      <c r="DA11" s="575" t="s">
        <v>1204</v>
      </c>
      <c r="DB11" s="575" t="s">
        <v>1204</v>
      </c>
    </row>
    <row r="12" spans="1:106" s="643" customFormat="1">
      <c r="A12" s="114"/>
      <c r="B12" s="549" t="s">
        <v>785</v>
      </c>
      <c r="C12" s="549"/>
      <c r="D12" s="640"/>
      <c r="E12" s="640"/>
      <c r="F12" s="641"/>
      <c r="G12" s="642"/>
      <c r="I12" s="555" t="s">
        <v>1204</v>
      </c>
      <c r="J12" s="555" t="s">
        <v>1204</v>
      </c>
      <c r="K12" s="555" t="s">
        <v>1204</v>
      </c>
      <c r="L12" s="555" t="s">
        <v>1204</v>
      </c>
      <c r="M12" s="555" t="s">
        <v>1204</v>
      </c>
      <c r="N12" s="555" t="s">
        <v>1204</v>
      </c>
      <c r="O12" s="555" t="s">
        <v>1204</v>
      </c>
      <c r="P12" s="555" t="s">
        <v>1204</v>
      </c>
      <c r="Q12" s="555" t="s">
        <v>1204</v>
      </c>
      <c r="R12" s="555" t="s">
        <v>1204</v>
      </c>
      <c r="S12" s="555" t="s">
        <v>1204</v>
      </c>
      <c r="T12" s="555" t="s">
        <v>1204</v>
      </c>
      <c r="U12" s="555" t="s">
        <v>1204</v>
      </c>
      <c r="V12" s="555" t="s">
        <v>1204</v>
      </c>
      <c r="W12" s="555" t="s">
        <v>1204</v>
      </c>
      <c r="X12" s="555" t="s">
        <v>1204</v>
      </c>
      <c r="Y12" s="555" t="s">
        <v>1204</v>
      </c>
      <c r="Z12" s="555" t="s">
        <v>1204</v>
      </c>
      <c r="AA12" s="555" t="s">
        <v>1204</v>
      </c>
      <c r="AB12" s="555" t="s">
        <v>1204</v>
      </c>
      <c r="AC12" s="555" t="s">
        <v>1204</v>
      </c>
      <c r="AD12" s="555" t="s">
        <v>1204</v>
      </c>
      <c r="AE12" s="555" t="s">
        <v>1204</v>
      </c>
      <c r="AF12" s="555" t="s">
        <v>1204</v>
      </c>
      <c r="AG12" s="555" t="s">
        <v>1204</v>
      </c>
      <c r="AH12" s="555" t="s">
        <v>1204</v>
      </c>
      <c r="AI12" s="555" t="s">
        <v>1204</v>
      </c>
      <c r="AJ12" s="555" t="s">
        <v>1204</v>
      </c>
      <c r="AK12" s="555" t="s">
        <v>1204</v>
      </c>
      <c r="AL12" s="555" t="s">
        <v>1204</v>
      </c>
      <c r="AM12" s="555" t="s">
        <v>1204</v>
      </c>
      <c r="AN12" s="555" t="s">
        <v>1204</v>
      </c>
      <c r="AO12" s="555" t="s">
        <v>1204</v>
      </c>
      <c r="AP12" s="555" t="s">
        <v>1204</v>
      </c>
      <c r="AQ12" s="555" t="s">
        <v>1204</v>
      </c>
      <c r="AR12" s="555" t="s">
        <v>1204</v>
      </c>
      <c r="AS12" s="555" t="s">
        <v>1204</v>
      </c>
      <c r="AT12" s="555" t="s">
        <v>1204</v>
      </c>
      <c r="AU12" s="555" t="s">
        <v>1204</v>
      </c>
      <c r="AV12" s="555" t="s">
        <v>1204</v>
      </c>
      <c r="AW12" s="555" t="s">
        <v>1204</v>
      </c>
      <c r="AX12" s="555" t="s">
        <v>1204</v>
      </c>
      <c r="AY12" s="555" t="s">
        <v>1204</v>
      </c>
      <c r="AZ12" s="555" t="s">
        <v>1204</v>
      </c>
      <c r="BA12" s="555" t="s">
        <v>1204</v>
      </c>
      <c r="BB12" s="555" t="s">
        <v>1204</v>
      </c>
      <c r="BC12" s="555" t="s">
        <v>1204</v>
      </c>
      <c r="BD12" s="555" t="s">
        <v>1204</v>
      </c>
      <c r="BE12" s="555" t="s">
        <v>1204</v>
      </c>
      <c r="BF12" s="555" t="s">
        <v>1204</v>
      </c>
      <c r="BG12" s="555" t="s">
        <v>1204</v>
      </c>
      <c r="BH12" s="555" t="s">
        <v>1204</v>
      </c>
      <c r="BI12" s="555" t="s">
        <v>1204</v>
      </c>
      <c r="BJ12" s="555" t="s">
        <v>1204</v>
      </c>
      <c r="BK12" s="555" t="s">
        <v>1204</v>
      </c>
      <c r="BL12" s="555" t="s">
        <v>1204</v>
      </c>
      <c r="BM12" s="555" t="s">
        <v>1204</v>
      </c>
      <c r="BN12" s="555" t="s">
        <v>1204</v>
      </c>
      <c r="BO12" s="555" t="s">
        <v>1204</v>
      </c>
      <c r="BP12" s="555" t="s">
        <v>1204</v>
      </c>
      <c r="BQ12" s="555" t="s">
        <v>1204</v>
      </c>
      <c r="BR12" s="555" t="s">
        <v>1204</v>
      </c>
      <c r="BS12" s="555" t="s">
        <v>1204</v>
      </c>
      <c r="BT12" s="555" t="s">
        <v>1204</v>
      </c>
      <c r="BU12" s="555" t="s">
        <v>1204</v>
      </c>
      <c r="BV12" s="555" t="s">
        <v>1204</v>
      </c>
      <c r="BW12" s="555" t="s">
        <v>1204</v>
      </c>
      <c r="BX12" s="555" t="s">
        <v>1204</v>
      </c>
      <c r="BY12" s="555" t="s">
        <v>1204</v>
      </c>
      <c r="BZ12" s="555" t="s">
        <v>1204</v>
      </c>
      <c r="CA12" s="555" t="s">
        <v>1204</v>
      </c>
      <c r="CB12" s="555" t="s">
        <v>1204</v>
      </c>
      <c r="CC12" s="555" t="s">
        <v>1204</v>
      </c>
      <c r="CD12" s="555" t="s">
        <v>1204</v>
      </c>
      <c r="CE12" s="555" t="s">
        <v>1204</v>
      </c>
      <c r="CF12" s="555" t="s">
        <v>1204</v>
      </c>
      <c r="CG12" s="555" t="s">
        <v>1204</v>
      </c>
      <c r="CH12" s="555" t="s">
        <v>1204</v>
      </c>
      <c r="CI12" s="555" t="s">
        <v>1204</v>
      </c>
      <c r="CJ12" s="555" t="s">
        <v>1204</v>
      </c>
      <c r="CK12" s="555" t="s">
        <v>1204</v>
      </c>
      <c r="CL12" s="555" t="s">
        <v>1204</v>
      </c>
      <c r="CM12" s="555" t="s">
        <v>1204</v>
      </c>
      <c r="CN12" s="555" t="s">
        <v>1204</v>
      </c>
      <c r="CO12" s="555" t="s">
        <v>1204</v>
      </c>
      <c r="CP12" s="555" t="s">
        <v>1204</v>
      </c>
      <c r="CQ12" s="555" t="s">
        <v>1204</v>
      </c>
      <c r="CR12" s="555" t="s">
        <v>1204</v>
      </c>
      <c r="CS12" s="555" t="s">
        <v>1204</v>
      </c>
      <c r="CT12" s="555" t="s">
        <v>1204</v>
      </c>
      <c r="CU12" s="555" t="s">
        <v>1204</v>
      </c>
      <c r="CV12" s="555" t="s">
        <v>1204</v>
      </c>
      <c r="CW12" s="555" t="s">
        <v>1204</v>
      </c>
      <c r="CX12" s="555" t="s">
        <v>1204</v>
      </c>
      <c r="CY12" s="555" t="s">
        <v>1204</v>
      </c>
      <c r="CZ12" s="555" t="s">
        <v>1204</v>
      </c>
      <c r="DA12" s="555" t="s">
        <v>1204</v>
      </c>
      <c r="DB12" s="555" t="s">
        <v>1204</v>
      </c>
    </row>
    <row r="13" spans="1:106">
      <c r="A13" s="588" t="s">
        <v>1195</v>
      </c>
      <c r="B13" s="494" t="s">
        <v>787</v>
      </c>
      <c r="C13" s="495" t="s">
        <v>543</v>
      </c>
      <c r="D13" s="635" t="s">
        <v>734</v>
      </c>
      <c r="E13" s="635" t="s">
        <v>419</v>
      </c>
      <c r="F13" s="636">
        <v>43419</v>
      </c>
      <c r="G13" s="637">
        <v>4.2857142857142856</v>
      </c>
      <c r="H13" s="638" t="s">
        <v>1195</v>
      </c>
      <c r="I13">
        <v>1606</v>
      </c>
      <c r="J13">
        <v>106</v>
      </c>
      <c r="K13">
        <v>50.7</v>
      </c>
      <c r="L13">
        <v>83</v>
      </c>
      <c r="M13">
        <v>34.1</v>
      </c>
      <c r="N13">
        <v>65.900000000000006</v>
      </c>
      <c r="O13">
        <v>34.1</v>
      </c>
      <c r="P13">
        <v>9.09</v>
      </c>
      <c r="Q13">
        <v>30.7</v>
      </c>
      <c r="R13">
        <v>36.4</v>
      </c>
      <c r="S13">
        <v>78.400000000000006</v>
      </c>
      <c r="T13">
        <v>21.6</v>
      </c>
      <c r="U13">
        <v>1.1399999999999999</v>
      </c>
      <c r="V13" s="355">
        <f t="shared" si="0"/>
        <v>54.69700000000001</v>
      </c>
      <c r="W13" s="355">
        <f t="shared" si="1"/>
        <v>0.20659268332815325</v>
      </c>
      <c r="X13">
        <v>39.1</v>
      </c>
      <c r="Y13">
        <v>11.6</v>
      </c>
      <c r="Z13">
        <v>39.1</v>
      </c>
      <c r="AA13">
        <v>40.6</v>
      </c>
      <c r="AB13">
        <v>0</v>
      </c>
      <c r="AC13">
        <v>55.6</v>
      </c>
      <c r="AD13">
        <v>22.2</v>
      </c>
      <c r="AE13">
        <v>55.6</v>
      </c>
      <c r="AF13">
        <v>100</v>
      </c>
      <c r="AG13">
        <v>0</v>
      </c>
      <c r="AH13" s="639">
        <f t="shared" si="2"/>
        <v>30.654400000000006</v>
      </c>
      <c r="AI13" s="639">
        <f t="shared" si="3"/>
        <v>9.0944000000000003</v>
      </c>
      <c r="AJ13" s="639">
        <f t="shared" si="4"/>
        <v>31.830400000000004</v>
      </c>
      <c r="AK13" s="639">
        <f t="shared" si="5"/>
        <v>0</v>
      </c>
      <c r="AL13" s="639">
        <f t="shared" si="6"/>
        <v>17.069200000000002</v>
      </c>
      <c r="AM13" s="639">
        <f t="shared" si="7"/>
        <v>6.8153999999999995</v>
      </c>
      <c r="AN13" s="639">
        <f t="shared" si="8"/>
        <v>17.069200000000002</v>
      </c>
      <c r="AO13" s="639">
        <f t="shared" si="9"/>
        <v>30.7</v>
      </c>
      <c r="AP13" s="639">
        <f t="shared" si="10"/>
        <v>0</v>
      </c>
      <c r="AQ13">
        <v>576</v>
      </c>
      <c r="AR13">
        <v>99</v>
      </c>
      <c r="AS13">
        <v>1561</v>
      </c>
      <c r="AT13">
        <v>1086</v>
      </c>
      <c r="AU13">
        <v>-125</v>
      </c>
      <c r="AV13">
        <v>43.1</v>
      </c>
      <c r="AW13">
        <v>10.3</v>
      </c>
      <c r="AX13">
        <v>41.4</v>
      </c>
      <c r="AY13">
        <v>1225</v>
      </c>
      <c r="AZ13">
        <v>44.8</v>
      </c>
      <c r="BA13">
        <v>82.8</v>
      </c>
      <c r="BB13">
        <v>1.72</v>
      </c>
      <c r="BC13">
        <v>460</v>
      </c>
      <c r="BD13">
        <v>52.6</v>
      </c>
      <c r="BE13">
        <v>1283</v>
      </c>
      <c r="BF13">
        <v>559</v>
      </c>
      <c r="BG13">
        <v>-255</v>
      </c>
      <c r="BH13">
        <v>16.7</v>
      </c>
      <c r="BI13">
        <v>6.67</v>
      </c>
      <c r="BJ13">
        <v>10</v>
      </c>
      <c r="BK13">
        <v>2793</v>
      </c>
      <c r="BL13">
        <v>20</v>
      </c>
      <c r="BM13">
        <v>70</v>
      </c>
      <c r="BN13">
        <v>0</v>
      </c>
      <c r="BO13">
        <v>11.3</v>
      </c>
      <c r="BP13">
        <v>25</v>
      </c>
      <c r="BQ13">
        <v>25</v>
      </c>
      <c r="BR13">
        <v>75</v>
      </c>
      <c r="BS13">
        <v>0</v>
      </c>
      <c r="BT13">
        <v>8.33</v>
      </c>
      <c r="BU13">
        <v>75</v>
      </c>
      <c r="BV13">
        <v>83.3</v>
      </c>
      <c r="BW13">
        <v>16.7</v>
      </c>
      <c r="BX13">
        <v>16.7</v>
      </c>
      <c r="BY13">
        <v>100</v>
      </c>
      <c r="BZ13">
        <v>0</v>
      </c>
      <c r="CA13">
        <v>0</v>
      </c>
      <c r="CB13">
        <v>0</v>
      </c>
      <c r="CC13">
        <v>100</v>
      </c>
      <c r="CD13">
        <v>20</v>
      </c>
      <c r="CE13">
        <v>0</v>
      </c>
      <c r="CF13">
        <v>0</v>
      </c>
      <c r="CG13">
        <v>80</v>
      </c>
      <c r="CH13">
        <v>10</v>
      </c>
      <c r="CI13">
        <v>16.7</v>
      </c>
      <c r="CJ13">
        <v>50</v>
      </c>
      <c r="CK13">
        <v>0</v>
      </c>
      <c r="CL13">
        <v>50</v>
      </c>
      <c r="CM13">
        <v>50</v>
      </c>
      <c r="CN13">
        <v>50</v>
      </c>
      <c r="CO13" s="639">
        <f t="shared" si="11"/>
        <v>8.33</v>
      </c>
      <c r="CP13" s="639">
        <f t="shared" si="12"/>
        <v>0</v>
      </c>
      <c r="CQ13" s="639">
        <f t="shared" si="13"/>
        <v>0</v>
      </c>
      <c r="CR13" s="639">
        <f t="shared" si="14"/>
        <v>0</v>
      </c>
      <c r="CS13" s="639">
        <f t="shared" si="15"/>
        <v>8.33</v>
      </c>
      <c r="CT13" s="639">
        <f t="shared" si="16"/>
        <v>16.66</v>
      </c>
      <c r="CU13" s="639">
        <f t="shared" si="17"/>
        <v>0</v>
      </c>
      <c r="CV13" s="639">
        <f t="shared" si="18"/>
        <v>66.64</v>
      </c>
      <c r="CW13" s="639">
        <f t="shared" si="19"/>
        <v>8.33</v>
      </c>
      <c r="CX13" s="639">
        <f t="shared" si="20"/>
        <v>8.35</v>
      </c>
      <c r="CY13" s="639">
        <f t="shared" si="21"/>
        <v>0</v>
      </c>
      <c r="CZ13" s="639">
        <f t="shared" si="22"/>
        <v>8.35</v>
      </c>
      <c r="DA13" s="639">
        <f t="shared" si="23"/>
        <v>8.35</v>
      </c>
      <c r="DB13" s="639">
        <f t="shared" si="24"/>
        <v>8.35</v>
      </c>
    </row>
    <row r="14" spans="1:106" s="600" customFormat="1">
      <c r="A14" s="645"/>
      <c r="B14" s="599" t="s">
        <v>788</v>
      </c>
      <c r="C14" s="599"/>
      <c r="E14" s="601"/>
      <c r="F14" s="602"/>
      <c r="G14" s="603"/>
      <c r="I14" s="555" t="s">
        <v>1204</v>
      </c>
      <c r="J14" s="555" t="s">
        <v>1204</v>
      </c>
      <c r="K14" s="555" t="s">
        <v>1204</v>
      </c>
      <c r="L14" s="555" t="s">
        <v>1204</v>
      </c>
      <c r="M14" s="555" t="s">
        <v>1204</v>
      </c>
      <c r="N14" s="555" t="s">
        <v>1204</v>
      </c>
      <c r="O14" s="555" t="s">
        <v>1204</v>
      </c>
      <c r="P14" s="555" t="s">
        <v>1204</v>
      </c>
      <c r="Q14" s="555" t="s">
        <v>1204</v>
      </c>
      <c r="R14" s="555" t="s">
        <v>1204</v>
      </c>
      <c r="S14" s="555" t="s">
        <v>1204</v>
      </c>
      <c r="T14" s="555" t="s">
        <v>1204</v>
      </c>
      <c r="U14" s="555" t="s">
        <v>1204</v>
      </c>
      <c r="V14" s="555" t="s">
        <v>1204</v>
      </c>
      <c r="W14" s="555" t="s">
        <v>1204</v>
      </c>
      <c r="X14" s="555" t="s">
        <v>1204</v>
      </c>
      <c r="Y14" s="555" t="s">
        <v>1204</v>
      </c>
      <c r="Z14" s="555" t="s">
        <v>1204</v>
      </c>
      <c r="AA14" s="555" t="s">
        <v>1204</v>
      </c>
      <c r="AB14" s="555" t="s">
        <v>1204</v>
      </c>
      <c r="AC14" s="555" t="s">
        <v>1204</v>
      </c>
      <c r="AD14" s="555" t="s">
        <v>1204</v>
      </c>
      <c r="AE14" s="555" t="s">
        <v>1204</v>
      </c>
      <c r="AF14" s="555" t="s">
        <v>1204</v>
      </c>
      <c r="AG14" s="555" t="s">
        <v>1204</v>
      </c>
      <c r="AH14" s="555" t="s">
        <v>1204</v>
      </c>
      <c r="AI14" s="555" t="s">
        <v>1204</v>
      </c>
      <c r="AJ14" s="555" t="s">
        <v>1204</v>
      </c>
      <c r="AK14" s="555" t="s">
        <v>1204</v>
      </c>
      <c r="AL14" s="555" t="s">
        <v>1204</v>
      </c>
      <c r="AM14" s="555" t="s">
        <v>1204</v>
      </c>
      <c r="AN14" s="555" t="s">
        <v>1204</v>
      </c>
      <c r="AO14" s="555" t="s">
        <v>1204</v>
      </c>
      <c r="AP14" s="555" t="s">
        <v>1204</v>
      </c>
      <c r="AQ14" s="555" t="s">
        <v>1204</v>
      </c>
      <c r="AR14" s="555" t="s">
        <v>1204</v>
      </c>
      <c r="AS14" s="555" t="s">
        <v>1204</v>
      </c>
      <c r="AT14" s="555" t="s">
        <v>1204</v>
      </c>
      <c r="AU14" s="555" t="s">
        <v>1204</v>
      </c>
      <c r="AV14" s="555" t="s">
        <v>1204</v>
      </c>
      <c r="AW14" s="555" t="s">
        <v>1204</v>
      </c>
      <c r="AX14" s="555" t="s">
        <v>1204</v>
      </c>
      <c r="AY14" s="555" t="s">
        <v>1204</v>
      </c>
      <c r="AZ14" s="555" t="s">
        <v>1204</v>
      </c>
      <c r="BA14" s="555" t="s">
        <v>1204</v>
      </c>
      <c r="BB14" s="555" t="s">
        <v>1204</v>
      </c>
      <c r="BC14" s="555" t="s">
        <v>1204</v>
      </c>
      <c r="BD14" s="555" t="s">
        <v>1204</v>
      </c>
      <c r="BE14" s="555" t="s">
        <v>1204</v>
      </c>
      <c r="BF14" s="555" t="s">
        <v>1204</v>
      </c>
      <c r="BG14" s="555" t="s">
        <v>1204</v>
      </c>
      <c r="BH14" s="555" t="s">
        <v>1204</v>
      </c>
      <c r="BI14" s="555" t="s">
        <v>1204</v>
      </c>
      <c r="BJ14" s="555" t="s">
        <v>1204</v>
      </c>
      <c r="BK14" s="555" t="s">
        <v>1204</v>
      </c>
      <c r="BL14" s="555" t="s">
        <v>1204</v>
      </c>
      <c r="BM14" s="555" t="s">
        <v>1204</v>
      </c>
      <c r="BN14" s="555" t="s">
        <v>1204</v>
      </c>
      <c r="BO14" s="555" t="s">
        <v>1204</v>
      </c>
      <c r="BP14" s="555" t="s">
        <v>1204</v>
      </c>
      <c r="BQ14" s="555" t="s">
        <v>1204</v>
      </c>
      <c r="BR14" s="555" t="s">
        <v>1204</v>
      </c>
      <c r="BS14" s="555" t="s">
        <v>1204</v>
      </c>
      <c r="BT14" s="555" t="s">
        <v>1204</v>
      </c>
      <c r="BU14" s="555" t="s">
        <v>1204</v>
      </c>
      <c r="BV14" s="555" t="s">
        <v>1204</v>
      </c>
      <c r="BW14" s="555" t="s">
        <v>1204</v>
      </c>
      <c r="BX14" s="555" t="s">
        <v>1204</v>
      </c>
      <c r="BY14" s="555" t="s">
        <v>1204</v>
      </c>
      <c r="BZ14" s="555" t="s">
        <v>1204</v>
      </c>
      <c r="CA14" s="555" t="s">
        <v>1204</v>
      </c>
      <c r="CB14" s="555" t="s">
        <v>1204</v>
      </c>
      <c r="CC14" s="555" t="s">
        <v>1204</v>
      </c>
      <c r="CD14" s="555" t="s">
        <v>1204</v>
      </c>
      <c r="CE14" s="555" t="s">
        <v>1204</v>
      </c>
      <c r="CF14" s="555" t="s">
        <v>1204</v>
      </c>
      <c r="CG14" s="555" t="s">
        <v>1204</v>
      </c>
      <c r="CH14" s="555" t="s">
        <v>1204</v>
      </c>
      <c r="CI14" s="555" t="s">
        <v>1204</v>
      </c>
      <c r="CJ14" s="555" t="s">
        <v>1204</v>
      </c>
      <c r="CK14" s="555" t="s">
        <v>1204</v>
      </c>
      <c r="CL14" s="555" t="s">
        <v>1204</v>
      </c>
      <c r="CM14" s="555" t="s">
        <v>1204</v>
      </c>
      <c r="CN14" s="555" t="s">
        <v>1204</v>
      </c>
      <c r="CO14" s="555" t="s">
        <v>1204</v>
      </c>
      <c r="CP14" s="555" t="s">
        <v>1204</v>
      </c>
      <c r="CQ14" s="555" t="s">
        <v>1204</v>
      </c>
      <c r="CR14" s="555" t="s">
        <v>1204</v>
      </c>
      <c r="CS14" s="555" t="s">
        <v>1204</v>
      </c>
      <c r="CT14" s="555" t="s">
        <v>1204</v>
      </c>
      <c r="CU14" s="555" t="s">
        <v>1204</v>
      </c>
      <c r="CV14" s="555" t="s">
        <v>1204</v>
      </c>
      <c r="CW14" s="555" t="s">
        <v>1204</v>
      </c>
      <c r="CX14" s="555" t="s">
        <v>1204</v>
      </c>
      <c r="CY14" s="555" t="s">
        <v>1204</v>
      </c>
      <c r="CZ14" s="555" t="s">
        <v>1204</v>
      </c>
      <c r="DA14" s="555" t="s">
        <v>1204</v>
      </c>
      <c r="DB14" s="555" t="s">
        <v>1204</v>
      </c>
    </row>
    <row r="15" spans="1:106">
      <c r="A15" s="588" t="s">
        <v>381</v>
      </c>
      <c r="B15" s="494"/>
      <c r="C15" s="494"/>
      <c r="D15" s="635"/>
      <c r="E15" s="635"/>
      <c r="F15" s="636"/>
      <c r="G15" s="637"/>
      <c r="H15" s="638" t="s">
        <v>381</v>
      </c>
      <c r="I15" t="s">
        <v>1204</v>
      </c>
      <c r="J15" t="s">
        <v>1204</v>
      </c>
      <c r="K15" t="s">
        <v>1204</v>
      </c>
      <c r="L15" t="s">
        <v>1204</v>
      </c>
      <c r="M15" t="s">
        <v>1204</v>
      </c>
      <c r="N15" t="s">
        <v>1204</v>
      </c>
      <c r="O15" t="s">
        <v>1204</v>
      </c>
      <c r="P15" t="s">
        <v>1204</v>
      </c>
      <c r="Q15" t="s">
        <v>1204</v>
      </c>
      <c r="R15" t="s">
        <v>1204</v>
      </c>
      <c r="S15" t="s">
        <v>1204</v>
      </c>
      <c r="T15" t="s">
        <v>1204</v>
      </c>
      <c r="U15" t="s">
        <v>1204</v>
      </c>
      <c r="V15" s="355" t="s">
        <v>1204</v>
      </c>
      <c r="W15" s="355" t="s">
        <v>1204</v>
      </c>
      <c r="X15" t="s">
        <v>1204</v>
      </c>
      <c r="Y15" t="s">
        <v>1204</v>
      </c>
      <c r="Z15" t="s">
        <v>1204</v>
      </c>
      <c r="AA15" t="s">
        <v>1204</v>
      </c>
      <c r="AB15" t="s">
        <v>1204</v>
      </c>
      <c r="AC15" t="s">
        <v>1204</v>
      </c>
      <c r="AD15" t="s">
        <v>1204</v>
      </c>
      <c r="AE15" t="s">
        <v>1204</v>
      </c>
      <c r="AF15" t="s">
        <v>1204</v>
      </c>
      <c r="AG15" t="s">
        <v>1204</v>
      </c>
      <c r="AH15" s="639" t="s">
        <v>1204</v>
      </c>
      <c r="AI15" s="639" t="s">
        <v>1204</v>
      </c>
      <c r="AJ15" s="639" t="s">
        <v>1204</v>
      </c>
      <c r="AK15" s="639" t="s">
        <v>1204</v>
      </c>
      <c r="AL15" s="639" t="s">
        <v>1204</v>
      </c>
      <c r="AM15" s="639" t="s">
        <v>1204</v>
      </c>
      <c r="AN15" s="639" t="s">
        <v>1204</v>
      </c>
      <c r="AO15" s="639" t="s">
        <v>1204</v>
      </c>
      <c r="AP15" s="639" t="s">
        <v>1204</v>
      </c>
      <c r="AQ15" s="639" t="s">
        <v>1204</v>
      </c>
      <c r="AR15" s="639" t="s">
        <v>1204</v>
      </c>
      <c r="AS15" s="639" t="s">
        <v>1204</v>
      </c>
      <c r="AT15" s="639" t="s">
        <v>1204</v>
      </c>
      <c r="AU15" s="639" t="s">
        <v>1204</v>
      </c>
      <c r="AV15" s="639" t="s">
        <v>1204</v>
      </c>
      <c r="AW15" s="639" t="s">
        <v>1204</v>
      </c>
      <c r="AX15" s="639" t="s">
        <v>1204</v>
      </c>
      <c r="AY15" s="639" t="s">
        <v>1204</v>
      </c>
      <c r="AZ15" s="639" t="s">
        <v>1204</v>
      </c>
      <c r="BA15" s="639" t="s">
        <v>1204</v>
      </c>
      <c r="BB15" s="639" t="s">
        <v>1204</v>
      </c>
      <c r="BC15" s="639" t="s">
        <v>1204</v>
      </c>
      <c r="BD15" s="639" t="s">
        <v>1204</v>
      </c>
      <c r="BE15" s="639" t="s">
        <v>1204</v>
      </c>
      <c r="BF15" s="639" t="s">
        <v>1204</v>
      </c>
      <c r="BG15" s="639" t="s">
        <v>1204</v>
      </c>
      <c r="BH15" s="639" t="s">
        <v>1204</v>
      </c>
      <c r="BI15" s="639" t="s">
        <v>1204</v>
      </c>
      <c r="BJ15" s="639" t="s">
        <v>1204</v>
      </c>
      <c r="BK15" s="639" t="s">
        <v>1204</v>
      </c>
      <c r="BL15" s="639" t="s">
        <v>1204</v>
      </c>
      <c r="BM15" s="639" t="s">
        <v>1204</v>
      </c>
      <c r="BN15" s="639" t="s">
        <v>1204</v>
      </c>
      <c r="BO15" s="639" t="s">
        <v>1204</v>
      </c>
      <c r="BP15" s="639" t="s">
        <v>1204</v>
      </c>
      <c r="BQ15" s="639" t="s">
        <v>1204</v>
      </c>
      <c r="BR15" s="639" t="s">
        <v>1204</v>
      </c>
      <c r="BS15" s="639" t="s">
        <v>1204</v>
      </c>
      <c r="BT15" s="639" t="s">
        <v>1204</v>
      </c>
      <c r="BU15" s="639" t="s">
        <v>1204</v>
      </c>
      <c r="BV15" s="639" t="s">
        <v>1204</v>
      </c>
      <c r="BW15" s="639" t="s">
        <v>1204</v>
      </c>
      <c r="BX15" s="639" t="s">
        <v>1204</v>
      </c>
      <c r="BY15" s="639" t="s">
        <v>1204</v>
      </c>
      <c r="BZ15" s="639" t="s">
        <v>1204</v>
      </c>
      <c r="CA15" s="639" t="s">
        <v>1204</v>
      </c>
      <c r="CB15" s="639" t="s">
        <v>1204</v>
      </c>
      <c r="CC15" s="639" t="s">
        <v>1204</v>
      </c>
      <c r="CD15" s="639" t="s">
        <v>1204</v>
      </c>
      <c r="CE15" s="639" t="s">
        <v>1204</v>
      </c>
      <c r="CF15" s="639" t="s">
        <v>1204</v>
      </c>
      <c r="CG15" s="639" t="s">
        <v>1204</v>
      </c>
      <c r="CH15" s="639" t="s">
        <v>1204</v>
      </c>
      <c r="CI15" s="639" t="s">
        <v>1204</v>
      </c>
      <c r="CJ15" s="639" t="s">
        <v>1204</v>
      </c>
      <c r="CK15" s="639" t="s">
        <v>1204</v>
      </c>
      <c r="CL15" s="639" t="s">
        <v>1204</v>
      </c>
      <c r="CM15" s="639" t="s">
        <v>1204</v>
      </c>
      <c r="CN15" s="639" t="s">
        <v>1204</v>
      </c>
      <c r="CO15" s="639" t="s">
        <v>1204</v>
      </c>
      <c r="CP15" s="639" t="s">
        <v>1204</v>
      </c>
      <c r="CQ15" s="639" t="s">
        <v>1204</v>
      </c>
      <c r="CR15" s="639" t="s">
        <v>1204</v>
      </c>
      <c r="CS15" s="639" t="s">
        <v>1204</v>
      </c>
      <c r="CT15" s="639" t="s">
        <v>1204</v>
      </c>
      <c r="CU15" s="639" t="s">
        <v>1204</v>
      </c>
      <c r="CV15" s="639" t="s">
        <v>1204</v>
      </c>
      <c r="CW15" s="639" t="s">
        <v>1204</v>
      </c>
      <c r="CX15" s="639" t="s">
        <v>1204</v>
      </c>
      <c r="CY15" s="639" t="s">
        <v>1204</v>
      </c>
      <c r="CZ15" s="639" t="s">
        <v>1204</v>
      </c>
      <c r="DA15" s="639" t="s">
        <v>1204</v>
      </c>
      <c r="DB15" s="639" t="s">
        <v>1204</v>
      </c>
    </row>
    <row r="16" spans="1:106">
      <c r="A16" s="114"/>
      <c r="B16" s="494"/>
      <c r="C16" s="494"/>
      <c r="D16" s="635"/>
      <c r="E16" s="635"/>
      <c r="F16" s="636"/>
      <c r="G16" s="637"/>
      <c r="I16" s="555" t="s">
        <v>1204</v>
      </c>
      <c r="J16" s="555" t="s">
        <v>1204</v>
      </c>
      <c r="K16" t="s">
        <v>1204</v>
      </c>
      <c r="L16" t="s">
        <v>1204</v>
      </c>
      <c r="M16" t="s">
        <v>1204</v>
      </c>
      <c r="N16" t="s">
        <v>1204</v>
      </c>
      <c r="O16" t="s">
        <v>1204</v>
      </c>
      <c r="P16" t="s">
        <v>1204</v>
      </c>
      <c r="Q16" t="s">
        <v>1204</v>
      </c>
      <c r="R16" t="s">
        <v>1204</v>
      </c>
      <c r="S16" t="s">
        <v>1204</v>
      </c>
      <c r="T16" t="s">
        <v>1204</v>
      </c>
      <c r="U16" t="s">
        <v>1204</v>
      </c>
      <c r="V16" s="355" t="s">
        <v>1204</v>
      </c>
      <c r="W16" s="355" t="s">
        <v>1204</v>
      </c>
      <c r="X16" t="s">
        <v>1204</v>
      </c>
      <c r="Y16" t="s">
        <v>1204</v>
      </c>
      <c r="Z16" t="s">
        <v>1204</v>
      </c>
      <c r="AA16" t="s">
        <v>1204</v>
      </c>
      <c r="AB16" t="s">
        <v>1204</v>
      </c>
      <c r="AC16" t="s">
        <v>1204</v>
      </c>
      <c r="AD16" t="s">
        <v>1204</v>
      </c>
      <c r="AE16" t="s">
        <v>1204</v>
      </c>
      <c r="AF16" t="s">
        <v>1204</v>
      </c>
      <c r="AG16" t="s">
        <v>1204</v>
      </c>
      <c r="AH16" s="639" t="s">
        <v>1204</v>
      </c>
      <c r="AI16" s="639" t="s">
        <v>1204</v>
      </c>
      <c r="AJ16" s="639" t="s">
        <v>1204</v>
      </c>
      <c r="AK16" s="639" t="s">
        <v>1204</v>
      </c>
      <c r="AL16" s="639" t="s">
        <v>1204</v>
      </c>
      <c r="AM16" s="639" t="s">
        <v>1204</v>
      </c>
      <c r="AN16" s="639" t="s">
        <v>1204</v>
      </c>
      <c r="AO16" s="639" t="s">
        <v>1204</v>
      </c>
      <c r="AP16" s="639" t="s">
        <v>1204</v>
      </c>
      <c r="AQ16" s="639" t="s">
        <v>1204</v>
      </c>
      <c r="AR16" s="639" t="s">
        <v>1204</v>
      </c>
      <c r="AS16" s="639" t="s">
        <v>1204</v>
      </c>
      <c r="AT16" s="639" t="s">
        <v>1204</v>
      </c>
      <c r="AU16" s="639" t="s">
        <v>1204</v>
      </c>
      <c r="AV16" s="639" t="s">
        <v>1204</v>
      </c>
      <c r="AW16" s="639" t="s">
        <v>1204</v>
      </c>
      <c r="AX16" s="639" t="s">
        <v>1204</v>
      </c>
      <c r="AY16" s="639" t="s">
        <v>1204</v>
      </c>
      <c r="AZ16" s="639" t="s">
        <v>1204</v>
      </c>
      <c r="BA16" s="639" t="s">
        <v>1204</v>
      </c>
      <c r="BB16" s="639" t="s">
        <v>1204</v>
      </c>
      <c r="BC16" s="639" t="s">
        <v>1204</v>
      </c>
      <c r="BD16" s="639" t="s">
        <v>1204</v>
      </c>
      <c r="BE16" s="639" t="s">
        <v>1204</v>
      </c>
      <c r="BF16" s="639" t="s">
        <v>1204</v>
      </c>
      <c r="BG16" s="639" t="s">
        <v>1204</v>
      </c>
      <c r="BH16" s="639" t="s">
        <v>1204</v>
      </c>
      <c r="BI16" s="639" t="s">
        <v>1204</v>
      </c>
      <c r="BJ16" s="639" t="s">
        <v>1204</v>
      </c>
      <c r="BK16" s="639" t="s">
        <v>1204</v>
      </c>
      <c r="BL16" s="639" t="s">
        <v>1204</v>
      </c>
      <c r="BM16" s="639" t="s">
        <v>1204</v>
      </c>
      <c r="BN16" s="639" t="s">
        <v>1204</v>
      </c>
      <c r="BO16" s="639" t="s">
        <v>1204</v>
      </c>
      <c r="BP16" s="639" t="s">
        <v>1204</v>
      </c>
      <c r="BQ16" s="639" t="s">
        <v>1204</v>
      </c>
      <c r="BR16" s="639" t="s">
        <v>1204</v>
      </c>
      <c r="BS16" s="639" t="s">
        <v>1204</v>
      </c>
      <c r="BT16" s="639" t="s">
        <v>1204</v>
      </c>
      <c r="BU16" s="639" t="s">
        <v>1204</v>
      </c>
      <c r="BV16" s="639" t="s">
        <v>1204</v>
      </c>
      <c r="BW16" s="639" t="s">
        <v>1204</v>
      </c>
      <c r="BX16" s="639" t="s">
        <v>1204</v>
      </c>
      <c r="BY16" s="639" t="s">
        <v>1204</v>
      </c>
      <c r="BZ16" s="639" t="s">
        <v>1204</v>
      </c>
      <c r="CA16" s="639" t="s">
        <v>1204</v>
      </c>
      <c r="CB16" s="639" t="s">
        <v>1204</v>
      </c>
      <c r="CC16" s="639" t="s">
        <v>1204</v>
      </c>
      <c r="CD16" s="639" t="s">
        <v>1204</v>
      </c>
      <c r="CE16" s="639" t="s">
        <v>1204</v>
      </c>
      <c r="CF16" s="639" t="s">
        <v>1204</v>
      </c>
      <c r="CG16" s="639" t="s">
        <v>1204</v>
      </c>
      <c r="CH16" s="639" t="s">
        <v>1204</v>
      </c>
      <c r="CI16" s="639" t="s">
        <v>1204</v>
      </c>
      <c r="CJ16" s="639" t="s">
        <v>1204</v>
      </c>
      <c r="CK16" s="639" t="s">
        <v>1204</v>
      </c>
      <c r="CL16" s="639" t="s">
        <v>1204</v>
      </c>
      <c r="CM16" s="639" t="s">
        <v>1204</v>
      </c>
      <c r="CN16" s="639" t="s">
        <v>1204</v>
      </c>
      <c r="CO16" s="639" t="s">
        <v>1204</v>
      </c>
      <c r="CP16" s="639" t="s">
        <v>1204</v>
      </c>
      <c r="CQ16" s="639" t="s">
        <v>1204</v>
      </c>
      <c r="CR16" s="639" t="s">
        <v>1204</v>
      </c>
      <c r="CS16" s="639" t="s">
        <v>1204</v>
      </c>
      <c r="CT16" s="639" t="s">
        <v>1204</v>
      </c>
      <c r="CU16" s="639" t="s">
        <v>1204</v>
      </c>
      <c r="CV16" s="639" t="s">
        <v>1204</v>
      </c>
      <c r="CW16" s="639" t="s">
        <v>1204</v>
      </c>
      <c r="CX16" s="639" t="s">
        <v>1204</v>
      </c>
      <c r="CY16" s="639" t="s">
        <v>1204</v>
      </c>
      <c r="CZ16" s="639" t="s">
        <v>1204</v>
      </c>
      <c r="DA16" s="639" t="s">
        <v>1204</v>
      </c>
      <c r="DB16" s="639" t="s">
        <v>1204</v>
      </c>
    </row>
    <row r="17" spans="1:106">
      <c r="A17" s="588" t="s">
        <v>1196</v>
      </c>
      <c r="B17" s="494"/>
      <c r="C17" s="494"/>
      <c r="D17" s="635"/>
      <c r="E17" s="635"/>
      <c r="F17" s="636"/>
      <c r="G17" s="637"/>
      <c r="H17" s="638" t="s">
        <v>1196</v>
      </c>
      <c r="I17" t="s">
        <v>1204</v>
      </c>
      <c r="J17" t="s">
        <v>1204</v>
      </c>
      <c r="K17" t="s">
        <v>1204</v>
      </c>
      <c r="L17" t="s">
        <v>1204</v>
      </c>
      <c r="M17" t="s">
        <v>1204</v>
      </c>
      <c r="N17" t="s">
        <v>1204</v>
      </c>
      <c r="O17" t="s">
        <v>1204</v>
      </c>
      <c r="P17" t="s">
        <v>1204</v>
      </c>
      <c r="Q17" t="s">
        <v>1204</v>
      </c>
      <c r="R17" t="s">
        <v>1204</v>
      </c>
      <c r="S17" t="s">
        <v>1204</v>
      </c>
      <c r="T17" t="s">
        <v>1204</v>
      </c>
      <c r="U17" t="s">
        <v>1204</v>
      </c>
      <c r="V17" s="355" t="s">
        <v>1204</v>
      </c>
      <c r="W17" s="355" t="s">
        <v>1204</v>
      </c>
      <c r="X17" t="s">
        <v>1204</v>
      </c>
      <c r="Y17" t="s">
        <v>1204</v>
      </c>
      <c r="Z17" t="s">
        <v>1204</v>
      </c>
      <c r="AA17" t="s">
        <v>1204</v>
      </c>
      <c r="AB17" t="s">
        <v>1204</v>
      </c>
      <c r="AC17" t="s">
        <v>1204</v>
      </c>
      <c r="AD17" t="s">
        <v>1204</v>
      </c>
      <c r="AE17" t="s">
        <v>1204</v>
      </c>
      <c r="AF17" t="s">
        <v>1204</v>
      </c>
      <c r="AG17" t="s">
        <v>1204</v>
      </c>
      <c r="AH17" s="639" t="s">
        <v>1204</v>
      </c>
      <c r="AI17" s="639" t="s">
        <v>1204</v>
      </c>
      <c r="AJ17" s="639" t="s">
        <v>1204</v>
      </c>
      <c r="AK17" s="639" t="s">
        <v>1204</v>
      </c>
      <c r="AL17" s="639" t="s">
        <v>1204</v>
      </c>
      <c r="AM17" s="639" t="s">
        <v>1204</v>
      </c>
      <c r="AN17" s="639" t="s">
        <v>1204</v>
      </c>
      <c r="AO17" s="639" t="s">
        <v>1204</v>
      </c>
      <c r="AP17" s="639" t="s">
        <v>1204</v>
      </c>
      <c r="AQ17" s="639" t="s">
        <v>1204</v>
      </c>
      <c r="AR17" s="639" t="s">
        <v>1204</v>
      </c>
      <c r="AS17" s="639" t="s">
        <v>1204</v>
      </c>
      <c r="AT17" s="639" t="s">
        <v>1204</v>
      </c>
      <c r="AU17" s="639" t="s">
        <v>1204</v>
      </c>
      <c r="AV17" s="639" t="s">
        <v>1204</v>
      </c>
      <c r="AW17" s="639" t="s">
        <v>1204</v>
      </c>
      <c r="AX17" s="639" t="s">
        <v>1204</v>
      </c>
      <c r="AY17" s="639" t="s">
        <v>1204</v>
      </c>
      <c r="AZ17" s="639" t="s">
        <v>1204</v>
      </c>
      <c r="BA17" s="639" t="s">
        <v>1204</v>
      </c>
      <c r="BB17" s="639" t="s">
        <v>1204</v>
      </c>
      <c r="BC17" s="639" t="s">
        <v>1204</v>
      </c>
      <c r="BD17" s="639" t="s">
        <v>1204</v>
      </c>
      <c r="BE17" s="639" t="s">
        <v>1204</v>
      </c>
      <c r="BF17" s="639" t="s">
        <v>1204</v>
      </c>
      <c r="BG17" s="639" t="s">
        <v>1204</v>
      </c>
      <c r="BH17" s="639" t="s">
        <v>1204</v>
      </c>
      <c r="BI17" s="639" t="s">
        <v>1204</v>
      </c>
      <c r="BJ17" s="639" t="s">
        <v>1204</v>
      </c>
      <c r="BK17" s="639" t="s">
        <v>1204</v>
      </c>
      <c r="BL17" s="639" t="s">
        <v>1204</v>
      </c>
      <c r="BM17" s="639" t="s">
        <v>1204</v>
      </c>
      <c r="BN17" s="639" t="s">
        <v>1204</v>
      </c>
      <c r="BO17" s="639" t="s">
        <v>1204</v>
      </c>
      <c r="BP17" s="639" t="s">
        <v>1204</v>
      </c>
      <c r="BQ17" s="639" t="s">
        <v>1204</v>
      </c>
      <c r="BR17" s="639" t="s">
        <v>1204</v>
      </c>
      <c r="BS17" s="639" t="s">
        <v>1204</v>
      </c>
      <c r="BT17" s="639" t="s">
        <v>1204</v>
      </c>
      <c r="BU17" s="639" t="s">
        <v>1204</v>
      </c>
      <c r="BV17" s="639" t="s">
        <v>1204</v>
      </c>
      <c r="BW17" s="639" t="s">
        <v>1204</v>
      </c>
      <c r="BX17" s="639" t="s">
        <v>1204</v>
      </c>
      <c r="BY17" s="639" t="s">
        <v>1204</v>
      </c>
      <c r="BZ17" s="639" t="s">
        <v>1204</v>
      </c>
      <c r="CA17" s="639" t="s">
        <v>1204</v>
      </c>
      <c r="CB17" s="639" t="s">
        <v>1204</v>
      </c>
      <c r="CC17" s="639" t="s">
        <v>1204</v>
      </c>
      <c r="CD17" s="639" t="s">
        <v>1204</v>
      </c>
      <c r="CE17" s="639" t="s">
        <v>1204</v>
      </c>
      <c r="CF17" s="639" t="s">
        <v>1204</v>
      </c>
      <c r="CG17" s="639" t="s">
        <v>1204</v>
      </c>
      <c r="CH17" s="639" t="s">
        <v>1204</v>
      </c>
      <c r="CI17" s="639" t="s">
        <v>1204</v>
      </c>
      <c r="CJ17" s="639" t="s">
        <v>1204</v>
      </c>
      <c r="CK17" s="639" t="s">
        <v>1204</v>
      </c>
      <c r="CL17" s="639" t="s">
        <v>1204</v>
      </c>
      <c r="CM17" s="639" t="s">
        <v>1204</v>
      </c>
      <c r="CN17" s="639" t="s">
        <v>1204</v>
      </c>
      <c r="CO17" s="639" t="s">
        <v>1204</v>
      </c>
      <c r="CP17" s="639" t="s">
        <v>1204</v>
      </c>
      <c r="CQ17" s="639" t="s">
        <v>1204</v>
      </c>
      <c r="CR17" s="639" t="s">
        <v>1204</v>
      </c>
      <c r="CS17" s="639" t="s">
        <v>1204</v>
      </c>
      <c r="CT17" s="639" t="s">
        <v>1204</v>
      </c>
      <c r="CU17" s="639" t="s">
        <v>1204</v>
      </c>
      <c r="CV17" s="639" t="s">
        <v>1204</v>
      </c>
      <c r="CW17" s="639" t="s">
        <v>1204</v>
      </c>
      <c r="CX17" s="639" t="s">
        <v>1204</v>
      </c>
      <c r="CY17" s="639" t="s">
        <v>1204</v>
      </c>
      <c r="CZ17" s="639" t="s">
        <v>1204</v>
      </c>
      <c r="DA17" s="639" t="s">
        <v>1204</v>
      </c>
      <c r="DB17" s="639" t="s">
        <v>1204</v>
      </c>
    </row>
    <row r="18" spans="1:106">
      <c r="A18" s="114"/>
      <c r="B18" s="494"/>
      <c r="C18" s="494"/>
      <c r="D18" s="635"/>
      <c r="E18" s="635"/>
      <c r="F18" s="636"/>
      <c r="G18" s="637"/>
      <c r="H18" s="8"/>
      <c r="I18" s="555" t="s">
        <v>1204</v>
      </c>
      <c r="J18" s="555" t="s">
        <v>1204</v>
      </c>
      <c r="K18" t="s">
        <v>1204</v>
      </c>
      <c r="L18" t="s">
        <v>1204</v>
      </c>
      <c r="M18" t="s">
        <v>1204</v>
      </c>
      <c r="N18" t="s">
        <v>1204</v>
      </c>
      <c r="O18" t="s">
        <v>1204</v>
      </c>
      <c r="P18" t="s">
        <v>1204</v>
      </c>
      <c r="Q18" t="s">
        <v>1204</v>
      </c>
      <c r="R18" t="s">
        <v>1204</v>
      </c>
      <c r="S18" t="s">
        <v>1204</v>
      </c>
      <c r="T18" t="s">
        <v>1204</v>
      </c>
      <c r="U18" t="s">
        <v>1204</v>
      </c>
      <c r="V18" s="355" t="s">
        <v>1204</v>
      </c>
      <c r="W18" s="355" t="s">
        <v>1204</v>
      </c>
      <c r="X18" t="s">
        <v>1204</v>
      </c>
      <c r="Y18" t="s">
        <v>1204</v>
      </c>
      <c r="Z18" t="s">
        <v>1204</v>
      </c>
      <c r="AA18" t="s">
        <v>1204</v>
      </c>
      <c r="AB18" t="s">
        <v>1204</v>
      </c>
      <c r="AC18" t="s">
        <v>1204</v>
      </c>
      <c r="AD18" t="s">
        <v>1204</v>
      </c>
      <c r="AE18" t="s">
        <v>1204</v>
      </c>
      <c r="AF18" t="s">
        <v>1204</v>
      </c>
      <c r="AG18" t="s">
        <v>1204</v>
      </c>
      <c r="AH18" s="639" t="s">
        <v>1204</v>
      </c>
      <c r="AI18" s="639" t="s">
        <v>1204</v>
      </c>
      <c r="AJ18" s="639" t="s">
        <v>1204</v>
      </c>
      <c r="AK18" s="639" t="s">
        <v>1204</v>
      </c>
      <c r="AL18" s="639" t="s">
        <v>1204</v>
      </c>
      <c r="AM18" s="639" t="s">
        <v>1204</v>
      </c>
      <c r="AN18" s="639" t="s">
        <v>1204</v>
      </c>
      <c r="AO18" s="639" t="s">
        <v>1204</v>
      </c>
      <c r="AP18" s="639" t="s">
        <v>1204</v>
      </c>
      <c r="AQ18" s="639" t="s">
        <v>1204</v>
      </c>
      <c r="AR18" s="639" t="s">
        <v>1204</v>
      </c>
      <c r="AS18" s="639" t="s">
        <v>1204</v>
      </c>
      <c r="AT18" s="639" t="s">
        <v>1204</v>
      </c>
      <c r="AU18" s="639" t="s">
        <v>1204</v>
      </c>
      <c r="AV18" s="639" t="s">
        <v>1204</v>
      </c>
      <c r="AW18" s="639" t="s">
        <v>1204</v>
      </c>
      <c r="AX18" s="639" t="s">
        <v>1204</v>
      </c>
      <c r="AY18" s="639" t="s">
        <v>1204</v>
      </c>
      <c r="AZ18" s="639" t="s">
        <v>1204</v>
      </c>
      <c r="BA18" s="639" t="s">
        <v>1204</v>
      </c>
      <c r="BB18" s="639" t="s">
        <v>1204</v>
      </c>
      <c r="BC18" s="639" t="s">
        <v>1204</v>
      </c>
      <c r="BD18" s="639" t="s">
        <v>1204</v>
      </c>
      <c r="BE18" s="639" t="s">
        <v>1204</v>
      </c>
      <c r="BF18" s="639" t="s">
        <v>1204</v>
      </c>
      <c r="BG18" s="639" t="s">
        <v>1204</v>
      </c>
      <c r="BH18" s="639" t="s">
        <v>1204</v>
      </c>
      <c r="BI18" s="639" t="s">
        <v>1204</v>
      </c>
      <c r="BJ18" s="639" t="s">
        <v>1204</v>
      </c>
      <c r="BK18" s="639" t="s">
        <v>1204</v>
      </c>
      <c r="BL18" s="639" t="s">
        <v>1204</v>
      </c>
      <c r="BM18" s="639" t="s">
        <v>1204</v>
      </c>
      <c r="BN18" s="639" t="s">
        <v>1204</v>
      </c>
      <c r="BO18" s="639" t="s">
        <v>1204</v>
      </c>
      <c r="BP18" s="639" t="s">
        <v>1204</v>
      </c>
      <c r="BQ18" s="639" t="s">
        <v>1204</v>
      </c>
      <c r="BR18" s="639" t="s">
        <v>1204</v>
      </c>
      <c r="BS18" s="639" t="s">
        <v>1204</v>
      </c>
      <c r="BT18" s="639" t="s">
        <v>1204</v>
      </c>
      <c r="BU18" s="639" t="s">
        <v>1204</v>
      </c>
      <c r="BV18" s="639" t="s">
        <v>1204</v>
      </c>
      <c r="BW18" s="639" t="s">
        <v>1204</v>
      </c>
      <c r="BX18" s="639" t="s">
        <v>1204</v>
      </c>
      <c r="BY18" s="639" t="s">
        <v>1204</v>
      </c>
      <c r="BZ18" s="639" t="s">
        <v>1204</v>
      </c>
      <c r="CA18" s="639" t="s">
        <v>1204</v>
      </c>
      <c r="CB18" s="639" t="s">
        <v>1204</v>
      </c>
      <c r="CC18" s="639" t="s">
        <v>1204</v>
      </c>
      <c r="CD18" s="639" t="s">
        <v>1204</v>
      </c>
      <c r="CE18" s="639" t="s">
        <v>1204</v>
      </c>
      <c r="CF18" s="639" t="s">
        <v>1204</v>
      </c>
      <c r="CG18" s="639" t="s">
        <v>1204</v>
      </c>
      <c r="CH18" s="639" t="s">
        <v>1204</v>
      </c>
      <c r="CI18" s="639" t="s">
        <v>1204</v>
      </c>
      <c r="CJ18" s="639" t="s">
        <v>1204</v>
      </c>
      <c r="CK18" s="639" t="s">
        <v>1204</v>
      </c>
      <c r="CL18" s="639" t="s">
        <v>1204</v>
      </c>
      <c r="CM18" s="639" t="s">
        <v>1204</v>
      </c>
      <c r="CN18" s="639" t="s">
        <v>1204</v>
      </c>
      <c r="CO18" s="639" t="s">
        <v>1204</v>
      </c>
      <c r="CP18" s="639" t="s">
        <v>1204</v>
      </c>
      <c r="CQ18" s="639" t="s">
        <v>1204</v>
      </c>
      <c r="CR18" s="639" t="s">
        <v>1204</v>
      </c>
      <c r="CS18" s="639" t="s">
        <v>1204</v>
      </c>
      <c r="CT18" s="639" t="s">
        <v>1204</v>
      </c>
      <c r="CU18" s="639" t="s">
        <v>1204</v>
      </c>
      <c r="CV18" s="639" t="s">
        <v>1204</v>
      </c>
      <c r="CW18" s="639" t="s">
        <v>1204</v>
      </c>
      <c r="CX18" s="639" t="s">
        <v>1204</v>
      </c>
      <c r="CY18" s="639" t="s">
        <v>1204</v>
      </c>
      <c r="CZ18" s="639" t="s">
        <v>1204</v>
      </c>
      <c r="DA18" s="639" t="s">
        <v>1204</v>
      </c>
      <c r="DB18" s="639" t="s">
        <v>1204</v>
      </c>
    </row>
    <row r="19" spans="1:106">
      <c r="A19" s="588" t="s">
        <v>1192</v>
      </c>
      <c r="B19" s="494"/>
      <c r="C19" s="494"/>
      <c r="D19" s="635"/>
      <c r="E19" s="635"/>
      <c r="F19" s="636"/>
      <c r="G19" s="637"/>
      <c r="H19" s="638" t="s">
        <v>1192</v>
      </c>
      <c r="I19" t="s">
        <v>1204</v>
      </c>
      <c r="J19" t="s">
        <v>1204</v>
      </c>
      <c r="K19" t="s">
        <v>1204</v>
      </c>
      <c r="L19" t="s">
        <v>1204</v>
      </c>
      <c r="M19" t="s">
        <v>1204</v>
      </c>
      <c r="N19" t="s">
        <v>1204</v>
      </c>
      <c r="O19" t="s">
        <v>1204</v>
      </c>
      <c r="P19" t="s">
        <v>1204</v>
      </c>
      <c r="Q19" t="s">
        <v>1204</v>
      </c>
      <c r="R19" t="s">
        <v>1204</v>
      </c>
      <c r="S19" t="s">
        <v>1204</v>
      </c>
      <c r="T19" t="s">
        <v>1204</v>
      </c>
      <c r="U19" t="s">
        <v>1204</v>
      </c>
      <c r="V19" s="355" t="s">
        <v>1204</v>
      </c>
      <c r="W19" s="355" t="s">
        <v>1204</v>
      </c>
      <c r="X19" t="s">
        <v>1204</v>
      </c>
      <c r="Y19" t="s">
        <v>1204</v>
      </c>
      <c r="Z19" t="s">
        <v>1204</v>
      </c>
      <c r="AA19" t="s">
        <v>1204</v>
      </c>
      <c r="AB19" t="s">
        <v>1204</v>
      </c>
      <c r="AC19" t="s">
        <v>1204</v>
      </c>
      <c r="AD19" t="s">
        <v>1204</v>
      </c>
      <c r="AE19" t="s">
        <v>1204</v>
      </c>
      <c r="AF19" t="s">
        <v>1204</v>
      </c>
      <c r="AG19" t="s">
        <v>1204</v>
      </c>
      <c r="AH19" s="639" t="s">
        <v>1204</v>
      </c>
      <c r="AI19" s="639" t="s">
        <v>1204</v>
      </c>
      <c r="AJ19" s="639" t="s">
        <v>1204</v>
      </c>
      <c r="AK19" s="639" t="s">
        <v>1204</v>
      </c>
      <c r="AL19" s="639" t="s">
        <v>1204</v>
      </c>
      <c r="AM19" s="639" t="s">
        <v>1204</v>
      </c>
      <c r="AN19" s="639" t="s">
        <v>1204</v>
      </c>
      <c r="AO19" s="639" t="s">
        <v>1204</v>
      </c>
      <c r="AP19" s="639" t="s">
        <v>1204</v>
      </c>
      <c r="AQ19" s="639" t="s">
        <v>1204</v>
      </c>
      <c r="AR19" s="639" t="s">
        <v>1204</v>
      </c>
      <c r="AS19" s="639" t="s">
        <v>1204</v>
      </c>
      <c r="AT19" s="639" t="s">
        <v>1204</v>
      </c>
      <c r="AU19" s="639" t="s">
        <v>1204</v>
      </c>
      <c r="AV19" s="639" t="s">
        <v>1204</v>
      </c>
      <c r="AW19" s="639" t="s">
        <v>1204</v>
      </c>
      <c r="AX19" s="639" t="s">
        <v>1204</v>
      </c>
      <c r="AY19" s="639" t="s">
        <v>1204</v>
      </c>
      <c r="AZ19" s="639" t="s">
        <v>1204</v>
      </c>
      <c r="BA19" s="639" t="s">
        <v>1204</v>
      </c>
      <c r="BB19" s="639" t="s">
        <v>1204</v>
      </c>
      <c r="BC19" s="639" t="s">
        <v>1204</v>
      </c>
      <c r="BD19" s="639" t="s">
        <v>1204</v>
      </c>
      <c r="BE19" s="639" t="s">
        <v>1204</v>
      </c>
      <c r="BF19" s="639" t="s">
        <v>1204</v>
      </c>
      <c r="BG19" s="639" t="s">
        <v>1204</v>
      </c>
      <c r="BH19" s="639" t="s">
        <v>1204</v>
      </c>
      <c r="BI19" s="639" t="s">
        <v>1204</v>
      </c>
      <c r="BJ19" s="639" t="s">
        <v>1204</v>
      </c>
      <c r="BK19" s="639" t="s">
        <v>1204</v>
      </c>
      <c r="BL19" s="639" t="s">
        <v>1204</v>
      </c>
      <c r="BM19" s="639" t="s">
        <v>1204</v>
      </c>
      <c r="BN19" s="639" t="s">
        <v>1204</v>
      </c>
      <c r="BO19" s="639" t="s">
        <v>1204</v>
      </c>
      <c r="BP19" s="639" t="s">
        <v>1204</v>
      </c>
      <c r="BQ19" s="639" t="s">
        <v>1204</v>
      </c>
      <c r="BR19" s="639" t="s">
        <v>1204</v>
      </c>
      <c r="BS19" s="639" t="s">
        <v>1204</v>
      </c>
      <c r="BT19" s="639" t="s">
        <v>1204</v>
      </c>
      <c r="BU19" s="639" t="s">
        <v>1204</v>
      </c>
      <c r="BV19" s="639" t="s">
        <v>1204</v>
      </c>
      <c r="BW19" s="639" t="s">
        <v>1204</v>
      </c>
      <c r="BX19" s="639" t="s">
        <v>1204</v>
      </c>
      <c r="BY19" s="639" t="s">
        <v>1204</v>
      </c>
      <c r="BZ19" s="639" t="s">
        <v>1204</v>
      </c>
      <c r="CA19" s="639" t="s">
        <v>1204</v>
      </c>
      <c r="CB19" s="639" t="s">
        <v>1204</v>
      </c>
      <c r="CC19" s="639" t="s">
        <v>1204</v>
      </c>
      <c r="CD19" s="639" t="s">
        <v>1204</v>
      </c>
      <c r="CE19" s="639" t="s">
        <v>1204</v>
      </c>
      <c r="CF19" s="639" t="s">
        <v>1204</v>
      </c>
      <c r="CG19" s="639" t="s">
        <v>1204</v>
      </c>
      <c r="CH19" s="639" t="s">
        <v>1204</v>
      </c>
      <c r="CI19" s="639" t="s">
        <v>1204</v>
      </c>
      <c r="CJ19" s="639" t="s">
        <v>1204</v>
      </c>
      <c r="CK19" s="639" t="s">
        <v>1204</v>
      </c>
      <c r="CL19" s="639" t="s">
        <v>1204</v>
      </c>
      <c r="CM19" s="639" t="s">
        <v>1204</v>
      </c>
      <c r="CN19" s="639" t="s">
        <v>1204</v>
      </c>
      <c r="CO19" s="639" t="s">
        <v>1204</v>
      </c>
      <c r="CP19" s="639" t="s">
        <v>1204</v>
      </c>
      <c r="CQ19" s="639" t="s">
        <v>1204</v>
      </c>
      <c r="CR19" s="639" t="s">
        <v>1204</v>
      </c>
      <c r="CS19" s="639" t="s">
        <v>1204</v>
      </c>
      <c r="CT19" s="639" t="s">
        <v>1204</v>
      </c>
      <c r="CU19" s="639" t="s">
        <v>1204</v>
      </c>
      <c r="CV19" s="639" t="s">
        <v>1204</v>
      </c>
      <c r="CW19" s="639" t="s">
        <v>1204</v>
      </c>
      <c r="CX19" s="639" t="s">
        <v>1204</v>
      </c>
      <c r="CY19" s="639" t="s">
        <v>1204</v>
      </c>
      <c r="CZ19" s="639" t="s">
        <v>1204</v>
      </c>
      <c r="DA19" s="639" t="s">
        <v>1204</v>
      </c>
      <c r="DB19" s="639" t="s">
        <v>1204</v>
      </c>
    </row>
    <row r="20" spans="1:106">
      <c r="A20" s="114"/>
      <c r="B20" s="494"/>
      <c r="C20" s="494"/>
      <c r="D20" s="635"/>
      <c r="E20" s="635"/>
      <c r="F20" s="636"/>
      <c r="G20" s="637"/>
      <c r="H20" s="8"/>
      <c r="I20" s="555" t="s">
        <v>1204</v>
      </c>
      <c r="J20" s="555" t="s">
        <v>1204</v>
      </c>
      <c r="K20" t="s">
        <v>1204</v>
      </c>
      <c r="L20" t="s">
        <v>1204</v>
      </c>
      <c r="M20" t="s">
        <v>1204</v>
      </c>
      <c r="N20" t="s">
        <v>1204</v>
      </c>
      <c r="O20" t="s">
        <v>1204</v>
      </c>
      <c r="P20" t="s">
        <v>1204</v>
      </c>
      <c r="Q20" t="s">
        <v>1204</v>
      </c>
      <c r="R20" t="s">
        <v>1204</v>
      </c>
      <c r="S20" t="s">
        <v>1204</v>
      </c>
      <c r="T20" t="s">
        <v>1204</v>
      </c>
      <c r="U20" t="s">
        <v>1204</v>
      </c>
      <c r="V20" s="355" t="s">
        <v>1204</v>
      </c>
      <c r="W20" s="355" t="s">
        <v>1204</v>
      </c>
      <c r="X20" t="s">
        <v>1204</v>
      </c>
      <c r="Y20" t="s">
        <v>1204</v>
      </c>
      <c r="Z20" t="s">
        <v>1204</v>
      </c>
      <c r="AA20" t="s">
        <v>1204</v>
      </c>
      <c r="AB20" t="s">
        <v>1204</v>
      </c>
      <c r="AC20" t="s">
        <v>1204</v>
      </c>
      <c r="AD20" t="s">
        <v>1204</v>
      </c>
      <c r="AE20" t="s">
        <v>1204</v>
      </c>
      <c r="AF20" t="s">
        <v>1204</v>
      </c>
      <c r="AG20" t="s">
        <v>1204</v>
      </c>
      <c r="AH20" s="639" t="s">
        <v>1204</v>
      </c>
      <c r="AI20" s="639" t="s">
        <v>1204</v>
      </c>
      <c r="AJ20" s="639" t="s">
        <v>1204</v>
      </c>
      <c r="AK20" s="639" t="s">
        <v>1204</v>
      </c>
      <c r="AL20" s="639" t="s">
        <v>1204</v>
      </c>
      <c r="AM20" s="639" t="s">
        <v>1204</v>
      </c>
      <c r="AN20" s="639" t="s">
        <v>1204</v>
      </c>
      <c r="AO20" s="639" t="s">
        <v>1204</v>
      </c>
      <c r="AP20" s="639" t="s">
        <v>1204</v>
      </c>
      <c r="AQ20" s="639" t="s">
        <v>1204</v>
      </c>
      <c r="AR20" s="639" t="s">
        <v>1204</v>
      </c>
      <c r="AS20" s="639" t="s">
        <v>1204</v>
      </c>
      <c r="AT20" s="639" t="s">
        <v>1204</v>
      </c>
      <c r="AU20" s="639" t="s">
        <v>1204</v>
      </c>
      <c r="AV20" s="639" t="s">
        <v>1204</v>
      </c>
      <c r="AW20" s="639" t="s">
        <v>1204</v>
      </c>
      <c r="AX20" s="639" t="s">
        <v>1204</v>
      </c>
      <c r="AY20" s="639" t="s">
        <v>1204</v>
      </c>
      <c r="AZ20" s="639" t="s">
        <v>1204</v>
      </c>
      <c r="BA20" s="639" t="s">
        <v>1204</v>
      </c>
      <c r="BB20" s="639" t="s">
        <v>1204</v>
      </c>
      <c r="BC20" s="639" t="s">
        <v>1204</v>
      </c>
      <c r="BD20" s="639" t="s">
        <v>1204</v>
      </c>
      <c r="BE20" s="639" t="s">
        <v>1204</v>
      </c>
      <c r="BF20" s="639" t="s">
        <v>1204</v>
      </c>
      <c r="BG20" s="639" t="s">
        <v>1204</v>
      </c>
      <c r="BH20" s="639" t="s">
        <v>1204</v>
      </c>
      <c r="BI20" s="639" t="s">
        <v>1204</v>
      </c>
      <c r="BJ20" s="639" t="s">
        <v>1204</v>
      </c>
      <c r="BK20" s="639" t="s">
        <v>1204</v>
      </c>
      <c r="BL20" s="639" t="s">
        <v>1204</v>
      </c>
      <c r="BM20" s="639" t="s">
        <v>1204</v>
      </c>
      <c r="BN20" s="639" t="s">
        <v>1204</v>
      </c>
      <c r="BO20" s="639" t="s">
        <v>1204</v>
      </c>
      <c r="BP20" s="639" t="s">
        <v>1204</v>
      </c>
      <c r="BQ20" s="639" t="s">
        <v>1204</v>
      </c>
      <c r="BR20" s="639" t="s">
        <v>1204</v>
      </c>
      <c r="BS20" s="639" t="s">
        <v>1204</v>
      </c>
      <c r="BT20" s="639" t="s">
        <v>1204</v>
      </c>
      <c r="BU20" s="639" t="s">
        <v>1204</v>
      </c>
      <c r="BV20" s="639" t="s">
        <v>1204</v>
      </c>
      <c r="BW20" s="639" t="s">
        <v>1204</v>
      </c>
      <c r="BX20" s="639" t="s">
        <v>1204</v>
      </c>
      <c r="BY20" s="639" t="s">
        <v>1204</v>
      </c>
      <c r="BZ20" s="639" t="s">
        <v>1204</v>
      </c>
      <c r="CA20" s="639" t="s">
        <v>1204</v>
      </c>
      <c r="CB20" s="639" t="s">
        <v>1204</v>
      </c>
      <c r="CC20" s="639" t="s">
        <v>1204</v>
      </c>
      <c r="CD20" s="639" t="s">
        <v>1204</v>
      </c>
      <c r="CE20" s="639" t="s">
        <v>1204</v>
      </c>
      <c r="CF20" s="639" t="s">
        <v>1204</v>
      </c>
      <c r="CG20" s="639" t="s">
        <v>1204</v>
      </c>
      <c r="CH20" s="639" t="s">
        <v>1204</v>
      </c>
      <c r="CI20" s="639" t="s">
        <v>1204</v>
      </c>
      <c r="CJ20" s="639" t="s">
        <v>1204</v>
      </c>
      <c r="CK20" s="639" t="s">
        <v>1204</v>
      </c>
      <c r="CL20" s="639" t="s">
        <v>1204</v>
      </c>
      <c r="CM20" s="639" t="s">
        <v>1204</v>
      </c>
      <c r="CN20" s="639" t="s">
        <v>1204</v>
      </c>
      <c r="CO20" s="639" t="s">
        <v>1204</v>
      </c>
      <c r="CP20" s="639" t="s">
        <v>1204</v>
      </c>
      <c r="CQ20" s="639" t="s">
        <v>1204</v>
      </c>
      <c r="CR20" s="639" t="s">
        <v>1204</v>
      </c>
      <c r="CS20" s="639" t="s">
        <v>1204</v>
      </c>
      <c r="CT20" s="639" t="s">
        <v>1204</v>
      </c>
      <c r="CU20" s="639" t="s">
        <v>1204</v>
      </c>
      <c r="CV20" s="639" t="s">
        <v>1204</v>
      </c>
      <c r="CW20" s="639" t="s">
        <v>1204</v>
      </c>
      <c r="CX20" s="639" t="s">
        <v>1204</v>
      </c>
      <c r="CY20" s="639" t="s">
        <v>1204</v>
      </c>
      <c r="CZ20" s="639" t="s">
        <v>1204</v>
      </c>
      <c r="DA20" s="639" t="s">
        <v>1204</v>
      </c>
      <c r="DB20" s="639" t="s">
        <v>1204</v>
      </c>
    </row>
    <row r="21" spans="1:106">
      <c r="A21" s="588" t="s">
        <v>1193</v>
      </c>
      <c r="B21" s="494"/>
      <c r="C21" s="494"/>
      <c r="D21" s="635"/>
      <c r="E21" s="635"/>
      <c r="F21" s="636"/>
      <c r="G21" s="637"/>
      <c r="H21" s="638" t="s">
        <v>1193</v>
      </c>
      <c r="I21" t="s">
        <v>1204</v>
      </c>
      <c r="J21" t="s">
        <v>1204</v>
      </c>
      <c r="K21" t="s">
        <v>1204</v>
      </c>
      <c r="L21" t="s">
        <v>1204</v>
      </c>
      <c r="M21" t="s">
        <v>1204</v>
      </c>
      <c r="N21" t="s">
        <v>1204</v>
      </c>
      <c r="O21" t="s">
        <v>1204</v>
      </c>
      <c r="P21" t="s">
        <v>1204</v>
      </c>
      <c r="Q21" t="s">
        <v>1204</v>
      </c>
      <c r="R21" t="s">
        <v>1204</v>
      </c>
      <c r="S21" t="s">
        <v>1204</v>
      </c>
      <c r="T21" t="s">
        <v>1204</v>
      </c>
      <c r="U21" t="s">
        <v>1204</v>
      </c>
      <c r="V21" s="355" t="s">
        <v>1204</v>
      </c>
      <c r="W21" s="355" t="s">
        <v>1204</v>
      </c>
      <c r="X21" t="s">
        <v>1204</v>
      </c>
      <c r="Y21" t="s">
        <v>1204</v>
      </c>
      <c r="Z21" t="s">
        <v>1204</v>
      </c>
      <c r="AA21" t="s">
        <v>1204</v>
      </c>
      <c r="AB21" t="s">
        <v>1204</v>
      </c>
      <c r="AC21" t="s">
        <v>1204</v>
      </c>
      <c r="AD21" t="s">
        <v>1204</v>
      </c>
      <c r="AE21" t="s">
        <v>1204</v>
      </c>
      <c r="AF21" t="s">
        <v>1204</v>
      </c>
      <c r="AG21" t="s">
        <v>1204</v>
      </c>
      <c r="AH21" s="639" t="s">
        <v>1204</v>
      </c>
      <c r="AI21" s="639" t="s">
        <v>1204</v>
      </c>
      <c r="AJ21" s="639" t="s">
        <v>1204</v>
      </c>
      <c r="AK21" s="639" t="s">
        <v>1204</v>
      </c>
      <c r="AL21" s="639" t="s">
        <v>1204</v>
      </c>
      <c r="AM21" s="639" t="s">
        <v>1204</v>
      </c>
      <c r="AN21" s="639" t="s">
        <v>1204</v>
      </c>
      <c r="AO21" s="639" t="s">
        <v>1204</v>
      </c>
      <c r="AP21" s="639" t="s">
        <v>1204</v>
      </c>
      <c r="AQ21" s="639" t="s">
        <v>1204</v>
      </c>
      <c r="AR21" s="639" t="s">
        <v>1204</v>
      </c>
      <c r="AS21" s="639" t="s">
        <v>1204</v>
      </c>
      <c r="AT21" s="639" t="s">
        <v>1204</v>
      </c>
      <c r="AU21" s="639" t="s">
        <v>1204</v>
      </c>
      <c r="AV21" s="639" t="s">
        <v>1204</v>
      </c>
      <c r="AW21" s="639" t="s">
        <v>1204</v>
      </c>
      <c r="AX21" s="639" t="s">
        <v>1204</v>
      </c>
      <c r="AY21" s="639" t="s">
        <v>1204</v>
      </c>
      <c r="AZ21" s="639" t="s">
        <v>1204</v>
      </c>
      <c r="BA21" s="639" t="s">
        <v>1204</v>
      </c>
      <c r="BB21" s="639" t="s">
        <v>1204</v>
      </c>
      <c r="BC21" s="639" t="s">
        <v>1204</v>
      </c>
      <c r="BD21" s="639" t="s">
        <v>1204</v>
      </c>
      <c r="BE21" s="639" t="s">
        <v>1204</v>
      </c>
      <c r="BF21" s="639" t="s">
        <v>1204</v>
      </c>
      <c r="BG21" s="639" t="s">
        <v>1204</v>
      </c>
      <c r="BH21" s="639" t="s">
        <v>1204</v>
      </c>
      <c r="BI21" s="639" t="s">
        <v>1204</v>
      </c>
      <c r="BJ21" s="639" t="s">
        <v>1204</v>
      </c>
      <c r="BK21" s="639" t="s">
        <v>1204</v>
      </c>
      <c r="BL21" s="639" t="s">
        <v>1204</v>
      </c>
      <c r="BM21" s="639" t="s">
        <v>1204</v>
      </c>
      <c r="BN21" s="639" t="s">
        <v>1204</v>
      </c>
      <c r="BO21" s="639" t="s">
        <v>1204</v>
      </c>
      <c r="BP21" s="639" t="s">
        <v>1204</v>
      </c>
      <c r="BQ21" s="639" t="s">
        <v>1204</v>
      </c>
      <c r="BR21" s="639" t="s">
        <v>1204</v>
      </c>
      <c r="BS21" s="639" t="s">
        <v>1204</v>
      </c>
      <c r="BT21" s="639" t="s">
        <v>1204</v>
      </c>
      <c r="BU21" s="639" t="s">
        <v>1204</v>
      </c>
      <c r="BV21" s="639" t="s">
        <v>1204</v>
      </c>
      <c r="BW21" s="639" t="s">
        <v>1204</v>
      </c>
      <c r="BX21" s="639" t="s">
        <v>1204</v>
      </c>
      <c r="BY21" s="639" t="s">
        <v>1204</v>
      </c>
      <c r="BZ21" s="639" t="s">
        <v>1204</v>
      </c>
      <c r="CA21" s="639" t="s">
        <v>1204</v>
      </c>
      <c r="CB21" s="639" t="s">
        <v>1204</v>
      </c>
      <c r="CC21" s="639" t="s">
        <v>1204</v>
      </c>
      <c r="CD21" s="639" t="s">
        <v>1204</v>
      </c>
      <c r="CE21" s="639" t="s">
        <v>1204</v>
      </c>
      <c r="CF21" s="639" t="s">
        <v>1204</v>
      </c>
      <c r="CG21" s="639" t="s">
        <v>1204</v>
      </c>
      <c r="CH21" s="639" t="s">
        <v>1204</v>
      </c>
      <c r="CI21" s="639" t="s">
        <v>1204</v>
      </c>
      <c r="CJ21" s="639" t="s">
        <v>1204</v>
      </c>
      <c r="CK21" s="639" t="s">
        <v>1204</v>
      </c>
      <c r="CL21" s="639" t="s">
        <v>1204</v>
      </c>
      <c r="CM21" s="639" t="s">
        <v>1204</v>
      </c>
      <c r="CN21" s="639" t="s">
        <v>1204</v>
      </c>
      <c r="CO21" s="639" t="s">
        <v>1204</v>
      </c>
      <c r="CP21" s="639" t="s">
        <v>1204</v>
      </c>
      <c r="CQ21" s="639" t="s">
        <v>1204</v>
      </c>
      <c r="CR21" s="639" t="s">
        <v>1204</v>
      </c>
      <c r="CS21" s="639" t="s">
        <v>1204</v>
      </c>
      <c r="CT21" s="639" t="s">
        <v>1204</v>
      </c>
      <c r="CU21" s="639" t="s">
        <v>1204</v>
      </c>
      <c r="CV21" s="639" t="s">
        <v>1204</v>
      </c>
      <c r="CW21" s="639" t="s">
        <v>1204</v>
      </c>
      <c r="CX21" s="639" t="s">
        <v>1204</v>
      </c>
      <c r="CY21" s="639" t="s">
        <v>1204</v>
      </c>
      <c r="CZ21" s="639" t="s">
        <v>1204</v>
      </c>
      <c r="DA21" s="639" t="s">
        <v>1204</v>
      </c>
      <c r="DB21" s="639" t="s">
        <v>1204</v>
      </c>
    </row>
    <row r="22" spans="1:106">
      <c r="A22" s="114"/>
      <c r="B22" s="494"/>
      <c r="C22" s="494"/>
      <c r="D22" s="635"/>
      <c r="E22" s="635"/>
      <c r="F22" s="636"/>
      <c r="G22" s="637"/>
      <c r="H22" s="8"/>
      <c r="I22" s="555" t="s">
        <v>1204</v>
      </c>
      <c r="J22" s="555" t="s">
        <v>1204</v>
      </c>
      <c r="K22" t="s">
        <v>1204</v>
      </c>
      <c r="L22" t="s">
        <v>1204</v>
      </c>
      <c r="M22" t="s">
        <v>1204</v>
      </c>
      <c r="N22" t="s">
        <v>1204</v>
      </c>
      <c r="O22" t="s">
        <v>1204</v>
      </c>
      <c r="P22" t="s">
        <v>1204</v>
      </c>
      <c r="Q22" t="s">
        <v>1204</v>
      </c>
      <c r="R22" t="s">
        <v>1204</v>
      </c>
      <c r="S22" t="s">
        <v>1204</v>
      </c>
      <c r="T22" t="s">
        <v>1204</v>
      </c>
      <c r="U22" t="s">
        <v>1204</v>
      </c>
      <c r="V22" s="355" t="s">
        <v>1204</v>
      </c>
      <c r="W22" s="355" t="s">
        <v>1204</v>
      </c>
      <c r="X22" t="s">
        <v>1204</v>
      </c>
      <c r="Y22" t="s">
        <v>1204</v>
      </c>
      <c r="Z22" t="s">
        <v>1204</v>
      </c>
      <c r="AA22" t="s">
        <v>1204</v>
      </c>
      <c r="AB22" t="s">
        <v>1204</v>
      </c>
      <c r="AC22" t="s">
        <v>1204</v>
      </c>
      <c r="AD22" t="s">
        <v>1204</v>
      </c>
      <c r="AE22" t="s">
        <v>1204</v>
      </c>
      <c r="AF22" t="s">
        <v>1204</v>
      </c>
      <c r="AG22" t="s">
        <v>1204</v>
      </c>
      <c r="AH22" s="639" t="s">
        <v>1204</v>
      </c>
      <c r="AI22" s="639" t="s">
        <v>1204</v>
      </c>
      <c r="AJ22" s="639" t="s">
        <v>1204</v>
      </c>
      <c r="AK22" s="639" t="s">
        <v>1204</v>
      </c>
      <c r="AL22" s="639" t="s">
        <v>1204</v>
      </c>
      <c r="AM22" s="639" t="s">
        <v>1204</v>
      </c>
      <c r="AN22" s="639" t="s">
        <v>1204</v>
      </c>
      <c r="AO22" s="639" t="s">
        <v>1204</v>
      </c>
      <c r="AP22" s="639" t="s">
        <v>1204</v>
      </c>
      <c r="AQ22" s="639" t="s">
        <v>1204</v>
      </c>
      <c r="AR22" s="639" t="s">
        <v>1204</v>
      </c>
      <c r="AS22" s="639" t="s">
        <v>1204</v>
      </c>
      <c r="AT22" s="639" t="s">
        <v>1204</v>
      </c>
      <c r="AU22" s="639" t="s">
        <v>1204</v>
      </c>
      <c r="AV22" s="639" t="s">
        <v>1204</v>
      </c>
      <c r="AW22" s="639" t="s">
        <v>1204</v>
      </c>
      <c r="AX22" s="639" t="s">
        <v>1204</v>
      </c>
      <c r="AY22" s="639" t="s">
        <v>1204</v>
      </c>
      <c r="AZ22" s="639" t="s">
        <v>1204</v>
      </c>
      <c r="BA22" s="639" t="s">
        <v>1204</v>
      </c>
      <c r="BB22" s="639" t="s">
        <v>1204</v>
      </c>
      <c r="BC22" s="639" t="s">
        <v>1204</v>
      </c>
      <c r="BD22" s="639" t="s">
        <v>1204</v>
      </c>
      <c r="BE22" s="639" t="s">
        <v>1204</v>
      </c>
      <c r="BF22" s="639" t="s">
        <v>1204</v>
      </c>
      <c r="BG22" s="639" t="s">
        <v>1204</v>
      </c>
      <c r="BH22" s="639" t="s">
        <v>1204</v>
      </c>
      <c r="BI22" s="639" t="s">
        <v>1204</v>
      </c>
      <c r="BJ22" s="639" t="s">
        <v>1204</v>
      </c>
      <c r="BK22" s="639" t="s">
        <v>1204</v>
      </c>
      <c r="BL22" s="639" t="s">
        <v>1204</v>
      </c>
      <c r="BM22" s="639" t="s">
        <v>1204</v>
      </c>
      <c r="BN22" s="639" t="s">
        <v>1204</v>
      </c>
      <c r="BO22" s="639" t="s">
        <v>1204</v>
      </c>
      <c r="BP22" s="639" t="s">
        <v>1204</v>
      </c>
      <c r="BQ22" s="639" t="s">
        <v>1204</v>
      </c>
      <c r="BR22" s="639" t="s">
        <v>1204</v>
      </c>
      <c r="BS22" s="639" t="s">
        <v>1204</v>
      </c>
      <c r="BT22" s="639" t="s">
        <v>1204</v>
      </c>
      <c r="BU22" s="639" t="s">
        <v>1204</v>
      </c>
      <c r="BV22" s="639" t="s">
        <v>1204</v>
      </c>
      <c r="BW22" s="639" t="s">
        <v>1204</v>
      </c>
      <c r="BX22" s="639" t="s">
        <v>1204</v>
      </c>
      <c r="BY22" s="639" t="s">
        <v>1204</v>
      </c>
      <c r="BZ22" s="639" t="s">
        <v>1204</v>
      </c>
      <c r="CA22" s="639" t="s">
        <v>1204</v>
      </c>
      <c r="CB22" s="639" t="s">
        <v>1204</v>
      </c>
      <c r="CC22" s="639" t="s">
        <v>1204</v>
      </c>
      <c r="CD22" s="639" t="s">
        <v>1204</v>
      </c>
      <c r="CE22" s="639" t="s">
        <v>1204</v>
      </c>
      <c r="CF22" s="639" t="s">
        <v>1204</v>
      </c>
      <c r="CG22" s="639" t="s">
        <v>1204</v>
      </c>
      <c r="CH22" s="639" t="s">
        <v>1204</v>
      </c>
      <c r="CI22" s="639" t="s">
        <v>1204</v>
      </c>
      <c r="CJ22" s="639" t="s">
        <v>1204</v>
      </c>
      <c r="CK22" s="639" t="s">
        <v>1204</v>
      </c>
      <c r="CL22" s="639" t="s">
        <v>1204</v>
      </c>
      <c r="CM22" s="639" t="s">
        <v>1204</v>
      </c>
      <c r="CN22" s="639" t="s">
        <v>1204</v>
      </c>
      <c r="CO22" s="639" t="s">
        <v>1204</v>
      </c>
      <c r="CP22" s="639" t="s">
        <v>1204</v>
      </c>
      <c r="CQ22" s="639" t="s">
        <v>1204</v>
      </c>
      <c r="CR22" s="639" t="s">
        <v>1204</v>
      </c>
      <c r="CS22" s="639" t="s">
        <v>1204</v>
      </c>
      <c r="CT22" s="639" t="s">
        <v>1204</v>
      </c>
      <c r="CU22" s="639" t="s">
        <v>1204</v>
      </c>
      <c r="CV22" s="639" t="s">
        <v>1204</v>
      </c>
      <c r="CW22" s="639" t="s">
        <v>1204</v>
      </c>
      <c r="CX22" s="639" t="s">
        <v>1204</v>
      </c>
      <c r="CY22" s="639" t="s">
        <v>1204</v>
      </c>
      <c r="CZ22" s="639" t="s">
        <v>1204</v>
      </c>
      <c r="DA22" s="639" t="s">
        <v>1204</v>
      </c>
      <c r="DB22" s="639" t="s">
        <v>1204</v>
      </c>
    </row>
    <row r="23" spans="1:106">
      <c r="A23" s="589" t="s">
        <v>1194</v>
      </c>
      <c r="B23" s="494"/>
      <c r="C23" s="494"/>
      <c r="D23" s="635"/>
      <c r="E23" s="635"/>
      <c r="F23" s="636"/>
      <c r="G23" s="637"/>
      <c r="H23" s="644" t="s">
        <v>1194</v>
      </c>
      <c r="I23" t="s">
        <v>1204</v>
      </c>
      <c r="J23" t="s">
        <v>1204</v>
      </c>
      <c r="K23" t="s">
        <v>1204</v>
      </c>
      <c r="L23" t="s">
        <v>1204</v>
      </c>
      <c r="M23" t="s">
        <v>1204</v>
      </c>
      <c r="N23" t="s">
        <v>1204</v>
      </c>
      <c r="O23" t="s">
        <v>1204</v>
      </c>
      <c r="P23" t="s">
        <v>1204</v>
      </c>
      <c r="Q23" t="s">
        <v>1204</v>
      </c>
      <c r="R23" t="s">
        <v>1204</v>
      </c>
      <c r="S23" t="s">
        <v>1204</v>
      </c>
      <c r="T23" t="s">
        <v>1204</v>
      </c>
      <c r="U23" t="s">
        <v>1204</v>
      </c>
      <c r="V23" s="355" t="s">
        <v>1204</v>
      </c>
      <c r="W23" s="355" t="s">
        <v>1204</v>
      </c>
      <c r="X23" t="s">
        <v>1204</v>
      </c>
      <c r="Y23" t="s">
        <v>1204</v>
      </c>
      <c r="Z23" t="s">
        <v>1204</v>
      </c>
      <c r="AA23" t="s">
        <v>1204</v>
      </c>
      <c r="AB23" t="s">
        <v>1204</v>
      </c>
      <c r="AC23" t="s">
        <v>1204</v>
      </c>
      <c r="AD23" t="s">
        <v>1204</v>
      </c>
      <c r="AE23" t="s">
        <v>1204</v>
      </c>
      <c r="AF23" t="s">
        <v>1204</v>
      </c>
      <c r="AG23" t="s">
        <v>1204</v>
      </c>
      <c r="AH23" s="639" t="s">
        <v>1204</v>
      </c>
      <c r="AI23" s="639" t="s">
        <v>1204</v>
      </c>
      <c r="AJ23" s="639" t="s">
        <v>1204</v>
      </c>
      <c r="AK23" s="639" t="s">
        <v>1204</v>
      </c>
      <c r="AL23" s="639" t="s">
        <v>1204</v>
      </c>
      <c r="AM23" s="639" t="s">
        <v>1204</v>
      </c>
      <c r="AN23" s="639" t="s">
        <v>1204</v>
      </c>
      <c r="AO23" s="639" t="s">
        <v>1204</v>
      </c>
      <c r="AP23" s="639" t="s">
        <v>1204</v>
      </c>
      <c r="AQ23" s="639" t="s">
        <v>1204</v>
      </c>
      <c r="AR23" s="639" t="s">
        <v>1204</v>
      </c>
      <c r="AS23" s="639" t="s">
        <v>1204</v>
      </c>
      <c r="AT23" s="639" t="s">
        <v>1204</v>
      </c>
      <c r="AU23" s="639" t="s">
        <v>1204</v>
      </c>
      <c r="AV23" s="639" t="s">
        <v>1204</v>
      </c>
      <c r="AW23" s="639" t="s">
        <v>1204</v>
      </c>
      <c r="AX23" s="639" t="s">
        <v>1204</v>
      </c>
      <c r="AY23" s="639" t="s">
        <v>1204</v>
      </c>
      <c r="AZ23" s="639" t="s">
        <v>1204</v>
      </c>
      <c r="BA23" s="639" t="s">
        <v>1204</v>
      </c>
      <c r="BB23" s="639" t="s">
        <v>1204</v>
      </c>
      <c r="BC23" s="639" t="s">
        <v>1204</v>
      </c>
      <c r="BD23" s="639" t="s">
        <v>1204</v>
      </c>
      <c r="BE23" s="639" t="s">
        <v>1204</v>
      </c>
      <c r="BF23" s="639" t="s">
        <v>1204</v>
      </c>
      <c r="BG23" s="639" t="s">
        <v>1204</v>
      </c>
      <c r="BH23" s="639" t="s">
        <v>1204</v>
      </c>
      <c r="BI23" s="639" t="s">
        <v>1204</v>
      </c>
      <c r="BJ23" s="639" t="s">
        <v>1204</v>
      </c>
      <c r="BK23" s="639" t="s">
        <v>1204</v>
      </c>
      <c r="BL23" s="639" t="s">
        <v>1204</v>
      </c>
      <c r="BM23" s="639" t="s">
        <v>1204</v>
      </c>
      <c r="BN23" s="639" t="s">
        <v>1204</v>
      </c>
      <c r="BO23" s="639" t="s">
        <v>1204</v>
      </c>
      <c r="BP23" s="639" t="s">
        <v>1204</v>
      </c>
      <c r="BQ23" s="639" t="s">
        <v>1204</v>
      </c>
      <c r="BR23" s="639" t="s">
        <v>1204</v>
      </c>
      <c r="BS23" s="639" t="s">
        <v>1204</v>
      </c>
      <c r="BT23" s="639" t="s">
        <v>1204</v>
      </c>
      <c r="BU23" s="639" t="s">
        <v>1204</v>
      </c>
      <c r="BV23" s="639" t="s">
        <v>1204</v>
      </c>
      <c r="BW23" s="639" t="s">
        <v>1204</v>
      </c>
      <c r="BX23" s="639" t="s">
        <v>1204</v>
      </c>
      <c r="BY23" s="639" t="s">
        <v>1204</v>
      </c>
      <c r="BZ23" s="639" t="s">
        <v>1204</v>
      </c>
      <c r="CA23" s="639" t="s">
        <v>1204</v>
      </c>
      <c r="CB23" s="639" t="s">
        <v>1204</v>
      </c>
      <c r="CC23" s="639" t="s">
        <v>1204</v>
      </c>
      <c r="CD23" s="639" t="s">
        <v>1204</v>
      </c>
      <c r="CE23" s="639" t="s">
        <v>1204</v>
      </c>
      <c r="CF23" s="639" t="s">
        <v>1204</v>
      </c>
      <c r="CG23" s="639" t="s">
        <v>1204</v>
      </c>
      <c r="CH23" s="639" t="s">
        <v>1204</v>
      </c>
      <c r="CI23" s="639" t="s">
        <v>1204</v>
      </c>
      <c r="CJ23" s="639" t="s">
        <v>1204</v>
      </c>
      <c r="CK23" s="639" t="s">
        <v>1204</v>
      </c>
      <c r="CL23" s="639" t="s">
        <v>1204</v>
      </c>
      <c r="CM23" s="639" t="s">
        <v>1204</v>
      </c>
      <c r="CN23" s="639" t="s">
        <v>1204</v>
      </c>
      <c r="CO23" s="639" t="s">
        <v>1204</v>
      </c>
      <c r="CP23" s="639" t="s">
        <v>1204</v>
      </c>
      <c r="CQ23" s="639" t="s">
        <v>1204</v>
      </c>
      <c r="CR23" s="639" t="s">
        <v>1204</v>
      </c>
      <c r="CS23" s="639" t="s">
        <v>1204</v>
      </c>
      <c r="CT23" s="639" t="s">
        <v>1204</v>
      </c>
      <c r="CU23" s="639" t="s">
        <v>1204</v>
      </c>
      <c r="CV23" s="639" t="s">
        <v>1204</v>
      </c>
      <c r="CW23" s="639" t="s">
        <v>1204</v>
      </c>
      <c r="CX23" s="639" t="s">
        <v>1204</v>
      </c>
      <c r="CY23" s="639" t="s">
        <v>1204</v>
      </c>
      <c r="CZ23" s="639" t="s">
        <v>1204</v>
      </c>
      <c r="DA23" s="639" t="s">
        <v>1204</v>
      </c>
      <c r="DB23" s="639" t="s">
        <v>1204</v>
      </c>
    </row>
    <row r="24" spans="1:106">
      <c r="A24" s="114"/>
      <c r="B24" s="494"/>
      <c r="C24" s="494"/>
      <c r="D24" s="635"/>
      <c r="E24" s="635"/>
      <c r="F24" s="636"/>
      <c r="G24" s="637"/>
      <c r="H24" s="8"/>
      <c r="I24" s="555" t="s">
        <v>1204</v>
      </c>
      <c r="J24" s="555" t="s">
        <v>1204</v>
      </c>
      <c r="K24" t="s">
        <v>1204</v>
      </c>
      <c r="L24" t="s">
        <v>1204</v>
      </c>
      <c r="M24" t="s">
        <v>1204</v>
      </c>
      <c r="N24" t="s">
        <v>1204</v>
      </c>
      <c r="O24" t="s">
        <v>1204</v>
      </c>
      <c r="P24" t="s">
        <v>1204</v>
      </c>
      <c r="Q24" t="s">
        <v>1204</v>
      </c>
      <c r="R24" t="s">
        <v>1204</v>
      </c>
      <c r="S24" t="s">
        <v>1204</v>
      </c>
      <c r="T24" t="s">
        <v>1204</v>
      </c>
      <c r="U24" t="s">
        <v>1204</v>
      </c>
      <c r="V24" s="355" t="s">
        <v>1204</v>
      </c>
      <c r="W24" s="355" t="s">
        <v>1204</v>
      </c>
      <c r="X24" t="s">
        <v>1204</v>
      </c>
      <c r="Y24" t="s">
        <v>1204</v>
      </c>
      <c r="Z24" t="s">
        <v>1204</v>
      </c>
      <c r="AA24" t="s">
        <v>1204</v>
      </c>
      <c r="AB24" t="s">
        <v>1204</v>
      </c>
      <c r="AC24" t="s">
        <v>1204</v>
      </c>
      <c r="AD24" t="s">
        <v>1204</v>
      </c>
      <c r="AE24" t="s">
        <v>1204</v>
      </c>
      <c r="AF24" t="s">
        <v>1204</v>
      </c>
      <c r="AG24" t="s">
        <v>1204</v>
      </c>
      <c r="AH24" s="639" t="s">
        <v>1204</v>
      </c>
      <c r="AI24" s="639" t="s">
        <v>1204</v>
      </c>
      <c r="AJ24" s="639" t="s">
        <v>1204</v>
      </c>
      <c r="AK24" s="639" t="s">
        <v>1204</v>
      </c>
      <c r="AL24" s="639" t="s">
        <v>1204</v>
      </c>
      <c r="AM24" s="639" t="s">
        <v>1204</v>
      </c>
      <c r="AN24" s="639" t="s">
        <v>1204</v>
      </c>
      <c r="AO24" s="639" t="s">
        <v>1204</v>
      </c>
      <c r="AP24" s="639" t="s">
        <v>1204</v>
      </c>
      <c r="AQ24" s="639" t="s">
        <v>1204</v>
      </c>
      <c r="AR24" s="639" t="s">
        <v>1204</v>
      </c>
      <c r="AS24" s="639" t="s">
        <v>1204</v>
      </c>
      <c r="AT24" s="639" t="s">
        <v>1204</v>
      </c>
      <c r="AU24" s="639" t="s">
        <v>1204</v>
      </c>
      <c r="AV24" s="639" t="s">
        <v>1204</v>
      </c>
      <c r="AW24" s="639" t="s">
        <v>1204</v>
      </c>
      <c r="AX24" s="639" t="s">
        <v>1204</v>
      </c>
      <c r="AY24" s="639" t="s">
        <v>1204</v>
      </c>
      <c r="AZ24" s="639" t="s">
        <v>1204</v>
      </c>
      <c r="BA24" s="639" t="s">
        <v>1204</v>
      </c>
      <c r="BB24" s="639" t="s">
        <v>1204</v>
      </c>
      <c r="BC24" s="639" t="s">
        <v>1204</v>
      </c>
      <c r="BD24" s="639" t="s">
        <v>1204</v>
      </c>
      <c r="BE24" s="639" t="s">
        <v>1204</v>
      </c>
      <c r="BF24" s="639" t="s">
        <v>1204</v>
      </c>
      <c r="BG24" s="639" t="s">
        <v>1204</v>
      </c>
      <c r="BH24" s="639" t="s">
        <v>1204</v>
      </c>
      <c r="BI24" s="639" t="s">
        <v>1204</v>
      </c>
      <c r="BJ24" s="639" t="s">
        <v>1204</v>
      </c>
      <c r="BK24" s="639" t="s">
        <v>1204</v>
      </c>
      <c r="BL24" s="639" t="s">
        <v>1204</v>
      </c>
      <c r="BM24" s="639" t="s">
        <v>1204</v>
      </c>
      <c r="BN24" s="639" t="s">
        <v>1204</v>
      </c>
      <c r="BO24" s="639" t="s">
        <v>1204</v>
      </c>
      <c r="BP24" s="639" t="s">
        <v>1204</v>
      </c>
      <c r="BQ24" s="639" t="s">
        <v>1204</v>
      </c>
      <c r="BR24" s="639" t="s">
        <v>1204</v>
      </c>
      <c r="BS24" s="639" t="s">
        <v>1204</v>
      </c>
      <c r="BT24" s="639" t="s">
        <v>1204</v>
      </c>
      <c r="BU24" s="639" t="s">
        <v>1204</v>
      </c>
      <c r="BV24" s="639" t="s">
        <v>1204</v>
      </c>
      <c r="BW24" s="639" t="s">
        <v>1204</v>
      </c>
      <c r="BX24" s="639" t="s">
        <v>1204</v>
      </c>
      <c r="BY24" s="639" t="s">
        <v>1204</v>
      </c>
      <c r="BZ24" s="639" t="s">
        <v>1204</v>
      </c>
      <c r="CA24" s="639" t="s">
        <v>1204</v>
      </c>
      <c r="CB24" s="639" t="s">
        <v>1204</v>
      </c>
      <c r="CC24" s="639" t="s">
        <v>1204</v>
      </c>
      <c r="CD24" s="639" t="s">
        <v>1204</v>
      </c>
      <c r="CE24" s="639" t="s">
        <v>1204</v>
      </c>
      <c r="CF24" s="639" t="s">
        <v>1204</v>
      </c>
      <c r="CG24" s="639" t="s">
        <v>1204</v>
      </c>
      <c r="CH24" s="639" t="s">
        <v>1204</v>
      </c>
      <c r="CI24" s="639" t="s">
        <v>1204</v>
      </c>
      <c r="CJ24" s="639" t="s">
        <v>1204</v>
      </c>
      <c r="CK24" s="639" t="s">
        <v>1204</v>
      </c>
      <c r="CL24" s="639" t="s">
        <v>1204</v>
      </c>
      <c r="CM24" s="639" t="s">
        <v>1204</v>
      </c>
      <c r="CN24" s="639" t="s">
        <v>1204</v>
      </c>
      <c r="CO24" s="639" t="s">
        <v>1204</v>
      </c>
      <c r="CP24" s="639" t="s">
        <v>1204</v>
      </c>
      <c r="CQ24" s="639" t="s">
        <v>1204</v>
      </c>
      <c r="CR24" s="639" t="s">
        <v>1204</v>
      </c>
      <c r="CS24" s="639" t="s">
        <v>1204</v>
      </c>
      <c r="CT24" s="639" t="s">
        <v>1204</v>
      </c>
      <c r="CU24" s="639" t="s">
        <v>1204</v>
      </c>
      <c r="CV24" s="639" t="s">
        <v>1204</v>
      </c>
      <c r="CW24" s="639" t="s">
        <v>1204</v>
      </c>
      <c r="CX24" s="639" t="s">
        <v>1204</v>
      </c>
      <c r="CY24" s="639" t="s">
        <v>1204</v>
      </c>
      <c r="CZ24" s="639" t="s">
        <v>1204</v>
      </c>
      <c r="DA24" s="639" t="s">
        <v>1204</v>
      </c>
      <c r="DB24" s="639" t="s">
        <v>1204</v>
      </c>
    </row>
    <row r="25" spans="1:106">
      <c r="A25" s="588" t="s">
        <v>1195</v>
      </c>
      <c r="B25" s="494"/>
      <c r="C25" s="494"/>
      <c r="D25" s="635"/>
      <c r="E25" s="635"/>
      <c r="F25" s="636"/>
      <c r="G25" s="637"/>
      <c r="H25" s="638" t="s">
        <v>1195</v>
      </c>
      <c r="I25" t="s">
        <v>1204</v>
      </c>
      <c r="J25" t="s">
        <v>1204</v>
      </c>
      <c r="K25" t="s">
        <v>1204</v>
      </c>
      <c r="L25" t="s">
        <v>1204</v>
      </c>
      <c r="M25" t="s">
        <v>1204</v>
      </c>
      <c r="N25" t="s">
        <v>1204</v>
      </c>
      <c r="O25" t="s">
        <v>1204</v>
      </c>
      <c r="P25" t="s">
        <v>1204</v>
      </c>
      <c r="Q25" t="s">
        <v>1204</v>
      </c>
      <c r="R25" t="s">
        <v>1204</v>
      </c>
      <c r="S25" t="s">
        <v>1204</v>
      </c>
      <c r="T25" t="s">
        <v>1204</v>
      </c>
      <c r="U25" t="s">
        <v>1204</v>
      </c>
      <c r="V25" s="355" t="s">
        <v>1204</v>
      </c>
      <c r="W25" s="355" t="s">
        <v>1204</v>
      </c>
      <c r="X25" t="s">
        <v>1204</v>
      </c>
      <c r="Y25" t="s">
        <v>1204</v>
      </c>
      <c r="Z25" t="s">
        <v>1204</v>
      </c>
      <c r="AA25" t="s">
        <v>1204</v>
      </c>
      <c r="AB25" t="s">
        <v>1204</v>
      </c>
      <c r="AC25" t="s">
        <v>1204</v>
      </c>
      <c r="AD25" t="s">
        <v>1204</v>
      </c>
      <c r="AE25" t="s">
        <v>1204</v>
      </c>
      <c r="AF25" t="s">
        <v>1204</v>
      </c>
      <c r="AG25" t="s">
        <v>1204</v>
      </c>
      <c r="AH25" s="639" t="s">
        <v>1204</v>
      </c>
      <c r="AI25" s="639" t="s">
        <v>1204</v>
      </c>
      <c r="AJ25" s="639" t="s">
        <v>1204</v>
      </c>
      <c r="AK25" s="639" t="s">
        <v>1204</v>
      </c>
      <c r="AL25" s="639" t="s">
        <v>1204</v>
      </c>
      <c r="AM25" s="639" t="s">
        <v>1204</v>
      </c>
      <c r="AN25" s="639" t="s">
        <v>1204</v>
      </c>
      <c r="AO25" s="639" t="s">
        <v>1204</v>
      </c>
      <c r="AP25" s="639" t="s">
        <v>1204</v>
      </c>
      <c r="AQ25" s="639" t="s">
        <v>1204</v>
      </c>
      <c r="AR25" s="639" t="s">
        <v>1204</v>
      </c>
      <c r="AS25" s="639" t="s">
        <v>1204</v>
      </c>
      <c r="AT25" s="639" t="s">
        <v>1204</v>
      </c>
      <c r="AU25" s="639" t="s">
        <v>1204</v>
      </c>
      <c r="AV25" s="639" t="s">
        <v>1204</v>
      </c>
      <c r="AW25" s="639" t="s">
        <v>1204</v>
      </c>
      <c r="AX25" s="639" t="s">
        <v>1204</v>
      </c>
      <c r="AY25" s="639" t="s">
        <v>1204</v>
      </c>
      <c r="AZ25" s="639" t="s">
        <v>1204</v>
      </c>
      <c r="BA25" s="639" t="s">
        <v>1204</v>
      </c>
      <c r="BB25" s="639" t="s">
        <v>1204</v>
      </c>
      <c r="BC25" s="639" t="s">
        <v>1204</v>
      </c>
      <c r="BD25" s="639" t="s">
        <v>1204</v>
      </c>
      <c r="BE25" s="639" t="s">
        <v>1204</v>
      </c>
      <c r="BF25" s="639" t="s">
        <v>1204</v>
      </c>
      <c r="BG25" s="639" t="s">
        <v>1204</v>
      </c>
      <c r="BH25" s="639" t="s">
        <v>1204</v>
      </c>
      <c r="BI25" s="639" t="s">
        <v>1204</v>
      </c>
      <c r="BJ25" s="639" t="s">
        <v>1204</v>
      </c>
      <c r="BK25" s="639" t="s">
        <v>1204</v>
      </c>
      <c r="BL25" s="639" t="s">
        <v>1204</v>
      </c>
      <c r="BM25" s="639" t="s">
        <v>1204</v>
      </c>
      <c r="BN25" s="639" t="s">
        <v>1204</v>
      </c>
      <c r="BO25" s="639" t="s">
        <v>1204</v>
      </c>
      <c r="BP25" s="639" t="s">
        <v>1204</v>
      </c>
      <c r="BQ25" s="639" t="s">
        <v>1204</v>
      </c>
      <c r="BR25" s="639" t="s">
        <v>1204</v>
      </c>
      <c r="BS25" s="639" t="s">
        <v>1204</v>
      </c>
      <c r="BT25" s="639" t="s">
        <v>1204</v>
      </c>
      <c r="BU25" s="639" t="s">
        <v>1204</v>
      </c>
      <c r="BV25" s="639" t="s">
        <v>1204</v>
      </c>
      <c r="BW25" s="639" t="s">
        <v>1204</v>
      </c>
      <c r="BX25" s="639" t="s">
        <v>1204</v>
      </c>
      <c r="BY25" s="639" t="s">
        <v>1204</v>
      </c>
      <c r="BZ25" s="639" t="s">
        <v>1204</v>
      </c>
      <c r="CA25" s="639" t="s">
        <v>1204</v>
      </c>
      <c r="CB25" s="639" t="s">
        <v>1204</v>
      </c>
      <c r="CC25" s="639" t="s">
        <v>1204</v>
      </c>
      <c r="CD25" s="639" t="s">
        <v>1204</v>
      </c>
      <c r="CE25" s="639" t="s">
        <v>1204</v>
      </c>
      <c r="CF25" s="639" t="s">
        <v>1204</v>
      </c>
      <c r="CG25" s="639" t="s">
        <v>1204</v>
      </c>
      <c r="CH25" s="639" t="s">
        <v>1204</v>
      </c>
      <c r="CI25" s="639" t="s">
        <v>1204</v>
      </c>
      <c r="CJ25" s="639" t="s">
        <v>1204</v>
      </c>
      <c r="CK25" s="639" t="s">
        <v>1204</v>
      </c>
      <c r="CL25" s="639" t="s">
        <v>1204</v>
      </c>
      <c r="CM25" s="639" t="s">
        <v>1204</v>
      </c>
      <c r="CN25" s="639" t="s">
        <v>1204</v>
      </c>
      <c r="CO25" s="639" t="s">
        <v>1204</v>
      </c>
      <c r="CP25" s="639" t="s">
        <v>1204</v>
      </c>
      <c r="CQ25" s="639" t="s">
        <v>1204</v>
      </c>
      <c r="CR25" s="639" t="s">
        <v>1204</v>
      </c>
      <c r="CS25" s="639" t="s">
        <v>1204</v>
      </c>
      <c r="CT25" s="639" t="s">
        <v>1204</v>
      </c>
      <c r="CU25" s="639" t="s">
        <v>1204</v>
      </c>
      <c r="CV25" s="639" t="s">
        <v>1204</v>
      </c>
      <c r="CW25" s="639" t="s">
        <v>1204</v>
      </c>
      <c r="CX25" s="639" t="s">
        <v>1204</v>
      </c>
      <c r="CY25" s="639" t="s">
        <v>1204</v>
      </c>
      <c r="CZ25" s="639" t="s">
        <v>1204</v>
      </c>
      <c r="DA25" s="639" t="s">
        <v>1204</v>
      </c>
      <c r="DB25" s="639" t="s">
        <v>1204</v>
      </c>
    </row>
    <row r="26" spans="1:106" s="93" customFormat="1" ht="17" thickBot="1">
      <c r="A26" s="115"/>
      <c r="B26" s="514"/>
      <c r="C26" s="514"/>
      <c r="D26" s="508"/>
      <c r="E26" s="508"/>
      <c r="F26" s="647"/>
      <c r="G26" s="648"/>
      <c r="H26" s="649"/>
      <c r="I26" s="517" t="s">
        <v>1204</v>
      </c>
      <c r="J26" s="517" t="s">
        <v>1204</v>
      </c>
      <c r="K26" s="517" t="s">
        <v>1204</v>
      </c>
      <c r="L26" s="517" t="s">
        <v>1204</v>
      </c>
      <c r="M26" s="517" t="s">
        <v>1204</v>
      </c>
      <c r="N26" s="517" t="s">
        <v>1204</v>
      </c>
      <c r="O26" s="517" t="s">
        <v>1204</v>
      </c>
      <c r="P26" s="517" t="s">
        <v>1204</v>
      </c>
      <c r="Q26" s="517" t="s">
        <v>1204</v>
      </c>
      <c r="R26" s="517" t="s">
        <v>1204</v>
      </c>
      <c r="S26" s="517" t="s">
        <v>1204</v>
      </c>
      <c r="T26" s="517" t="s">
        <v>1204</v>
      </c>
      <c r="U26" s="517" t="s">
        <v>1204</v>
      </c>
      <c r="V26" s="650" t="s">
        <v>1204</v>
      </c>
      <c r="W26" s="650" t="s">
        <v>1204</v>
      </c>
      <c r="X26" s="517" t="s">
        <v>1204</v>
      </c>
      <c r="Y26" s="517" t="s">
        <v>1204</v>
      </c>
      <c r="Z26" s="517" t="s">
        <v>1204</v>
      </c>
      <c r="AA26" s="517" t="s">
        <v>1204</v>
      </c>
      <c r="AB26" s="517" t="s">
        <v>1204</v>
      </c>
      <c r="AC26" s="517" t="s">
        <v>1204</v>
      </c>
      <c r="AD26" s="517" t="s">
        <v>1204</v>
      </c>
      <c r="AE26" s="517" t="s">
        <v>1204</v>
      </c>
      <c r="AF26" s="517" t="s">
        <v>1204</v>
      </c>
      <c r="AG26" s="517" t="s">
        <v>1204</v>
      </c>
      <c r="AH26" s="651" t="s">
        <v>1204</v>
      </c>
      <c r="AI26" s="651" t="s">
        <v>1204</v>
      </c>
      <c r="AJ26" s="651" t="s">
        <v>1204</v>
      </c>
      <c r="AK26" s="651" t="s">
        <v>1204</v>
      </c>
      <c r="AL26" s="651" t="s">
        <v>1204</v>
      </c>
      <c r="AM26" s="651" t="s">
        <v>1204</v>
      </c>
      <c r="AN26" s="651" t="s">
        <v>1204</v>
      </c>
      <c r="AO26" s="651" t="s">
        <v>1204</v>
      </c>
      <c r="AP26" s="651" t="s">
        <v>1204</v>
      </c>
      <c r="AQ26" s="517" t="s">
        <v>1204</v>
      </c>
      <c r="AR26" s="517" t="s">
        <v>1204</v>
      </c>
      <c r="AS26" s="517" t="s">
        <v>1204</v>
      </c>
      <c r="AT26" s="517" t="s">
        <v>1204</v>
      </c>
      <c r="AU26" s="517" t="s">
        <v>1204</v>
      </c>
      <c r="AV26" s="517" t="s">
        <v>1204</v>
      </c>
      <c r="AW26" s="517" t="s">
        <v>1204</v>
      </c>
      <c r="AX26" s="517" t="s">
        <v>1204</v>
      </c>
      <c r="AY26" s="517" t="s">
        <v>1204</v>
      </c>
      <c r="AZ26" s="517" t="s">
        <v>1204</v>
      </c>
      <c r="BA26" s="517" t="s">
        <v>1204</v>
      </c>
      <c r="BB26" s="517" t="s">
        <v>1204</v>
      </c>
      <c r="BC26" s="517" t="s">
        <v>1204</v>
      </c>
      <c r="BD26" s="517" t="s">
        <v>1204</v>
      </c>
      <c r="BE26" s="517" t="s">
        <v>1204</v>
      </c>
      <c r="BF26" s="517" t="s">
        <v>1204</v>
      </c>
      <c r="BG26" s="517" t="s">
        <v>1204</v>
      </c>
      <c r="BH26" s="517" t="s">
        <v>1204</v>
      </c>
      <c r="BI26" s="517" t="s">
        <v>1204</v>
      </c>
      <c r="BJ26" s="517" t="s">
        <v>1204</v>
      </c>
      <c r="BK26" s="517" t="s">
        <v>1204</v>
      </c>
      <c r="BL26" s="517" t="s">
        <v>1204</v>
      </c>
      <c r="BM26" s="517" t="s">
        <v>1204</v>
      </c>
      <c r="BN26" s="517" t="s">
        <v>1204</v>
      </c>
      <c r="BO26" s="517" t="s">
        <v>1204</v>
      </c>
      <c r="BP26" s="517" t="s">
        <v>1204</v>
      </c>
      <c r="BQ26" s="517" t="s">
        <v>1204</v>
      </c>
      <c r="BR26" s="517" t="s">
        <v>1204</v>
      </c>
      <c r="BS26" s="517" t="s">
        <v>1204</v>
      </c>
      <c r="BT26" s="517" t="s">
        <v>1204</v>
      </c>
      <c r="BU26" s="517" t="s">
        <v>1204</v>
      </c>
      <c r="BV26" s="517" t="s">
        <v>1204</v>
      </c>
      <c r="BW26" s="517" t="s">
        <v>1204</v>
      </c>
      <c r="BX26" s="517" t="s">
        <v>1204</v>
      </c>
      <c r="BY26" s="517" t="s">
        <v>1204</v>
      </c>
      <c r="BZ26" s="517" t="s">
        <v>1204</v>
      </c>
      <c r="CA26" s="517" t="s">
        <v>1204</v>
      </c>
      <c r="CB26" s="517" t="s">
        <v>1204</v>
      </c>
      <c r="CC26" s="517" t="s">
        <v>1204</v>
      </c>
      <c r="CD26" s="517" t="s">
        <v>1204</v>
      </c>
      <c r="CE26" s="517" t="s">
        <v>1204</v>
      </c>
      <c r="CF26" s="517" t="s">
        <v>1204</v>
      </c>
      <c r="CG26" s="517" t="s">
        <v>1204</v>
      </c>
      <c r="CH26" s="517" t="s">
        <v>1204</v>
      </c>
      <c r="CI26" s="517" t="s">
        <v>1204</v>
      </c>
      <c r="CJ26" s="517" t="s">
        <v>1204</v>
      </c>
      <c r="CK26" s="517" t="s">
        <v>1204</v>
      </c>
      <c r="CL26" s="517" t="s">
        <v>1204</v>
      </c>
      <c r="CM26" s="517" t="s">
        <v>1204</v>
      </c>
      <c r="CN26" s="517" t="s">
        <v>1204</v>
      </c>
      <c r="CO26" s="651" t="s">
        <v>1204</v>
      </c>
      <c r="CP26" s="651" t="s">
        <v>1204</v>
      </c>
      <c r="CQ26" s="651" t="s">
        <v>1204</v>
      </c>
      <c r="CR26" s="651" t="s">
        <v>1204</v>
      </c>
      <c r="CS26" s="651" t="s">
        <v>1204</v>
      </c>
      <c r="CT26" s="651" t="s">
        <v>1204</v>
      </c>
      <c r="CU26" s="651" t="s">
        <v>1204</v>
      </c>
      <c r="CV26" s="651" t="s">
        <v>1204</v>
      </c>
      <c r="CW26" s="651" t="s">
        <v>1204</v>
      </c>
      <c r="CX26" s="651" t="s">
        <v>1204</v>
      </c>
      <c r="CY26" s="651" t="s">
        <v>1204</v>
      </c>
      <c r="CZ26" s="651" t="s">
        <v>1204</v>
      </c>
      <c r="DA26" s="651" t="s">
        <v>1204</v>
      </c>
      <c r="DB26" s="651" t="s">
        <v>1204</v>
      </c>
    </row>
    <row r="27" spans="1:106">
      <c r="A27" s="586" t="s">
        <v>381</v>
      </c>
      <c r="B27" s="494" t="s">
        <v>790</v>
      </c>
      <c r="C27" s="495" t="s">
        <v>543</v>
      </c>
      <c r="D27" s="652" t="s">
        <v>416</v>
      </c>
      <c r="E27" s="635" t="s">
        <v>113</v>
      </c>
      <c r="F27" s="636">
        <v>43423</v>
      </c>
      <c r="G27" s="637">
        <v>-0.14285714285714285</v>
      </c>
      <c r="H27" s="638" t="s">
        <v>381</v>
      </c>
      <c r="I27">
        <v>1447</v>
      </c>
      <c r="J27">
        <v>181</v>
      </c>
      <c r="K27">
        <v>55.9</v>
      </c>
      <c r="L27">
        <v>75.7</v>
      </c>
      <c r="M27">
        <v>10.9</v>
      </c>
      <c r="N27">
        <v>4.38</v>
      </c>
      <c r="O27">
        <v>95.6</v>
      </c>
      <c r="P27">
        <v>4.38</v>
      </c>
      <c r="Q27">
        <v>6.57</v>
      </c>
      <c r="R27">
        <v>14.6</v>
      </c>
      <c r="S27">
        <v>16.100000000000001</v>
      </c>
      <c r="T27">
        <v>83.9</v>
      </c>
      <c r="U27">
        <v>0</v>
      </c>
      <c r="V27" s="355">
        <f t="shared" si="0"/>
        <v>3.3156600000000003</v>
      </c>
      <c r="W27" s="355">
        <f t="shared" si="1"/>
        <v>6.33358064457755</v>
      </c>
      <c r="X27">
        <v>27.3</v>
      </c>
      <c r="Y27">
        <v>18.2</v>
      </c>
      <c r="Z27">
        <v>18.2</v>
      </c>
      <c r="AA27">
        <v>27.3</v>
      </c>
      <c r="AB27">
        <v>0</v>
      </c>
      <c r="AC27">
        <v>77.8</v>
      </c>
      <c r="AD27">
        <v>33.299999999999997</v>
      </c>
      <c r="AE27">
        <v>55.6</v>
      </c>
      <c r="AF27">
        <v>44.4</v>
      </c>
      <c r="AG27">
        <v>0</v>
      </c>
      <c r="AH27" s="639">
        <f t="shared" si="2"/>
        <v>4.3953000000000007</v>
      </c>
      <c r="AI27" s="639">
        <f t="shared" si="3"/>
        <v>2.9302000000000006</v>
      </c>
      <c r="AJ27" s="639">
        <f t="shared" si="4"/>
        <v>4.3953000000000007</v>
      </c>
      <c r="AK27" s="639">
        <f t="shared" si="5"/>
        <v>0</v>
      </c>
      <c r="AL27" s="639">
        <f t="shared" si="6"/>
        <v>5.1114600000000001</v>
      </c>
      <c r="AM27" s="639">
        <f t="shared" si="7"/>
        <v>2.1878099999999998</v>
      </c>
      <c r="AN27" s="639">
        <f t="shared" si="8"/>
        <v>3.6529200000000004</v>
      </c>
      <c r="AO27" s="639">
        <f t="shared" si="9"/>
        <v>2.9170800000000003</v>
      </c>
      <c r="AP27" s="639">
        <f t="shared" si="10"/>
        <v>0</v>
      </c>
      <c r="AQ27">
        <v>2266</v>
      </c>
      <c r="AR27">
        <v>246</v>
      </c>
      <c r="AS27">
        <v>745</v>
      </c>
      <c r="AT27">
        <v>421</v>
      </c>
      <c r="AU27">
        <v>23.1</v>
      </c>
      <c r="AV27">
        <v>83.3</v>
      </c>
      <c r="AW27">
        <v>33.299999999999997</v>
      </c>
      <c r="AX27">
        <v>50</v>
      </c>
      <c r="AY27">
        <v>279</v>
      </c>
      <c r="AZ27">
        <v>16.7</v>
      </c>
      <c r="BA27">
        <v>33.299999999999997</v>
      </c>
      <c r="BB27">
        <v>0</v>
      </c>
      <c r="BC27">
        <v>196</v>
      </c>
      <c r="BD27">
        <v>48.8</v>
      </c>
      <c r="BE27">
        <v>733</v>
      </c>
      <c r="BF27">
        <v>192</v>
      </c>
      <c r="BG27">
        <v>-30.8</v>
      </c>
      <c r="BH27">
        <v>7.63</v>
      </c>
      <c r="BI27">
        <v>3.05</v>
      </c>
      <c r="BJ27">
        <v>4.58</v>
      </c>
      <c r="BK27">
        <v>474</v>
      </c>
      <c r="BL27">
        <v>14.5</v>
      </c>
      <c r="BM27">
        <v>15.3</v>
      </c>
      <c r="BN27">
        <v>0</v>
      </c>
      <c r="BO27">
        <v>21</v>
      </c>
      <c r="BP27">
        <v>5.26</v>
      </c>
      <c r="BQ27">
        <v>2.63</v>
      </c>
      <c r="BR27">
        <v>97.4</v>
      </c>
      <c r="BS27">
        <v>0</v>
      </c>
      <c r="BT27">
        <v>2.63</v>
      </c>
      <c r="BU27">
        <v>34.200000000000003</v>
      </c>
      <c r="BV27">
        <v>71.099999999999994</v>
      </c>
      <c r="BW27">
        <v>28.9</v>
      </c>
      <c r="BX27">
        <v>2.63</v>
      </c>
      <c r="BY27">
        <v>100</v>
      </c>
      <c r="BZ27">
        <v>0</v>
      </c>
      <c r="CA27">
        <v>100</v>
      </c>
      <c r="CB27">
        <v>100</v>
      </c>
      <c r="CC27">
        <v>0</v>
      </c>
      <c r="CD27">
        <v>7.41</v>
      </c>
      <c r="CE27">
        <v>0</v>
      </c>
      <c r="CF27">
        <v>3.7</v>
      </c>
      <c r="CG27">
        <v>33.299999999999997</v>
      </c>
      <c r="CH27">
        <v>3.7</v>
      </c>
      <c r="CI27">
        <v>28.9</v>
      </c>
      <c r="CJ27">
        <v>0</v>
      </c>
      <c r="CK27">
        <v>0</v>
      </c>
      <c r="CL27">
        <v>0</v>
      </c>
      <c r="CM27">
        <v>36.4</v>
      </c>
      <c r="CN27">
        <v>0</v>
      </c>
      <c r="CO27" s="639">
        <f t="shared" si="11"/>
        <v>2.63</v>
      </c>
      <c r="CP27" s="639">
        <f t="shared" si="12"/>
        <v>0</v>
      </c>
      <c r="CQ27" s="639">
        <f t="shared" si="13"/>
        <v>2.63</v>
      </c>
      <c r="CR27" s="639">
        <f t="shared" si="14"/>
        <v>2.63</v>
      </c>
      <c r="CS27" s="639">
        <f t="shared" si="15"/>
        <v>0</v>
      </c>
      <c r="CT27" s="639">
        <f t="shared" si="16"/>
        <v>5.26851</v>
      </c>
      <c r="CU27" s="639">
        <f t="shared" si="17"/>
        <v>0</v>
      </c>
      <c r="CV27" s="639">
        <f t="shared" si="18"/>
        <v>23.676299999999998</v>
      </c>
      <c r="CW27" s="639">
        <f t="shared" si="19"/>
        <v>2.6307</v>
      </c>
      <c r="CX27" s="639">
        <f t="shared" si="20"/>
        <v>0</v>
      </c>
      <c r="CY27" s="639">
        <f t="shared" si="21"/>
        <v>0</v>
      </c>
      <c r="CZ27" s="639">
        <f t="shared" si="22"/>
        <v>0</v>
      </c>
      <c r="DA27" s="639">
        <f t="shared" si="23"/>
        <v>10.519599999999999</v>
      </c>
      <c r="DB27" s="639">
        <f t="shared" si="24"/>
        <v>0</v>
      </c>
    </row>
    <row r="28" spans="1:106" s="643" customFormat="1">
      <c r="A28" s="114"/>
      <c r="B28" s="549" t="s">
        <v>791</v>
      </c>
      <c r="C28" s="549"/>
      <c r="F28" s="641"/>
      <c r="G28" s="642"/>
      <c r="I28" s="555" t="s">
        <v>1204</v>
      </c>
      <c r="J28" s="555" t="s">
        <v>1204</v>
      </c>
      <c r="K28" s="555" t="s">
        <v>1204</v>
      </c>
      <c r="L28" s="555" t="s">
        <v>1204</v>
      </c>
      <c r="M28" s="555" t="s">
        <v>1204</v>
      </c>
      <c r="N28" s="555" t="s">
        <v>1204</v>
      </c>
      <c r="O28" s="555" t="s">
        <v>1204</v>
      </c>
      <c r="P28" s="555" t="s">
        <v>1204</v>
      </c>
      <c r="Q28" s="555" t="s">
        <v>1204</v>
      </c>
      <c r="R28" s="555" t="s">
        <v>1204</v>
      </c>
      <c r="S28" s="555" t="s">
        <v>1204</v>
      </c>
      <c r="T28" s="555" t="s">
        <v>1204</v>
      </c>
      <c r="U28" s="555" t="s">
        <v>1204</v>
      </c>
      <c r="V28" s="555" t="s">
        <v>1204</v>
      </c>
      <c r="W28" s="555" t="s">
        <v>1204</v>
      </c>
      <c r="X28" s="555" t="s">
        <v>1204</v>
      </c>
      <c r="Y28" s="555" t="s">
        <v>1204</v>
      </c>
      <c r="Z28" s="555" t="s">
        <v>1204</v>
      </c>
      <c r="AA28" s="555" t="s">
        <v>1204</v>
      </c>
      <c r="AB28" s="555" t="s">
        <v>1204</v>
      </c>
      <c r="AC28" s="555" t="s">
        <v>1204</v>
      </c>
      <c r="AD28" s="555" t="s">
        <v>1204</v>
      </c>
      <c r="AE28" s="555" t="s">
        <v>1204</v>
      </c>
      <c r="AF28" s="555" t="s">
        <v>1204</v>
      </c>
      <c r="AG28" s="555" t="s">
        <v>1204</v>
      </c>
      <c r="AH28" s="555" t="s">
        <v>1204</v>
      </c>
      <c r="AI28" s="555" t="s">
        <v>1204</v>
      </c>
      <c r="AJ28" s="555" t="s">
        <v>1204</v>
      </c>
      <c r="AK28" s="555" t="s">
        <v>1204</v>
      </c>
      <c r="AL28" s="555" t="s">
        <v>1204</v>
      </c>
      <c r="AM28" s="555" t="s">
        <v>1204</v>
      </c>
      <c r="AN28" s="555" t="s">
        <v>1204</v>
      </c>
      <c r="AO28" s="555" t="s">
        <v>1204</v>
      </c>
      <c r="AP28" s="555" t="s">
        <v>1204</v>
      </c>
      <c r="AQ28" s="555" t="s">
        <v>1204</v>
      </c>
      <c r="AR28" s="555" t="s">
        <v>1204</v>
      </c>
      <c r="AS28" s="555" t="s">
        <v>1204</v>
      </c>
      <c r="AT28" s="555" t="s">
        <v>1204</v>
      </c>
      <c r="AU28" s="555" t="s">
        <v>1204</v>
      </c>
      <c r="AV28" s="555" t="s">
        <v>1204</v>
      </c>
      <c r="AW28" s="555" t="s">
        <v>1204</v>
      </c>
      <c r="AX28" s="555" t="s">
        <v>1204</v>
      </c>
      <c r="AY28" s="555" t="s">
        <v>1204</v>
      </c>
      <c r="AZ28" s="555" t="s">
        <v>1204</v>
      </c>
      <c r="BA28" s="555" t="s">
        <v>1204</v>
      </c>
      <c r="BB28" s="555" t="s">
        <v>1204</v>
      </c>
      <c r="BC28" s="555" t="s">
        <v>1204</v>
      </c>
      <c r="BD28" s="555" t="s">
        <v>1204</v>
      </c>
      <c r="BE28" s="555" t="s">
        <v>1204</v>
      </c>
      <c r="BF28" s="555" t="s">
        <v>1204</v>
      </c>
      <c r="BG28" s="555" t="s">
        <v>1204</v>
      </c>
      <c r="BH28" s="555" t="s">
        <v>1204</v>
      </c>
      <c r="BI28" s="555" t="s">
        <v>1204</v>
      </c>
      <c r="BJ28" s="555" t="s">
        <v>1204</v>
      </c>
      <c r="BK28" s="555" t="s">
        <v>1204</v>
      </c>
      <c r="BL28" s="555" t="s">
        <v>1204</v>
      </c>
      <c r="BM28" s="555" t="s">
        <v>1204</v>
      </c>
      <c r="BN28" s="555" t="s">
        <v>1204</v>
      </c>
      <c r="BO28" s="555" t="s">
        <v>1204</v>
      </c>
      <c r="BP28" s="555" t="s">
        <v>1204</v>
      </c>
      <c r="BQ28" s="555" t="s">
        <v>1204</v>
      </c>
      <c r="BR28" s="555" t="s">
        <v>1204</v>
      </c>
      <c r="BS28" s="555" t="s">
        <v>1204</v>
      </c>
      <c r="BT28" s="555" t="s">
        <v>1204</v>
      </c>
      <c r="BU28" s="555" t="s">
        <v>1204</v>
      </c>
      <c r="BV28" s="555" t="s">
        <v>1204</v>
      </c>
      <c r="BW28" s="555" t="s">
        <v>1204</v>
      </c>
      <c r="BX28" s="555" t="s">
        <v>1204</v>
      </c>
      <c r="BY28" s="555" t="s">
        <v>1204</v>
      </c>
      <c r="BZ28" s="555" t="s">
        <v>1204</v>
      </c>
      <c r="CA28" s="555" t="s">
        <v>1204</v>
      </c>
      <c r="CB28" s="555" t="s">
        <v>1204</v>
      </c>
      <c r="CC28" s="555" t="s">
        <v>1204</v>
      </c>
      <c r="CD28" s="555" t="s">
        <v>1204</v>
      </c>
      <c r="CE28" s="555" t="s">
        <v>1204</v>
      </c>
      <c r="CF28" s="555" t="s">
        <v>1204</v>
      </c>
      <c r="CG28" s="555" t="s">
        <v>1204</v>
      </c>
      <c r="CH28" s="555" t="s">
        <v>1204</v>
      </c>
      <c r="CI28" s="555" t="s">
        <v>1204</v>
      </c>
      <c r="CJ28" s="555" t="s">
        <v>1204</v>
      </c>
      <c r="CK28" s="555" t="s">
        <v>1204</v>
      </c>
      <c r="CL28" s="555" t="s">
        <v>1204</v>
      </c>
      <c r="CM28" s="555" t="s">
        <v>1204</v>
      </c>
      <c r="CN28" s="555" t="s">
        <v>1204</v>
      </c>
      <c r="CO28" s="555" t="s">
        <v>1204</v>
      </c>
      <c r="CP28" s="555" t="s">
        <v>1204</v>
      </c>
      <c r="CQ28" s="555" t="s">
        <v>1204</v>
      </c>
      <c r="CR28" s="555" t="s">
        <v>1204</v>
      </c>
      <c r="CS28" s="555" t="s">
        <v>1204</v>
      </c>
      <c r="CT28" s="555" t="s">
        <v>1204</v>
      </c>
      <c r="CU28" s="555" t="s">
        <v>1204</v>
      </c>
      <c r="CV28" s="555" t="s">
        <v>1204</v>
      </c>
      <c r="CW28" s="555" t="s">
        <v>1204</v>
      </c>
      <c r="CX28" s="555" t="s">
        <v>1204</v>
      </c>
      <c r="CY28" s="555" t="s">
        <v>1204</v>
      </c>
      <c r="CZ28" s="555" t="s">
        <v>1204</v>
      </c>
      <c r="DA28" s="555" t="s">
        <v>1204</v>
      </c>
      <c r="DB28" s="555" t="s">
        <v>1204</v>
      </c>
    </row>
    <row r="29" spans="1:106">
      <c r="A29" s="588" t="s">
        <v>1191</v>
      </c>
      <c r="B29" s="494" t="s">
        <v>793</v>
      </c>
      <c r="C29" s="495" t="s">
        <v>543</v>
      </c>
      <c r="D29" s="652" t="s">
        <v>416</v>
      </c>
      <c r="E29" s="635" t="s">
        <v>114</v>
      </c>
      <c r="F29" s="636">
        <v>43424</v>
      </c>
      <c r="G29" s="637">
        <v>0</v>
      </c>
      <c r="H29" s="638" t="s">
        <v>1191</v>
      </c>
      <c r="I29">
        <v>35178</v>
      </c>
      <c r="J29">
        <v>10799</v>
      </c>
      <c r="K29">
        <v>64.099999999999994</v>
      </c>
      <c r="L29">
        <v>61.2</v>
      </c>
      <c r="M29">
        <v>11.4</v>
      </c>
      <c r="N29">
        <v>10.5</v>
      </c>
      <c r="O29">
        <v>89.5</v>
      </c>
      <c r="P29">
        <v>6.31</v>
      </c>
      <c r="Q29">
        <v>6.25</v>
      </c>
      <c r="R29">
        <v>30.4</v>
      </c>
      <c r="S29">
        <v>45.7</v>
      </c>
      <c r="T29">
        <v>54.3</v>
      </c>
      <c r="U29">
        <v>0.65</v>
      </c>
      <c r="V29" s="355">
        <f t="shared" si="0"/>
        <v>6.4260000000000002</v>
      </c>
      <c r="W29" s="355">
        <f t="shared" si="1"/>
        <v>5.2131963896669777</v>
      </c>
      <c r="X29">
        <v>20.8</v>
      </c>
      <c r="Y29">
        <v>11.5</v>
      </c>
      <c r="Z29">
        <v>8.02</v>
      </c>
      <c r="AA29">
        <v>33.9</v>
      </c>
      <c r="AB29">
        <v>1.26</v>
      </c>
      <c r="AC29">
        <v>34.4</v>
      </c>
      <c r="AD29">
        <v>26.4</v>
      </c>
      <c r="AE29">
        <v>57.6</v>
      </c>
      <c r="AF29">
        <v>58.6</v>
      </c>
      <c r="AG29">
        <v>0.73</v>
      </c>
      <c r="AH29" s="639">
        <f t="shared" si="2"/>
        <v>9.5056000000000012</v>
      </c>
      <c r="AI29" s="639">
        <f t="shared" si="3"/>
        <v>5.2555000000000005</v>
      </c>
      <c r="AJ29" s="639">
        <f t="shared" si="4"/>
        <v>15.4923</v>
      </c>
      <c r="AK29" s="639">
        <f t="shared" si="5"/>
        <v>0.57582</v>
      </c>
      <c r="AL29" s="639">
        <f t="shared" si="6"/>
        <v>2.15</v>
      </c>
      <c r="AM29" s="639">
        <f t="shared" si="7"/>
        <v>1.65</v>
      </c>
      <c r="AN29" s="639">
        <f t="shared" si="8"/>
        <v>3.6</v>
      </c>
      <c r="AO29" s="639">
        <f t="shared" si="9"/>
        <v>3.6625000000000001</v>
      </c>
      <c r="AP29" s="639">
        <f t="shared" si="10"/>
        <v>4.5624999999999999E-2</v>
      </c>
      <c r="AQ29">
        <v>1130</v>
      </c>
      <c r="AR29">
        <v>238</v>
      </c>
      <c r="AS29">
        <v>966</v>
      </c>
      <c r="AT29">
        <v>1040</v>
      </c>
      <c r="AU29">
        <v>-8.98</v>
      </c>
      <c r="AV29">
        <v>70</v>
      </c>
      <c r="AW29">
        <v>37.9</v>
      </c>
      <c r="AX29">
        <v>15.2</v>
      </c>
      <c r="AY29">
        <v>515</v>
      </c>
      <c r="AZ29">
        <v>26.9</v>
      </c>
      <c r="BA29">
        <v>78</v>
      </c>
      <c r="BB29">
        <v>3.3</v>
      </c>
      <c r="BC29">
        <v>237</v>
      </c>
      <c r="BD29">
        <v>48.8</v>
      </c>
      <c r="BE29">
        <v>1042</v>
      </c>
      <c r="BF29">
        <v>305</v>
      </c>
      <c r="BG29">
        <v>-190</v>
      </c>
      <c r="BH29">
        <v>4.55</v>
      </c>
      <c r="BI29">
        <v>2.59</v>
      </c>
      <c r="BJ29">
        <v>5.19</v>
      </c>
      <c r="BK29">
        <v>295</v>
      </c>
      <c r="BL29">
        <v>30.8</v>
      </c>
      <c r="BM29">
        <v>41.9</v>
      </c>
      <c r="BN29">
        <v>0.34</v>
      </c>
      <c r="BO29">
        <v>33.5</v>
      </c>
      <c r="BP29">
        <v>2.4300000000000002</v>
      </c>
      <c r="BQ29">
        <v>0.83</v>
      </c>
      <c r="BR29">
        <v>99.2</v>
      </c>
      <c r="BS29">
        <v>2.0699999999999998</v>
      </c>
      <c r="BT29">
        <v>2.52</v>
      </c>
      <c r="BU29">
        <v>54</v>
      </c>
      <c r="BV29">
        <v>56.2</v>
      </c>
      <c r="BW29">
        <v>43.8</v>
      </c>
      <c r="BX29">
        <v>2.52</v>
      </c>
      <c r="BY29">
        <v>26.4</v>
      </c>
      <c r="BZ29">
        <v>20.9</v>
      </c>
      <c r="CA29">
        <v>89</v>
      </c>
      <c r="CB29">
        <v>75.8</v>
      </c>
      <c r="CC29">
        <v>15.4</v>
      </c>
      <c r="CD29">
        <v>3.1</v>
      </c>
      <c r="CE29">
        <v>2.76</v>
      </c>
      <c r="CF29">
        <v>3.4</v>
      </c>
      <c r="CG29">
        <v>58.3</v>
      </c>
      <c r="CH29">
        <v>2.71</v>
      </c>
      <c r="CI29">
        <v>43.8</v>
      </c>
      <c r="CJ29">
        <v>1.58</v>
      </c>
      <c r="CK29">
        <v>1.2</v>
      </c>
      <c r="CL29">
        <v>1.39</v>
      </c>
      <c r="CM29">
        <v>48.5</v>
      </c>
      <c r="CN29">
        <v>2.27</v>
      </c>
      <c r="CO29" s="639">
        <f t="shared" si="11"/>
        <v>0.66527999999999987</v>
      </c>
      <c r="CP29" s="639">
        <f t="shared" si="12"/>
        <v>0.52668000000000004</v>
      </c>
      <c r="CQ29" s="639">
        <f t="shared" si="13"/>
        <v>2.2427999999999999</v>
      </c>
      <c r="CR29" s="639">
        <f t="shared" si="14"/>
        <v>1.9101599999999999</v>
      </c>
      <c r="CS29" s="639">
        <f t="shared" si="15"/>
        <v>0.38807999999999998</v>
      </c>
      <c r="CT29" s="639">
        <f t="shared" si="16"/>
        <v>1.7422000000000002</v>
      </c>
      <c r="CU29" s="639">
        <f t="shared" si="17"/>
        <v>1.5511200000000001</v>
      </c>
      <c r="CV29" s="639">
        <f t="shared" si="18"/>
        <v>32.764600000000002</v>
      </c>
      <c r="CW29" s="639">
        <f t="shared" si="19"/>
        <v>1.5230199999999998</v>
      </c>
      <c r="CX29" s="639">
        <f t="shared" si="20"/>
        <v>0.69203999999999999</v>
      </c>
      <c r="CY29" s="639">
        <f t="shared" si="21"/>
        <v>0.52559999999999996</v>
      </c>
      <c r="CZ29" s="639">
        <f t="shared" si="22"/>
        <v>0.60881999999999992</v>
      </c>
      <c r="DA29" s="639">
        <f t="shared" si="23"/>
        <v>21.242999999999999</v>
      </c>
      <c r="DB29" s="639">
        <f t="shared" si="24"/>
        <v>0.99425999999999992</v>
      </c>
    </row>
    <row r="30" spans="1:106" s="643" customFormat="1">
      <c r="A30" s="114"/>
      <c r="B30" s="549" t="s">
        <v>794</v>
      </c>
      <c r="C30" s="549"/>
      <c r="F30" s="641"/>
      <c r="G30" s="642"/>
      <c r="I30" s="555" t="s">
        <v>1204</v>
      </c>
      <c r="J30" s="555" t="s">
        <v>1204</v>
      </c>
      <c r="K30" s="555" t="s">
        <v>1204</v>
      </c>
      <c r="L30" s="555" t="s">
        <v>1204</v>
      </c>
      <c r="M30" s="555" t="s">
        <v>1204</v>
      </c>
      <c r="N30" s="555" t="s">
        <v>1204</v>
      </c>
      <c r="O30" s="555" t="s">
        <v>1204</v>
      </c>
      <c r="P30" s="555" t="s">
        <v>1204</v>
      </c>
      <c r="Q30" s="555" t="s">
        <v>1204</v>
      </c>
      <c r="R30" s="555" t="s">
        <v>1204</v>
      </c>
      <c r="S30" s="555" t="s">
        <v>1204</v>
      </c>
      <c r="T30" s="555" t="s">
        <v>1204</v>
      </c>
      <c r="U30" s="555" t="s">
        <v>1204</v>
      </c>
      <c r="V30" s="555" t="s">
        <v>1204</v>
      </c>
      <c r="W30" s="555" t="s">
        <v>1204</v>
      </c>
      <c r="X30" s="555" t="s">
        <v>1204</v>
      </c>
      <c r="Y30" s="555" t="s">
        <v>1204</v>
      </c>
      <c r="Z30" s="555" t="s">
        <v>1204</v>
      </c>
      <c r="AA30" s="555" t="s">
        <v>1204</v>
      </c>
      <c r="AB30" s="555" t="s">
        <v>1204</v>
      </c>
      <c r="AC30" s="555" t="s">
        <v>1204</v>
      </c>
      <c r="AD30" s="555" t="s">
        <v>1204</v>
      </c>
      <c r="AE30" s="555" t="s">
        <v>1204</v>
      </c>
      <c r="AF30" s="555" t="s">
        <v>1204</v>
      </c>
      <c r="AG30" s="555" t="s">
        <v>1204</v>
      </c>
      <c r="AH30" s="555" t="s">
        <v>1204</v>
      </c>
      <c r="AI30" s="555" t="s">
        <v>1204</v>
      </c>
      <c r="AJ30" s="555" t="s">
        <v>1204</v>
      </c>
      <c r="AK30" s="555" t="s">
        <v>1204</v>
      </c>
      <c r="AL30" s="555" t="s">
        <v>1204</v>
      </c>
      <c r="AM30" s="555" t="s">
        <v>1204</v>
      </c>
      <c r="AN30" s="555" t="s">
        <v>1204</v>
      </c>
      <c r="AO30" s="555" t="s">
        <v>1204</v>
      </c>
      <c r="AP30" s="555" t="s">
        <v>1204</v>
      </c>
      <c r="AQ30" s="555" t="s">
        <v>1204</v>
      </c>
      <c r="AR30" s="555" t="s">
        <v>1204</v>
      </c>
      <c r="AS30" s="555" t="s">
        <v>1204</v>
      </c>
      <c r="AT30" s="555" t="s">
        <v>1204</v>
      </c>
      <c r="AU30" s="555" t="s">
        <v>1204</v>
      </c>
      <c r="AV30" s="555" t="s">
        <v>1204</v>
      </c>
      <c r="AW30" s="555" t="s">
        <v>1204</v>
      </c>
      <c r="AX30" s="555" t="s">
        <v>1204</v>
      </c>
      <c r="AY30" s="555" t="s">
        <v>1204</v>
      </c>
      <c r="AZ30" s="555" t="s">
        <v>1204</v>
      </c>
      <c r="BA30" s="555" t="s">
        <v>1204</v>
      </c>
      <c r="BB30" s="555" t="s">
        <v>1204</v>
      </c>
      <c r="BC30" s="555" t="s">
        <v>1204</v>
      </c>
      <c r="BD30" s="555" t="s">
        <v>1204</v>
      </c>
      <c r="BE30" s="555" t="s">
        <v>1204</v>
      </c>
      <c r="BF30" s="555" t="s">
        <v>1204</v>
      </c>
      <c r="BG30" s="555" t="s">
        <v>1204</v>
      </c>
      <c r="BH30" s="555" t="s">
        <v>1204</v>
      </c>
      <c r="BI30" s="555" t="s">
        <v>1204</v>
      </c>
      <c r="BJ30" s="555" t="s">
        <v>1204</v>
      </c>
      <c r="BK30" s="555" t="s">
        <v>1204</v>
      </c>
      <c r="BL30" s="555" t="s">
        <v>1204</v>
      </c>
      <c r="BM30" s="555" t="s">
        <v>1204</v>
      </c>
      <c r="BN30" s="555" t="s">
        <v>1204</v>
      </c>
      <c r="BO30" s="555" t="s">
        <v>1204</v>
      </c>
      <c r="BP30" s="555" t="s">
        <v>1204</v>
      </c>
      <c r="BQ30" s="555" t="s">
        <v>1204</v>
      </c>
      <c r="BR30" s="555" t="s">
        <v>1204</v>
      </c>
      <c r="BS30" s="555" t="s">
        <v>1204</v>
      </c>
      <c r="BT30" s="555" t="s">
        <v>1204</v>
      </c>
      <c r="BU30" s="555" t="s">
        <v>1204</v>
      </c>
      <c r="BV30" s="555" t="s">
        <v>1204</v>
      </c>
      <c r="BW30" s="555" t="s">
        <v>1204</v>
      </c>
      <c r="BX30" s="555" t="s">
        <v>1204</v>
      </c>
      <c r="BY30" s="555" t="s">
        <v>1204</v>
      </c>
      <c r="BZ30" s="555" t="s">
        <v>1204</v>
      </c>
      <c r="CA30" s="555" t="s">
        <v>1204</v>
      </c>
      <c r="CB30" s="555" t="s">
        <v>1204</v>
      </c>
      <c r="CC30" s="555" t="s">
        <v>1204</v>
      </c>
      <c r="CD30" s="555" t="s">
        <v>1204</v>
      </c>
      <c r="CE30" s="555" t="s">
        <v>1204</v>
      </c>
      <c r="CF30" s="555" t="s">
        <v>1204</v>
      </c>
      <c r="CG30" s="555" t="s">
        <v>1204</v>
      </c>
      <c r="CH30" s="555" t="s">
        <v>1204</v>
      </c>
      <c r="CI30" s="555" t="s">
        <v>1204</v>
      </c>
      <c r="CJ30" s="555" t="s">
        <v>1204</v>
      </c>
      <c r="CK30" s="555" t="s">
        <v>1204</v>
      </c>
      <c r="CL30" s="555" t="s">
        <v>1204</v>
      </c>
      <c r="CM30" s="555" t="s">
        <v>1204</v>
      </c>
      <c r="CN30" s="555" t="s">
        <v>1204</v>
      </c>
      <c r="CO30" s="555" t="s">
        <v>1204</v>
      </c>
      <c r="CP30" s="555" t="s">
        <v>1204</v>
      </c>
      <c r="CQ30" s="555" t="s">
        <v>1204</v>
      </c>
      <c r="CR30" s="555" t="s">
        <v>1204</v>
      </c>
      <c r="CS30" s="555" t="s">
        <v>1204</v>
      </c>
      <c r="CT30" s="555" t="s">
        <v>1204</v>
      </c>
      <c r="CU30" s="555" t="s">
        <v>1204</v>
      </c>
      <c r="CV30" s="555" t="s">
        <v>1204</v>
      </c>
      <c r="CW30" s="555" t="s">
        <v>1204</v>
      </c>
      <c r="CX30" s="555" t="s">
        <v>1204</v>
      </c>
      <c r="CY30" s="555" t="s">
        <v>1204</v>
      </c>
      <c r="CZ30" s="555" t="s">
        <v>1204</v>
      </c>
      <c r="DA30" s="555" t="s">
        <v>1204</v>
      </c>
      <c r="DB30" s="555" t="s">
        <v>1204</v>
      </c>
    </row>
    <row r="31" spans="1:106">
      <c r="A31" s="588" t="s">
        <v>1192</v>
      </c>
      <c r="B31" s="494" t="s">
        <v>796</v>
      </c>
      <c r="C31" s="495" t="s">
        <v>543</v>
      </c>
      <c r="D31" s="652" t="s">
        <v>416</v>
      </c>
      <c r="E31" s="635" t="s">
        <v>115</v>
      </c>
      <c r="F31" s="636">
        <v>43425</v>
      </c>
      <c r="G31" s="637">
        <v>0.14285714285714285</v>
      </c>
      <c r="H31" s="638" t="s">
        <v>1192</v>
      </c>
      <c r="I31">
        <v>48693</v>
      </c>
      <c r="J31">
        <v>810</v>
      </c>
      <c r="K31">
        <v>3.66</v>
      </c>
      <c r="L31">
        <v>60.9</v>
      </c>
      <c r="M31">
        <v>28</v>
      </c>
      <c r="N31">
        <v>7.3</v>
      </c>
      <c r="O31">
        <v>92.7</v>
      </c>
      <c r="P31">
        <v>8.92</v>
      </c>
      <c r="Q31">
        <v>5.27</v>
      </c>
      <c r="R31">
        <v>10.5</v>
      </c>
      <c r="S31">
        <v>45.2</v>
      </c>
      <c r="T31">
        <v>54.8</v>
      </c>
      <c r="U31">
        <v>0.81</v>
      </c>
      <c r="V31" s="355">
        <f t="shared" si="0"/>
        <v>4.4456999999999995</v>
      </c>
      <c r="W31" s="355">
        <f t="shared" si="1"/>
        <v>7.3329284477135221</v>
      </c>
      <c r="X31">
        <v>49.3</v>
      </c>
      <c r="Y31">
        <v>17.5</v>
      </c>
      <c r="Z31">
        <v>7.17</v>
      </c>
      <c r="AA31">
        <v>19.7</v>
      </c>
      <c r="AB31">
        <v>1.79</v>
      </c>
      <c r="AC31">
        <v>57.7</v>
      </c>
      <c r="AD31">
        <v>19.2</v>
      </c>
      <c r="AE31">
        <v>15.4</v>
      </c>
      <c r="AF31">
        <v>61.5</v>
      </c>
      <c r="AG31">
        <v>3.85</v>
      </c>
      <c r="AH31" s="639">
        <f t="shared" si="2"/>
        <v>22.2836</v>
      </c>
      <c r="AI31" s="639">
        <f t="shared" si="3"/>
        <v>7.91</v>
      </c>
      <c r="AJ31" s="639">
        <f t="shared" si="4"/>
        <v>8.9044000000000008</v>
      </c>
      <c r="AK31" s="639">
        <f t="shared" si="5"/>
        <v>0.80908000000000002</v>
      </c>
      <c r="AL31" s="639">
        <f t="shared" si="6"/>
        <v>3.0407899999999999</v>
      </c>
      <c r="AM31" s="639">
        <f t="shared" si="7"/>
        <v>1.0118399999999999</v>
      </c>
      <c r="AN31" s="639">
        <f t="shared" si="8"/>
        <v>0.81157999999999997</v>
      </c>
      <c r="AO31" s="639">
        <f t="shared" si="9"/>
        <v>3.2410499999999995</v>
      </c>
      <c r="AP31" s="639">
        <f t="shared" si="10"/>
        <v>0.20289499999999999</v>
      </c>
      <c r="AQ31">
        <v>2173</v>
      </c>
      <c r="AR31">
        <v>392</v>
      </c>
      <c r="AS31">
        <v>465</v>
      </c>
      <c r="AT31">
        <v>1371</v>
      </c>
      <c r="AU31">
        <v>-153</v>
      </c>
      <c r="AV31">
        <v>88.9</v>
      </c>
      <c r="AW31">
        <v>52.8</v>
      </c>
      <c r="AX31">
        <v>13.9</v>
      </c>
      <c r="AY31">
        <v>336</v>
      </c>
      <c r="AZ31">
        <v>11.1</v>
      </c>
      <c r="BA31">
        <v>86.1</v>
      </c>
      <c r="BB31">
        <v>2.78</v>
      </c>
      <c r="BC31">
        <v>196</v>
      </c>
      <c r="BD31">
        <v>56.5</v>
      </c>
      <c r="BE31">
        <v>480</v>
      </c>
      <c r="BF31">
        <v>406</v>
      </c>
      <c r="BG31">
        <v>-423</v>
      </c>
      <c r="BH31">
        <v>23.2</v>
      </c>
      <c r="BI31">
        <v>5.47</v>
      </c>
      <c r="BJ31">
        <v>4.5999999999999996</v>
      </c>
      <c r="BK31">
        <v>224</v>
      </c>
      <c r="BL31">
        <v>10.5</v>
      </c>
      <c r="BM31">
        <v>42</v>
      </c>
      <c r="BN31">
        <v>0.66</v>
      </c>
      <c r="BO31">
        <v>32.6</v>
      </c>
      <c r="BP31">
        <v>13.6</v>
      </c>
      <c r="BQ31">
        <v>0.76</v>
      </c>
      <c r="BR31">
        <v>99.2</v>
      </c>
      <c r="BS31">
        <v>6.06</v>
      </c>
      <c r="BT31">
        <v>3.03</v>
      </c>
      <c r="BU31">
        <v>11.4</v>
      </c>
      <c r="BV31">
        <v>64.400000000000006</v>
      </c>
      <c r="BW31">
        <v>35.6</v>
      </c>
      <c r="BX31">
        <v>12.1</v>
      </c>
      <c r="BY31">
        <v>50</v>
      </c>
      <c r="BZ31">
        <v>12.5</v>
      </c>
      <c r="CA31">
        <v>25</v>
      </c>
      <c r="CB31">
        <v>87.5</v>
      </c>
      <c r="CC31">
        <v>50</v>
      </c>
      <c r="CD31">
        <v>19.399999999999999</v>
      </c>
      <c r="CE31">
        <v>7.65</v>
      </c>
      <c r="CF31">
        <v>4.12</v>
      </c>
      <c r="CG31">
        <v>15.9</v>
      </c>
      <c r="CH31">
        <v>12.4</v>
      </c>
      <c r="CI31">
        <v>35.6</v>
      </c>
      <c r="CJ31">
        <v>3.19</v>
      </c>
      <c r="CK31">
        <v>3.19</v>
      </c>
      <c r="CL31">
        <v>1.06</v>
      </c>
      <c r="CM31">
        <v>3.19</v>
      </c>
      <c r="CN31">
        <v>11.7</v>
      </c>
      <c r="CO31" s="639">
        <f t="shared" si="11"/>
        <v>1.5149999999999999</v>
      </c>
      <c r="CP31" s="639">
        <f t="shared" si="12"/>
        <v>0.37874999999999998</v>
      </c>
      <c r="CQ31" s="639">
        <f t="shared" si="13"/>
        <v>0.75749999999999995</v>
      </c>
      <c r="CR31" s="639">
        <f t="shared" si="14"/>
        <v>2.6512500000000001</v>
      </c>
      <c r="CS31" s="639">
        <f t="shared" si="15"/>
        <v>1.5149999999999999</v>
      </c>
      <c r="CT31" s="639">
        <f t="shared" si="16"/>
        <v>12.493600000000001</v>
      </c>
      <c r="CU31" s="639">
        <f t="shared" si="17"/>
        <v>4.9266000000000005</v>
      </c>
      <c r="CV31" s="639">
        <f t="shared" si="18"/>
        <v>10.239600000000001</v>
      </c>
      <c r="CW31" s="639">
        <f t="shared" si="19"/>
        <v>7.9856000000000007</v>
      </c>
      <c r="CX31" s="639">
        <f t="shared" si="20"/>
        <v>1.13564</v>
      </c>
      <c r="CY31" s="639">
        <f t="shared" si="21"/>
        <v>1.13564</v>
      </c>
      <c r="CZ31" s="639">
        <f t="shared" si="22"/>
        <v>0.37736000000000003</v>
      </c>
      <c r="DA31" s="639">
        <f t="shared" si="23"/>
        <v>1.13564</v>
      </c>
      <c r="DB31" s="639">
        <f t="shared" si="24"/>
        <v>4.1651999999999996</v>
      </c>
    </row>
    <row r="32" spans="1:106" s="643" customFormat="1">
      <c r="A32" s="114"/>
      <c r="B32" s="549" t="s">
        <v>797</v>
      </c>
      <c r="C32" s="549"/>
      <c r="F32" s="641"/>
      <c r="G32" s="642"/>
      <c r="I32" s="555" t="s">
        <v>1204</v>
      </c>
      <c r="J32" s="555" t="s">
        <v>1204</v>
      </c>
      <c r="K32" s="555" t="s">
        <v>1204</v>
      </c>
      <c r="L32" s="555" t="s">
        <v>1204</v>
      </c>
      <c r="M32" s="555" t="s">
        <v>1204</v>
      </c>
      <c r="N32" s="555" t="s">
        <v>1204</v>
      </c>
      <c r="O32" s="555" t="s">
        <v>1204</v>
      </c>
      <c r="P32" s="555" t="s">
        <v>1204</v>
      </c>
      <c r="Q32" s="555" t="s">
        <v>1204</v>
      </c>
      <c r="R32" s="555" t="s">
        <v>1204</v>
      </c>
      <c r="S32" s="555" t="s">
        <v>1204</v>
      </c>
      <c r="T32" s="555" t="s">
        <v>1204</v>
      </c>
      <c r="U32" s="555" t="s">
        <v>1204</v>
      </c>
      <c r="V32" s="555" t="s">
        <v>1204</v>
      </c>
      <c r="W32" s="555" t="s">
        <v>1204</v>
      </c>
      <c r="X32" s="555" t="s">
        <v>1204</v>
      </c>
      <c r="Y32" s="555" t="s">
        <v>1204</v>
      </c>
      <c r="Z32" s="555" t="s">
        <v>1204</v>
      </c>
      <c r="AA32" s="555" t="s">
        <v>1204</v>
      </c>
      <c r="AB32" s="555" t="s">
        <v>1204</v>
      </c>
      <c r="AC32" s="555" t="s">
        <v>1204</v>
      </c>
      <c r="AD32" s="555" t="s">
        <v>1204</v>
      </c>
      <c r="AE32" s="555" t="s">
        <v>1204</v>
      </c>
      <c r="AF32" s="555" t="s">
        <v>1204</v>
      </c>
      <c r="AG32" s="555" t="s">
        <v>1204</v>
      </c>
      <c r="AH32" s="555" t="s">
        <v>1204</v>
      </c>
      <c r="AI32" s="555" t="s">
        <v>1204</v>
      </c>
      <c r="AJ32" s="555" t="s">
        <v>1204</v>
      </c>
      <c r="AK32" s="555" t="s">
        <v>1204</v>
      </c>
      <c r="AL32" s="555" t="s">
        <v>1204</v>
      </c>
      <c r="AM32" s="555" t="s">
        <v>1204</v>
      </c>
      <c r="AN32" s="555" t="s">
        <v>1204</v>
      </c>
      <c r="AO32" s="555" t="s">
        <v>1204</v>
      </c>
      <c r="AP32" s="555" t="s">
        <v>1204</v>
      </c>
      <c r="AQ32" s="555" t="s">
        <v>1204</v>
      </c>
      <c r="AR32" s="555" t="s">
        <v>1204</v>
      </c>
      <c r="AS32" s="555" t="s">
        <v>1204</v>
      </c>
      <c r="AT32" s="555" t="s">
        <v>1204</v>
      </c>
      <c r="AU32" s="555" t="s">
        <v>1204</v>
      </c>
      <c r="AV32" s="555" t="s">
        <v>1204</v>
      </c>
      <c r="AW32" s="555" t="s">
        <v>1204</v>
      </c>
      <c r="AX32" s="555" t="s">
        <v>1204</v>
      </c>
      <c r="AY32" s="555" t="s">
        <v>1204</v>
      </c>
      <c r="AZ32" s="555" t="s">
        <v>1204</v>
      </c>
      <c r="BA32" s="555" t="s">
        <v>1204</v>
      </c>
      <c r="BB32" s="555" t="s">
        <v>1204</v>
      </c>
      <c r="BC32" s="555" t="s">
        <v>1204</v>
      </c>
      <c r="BD32" s="555" t="s">
        <v>1204</v>
      </c>
      <c r="BE32" s="555" t="s">
        <v>1204</v>
      </c>
      <c r="BF32" s="555" t="s">
        <v>1204</v>
      </c>
      <c r="BG32" s="555" t="s">
        <v>1204</v>
      </c>
      <c r="BH32" s="555" t="s">
        <v>1204</v>
      </c>
      <c r="BI32" s="555" t="s">
        <v>1204</v>
      </c>
      <c r="BJ32" s="555" t="s">
        <v>1204</v>
      </c>
      <c r="BK32" s="555" t="s">
        <v>1204</v>
      </c>
      <c r="BL32" s="555" t="s">
        <v>1204</v>
      </c>
      <c r="BM32" s="555" t="s">
        <v>1204</v>
      </c>
      <c r="BN32" s="555" t="s">
        <v>1204</v>
      </c>
      <c r="BO32" s="555" t="s">
        <v>1204</v>
      </c>
      <c r="BP32" s="555" t="s">
        <v>1204</v>
      </c>
      <c r="BQ32" s="555" t="s">
        <v>1204</v>
      </c>
      <c r="BR32" s="555" t="s">
        <v>1204</v>
      </c>
      <c r="BS32" s="555" t="s">
        <v>1204</v>
      </c>
      <c r="BT32" s="555" t="s">
        <v>1204</v>
      </c>
      <c r="BU32" s="555" t="s">
        <v>1204</v>
      </c>
      <c r="BV32" s="555" t="s">
        <v>1204</v>
      </c>
      <c r="BW32" s="555" t="s">
        <v>1204</v>
      </c>
      <c r="BX32" s="555" t="s">
        <v>1204</v>
      </c>
      <c r="BY32" s="555" t="s">
        <v>1204</v>
      </c>
      <c r="BZ32" s="555" t="s">
        <v>1204</v>
      </c>
      <c r="CA32" s="555" t="s">
        <v>1204</v>
      </c>
      <c r="CB32" s="555" t="s">
        <v>1204</v>
      </c>
      <c r="CC32" s="555" t="s">
        <v>1204</v>
      </c>
      <c r="CD32" s="555" t="s">
        <v>1204</v>
      </c>
      <c r="CE32" s="555" t="s">
        <v>1204</v>
      </c>
      <c r="CF32" s="555" t="s">
        <v>1204</v>
      </c>
      <c r="CG32" s="555" t="s">
        <v>1204</v>
      </c>
      <c r="CH32" s="555" t="s">
        <v>1204</v>
      </c>
      <c r="CI32" s="555" t="s">
        <v>1204</v>
      </c>
      <c r="CJ32" s="555" t="s">
        <v>1204</v>
      </c>
      <c r="CK32" s="555" t="s">
        <v>1204</v>
      </c>
      <c r="CL32" s="555" t="s">
        <v>1204</v>
      </c>
      <c r="CM32" s="555" t="s">
        <v>1204</v>
      </c>
      <c r="CN32" s="555" t="s">
        <v>1204</v>
      </c>
      <c r="CO32" s="555" t="s">
        <v>1204</v>
      </c>
      <c r="CP32" s="555" t="s">
        <v>1204</v>
      </c>
      <c r="CQ32" s="555" t="s">
        <v>1204</v>
      </c>
      <c r="CR32" s="555" t="s">
        <v>1204</v>
      </c>
      <c r="CS32" s="555" t="s">
        <v>1204</v>
      </c>
      <c r="CT32" s="555" t="s">
        <v>1204</v>
      </c>
      <c r="CU32" s="555" t="s">
        <v>1204</v>
      </c>
      <c r="CV32" s="555" t="s">
        <v>1204</v>
      </c>
      <c r="CW32" s="555" t="s">
        <v>1204</v>
      </c>
      <c r="CX32" s="555" t="s">
        <v>1204</v>
      </c>
      <c r="CY32" s="555" t="s">
        <v>1204</v>
      </c>
      <c r="CZ32" s="555" t="s">
        <v>1204</v>
      </c>
      <c r="DA32" s="555" t="s">
        <v>1204</v>
      </c>
      <c r="DB32" s="555" t="s">
        <v>1204</v>
      </c>
    </row>
    <row r="33" spans="1:106">
      <c r="A33" s="588" t="s">
        <v>1193</v>
      </c>
      <c r="B33" s="494" t="s">
        <v>799</v>
      </c>
      <c r="C33" s="495" t="s">
        <v>543</v>
      </c>
      <c r="D33" s="652" t="s">
        <v>416</v>
      </c>
      <c r="E33" s="635" t="s">
        <v>417</v>
      </c>
      <c r="F33" s="636">
        <v>43431</v>
      </c>
      <c r="G33" s="637">
        <v>1</v>
      </c>
      <c r="H33" s="638" t="s">
        <v>1193</v>
      </c>
      <c r="I33">
        <v>8697</v>
      </c>
      <c r="J33" s="668">
        <v>73</v>
      </c>
      <c r="K33">
        <v>28</v>
      </c>
      <c r="L33">
        <v>72.599999999999994</v>
      </c>
      <c r="M33">
        <v>11.3</v>
      </c>
      <c r="N33">
        <v>15.1</v>
      </c>
      <c r="O33">
        <v>84.9</v>
      </c>
      <c r="P33">
        <v>7.55</v>
      </c>
      <c r="Q33">
        <v>11.3</v>
      </c>
      <c r="R33">
        <v>52.8</v>
      </c>
      <c r="S33">
        <v>35.799999999999997</v>
      </c>
      <c r="T33">
        <v>64.2</v>
      </c>
      <c r="U33">
        <v>0</v>
      </c>
      <c r="V33" s="355">
        <f t="shared" si="0"/>
        <v>10.9626</v>
      </c>
      <c r="W33" s="355">
        <f t="shared" si="1"/>
        <v>2.4994070749639681</v>
      </c>
      <c r="X33">
        <v>31.6</v>
      </c>
      <c r="Y33">
        <v>21.1</v>
      </c>
      <c r="Z33">
        <v>26.3</v>
      </c>
      <c r="AA33">
        <v>68.400000000000006</v>
      </c>
      <c r="AB33">
        <v>0</v>
      </c>
      <c r="AC33">
        <v>50</v>
      </c>
      <c r="AD33">
        <v>50</v>
      </c>
      <c r="AE33">
        <v>66.7</v>
      </c>
      <c r="AF33">
        <v>83.3</v>
      </c>
      <c r="AG33">
        <v>0</v>
      </c>
      <c r="AH33" s="639">
        <f t="shared" si="2"/>
        <v>11.312799999999999</v>
      </c>
      <c r="AI33" s="639">
        <f t="shared" si="3"/>
        <v>7.5537999999999998</v>
      </c>
      <c r="AJ33" s="639">
        <f t="shared" si="4"/>
        <v>24.487199999999998</v>
      </c>
      <c r="AK33" s="639">
        <f t="shared" si="5"/>
        <v>0</v>
      </c>
      <c r="AL33" s="639">
        <f t="shared" si="6"/>
        <v>5.65</v>
      </c>
      <c r="AM33" s="639">
        <f t="shared" si="7"/>
        <v>5.65</v>
      </c>
      <c r="AN33" s="639">
        <f t="shared" si="8"/>
        <v>7.5371000000000006</v>
      </c>
      <c r="AO33" s="639">
        <f t="shared" si="9"/>
        <v>9.4129000000000005</v>
      </c>
      <c r="AP33" s="639">
        <f t="shared" si="10"/>
        <v>0</v>
      </c>
      <c r="AQ33">
        <v>782</v>
      </c>
      <c r="AR33">
        <v>111</v>
      </c>
      <c r="AS33">
        <v>1014</v>
      </c>
      <c r="AT33">
        <v>1386</v>
      </c>
      <c r="AU33">
        <v>-157</v>
      </c>
      <c r="AV33">
        <v>62.5</v>
      </c>
      <c r="AW33">
        <v>50</v>
      </c>
      <c r="AX33">
        <v>50</v>
      </c>
      <c r="AY33">
        <v>884</v>
      </c>
      <c r="AZ33">
        <v>37.5</v>
      </c>
      <c r="BA33">
        <v>75</v>
      </c>
      <c r="BB33">
        <v>0</v>
      </c>
      <c r="BC33">
        <v>198</v>
      </c>
      <c r="BD33">
        <v>43.6</v>
      </c>
      <c r="BE33">
        <v>1112</v>
      </c>
      <c r="BF33">
        <v>281</v>
      </c>
      <c r="BG33">
        <v>30.8</v>
      </c>
      <c r="BH33">
        <v>2.2200000000000002</v>
      </c>
      <c r="BI33">
        <v>0</v>
      </c>
      <c r="BJ33">
        <v>4.4400000000000004</v>
      </c>
      <c r="BK33">
        <v>585</v>
      </c>
      <c r="BL33">
        <v>55.6</v>
      </c>
      <c r="BM33">
        <v>28.9</v>
      </c>
      <c r="BN33">
        <v>0</v>
      </c>
      <c r="BO33">
        <v>27.4</v>
      </c>
      <c r="BP33" s="575" t="s">
        <v>1204</v>
      </c>
      <c r="BQ33" s="575" t="s">
        <v>1204</v>
      </c>
      <c r="BR33" s="575" t="s">
        <v>1204</v>
      </c>
      <c r="BS33" s="575" t="s">
        <v>1204</v>
      </c>
      <c r="BT33" s="575" t="s">
        <v>1204</v>
      </c>
      <c r="BU33" s="575" t="s">
        <v>1204</v>
      </c>
      <c r="BV33" s="575" t="s">
        <v>1204</v>
      </c>
      <c r="BW33" s="575" t="s">
        <v>1204</v>
      </c>
      <c r="BX33" s="575" t="s">
        <v>1204</v>
      </c>
      <c r="BY33" s="575" t="s">
        <v>1204</v>
      </c>
      <c r="BZ33" s="575" t="s">
        <v>1204</v>
      </c>
      <c r="CA33" s="575" t="s">
        <v>1204</v>
      </c>
      <c r="CB33" s="575" t="s">
        <v>1204</v>
      </c>
      <c r="CC33" s="575" t="s">
        <v>1204</v>
      </c>
      <c r="CD33" s="575" t="s">
        <v>1204</v>
      </c>
      <c r="CE33" s="575" t="s">
        <v>1204</v>
      </c>
      <c r="CF33" s="575" t="s">
        <v>1204</v>
      </c>
      <c r="CG33" s="575" t="s">
        <v>1204</v>
      </c>
      <c r="CH33" s="575" t="s">
        <v>1204</v>
      </c>
      <c r="CI33" s="575" t="s">
        <v>1204</v>
      </c>
      <c r="CJ33" s="575" t="s">
        <v>1204</v>
      </c>
      <c r="CK33" s="575" t="s">
        <v>1204</v>
      </c>
      <c r="CL33" s="575" t="s">
        <v>1204</v>
      </c>
      <c r="CM33" s="575" t="s">
        <v>1204</v>
      </c>
      <c r="CN33" s="575" t="s">
        <v>1204</v>
      </c>
      <c r="CO33" s="575" t="s">
        <v>1204</v>
      </c>
      <c r="CP33" s="575" t="s">
        <v>1204</v>
      </c>
      <c r="CQ33" s="575" t="s">
        <v>1204</v>
      </c>
      <c r="CR33" s="575" t="s">
        <v>1204</v>
      </c>
      <c r="CS33" s="575" t="s">
        <v>1204</v>
      </c>
      <c r="CT33" s="575" t="s">
        <v>1204</v>
      </c>
      <c r="CU33" s="575" t="s">
        <v>1204</v>
      </c>
      <c r="CV33" s="575" t="s">
        <v>1204</v>
      </c>
      <c r="CW33" s="575" t="s">
        <v>1204</v>
      </c>
      <c r="CX33" s="575" t="s">
        <v>1204</v>
      </c>
      <c r="CY33" s="575" t="s">
        <v>1204</v>
      </c>
      <c r="CZ33" s="575" t="s">
        <v>1204</v>
      </c>
      <c r="DA33" s="575" t="s">
        <v>1204</v>
      </c>
      <c r="DB33" s="575" t="s">
        <v>1204</v>
      </c>
    </row>
    <row r="34" spans="1:106" s="643" customFormat="1">
      <c r="A34" s="114"/>
      <c r="B34" s="549" t="s">
        <v>800</v>
      </c>
      <c r="C34" s="549"/>
      <c r="F34" s="641"/>
      <c r="G34" s="642"/>
      <c r="I34" s="555" t="s">
        <v>1204</v>
      </c>
      <c r="J34" s="555" t="s">
        <v>1204</v>
      </c>
      <c r="K34" s="555" t="s">
        <v>1204</v>
      </c>
      <c r="L34" s="555" t="s">
        <v>1204</v>
      </c>
      <c r="M34" s="555" t="s">
        <v>1204</v>
      </c>
      <c r="N34" s="555" t="s">
        <v>1204</v>
      </c>
      <c r="O34" s="555" t="s">
        <v>1204</v>
      </c>
      <c r="P34" s="555" t="s">
        <v>1204</v>
      </c>
      <c r="Q34" s="555" t="s">
        <v>1204</v>
      </c>
      <c r="R34" s="555" t="s">
        <v>1204</v>
      </c>
      <c r="S34" s="555" t="s">
        <v>1204</v>
      </c>
      <c r="T34" s="555" t="s">
        <v>1204</v>
      </c>
      <c r="U34" s="555" t="s">
        <v>1204</v>
      </c>
      <c r="V34" s="555" t="s">
        <v>1204</v>
      </c>
      <c r="W34" s="555" t="s">
        <v>1204</v>
      </c>
      <c r="X34" s="555" t="s">
        <v>1204</v>
      </c>
      <c r="Y34" s="555" t="s">
        <v>1204</v>
      </c>
      <c r="Z34" s="555" t="s">
        <v>1204</v>
      </c>
      <c r="AA34" s="555" t="s">
        <v>1204</v>
      </c>
      <c r="AB34" s="555" t="s">
        <v>1204</v>
      </c>
      <c r="AC34" s="555" t="s">
        <v>1204</v>
      </c>
      <c r="AD34" s="555" t="s">
        <v>1204</v>
      </c>
      <c r="AE34" s="555" t="s">
        <v>1204</v>
      </c>
      <c r="AF34" s="555" t="s">
        <v>1204</v>
      </c>
      <c r="AG34" s="555" t="s">
        <v>1204</v>
      </c>
      <c r="AH34" s="555" t="s">
        <v>1204</v>
      </c>
      <c r="AI34" s="555" t="s">
        <v>1204</v>
      </c>
      <c r="AJ34" s="555" t="s">
        <v>1204</v>
      </c>
      <c r="AK34" s="555" t="s">
        <v>1204</v>
      </c>
      <c r="AL34" s="555" t="s">
        <v>1204</v>
      </c>
      <c r="AM34" s="555" t="s">
        <v>1204</v>
      </c>
      <c r="AN34" s="555" t="s">
        <v>1204</v>
      </c>
      <c r="AO34" s="555" t="s">
        <v>1204</v>
      </c>
      <c r="AP34" s="555" t="s">
        <v>1204</v>
      </c>
      <c r="AQ34" s="555" t="s">
        <v>1204</v>
      </c>
      <c r="AR34" s="555" t="s">
        <v>1204</v>
      </c>
      <c r="AS34" s="555" t="s">
        <v>1204</v>
      </c>
      <c r="AT34" s="555" t="s">
        <v>1204</v>
      </c>
      <c r="AU34" s="555" t="s">
        <v>1204</v>
      </c>
      <c r="AV34" s="555" t="s">
        <v>1204</v>
      </c>
      <c r="AW34" s="555" t="s">
        <v>1204</v>
      </c>
      <c r="AX34" s="555" t="s">
        <v>1204</v>
      </c>
      <c r="AY34" s="555" t="s">
        <v>1204</v>
      </c>
      <c r="AZ34" s="555" t="s">
        <v>1204</v>
      </c>
      <c r="BA34" s="555" t="s">
        <v>1204</v>
      </c>
      <c r="BB34" s="555" t="s">
        <v>1204</v>
      </c>
      <c r="BC34" s="555" t="s">
        <v>1204</v>
      </c>
      <c r="BD34" s="555" t="s">
        <v>1204</v>
      </c>
      <c r="BE34" s="555" t="s">
        <v>1204</v>
      </c>
      <c r="BF34" s="555" t="s">
        <v>1204</v>
      </c>
      <c r="BG34" s="555" t="s">
        <v>1204</v>
      </c>
      <c r="BH34" s="555" t="s">
        <v>1204</v>
      </c>
      <c r="BI34" s="555" t="s">
        <v>1204</v>
      </c>
      <c r="BJ34" s="555" t="s">
        <v>1204</v>
      </c>
      <c r="BK34" s="555" t="s">
        <v>1204</v>
      </c>
      <c r="BL34" s="555" t="s">
        <v>1204</v>
      </c>
      <c r="BM34" s="555" t="s">
        <v>1204</v>
      </c>
      <c r="BN34" s="555" t="s">
        <v>1204</v>
      </c>
      <c r="BO34" s="555" t="s">
        <v>1204</v>
      </c>
      <c r="BP34" s="555" t="s">
        <v>1204</v>
      </c>
      <c r="BQ34" s="555" t="s">
        <v>1204</v>
      </c>
      <c r="BR34" s="555" t="s">
        <v>1204</v>
      </c>
      <c r="BS34" s="555" t="s">
        <v>1204</v>
      </c>
      <c r="BT34" s="555" t="s">
        <v>1204</v>
      </c>
      <c r="BU34" s="555" t="s">
        <v>1204</v>
      </c>
      <c r="BV34" s="555" t="s">
        <v>1204</v>
      </c>
      <c r="BW34" s="555" t="s">
        <v>1204</v>
      </c>
      <c r="BX34" s="555" t="s">
        <v>1204</v>
      </c>
      <c r="BY34" s="555" t="s">
        <v>1204</v>
      </c>
      <c r="BZ34" s="555" t="s">
        <v>1204</v>
      </c>
      <c r="CA34" s="555" t="s">
        <v>1204</v>
      </c>
      <c r="CB34" s="555" t="s">
        <v>1204</v>
      </c>
      <c r="CC34" s="555" t="s">
        <v>1204</v>
      </c>
      <c r="CD34" s="555" t="s">
        <v>1204</v>
      </c>
      <c r="CE34" s="555" t="s">
        <v>1204</v>
      </c>
      <c r="CF34" s="555" t="s">
        <v>1204</v>
      </c>
      <c r="CG34" s="555" t="s">
        <v>1204</v>
      </c>
      <c r="CH34" s="555" t="s">
        <v>1204</v>
      </c>
      <c r="CI34" s="555" t="s">
        <v>1204</v>
      </c>
      <c r="CJ34" s="555" t="s">
        <v>1204</v>
      </c>
      <c r="CK34" s="555" t="s">
        <v>1204</v>
      </c>
      <c r="CL34" s="555" t="s">
        <v>1204</v>
      </c>
      <c r="CM34" s="555" t="s">
        <v>1204</v>
      </c>
      <c r="CN34" s="555" t="s">
        <v>1204</v>
      </c>
      <c r="CO34" s="555" t="s">
        <v>1204</v>
      </c>
      <c r="CP34" s="555" t="s">
        <v>1204</v>
      </c>
      <c r="CQ34" s="555" t="s">
        <v>1204</v>
      </c>
      <c r="CR34" s="555" t="s">
        <v>1204</v>
      </c>
      <c r="CS34" s="555" t="s">
        <v>1204</v>
      </c>
      <c r="CT34" s="555" t="s">
        <v>1204</v>
      </c>
      <c r="CU34" s="555" t="s">
        <v>1204</v>
      </c>
      <c r="CV34" s="555" t="s">
        <v>1204</v>
      </c>
      <c r="CW34" s="555" t="s">
        <v>1204</v>
      </c>
      <c r="CX34" s="555" t="s">
        <v>1204</v>
      </c>
      <c r="CY34" s="555" t="s">
        <v>1204</v>
      </c>
      <c r="CZ34" s="555" t="s">
        <v>1204</v>
      </c>
      <c r="DA34" s="555" t="s">
        <v>1204</v>
      </c>
      <c r="DB34" s="555" t="s">
        <v>1204</v>
      </c>
    </row>
    <row r="35" spans="1:106">
      <c r="A35" s="589" t="s">
        <v>1194</v>
      </c>
      <c r="B35" s="494" t="s">
        <v>802</v>
      </c>
      <c r="C35" s="495" t="s">
        <v>543</v>
      </c>
      <c r="D35" s="652" t="s">
        <v>416</v>
      </c>
      <c r="E35" s="635" t="s">
        <v>418</v>
      </c>
      <c r="F35" s="636">
        <v>43437</v>
      </c>
      <c r="G35" s="637">
        <v>1.8571428571428572</v>
      </c>
      <c r="H35" s="644" t="s">
        <v>1194</v>
      </c>
      <c r="I35">
        <v>2027</v>
      </c>
      <c r="J35" s="668">
        <v>13</v>
      </c>
      <c r="K35">
        <v>11</v>
      </c>
      <c r="L35" s="575" t="s">
        <v>1204</v>
      </c>
      <c r="M35" s="575" t="s">
        <v>1204</v>
      </c>
      <c r="N35" s="575" t="s">
        <v>1204</v>
      </c>
      <c r="O35" s="575" t="s">
        <v>1204</v>
      </c>
      <c r="P35" s="575" t="s">
        <v>1204</v>
      </c>
      <c r="Q35" s="575" t="s">
        <v>1204</v>
      </c>
      <c r="R35" s="575" t="s">
        <v>1204</v>
      </c>
      <c r="S35" s="575" t="s">
        <v>1204</v>
      </c>
      <c r="T35" s="575" t="s">
        <v>1204</v>
      </c>
      <c r="U35" s="575" t="s">
        <v>1204</v>
      </c>
      <c r="V35" s="575" t="s">
        <v>1204</v>
      </c>
      <c r="W35" s="575" t="s">
        <v>1204</v>
      </c>
      <c r="X35" s="575" t="s">
        <v>1204</v>
      </c>
      <c r="Y35" s="575" t="s">
        <v>1204</v>
      </c>
      <c r="Z35" s="575" t="s">
        <v>1204</v>
      </c>
      <c r="AA35" s="575" t="s">
        <v>1204</v>
      </c>
      <c r="AB35" s="575" t="s">
        <v>1204</v>
      </c>
      <c r="AC35" s="575" t="s">
        <v>1204</v>
      </c>
      <c r="AD35" s="575" t="s">
        <v>1204</v>
      </c>
      <c r="AE35" s="575" t="s">
        <v>1204</v>
      </c>
      <c r="AF35" s="575" t="s">
        <v>1204</v>
      </c>
      <c r="AG35" s="575" t="s">
        <v>1204</v>
      </c>
      <c r="AH35" s="575" t="s">
        <v>1204</v>
      </c>
      <c r="AI35" s="575" t="s">
        <v>1204</v>
      </c>
      <c r="AJ35" s="575" t="s">
        <v>1204</v>
      </c>
      <c r="AK35" s="575" t="s">
        <v>1204</v>
      </c>
      <c r="AL35" s="575" t="s">
        <v>1204</v>
      </c>
      <c r="AM35" s="575" t="s">
        <v>1204</v>
      </c>
      <c r="AN35" s="575" t="s">
        <v>1204</v>
      </c>
      <c r="AO35" s="575" t="s">
        <v>1204</v>
      </c>
      <c r="AP35" s="575" t="s">
        <v>1204</v>
      </c>
      <c r="AQ35" s="575" t="s">
        <v>1204</v>
      </c>
      <c r="AR35" s="575" t="s">
        <v>1204</v>
      </c>
      <c r="AS35" s="575" t="s">
        <v>1204</v>
      </c>
      <c r="AT35" s="575" t="s">
        <v>1204</v>
      </c>
      <c r="AU35" s="575" t="s">
        <v>1204</v>
      </c>
      <c r="AV35" s="575" t="s">
        <v>1204</v>
      </c>
      <c r="AW35" s="575" t="s">
        <v>1204</v>
      </c>
      <c r="AX35" s="575" t="s">
        <v>1204</v>
      </c>
      <c r="AY35" s="575" t="s">
        <v>1204</v>
      </c>
      <c r="AZ35" s="575" t="s">
        <v>1204</v>
      </c>
      <c r="BA35" s="575" t="s">
        <v>1204</v>
      </c>
      <c r="BB35" s="575" t="s">
        <v>1204</v>
      </c>
      <c r="BC35" s="575" t="s">
        <v>1204</v>
      </c>
      <c r="BD35" s="575" t="s">
        <v>1204</v>
      </c>
      <c r="BE35" s="575" t="s">
        <v>1204</v>
      </c>
      <c r="BF35" s="575" t="s">
        <v>1204</v>
      </c>
      <c r="BG35" s="575" t="s">
        <v>1204</v>
      </c>
      <c r="BH35" s="575" t="s">
        <v>1204</v>
      </c>
      <c r="BI35" s="575" t="s">
        <v>1204</v>
      </c>
      <c r="BJ35" s="575" t="s">
        <v>1204</v>
      </c>
      <c r="BK35" s="575" t="s">
        <v>1204</v>
      </c>
      <c r="BL35" s="575" t="s">
        <v>1204</v>
      </c>
      <c r="BM35" s="575" t="s">
        <v>1204</v>
      </c>
      <c r="BN35" s="575" t="s">
        <v>1204</v>
      </c>
      <c r="BO35" s="575" t="s">
        <v>1204</v>
      </c>
      <c r="BP35" s="575" t="s">
        <v>1204</v>
      </c>
      <c r="BQ35" s="575" t="s">
        <v>1204</v>
      </c>
      <c r="BR35" s="575" t="s">
        <v>1204</v>
      </c>
      <c r="BS35" s="575" t="s">
        <v>1204</v>
      </c>
      <c r="BT35" s="575" t="s">
        <v>1204</v>
      </c>
      <c r="BU35" s="575" t="s">
        <v>1204</v>
      </c>
      <c r="BV35" s="575" t="s">
        <v>1204</v>
      </c>
      <c r="BW35" s="575" t="s">
        <v>1204</v>
      </c>
      <c r="BX35" s="575" t="s">
        <v>1204</v>
      </c>
      <c r="BY35" s="575" t="s">
        <v>1204</v>
      </c>
      <c r="BZ35" s="575" t="s">
        <v>1204</v>
      </c>
      <c r="CA35" s="575" t="s">
        <v>1204</v>
      </c>
      <c r="CB35" s="575" t="s">
        <v>1204</v>
      </c>
      <c r="CC35" s="575" t="s">
        <v>1204</v>
      </c>
      <c r="CD35" s="575" t="s">
        <v>1204</v>
      </c>
      <c r="CE35" s="575" t="s">
        <v>1204</v>
      </c>
      <c r="CF35" s="575" t="s">
        <v>1204</v>
      </c>
      <c r="CG35" s="575" t="s">
        <v>1204</v>
      </c>
      <c r="CH35" s="575" t="s">
        <v>1204</v>
      </c>
      <c r="CI35" s="575" t="s">
        <v>1204</v>
      </c>
      <c r="CJ35" s="575" t="s">
        <v>1204</v>
      </c>
      <c r="CK35" s="575" t="s">
        <v>1204</v>
      </c>
      <c r="CL35" s="575" t="s">
        <v>1204</v>
      </c>
      <c r="CM35" s="575" t="s">
        <v>1204</v>
      </c>
      <c r="CN35" s="575" t="s">
        <v>1204</v>
      </c>
      <c r="CO35" s="575" t="s">
        <v>1204</v>
      </c>
      <c r="CP35" s="575" t="s">
        <v>1204</v>
      </c>
      <c r="CQ35" s="575" t="s">
        <v>1204</v>
      </c>
      <c r="CR35" s="575" t="s">
        <v>1204</v>
      </c>
      <c r="CS35" s="575" t="s">
        <v>1204</v>
      </c>
      <c r="CT35" s="575" t="s">
        <v>1204</v>
      </c>
      <c r="CU35" s="575" t="s">
        <v>1204</v>
      </c>
      <c r="CV35" s="575" t="s">
        <v>1204</v>
      </c>
      <c r="CW35" s="575" t="s">
        <v>1204</v>
      </c>
      <c r="CX35" s="575" t="s">
        <v>1204</v>
      </c>
      <c r="CY35" s="575" t="s">
        <v>1204</v>
      </c>
      <c r="CZ35" s="575" t="s">
        <v>1204</v>
      </c>
      <c r="DA35" s="575" t="s">
        <v>1204</v>
      </c>
      <c r="DB35" s="575" t="s">
        <v>1204</v>
      </c>
    </row>
    <row r="36" spans="1:106" s="643" customFormat="1">
      <c r="A36" s="114"/>
      <c r="B36" s="549" t="s">
        <v>803</v>
      </c>
      <c r="C36" s="549"/>
      <c r="F36" s="641"/>
      <c r="G36" s="642"/>
      <c r="I36" s="555" t="s">
        <v>1204</v>
      </c>
      <c r="J36" s="555" t="s">
        <v>1204</v>
      </c>
      <c r="K36" s="555" t="s">
        <v>1204</v>
      </c>
      <c r="L36" s="555" t="s">
        <v>1204</v>
      </c>
      <c r="M36" s="555" t="s">
        <v>1204</v>
      </c>
      <c r="N36" s="555" t="s">
        <v>1204</v>
      </c>
      <c r="O36" s="555" t="s">
        <v>1204</v>
      </c>
      <c r="P36" s="555" t="s">
        <v>1204</v>
      </c>
      <c r="Q36" s="555" t="s">
        <v>1204</v>
      </c>
      <c r="R36" s="555" t="s">
        <v>1204</v>
      </c>
      <c r="S36" s="555" t="s">
        <v>1204</v>
      </c>
      <c r="T36" s="555" t="s">
        <v>1204</v>
      </c>
      <c r="U36" s="555" t="s">
        <v>1204</v>
      </c>
      <c r="V36" s="555" t="s">
        <v>1204</v>
      </c>
      <c r="W36" s="555" t="s">
        <v>1204</v>
      </c>
      <c r="X36" s="555" t="s">
        <v>1204</v>
      </c>
      <c r="Y36" s="555" t="s">
        <v>1204</v>
      </c>
      <c r="Z36" s="555" t="s">
        <v>1204</v>
      </c>
      <c r="AA36" s="555" t="s">
        <v>1204</v>
      </c>
      <c r="AB36" s="555" t="s">
        <v>1204</v>
      </c>
      <c r="AC36" s="555" t="s">
        <v>1204</v>
      </c>
      <c r="AD36" s="555" t="s">
        <v>1204</v>
      </c>
      <c r="AE36" s="555" t="s">
        <v>1204</v>
      </c>
      <c r="AF36" s="555" t="s">
        <v>1204</v>
      </c>
      <c r="AG36" s="555" t="s">
        <v>1204</v>
      </c>
      <c r="AH36" s="555" t="s">
        <v>1204</v>
      </c>
      <c r="AI36" s="555" t="s">
        <v>1204</v>
      </c>
      <c r="AJ36" s="555" t="s">
        <v>1204</v>
      </c>
      <c r="AK36" s="555" t="s">
        <v>1204</v>
      </c>
      <c r="AL36" s="555" t="s">
        <v>1204</v>
      </c>
      <c r="AM36" s="555" t="s">
        <v>1204</v>
      </c>
      <c r="AN36" s="555" t="s">
        <v>1204</v>
      </c>
      <c r="AO36" s="555" t="s">
        <v>1204</v>
      </c>
      <c r="AP36" s="555" t="s">
        <v>1204</v>
      </c>
      <c r="AQ36" s="555" t="s">
        <v>1204</v>
      </c>
      <c r="AR36" s="555" t="s">
        <v>1204</v>
      </c>
      <c r="AS36" s="555" t="s">
        <v>1204</v>
      </c>
      <c r="AT36" s="555" t="s">
        <v>1204</v>
      </c>
      <c r="AU36" s="555" t="s">
        <v>1204</v>
      </c>
      <c r="AV36" s="555" t="s">
        <v>1204</v>
      </c>
      <c r="AW36" s="555" t="s">
        <v>1204</v>
      </c>
      <c r="AX36" s="555" t="s">
        <v>1204</v>
      </c>
      <c r="AY36" s="555" t="s">
        <v>1204</v>
      </c>
      <c r="AZ36" s="555" t="s">
        <v>1204</v>
      </c>
      <c r="BA36" s="555" t="s">
        <v>1204</v>
      </c>
      <c r="BB36" s="555" t="s">
        <v>1204</v>
      </c>
      <c r="BC36" s="555" t="s">
        <v>1204</v>
      </c>
      <c r="BD36" s="555" t="s">
        <v>1204</v>
      </c>
      <c r="BE36" s="555" t="s">
        <v>1204</v>
      </c>
      <c r="BF36" s="555" t="s">
        <v>1204</v>
      </c>
      <c r="BG36" s="555" t="s">
        <v>1204</v>
      </c>
      <c r="BH36" s="555" t="s">
        <v>1204</v>
      </c>
      <c r="BI36" s="555" t="s">
        <v>1204</v>
      </c>
      <c r="BJ36" s="555" t="s">
        <v>1204</v>
      </c>
      <c r="BK36" s="555" t="s">
        <v>1204</v>
      </c>
      <c r="BL36" s="555" t="s">
        <v>1204</v>
      </c>
      <c r="BM36" s="555" t="s">
        <v>1204</v>
      </c>
      <c r="BN36" s="555" t="s">
        <v>1204</v>
      </c>
      <c r="BO36" s="555" t="s">
        <v>1204</v>
      </c>
      <c r="BP36" s="555" t="s">
        <v>1204</v>
      </c>
      <c r="BQ36" s="555" t="s">
        <v>1204</v>
      </c>
      <c r="BR36" s="555" t="s">
        <v>1204</v>
      </c>
      <c r="BS36" s="555" t="s">
        <v>1204</v>
      </c>
      <c r="BT36" s="555" t="s">
        <v>1204</v>
      </c>
      <c r="BU36" s="555" t="s">
        <v>1204</v>
      </c>
      <c r="BV36" s="555" t="s">
        <v>1204</v>
      </c>
      <c r="BW36" s="555" t="s">
        <v>1204</v>
      </c>
      <c r="BX36" s="555" t="s">
        <v>1204</v>
      </c>
      <c r="BY36" s="555" t="s">
        <v>1204</v>
      </c>
      <c r="BZ36" s="555" t="s">
        <v>1204</v>
      </c>
      <c r="CA36" s="555" t="s">
        <v>1204</v>
      </c>
      <c r="CB36" s="555" t="s">
        <v>1204</v>
      </c>
      <c r="CC36" s="555" t="s">
        <v>1204</v>
      </c>
      <c r="CD36" s="555" t="s">
        <v>1204</v>
      </c>
      <c r="CE36" s="555" t="s">
        <v>1204</v>
      </c>
      <c r="CF36" s="555" t="s">
        <v>1204</v>
      </c>
      <c r="CG36" s="555" t="s">
        <v>1204</v>
      </c>
      <c r="CH36" s="555" t="s">
        <v>1204</v>
      </c>
      <c r="CI36" s="555" t="s">
        <v>1204</v>
      </c>
      <c r="CJ36" s="555" t="s">
        <v>1204</v>
      </c>
      <c r="CK36" s="555" t="s">
        <v>1204</v>
      </c>
      <c r="CL36" s="555" t="s">
        <v>1204</v>
      </c>
      <c r="CM36" s="555" t="s">
        <v>1204</v>
      </c>
      <c r="CN36" s="555" t="s">
        <v>1204</v>
      </c>
      <c r="CO36" s="555" t="s">
        <v>1204</v>
      </c>
      <c r="CP36" s="555" t="s">
        <v>1204</v>
      </c>
      <c r="CQ36" s="555" t="s">
        <v>1204</v>
      </c>
      <c r="CR36" s="555" t="s">
        <v>1204</v>
      </c>
      <c r="CS36" s="555" t="s">
        <v>1204</v>
      </c>
      <c r="CT36" s="555" t="s">
        <v>1204</v>
      </c>
      <c r="CU36" s="555" t="s">
        <v>1204</v>
      </c>
      <c r="CV36" s="555" t="s">
        <v>1204</v>
      </c>
      <c r="CW36" s="555" t="s">
        <v>1204</v>
      </c>
      <c r="CX36" s="555" t="s">
        <v>1204</v>
      </c>
      <c r="CY36" s="555" t="s">
        <v>1204</v>
      </c>
      <c r="CZ36" s="555" t="s">
        <v>1204</v>
      </c>
      <c r="DA36" s="555" t="s">
        <v>1204</v>
      </c>
      <c r="DB36" s="555" t="s">
        <v>1204</v>
      </c>
    </row>
    <row r="37" spans="1:106">
      <c r="A37" s="588" t="s">
        <v>1195</v>
      </c>
      <c r="B37" s="494" t="s">
        <v>805</v>
      </c>
      <c r="C37" s="495" t="s">
        <v>543</v>
      </c>
      <c r="D37" s="652" t="s">
        <v>416</v>
      </c>
      <c r="E37" s="635" t="s">
        <v>419</v>
      </c>
      <c r="F37" s="636">
        <v>43452</v>
      </c>
      <c r="G37" s="637">
        <v>4</v>
      </c>
      <c r="H37" s="638" t="s">
        <v>1195</v>
      </c>
      <c r="I37">
        <v>3706</v>
      </c>
      <c r="J37" s="668">
        <v>116</v>
      </c>
      <c r="K37">
        <v>11.7</v>
      </c>
      <c r="L37">
        <v>86.2</v>
      </c>
      <c r="M37">
        <v>41</v>
      </c>
      <c r="N37">
        <v>3</v>
      </c>
      <c r="O37">
        <v>97</v>
      </c>
      <c r="P37">
        <v>5</v>
      </c>
      <c r="Q37">
        <v>22</v>
      </c>
      <c r="R37">
        <v>18</v>
      </c>
      <c r="S37">
        <v>32</v>
      </c>
      <c r="T37">
        <v>66</v>
      </c>
      <c r="U37">
        <v>0</v>
      </c>
      <c r="V37" s="355">
        <f t="shared" si="0"/>
        <v>2.5860000000000003</v>
      </c>
      <c r="W37" s="355">
        <f t="shared" si="1"/>
        <v>3.982985305491106</v>
      </c>
      <c r="X37">
        <v>50</v>
      </c>
      <c r="Y37">
        <v>9.3800000000000008</v>
      </c>
      <c r="Z37">
        <v>31.2</v>
      </c>
      <c r="AA37">
        <v>31.2</v>
      </c>
      <c r="AB37">
        <v>0</v>
      </c>
      <c r="AC37">
        <v>63.6</v>
      </c>
      <c r="AD37">
        <v>18.2</v>
      </c>
      <c r="AE37">
        <v>22.7</v>
      </c>
      <c r="AF37">
        <v>45.5</v>
      </c>
      <c r="AG37">
        <v>0</v>
      </c>
      <c r="AH37" s="639">
        <f t="shared" si="2"/>
        <v>16</v>
      </c>
      <c r="AI37" s="639">
        <f t="shared" si="3"/>
        <v>3.0016000000000003</v>
      </c>
      <c r="AJ37" s="639">
        <f t="shared" si="4"/>
        <v>9.984</v>
      </c>
      <c r="AK37" s="639">
        <f t="shared" si="5"/>
        <v>0</v>
      </c>
      <c r="AL37" s="639">
        <f t="shared" si="6"/>
        <v>13.992000000000001</v>
      </c>
      <c r="AM37" s="639">
        <f t="shared" si="7"/>
        <v>4.0039999999999996</v>
      </c>
      <c r="AN37" s="639">
        <f t="shared" si="8"/>
        <v>4.9939999999999998</v>
      </c>
      <c r="AO37" s="639">
        <f t="shared" si="9"/>
        <v>10.01</v>
      </c>
      <c r="AP37" s="639">
        <f t="shared" si="10"/>
        <v>0</v>
      </c>
      <c r="AQ37">
        <v>3058</v>
      </c>
      <c r="AR37">
        <v>241</v>
      </c>
      <c r="AS37">
        <v>950</v>
      </c>
      <c r="AT37">
        <v>1828</v>
      </c>
      <c r="AU37">
        <v>-52.6</v>
      </c>
      <c r="AV37">
        <v>100</v>
      </c>
      <c r="AW37">
        <v>33.299999999999997</v>
      </c>
      <c r="AX37">
        <v>33.299999999999997</v>
      </c>
      <c r="AY37">
        <v>1114</v>
      </c>
      <c r="AZ37">
        <v>33.299999999999997</v>
      </c>
      <c r="BA37">
        <v>100</v>
      </c>
      <c r="BB37">
        <v>0</v>
      </c>
      <c r="BC37">
        <v>467</v>
      </c>
      <c r="BD37">
        <v>65.5</v>
      </c>
      <c r="BE37">
        <v>737</v>
      </c>
      <c r="BF37">
        <v>228</v>
      </c>
      <c r="BG37">
        <v>-113</v>
      </c>
      <c r="BH37">
        <v>39.200000000000003</v>
      </c>
      <c r="BI37">
        <v>4.12</v>
      </c>
      <c r="BJ37">
        <v>21.6</v>
      </c>
      <c r="BK37">
        <v>781</v>
      </c>
      <c r="BL37">
        <v>17.5</v>
      </c>
      <c r="BM37">
        <v>29.9</v>
      </c>
      <c r="BN37">
        <v>0</v>
      </c>
      <c r="BO37">
        <v>10.3</v>
      </c>
      <c r="BP37" s="575" t="s">
        <v>1204</v>
      </c>
      <c r="BQ37" s="575" t="s">
        <v>1204</v>
      </c>
      <c r="BR37" s="575" t="s">
        <v>1204</v>
      </c>
      <c r="BS37" s="575" t="s">
        <v>1204</v>
      </c>
      <c r="BT37" s="575" t="s">
        <v>1204</v>
      </c>
      <c r="BU37" s="575" t="s">
        <v>1204</v>
      </c>
      <c r="BV37" s="575" t="s">
        <v>1204</v>
      </c>
      <c r="BW37" s="575" t="s">
        <v>1204</v>
      </c>
      <c r="BX37" s="575" t="s">
        <v>1204</v>
      </c>
      <c r="BY37" s="575" t="s">
        <v>1204</v>
      </c>
      <c r="BZ37" s="575" t="s">
        <v>1204</v>
      </c>
      <c r="CA37" s="575" t="s">
        <v>1204</v>
      </c>
      <c r="CB37" s="575" t="s">
        <v>1204</v>
      </c>
      <c r="CC37" s="575" t="s">
        <v>1204</v>
      </c>
      <c r="CD37" s="575" t="s">
        <v>1204</v>
      </c>
      <c r="CE37" s="575" t="s">
        <v>1204</v>
      </c>
      <c r="CF37" s="575" t="s">
        <v>1204</v>
      </c>
      <c r="CG37" s="575" t="s">
        <v>1204</v>
      </c>
      <c r="CH37" s="575" t="s">
        <v>1204</v>
      </c>
      <c r="CI37" s="575" t="s">
        <v>1204</v>
      </c>
      <c r="CJ37" s="575" t="s">
        <v>1204</v>
      </c>
      <c r="CK37" s="575" t="s">
        <v>1204</v>
      </c>
      <c r="CL37" s="575" t="s">
        <v>1204</v>
      </c>
      <c r="CM37" s="575" t="s">
        <v>1204</v>
      </c>
      <c r="CN37" s="575" t="s">
        <v>1204</v>
      </c>
      <c r="CO37" s="575" t="s">
        <v>1204</v>
      </c>
      <c r="CP37" s="575" t="s">
        <v>1204</v>
      </c>
      <c r="CQ37" s="575" t="s">
        <v>1204</v>
      </c>
      <c r="CR37" s="575" t="s">
        <v>1204</v>
      </c>
      <c r="CS37" s="575" t="s">
        <v>1204</v>
      </c>
      <c r="CT37" s="575" t="s">
        <v>1204</v>
      </c>
      <c r="CU37" s="575" t="s">
        <v>1204</v>
      </c>
      <c r="CV37" s="575" t="s">
        <v>1204</v>
      </c>
      <c r="CW37" s="575" t="s">
        <v>1204</v>
      </c>
      <c r="CX37" s="575" t="s">
        <v>1204</v>
      </c>
      <c r="CY37" s="575" t="s">
        <v>1204</v>
      </c>
      <c r="CZ37" s="575" t="s">
        <v>1204</v>
      </c>
      <c r="DA37" s="575" t="s">
        <v>1204</v>
      </c>
      <c r="DB37" s="575" t="s">
        <v>1204</v>
      </c>
    </row>
    <row r="38" spans="1:106" s="643" customFormat="1">
      <c r="A38" s="114"/>
      <c r="B38" s="549" t="s">
        <v>806</v>
      </c>
      <c r="C38" s="549"/>
      <c r="F38" s="641"/>
      <c r="G38" s="642"/>
      <c r="I38" s="555" t="s">
        <v>1204</v>
      </c>
      <c r="J38" s="555" t="s">
        <v>1204</v>
      </c>
      <c r="K38" s="555" t="s">
        <v>1204</v>
      </c>
      <c r="L38" s="555" t="s">
        <v>1204</v>
      </c>
      <c r="M38" s="555" t="s">
        <v>1204</v>
      </c>
      <c r="N38" s="555" t="s">
        <v>1204</v>
      </c>
      <c r="O38" s="555" t="s">
        <v>1204</v>
      </c>
      <c r="P38" s="555" t="s">
        <v>1204</v>
      </c>
      <c r="Q38" s="555" t="s">
        <v>1204</v>
      </c>
      <c r="R38" s="555" t="s">
        <v>1204</v>
      </c>
      <c r="S38" s="555" t="s">
        <v>1204</v>
      </c>
      <c r="T38" s="555" t="s">
        <v>1204</v>
      </c>
      <c r="U38" s="555" t="s">
        <v>1204</v>
      </c>
      <c r="V38" s="555" t="s">
        <v>1204</v>
      </c>
      <c r="W38" s="555" t="s">
        <v>1204</v>
      </c>
      <c r="X38" s="555" t="s">
        <v>1204</v>
      </c>
      <c r="Y38" s="555" t="s">
        <v>1204</v>
      </c>
      <c r="Z38" s="555" t="s">
        <v>1204</v>
      </c>
      <c r="AA38" s="555" t="s">
        <v>1204</v>
      </c>
      <c r="AB38" s="555" t="s">
        <v>1204</v>
      </c>
      <c r="AC38" s="555" t="s">
        <v>1204</v>
      </c>
      <c r="AD38" s="555" t="s">
        <v>1204</v>
      </c>
      <c r="AE38" s="555" t="s">
        <v>1204</v>
      </c>
      <c r="AF38" s="555" t="s">
        <v>1204</v>
      </c>
      <c r="AG38" s="555" t="s">
        <v>1204</v>
      </c>
      <c r="AH38" s="555" t="s">
        <v>1204</v>
      </c>
      <c r="AI38" s="555" t="s">
        <v>1204</v>
      </c>
      <c r="AJ38" s="555" t="s">
        <v>1204</v>
      </c>
      <c r="AK38" s="555" t="s">
        <v>1204</v>
      </c>
      <c r="AL38" s="555" t="s">
        <v>1204</v>
      </c>
      <c r="AM38" s="555" t="s">
        <v>1204</v>
      </c>
      <c r="AN38" s="555" t="s">
        <v>1204</v>
      </c>
      <c r="AO38" s="555" t="s">
        <v>1204</v>
      </c>
      <c r="AP38" s="555" t="s">
        <v>1204</v>
      </c>
      <c r="AQ38" s="555" t="s">
        <v>1204</v>
      </c>
      <c r="AR38" s="555" t="s">
        <v>1204</v>
      </c>
      <c r="AS38" s="555" t="s">
        <v>1204</v>
      </c>
      <c r="AT38" s="555" t="s">
        <v>1204</v>
      </c>
      <c r="AU38" s="555" t="s">
        <v>1204</v>
      </c>
      <c r="AV38" s="555" t="s">
        <v>1204</v>
      </c>
      <c r="AW38" s="555" t="s">
        <v>1204</v>
      </c>
      <c r="AX38" s="555" t="s">
        <v>1204</v>
      </c>
      <c r="AY38" s="555" t="s">
        <v>1204</v>
      </c>
      <c r="AZ38" s="555" t="s">
        <v>1204</v>
      </c>
      <c r="BA38" s="555" t="s">
        <v>1204</v>
      </c>
      <c r="BB38" s="555" t="s">
        <v>1204</v>
      </c>
      <c r="BC38" s="555" t="s">
        <v>1204</v>
      </c>
      <c r="BD38" s="555" t="s">
        <v>1204</v>
      </c>
      <c r="BE38" s="555" t="s">
        <v>1204</v>
      </c>
      <c r="BF38" s="555" t="s">
        <v>1204</v>
      </c>
      <c r="BG38" s="555" t="s">
        <v>1204</v>
      </c>
      <c r="BH38" s="555" t="s">
        <v>1204</v>
      </c>
      <c r="BI38" s="555" t="s">
        <v>1204</v>
      </c>
      <c r="BJ38" s="555" t="s">
        <v>1204</v>
      </c>
      <c r="BK38" s="555" t="s">
        <v>1204</v>
      </c>
      <c r="BL38" s="555" t="s">
        <v>1204</v>
      </c>
      <c r="BM38" s="555" t="s">
        <v>1204</v>
      </c>
      <c r="BN38" s="555" t="s">
        <v>1204</v>
      </c>
      <c r="BO38" s="555" t="s">
        <v>1204</v>
      </c>
      <c r="BP38" s="555" t="s">
        <v>1204</v>
      </c>
      <c r="BQ38" s="555" t="s">
        <v>1204</v>
      </c>
      <c r="BR38" s="555" t="s">
        <v>1204</v>
      </c>
      <c r="BS38" s="555" t="s">
        <v>1204</v>
      </c>
      <c r="BT38" s="555" t="s">
        <v>1204</v>
      </c>
      <c r="BU38" s="555" t="s">
        <v>1204</v>
      </c>
      <c r="BV38" s="555" t="s">
        <v>1204</v>
      </c>
      <c r="BW38" s="555" t="s">
        <v>1204</v>
      </c>
      <c r="BX38" s="555" t="s">
        <v>1204</v>
      </c>
      <c r="BY38" s="555" t="s">
        <v>1204</v>
      </c>
      <c r="BZ38" s="555" t="s">
        <v>1204</v>
      </c>
      <c r="CA38" s="555" t="s">
        <v>1204</v>
      </c>
      <c r="CB38" s="555" t="s">
        <v>1204</v>
      </c>
      <c r="CC38" s="555" t="s">
        <v>1204</v>
      </c>
      <c r="CD38" s="555" t="s">
        <v>1204</v>
      </c>
      <c r="CE38" s="555" t="s">
        <v>1204</v>
      </c>
      <c r="CF38" s="555" t="s">
        <v>1204</v>
      </c>
      <c r="CG38" s="555" t="s">
        <v>1204</v>
      </c>
      <c r="CH38" s="555" t="s">
        <v>1204</v>
      </c>
      <c r="CI38" s="555" t="s">
        <v>1204</v>
      </c>
      <c r="CJ38" s="555" t="s">
        <v>1204</v>
      </c>
      <c r="CK38" s="555" t="s">
        <v>1204</v>
      </c>
      <c r="CL38" s="555" t="s">
        <v>1204</v>
      </c>
      <c r="CM38" s="555" t="s">
        <v>1204</v>
      </c>
      <c r="CN38" s="555" t="s">
        <v>1204</v>
      </c>
      <c r="CO38" s="555" t="s">
        <v>1204</v>
      </c>
      <c r="CP38" s="555" t="s">
        <v>1204</v>
      </c>
      <c r="CQ38" s="555" t="s">
        <v>1204</v>
      </c>
      <c r="CR38" s="555" t="s">
        <v>1204</v>
      </c>
      <c r="CS38" s="555" t="s">
        <v>1204</v>
      </c>
      <c r="CT38" s="555" t="s">
        <v>1204</v>
      </c>
      <c r="CU38" s="555" t="s">
        <v>1204</v>
      </c>
      <c r="CV38" s="555" t="s">
        <v>1204</v>
      </c>
      <c r="CW38" s="555" t="s">
        <v>1204</v>
      </c>
      <c r="CX38" s="555" t="s">
        <v>1204</v>
      </c>
      <c r="CY38" s="555" t="s">
        <v>1204</v>
      </c>
      <c r="CZ38" s="555" t="s">
        <v>1204</v>
      </c>
      <c r="DA38" s="555" t="s">
        <v>1204</v>
      </c>
      <c r="DB38" s="555" t="s">
        <v>1204</v>
      </c>
    </row>
    <row r="39" spans="1:106">
      <c r="A39" s="588" t="s">
        <v>381</v>
      </c>
      <c r="B39" s="494"/>
      <c r="C39" s="495"/>
      <c r="D39" s="652"/>
      <c r="E39" s="635"/>
      <c r="F39" s="636"/>
      <c r="G39" s="637"/>
      <c r="H39" s="638" t="s">
        <v>381</v>
      </c>
      <c r="I39" t="s">
        <v>1204</v>
      </c>
      <c r="J39" t="s">
        <v>1204</v>
      </c>
      <c r="K39" t="s">
        <v>1204</v>
      </c>
      <c r="L39" t="s">
        <v>1204</v>
      </c>
      <c r="M39" t="s">
        <v>1204</v>
      </c>
      <c r="N39" t="s">
        <v>1204</v>
      </c>
      <c r="O39" t="s">
        <v>1204</v>
      </c>
      <c r="P39" t="s">
        <v>1204</v>
      </c>
      <c r="Q39" t="s">
        <v>1204</v>
      </c>
      <c r="R39" t="s">
        <v>1204</v>
      </c>
      <c r="S39" t="s">
        <v>1204</v>
      </c>
      <c r="T39" t="s">
        <v>1204</v>
      </c>
      <c r="U39" t="s">
        <v>1204</v>
      </c>
      <c r="V39" s="355" t="s">
        <v>1204</v>
      </c>
      <c r="W39" s="355" t="s">
        <v>1204</v>
      </c>
      <c r="X39" t="s">
        <v>1204</v>
      </c>
      <c r="Y39" t="s">
        <v>1204</v>
      </c>
      <c r="Z39" t="s">
        <v>1204</v>
      </c>
      <c r="AA39" t="s">
        <v>1204</v>
      </c>
      <c r="AB39" t="s">
        <v>1204</v>
      </c>
      <c r="AC39" t="s">
        <v>1204</v>
      </c>
      <c r="AD39" t="s">
        <v>1204</v>
      </c>
      <c r="AE39" t="s">
        <v>1204</v>
      </c>
      <c r="AF39" t="s">
        <v>1204</v>
      </c>
      <c r="AG39" t="s">
        <v>1204</v>
      </c>
      <c r="AH39" s="639" t="s">
        <v>1204</v>
      </c>
      <c r="AI39" s="639" t="s">
        <v>1204</v>
      </c>
      <c r="AJ39" s="639" t="s">
        <v>1204</v>
      </c>
      <c r="AK39" s="639" t="s">
        <v>1204</v>
      </c>
      <c r="AL39" s="639" t="s">
        <v>1204</v>
      </c>
      <c r="AM39" s="639" t="s">
        <v>1204</v>
      </c>
      <c r="AN39" s="639" t="s">
        <v>1204</v>
      </c>
      <c r="AO39" s="639" t="s">
        <v>1204</v>
      </c>
      <c r="AP39" s="639" t="s">
        <v>1204</v>
      </c>
      <c r="AQ39" s="639" t="s">
        <v>1204</v>
      </c>
      <c r="AR39" s="639" t="s">
        <v>1204</v>
      </c>
      <c r="AS39" s="639" t="s">
        <v>1204</v>
      </c>
      <c r="AT39" s="639" t="s">
        <v>1204</v>
      </c>
      <c r="AU39" s="639" t="s">
        <v>1204</v>
      </c>
      <c r="AV39" s="639" t="s">
        <v>1204</v>
      </c>
      <c r="AW39" s="639" t="s">
        <v>1204</v>
      </c>
      <c r="AX39" s="639" t="s">
        <v>1204</v>
      </c>
      <c r="AY39" s="639" t="s">
        <v>1204</v>
      </c>
      <c r="AZ39" s="639" t="s">
        <v>1204</v>
      </c>
      <c r="BA39" s="639" t="s">
        <v>1204</v>
      </c>
      <c r="BB39" s="639" t="s">
        <v>1204</v>
      </c>
      <c r="BC39" s="639" t="s">
        <v>1204</v>
      </c>
      <c r="BD39" s="639" t="s">
        <v>1204</v>
      </c>
      <c r="BE39" s="639" t="s">
        <v>1204</v>
      </c>
      <c r="BF39" s="639" t="s">
        <v>1204</v>
      </c>
      <c r="BG39" s="639" t="s">
        <v>1204</v>
      </c>
      <c r="BH39" s="639" t="s">
        <v>1204</v>
      </c>
      <c r="BI39" s="639" t="s">
        <v>1204</v>
      </c>
      <c r="BJ39" s="639" t="s">
        <v>1204</v>
      </c>
      <c r="BK39" s="639" t="s">
        <v>1204</v>
      </c>
      <c r="BL39" s="639" t="s">
        <v>1204</v>
      </c>
      <c r="BM39" s="639" t="s">
        <v>1204</v>
      </c>
      <c r="BN39" s="639" t="s">
        <v>1204</v>
      </c>
      <c r="BO39" s="639" t="s">
        <v>1204</v>
      </c>
      <c r="BP39" s="639" t="s">
        <v>1204</v>
      </c>
      <c r="BQ39" s="639" t="s">
        <v>1204</v>
      </c>
      <c r="BR39" s="639" t="s">
        <v>1204</v>
      </c>
      <c r="BS39" s="639" t="s">
        <v>1204</v>
      </c>
      <c r="BT39" s="639" t="s">
        <v>1204</v>
      </c>
      <c r="BU39" s="639" t="s">
        <v>1204</v>
      </c>
      <c r="BV39" s="639" t="s">
        <v>1204</v>
      </c>
      <c r="BW39" s="639" t="s">
        <v>1204</v>
      </c>
      <c r="BX39" s="639" t="s">
        <v>1204</v>
      </c>
      <c r="BY39" s="639" t="s">
        <v>1204</v>
      </c>
      <c r="BZ39" s="639" t="s">
        <v>1204</v>
      </c>
      <c r="CA39" s="639" t="s">
        <v>1204</v>
      </c>
      <c r="CB39" s="639" t="s">
        <v>1204</v>
      </c>
      <c r="CC39" s="639" t="s">
        <v>1204</v>
      </c>
      <c r="CD39" s="639" t="s">
        <v>1204</v>
      </c>
      <c r="CE39" s="639" t="s">
        <v>1204</v>
      </c>
      <c r="CF39" s="639" t="s">
        <v>1204</v>
      </c>
      <c r="CG39" s="639" t="s">
        <v>1204</v>
      </c>
      <c r="CH39" s="639" t="s">
        <v>1204</v>
      </c>
      <c r="CI39" s="639" t="s">
        <v>1204</v>
      </c>
      <c r="CJ39" s="639" t="s">
        <v>1204</v>
      </c>
      <c r="CK39" s="639" t="s">
        <v>1204</v>
      </c>
      <c r="CL39" s="639" t="s">
        <v>1204</v>
      </c>
      <c r="CM39" s="639" t="s">
        <v>1204</v>
      </c>
      <c r="CN39" s="639" t="s">
        <v>1204</v>
      </c>
      <c r="CO39" s="639" t="s">
        <v>1204</v>
      </c>
      <c r="CP39" s="639" t="s">
        <v>1204</v>
      </c>
      <c r="CQ39" s="639" t="s">
        <v>1204</v>
      </c>
      <c r="CR39" s="639" t="s">
        <v>1204</v>
      </c>
      <c r="CS39" s="639" t="s">
        <v>1204</v>
      </c>
      <c r="CT39" s="639" t="s">
        <v>1204</v>
      </c>
      <c r="CU39" s="639" t="s">
        <v>1204</v>
      </c>
      <c r="CV39" s="639" t="s">
        <v>1204</v>
      </c>
      <c r="CW39" s="639" t="s">
        <v>1204</v>
      </c>
      <c r="CX39" s="639" t="s">
        <v>1204</v>
      </c>
      <c r="CY39" s="639" t="s">
        <v>1204</v>
      </c>
      <c r="CZ39" s="639" t="s">
        <v>1204</v>
      </c>
      <c r="DA39" s="639" t="s">
        <v>1204</v>
      </c>
      <c r="DB39" s="639" t="s">
        <v>1204</v>
      </c>
    </row>
    <row r="40" spans="1:106" s="5" customFormat="1">
      <c r="A40" s="587"/>
      <c r="B40" s="577"/>
      <c r="C40" s="577"/>
      <c r="F40" s="673"/>
      <c r="G40" s="674"/>
      <c r="I40" s="2" t="s">
        <v>1204</v>
      </c>
      <c r="J40" s="2" t="s">
        <v>1204</v>
      </c>
      <c r="K40" s="2" t="s">
        <v>1204</v>
      </c>
      <c r="L40" s="2" t="s">
        <v>1204</v>
      </c>
      <c r="M40" s="2" t="s">
        <v>1204</v>
      </c>
      <c r="N40" s="2" t="s">
        <v>1204</v>
      </c>
      <c r="O40" s="2" t="s">
        <v>1204</v>
      </c>
      <c r="P40" s="2" t="s">
        <v>1204</v>
      </c>
      <c r="Q40" s="2" t="s">
        <v>1204</v>
      </c>
      <c r="R40" s="2" t="s">
        <v>1204</v>
      </c>
      <c r="S40" s="2" t="s">
        <v>1204</v>
      </c>
      <c r="T40" s="2" t="s">
        <v>1204</v>
      </c>
      <c r="U40" s="2" t="s">
        <v>1204</v>
      </c>
      <c r="V40" s="2" t="s">
        <v>1204</v>
      </c>
      <c r="W40" s="2" t="s">
        <v>1204</v>
      </c>
      <c r="X40" s="2" t="s">
        <v>1204</v>
      </c>
      <c r="Y40" s="2" t="s">
        <v>1204</v>
      </c>
      <c r="Z40" s="2" t="s">
        <v>1204</v>
      </c>
      <c r="AA40" s="2" t="s">
        <v>1204</v>
      </c>
      <c r="AB40" s="2" t="s">
        <v>1204</v>
      </c>
      <c r="AC40" s="2" t="s">
        <v>1204</v>
      </c>
      <c r="AD40" s="2" t="s">
        <v>1204</v>
      </c>
      <c r="AE40" s="2" t="s">
        <v>1204</v>
      </c>
      <c r="AF40" s="2" t="s">
        <v>1204</v>
      </c>
      <c r="AG40" s="2" t="s">
        <v>1204</v>
      </c>
      <c r="AH40" s="2" t="s">
        <v>1204</v>
      </c>
      <c r="AI40" s="2" t="s">
        <v>1204</v>
      </c>
      <c r="AJ40" s="2" t="s">
        <v>1204</v>
      </c>
      <c r="AK40" s="2" t="s">
        <v>1204</v>
      </c>
      <c r="AL40" s="2" t="s">
        <v>1204</v>
      </c>
      <c r="AM40" s="2" t="s">
        <v>1204</v>
      </c>
      <c r="AN40" s="2" t="s">
        <v>1204</v>
      </c>
      <c r="AO40" s="2" t="s">
        <v>1204</v>
      </c>
      <c r="AP40" s="2" t="s">
        <v>1204</v>
      </c>
      <c r="AQ40" s="2" t="s">
        <v>1204</v>
      </c>
      <c r="AR40" s="2" t="s">
        <v>1204</v>
      </c>
      <c r="AS40" s="2" t="s">
        <v>1204</v>
      </c>
      <c r="AT40" s="2" t="s">
        <v>1204</v>
      </c>
      <c r="AU40" s="2" t="s">
        <v>1204</v>
      </c>
      <c r="AV40" s="2" t="s">
        <v>1204</v>
      </c>
      <c r="AW40" s="2" t="s">
        <v>1204</v>
      </c>
      <c r="AX40" s="2" t="s">
        <v>1204</v>
      </c>
      <c r="AY40" s="2" t="s">
        <v>1204</v>
      </c>
      <c r="AZ40" s="2" t="s">
        <v>1204</v>
      </c>
      <c r="BA40" s="2" t="s">
        <v>1204</v>
      </c>
      <c r="BB40" s="2" t="s">
        <v>1204</v>
      </c>
      <c r="BC40" s="2" t="s">
        <v>1204</v>
      </c>
      <c r="BD40" s="2" t="s">
        <v>1204</v>
      </c>
      <c r="BE40" s="2" t="s">
        <v>1204</v>
      </c>
      <c r="BF40" s="2" t="s">
        <v>1204</v>
      </c>
      <c r="BG40" s="2" t="s">
        <v>1204</v>
      </c>
      <c r="BH40" s="2" t="s">
        <v>1204</v>
      </c>
      <c r="BI40" s="2" t="s">
        <v>1204</v>
      </c>
      <c r="BJ40" s="2" t="s">
        <v>1204</v>
      </c>
      <c r="BK40" s="2" t="s">
        <v>1204</v>
      </c>
      <c r="BL40" s="2" t="s">
        <v>1204</v>
      </c>
      <c r="BM40" s="2" t="s">
        <v>1204</v>
      </c>
      <c r="BN40" s="2" t="s">
        <v>1204</v>
      </c>
      <c r="BO40" s="2" t="s">
        <v>1204</v>
      </c>
      <c r="BP40" s="2" t="s">
        <v>1204</v>
      </c>
      <c r="BQ40" s="2" t="s">
        <v>1204</v>
      </c>
      <c r="BR40" s="2" t="s">
        <v>1204</v>
      </c>
      <c r="BS40" s="2" t="s">
        <v>1204</v>
      </c>
      <c r="BT40" s="2" t="s">
        <v>1204</v>
      </c>
      <c r="BU40" s="2" t="s">
        <v>1204</v>
      </c>
      <c r="BV40" s="2" t="s">
        <v>1204</v>
      </c>
      <c r="BW40" s="2" t="s">
        <v>1204</v>
      </c>
      <c r="BX40" s="2" t="s">
        <v>1204</v>
      </c>
      <c r="BY40" s="2" t="s">
        <v>1204</v>
      </c>
      <c r="BZ40" s="2" t="s">
        <v>1204</v>
      </c>
      <c r="CA40" s="2" t="s">
        <v>1204</v>
      </c>
      <c r="CB40" s="2" t="s">
        <v>1204</v>
      </c>
      <c r="CC40" s="2" t="s">
        <v>1204</v>
      </c>
      <c r="CD40" s="2" t="s">
        <v>1204</v>
      </c>
      <c r="CE40" s="2" t="s">
        <v>1204</v>
      </c>
      <c r="CF40" s="2" t="s">
        <v>1204</v>
      </c>
      <c r="CG40" s="2" t="s">
        <v>1204</v>
      </c>
      <c r="CH40" s="2" t="s">
        <v>1204</v>
      </c>
      <c r="CI40" s="2" t="s">
        <v>1204</v>
      </c>
      <c r="CJ40" s="2" t="s">
        <v>1204</v>
      </c>
      <c r="CK40" s="2" t="s">
        <v>1204</v>
      </c>
      <c r="CL40" s="2" t="s">
        <v>1204</v>
      </c>
      <c r="CM40" s="2" t="s">
        <v>1204</v>
      </c>
      <c r="CN40" s="2" t="s">
        <v>1204</v>
      </c>
      <c r="CO40" s="2" t="s">
        <v>1204</v>
      </c>
      <c r="CP40" s="2" t="s">
        <v>1204</v>
      </c>
      <c r="CQ40" s="2" t="s">
        <v>1204</v>
      </c>
      <c r="CR40" s="2" t="s">
        <v>1204</v>
      </c>
      <c r="CS40" s="2" t="s">
        <v>1204</v>
      </c>
      <c r="CT40" s="2" t="s">
        <v>1204</v>
      </c>
      <c r="CU40" s="2" t="s">
        <v>1204</v>
      </c>
      <c r="CV40" s="2" t="s">
        <v>1204</v>
      </c>
      <c r="CW40" s="2" t="s">
        <v>1204</v>
      </c>
      <c r="CX40" s="2" t="s">
        <v>1204</v>
      </c>
      <c r="CY40" s="2" t="s">
        <v>1204</v>
      </c>
      <c r="CZ40" s="2" t="s">
        <v>1204</v>
      </c>
      <c r="DA40" s="2" t="s">
        <v>1204</v>
      </c>
      <c r="DB40" s="2" t="s">
        <v>1204</v>
      </c>
    </row>
    <row r="41" spans="1:106">
      <c r="A41" s="588" t="s">
        <v>1196</v>
      </c>
      <c r="B41" s="494" t="s">
        <v>808</v>
      </c>
      <c r="C41" s="495" t="s">
        <v>543</v>
      </c>
      <c r="D41" s="652" t="s">
        <v>416</v>
      </c>
      <c r="E41" s="635" t="s">
        <v>421</v>
      </c>
      <c r="F41" s="636">
        <v>43537</v>
      </c>
      <c r="G41" s="637">
        <v>0</v>
      </c>
      <c r="H41" s="638" t="s">
        <v>1196</v>
      </c>
      <c r="I41">
        <v>11606</v>
      </c>
      <c r="J41">
        <v>189</v>
      </c>
      <c r="K41">
        <v>3.41</v>
      </c>
      <c r="L41">
        <v>49.7</v>
      </c>
      <c r="M41">
        <v>33</v>
      </c>
      <c r="N41">
        <v>7.45</v>
      </c>
      <c r="O41">
        <v>92.6</v>
      </c>
      <c r="P41">
        <v>6.38</v>
      </c>
      <c r="Q41">
        <v>12.8</v>
      </c>
      <c r="R41">
        <v>19.100000000000001</v>
      </c>
      <c r="S41">
        <v>67</v>
      </c>
      <c r="T41">
        <v>33</v>
      </c>
      <c r="U41">
        <v>0</v>
      </c>
      <c r="V41" s="355">
        <f t="shared" si="0"/>
        <v>3.7026500000000002</v>
      </c>
      <c r="W41" s="355">
        <f t="shared" si="1"/>
        <v>12.585580597680039</v>
      </c>
      <c r="X41">
        <v>38.1</v>
      </c>
      <c r="Y41">
        <v>6.35</v>
      </c>
      <c r="Z41">
        <v>12.7</v>
      </c>
      <c r="AA41">
        <v>23.8</v>
      </c>
      <c r="AB41">
        <v>0</v>
      </c>
      <c r="AC41">
        <v>50</v>
      </c>
      <c r="AD41">
        <v>16.7</v>
      </c>
      <c r="AE41">
        <v>33.299999999999997</v>
      </c>
      <c r="AF41">
        <v>66.7</v>
      </c>
      <c r="AG41">
        <v>0</v>
      </c>
      <c r="AH41" s="639">
        <f t="shared" si="2"/>
        <v>25.527000000000001</v>
      </c>
      <c r="AI41" s="639">
        <f t="shared" si="3"/>
        <v>4.2545000000000002</v>
      </c>
      <c r="AJ41" s="639">
        <f t="shared" si="4"/>
        <v>15.946000000000002</v>
      </c>
      <c r="AK41" s="639">
        <f t="shared" si="5"/>
        <v>0</v>
      </c>
      <c r="AL41" s="639">
        <f t="shared" si="6"/>
        <v>6.4</v>
      </c>
      <c r="AM41" s="639">
        <f t="shared" si="7"/>
        <v>2.1375999999999999</v>
      </c>
      <c r="AN41" s="639">
        <f t="shared" si="8"/>
        <v>4.2624000000000004</v>
      </c>
      <c r="AO41" s="639">
        <f t="shared" si="9"/>
        <v>8.5376000000000012</v>
      </c>
      <c r="AP41" s="639">
        <f t="shared" si="10"/>
        <v>0</v>
      </c>
      <c r="AQ41">
        <v>2702</v>
      </c>
      <c r="AR41">
        <v>265</v>
      </c>
      <c r="AS41">
        <v>493</v>
      </c>
      <c r="AT41">
        <v>948</v>
      </c>
      <c r="AU41">
        <v>-84.8</v>
      </c>
      <c r="AV41">
        <v>85.7</v>
      </c>
      <c r="AW41">
        <v>28.6</v>
      </c>
      <c r="AX41">
        <v>14.3</v>
      </c>
      <c r="AY41">
        <v>242</v>
      </c>
      <c r="AZ41">
        <v>14.3</v>
      </c>
      <c r="BA41">
        <v>71.400000000000006</v>
      </c>
      <c r="BB41">
        <v>0</v>
      </c>
      <c r="BC41">
        <v>178</v>
      </c>
      <c r="BD41">
        <v>50.1</v>
      </c>
      <c r="BE41">
        <v>510</v>
      </c>
      <c r="BF41">
        <v>690</v>
      </c>
      <c r="BG41">
        <v>-221</v>
      </c>
      <c r="BH41">
        <v>28.7</v>
      </c>
      <c r="BI41">
        <v>4.5999999999999996</v>
      </c>
      <c r="BJ41">
        <v>12.6</v>
      </c>
      <c r="BK41">
        <v>529</v>
      </c>
      <c r="BL41">
        <v>19.5</v>
      </c>
      <c r="BM41">
        <v>66.7</v>
      </c>
      <c r="BN41">
        <v>0</v>
      </c>
      <c r="BO41">
        <v>46.6</v>
      </c>
      <c r="BP41">
        <v>18.2</v>
      </c>
      <c r="BQ41">
        <v>1.1399999999999999</v>
      </c>
      <c r="BR41">
        <v>98.9</v>
      </c>
      <c r="BS41">
        <v>14.8</v>
      </c>
      <c r="BT41">
        <v>4.55</v>
      </c>
      <c r="BU41">
        <v>55.7</v>
      </c>
      <c r="BV41">
        <v>78.400000000000006</v>
      </c>
      <c r="BW41">
        <v>21.6</v>
      </c>
      <c r="BX41">
        <v>5.68</v>
      </c>
      <c r="BY41">
        <v>25</v>
      </c>
      <c r="BZ41">
        <v>25</v>
      </c>
      <c r="CA41">
        <v>100</v>
      </c>
      <c r="CB41">
        <v>75</v>
      </c>
      <c r="CC41">
        <v>25</v>
      </c>
      <c r="CD41">
        <v>21.7</v>
      </c>
      <c r="CE41">
        <v>14.5</v>
      </c>
      <c r="CF41">
        <v>4.3499999999999996</v>
      </c>
      <c r="CG41">
        <v>58</v>
      </c>
      <c r="CH41">
        <v>7.25</v>
      </c>
      <c r="CI41">
        <v>21.6</v>
      </c>
      <c r="CJ41">
        <v>5.26</v>
      </c>
      <c r="CK41">
        <v>15.8</v>
      </c>
      <c r="CL41">
        <v>5.26</v>
      </c>
      <c r="CM41">
        <v>47.4</v>
      </c>
      <c r="CN41">
        <v>0</v>
      </c>
      <c r="CO41" s="639">
        <f t="shared" si="11"/>
        <v>1.1375</v>
      </c>
      <c r="CP41" s="639">
        <f t="shared" si="12"/>
        <v>1.1375</v>
      </c>
      <c r="CQ41" s="639">
        <f t="shared" si="13"/>
        <v>4.55</v>
      </c>
      <c r="CR41" s="639">
        <f t="shared" si="14"/>
        <v>3.4125000000000001</v>
      </c>
      <c r="CS41" s="639">
        <f t="shared" si="15"/>
        <v>1.1375</v>
      </c>
      <c r="CT41" s="639">
        <f t="shared" si="16"/>
        <v>17.012799999999999</v>
      </c>
      <c r="CU41" s="639">
        <f t="shared" si="17"/>
        <v>11.368000000000002</v>
      </c>
      <c r="CV41" s="639">
        <f t="shared" si="18"/>
        <v>45.472000000000008</v>
      </c>
      <c r="CW41" s="639">
        <f t="shared" si="19"/>
        <v>5.6840000000000011</v>
      </c>
      <c r="CX41" s="639">
        <f t="shared" si="20"/>
        <v>1.1361600000000001</v>
      </c>
      <c r="CY41" s="639">
        <f t="shared" si="21"/>
        <v>3.4128000000000003</v>
      </c>
      <c r="CZ41" s="639">
        <f t="shared" si="22"/>
        <v>1.1361600000000001</v>
      </c>
      <c r="DA41" s="639">
        <f t="shared" si="23"/>
        <v>10.2384</v>
      </c>
      <c r="DB41" s="639">
        <f t="shared" si="24"/>
        <v>0</v>
      </c>
    </row>
    <row r="42" spans="1:106">
      <c r="A42" s="114"/>
      <c r="B42" s="494" t="s">
        <v>809</v>
      </c>
      <c r="C42" s="494"/>
      <c r="F42" s="636"/>
      <c r="G42" s="637"/>
      <c r="H42" s="8"/>
      <c r="I42">
        <v>23627</v>
      </c>
      <c r="J42">
        <v>357</v>
      </c>
      <c r="K42">
        <v>3</v>
      </c>
      <c r="L42">
        <v>50.7</v>
      </c>
      <c r="M42">
        <v>36.5</v>
      </c>
      <c r="N42">
        <v>7.73</v>
      </c>
      <c r="O42">
        <v>92.3</v>
      </c>
      <c r="P42">
        <v>11.6</v>
      </c>
      <c r="Q42">
        <v>6.08</v>
      </c>
      <c r="R42">
        <v>13.3</v>
      </c>
      <c r="S42">
        <v>64.099999999999994</v>
      </c>
      <c r="T42">
        <v>35.9</v>
      </c>
      <c r="U42">
        <v>2.76</v>
      </c>
      <c r="V42" s="355">
        <f t="shared" si="0"/>
        <v>3.9191100000000008</v>
      </c>
      <c r="W42" s="355">
        <f t="shared" si="1"/>
        <v>11.30358678373406</v>
      </c>
      <c r="X42">
        <v>52.6</v>
      </c>
      <c r="Y42">
        <v>18.100000000000001</v>
      </c>
      <c r="Z42">
        <v>9.48</v>
      </c>
      <c r="AA42">
        <v>19</v>
      </c>
      <c r="AB42">
        <v>4.3099999999999996</v>
      </c>
      <c r="AC42">
        <v>72.7</v>
      </c>
      <c r="AD42">
        <v>45.5</v>
      </c>
      <c r="AE42">
        <v>27.3</v>
      </c>
      <c r="AF42">
        <v>100</v>
      </c>
      <c r="AG42">
        <v>9.09</v>
      </c>
      <c r="AH42" s="639">
        <f t="shared" si="2"/>
        <v>33.7166</v>
      </c>
      <c r="AI42" s="639">
        <f t="shared" si="3"/>
        <v>11.6021</v>
      </c>
      <c r="AJ42" s="639">
        <f t="shared" si="4"/>
        <v>12.178999999999998</v>
      </c>
      <c r="AK42" s="639">
        <f t="shared" si="5"/>
        <v>2.7627099999999998</v>
      </c>
      <c r="AL42" s="639">
        <f t="shared" si="6"/>
        <v>4.4201600000000001</v>
      </c>
      <c r="AM42" s="639">
        <f t="shared" si="7"/>
        <v>2.7664</v>
      </c>
      <c r="AN42" s="639">
        <f t="shared" si="8"/>
        <v>1.65984</v>
      </c>
      <c r="AO42" s="639">
        <f t="shared" si="9"/>
        <v>6.08</v>
      </c>
      <c r="AP42" s="639">
        <f t="shared" si="10"/>
        <v>0.55267200000000005</v>
      </c>
      <c r="AQ42">
        <v>2236</v>
      </c>
      <c r="AR42">
        <v>417</v>
      </c>
      <c r="AS42">
        <v>561</v>
      </c>
      <c r="AT42">
        <v>1987</v>
      </c>
      <c r="AU42">
        <v>-48.8</v>
      </c>
      <c r="AV42">
        <v>92.9</v>
      </c>
      <c r="AW42">
        <v>64.3</v>
      </c>
      <c r="AX42">
        <v>14.3</v>
      </c>
      <c r="AY42">
        <v>177</v>
      </c>
      <c r="AZ42">
        <v>21.4</v>
      </c>
      <c r="BA42">
        <v>100</v>
      </c>
      <c r="BB42">
        <v>7.14</v>
      </c>
      <c r="BC42">
        <v>222</v>
      </c>
      <c r="BD42">
        <v>68.099999999999994</v>
      </c>
      <c r="BE42">
        <v>471</v>
      </c>
      <c r="BF42">
        <v>794</v>
      </c>
      <c r="BG42">
        <v>-270</v>
      </c>
      <c r="BH42">
        <v>31.7</v>
      </c>
      <c r="BI42">
        <v>7.19</v>
      </c>
      <c r="BJ42">
        <v>5.39</v>
      </c>
      <c r="BK42">
        <v>499</v>
      </c>
      <c r="BL42">
        <v>12.6</v>
      </c>
      <c r="BM42">
        <v>61.1</v>
      </c>
      <c r="BN42">
        <v>2.4</v>
      </c>
      <c r="BO42">
        <v>44.3</v>
      </c>
      <c r="BP42">
        <v>19.600000000000001</v>
      </c>
      <c r="BQ42">
        <v>1.9</v>
      </c>
      <c r="BR42">
        <v>98.1</v>
      </c>
      <c r="BS42">
        <v>7.59</v>
      </c>
      <c r="BT42">
        <v>6.33</v>
      </c>
      <c r="BU42">
        <v>50.6</v>
      </c>
      <c r="BV42">
        <v>81.599999999999994</v>
      </c>
      <c r="BW42">
        <v>18.399999999999999</v>
      </c>
      <c r="BX42">
        <v>7.59</v>
      </c>
      <c r="BY42">
        <v>70</v>
      </c>
      <c r="BZ42">
        <v>20</v>
      </c>
      <c r="CA42">
        <v>100</v>
      </c>
      <c r="CB42">
        <v>100</v>
      </c>
      <c r="CC42">
        <v>20</v>
      </c>
      <c r="CD42">
        <v>23.3</v>
      </c>
      <c r="CE42">
        <v>9.3000000000000007</v>
      </c>
      <c r="CF42">
        <v>7.75</v>
      </c>
      <c r="CG42">
        <v>53.5</v>
      </c>
      <c r="CH42">
        <v>8.5299999999999994</v>
      </c>
      <c r="CI42">
        <v>18.399999999999999</v>
      </c>
      <c r="CJ42">
        <v>3.45</v>
      </c>
      <c r="CK42">
        <v>0</v>
      </c>
      <c r="CL42">
        <v>0</v>
      </c>
      <c r="CM42">
        <v>37.9</v>
      </c>
      <c r="CN42">
        <v>3.45</v>
      </c>
      <c r="CO42" s="639">
        <f t="shared" si="11"/>
        <v>4.431</v>
      </c>
      <c r="CP42" s="639">
        <f t="shared" si="12"/>
        <v>1.266</v>
      </c>
      <c r="CQ42" s="639">
        <f t="shared" si="13"/>
        <v>6.33</v>
      </c>
      <c r="CR42" s="639">
        <f t="shared" si="14"/>
        <v>6.33</v>
      </c>
      <c r="CS42" s="639">
        <f t="shared" si="15"/>
        <v>1.266</v>
      </c>
      <c r="CT42" s="639">
        <f t="shared" si="16"/>
        <v>19.012799999999999</v>
      </c>
      <c r="CU42" s="639">
        <f t="shared" si="17"/>
        <v>7.5888</v>
      </c>
      <c r="CV42" s="639">
        <f t="shared" si="18"/>
        <v>43.655999999999992</v>
      </c>
      <c r="CW42" s="639">
        <f t="shared" si="19"/>
        <v>6.9604799999999987</v>
      </c>
      <c r="CX42" s="639">
        <f t="shared" si="20"/>
        <v>0.63479999999999992</v>
      </c>
      <c r="CY42" s="639">
        <f t="shared" si="21"/>
        <v>0</v>
      </c>
      <c r="CZ42" s="639">
        <f t="shared" si="22"/>
        <v>0</v>
      </c>
      <c r="DA42" s="639">
        <f t="shared" si="23"/>
        <v>6.9735999999999994</v>
      </c>
      <c r="DB42" s="639">
        <f t="shared" si="24"/>
        <v>0.63479999999999992</v>
      </c>
    </row>
    <row r="43" spans="1:106">
      <c r="A43" s="588" t="s">
        <v>1192</v>
      </c>
      <c r="B43" s="494"/>
      <c r="C43" s="494"/>
      <c r="F43" s="636"/>
      <c r="G43" s="637"/>
      <c r="H43" s="638" t="s">
        <v>1192</v>
      </c>
      <c r="I43" t="s">
        <v>1204</v>
      </c>
      <c r="J43" t="s">
        <v>1204</v>
      </c>
      <c r="K43" t="s">
        <v>1204</v>
      </c>
      <c r="L43" t="s">
        <v>1204</v>
      </c>
      <c r="M43" t="s">
        <v>1204</v>
      </c>
      <c r="N43" t="s">
        <v>1204</v>
      </c>
      <c r="O43" t="s">
        <v>1204</v>
      </c>
      <c r="P43" t="s">
        <v>1204</v>
      </c>
      <c r="Q43" t="s">
        <v>1204</v>
      </c>
      <c r="R43" t="s">
        <v>1204</v>
      </c>
      <c r="S43" t="s">
        <v>1204</v>
      </c>
      <c r="T43" t="s">
        <v>1204</v>
      </c>
      <c r="U43" t="s">
        <v>1204</v>
      </c>
      <c r="V43" s="355" t="s">
        <v>1204</v>
      </c>
      <c r="W43" s="355" t="s">
        <v>1204</v>
      </c>
      <c r="X43" t="s">
        <v>1204</v>
      </c>
      <c r="Y43" t="s">
        <v>1204</v>
      </c>
      <c r="Z43" t="s">
        <v>1204</v>
      </c>
      <c r="AA43" t="s">
        <v>1204</v>
      </c>
      <c r="AB43" t="s">
        <v>1204</v>
      </c>
      <c r="AC43" t="s">
        <v>1204</v>
      </c>
      <c r="AD43" t="s">
        <v>1204</v>
      </c>
      <c r="AE43" t="s">
        <v>1204</v>
      </c>
      <c r="AF43" t="s">
        <v>1204</v>
      </c>
      <c r="AG43" t="s">
        <v>1204</v>
      </c>
      <c r="AH43" s="639" t="s">
        <v>1204</v>
      </c>
      <c r="AI43" s="639" t="s">
        <v>1204</v>
      </c>
      <c r="AJ43" s="639" t="s">
        <v>1204</v>
      </c>
      <c r="AK43" s="639" t="s">
        <v>1204</v>
      </c>
      <c r="AL43" s="639" t="s">
        <v>1204</v>
      </c>
      <c r="AM43" s="639" t="s">
        <v>1204</v>
      </c>
      <c r="AN43" s="639" t="s">
        <v>1204</v>
      </c>
      <c r="AO43" s="639" t="s">
        <v>1204</v>
      </c>
      <c r="AP43" s="639" t="s">
        <v>1204</v>
      </c>
      <c r="AQ43" s="639" t="s">
        <v>1204</v>
      </c>
      <c r="AR43" s="639" t="s">
        <v>1204</v>
      </c>
      <c r="AS43" s="639" t="s">
        <v>1204</v>
      </c>
      <c r="AT43" s="639" t="s">
        <v>1204</v>
      </c>
      <c r="AU43" s="639" t="s">
        <v>1204</v>
      </c>
      <c r="AV43" s="639" t="s">
        <v>1204</v>
      </c>
      <c r="AW43" s="639" t="s">
        <v>1204</v>
      </c>
      <c r="AX43" s="639" t="s">
        <v>1204</v>
      </c>
      <c r="AY43" s="639" t="s">
        <v>1204</v>
      </c>
      <c r="AZ43" s="639" t="s">
        <v>1204</v>
      </c>
      <c r="BA43" s="639" t="s">
        <v>1204</v>
      </c>
      <c r="BB43" s="639" t="s">
        <v>1204</v>
      </c>
      <c r="BC43" s="639" t="s">
        <v>1204</v>
      </c>
      <c r="BD43" s="639" t="s">
        <v>1204</v>
      </c>
      <c r="BE43" s="639" t="s">
        <v>1204</v>
      </c>
      <c r="BF43" s="639" t="s">
        <v>1204</v>
      </c>
      <c r="BG43" s="639" t="s">
        <v>1204</v>
      </c>
      <c r="BH43" s="639" t="s">
        <v>1204</v>
      </c>
      <c r="BI43" s="639" t="s">
        <v>1204</v>
      </c>
      <c r="BJ43" s="639" t="s">
        <v>1204</v>
      </c>
      <c r="BK43" s="639" t="s">
        <v>1204</v>
      </c>
      <c r="BL43" s="639" t="s">
        <v>1204</v>
      </c>
      <c r="BM43" s="639" t="s">
        <v>1204</v>
      </c>
      <c r="BN43" s="639" t="s">
        <v>1204</v>
      </c>
      <c r="BO43" s="639" t="s">
        <v>1204</v>
      </c>
      <c r="BP43" s="639" t="s">
        <v>1204</v>
      </c>
      <c r="BQ43" s="639" t="s">
        <v>1204</v>
      </c>
      <c r="BR43" s="639" t="s">
        <v>1204</v>
      </c>
      <c r="BS43" s="639" t="s">
        <v>1204</v>
      </c>
      <c r="BT43" s="639" t="s">
        <v>1204</v>
      </c>
      <c r="BU43" s="639" t="s">
        <v>1204</v>
      </c>
      <c r="BV43" s="639" t="s">
        <v>1204</v>
      </c>
      <c r="BW43" s="639" t="s">
        <v>1204</v>
      </c>
      <c r="BX43" s="639" t="s">
        <v>1204</v>
      </c>
      <c r="BY43" s="639" t="s">
        <v>1204</v>
      </c>
      <c r="BZ43" s="639" t="s">
        <v>1204</v>
      </c>
      <c r="CA43" s="639" t="s">
        <v>1204</v>
      </c>
      <c r="CB43" s="639" t="s">
        <v>1204</v>
      </c>
      <c r="CC43" s="639" t="s">
        <v>1204</v>
      </c>
      <c r="CD43" s="639" t="s">
        <v>1204</v>
      </c>
      <c r="CE43" s="639" t="s">
        <v>1204</v>
      </c>
      <c r="CF43" s="639" t="s">
        <v>1204</v>
      </c>
      <c r="CG43" s="639" t="s">
        <v>1204</v>
      </c>
      <c r="CH43" s="639" t="s">
        <v>1204</v>
      </c>
      <c r="CI43" s="639" t="s">
        <v>1204</v>
      </c>
      <c r="CJ43" s="639" t="s">
        <v>1204</v>
      </c>
      <c r="CK43" s="639" t="s">
        <v>1204</v>
      </c>
      <c r="CL43" s="639" t="s">
        <v>1204</v>
      </c>
      <c r="CM43" s="639" t="s">
        <v>1204</v>
      </c>
      <c r="CN43" s="639" t="s">
        <v>1204</v>
      </c>
      <c r="CO43" s="639" t="s">
        <v>1204</v>
      </c>
      <c r="CP43" s="639" t="s">
        <v>1204</v>
      </c>
      <c r="CQ43" s="639" t="s">
        <v>1204</v>
      </c>
      <c r="CR43" s="639" t="s">
        <v>1204</v>
      </c>
      <c r="CS43" s="639" t="s">
        <v>1204</v>
      </c>
      <c r="CT43" s="639" t="s">
        <v>1204</v>
      </c>
      <c r="CU43" s="639" t="s">
        <v>1204</v>
      </c>
      <c r="CV43" s="639" t="s">
        <v>1204</v>
      </c>
      <c r="CW43" s="639" t="s">
        <v>1204</v>
      </c>
      <c r="CX43" s="639" t="s">
        <v>1204</v>
      </c>
      <c r="CY43" s="639" t="s">
        <v>1204</v>
      </c>
      <c r="CZ43" s="639" t="s">
        <v>1204</v>
      </c>
      <c r="DA43" s="639" t="s">
        <v>1204</v>
      </c>
      <c r="DB43" s="639" t="s">
        <v>1204</v>
      </c>
    </row>
    <row r="44" spans="1:106">
      <c r="A44" s="114"/>
      <c r="B44" s="494"/>
      <c r="C44" s="494"/>
      <c r="F44" s="636"/>
      <c r="G44" s="637"/>
      <c r="H44" s="8"/>
      <c r="I44" t="s">
        <v>1204</v>
      </c>
      <c r="J44" t="s">
        <v>1204</v>
      </c>
      <c r="K44" t="s">
        <v>1204</v>
      </c>
      <c r="L44" t="s">
        <v>1204</v>
      </c>
      <c r="M44" t="s">
        <v>1204</v>
      </c>
      <c r="N44" t="s">
        <v>1204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1204</v>
      </c>
      <c r="V44" s="355" t="s">
        <v>1204</v>
      </c>
      <c r="W44" s="355" t="s">
        <v>1204</v>
      </c>
      <c r="X44" t="s">
        <v>1204</v>
      </c>
      <c r="Y44" t="s">
        <v>1204</v>
      </c>
      <c r="Z44" t="s">
        <v>1204</v>
      </c>
      <c r="AA44" t="s">
        <v>1204</v>
      </c>
      <c r="AB44" t="s">
        <v>1204</v>
      </c>
      <c r="AC44" t="s">
        <v>1204</v>
      </c>
      <c r="AD44" t="s">
        <v>1204</v>
      </c>
      <c r="AE44" t="s">
        <v>1204</v>
      </c>
      <c r="AF44" t="s">
        <v>1204</v>
      </c>
      <c r="AG44" t="s">
        <v>1204</v>
      </c>
      <c r="AH44" s="639" t="s">
        <v>1204</v>
      </c>
      <c r="AI44" s="639" t="s">
        <v>1204</v>
      </c>
      <c r="AJ44" s="639" t="s">
        <v>1204</v>
      </c>
      <c r="AK44" s="639" t="s">
        <v>1204</v>
      </c>
      <c r="AL44" s="639" t="s">
        <v>1204</v>
      </c>
      <c r="AM44" s="639" t="s">
        <v>1204</v>
      </c>
      <c r="AN44" s="639" t="s">
        <v>1204</v>
      </c>
      <c r="AO44" s="639" t="s">
        <v>1204</v>
      </c>
      <c r="AP44" s="639" t="s">
        <v>1204</v>
      </c>
      <c r="AQ44" s="639" t="s">
        <v>1204</v>
      </c>
      <c r="AR44" s="639" t="s">
        <v>1204</v>
      </c>
      <c r="AS44" s="639" t="s">
        <v>1204</v>
      </c>
      <c r="AT44" s="639" t="s">
        <v>1204</v>
      </c>
      <c r="AU44" s="639" t="s">
        <v>1204</v>
      </c>
      <c r="AV44" s="639" t="s">
        <v>1204</v>
      </c>
      <c r="AW44" s="639" t="s">
        <v>1204</v>
      </c>
      <c r="AX44" s="639" t="s">
        <v>1204</v>
      </c>
      <c r="AY44" s="639" t="s">
        <v>1204</v>
      </c>
      <c r="AZ44" s="639" t="s">
        <v>1204</v>
      </c>
      <c r="BA44" s="639" t="s">
        <v>1204</v>
      </c>
      <c r="BB44" s="639" t="s">
        <v>1204</v>
      </c>
      <c r="BC44" s="639" t="s">
        <v>1204</v>
      </c>
      <c r="BD44" s="639" t="s">
        <v>1204</v>
      </c>
      <c r="BE44" s="639" t="s">
        <v>1204</v>
      </c>
      <c r="BF44" s="639" t="s">
        <v>1204</v>
      </c>
      <c r="BG44" s="639" t="s">
        <v>1204</v>
      </c>
      <c r="BH44" s="639" t="s">
        <v>1204</v>
      </c>
      <c r="BI44" s="639" t="s">
        <v>1204</v>
      </c>
      <c r="BJ44" s="639" t="s">
        <v>1204</v>
      </c>
      <c r="BK44" s="639" t="s">
        <v>1204</v>
      </c>
      <c r="BL44" s="639" t="s">
        <v>1204</v>
      </c>
      <c r="BM44" s="639" t="s">
        <v>1204</v>
      </c>
      <c r="BN44" s="639" t="s">
        <v>1204</v>
      </c>
      <c r="BO44" s="639" t="s">
        <v>1204</v>
      </c>
      <c r="BP44" s="639" t="s">
        <v>1204</v>
      </c>
      <c r="BQ44" s="639" t="s">
        <v>1204</v>
      </c>
      <c r="BR44" s="639" t="s">
        <v>1204</v>
      </c>
      <c r="BS44" s="639" t="s">
        <v>1204</v>
      </c>
      <c r="BT44" s="639" t="s">
        <v>1204</v>
      </c>
      <c r="BU44" s="639" t="s">
        <v>1204</v>
      </c>
      <c r="BV44" s="639" t="s">
        <v>1204</v>
      </c>
      <c r="BW44" s="639" t="s">
        <v>1204</v>
      </c>
      <c r="BX44" s="639" t="s">
        <v>1204</v>
      </c>
      <c r="BY44" s="639" t="s">
        <v>1204</v>
      </c>
      <c r="BZ44" s="639" t="s">
        <v>1204</v>
      </c>
      <c r="CA44" s="639" t="s">
        <v>1204</v>
      </c>
      <c r="CB44" s="639" t="s">
        <v>1204</v>
      </c>
      <c r="CC44" s="639" t="s">
        <v>1204</v>
      </c>
      <c r="CD44" s="639" t="s">
        <v>1204</v>
      </c>
      <c r="CE44" s="639" t="s">
        <v>1204</v>
      </c>
      <c r="CF44" s="639" t="s">
        <v>1204</v>
      </c>
      <c r="CG44" s="639" t="s">
        <v>1204</v>
      </c>
      <c r="CH44" s="639" t="s">
        <v>1204</v>
      </c>
      <c r="CI44" s="639" t="s">
        <v>1204</v>
      </c>
      <c r="CJ44" s="639" t="s">
        <v>1204</v>
      </c>
      <c r="CK44" s="639" t="s">
        <v>1204</v>
      </c>
      <c r="CL44" s="639" t="s">
        <v>1204</v>
      </c>
      <c r="CM44" s="639" t="s">
        <v>1204</v>
      </c>
      <c r="CN44" s="639" t="s">
        <v>1204</v>
      </c>
      <c r="CO44" s="639" t="s">
        <v>1204</v>
      </c>
      <c r="CP44" s="639" t="s">
        <v>1204</v>
      </c>
      <c r="CQ44" s="639" t="s">
        <v>1204</v>
      </c>
      <c r="CR44" s="639" t="s">
        <v>1204</v>
      </c>
      <c r="CS44" s="639" t="s">
        <v>1204</v>
      </c>
      <c r="CT44" s="639" t="s">
        <v>1204</v>
      </c>
      <c r="CU44" s="639" t="s">
        <v>1204</v>
      </c>
      <c r="CV44" s="639" t="s">
        <v>1204</v>
      </c>
      <c r="CW44" s="639" t="s">
        <v>1204</v>
      </c>
      <c r="CX44" s="639" t="s">
        <v>1204</v>
      </c>
      <c r="CY44" s="639" t="s">
        <v>1204</v>
      </c>
      <c r="CZ44" s="639" t="s">
        <v>1204</v>
      </c>
      <c r="DA44" s="639" t="s">
        <v>1204</v>
      </c>
      <c r="DB44" s="639" t="s">
        <v>1204</v>
      </c>
    </row>
    <row r="45" spans="1:106">
      <c r="A45" s="588" t="s">
        <v>1193</v>
      </c>
      <c r="B45" s="494" t="s">
        <v>811</v>
      </c>
      <c r="C45" s="495" t="s">
        <v>543</v>
      </c>
      <c r="D45" s="652" t="s">
        <v>416</v>
      </c>
      <c r="E45" s="653" t="s">
        <v>361</v>
      </c>
      <c r="F45" s="636">
        <v>43543</v>
      </c>
      <c r="G45" s="637">
        <v>0.8571428571428571</v>
      </c>
      <c r="H45" s="638" t="s">
        <v>1193</v>
      </c>
      <c r="I45">
        <v>17669</v>
      </c>
      <c r="J45">
        <v>463</v>
      </c>
      <c r="K45">
        <v>7.36</v>
      </c>
      <c r="L45">
        <v>77.8</v>
      </c>
      <c r="M45">
        <v>47.8</v>
      </c>
      <c r="N45">
        <v>8.61</v>
      </c>
      <c r="O45">
        <v>91.4</v>
      </c>
      <c r="P45">
        <v>19.7</v>
      </c>
      <c r="Q45">
        <v>30.8</v>
      </c>
      <c r="R45">
        <v>26.4</v>
      </c>
      <c r="S45">
        <v>51.1</v>
      </c>
      <c r="T45">
        <v>47.2</v>
      </c>
      <c r="U45">
        <v>0.28000000000000003</v>
      </c>
      <c r="V45" s="355">
        <f t="shared" si="0"/>
        <v>6.6985799999999998</v>
      </c>
      <c r="W45" s="355">
        <f t="shared" si="1"/>
        <v>2.80656497347199</v>
      </c>
      <c r="X45">
        <v>61.4</v>
      </c>
      <c r="Y45">
        <v>34.799999999999997</v>
      </c>
      <c r="Z45">
        <v>41.3</v>
      </c>
      <c r="AA45">
        <v>37.5</v>
      </c>
      <c r="AB45">
        <v>0.54</v>
      </c>
      <c r="AC45">
        <v>78.400000000000006</v>
      </c>
      <c r="AD45">
        <v>55.9</v>
      </c>
      <c r="AE45">
        <v>50.5</v>
      </c>
      <c r="AF45">
        <v>68.5</v>
      </c>
      <c r="AG45">
        <v>0.9</v>
      </c>
      <c r="AH45" s="639">
        <f t="shared" si="2"/>
        <v>31.375399999999999</v>
      </c>
      <c r="AI45" s="639">
        <f t="shared" si="3"/>
        <v>17.782799999999998</v>
      </c>
      <c r="AJ45" s="639">
        <f t="shared" si="4"/>
        <v>19.162500000000001</v>
      </c>
      <c r="AK45" s="639">
        <f t="shared" si="5"/>
        <v>0.27594000000000002</v>
      </c>
      <c r="AL45" s="639">
        <f t="shared" si="6"/>
        <v>24.147200000000002</v>
      </c>
      <c r="AM45" s="639">
        <f t="shared" si="7"/>
        <v>17.217200000000002</v>
      </c>
      <c r="AN45" s="639">
        <f t="shared" si="8"/>
        <v>15.554</v>
      </c>
      <c r="AO45" s="639">
        <f t="shared" si="9"/>
        <v>21.098000000000003</v>
      </c>
      <c r="AP45" s="639">
        <f t="shared" si="10"/>
        <v>0.2772</v>
      </c>
      <c r="AQ45">
        <v>4831</v>
      </c>
      <c r="AR45">
        <v>1503</v>
      </c>
      <c r="AS45">
        <v>980</v>
      </c>
      <c r="AT45">
        <v>1503</v>
      </c>
      <c r="AU45">
        <v>11.6</v>
      </c>
      <c r="AV45">
        <v>93.5</v>
      </c>
      <c r="AW45">
        <v>80.599999999999994</v>
      </c>
      <c r="AX45">
        <v>80.599999999999994</v>
      </c>
      <c r="AY45">
        <v>935</v>
      </c>
      <c r="AZ45">
        <v>54.8</v>
      </c>
      <c r="BA45">
        <v>93.5</v>
      </c>
      <c r="BB45">
        <v>3.23</v>
      </c>
      <c r="BC45">
        <v>531</v>
      </c>
      <c r="BD45">
        <v>86.1</v>
      </c>
      <c r="BE45">
        <v>735</v>
      </c>
      <c r="BF45">
        <v>384</v>
      </c>
      <c r="BG45">
        <v>44.9</v>
      </c>
      <c r="BH45">
        <v>43.5</v>
      </c>
      <c r="BI45">
        <v>14</v>
      </c>
      <c r="BJ45">
        <v>26.1</v>
      </c>
      <c r="BK45">
        <v>427</v>
      </c>
      <c r="BL45">
        <v>23.7</v>
      </c>
      <c r="BM45">
        <v>47.1</v>
      </c>
      <c r="BN45">
        <v>0</v>
      </c>
      <c r="BO45">
        <v>18.8</v>
      </c>
      <c r="BP45">
        <v>24.1</v>
      </c>
      <c r="BQ45">
        <v>2.2999999999999998</v>
      </c>
      <c r="BR45">
        <v>97.7</v>
      </c>
      <c r="BS45">
        <v>8.0500000000000007</v>
      </c>
      <c r="BT45">
        <v>6.9</v>
      </c>
      <c r="BU45">
        <v>50.6</v>
      </c>
      <c r="BV45">
        <v>67.8</v>
      </c>
      <c r="BW45">
        <v>32.200000000000003</v>
      </c>
      <c r="BX45">
        <v>8.0500000000000007</v>
      </c>
      <c r="BY45">
        <v>83.3</v>
      </c>
      <c r="BZ45">
        <v>33.299999999999997</v>
      </c>
      <c r="CA45">
        <v>66.7</v>
      </c>
      <c r="CB45">
        <v>83.3</v>
      </c>
      <c r="CC45">
        <v>50</v>
      </c>
      <c r="CD45">
        <v>28.8</v>
      </c>
      <c r="CE45">
        <v>8.4700000000000006</v>
      </c>
      <c r="CF45">
        <v>8.4700000000000006</v>
      </c>
      <c r="CG45">
        <v>61</v>
      </c>
      <c r="CH45">
        <v>8.4700000000000006</v>
      </c>
      <c r="CI45">
        <v>32.200000000000003</v>
      </c>
      <c r="CJ45">
        <v>14.3</v>
      </c>
      <c r="CK45">
        <v>7.14</v>
      </c>
      <c r="CL45">
        <v>3.57</v>
      </c>
      <c r="CM45">
        <v>28.6</v>
      </c>
      <c r="CN45">
        <v>7.14</v>
      </c>
      <c r="CO45" s="639">
        <f t="shared" si="11"/>
        <v>5.7477</v>
      </c>
      <c r="CP45" s="639">
        <f t="shared" si="12"/>
        <v>2.2976999999999999</v>
      </c>
      <c r="CQ45" s="639">
        <f t="shared" si="13"/>
        <v>4.6023000000000005</v>
      </c>
      <c r="CR45" s="639">
        <f t="shared" si="14"/>
        <v>5.7477</v>
      </c>
      <c r="CS45" s="639">
        <f t="shared" si="15"/>
        <v>3.45</v>
      </c>
      <c r="CT45" s="639">
        <f t="shared" si="16"/>
        <v>19.526399999999999</v>
      </c>
      <c r="CU45" s="639">
        <f t="shared" si="17"/>
        <v>5.7426599999999999</v>
      </c>
      <c r="CV45" s="639">
        <f t="shared" si="18"/>
        <v>41.358000000000004</v>
      </c>
      <c r="CW45" s="639">
        <f t="shared" si="19"/>
        <v>5.7426599999999999</v>
      </c>
      <c r="CX45" s="639">
        <f t="shared" si="20"/>
        <v>4.6046000000000005</v>
      </c>
      <c r="CY45" s="639">
        <f t="shared" si="21"/>
        <v>2.29908</v>
      </c>
      <c r="CZ45" s="639">
        <f t="shared" si="22"/>
        <v>1.14954</v>
      </c>
      <c r="DA45" s="639">
        <f t="shared" si="23"/>
        <v>9.2092000000000009</v>
      </c>
      <c r="DB45" s="639">
        <f t="shared" si="24"/>
        <v>2.29908</v>
      </c>
    </row>
    <row r="46" spans="1:106">
      <c r="A46" s="114"/>
      <c r="B46" s="494" t="s">
        <v>812</v>
      </c>
      <c r="C46" s="494"/>
      <c r="F46" s="636"/>
      <c r="G46" s="637"/>
      <c r="H46" s="8"/>
      <c r="I46">
        <v>23917</v>
      </c>
      <c r="J46">
        <v>739</v>
      </c>
      <c r="K46">
        <v>7.74</v>
      </c>
      <c r="L46">
        <v>77.099999999999994</v>
      </c>
      <c r="M46">
        <v>44.6</v>
      </c>
      <c r="N46">
        <v>10</v>
      </c>
      <c r="O46">
        <v>90</v>
      </c>
      <c r="P46">
        <v>19.100000000000001</v>
      </c>
      <c r="Q46">
        <v>27.4</v>
      </c>
      <c r="R46">
        <v>26.8</v>
      </c>
      <c r="S46">
        <v>53.2</v>
      </c>
      <c r="T46">
        <v>45.6</v>
      </c>
      <c r="U46">
        <v>0.18</v>
      </c>
      <c r="V46" s="355">
        <f t="shared" si="0"/>
        <v>7.71</v>
      </c>
      <c r="W46" s="355">
        <f t="shared" si="1"/>
        <v>2.568093385214008</v>
      </c>
      <c r="X46">
        <v>59.4</v>
      </c>
      <c r="Y46">
        <v>30.4</v>
      </c>
      <c r="Z46">
        <v>36</v>
      </c>
      <c r="AA46">
        <v>37</v>
      </c>
      <c r="AB46">
        <v>0.33</v>
      </c>
      <c r="AC46">
        <v>83.3</v>
      </c>
      <c r="AD46">
        <v>59.6</v>
      </c>
      <c r="AE46">
        <v>51.3</v>
      </c>
      <c r="AF46">
        <v>69.900000000000006</v>
      </c>
      <c r="AG46">
        <v>0.64</v>
      </c>
      <c r="AH46" s="639">
        <f t="shared" si="2"/>
        <v>31.6008</v>
      </c>
      <c r="AI46" s="639">
        <f t="shared" si="3"/>
        <v>16.172799999999999</v>
      </c>
      <c r="AJ46" s="639">
        <f t="shared" si="4"/>
        <v>19.684000000000001</v>
      </c>
      <c r="AK46" s="639">
        <f t="shared" si="5"/>
        <v>0.17556000000000002</v>
      </c>
      <c r="AL46" s="639">
        <f t="shared" si="6"/>
        <v>22.824199999999998</v>
      </c>
      <c r="AM46" s="639">
        <f t="shared" si="7"/>
        <v>16.330400000000001</v>
      </c>
      <c r="AN46" s="639">
        <f t="shared" si="8"/>
        <v>14.056199999999999</v>
      </c>
      <c r="AO46" s="639">
        <f t="shared" si="9"/>
        <v>19.1526</v>
      </c>
      <c r="AP46" s="639">
        <f t="shared" si="10"/>
        <v>0.17535999999999999</v>
      </c>
      <c r="AQ46">
        <v>5213</v>
      </c>
      <c r="AR46">
        <v>1506</v>
      </c>
      <c r="AS46">
        <v>968</v>
      </c>
      <c r="AT46">
        <v>1358</v>
      </c>
      <c r="AU46">
        <v>1.28</v>
      </c>
      <c r="AV46">
        <v>98.2</v>
      </c>
      <c r="AW46">
        <v>82.5</v>
      </c>
      <c r="AX46">
        <v>78.900000000000006</v>
      </c>
      <c r="AY46">
        <v>1322</v>
      </c>
      <c r="AZ46">
        <v>54.4</v>
      </c>
      <c r="BA46">
        <v>87.7</v>
      </c>
      <c r="BB46">
        <v>1.75</v>
      </c>
      <c r="BC46">
        <v>471</v>
      </c>
      <c r="BD46">
        <v>65.5</v>
      </c>
      <c r="BE46">
        <v>717</v>
      </c>
      <c r="BF46">
        <v>405</v>
      </c>
      <c r="BG46">
        <v>78.400000000000006</v>
      </c>
      <c r="BH46">
        <v>38.6</v>
      </c>
      <c r="BI46">
        <v>12.1</v>
      </c>
      <c r="BJ46">
        <v>21.6</v>
      </c>
      <c r="BK46">
        <v>624</v>
      </c>
      <c r="BL46">
        <v>23.8</v>
      </c>
      <c r="BM46">
        <v>49.3</v>
      </c>
      <c r="BN46">
        <v>0</v>
      </c>
      <c r="BO46">
        <v>19.8</v>
      </c>
      <c r="BP46">
        <v>19.899999999999999</v>
      </c>
      <c r="BQ46">
        <v>0.68</v>
      </c>
      <c r="BR46">
        <v>99.3</v>
      </c>
      <c r="BS46">
        <v>7.53</v>
      </c>
      <c r="BT46">
        <v>5.48</v>
      </c>
      <c r="BU46">
        <v>53.4</v>
      </c>
      <c r="BV46">
        <v>66.400000000000006</v>
      </c>
      <c r="BW46">
        <v>33.6</v>
      </c>
      <c r="BX46">
        <v>4.79</v>
      </c>
      <c r="BY46">
        <v>50</v>
      </c>
      <c r="BZ46">
        <v>25</v>
      </c>
      <c r="CA46">
        <v>87.5</v>
      </c>
      <c r="CB46">
        <v>100</v>
      </c>
      <c r="CC46">
        <v>25</v>
      </c>
      <c r="CD46">
        <v>22.7</v>
      </c>
      <c r="CE46">
        <v>7.22</v>
      </c>
      <c r="CF46">
        <v>8.25</v>
      </c>
      <c r="CG46">
        <v>50.5</v>
      </c>
      <c r="CH46">
        <v>4.12</v>
      </c>
      <c r="CI46">
        <v>33.6</v>
      </c>
      <c r="CJ46">
        <v>14.3</v>
      </c>
      <c r="CK46">
        <v>8.16</v>
      </c>
      <c r="CL46">
        <v>0</v>
      </c>
      <c r="CM46">
        <v>59.2</v>
      </c>
      <c r="CN46">
        <v>6.12</v>
      </c>
      <c r="CO46" s="639">
        <f t="shared" si="11"/>
        <v>2.74</v>
      </c>
      <c r="CP46" s="639">
        <f t="shared" si="12"/>
        <v>1.37</v>
      </c>
      <c r="CQ46" s="639">
        <f t="shared" si="13"/>
        <v>4.7950000000000008</v>
      </c>
      <c r="CR46" s="639">
        <f t="shared" si="14"/>
        <v>5.48</v>
      </c>
      <c r="CS46" s="639">
        <f t="shared" si="15"/>
        <v>1.37</v>
      </c>
      <c r="CT46" s="639">
        <f t="shared" si="16"/>
        <v>15.072799999999999</v>
      </c>
      <c r="CU46" s="639">
        <f t="shared" si="17"/>
        <v>4.7940800000000001</v>
      </c>
      <c r="CV46" s="639">
        <f t="shared" si="18"/>
        <v>33.532000000000004</v>
      </c>
      <c r="CW46" s="639">
        <f t="shared" si="19"/>
        <v>2.7356800000000003</v>
      </c>
      <c r="CX46" s="639">
        <f t="shared" si="20"/>
        <v>4.8048000000000002</v>
      </c>
      <c r="CY46" s="639">
        <f t="shared" si="21"/>
        <v>2.7417600000000006</v>
      </c>
      <c r="CZ46" s="639">
        <f t="shared" si="22"/>
        <v>0</v>
      </c>
      <c r="DA46" s="639">
        <f t="shared" si="23"/>
        <v>19.891200000000001</v>
      </c>
      <c r="DB46" s="639">
        <f t="shared" si="24"/>
        <v>2.0563199999999999</v>
      </c>
    </row>
    <row r="47" spans="1:106">
      <c r="A47" s="589" t="s">
        <v>1194</v>
      </c>
      <c r="B47" s="494" t="s">
        <v>814</v>
      </c>
      <c r="C47" s="495" t="s">
        <v>543</v>
      </c>
      <c r="D47" s="652" t="s">
        <v>416</v>
      </c>
      <c r="E47" s="653" t="s">
        <v>362</v>
      </c>
      <c r="F47" s="636">
        <v>43549</v>
      </c>
      <c r="G47" s="637">
        <v>1.7142857142857142</v>
      </c>
      <c r="H47" s="644" t="s">
        <v>1194</v>
      </c>
      <c r="I47">
        <v>2226</v>
      </c>
      <c r="J47" s="668">
        <v>18</v>
      </c>
      <c r="K47">
        <v>5.7</v>
      </c>
      <c r="L47" s="575" t="s">
        <v>1204</v>
      </c>
      <c r="M47" s="575" t="s">
        <v>1204</v>
      </c>
      <c r="N47" s="575" t="s">
        <v>1204</v>
      </c>
      <c r="O47" s="575" t="s">
        <v>1204</v>
      </c>
      <c r="P47" s="575" t="s">
        <v>1204</v>
      </c>
      <c r="Q47" s="575" t="s">
        <v>1204</v>
      </c>
      <c r="R47" s="575" t="s">
        <v>1204</v>
      </c>
      <c r="S47" s="575" t="s">
        <v>1204</v>
      </c>
      <c r="T47" s="575" t="s">
        <v>1204</v>
      </c>
      <c r="U47" s="575" t="s">
        <v>1204</v>
      </c>
      <c r="V47" s="575" t="s">
        <v>1204</v>
      </c>
      <c r="W47" s="575" t="s">
        <v>1204</v>
      </c>
      <c r="X47" s="575" t="s">
        <v>1204</v>
      </c>
      <c r="Y47" s="575" t="s">
        <v>1204</v>
      </c>
      <c r="Z47" s="575" t="s">
        <v>1204</v>
      </c>
      <c r="AA47" s="575" t="s">
        <v>1204</v>
      </c>
      <c r="AB47" s="575" t="s">
        <v>1204</v>
      </c>
      <c r="AC47" s="575" t="s">
        <v>1204</v>
      </c>
      <c r="AD47" s="575" t="s">
        <v>1204</v>
      </c>
      <c r="AE47" s="575" t="s">
        <v>1204</v>
      </c>
      <c r="AF47" s="575" t="s">
        <v>1204</v>
      </c>
      <c r="AG47" s="575" t="s">
        <v>1204</v>
      </c>
      <c r="AH47" s="575" t="s">
        <v>1204</v>
      </c>
      <c r="AI47" s="575" t="s">
        <v>1204</v>
      </c>
      <c r="AJ47" s="575" t="s">
        <v>1204</v>
      </c>
      <c r="AK47" s="575" t="s">
        <v>1204</v>
      </c>
      <c r="AL47" s="575" t="s">
        <v>1204</v>
      </c>
      <c r="AM47" s="575" t="s">
        <v>1204</v>
      </c>
      <c r="AN47" s="575" t="s">
        <v>1204</v>
      </c>
      <c r="AO47" s="575" t="s">
        <v>1204</v>
      </c>
      <c r="AP47" s="575" t="s">
        <v>1204</v>
      </c>
      <c r="AQ47" s="575" t="s">
        <v>1204</v>
      </c>
      <c r="AR47" s="575" t="s">
        <v>1204</v>
      </c>
      <c r="AS47" s="575" t="s">
        <v>1204</v>
      </c>
      <c r="AT47" s="575" t="s">
        <v>1204</v>
      </c>
      <c r="AU47" s="575" t="s">
        <v>1204</v>
      </c>
      <c r="AV47" s="575" t="s">
        <v>1204</v>
      </c>
      <c r="AW47" s="575" t="s">
        <v>1204</v>
      </c>
      <c r="AX47" s="575" t="s">
        <v>1204</v>
      </c>
      <c r="AY47" s="575" t="s">
        <v>1204</v>
      </c>
      <c r="AZ47" s="575" t="s">
        <v>1204</v>
      </c>
      <c r="BA47" s="575" t="s">
        <v>1204</v>
      </c>
      <c r="BB47" s="575" t="s">
        <v>1204</v>
      </c>
      <c r="BC47" s="575" t="s">
        <v>1204</v>
      </c>
      <c r="BD47" s="575" t="s">
        <v>1204</v>
      </c>
      <c r="BE47" s="575" t="s">
        <v>1204</v>
      </c>
      <c r="BF47" s="575" t="s">
        <v>1204</v>
      </c>
      <c r="BG47" s="575" t="s">
        <v>1204</v>
      </c>
      <c r="BH47" s="575" t="s">
        <v>1204</v>
      </c>
      <c r="BI47" s="575" t="s">
        <v>1204</v>
      </c>
      <c r="BJ47" s="575" t="s">
        <v>1204</v>
      </c>
      <c r="BK47" s="575" t="s">
        <v>1204</v>
      </c>
      <c r="BL47" s="575" t="s">
        <v>1204</v>
      </c>
      <c r="BM47" s="575" t="s">
        <v>1204</v>
      </c>
      <c r="BN47" s="575" t="s">
        <v>1204</v>
      </c>
      <c r="BO47" s="575" t="s">
        <v>1204</v>
      </c>
      <c r="BP47" s="575" t="s">
        <v>1204</v>
      </c>
      <c r="BQ47" s="575" t="s">
        <v>1204</v>
      </c>
      <c r="BR47" s="575" t="s">
        <v>1204</v>
      </c>
      <c r="BS47" s="575" t="s">
        <v>1204</v>
      </c>
      <c r="BT47" s="575" t="s">
        <v>1204</v>
      </c>
      <c r="BU47" s="575" t="s">
        <v>1204</v>
      </c>
      <c r="BV47" s="575" t="s">
        <v>1204</v>
      </c>
      <c r="BW47" s="575" t="s">
        <v>1204</v>
      </c>
      <c r="BX47" s="575" t="s">
        <v>1204</v>
      </c>
      <c r="BY47" s="575" t="s">
        <v>1204</v>
      </c>
      <c r="BZ47" s="575" t="s">
        <v>1204</v>
      </c>
      <c r="CA47" s="575" t="s">
        <v>1204</v>
      </c>
      <c r="CB47" s="575" t="s">
        <v>1204</v>
      </c>
      <c r="CC47" s="575" t="s">
        <v>1204</v>
      </c>
      <c r="CD47" s="575" t="s">
        <v>1204</v>
      </c>
      <c r="CE47" s="575" t="s">
        <v>1204</v>
      </c>
      <c r="CF47" s="575" t="s">
        <v>1204</v>
      </c>
      <c r="CG47" s="575" t="s">
        <v>1204</v>
      </c>
      <c r="CH47" s="575" t="s">
        <v>1204</v>
      </c>
      <c r="CI47" s="575" t="s">
        <v>1204</v>
      </c>
      <c r="CJ47" s="575" t="s">
        <v>1204</v>
      </c>
      <c r="CK47" s="575" t="s">
        <v>1204</v>
      </c>
      <c r="CL47" s="575" t="s">
        <v>1204</v>
      </c>
      <c r="CM47" s="575" t="s">
        <v>1204</v>
      </c>
      <c r="CN47" s="575" t="s">
        <v>1204</v>
      </c>
      <c r="CO47" s="575" t="s">
        <v>1204</v>
      </c>
      <c r="CP47" s="575" t="s">
        <v>1204</v>
      </c>
      <c r="CQ47" s="575" t="s">
        <v>1204</v>
      </c>
      <c r="CR47" s="575" t="s">
        <v>1204</v>
      </c>
      <c r="CS47" s="575" t="s">
        <v>1204</v>
      </c>
      <c r="CT47" s="575" t="s">
        <v>1204</v>
      </c>
      <c r="CU47" s="575" t="s">
        <v>1204</v>
      </c>
      <c r="CV47" s="575" t="s">
        <v>1204</v>
      </c>
      <c r="CW47" s="575" t="s">
        <v>1204</v>
      </c>
      <c r="CX47" s="575" t="s">
        <v>1204</v>
      </c>
      <c r="CY47" s="575" t="s">
        <v>1204</v>
      </c>
      <c r="CZ47" s="575" t="s">
        <v>1204</v>
      </c>
      <c r="DA47" s="575" t="s">
        <v>1204</v>
      </c>
      <c r="DB47" s="575" t="s">
        <v>1204</v>
      </c>
    </row>
    <row r="48" spans="1:106" s="643" customFormat="1">
      <c r="A48" s="114"/>
      <c r="B48" s="549" t="s">
        <v>815</v>
      </c>
      <c r="C48" s="549"/>
      <c r="F48" s="641"/>
      <c r="G48" s="642"/>
      <c r="I48" s="555" t="s">
        <v>1204</v>
      </c>
      <c r="J48" s="555" t="s">
        <v>1204</v>
      </c>
      <c r="K48" s="555" t="s">
        <v>1204</v>
      </c>
      <c r="L48" s="555" t="s">
        <v>1204</v>
      </c>
      <c r="M48" s="555" t="s">
        <v>1204</v>
      </c>
      <c r="N48" s="555" t="s">
        <v>1204</v>
      </c>
      <c r="O48" s="555" t="s">
        <v>1204</v>
      </c>
      <c r="P48" s="555" t="s">
        <v>1204</v>
      </c>
      <c r="Q48" s="555" t="s">
        <v>1204</v>
      </c>
      <c r="R48" s="555" t="s">
        <v>1204</v>
      </c>
      <c r="S48" s="555" t="s">
        <v>1204</v>
      </c>
      <c r="T48" s="555" t="s">
        <v>1204</v>
      </c>
      <c r="U48" s="555" t="s">
        <v>1204</v>
      </c>
      <c r="V48" s="555" t="s">
        <v>1204</v>
      </c>
      <c r="W48" s="555" t="s">
        <v>1204</v>
      </c>
      <c r="X48" s="555" t="s">
        <v>1204</v>
      </c>
      <c r="Y48" s="555" t="s">
        <v>1204</v>
      </c>
      <c r="Z48" s="555" t="s">
        <v>1204</v>
      </c>
      <c r="AA48" s="555" t="s">
        <v>1204</v>
      </c>
      <c r="AB48" s="555" t="s">
        <v>1204</v>
      </c>
      <c r="AC48" s="555" t="s">
        <v>1204</v>
      </c>
      <c r="AD48" s="555" t="s">
        <v>1204</v>
      </c>
      <c r="AE48" s="555" t="s">
        <v>1204</v>
      </c>
      <c r="AF48" s="555" t="s">
        <v>1204</v>
      </c>
      <c r="AG48" s="555" t="s">
        <v>1204</v>
      </c>
      <c r="AH48" s="555" t="s">
        <v>1204</v>
      </c>
      <c r="AI48" s="555" t="s">
        <v>1204</v>
      </c>
      <c r="AJ48" s="555" t="s">
        <v>1204</v>
      </c>
      <c r="AK48" s="555" t="s">
        <v>1204</v>
      </c>
      <c r="AL48" s="555" t="s">
        <v>1204</v>
      </c>
      <c r="AM48" s="555" t="s">
        <v>1204</v>
      </c>
      <c r="AN48" s="555" t="s">
        <v>1204</v>
      </c>
      <c r="AO48" s="555" t="s">
        <v>1204</v>
      </c>
      <c r="AP48" s="555" t="s">
        <v>1204</v>
      </c>
      <c r="AQ48" s="555" t="s">
        <v>1204</v>
      </c>
      <c r="AR48" s="555" t="s">
        <v>1204</v>
      </c>
      <c r="AS48" s="555" t="s">
        <v>1204</v>
      </c>
      <c r="AT48" s="555" t="s">
        <v>1204</v>
      </c>
      <c r="AU48" s="555" t="s">
        <v>1204</v>
      </c>
      <c r="AV48" s="555" t="s">
        <v>1204</v>
      </c>
      <c r="AW48" s="555" t="s">
        <v>1204</v>
      </c>
      <c r="AX48" s="555" t="s">
        <v>1204</v>
      </c>
      <c r="AY48" s="555" t="s">
        <v>1204</v>
      </c>
      <c r="AZ48" s="555" t="s">
        <v>1204</v>
      </c>
      <c r="BA48" s="555" t="s">
        <v>1204</v>
      </c>
      <c r="BB48" s="555" t="s">
        <v>1204</v>
      </c>
      <c r="BC48" s="555" t="s">
        <v>1204</v>
      </c>
      <c r="BD48" s="555" t="s">
        <v>1204</v>
      </c>
      <c r="BE48" s="555" t="s">
        <v>1204</v>
      </c>
      <c r="BF48" s="555" t="s">
        <v>1204</v>
      </c>
      <c r="BG48" s="555" t="s">
        <v>1204</v>
      </c>
      <c r="BH48" s="555" t="s">
        <v>1204</v>
      </c>
      <c r="BI48" s="555" t="s">
        <v>1204</v>
      </c>
      <c r="BJ48" s="555" t="s">
        <v>1204</v>
      </c>
      <c r="BK48" s="555" t="s">
        <v>1204</v>
      </c>
      <c r="BL48" s="555" t="s">
        <v>1204</v>
      </c>
      <c r="BM48" s="555" t="s">
        <v>1204</v>
      </c>
      <c r="BN48" s="555" t="s">
        <v>1204</v>
      </c>
      <c r="BO48" s="555" t="s">
        <v>1204</v>
      </c>
      <c r="BP48" s="555" t="s">
        <v>1204</v>
      </c>
      <c r="BQ48" s="555" t="s">
        <v>1204</v>
      </c>
      <c r="BR48" s="555" t="s">
        <v>1204</v>
      </c>
      <c r="BS48" s="555" t="s">
        <v>1204</v>
      </c>
      <c r="BT48" s="555" t="s">
        <v>1204</v>
      </c>
      <c r="BU48" s="555" t="s">
        <v>1204</v>
      </c>
      <c r="BV48" s="555" t="s">
        <v>1204</v>
      </c>
      <c r="BW48" s="555" t="s">
        <v>1204</v>
      </c>
      <c r="BX48" s="555" t="s">
        <v>1204</v>
      </c>
      <c r="BY48" s="555" t="s">
        <v>1204</v>
      </c>
      <c r="BZ48" s="555" t="s">
        <v>1204</v>
      </c>
      <c r="CA48" s="555" t="s">
        <v>1204</v>
      </c>
      <c r="CB48" s="555" t="s">
        <v>1204</v>
      </c>
      <c r="CC48" s="555" t="s">
        <v>1204</v>
      </c>
      <c r="CD48" s="555" t="s">
        <v>1204</v>
      </c>
      <c r="CE48" s="555" t="s">
        <v>1204</v>
      </c>
      <c r="CF48" s="555" t="s">
        <v>1204</v>
      </c>
      <c r="CG48" s="555" t="s">
        <v>1204</v>
      </c>
      <c r="CH48" s="555" t="s">
        <v>1204</v>
      </c>
      <c r="CI48" s="555" t="s">
        <v>1204</v>
      </c>
      <c r="CJ48" s="555" t="s">
        <v>1204</v>
      </c>
      <c r="CK48" s="555" t="s">
        <v>1204</v>
      </c>
      <c r="CL48" s="555" t="s">
        <v>1204</v>
      </c>
      <c r="CM48" s="555" t="s">
        <v>1204</v>
      </c>
      <c r="CN48" s="555" t="s">
        <v>1204</v>
      </c>
      <c r="CO48" s="555" t="s">
        <v>1204</v>
      </c>
      <c r="CP48" s="555" t="s">
        <v>1204</v>
      </c>
      <c r="CQ48" s="555" t="s">
        <v>1204</v>
      </c>
      <c r="CR48" s="555" t="s">
        <v>1204</v>
      </c>
      <c r="CS48" s="555" t="s">
        <v>1204</v>
      </c>
      <c r="CT48" s="555" t="s">
        <v>1204</v>
      </c>
      <c r="CU48" s="555" t="s">
        <v>1204</v>
      </c>
      <c r="CV48" s="555" t="s">
        <v>1204</v>
      </c>
      <c r="CW48" s="555" t="s">
        <v>1204</v>
      </c>
      <c r="CX48" s="555" t="s">
        <v>1204</v>
      </c>
      <c r="CY48" s="555" t="s">
        <v>1204</v>
      </c>
      <c r="CZ48" s="555" t="s">
        <v>1204</v>
      </c>
      <c r="DA48" s="555" t="s">
        <v>1204</v>
      </c>
      <c r="DB48" s="555" t="s">
        <v>1204</v>
      </c>
    </row>
    <row r="49" spans="1:106">
      <c r="A49" s="588" t="s">
        <v>1195</v>
      </c>
      <c r="B49" s="494" t="s">
        <v>817</v>
      </c>
      <c r="C49" s="495" t="s">
        <v>543</v>
      </c>
      <c r="D49" s="652" t="s">
        <v>416</v>
      </c>
      <c r="E49" s="653" t="s">
        <v>363</v>
      </c>
      <c r="F49" s="636">
        <v>43564</v>
      </c>
      <c r="G49" s="637">
        <v>3.8571428571428572</v>
      </c>
      <c r="H49" s="638" t="s">
        <v>1195</v>
      </c>
      <c r="I49">
        <v>3116</v>
      </c>
      <c r="J49">
        <v>168</v>
      </c>
      <c r="K49">
        <v>10.7</v>
      </c>
      <c r="L49">
        <v>88.1</v>
      </c>
      <c r="M49">
        <v>49.3</v>
      </c>
      <c r="N49">
        <v>6.76</v>
      </c>
      <c r="O49">
        <v>93.2</v>
      </c>
      <c r="P49">
        <v>12.2</v>
      </c>
      <c r="Q49">
        <v>29.7</v>
      </c>
      <c r="R49">
        <v>12.8</v>
      </c>
      <c r="S49">
        <v>20.3</v>
      </c>
      <c r="T49">
        <v>79.099999999999994</v>
      </c>
      <c r="U49">
        <v>0.68</v>
      </c>
      <c r="V49" s="355">
        <f t="shared" si="0"/>
        <v>5.9555599999999993</v>
      </c>
      <c r="W49" s="355">
        <f t="shared" si="1"/>
        <v>1.6958942567953308</v>
      </c>
      <c r="X49">
        <v>73.3</v>
      </c>
      <c r="Y49">
        <v>36.700000000000003</v>
      </c>
      <c r="Z49">
        <v>20</v>
      </c>
      <c r="AA49">
        <v>23.3</v>
      </c>
      <c r="AB49">
        <v>3.33</v>
      </c>
      <c r="AC49">
        <v>52.3</v>
      </c>
      <c r="AD49">
        <v>18.2</v>
      </c>
      <c r="AE49">
        <v>20.5</v>
      </c>
      <c r="AF49">
        <v>13.6</v>
      </c>
      <c r="AG49">
        <v>0</v>
      </c>
      <c r="AH49" s="639">
        <f t="shared" si="2"/>
        <v>14.879899999999999</v>
      </c>
      <c r="AI49" s="639">
        <f t="shared" si="3"/>
        <v>7.4501000000000008</v>
      </c>
      <c r="AJ49" s="639">
        <f t="shared" si="4"/>
        <v>4.7298999999999998</v>
      </c>
      <c r="AK49" s="639">
        <f t="shared" si="5"/>
        <v>0.67599000000000009</v>
      </c>
      <c r="AL49" s="639">
        <f t="shared" si="6"/>
        <v>15.533099999999999</v>
      </c>
      <c r="AM49" s="639">
        <f t="shared" si="7"/>
        <v>5.4053999999999993</v>
      </c>
      <c r="AN49" s="639">
        <f t="shared" si="8"/>
        <v>6.0884999999999998</v>
      </c>
      <c r="AO49" s="639">
        <f t="shared" si="9"/>
        <v>4.0391999999999992</v>
      </c>
      <c r="AP49" s="639">
        <f t="shared" si="10"/>
        <v>0</v>
      </c>
      <c r="AQ49">
        <v>5725</v>
      </c>
      <c r="AR49">
        <v>2480</v>
      </c>
      <c r="AS49">
        <v>950</v>
      </c>
      <c r="AT49">
        <v>2905</v>
      </c>
      <c r="AU49">
        <v>130</v>
      </c>
      <c r="AV49">
        <v>90</v>
      </c>
      <c r="AW49">
        <v>90</v>
      </c>
      <c r="AX49">
        <v>30</v>
      </c>
      <c r="AY49">
        <v>1138</v>
      </c>
      <c r="AZ49">
        <v>40</v>
      </c>
      <c r="BA49">
        <v>80</v>
      </c>
      <c r="BB49">
        <v>0</v>
      </c>
      <c r="BC49">
        <v>525</v>
      </c>
      <c r="BD49">
        <v>75.8</v>
      </c>
      <c r="BE49">
        <v>830</v>
      </c>
      <c r="BF49">
        <v>144</v>
      </c>
      <c r="BG49">
        <v>64.2</v>
      </c>
      <c r="BH49">
        <v>46.4</v>
      </c>
      <c r="BI49">
        <v>6.52</v>
      </c>
      <c r="BJ49">
        <v>29.7</v>
      </c>
      <c r="BK49">
        <v>380</v>
      </c>
      <c r="BL49">
        <v>10.9</v>
      </c>
      <c r="BM49">
        <v>15.9</v>
      </c>
      <c r="BN49">
        <v>0.72</v>
      </c>
      <c r="BO49">
        <v>10.1</v>
      </c>
      <c r="BP49">
        <v>35.299999999999997</v>
      </c>
      <c r="BQ49">
        <v>0</v>
      </c>
      <c r="BR49">
        <v>100</v>
      </c>
      <c r="BS49">
        <v>11.8</v>
      </c>
      <c r="BT49">
        <v>17.600000000000001</v>
      </c>
      <c r="BU49">
        <v>82.4</v>
      </c>
      <c r="BV49">
        <v>47.1</v>
      </c>
      <c r="BW49">
        <v>52.9</v>
      </c>
      <c r="BX49">
        <v>17.600000000000001</v>
      </c>
      <c r="BY49">
        <v>66.7</v>
      </c>
      <c r="BZ49">
        <v>66.7</v>
      </c>
      <c r="CA49">
        <v>100</v>
      </c>
      <c r="CB49">
        <v>33.299999999999997</v>
      </c>
      <c r="CC49">
        <v>33.299999999999997</v>
      </c>
      <c r="CD49">
        <v>25</v>
      </c>
      <c r="CE49">
        <v>0</v>
      </c>
      <c r="CF49">
        <v>12.5</v>
      </c>
      <c r="CG49">
        <v>87.5</v>
      </c>
      <c r="CH49">
        <v>12.5</v>
      </c>
      <c r="CI49">
        <v>52.9</v>
      </c>
      <c r="CJ49">
        <v>44.4</v>
      </c>
      <c r="CK49">
        <v>22.2</v>
      </c>
      <c r="CL49">
        <v>22.2</v>
      </c>
      <c r="CM49">
        <v>77.8</v>
      </c>
      <c r="CN49">
        <v>22.2</v>
      </c>
      <c r="CO49" s="639">
        <f t="shared" si="11"/>
        <v>11.7392</v>
      </c>
      <c r="CP49" s="639">
        <f t="shared" si="12"/>
        <v>11.7392</v>
      </c>
      <c r="CQ49" s="639">
        <f t="shared" si="13"/>
        <v>17.600000000000001</v>
      </c>
      <c r="CR49" s="639">
        <f t="shared" si="14"/>
        <v>5.8608000000000002</v>
      </c>
      <c r="CS49" s="639">
        <f t="shared" si="15"/>
        <v>5.8608000000000002</v>
      </c>
      <c r="CT49" s="639">
        <f t="shared" si="16"/>
        <v>11.775</v>
      </c>
      <c r="CU49" s="639">
        <f t="shared" si="17"/>
        <v>0</v>
      </c>
      <c r="CV49" s="639">
        <f t="shared" si="18"/>
        <v>41.212499999999999</v>
      </c>
      <c r="CW49" s="639">
        <f t="shared" si="19"/>
        <v>5.8875000000000002</v>
      </c>
      <c r="CX49" s="639">
        <f t="shared" si="20"/>
        <v>23.487599999999997</v>
      </c>
      <c r="CY49" s="639">
        <f t="shared" si="21"/>
        <v>11.743799999999998</v>
      </c>
      <c r="CZ49" s="639">
        <f t="shared" si="22"/>
        <v>11.743799999999998</v>
      </c>
      <c r="DA49" s="639">
        <f t="shared" si="23"/>
        <v>41.156199999999998</v>
      </c>
      <c r="DB49" s="639">
        <f t="shared" si="24"/>
        <v>11.743799999999998</v>
      </c>
    </row>
    <row r="50" spans="1:106" s="559" customFormat="1" ht="17" thickBot="1">
      <c r="A50" s="115"/>
      <c r="B50" s="558" t="s">
        <v>818</v>
      </c>
      <c r="C50" s="558"/>
      <c r="F50" s="561"/>
      <c r="G50" s="562"/>
      <c r="I50" s="563" t="s">
        <v>1204</v>
      </c>
      <c r="J50" s="563" t="s">
        <v>1204</v>
      </c>
      <c r="K50" s="563" t="s">
        <v>1204</v>
      </c>
      <c r="L50" s="563" t="s">
        <v>1204</v>
      </c>
      <c r="M50" s="563" t="s">
        <v>1204</v>
      </c>
      <c r="N50" s="563" t="s">
        <v>1204</v>
      </c>
      <c r="O50" s="563" t="s">
        <v>1204</v>
      </c>
      <c r="P50" s="563" t="s">
        <v>1204</v>
      </c>
      <c r="Q50" s="563" t="s">
        <v>1204</v>
      </c>
      <c r="R50" s="563" t="s">
        <v>1204</v>
      </c>
      <c r="S50" s="563" t="s">
        <v>1204</v>
      </c>
      <c r="T50" s="563" t="s">
        <v>1204</v>
      </c>
      <c r="U50" s="563" t="s">
        <v>1204</v>
      </c>
      <c r="V50" s="563" t="s">
        <v>1204</v>
      </c>
      <c r="W50" s="563" t="s">
        <v>1204</v>
      </c>
      <c r="X50" s="563" t="s">
        <v>1204</v>
      </c>
      <c r="Y50" s="563" t="s">
        <v>1204</v>
      </c>
      <c r="Z50" s="563" t="s">
        <v>1204</v>
      </c>
      <c r="AA50" s="563" t="s">
        <v>1204</v>
      </c>
      <c r="AB50" s="563" t="s">
        <v>1204</v>
      </c>
      <c r="AC50" s="563" t="s">
        <v>1204</v>
      </c>
      <c r="AD50" s="563" t="s">
        <v>1204</v>
      </c>
      <c r="AE50" s="563" t="s">
        <v>1204</v>
      </c>
      <c r="AF50" s="563" t="s">
        <v>1204</v>
      </c>
      <c r="AG50" s="563" t="s">
        <v>1204</v>
      </c>
      <c r="AH50" s="563" t="s">
        <v>1204</v>
      </c>
      <c r="AI50" s="563" t="s">
        <v>1204</v>
      </c>
      <c r="AJ50" s="563" t="s">
        <v>1204</v>
      </c>
      <c r="AK50" s="563" t="s">
        <v>1204</v>
      </c>
      <c r="AL50" s="563" t="s">
        <v>1204</v>
      </c>
      <c r="AM50" s="563" t="s">
        <v>1204</v>
      </c>
      <c r="AN50" s="563" t="s">
        <v>1204</v>
      </c>
      <c r="AO50" s="563" t="s">
        <v>1204</v>
      </c>
      <c r="AP50" s="563" t="s">
        <v>1204</v>
      </c>
      <c r="AQ50" s="563" t="s">
        <v>1204</v>
      </c>
      <c r="AR50" s="563" t="s">
        <v>1204</v>
      </c>
      <c r="AS50" s="563" t="s">
        <v>1204</v>
      </c>
      <c r="AT50" s="563" t="s">
        <v>1204</v>
      </c>
      <c r="AU50" s="563" t="s">
        <v>1204</v>
      </c>
      <c r="AV50" s="563" t="s">
        <v>1204</v>
      </c>
      <c r="AW50" s="563" t="s">
        <v>1204</v>
      </c>
      <c r="AX50" s="563" t="s">
        <v>1204</v>
      </c>
      <c r="AY50" s="563" t="s">
        <v>1204</v>
      </c>
      <c r="AZ50" s="563" t="s">
        <v>1204</v>
      </c>
      <c r="BA50" s="563" t="s">
        <v>1204</v>
      </c>
      <c r="BB50" s="563" t="s">
        <v>1204</v>
      </c>
      <c r="BC50" s="563" t="s">
        <v>1204</v>
      </c>
      <c r="BD50" s="563" t="s">
        <v>1204</v>
      </c>
      <c r="BE50" s="563" t="s">
        <v>1204</v>
      </c>
      <c r="BF50" s="563" t="s">
        <v>1204</v>
      </c>
      <c r="BG50" s="563" t="s">
        <v>1204</v>
      </c>
      <c r="BH50" s="563" t="s">
        <v>1204</v>
      </c>
      <c r="BI50" s="563" t="s">
        <v>1204</v>
      </c>
      <c r="BJ50" s="563" t="s">
        <v>1204</v>
      </c>
      <c r="BK50" s="563" t="s">
        <v>1204</v>
      </c>
      <c r="BL50" s="563" t="s">
        <v>1204</v>
      </c>
      <c r="BM50" s="563" t="s">
        <v>1204</v>
      </c>
      <c r="BN50" s="563" t="s">
        <v>1204</v>
      </c>
      <c r="BO50" s="563" t="s">
        <v>1204</v>
      </c>
      <c r="BP50" s="563" t="s">
        <v>1204</v>
      </c>
      <c r="BQ50" s="563" t="s">
        <v>1204</v>
      </c>
      <c r="BR50" s="563" t="s">
        <v>1204</v>
      </c>
      <c r="BS50" s="563" t="s">
        <v>1204</v>
      </c>
      <c r="BT50" s="563" t="s">
        <v>1204</v>
      </c>
      <c r="BU50" s="563" t="s">
        <v>1204</v>
      </c>
      <c r="BV50" s="563" t="s">
        <v>1204</v>
      </c>
      <c r="BW50" s="563" t="s">
        <v>1204</v>
      </c>
      <c r="BX50" s="563" t="s">
        <v>1204</v>
      </c>
      <c r="BY50" s="563" t="s">
        <v>1204</v>
      </c>
      <c r="BZ50" s="563" t="s">
        <v>1204</v>
      </c>
      <c r="CA50" s="563" t="s">
        <v>1204</v>
      </c>
      <c r="CB50" s="563" t="s">
        <v>1204</v>
      </c>
      <c r="CC50" s="563" t="s">
        <v>1204</v>
      </c>
      <c r="CD50" s="563" t="s">
        <v>1204</v>
      </c>
      <c r="CE50" s="563" t="s">
        <v>1204</v>
      </c>
      <c r="CF50" s="563" t="s">
        <v>1204</v>
      </c>
      <c r="CG50" s="563" t="s">
        <v>1204</v>
      </c>
      <c r="CH50" s="563" t="s">
        <v>1204</v>
      </c>
      <c r="CI50" s="563" t="s">
        <v>1204</v>
      </c>
      <c r="CJ50" s="563" t="s">
        <v>1204</v>
      </c>
      <c r="CK50" s="563" t="s">
        <v>1204</v>
      </c>
      <c r="CL50" s="563" t="s">
        <v>1204</v>
      </c>
      <c r="CM50" s="563" t="s">
        <v>1204</v>
      </c>
      <c r="CN50" s="563" t="s">
        <v>1204</v>
      </c>
      <c r="CO50" s="563" t="s">
        <v>1204</v>
      </c>
      <c r="CP50" s="563" t="s">
        <v>1204</v>
      </c>
      <c r="CQ50" s="563" t="s">
        <v>1204</v>
      </c>
      <c r="CR50" s="563" t="s">
        <v>1204</v>
      </c>
      <c r="CS50" s="563" t="s">
        <v>1204</v>
      </c>
      <c r="CT50" s="563" t="s">
        <v>1204</v>
      </c>
      <c r="CU50" s="563" t="s">
        <v>1204</v>
      </c>
      <c r="CV50" s="563" t="s">
        <v>1204</v>
      </c>
      <c r="CW50" s="563" t="s">
        <v>1204</v>
      </c>
      <c r="CX50" s="563" t="s">
        <v>1204</v>
      </c>
      <c r="CY50" s="563" t="s">
        <v>1204</v>
      </c>
      <c r="CZ50" s="563" t="s">
        <v>1204</v>
      </c>
      <c r="DA50" s="563" t="s">
        <v>1204</v>
      </c>
      <c r="DB50" s="563" t="s">
        <v>1204</v>
      </c>
    </row>
    <row r="51" spans="1:106">
      <c r="A51" s="588" t="s">
        <v>381</v>
      </c>
      <c r="B51" s="494" t="s">
        <v>838</v>
      </c>
      <c r="C51" s="495" t="s">
        <v>543</v>
      </c>
      <c r="D51" s="652" t="s">
        <v>420</v>
      </c>
      <c r="E51" s="635" t="s">
        <v>113</v>
      </c>
      <c r="F51" s="636">
        <v>43472</v>
      </c>
      <c r="G51" s="637">
        <v>-0.14285714285714285</v>
      </c>
      <c r="H51" s="638" t="s">
        <v>381</v>
      </c>
      <c r="I51">
        <v>5895</v>
      </c>
      <c r="J51" s="668">
        <v>75</v>
      </c>
      <c r="K51">
        <v>32.799999999999997</v>
      </c>
      <c r="L51">
        <v>42.7</v>
      </c>
      <c r="M51">
        <v>28.1</v>
      </c>
      <c r="N51">
        <v>21.9</v>
      </c>
      <c r="O51">
        <v>78.099999999999994</v>
      </c>
      <c r="P51">
        <v>12.5</v>
      </c>
      <c r="Q51">
        <v>12.5</v>
      </c>
      <c r="R51">
        <v>84.4</v>
      </c>
      <c r="S51">
        <v>53.1</v>
      </c>
      <c r="T51">
        <v>46.9</v>
      </c>
      <c r="U51">
        <v>0</v>
      </c>
      <c r="V51" s="355">
        <f t="shared" ref="V51:V86" si="25">L51*N51/100</f>
        <v>9.3513000000000002</v>
      </c>
      <c r="W51" s="355">
        <f t="shared" si="1"/>
        <v>5.699742281821778</v>
      </c>
      <c r="X51">
        <v>47.1</v>
      </c>
      <c r="Y51">
        <v>17.600000000000001</v>
      </c>
      <c r="Z51">
        <v>17.600000000000001</v>
      </c>
      <c r="AA51">
        <v>88.2</v>
      </c>
      <c r="AB51">
        <v>0</v>
      </c>
      <c r="AC51">
        <v>50</v>
      </c>
      <c r="AD51">
        <v>50</v>
      </c>
      <c r="AE51">
        <v>100</v>
      </c>
      <c r="AF51">
        <v>75</v>
      </c>
      <c r="AG51">
        <v>0</v>
      </c>
      <c r="AH51" s="639">
        <f t="shared" si="2"/>
        <v>25.010100000000001</v>
      </c>
      <c r="AI51" s="639">
        <f t="shared" si="3"/>
        <v>9.345600000000001</v>
      </c>
      <c r="AJ51" s="639">
        <f t="shared" si="4"/>
        <v>46.834200000000003</v>
      </c>
      <c r="AK51" s="639">
        <f t="shared" si="5"/>
        <v>0</v>
      </c>
      <c r="AL51" s="639">
        <f t="shared" si="6"/>
        <v>6.25</v>
      </c>
      <c r="AM51" s="639">
        <f t="shared" si="7"/>
        <v>6.25</v>
      </c>
      <c r="AN51" s="639">
        <f t="shared" si="8"/>
        <v>12.5</v>
      </c>
      <c r="AO51" s="639">
        <f t="shared" si="9"/>
        <v>9.375</v>
      </c>
      <c r="AP51" s="639">
        <f t="shared" si="10"/>
        <v>0</v>
      </c>
      <c r="AQ51">
        <v>1297</v>
      </c>
      <c r="AR51">
        <v>383</v>
      </c>
      <c r="AS51">
        <v>1251</v>
      </c>
      <c r="AT51">
        <v>1266</v>
      </c>
      <c r="AU51">
        <v>-102</v>
      </c>
      <c r="AV51">
        <v>100</v>
      </c>
      <c r="AW51">
        <v>57.1</v>
      </c>
      <c r="AX51">
        <v>28.6</v>
      </c>
      <c r="AY51">
        <v>1010</v>
      </c>
      <c r="AZ51">
        <v>85.7</v>
      </c>
      <c r="BA51">
        <v>85.7</v>
      </c>
      <c r="BB51">
        <v>0</v>
      </c>
      <c r="BC51">
        <v>274</v>
      </c>
      <c r="BD51">
        <v>-8.98</v>
      </c>
      <c r="BE51">
        <v>1186</v>
      </c>
      <c r="BF51">
        <v>237</v>
      </c>
      <c r="BG51">
        <v>-6.42</v>
      </c>
      <c r="BH51">
        <v>8</v>
      </c>
      <c r="BI51">
        <v>0</v>
      </c>
      <c r="BJ51">
        <v>8</v>
      </c>
      <c r="BK51">
        <v>510</v>
      </c>
      <c r="BL51">
        <v>84</v>
      </c>
      <c r="BM51">
        <v>44</v>
      </c>
      <c r="BN51">
        <v>0</v>
      </c>
      <c r="BO51">
        <v>53.3</v>
      </c>
      <c r="BP51" s="575" t="s">
        <v>1204</v>
      </c>
      <c r="BQ51" s="575" t="s">
        <v>1204</v>
      </c>
      <c r="BR51" s="575" t="s">
        <v>1204</v>
      </c>
      <c r="BS51" s="575" t="s">
        <v>1204</v>
      </c>
      <c r="BT51" s="575" t="s">
        <v>1204</v>
      </c>
      <c r="BU51" s="575" t="s">
        <v>1204</v>
      </c>
      <c r="BV51" s="575" t="s">
        <v>1204</v>
      </c>
      <c r="BW51" s="575" t="s">
        <v>1204</v>
      </c>
      <c r="BX51" s="575" t="s">
        <v>1204</v>
      </c>
      <c r="BY51" s="575" t="s">
        <v>1204</v>
      </c>
      <c r="BZ51" s="575" t="s">
        <v>1204</v>
      </c>
      <c r="CA51" s="575" t="s">
        <v>1204</v>
      </c>
      <c r="CB51" s="575" t="s">
        <v>1204</v>
      </c>
      <c r="CC51" s="575" t="s">
        <v>1204</v>
      </c>
      <c r="CD51" s="575" t="s">
        <v>1204</v>
      </c>
      <c r="CE51" s="575" t="s">
        <v>1204</v>
      </c>
      <c r="CF51" s="575" t="s">
        <v>1204</v>
      </c>
      <c r="CG51" s="575" t="s">
        <v>1204</v>
      </c>
      <c r="CH51" s="575" t="s">
        <v>1204</v>
      </c>
      <c r="CI51" s="575" t="s">
        <v>1204</v>
      </c>
      <c r="CJ51" s="575" t="s">
        <v>1204</v>
      </c>
      <c r="CK51" s="575" t="s">
        <v>1204</v>
      </c>
      <c r="CL51" s="575" t="s">
        <v>1204</v>
      </c>
      <c r="CM51" s="575" t="s">
        <v>1204</v>
      </c>
      <c r="CN51" s="575" t="s">
        <v>1204</v>
      </c>
      <c r="CO51" s="575" t="s">
        <v>1204</v>
      </c>
      <c r="CP51" s="575" t="s">
        <v>1204</v>
      </c>
      <c r="CQ51" s="575" t="s">
        <v>1204</v>
      </c>
      <c r="CR51" s="575" t="s">
        <v>1204</v>
      </c>
      <c r="CS51" s="575" t="s">
        <v>1204</v>
      </c>
      <c r="CT51" s="575" t="s">
        <v>1204</v>
      </c>
      <c r="CU51" s="575" t="s">
        <v>1204</v>
      </c>
      <c r="CV51" s="575" t="s">
        <v>1204</v>
      </c>
      <c r="CW51" s="575" t="s">
        <v>1204</v>
      </c>
      <c r="CX51" s="575" t="s">
        <v>1204</v>
      </c>
      <c r="CY51" s="575" t="s">
        <v>1204</v>
      </c>
      <c r="CZ51" s="575" t="s">
        <v>1204</v>
      </c>
      <c r="DA51" s="575" t="s">
        <v>1204</v>
      </c>
      <c r="DB51" s="575" t="s">
        <v>1204</v>
      </c>
    </row>
    <row r="52" spans="1:106" s="643" customFormat="1">
      <c r="A52" s="114"/>
      <c r="B52" s="549" t="s">
        <v>839</v>
      </c>
      <c r="C52" s="549"/>
      <c r="F52" s="641"/>
      <c r="G52" s="654"/>
      <c r="I52" s="555" t="s">
        <v>1204</v>
      </c>
      <c r="J52" s="555" t="s">
        <v>1204</v>
      </c>
      <c r="K52" s="555" t="s">
        <v>1204</v>
      </c>
      <c r="L52" s="555" t="s">
        <v>1204</v>
      </c>
      <c r="M52" s="555" t="s">
        <v>1204</v>
      </c>
      <c r="N52" s="555" t="s">
        <v>1204</v>
      </c>
      <c r="O52" s="555" t="s">
        <v>1204</v>
      </c>
      <c r="P52" s="555" t="s">
        <v>1204</v>
      </c>
      <c r="Q52" s="555" t="s">
        <v>1204</v>
      </c>
      <c r="R52" s="555" t="s">
        <v>1204</v>
      </c>
      <c r="S52" s="555" t="s">
        <v>1204</v>
      </c>
      <c r="T52" s="555" t="s">
        <v>1204</v>
      </c>
      <c r="U52" s="555" t="s">
        <v>1204</v>
      </c>
      <c r="V52" s="555" t="s">
        <v>1204</v>
      </c>
      <c r="W52" s="555" t="s">
        <v>1204</v>
      </c>
      <c r="X52" s="555" t="s">
        <v>1204</v>
      </c>
      <c r="Y52" s="555" t="s">
        <v>1204</v>
      </c>
      <c r="Z52" s="555" t="s">
        <v>1204</v>
      </c>
      <c r="AA52" s="555" t="s">
        <v>1204</v>
      </c>
      <c r="AB52" s="555" t="s">
        <v>1204</v>
      </c>
      <c r="AC52" s="555" t="s">
        <v>1204</v>
      </c>
      <c r="AD52" s="555" t="s">
        <v>1204</v>
      </c>
      <c r="AE52" s="555" t="s">
        <v>1204</v>
      </c>
      <c r="AF52" s="555" t="s">
        <v>1204</v>
      </c>
      <c r="AG52" s="555" t="s">
        <v>1204</v>
      </c>
      <c r="AH52" s="555" t="s">
        <v>1204</v>
      </c>
      <c r="AI52" s="555" t="s">
        <v>1204</v>
      </c>
      <c r="AJ52" s="555" t="s">
        <v>1204</v>
      </c>
      <c r="AK52" s="555" t="s">
        <v>1204</v>
      </c>
      <c r="AL52" s="555" t="s">
        <v>1204</v>
      </c>
      <c r="AM52" s="555" t="s">
        <v>1204</v>
      </c>
      <c r="AN52" s="555" t="s">
        <v>1204</v>
      </c>
      <c r="AO52" s="555" t="s">
        <v>1204</v>
      </c>
      <c r="AP52" s="555" t="s">
        <v>1204</v>
      </c>
      <c r="AQ52" s="555" t="s">
        <v>1204</v>
      </c>
      <c r="AR52" s="555" t="s">
        <v>1204</v>
      </c>
      <c r="AS52" s="555" t="s">
        <v>1204</v>
      </c>
      <c r="AT52" s="555" t="s">
        <v>1204</v>
      </c>
      <c r="AU52" s="555" t="s">
        <v>1204</v>
      </c>
      <c r="AV52" s="555" t="s">
        <v>1204</v>
      </c>
      <c r="AW52" s="555" t="s">
        <v>1204</v>
      </c>
      <c r="AX52" s="555" t="s">
        <v>1204</v>
      </c>
      <c r="AY52" s="555" t="s">
        <v>1204</v>
      </c>
      <c r="AZ52" s="555" t="s">
        <v>1204</v>
      </c>
      <c r="BA52" s="555" t="s">
        <v>1204</v>
      </c>
      <c r="BB52" s="555" t="s">
        <v>1204</v>
      </c>
      <c r="BC52" s="555" t="s">
        <v>1204</v>
      </c>
      <c r="BD52" s="555" t="s">
        <v>1204</v>
      </c>
      <c r="BE52" s="555" t="s">
        <v>1204</v>
      </c>
      <c r="BF52" s="555" t="s">
        <v>1204</v>
      </c>
      <c r="BG52" s="555" t="s">
        <v>1204</v>
      </c>
      <c r="BH52" s="555" t="s">
        <v>1204</v>
      </c>
      <c r="BI52" s="555" t="s">
        <v>1204</v>
      </c>
      <c r="BJ52" s="555" t="s">
        <v>1204</v>
      </c>
      <c r="BK52" s="555" t="s">
        <v>1204</v>
      </c>
      <c r="BL52" s="555" t="s">
        <v>1204</v>
      </c>
      <c r="BM52" s="555" t="s">
        <v>1204</v>
      </c>
      <c r="BN52" s="555" t="s">
        <v>1204</v>
      </c>
      <c r="BO52" s="555" t="s">
        <v>1204</v>
      </c>
      <c r="BP52" s="555" t="s">
        <v>1204</v>
      </c>
      <c r="BQ52" s="555" t="s">
        <v>1204</v>
      </c>
      <c r="BR52" s="555" t="s">
        <v>1204</v>
      </c>
      <c r="BS52" s="555" t="s">
        <v>1204</v>
      </c>
      <c r="BT52" s="555" t="s">
        <v>1204</v>
      </c>
      <c r="BU52" s="555" t="s">
        <v>1204</v>
      </c>
      <c r="BV52" s="555" t="s">
        <v>1204</v>
      </c>
      <c r="BW52" s="555" t="s">
        <v>1204</v>
      </c>
      <c r="BX52" s="555" t="s">
        <v>1204</v>
      </c>
      <c r="BY52" s="555" t="s">
        <v>1204</v>
      </c>
      <c r="BZ52" s="555" t="s">
        <v>1204</v>
      </c>
      <c r="CA52" s="555" t="s">
        <v>1204</v>
      </c>
      <c r="CB52" s="555" t="s">
        <v>1204</v>
      </c>
      <c r="CC52" s="555" t="s">
        <v>1204</v>
      </c>
      <c r="CD52" s="555" t="s">
        <v>1204</v>
      </c>
      <c r="CE52" s="555" t="s">
        <v>1204</v>
      </c>
      <c r="CF52" s="555" t="s">
        <v>1204</v>
      </c>
      <c r="CG52" s="555" t="s">
        <v>1204</v>
      </c>
      <c r="CH52" s="555" t="s">
        <v>1204</v>
      </c>
      <c r="CI52" s="555" t="s">
        <v>1204</v>
      </c>
      <c r="CJ52" s="555" t="s">
        <v>1204</v>
      </c>
      <c r="CK52" s="555" t="s">
        <v>1204</v>
      </c>
      <c r="CL52" s="555" t="s">
        <v>1204</v>
      </c>
      <c r="CM52" s="555" t="s">
        <v>1204</v>
      </c>
      <c r="CN52" s="555" t="s">
        <v>1204</v>
      </c>
      <c r="CO52" s="555" t="s">
        <v>1204</v>
      </c>
      <c r="CP52" s="555" t="s">
        <v>1204</v>
      </c>
      <c r="CQ52" s="555" t="s">
        <v>1204</v>
      </c>
      <c r="CR52" s="555" t="s">
        <v>1204</v>
      </c>
      <c r="CS52" s="555" t="s">
        <v>1204</v>
      </c>
      <c r="CT52" s="555" t="s">
        <v>1204</v>
      </c>
      <c r="CU52" s="555" t="s">
        <v>1204</v>
      </c>
      <c r="CV52" s="555" t="s">
        <v>1204</v>
      </c>
      <c r="CW52" s="555" t="s">
        <v>1204</v>
      </c>
      <c r="CX52" s="555" t="s">
        <v>1204</v>
      </c>
      <c r="CY52" s="555" t="s">
        <v>1204</v>
      </c>
      <c r="CZ52" s="555" t="s">
        <v>1204</v>
      </c>
      <c r="DA52" s="555" t="s">
        <v>1204</v>
      </c>
      <c r="DB52" s="555" t="s">
        <v>1204</v>
      </c>
    </row>
    <row r="53" spans="1:106">
      <c r="A53" s="588" t="s">
        <v>1191</v>
      </c>
      <c r="B53" s="494" t="s">
        <v>841</v>
      </c>
      <c r="C53" s="495" t="s">
        <v>543</v>
      </c>
      <c r="D53" s="652" t="s">
        <v>420</v>
      </c>
      <c r="E53" s="635" t="s">
        <v>114</v>
      </c>
      <c r="F53" s="636">
        <v>43473</v>
      </c>
      <c r="G53" s="637">
        <v>0</v>
      </c>
      <c r="H53" s="638" t="s">
        <v>1191</v>
      </c>
      <c r="I53">
        <v>11890</v>
      </c>
      <c r="J53">
        <v>687</v>
      </c>
      <c r="K53">
        <v>30.5</v>
      </c>
      <c r="L53">
        <v>60.1</v>
      </c>
      <c r="M53">
        <v>12.8</v>
      </c>
      <c r="N53">
        <v>6.05</v>
      </c>
      <c r="O53">
        <v>93.9</v>
      </c>
      <c r="P53">
        <v>7.02</v>
      </c>
      <c r="Q53">
        <v>4.12</v>
      </c>
      <c r="R53">
        <v>24</v>
      </c>
      <c r="S53">
        <v>28.6</v>
      </c>
      <c r="T53">
        <v>69.7</v>
      </c>
      <c r="U53">
        <v>1.69</v>
      </c>
      <c r="V53" s="355">
        <f t="shared" si="25"/>
        <v>3.63605</v>
      </c>
      <c r="W53" s="355">
        <f t="shared" si="1"/>
        <v>6.8480906478183741</v>
      </c>
      <c r="X53">
        <v>23.7</v>
      </c>
      <c r="Y53">
        <v>14.4</v>
      </c>
      <c r="Z53">
        <v>9.32</v>
      </c>
      <c r="AA53">
        <v>33.1</v>
      </c>
      <c r="AB53">
        <v>0.85</v>
      </c>
      <c r="AC53">
        <v>52.9</v>
      </c>
      <c r="AD53">
        <v>52.9</v>
      </c>
      <c r="AE53">
        <v>52.9</v>
      </c>
      <c r="AF53">
        <v>64.7</v>
      </c>
      <c r="AG53">
        <v>5.88</v>
      </c>
      <c r="AH53" s="639">
        <f t="shared" si="2"/>
        <v>6.7782000000000009</v>
      </c>
      <c r="AI53" s="639">
        <f t="shared" si="3"/>
        <v>4.1184000000000003</v>
      </c>
      <c r="AJ53" s="639">
        <f t="shared" si="4"/>
        <v>9.4666000000000015</v>
      </c>
      <c r="AK53" s="639">
        <f t="shared" si="5"/>
        <v>0.24310000000000001</v>
      </c>
      <c r="AL53" s="639">
        <f t="shared" si="6"/>
        <v>2.1794799999999999</v>
      </c>
      <c r="AM53" s="639">
        <f t="shared" si="7"/>
        <v>2.1794799999999999</v>
      </c>
      <c r="AN53" s="639">
        <f t="shared" si="8"/>
        <v>2.1794799999999999</v>
      </c>
      <c r="AO53" s="639">
        <f t="shared" si="9"/>
        <v>2.6656400000000002</v>
      </c>
      <c r="AP53" s="639">
        <f t="shared" si="10"/>
        <v>0.242256</v>
      </c>
      <c r="AQ53">
        <v>450</v>
      </c>
      <c r="AR53">
        <v>215</v>
      </c>
      <c r="AS53">
        <v>786</v>
      </c>
      <c r="AT53">
        <v>200</v>
      </c>
      <c r="AU53">
        <v>-222</v>
      </c>
      <c r="AV53">
        <v>52</v>
      </c>
      <c r="AW53">
        <v>28</v>
      </c>
      <c r="AX53">
        <v>24</v>
      </c>
      <c r="AY53">
        <v>1310</v>
      </c>
      <c r="AZ53">
        <v>36</v>
      </c>
      <c r="BA53">
        <v>44</v>
      </c>
      <c r="BB53">
        <v>8</v>
      </c>
      <c r="BC53">
        <v>213</v>
      </c>
      <c r="BD53">
        <v>55.2</v>
      </c>
      <c r="BE53">
        <v>748</v>
      </c>
      <c r="BF53">
        <v>122</v>
      </c>
      <c r="BG53" t="s">
        <v>364</v>
      </c>
      <c r="BH53">
        <v>10.3</v>
      </c>
      <c r="BI53">
        <v>5.67</v>
      </c>
      <c r="BJ53">
        <v>2.84</v>
      </c>
      <c r="BK53">
        <v>579</v>
      </c>
      <c r="BL53">
        <v>23.2</v>
      </c>
      <c r="BM53">
        <v>27.6</v>
      </c>
      <c r="BN53">
        <v>1.29</v>
      </c>
      <c r="BO53">
        <v>24.9</v>
      </c>
      <c r="BP53">
        <v>24</v>
      </c>
      <c r="BQ53">
        <v>7.6</v>
      </c>
      <c r="BR53">
        <v>92.4</v>
      </c>
      <c r="BS53">
        <v>4.68</v>
      </c>
      <c r="BT53">
        <v>2.34</v>
      </c>
      <c r="BU53">
        <v>73.7</v>
      </c>
      <c r="BV53">
        <v>49.7</v>
      </c>
      <c r="BW53">
        <v>50.3</v>
      </c>
      <c r="BX53">
        <v>14</v>
      </c>
      <c r="BY53">
        <v>100</v>
      </c>
      <c r="BZ53">
        <v>25</v>
      </c>
      <c r="CA53">
        <v>100</v>
      </c>
      <c r="CB53">
        <v>100</v>
      </c>
      <c r="CC53">
        <v>100</v>
      </c>
      <c r="CD53">
        <v>42.4</v>
      </c>
      <c r="CE53">
        <v>7.06</v>
      </c>
      <c r="CF53">
        <v>4.71</v>
      </c>
      <c r="CG53">
        <v>87.1</v>
      </c>
      <c r="CH53">
        <v>25.9</v>
      </c>
      <c r="CI53">
        <v>50.3</v>
      </c>
      <c r="CJ53">
        <v>5.81</v>
      </c>
      <c r="CK53">
        <v>2.33</v>
      </c>
      <c r="CL53">
        <v>0</v>
      </c>
      <c r="CM53">
        <v>60.5</v>
      </c>
      <c r="CN53">
        <v>2.33</v>
      </c>
      <c r="CO53" s="639">
        <f t="shared" si="11"/>
        <v>2.34</v>
      </c>
      <c r="CP53" s="639">
        <f t="shared" si="12"/>
        <v>0.58499999999999996</v>
      </c>
      <c r="CQ53" s="639">
        <f t="shared" si="13"/>
        <v>2.34</v>
      </c>
      <c r="CR53" s="639">
        <f t="shared" si="14"/>
        <v>2.34</v>
      </c>
      <c r="CS53" s="639">
        <f t="shared" si="15"/>
        <v>2.34</v>
      </c>
      <c r="CT53" s="639">
        <f t="shared" si="16"/>
        <v>21.072800000000001</v>
      </c>
      <c r="CU53" s="639">
        <f t="shared" si="17"/>
        <v>3.5088200000000001</v>
      </c>
      <c r="CV53" s="639">
        <f t="shared" si="18"/>
        <v>43.288699999999999</v>
      </c>
      <c r="CW53" s="639">
        <f t="shared" si="19"/>
        <v>12.872300000000001</v>
      </c>
      <c r="CX53" s="639">
        <f t="shared" si="20"/>
        <v>2.9224299999999994</v>
      </c>
      <c r="CY53" s="639">
        <f t="shared" si="21"/>
        <v>1.1719900000000001</v>
      </c>
      <c r="CZ53" s="639">
        <f t="shared" si="22"/>
        <v>0</v>
      </c>
      <c r="DA53" s="639">
        <f t="shared" si="23"/>
        <v>30.431499999999996</v>
      </c>
      <c r="DB53" s="639">
        <f t="shared" si="24"/>
        <v>1.1719900000000001</v>
      </c>
    </row>
    <row r="54" spans="1:106" s="643" customFormat="1">
      <c r="A54" s="114"/>
      <c r="B54" s="549" t="s">
        <v>842</v>
      </c>
      <c r="C54" s="549"/>
      <c r="D54" s="655"/>
      <c r="F54" s="641"/>
      <c r="G54" s="654"/>
      <c r="I54" s="555" t="s">
        <v>1204</v>
      </c>
      <c r="J54" s="555" t="s">
        <v>1204</v>
      </c>
      <c r="K54" s="555" t="s">
        <v>1204</v>
      </c>
      <c r="L54" s="555" t="s">
        <v>1204</v>
      </c>
      <c r="M54" s="555" t="s">
        <v>1204</v>
      </c>
      <c r="N54" s="555" t="s">
        <v>1204</v>
      </c>
      <c r="O54" s="555" t="s">
        <v>1204</v>
      </c>
      <c r="P54" s="555" t="s">
        <v>1204</v>
      </c>
      <c r="Q54" s="555" t="s">
        <v>1204</v>
      </c>
      <c r="R54" s="555" t="s">
        <v>1204</v>
      </c>
      <c r="S54" s="555" t="s">
        <v>1204</v>
      </c>
      <c r="T54" s="555" t="s">
        <v>1204</v>
      </c>
      <c r="U54" s="555" t="s">
        <v>1204</v>
      </c>
      <c r="V54" s="555" t="s">
        <v>1204</v>
      </c>
      <c r="W54" s="555" t="s">
        <v>1204</v>
      </c>
      <c r="X54" s="555" t="s">
        <v>1204</v>
      </c>
      <c r="Y54" s="555" t="s">
        <v>1204</v>
      </c>
      <c r="Z54" s="555" t="s">
        <v>1204</v>
      </c>
      <c r="AA54" s="555" t="s">
        <v>1204</v>
      </c>
      <c r="AB54" s="555" t="s">
        <v>1204</v>
      </c>
      <c r="AC54" s="555" t="s">
        <v>1204</v>
      </c>
      <c r="AD54" s="555" t="s">
        <v>1204</v>
      </c>
      <c r="AE54" s="555" t="s">
        <v>1204</v>
      </c>
      <c r="AF54" s="555" t="s">
        <v>1204</v>
      </c>
      <c r="AG54" s="555" t="s">
        <v>1204</v>
      </c>
      <c r="AH54" s="555" t="s">
        <v>1204</v>
      </c>
      <c r="AI54" s="555" t="s">
        <v>1204</v>
      </c>
      <c r="AJ54" s="555" t="s">
        <v>1204</v>
      </c>
      <c r="AK54" s="555" t="s">
        <v>1204</v>
      </c>
      <c r="AL54" s="555" t="s">
        <v>1204</v>
      </c>
      <c r="AM54" s="555" t="s">
        <v>1204</v>
      </c>
      <c r="AN54" s="555" t="s">
        <v>1204</v>
      </c>
      <c r="AO54" s="555" t="s">
        <v>1204</v>
      </c>
      <c r="AP54" s="555" t="s">
        <v>1204</v>
      </c>
      <c r="AQ54" s="555" t="s">
        <v>1204</v>
      </c>
      <c r="AR54" s="555" t="s">
        <v>1204</v>
      </c>
      <c r="AS54" s="555" t="s">
        <v>1204</v>
      </c>
      <c r="AT54" s="555" t="s">
        <v>1204</v>
      </c>
      <c r="AU54" s="555" t="s">
        <v>1204</v>
      </c>
      <c r="AV54" s="555" t="s">
        <v>1204</v>
      </c>
      <c r="AW54" s="555" t="s">
        <v>1204</v>
      </c>
      <c r="AX54" s="555" t="s">
        <v>1204</v>
      </c>
      <c r="AY54" s="555" t="s">
        <v>1204</v>
      </c>
      <c r="AZ54" s="555" t="s">
        <v>1204</v>
      </c>
      <c r="BA54" s="555" t="s">
        <v>1204</v>
      </c>
      <c r="BB54" s="555" t="s">
        <v>1204</v>
      </c>
      <c r="BC54" s="555" t="s">
        <v>1204</v>
      </c>
      <c r="BD54" s="555" t="s">
        <v>1204</v>
      </c>
      <c r="BE54" s="555" t="s">
        <v>1204</v>
      </c>
      <c r="BF54" s="555" t="s">
        <v>1204</v>
      </c>
      <c r="BG54" s="555" t="s">
        <v>1204</v>
      </c>
      <c r="BH54" s="555" t="s">
        <v>1204</v>
      </c>
      <c r="BI54" s="555" t="s">
        <v>1204</v>
      </c>
      <c r="BJ54" s="555" t="s">
        <v>1204</v>
      </c>
      <c r="BK54" s="555" t="s">
        <v>1204</v>
      </c>
      <c r="BL54" s="555" t="s">
        <v>1204</v>
      </c>
      <c r="BM54" s="555" t="s">
        <v>1204</v>
      </c>
      <c r="BN54" s="555" t="s">
        <v>1204</v>
      </c>
      <c r="BO54" s="555" t="s">
        <v>1204</v>
      </c>
      <c r="BP54" s="555" t="s">
        <v>1204</v>
      </c>
      <c r="BQ54" s="555" t="s">
        <v>1204</v>
      </c>
      <c r="BR54" s="555" t="s">
        <v>1204</v>
      </c>
      <c r="BS54" s="555" t="s">
        <v>1204</v>
      </c>
      <c r="BT54" s="555" t="s">
        <v>1204</v>
      </c>
      <c r="BU54" s="555" t="s">
        <v>1204</v>
      </c>
      <c r="BV54" s="555" t="s">
        <v>1204</v>
      </c>
      <c r="BW54" s="555" t="s">
        <v>1204</v>
      </c>
      <c r="BX54" s="555" t="s">
        <v>1204</v>
      </c>
      <c r="BY54" s="555" t="s">
        <v>1204</v>
      </c>
      <c r="BZ54" s="555" t="s">
        <v>1204</v>
      </c>
      <c r="CA54" s="555" t="s">
        <v>1204</v>
      </c>
      <c r="CB54" s="555" t="s">
        <v>1204</v>
      </c>
      <c r="CC54" s="555" t="s">
        <v>1204</v>
      </c>
      <c r="CD54" s="555" t="s">
        <v>1204</v>
      </c>
      <c r="CE54" s="555" t="s">
        <v>1204</v>
      </c>
      <c r="CF54" s="555" t="s">
        <v>1204</v>
      </c>
      <c r="CG54" s="555" t="s">
        <v>1204</v>
      </c>
      <c r="CH54" s="555" t="s">
        <v>1204</v>
      </c>
      <c r="CI54" s="555" t="s">
        <v>1204</v>
      </c>
      <c r="CJ54" s="555" t="s">
        <v>1204</v>
      </c>
      <c r="CK54" s="555" t="s">
        <v>1204</v>
      </c>
      <c r="CL54" s="555" t="s">
        <v>1204</v>
      </c>
      <c r="CM54" s="555" t="s">
        <v>1204</v>
      </c>
      <c r="CN54" s="555" t="s">
        <v>1204</v>
      </c>
      <c r="CO54" s="555" t="s">
        <v>1204</v>
      </c>
      <c r="CP54" s="555" t="s">
        <v>1204</v>
      </c>
      <c r="CQ54" s="555" t="s">
        <v>1204</v>
      </c>
      <c r="CR54" s="555" t="s">
        <v>1204</v>
      </c>
      <c r="CS54" s="555" t="s">
        <v>1204</v>
      </c>
      <c r="CT54" s="555" t="s">
        <v>1204</v>
      </c>
      <c r="CU54" s="555" t="s">
        <v>1204</v>
      </c>
      <c r="CV54" s="555" t="s">
        <v>1204</v>
      </c>
      <c r="CW54" s="555" t="s">
        <v>1204</v>
      </c>
      <c r="CX54" s="555" t="s">
        <v>1204</v>
      </c>
      <c r="CY54" s="555" t="s">
        <v>1204</v>
      </c>
      <c r="CZ54" s="555" t="s">
        <v>1204</v>
      </c>
      <c r="DA54" s="555" t="s">
        <v>1204</v>
      </c>
      <c r="DB54" s="555" t="s">
        <v>1204</v>
      </c>
    </row>
    <row r="55" spans="1:106">
      <c r="A55" s="588" t="s">
        <v>1192</v>
      </c>
      <c r="B55" s="494" t="s">
        <v>844</v>
      </c>
      <c r="C55" s="495" t="s">
        <v>543</v>
      </c>
      <c r="D55" s="652" t="s">
        <v>420</v>
      </c>
      <c r="E55" s="635" t="s">
        <v>115</v>
      </c>
      <c r="F55" s="636">
        <v>43474</v>
      </c>
      <c r="G55" s="637">
        <v>0.14285714285714285</v>
      </c>
      <c r="H55" s="638" t="s">
        <v>1192</v>
      </c>
      <c r="I55">
        <v>15297</v>
      </c>
      <c r="J55">
        <v>590</v>
      </c>
      <c r="K55">
        <v>29.1</v>
      </c>
      <c r="L55">
        <v>50.2</v>
      </c>
      <c r="M55">
        <v>34.5</v>
      </c>
      <c r="N55">
        <v>16.2</v>
      </c>
      <c r="O55">
        <v>83.8</v>
      </c>
      <c r="P55">
        <v>17.899999999999999</v>
      </c>
      <c r="Q55">
        <v>7.09</v>
      </c>
      <c r="R55">
        <v>12.2</v>
      </c>
      <c r="S55">
        <v>49.7</v>
      </c>
      <c r="T55">
        <v>49.3</v>
      </c>
      <c r="U55">
        <v>6.76</v>
      </c>
      <c r="V55" s="355">
        <f t="shared" si="25"/>
        <v>8.1324000000000005</v>
      </c>
      <c r="W55" s="355">
        <f t="shared" si="1"/>
        <v>5.1276375977571194</v>
      </c>
      <c r="X55">
        <v>57.8</v>
      </c>
      <c r="Y55">
        <v>33.299999999999997</v>
      </c>
      <c r="Z55">
        <v>12.2</v>
      </c>
      <c r="AA55">
        <v>18.399999999999999</v>
      </c>
      <c r="AB55">
        <v>13.6</v>
      </c>
      <c r="AC55">
        <v>90.5</v>
      </c>
      <c r="AD55">
        <v>52.4</v>
      </c>
      <c r="AE55">
        <v>28.6</v>
      </c>
      <c r="AF55">
        <v>85.7</v>
      </c>
      <c r="AG55">
        <v>9.52</v>
      </c>
      <c r="AH55" s="639">
        <f t="shared" si="2"/>
        <v>28.726599999999998</v>
      </c>
      <c r="AI55" s="639">
        <f t="shared" si="3"/>
        <v>16.5501</v>
      </c>
      <c r="AJ55" s="639">
        <f t="shared" si="4"/>
        <v>9.1448</v>
      </c>
      <c r="AK55" s="639">
        <f t="shared" si="5"/>
        <v>6.7592000000000008</v>
      </c>
      <c r="AL55" s="639">
        <f t="shared" si="6"/>
        <v>6.4164500000000002</v>
      </c>
      <c r="AM55" s="639">
        <f t="shared" si="7"/>
        <v>3.7151599999999996</v>
      </c>
      <c r="AN55" s="639">
        <f t="shared" si="8"/>
        <v>2.0277400000000001</v>
      </c>
      <c r="AO55" s="639">
        <f t="shared" si="9"/>
        <v>6.0761300000000009</v>
      </c>
      <c r="AP55" s="639">
        <f t="shared" si="10"/>
        <v>0.6749679999999999</v>
      </c>
      <c r="AQ55">
        <v>2563</v>
      </c>
      <c r="AR55">
        <v>617</v>
      </c>
      <c r="AS55">
        <v>694</v>
      </c>
      <c r="AT55">
        <v>1112</v>
      </c>
      <c r="AU55">
        <v>107</v>
      </c>
      <c r="AV55">
        <v>91.7</v>
      </c>
      <c r="AW55">
        <v>68.8</v>
      </c>
      <c r="AX55">
        <v>22.9</v>
      </c>
      <c r="AY55">
        <v>1300</v>
      </c>
      <c r="AZ55">
        <v>20.8</v>
      </c>
      <c r="BA55">
        <v>91.7</v>
      </c>
      <c r="BB55">
        <v>25</v>
      </c>
      <c r="BC55">
        <v>253</v>
      </c>
      <c r="BD55">
        <v>51.4</v>
      </c>
      <c r="BE55">
        <v>647</v>
      </c>
      <c r="BF55">
        <v>212</v>
      </c>
      <c r="BG55">
        <v>-84.8</v>
      </c>
      <c r="BH55">
        <v>23.4</v>
      </c>
      <c r="BI55">
        <v>8.06</v>
      </c>
      <c r="BJ55">
        <v>4.03</v>
      </c>
      <c r="BK55">
        <v>707</v>
      </c>
      <c r="BL55">
        <v>10.5</v>
      </c>
      <c r="BM55">
        <v>41.5</v>
      </c>
      <c r="BN55">
        <v>3.23</v>
      </c>
      <c r="BO55">
        <v>41.7</v>
      </c>
      <c r="BP55">
        <v>31.7</v>
      </c>
      <c r="BQ55">
        <v>6.91</v>
      </c>
      <c r="BR55">
        <v>93.1</v>
      </c>
      <c r="BS55">
        <v>7.72</v>
      </c>
      <c r="BT55">
        <v>7.72</v>
      </c>
      <c r="BU55">
        <v>67.099999999999994</v>
      </c>
      <c r="BV55">
        <v>71.099999999999994</v>
      </c>
      <c r="BW55">
        <v>28.9</v>
      </c>
      <c r="BX55">
        <v>34.1</v>
      </c>
      <c r="BY55">
        <v>68.400000000000006</v>
      </c>
      <c r="BZ55">
        <v>26.3</v>
      </c>
      <c r="CA55">
        <v>94.7</v>
      </c>
      <c r="CB55">
        <v>89.5</v>
      </c>
      <c r="CC55">
        <v>89.5</v>
      </c>
      <c r="CD55">
        <v>40</v>
      </c>
      <c r="CE55">
        <v>10.3</v>
      </c>
      <c r="CF55">
        <v>9.7100000000000009</v>
      </c>
      <c r="CG55">
        <v>70.900000000000006</v>
      </c>
      <c r="CH55">
        <v>45.7</v>
      </c>
      <c r="CI55">
        <v>28.9</v>
      </c>
      <c r="CJ55">
        <v>11.3</v>
      </c>
      <c r="CK55">
        <v>1.41</v>
      </c>
      <c r="CL55">
        <v>2.82</v>
      </c>
      <c r="CM55">
        <v>57.7</v>
      </c>
      <c r="CN55">
        <v>5.63</v>
      </c>
      <c r="CO55" s="639">
        <f t="shared" si="11"/>
        <v>5.2804799999999998</v>
      </c>
      <c r="CP55" s="639">
        <f t="shared" si="12"/>
        <v>2.0303599999999999</v>
      </c>
      <c r="CQ55" s="639">
        <f t="shared" si="13"/>
        <v>7.3108399999999998</v>
      </c>
      <c r="CR55" s="639">
        <f t="shared" si="14"/>
        <v>6.9093999999999998</v>
      </c>
      <c r="CS55" s="639">
        <f t="shared" si="15"/>
        <v>6.9093999999999998</v>
      </c>
      <c r="CT55" s="639">
        <f t="shared" si="16"/>
        <v>28.44</v>
      </c>
      <c r="CU55" s="639">
        <f t="shared" si="17"/>
        <v>7.3233000000000006</v>
      </c>
      <c r="CV55" s="639">
        <f t="shared" si="18"/>
        <v>50.4099</v>
      </c>
      <c r="CW55" s="639">
        <f t="shared" si="19"/>
        <v>32.492699999999999</v>
      </c>
      <c r="CX55" s="639">
        <f t="shared" si="20"/>
        <v>3.2656999999999998</v>
      </c>
      <c r="CY55" s="639">
        <f t="shared" si="21"/>
        <v>0.40748999999999996</v>
      </c>
      <c r="CZ55" s="639">
        <f t="shared" si="22"/>
        <v>0.81497999999999993</v>
      </c>
      <c r="DA55" s="639">
        <f t="shared" si="23"/>
        <v>16.6753</v>
      </c>
      <c r="DB55" s="639">
        <f t="shared" si="24"/>
        <v>1.62707</v>
      </c>
    </row>
    <row r="56" spans="1:106" s="643" customFormat="1">
      <c r="A56" s="114"/>
      <c r="B56" s="549" t="s">
        <v>845</v>
      </c>
      <c r="C56" s="549"/>
      <c r="F56" s="641"/>
      <c r="G56" s="654"/>
      <c r="I56" s="555" t="s">
        <v>1204</v>
      </c>
      <c r="J56" s="555" t="s">
        <v>1204</v>
      </c>
      <c r="K56" s="555" t="s">
        <v>1204</v>
      </c>
      <c r="L56" s="555" t="s">
        <v>1204</v>
      </c>
      <c r="M56" s="555" t="s">
        <v>1204</v>
      </c>
      <c r="N56" s="555" t="s">
        <v>1204</v>
      </c>
      <c r="O56" s="555" t="s">
        <v>1204</v>
      </c>
      <c r="P56" s="555" t="s">
        <v>1204</v>
      </c>
      <c r="Q56" s="555" t="s">
        <v>1204</v>
      </c>
      <c r="R56" s="555" t="s">
        <v>1204</v>
      </c>
      <c r="S56" s="555" t="s">
        <v>1204</v>
      </c>
      <c r="T56" s="555" t="s">
        <v>1204</v>
      </c>
      <c r="U56" s="555" t="s">
        <v>1204</v>
      </c>
      <c r="V56" s="555" t="s">
        <v>1204</v>
      </c>
      <c r="W56" s="555" t="s">
        <v>1204</v>
      </c>
      <c r="X56" s="555" t="s">
        <v>1204</v>
      </c>
      <c r="Y56" s="555" t="s">
        <v>1204</v>
      </c>
      <c r="Z56" s="555" t="s">
        <v>1204</v>
      </c>
      <c r="AA56" s="555" t="s">
        <v>1204</v>
      </c>
      <c r="AB56" s="555" t="s">
        <v>1204</v>
      </c>
      <c r="AC56" s="555" t="s">
        <v>1204</v>
      </c>
      <c r="AD56" s="555" t="s">
        <v>1204</v>
      </c>
      <c r="AE56" s="555" t="s">
        <v>1204</v>
      </c>
      <c r="AF56" s="555" t="s">
        <v>1204</v>
      </c>
      <c r="AG56" s="555" t="s">
        <v>1204</v>
      </c>
      <c r="AH56" s="555" t="s">
        <v>1204</v>
      </c>
      <c r="AI56" s="555" t="s">
        <v>1204</v>
      </c>
      <c r="AJ56" s="555" t="s">
        <v>1204</v>
      </c>
      <c r="AK56" s="555" t="s">
        <v>1204</v>
      </c>
      <c r="AL56" s="555" t="s">
        <v>1204</v>
      </c>
      <c r="AM56" s="555" t="s">
        <v>1204</v>
      </c>
      <c r="AN56" s="555" t="s">
        <v>1204</v>
      </c>
      <c r="AO56" s="555" t="s">
        <v>1204</v>
      </c>
      <c r="AP56" s="555" t="s">
        <v>1204</v>
      </c>
      <c r="AQ56" s="555" t="s">
        <v>1204</v>
      </c>
      <c r="AR56" s="555" t="s">
        <v>1204</v>
      </c>
      <c r="AS56" s="555" t="s">
        <v>1204</v>
      </c>
      <c r="AT56" s="555" t="s">
        <v>1204</v>
      </c>
      <c r="AU56" s="555" t="s">
        <v>1204</v>
      </c>
      <c r="AV56" s="555" t="s">
        <v>1204</v>
      </c>
      <c r="AW56" s="555" t="s">
        <v>1204</v>
      </c>
      <c r="AX56" s="555" t="s">
        <v>1204</v>
      </c>
      <c r="AY56" s="555" t="s">
        <v>1204</v>
      </c>
      <c r="AZ56" s="555" t="s">
        <v>1204</v>
      </c>
      <c r="BA56" s="555" t="s">
        <v>1204</v>
      </c>
      <c r="BB56" s="555" t="s">
        <v>1204</v>
      </c>
      <c r="BC56" s="555" t="s">
        <v>1204</v>
      </c>
      <c r="BD56" s="555" t="s">
        <v>1204</v>
      </c>
      <c r="BE56" s="555" t="s">
        <v>1204</v>
      </c>
      <c r="BF56" s="555" t="s">
        <v>1204</v>
      </c>
      <c r="BG56" s="555" t="s">
        <v>1204</v>
      </c>
      <c r="BH56" s="555" t="s">
        <v>1204</v>
      </c>
      <c r="BI56" s="555" t="s">
        <v>1204</v>
      </c>
      <c r="BJ56" s="555" t="s">
        <v>1204</v>
      </c>
      <c r="BK56" s="555" t="s">
        <v>1204</v>
      </c>
      <c r="BL56" s="555" t="s">
        <v>1204</v>
      </c>
      <c r="BM56" s="555" t="s">
        <v>1204</v>
      </c>
      <c r="BN56" s="555" t="s">
        <v>1204</v>
      </c>
      <c r="BO56" s="555" t="s">
        <v>1204</v>
      </c>
      <c r="BP56" s="555" t="s">
        <v>1204</v>
      </c>
      <c r="BQ56" s="555" t="s">
        <v>1204</v>
      </c>
      <c r="BR56" s="555" t="s">
        <v>1204</v>
      </c>
      <c r="BS56" s="555" t="s">
        <v>1204</v>
      </c>
      <c r="BT56" s="555" t="s">
        <v>1204</v>
      </c>
      <c r="BU56" s="555" t="s">
        <v>1204</v>
      </c>
      <c r="BV56" s="555" t="s">
        <v>1204</v>
      </c>
      <c r="BW56" s="555" t="s">
        <v>1204</v>
      </c>
      <c r="BX56" s="555" t="s">
        <v>1204</v>
      </c>
      <c r="BY56" s="555" t="s">
        <v>1204</v>
      </c>
      <c r="BZ56" s="555" t="s">
        <v>1204</v>
      </c>
      <c r="CA56" s="555" t="s">
        <v>1204</v>
      </c>
      <c r="CB56" s="555" t="s">
        <v>1204</v>
      </c>
      <c r="CC56" s="555" t="s">
        <v>1204</v>
      </c>
      <c r="CD56" s="555" t="s">
        <v>1204</v>
      </c>
      <c r="CE56" s="555" t="s">
        <v>1204</v>
      </c>
      <c r="CF56" s="555" t="s">
        <v>1204</v>
      </c>
      <c r="CG56" s="555" t="s">
        <v>1204</v>
      </c>
      <c r="CH56" s="555" t="s">
        <v>1204</v>
      </c>
      <c r="CI56" s="555" t="s">
        <v>1204</v>
      </c>
      <c r="CJ56" s="555" t="s">
        <v>1204</v>
      </c>
      <c r="CK56" s="555" t="s">
        <v>1204</v>
      </c>
      <c r="CL56" s="555" t="s">
        <v>1204</v>
      </c>
      <c r="CM56" s="555" t="s">
        <v>1204</v>
      </c>
      <c r="CN56" s="555" t="s">
        <v>1204</v>
      </c>
      <c r="CO56" s="555" t="s">
        <v>1204</v>
      </c>
      <c r="CP56" s="555" t="s">
        <v>1204</v>
      </c>
      <c r="CQ56" s="555" t="s">
        <v>1204</v>
      </c>
      <c r="CR56" s="555" t="s">
        <v>1204</v>
      </c>
      <c r="CS56" s="555" t="s">
        <v>1204</v>
      </c>
      <c r="CT56" s="555" t="s">
        <v>1204</v>
      </c>
      <c r="CU56" s="555" t="s">
        <v>1204</v>
      </c>
      <c r="CV56" s="555" t="s">
        <v>1204</v>
      </c>
      <c r="CW56" s="555" t="s">
        <v>1204</v>
      </c>
      <c r="CX56" s="555" t="s">
        <v>1204</v>
      </c>
      <c r="CY56" s="555" t="s">
        <v>1204</v>
      </c>
      <c r="CZ56" s="555" t="s">
        <v>1204</v>
      </c>
      <c r="DA56" s="555" t="s">
        <v>1204</v>
      </c>
      <c r="DB56" s="555" t="s">
        <v>1204</v>
      </c>
    </row>
    <row r="57" spans="1:106">
      <c r="A57" s="588" t="s">
        <v>1193</v>
      </c>
      <c r="B57" s="494" t="s">
        <v>847</v>
      </c>
      <c r="C57" s="495" t="s">
        <v>543</v>
      </c>
      <c r="D57" s="652" t="s">
        <v>420</v>
      </c>
      <c r="E57" s="635" t="s">
        <v>417</v>
      </c>
      <c r="F57" s="636">
        <v>43480</v>
      </c>
      <c r="G57" s="637">
        <v>1</v>
      </c>
      <c r="H57" s="638" t="s">
        <v>1193</v>
      </c>
      <c r="I57">
        <v>37650</v>
      </c>
      <c r="J57">
        <v>8018</v>
      </c>
      <c r="K57">
        <v>55.7</v>
      </c>
      <c r="L57">
        <v>78.099999999999994</v>
      </c>
      <c r="M57">
        <v>8.1999999999999993</v>
      </c>
      <c r="N57">
        <v>3.51</v>
      </c>
      <c r="O57">
        <v>96.5</v>
      </c>
      <c r="P57">
        <v>3.06</v>
      </c>
      <c r="Q57">
        <v>2.84</v>
      </c>
      <c r="R57">
        <v>8.14</v>
      </c>
      <c r="S57">
        <v>23</v>
      </c>
      <c r="T57">
        <v>76.099999999999994</v>
      </c>
      <c r="U57">
        <v>0.85</v>
      </c>
      <c r="V57" s="355">
        <f>L57*N57/100</f>
        <v>2.7413099999999999</v>
      </c>
      <c r="W57" s="355">
        <f t="shared" si="1"/>
        <v>6.6026826590206875</v>
      </c>
      <c r="X57">
        <v>16.5</v>
      </c>
      <c r="Y57">
        <v>7.97</v>
      </c>
      <c r="Z57">
        <v>7.97</v>
      </c>
      <c r="AA57">
        <v>13.4</v>
      </c>
      <c r="AB57">
        <v>1.52</v>
      </c>
      <c r="AC57">
        <v>58.4</v>
      </c>
      <c r="AD57">
        <v>44.9</v>
      </c>
      <c r="AE57">
        <v>36</v>
      </c>
      <c r="AF57">
        <v>64.599999999999994</v>
      </c>
      <c r="AG57">
        <v>3.93</v>
      </c>
      <c r="AH57" s="639">
        <f t="shared" si="2"/>
        <v>3.7949999999999999</v>
      </c>
      <c r="AI57" s="639">
        <f t="shared" si="3"/>
        <v>1.8331</v>
      </c>
      <c r="AJ57" s="639">
        <f t="shared" si="4"/>
        <v>3.0819999999999999</v>
      </c>
      <c r="AK57" s="639">
        <f t="shared" si="5"/>
        <v>0.34960000000000002</v>
      </c>
      <c r="AL57" s="639">
        <f t="shared" si="6"/>
        <v>1.65856</v>
      </c>
      <c r="AM57" s="639">
        <f t="shared" si="7"/>
        <v>1.2751599999999998</v>
      </c>
      <c r="AN57" s="639">
        <f t="shared" si="8"/>
        <v>1.0224</v>
      </c>
      <c r="AO57" s="639">
        <f t="shared" si="9"/>
        <v>1.8346399999999996</v>
      </c>
      <c r="AP57" s="639">
        <f t="shared" si="10"/>
        <v>0.11161199999999999</v>
      </c>
      <c r="AQ57">
        <v>531</v>
      </c>
      <c r="AR57">
        <v>174</v>
      </c>
      <c r="AS57">
        <v>622</v>
      </c>
      <c r="AT57">
        <v>262</v>
      </c>
      <c r="AU57">
        <v>-131</v>
      </c>
      <c r="AV57">
        <v>62.3</v>
      </c>
      <c r="AW57">
        <v>35</v>
      </c>
      <c r="AX57">
        <v>31.8</v>
      </c>
      <c r="AY57">
        <v>1410</v>
      </c>
      <c r="AZ57">
        <v>23.6</v>
      </c>
      <c r="BA57">
        <v>41.8</v>
      </c>
      <c r="BB57">
        <v>5</v>
      </c>
      <c r="BC57">
        <v>162</v>
      </c>
      <c r="BD57">
        <v>27</v>
      </c>
      <c r="BE57">
        <v>583</v>
      </c>
      <c r="BF57">
        <v>129</v>
      </c>
      <c r="BG57">
        <v>46.2</v>
      </c>
      <c r="BH57">
        <v>6.24</v>
      </c>
      <c r="BI57">
        <v>1.9</v>
      </c>
      <c r="BJ57">
        <v>1.79</v>
      </c>
      <c r="BK57">
        <v>576</v>
      </c>
      <c r="BL57">
        <v>7.58</v>
      </c>
      <c r="BM57">
        <v>22.3</v>
      </c>
      <c r="BN57">
        <v>0.69</v>
      </c>
      <c r="BO57">
        <v>18.100000000000001</v>
      </c>
      <c r="BP57">
        <v>5.77</v>
      </c>
      <c r="BQ57">
        <v>1.65</v>
      </c>
      <c r="BR57">
        <v>98.4</v>
      </c>
      <c r="BS57">
        <v>3.64</v>
      </c>
      <c r="BT57">
        <v>5.0199999999999996</v>
      </c>
      <c r="BU57">
        <v>25.2</v>
      </c>
      <c r="BV57">
        <v>26.3</v>
      </c>
      <c r="BW57">
        <v>73.7</v>
      </c>
      <c r="BX57">
        <v>4.33</v>
      </c>
      <c r="BY57">
        <v>24.7</v>
      </c>
      <c r="BZ57">
        <v>21.9</v>
      </c>
      <c r="CA57">
        <v>61.6</v>
      </c>
      <c r="CB57">
        <v>64.400000000000006</v>
      </c>
      <c r="CC57">
        <v>17.8</v>
      </c>
      <c r="CD57">
        <v>11.5</v>
      </c>
      <c r="CE57">
        <v>8.36</v>
      </c>
      <c r="CF57">
        <v>12.3</v>
      </c>
      <c r="CG57">
        <v>43.1</v>
      </c>
      <c r="CH57">
        <v>12</v>
      </c>
      <c r="CI57">
        <v>73.7</v>
      </c>
      <c r="CJ57">
        <v>3.73</v>
      </c>
      <c r="CK57">
        <v>1.96</v>
      </c>
      <c r="CL57">
        <v>2.4300000000000002</v>
      </c>
      <c r="CM57">
        <v>18.8</v>
      </c>
      <c r="CN57">
        <v>1.59</v>
      </c>
      <c r="CO57" s="639">
        <f t="shared" si="11"/>
        <v>1.2399399999999998</v>
      </c>
      <c r="CP57" s="639">
        <f t="shared" si="12"/>
        <v>1.0993799999999998</v>
      </c>
      <c r="CQ57" s="639">
        <f t="shared" si="13"/>
        <v>3.0923199999999995</v>
      </c>
      <c r="CR57" s="639">
        <f t="shared" si="14"/>
        <v>3.2328800000000002</v>
      </c>
      <c r="CS57" s="639">
        <f t="shared" si="15"/>
        <v>0.89355999999999991</v>
      </c>
      <c r="CT57" s="639">
        <f t="shared" si="16"/>
        <v>3.0244999999999997</v>
      </c>
      <c r="CU57" s="639">
        <f t="shared" si="17"/>
        <v>2.19868</v>
      </c>
      <c r="CV57" s="639">
        <f t="shared" si="18"/>
        <v>11.3353</v>
      </c>
      <c r="CW57" s="639">
        <f t="shared" si="19"/>
        <v>3.1560000000000001</v>
      </c>
      <c r="CX57" s="639">
        <f t="shared" si="20"/>
        <v>2.7490100000000002</v>
      </c>
      <c r="CY57" s="639">
        <f t="shared" si="21"/>
        <v>1.44452</v>
      </c>
      <c r="CZ57" s="639">
        <f t="shared" si="22"/>
        <v>1.79091</v>
      </c>
      <c r="DA57" s="639">
        <f t="shared" si="23"/>
        <v>13.855600000000003</v>
      </c>
      <c r="DB57" s="639">
        <f t="shared" si="24"/>
        <v>1.1718300000000001</v>
      </c>
    </row>
    <row r="58" spans="1:106" s="643" customFormat="1">
      <c r="A58" s="114"/>
      <c r="B58" s="549" t="s">
        <v>848</v>
      </c>
      <c r="C58" s="549"/>
      <c r="F58" s="641"/>
      <c r="G58" s="654"/>
      <c r="I58" s="555" t="s">
        <v>1204</v>
      </c>
      <c r="J58" s="555" t="s">
        <v>1204</v>
      </c>
      <c r="K58" s="555" t="s">
        <v>1204</v>
      </c>
      <c r="L58" s="555" t="s">
        <v>1204</v>
      </c>
      <c r="M58" s="555" t="s">
        <v>1204</v>
      </c>
      <c r="N58" s="555" t="s">
        <v>1204</v>
      </c>
      <c r="O58" s="555" t="s">
        <v>1204</v>
      </c>
      <c r="P58" s="555" t="s">
        <v>1204</v>
      </c>
      <c r="Q58" s="555" t="s">
        <v>1204</v>
      </c>
      <c r="R58" s="555" t="s">
        <v>1204</v>
      </c>
      <c r="S58" s="555" t="s">
        <v>1204</v>
      </c>
      <c r="T58" s="555" t="s">
        <v>1204</v>
      </c>
      <c r="U58" s="555" t="s">
        <v>1204</v>
      </c>
      <c r="V58" s="555" t="s">
        <v>1204</v>
      </c>
      <c r="W58" s="555" t="s">
        <v>1204</v>
      </c>
      <c r="X58" s="555" t="s">
        <v>1204</v>
      </c>
      <c r="Y58" s="555" t="s">
        <v>1204</v>
      </c>
      <c r="Z58" s="555" t="s">
        <v>1204</v>
      </c>
      <c r="AA58" s="555" t="s">
        <v>1204</v>
      </c>
      <c r="AB58" s="555" t="s">
        <v>1204</v>
      </c>
      <c r="AC58" s="555" t="s">
        <v>1204</v>
      </c>
      <c r="AD58" s="555" t="s">
        <v>1204</v>
      </c>
      <c r="AE58" s="555" t="s">
        <v>1204</v>
      </c>
      <c r="AF58" s="555" t="s">
        <v>1204</v>
      </c>
      <c r="AG58" s="555" t="s">
        <v>1204</v>
      </c>
      <c r="AH58" s="555" t="s">
        <v>1204</v>
      </c>
      <c r="AI58" s="555" t="s">
        <v>1204</v>
      </c>
      <c r="AJ58" s="555" t="s">
        <v>1204</v>
      </c>
      <c r="AK58" s="555" t="s">
        <v>1204</v>
      </c>
      <c r="AL58" s="555" t="s">
        <v>1204</v>
      </c>
      <c r="AM58" s="555" t="s">
        <v>1204</v>
      </c>
      <c r="AN58" s="555" t="s">
        <v>1204</v>
      </c>
      <c r="AO58" s="555" t="s">
        <v>1204</v>
      </c>
      <c r="AP58" s="555" t="s">
        <v>1204</v>
      </c>
      <c r="AQ58" s="555" t="s">
        <v>1204</v>
      </c>
      <c r="AR58" s="555" t="s">
        <v>1204</v>
      </c>
      <c r="AS58" s="555" t="s">
        <v>1204</v>
      </c>
      <c r="AT58" s="555" t="s">
        <v>1204</v>
      </c>
      <c r="AU58" s="555" t="s">
        <v>1204</v>
      </c>
      <c r="AV58" s="555" t="s">
        <v>1204</v>
      </c>
      <c r="AW58" s="555" t="s">
        <v>1204</v>
      </c>
      <c r="AX58" s="555" t="s">
        <v>1204</v>
      </c>
      <c r="AY58" s="555" t="s">
        <v>1204</v>
      </c>
      <c r="AZ58" s="555" t="s">
        <v>1204</v>
      </c>
      <c r="BA58" s="555" t="s">
        <v>1204</v>
      </c>
      <c r="BB58" s="555" t="s">
        <v>1204</v>
      </c>
      <c r="BC58" s="555" t="s">
        <v>1204</v>
      </c>
      <c r="BD58" s="555" t="s">
        <v>1204</v>
      </c>
      <c r="BE58" s="555" t="s">
        <v>1204</v>
      </c>
      <c r="BF58" s="555" t="s">
        <v>1204</v>
      </c>
      <c r="BG58" s="555" t="s">
        <v>1204</v>
      </c>
      <c r="BH58" s="555" t="s">
        <v>1204</v>
      </c>
      <c r="BI58" s="555" t="s">
        <v>1204</v>
      </c>
      <c r="BJ58" s="555" t="s">
        <v>1204</v>
      </c>
      <c r="BK58" s="555" t="s">
        <v>1204</v>
      </c>
      <c r="BL58" s="555" t="s">
        <v>1204</v>
      </c>
      <c r="BM58" s="555" t="s">
        <v>1204</v>
      </c>
      <c r="BN58" s="555" t="s">
        <v>1204</v>
      </c>
      <c r="BO58" s="555" t="s">
        <v>1204</v>
      </c>
      <c r="BP58" s="555" t="s">
        <v>1204</v>
      </c>
      <c r="BQ58" s="555" t="s">
        <v>1204</v>
      </c>
      <c r="BR58" s="555" t="s">
        <v>1204</v>
      </c>
      <c r="BS58" s="555" t="s">
        <v>1204</v>
      </c>
      <c r="BT58" s="555" t="s">
        <v>1204</v>
      </c>
      <c r="BU58" s="555" t="s">
        <v>1204</v>
      </c>
      <c r="BV58" s="555" t="s">
        <v>1204</v>
      </c>
      <c r="BW58" s="555" t="s">
        <v>1204</v>
      </c>
      <c r="BX58" s="555" t="s">
        <v>1204</v>
      </c>
      <c r="BY58" s="555" t="s">
        <v>1204</v>
      </c>
      <c r="BZ58" s="555" t="s">
        <v>1204</v>
      </c>
      <c r="CA58" s="555" t="s">
        <v>1204</v>
      </c>
      <c r="CB58" s="555" t="s">
        <v>1204</v>
      </c>
      <c r="CC58" s="555" t="s">
        <v>1204</v>
      </c>
      <c r="CD58" s="555" t="s">
        <v>1204</v>
      </c>
      <c r="CE58" s="555" t="s">
        <v>1204</v>
      </c>
      <c r="CF58" s="555" t="s">
        <v>1204</v>
      </c>
      <c r="CG58" s="555" t="s">
        <v>1204</v>
      </c>
      <c r="CH58" s="555" t="s">
        <v>1204</v>
      </c>
      <c r="CI58" s="555" t="s">
        <v>1204</v>
      </c>
      <c r="CJ58" s="555" t="s">
        <v>1204</v>
      </c>
      <c r="CK58" s="555" t="s">
        <v>1204</v>
      </c>
      <c r="CL58" s="555" t="s">
        <v>1204</v>
      </c>
      <c r="CM58" s="555" t="s">
        <v>1204</v>
      </c>
      <c r="CN58" s="555" t="s">
        <v>1204</v>
      </c>
      <c r="CO58" s="555" t="s">
        <v>1204</v>
      </c>
      <c r="CP58" s="555" t="s">
        <v>1204</v>
      </c>
      <c r="CQ58" s="555" t="s">
        <v>1204</v>
      </c>
      <c r="CR58" s="555" t="s">
        <v>1204</v>
      </c>
      <c r="CS58" s="555" t="s">
        <v>1204</v>
      </c>
      <c r="CT58" s="555" t="s">
        <v>1204</v>
      </c>
      <c r="CU58" s="555" t="s">
        <v>1204</v>
      </c>
      <c r="CV58" s="555" t="s">
        <v>1204</v>
      </c>
      <c r="CW58" s="555" t="s">
        <v>1204</v>
      </c>
      <c r="CX58" s="555" t="s">
        <v>1204</v>
      </c>
      <c r="CY58" s="555" t="s">
        <v>1204</v>
      </c>
      <c r="CZ58" s="555" t="s">
        <v>1204</v>
      </c>
      <c r="DA58" s="555" t="s">
        <v>1204</v>
      </c>
      <c r="DB58" s="555" t="s">
        <v>1204</v>
      </c>
    </row>
    <row r="59" spans="1:106">
      <c r="A59" s="589" t="s">
        <v>1194</v>
      </c>
      <c r="B59" s="494" t="s">
        <v>850</v>
      </c>
      <c r="C59" s="495" t="s">
        <v>543</v>
      </c>
      <c r="D59" s="652" t="s">
        <v>420</v>
      </c>
      <c r="E59" s="635" t="s">
        <v>418</v>
      </c>
      <c r="F59" s="636">
        <v>43486</v>
      </c>
      <c r="G59" s="637">
        <v>1.8571428571428572</v>
      </c>
      <c r="H59" s="644" t="s">
        <v>1194</v>
      </c>
      <c r="I59">
        <v>14254</v>
      </c>
      <c r="J59">
        <v>210</v>
      </c>
      <c r="K59">
        <v>51.5</v>
      </c>
      <c r="L59">
        <v>76.7</v>
      </c>
      <c r="M59">
        <v>36</v>
      </c>
      <c r="N59">
        <v>23</v>
      </c>
      <c r="O59">
        <v>77</v>
      </c>
      <c r="P59">
        <v>9.94</v>
      </c>
      <c r="Q59">
        <v>8.6999999999999993</v>
      </c>
      <c r="R59">
        <v>36.6</v>
      </c>
      <c r="S59">
        <v>50.9</v>
      </c>
      <c r="T59">
        <v>49.1</v>
      </c>
      <c r="U59">
        <v>3.73</v>
      </c>
      <c r="V59" s="355">
        <f t="shared" si="25"/>
        <v>17.641000000000002</v>
      </c>
      <c r="W59" s="355">
        <f t="shared" ref="W59:W86" si="26">BO59/V59</f>
        <v>1.0770364491808853</v>
      </c>
      <c r="X59">
        <v>46.3</v>
      </c>
      <c r="Y59">
        <v>15.9</v>
      </c>
      <c r="Z59">
        <v>12.2</v>
      </c>
      <c r="AA59">
        <v>41.5</v>
      </c>
      <c r="AB59">
        <v>6.1</v>
      </c>
      <c r="AC59">
        <v>85.7</v>
      </c>
      <c r="AD59">
        <v>57.1</v>
      </c>
      <c r="AE59">
        <v>85.7</v>
      </c>
      <c r="AF59">
        <v>71.400000000000006</v>
      </c>
      <c r="AG59">
        <v>0</v>
      </c>
      <c r="AH59" s="639">
        <f t="shared" ref="AH59:AH86" si="27">X59*S59/100</f>
        <v>23.566699999999997</v>
      </c>
      <c r="AI59" s="639">
        <f t="shared" ref="AI59:AI86" si="28">Y59*S59/100</f>
        <v>8.0930999999999997</v>
      </c>
      <c r="AJ59" s="639">
        <f t="shared" ref="AJ59:AJ86" si="29">AA59*S59/100</f>
        <v>21.1235</v>
      </c>
      <c r="AK59" s="639">
        <f t="shared" ref="AK59:AK86" si="30">AB59*S59/100</f>
        <v>3.1048999999999993</v>
      </c>
      <c r="AL59" s="639">
        <f t="shared" ref="AL59:AL86" si="31">AC59*Q59/100</f>
        <v>7.4558999999999989</v>
      </c>
      <c r="AM59" s="639">
        <f t="shared" ref="AM59:AM86" si="32">AD59*Q59/100</f>
        <v>4.9676999999999998</v>
      </c>
      <c r="AN59" s="639">
        <f t="shared" ref="AN59:AN86" si="33">AE59*Q59/100</f>
        <v>7.4558999999999989</v>
      </c>
      <c r="AO59" s="639">
        <f t="shared" ref="AO59:AO86" si="34">AF59*Q59/100</f>
        <v>6.2117999999999993</v>
      </c>
      <c r="AP59" s="639">
        <f t="shared" ref="AP59:AP86" si="35">AG59*Q59/100</f>
        <v>0</v>
      </c>
      <c r="AQ59">
        <v>871</v>
      </c>
      <c r="AR59">
        <v>142</v>
      </c>
      <c r="AS59">
        <v>765</v>
      </c>
      <c r="AT59">
        <v>301</v>
      </c>
      <c r="AU59">
        <v>-183</v>
      </c>
      <c r="AV59">
        <v>73</v>
      </c>
      <c r="AW59">
        <v>24.3</v>
      </c>
      <c r="AX59">
        <v>13.5</v>
      </c>
      <c r="AY59">
        <v>3934</v>
      </c>
      <c r="AZ59">
        <v>32.4</v>
      </c>
      <c r="BA59">
        <v>45.9</v>
      </c>
      <c r="BB59">
        <v>10.8</v>
      </c>
      <c r="BC59">
        <v>233</v>
      </c>
      <c r="BD59">
        <v>50.1</v>
      </c>
      <c r="BE59">
        <v>805</v>
      </c>
      <c r="BF59">
        <v>358</v>
      </c>
      <c r="BG59">
        <v>55.2</v>
      </c>
      <c r="BH59">
        <v>25</v>
      </c>
      <c r="BI59">
        <v>5.65</v>
      </c>
      <c r="BJ59">
        <v>7.26</v>
      </c>
      <c r="BK59">
        <v>1964</v>
      </c>
      <c r="BL59">
        <v>37.9</v>
      </c>
      <c r="BM59">
        <v>52.4</v>
      </c>
      <c r="BN59">
        <v>1.61</v>
      </c>
      <c r="BO59">
        <v>19</v>
      </c>
      <c r="BP59">
        <v>20</v>
      </c>
      <c r="BQ59">
        <v>5</v>
      </c>
      <c r="BR59">
        <v>95</v>
      </c>
      <c r="BS59">
        <v>7.5</v>
      </c>
      <c r="BT59">
        <v>17.5</v>
      </c>
      <c r="BU59">
        <v>72.5</v>
      </c>
      <c r="BV59">
        <v>60</v>
      </c>
      <c r="BW59">
        <v>40</v>
      </c>
      <c r="BX59">
        <v>15</v>
      </c>
      <c r="BY59">
        <v>71.400000000000006</v>
      </c>
      <c r="BZ59">
        <v>14.3</v>
      </c>
      <c r="CA59">
        <v>100</v>
      </c>
      <c r="CB59">
        <v>100</v>
      </c>
      <c r="CC59">
        <v>57.1</v>
      </c>
      <c r="CD59">
        <v>25</v>
      </c>
      <c r="CE59">
        <v>8.33</v>
      </c>
      <c r="CF59">
        <v>29.2</v>
      </c>
      <c r="CG59">
        <v>79.2</v>
      </c>
      <c r="CH59">
        <v>25</v>
      </c>
      <c r="CI59">
        <v>40</v>
      </c>
      <c r="CJ59">
        <v>12.5</v>
      </c>
      <c r="CK59">
        <v>6.25</v>
      </c>
      <c r="CL59">
        <v>0</v>
      </c>
      <c r="CM59">
        <v>62.5</v>
      </c>
      <c r="CN59">
        <v>0</v>
      </c>
      <c r="CO59" s="639">
        <f t="shared" ref="CO59:CO86" si="36">BY59*BT59/100</f>
        <v>12.494999999999999</v>
      </c>
      <c r="CP59" s="639">
        <f t="shared" ref="CP59:CP86" si="37">BZ59*BT59/100</f>
        <v>2.5024999999999999</v>
      </c>
      <c r="CQ59" s="639">
        <f t="shared" ref="CQ59:CQ86" si="38">CA59*BT59/100</f>
        <v>17.5</v>
      </c>
      <c r="CR59" s="639">
        <f t="shared" ref="CR59:CR86" si="39">CB59*BT59/100</f>
        <v>17.5</v>
      </c>
      <c r="CS59" s="639">
        <f t="shared" ref="CS59:CS86" si="40">CC59*BT59/100</f>
        <v>9.9924999999999997</v>
      </c>
      <c r="CT59" s="639">
        <f t="shared" ref="CT59:CT86" si="41">CD59*BV59/100</f>
        <v>15</v>
      </c>
      <c r="CU59" s="639">
        <f t="shared" ref="CU59:CU86" si="42">CE59*BV59/100</f>
        <v>4.9980000000000002</v>
      </c>
      <c r="CV59" s="639">
        <f t="shared" ref="CV59:CV86" si="43">CG59*BV59/100</f>
        <v>47.52</v>
      </c>
      <c r="CW59" s="639">
        <f t="shared" ref="CW59:CW86" si="44">CH59*BV59/100</f>
        <v>15</v>
      </c>
      <c r="CX59" s="639">
        <f t="shared" ref="CX59:CX86" si="45">CI59*CJ59/100</f>
        <v>5</v>
      </c>
      <c r="CY59" s="639">
        <f t="shared" ref="CY59:CY86" si="46">CI59*CK59/100</f>
        <v>2.5</v>
      </c>
      <c r="CZ59" s="639">
        <f t="shared" ref="CZ59:CZ86" si="47">CI59*CL59/100</f>
        <v>0</v>
      </c>
      <c r="DA59" s="639">
        <f t="shared" ref="DA59:DA86" si="48">CI59*CM59/100</f>
        <v>25</v>
      </c>
      <c r="DB59" s="639">
        <f t="shared" ref="DB59:DB86" si="49">CI59*CN59/100</f>
        <v>0</v>
      </c>
    </row>
    <row r="60" spans="1:106" s="643" customFormat="1">
      <c r="A60" s="114"/>
      <c r="B60" s="549" t="s">
        <v>851</v>
      </c>
      <c r="C60" s="549"/>
      <c r="F60" s="641"/>
      <c r="G60" s="656"/>
      <c r="I60" s="555" t="s">
        <v>1204</v>
      </c>
      <c r="J60" s="555" t="s">
        <v>1204</v>
      </c>
      <c r="K60" s="555" t="s">
        <v>1204</v>
      </c>
      <c r="L60" s="555" t="s">
        <v>1204</v>
      </c>
      <c r="M60" s="555" t="s">
        <v>1204</v>
      </c>
      <c r="N60" s="555" t="s">
        <v>1204</v>
      </c>
      <c r="O60" s="555" t="s">
        <v>1204</v>
      </c>
      <c r="P60" s="555" t="s">
        <v>1204</v>
      </c>
      <c r="Q60" s="555" t="s">
        <v>1204</v>
      </c>
      <c r="R60" s="555" t="s">
        <v>1204</v>
      </c>
      <c r="S60" s="555" t="s">
        <v>1204</v>
      </c>
      <c r="T60" s="555" t="s">
        <v>1204</v>
      </c>
      <c r="U60" s="555" t="s">
        <v>1204</v>
      </c>
      <c r="V60" s="555" t="s">
        <v>1204</v>
      </c>
      <c r="W60" s="555" t="s">
        <v>1204</v>
      </c>
      <c r="X60" s="555" t="s">
        <v>1204</v>
      </c>
      <c r="Y60" s="555" t="s">
        <v>1204</v>
      </c>
      <c r="Z60" s="555" t="s">
        <v>1204</v>
      </c>
      <c r="AA60" s="555" t="s">
        <v>1204</v>
      </c>
      <c r="AB60" s="555" t="s">
        <v>1204</v>
      </c>
      <c r="AC60" s="555" t="s">
        <v>1204</v>
      </c>
      <c r="AD60" s="555" t="s">
        <v>1204</v>
      </c>
      <c r="AE60" s="555" t="s">
        <v>1204</v>
      </c>
      <c r="AF60" s="555" t="s">
        <v>1204</v>
      </c>
      <c r="AG60" s="555" t="s">
        <v>1204</v>
      </c>
      <c r="AH60" s="555" t="s">
        <v>1204</v>
      </c>
      <c r="AI60" s="555" t="s">
        <v>1204</v>
      </c>
      <c r="AJ60" s="555" t="s">
        <v>1204</v>
      </c>
      <c r="AK60" s="555" t="s">
        <v>1204</v>
      </c>
      <c r="AL60" s="555" t="s">
        <v>1204</v>
      </c>
      <c r="AM60" s="555" t="s">
        <v>1204</v>
      </c>
      <c r="AN60" s="555" t="s">
        <v>1204</v>
      </c>
      <c r="AO60" s="555" t="s">
        <v>1204</v>
      </c>
      <c r="AP60" s="555" t="s">
        <v>1204</v>
      </c>
      <c r="AQ60" s="555" t="s">
        <v>1204</v>
      </c>
      <c r="AR60" s="555" t="s">
        <v>1204</v>
      </c>
      <c r="AS60" s="555" t="s">
        <v>1204</v>
      </c>
      <c r="AT60" s="555" t="s">
        <v>1204</v>
      </c>
      <c r="AU60" s="555" t="s">
        <v>1204</v>
      </c>
      <c r="AV60" s="555" t="s">
        <v>1204</v>
      </c>
      <c r="AW60" s="555" t="s">
        <v>1204</v>
      </c>
      <c r="AX60" s="555" t="s">
        <v>1204</v>
      </c>
      <c r="AY60" s="555" t="s">
        <v>1204</v>
      </c>
      <c r="AZ60" s="555" t="s">
        <v>1204</v>
      </c>
      <c r="BA60" s="555" t="s">
        <v>1204</v>
      </c>
      <c r="BB60" s="555" t="s">
        <v>1204</v>
      </c>
      <c r="BC60" s="555" t="s">
        <v>1204</v>
      </c>
      <c r="BD60" s="555" t="s">
        <v>1204</v>
      </c>
      <c r="BE60" s="555" t="s">
        <v>1204</v>
      </c>
      <c r="BF60" s="555" t="s">
        <v>1204</v>
      </c>
      <c r="BG60" s="555" t="s">
        <v>1204</v>
      </c>
      <c r="BH60" s="555" t="s">
        <v>1204</v>
      </c>
      <c r="BI60" s="555" t="s">
        <v>1204</v>
      </c>
      <c r="BJ60" s="555" t="s">
        <v>1204</v>
      </c>
      <c r="BK60" s="555" t="s">
        <v>1204</v>
      </c>
      <c r="BL60" s="555" t="s">
        <v>1204</v>
      </c>
      <c r="BM60" s="555" t="s">
        <v>1204</v>
      </c>
      <c r="BN60" s="555" t="s">
        <v>1204</v>
      </c>
      <c r="BO60" s="555" t="s">
        <v>1204</v>
      </c>
      <c r="BP60" s="555" t="s">
        <v>1204</v>
      </c>
      <c r="BQ60" s="555" t="s">
        <v>1204</v>
      </c>
      <c r="BR60" s="555" t="s">
        <v>1204</v>
      </c>
      <c r="BS60" s="555" t="s">
        <v>1204</v>
      </c>
      <c r="BT60" s="555" t="s">
        <v>1204</v>
      </c>
      <c r="BU60" s="555" t="s">
        <v>1204</v>
      </c>
      <c r="BV60" s="555" t="s">
        <v>1204</v>
      </c>
      <c r="BW60" s="555" t="s">
        <v>1204</v>
      </c>
      <c r="BX60" s="555" t="s">
        <v>1204</v>
      </c>
      <c r="BY60" s="555" t="s">
        <v>1204</v>
      </c>
      <c r="BZ60" s="555" t="s">
        <v>1204</v>
      </c>
      <c r="CA60" s="555" t="s">
        <v>1204</v>
      </c>
      <c r="CB60" s="555" t="s">
        <v>1204</v>
      </c>
      <c r="CC60" s="555" t="s">
        <v>1204</v>
      </c>
      <c r="CD60" s="555" t="s">
        <v>1204</v>
      </c>
      <c r="CE60" s="555" t="s">
        <v>1204</v>
      </c>
      <c r="CF60" s="555" t="s">
        <v>1204</v>
      </c>
      <c r="CG60" s="555" t="s">
        <v>1204</v>
      </c>
      <c r="CH60" s="555" t="s">
        <v>1204</v>
      </c>
      <c r="CI60" s="555" t="s">
        <v>1204</v>
      </c>
      <c r="CJ60" s="555" t="s">
        <v>1204</v>
      </c>
      <c r="CK60" s="555" t="s">
        <v>1204</v>
      </c>
      <c r="CL60" s="555" t="s">
        <v>1204</v>
      </c>
      <c r="CM60" s="555" t="s">
        <v>1204</v>
      </c>
      <c r="CN60" s="555" t="s">
        <v>1204</v>
      </c>
      <c r="CO60" s="555" t="s">
        <v>1204</v>
      </c>
      <c r="CP60" s="555" t="s">
        <v>1204</v>
      </c>
      <c r="CQ60" s="555" t="s">
        <v>1204</v>
      </c>
      <c r="CR60" s="555" t="s">
        <v>1204</v>
      </c>
      <c r="CS60" s="555" t="s">
        <v>1204</v>
      </c>
      <c r="CT60" s="555" t="s">
        <v>1204</v>
      </c>
      <c r="CU60" s="555" t="s">
        <v>1204</v>
      </c>
      <c r="CV60" s="555" t="s">
        <v>1204</v>
      </c>
      <c r="CW60" s="555" t="s">
        <v>1204</v>
      </c>
      <c r="CX60" s="555" t="s">
        <v>1204</v>
      </c>
      <c r="CY60" s="555" t="s">
        <v>1204</v>
      </c>
      <c r="CZ60" s="555" t="s">
        <v>1204</v>
      </c>
      <c r="DA60" s="555" t="s">
        <v>1204</v>
      </c>
      <c r="DB60" s="555" t="s">
        <v>1204</v>
      </c>
    </row>
    <row r="61" spans="1:106">
      <c r="A61" s="588" t="s">
        <v>1195</v>
      </c>
      <c r="B61" s="494" t="s">
        <v>853</v>
      </c>
      <c r="C61" s="495" t="s">
        <v>543</v>
      </c>
      <c r="D61" s="652" t="s">
        <v>420</v>
      </c>
      <c r="E61" s="635" t="s">
        <v>419</v>
      </c>
      <c r="F61" s="636">
        <v>43501</v>
      </c>
      <c r="G61" s="637">
        <v>4</v>
      </c>
      <c r="H61" s="638" t="s">
        <v>1195</v>
      </c>
      <c r="I61">
        <v>6810</v>
      </c>
      <c r="J61">
        <v>2095</v>
      </c>
      <c r="K61">
        <v>59.6</v>
      </c>
      <c r="L61">
        <v>79.900000000000006</v>
      </c>
      <c r="M61">
        <v>16.7</v>
      </c>
      <c r="N61">
        <v>7.77</v>
      </c>
      <c r="O61">
        <v>92.2</v>
      </c>
      <c r="P61">
        <v>2.93</v>
      </c>
      <c r="Q61">
        <v>2.87</v>
      </c>
      <c r="R61">
        <v>5.14</v>
      </c>
      <c r="S61">
        <v>21.9</v>
      </c>
      <c r="T61">
        <v>77.3</v>
      </c>
      <c r="U61">
        <v>0.72</v>
      </c>
      <c r="V61" s="355">
        <f t="shared" si="25"/>
        <v>6.2082299999999995</v>
      </c>
      <c r="W61" s="355">
        <f t="shared" si="26"/>
        <v>2.6577623573868885</v>
      </c>
      <c r="X61">
        <v>35</v>
      </c>
      <c r="Y61">
        <v>8.74</v>
      </c>
      <c r="Z61">
        <v>8.1999999999999993</v>
      </c>
      <c r="AA61">
        <v>7.92</v>
      </c>
      <c r="AB61">
        <v>1.64</v>
      </c>
      <c r="AC61">
        <v>68.8</v>
      </c>
      <c r="AD61">
        <v>37.5</v>
      </c>
      <c r="AE61">
        <v>22.9</v>
      </c>
      <c r="AF61">
        <v>62.5</v>
      </c>
      <c r="AG61">
        <v>2.08</v>
      </c>
      <c r="AH61" s="639">
        <f t="shared" si="27"/>
        <v>7.665</v>
      </c>
      <c r="AI61" s="639">
        <f t="shared" si="28"/>
        <v>1.9140600000000001</v>
      </c>
      <c r="AJ61" s="639">
        <f t="shared" si="29"/>
        <v>1.7344799999999998</v>
      </c>
      <c r="AK61" s="639">
        <f t="shared" si="30"/>
        <v>0.35915999999999998</v>
      </c>
      <c r="AL61" s="639">
        <f t="shared" si="31"/>
        <v>1.9745599999999999</v>
      </c>
      <c r="AM61" s="639">
        <f t="shared" si="32"/>
        <v>1.0762499999999999</v>
      </c>
      <c r="AN61" s="639">
        <f t="shared" si="33"/>
        <v>0.65722999999999998</v>
      </c>
      <c r="AO61" s="639">
        <f t="shared" si="34"/>
        <v>1.79375</v>
      </c>
      <c r="AP61" s="639">
        <f t="shared" si="35"/>
        <v>5.9696000000000006E-2</v>
      </c>
      <c r="AQ61">
        <v>620</v>
      </c>
      <c r="AR61">
        <v>69.400000000000006</v>
      </c>
      <c r="AS61">
        <v>687</v>
      </c>
      <c r="AT61">
        <v>170</v>
      </c>
      <c r="AU61">
        <v>10.3</v>
      </c>
      <c r="AV61">
        <v>68.5</v>
      </c>
      <c r="AW61">
        <v>14.6</v>
      </c>
      <c r="AX61">
        <v>12.3</v>
      </c>
      <c r="AY61">
        <v>1297</v>
      </c>
      <c r="AZ61">
        <v>4.62</v>
      </c>
      <c r="BA61">
        <v>30.8</v>
      </c>
      <c r="BB61">
        <v>0</v>
      </c>
      <c r="BC61">
        <v>225</v>
      </c>
      <c r="BD61">
        <v>33.4</v>
      </c>
      <c r="BE61">
        <v>695</v>
      </c>
      <c r="BF61">
        <v>120</v>
      </c>
      <c r="BG61">
        <v>77.099999999999994</v>
      </c>
      <c r="BH61">
        <v>12.3</v>
      </c>
      <c r="BI61">
        <v>1.94</v>
      </c>
      <c r="BJ61">
        <v>2.0699999999999998</v>
      </c>
      <c r="BK61">
        <v>722</v>
      </c>
      <c r="BL61">
        <v>5.18</v>
      </c>
      <c r="BM61">
        <v>21.1</v>
      </c>
      <c r="BN61">
        <v>0.78</v>
      </c>
      <c r="BO61">
        <v>16.5</v>
      </c>
      <c r="BP61">
        <v>10.4</v>
      </c>
      <c r="BQ61">
        <v>0.57999999999999996</v>
      </c>
      <c r="BR61">
        <v>99.4</v>
      </c>
      <c r="BS61">
        <v>3.18</v>
      </c>
      <c r="BT61">
        <v>8.3800000000000008</v>
      </c>
      <c r="BU61">
        <v>11.8</v>
      </c>
      <c r="BV61">
        <v>31.8</v>
      </c>
      <c r="BW61">
        <v>67.599999999999994</v>
      </c>
      <c r="BX61">
        <v>8.67</v>
      </c>
      <c r="BY61">
        <v>41.4</v>
      </c>
      <c r="BZ61">
        <v>17.2</v>
      </c>
      <c r="CA61">
        <v>37.9</v>
      </c>
      <c r="CB61">
        <v>86.2</v>
      </c>
      <c r="CC61">
        <v>37.9</v>
      </c>
      <c r="CD61">
        <v>20</v>
      </c>
      <c r="CE61">
        <v>4.55</v>
      </c>
      <c r="CF61">
        <v>22.7</v>
      </c>
      <c r="CG61">
        <v>21.8</v>
      </c>
      <c r="CH61">
        <v>20</v>
      </c>
      <c r="CI61">
        <v>67.599999999999994</v>
      </c>
      <c r="CJ61">
        <v>5.98</v>
      </c>
      <c r="CK61">
        <v>2.56</v>
      </c>
      <c r="CL61">
        <v>1.71</v>
      </c>
      <c r="CM61">
        <v>7.26</v>
      </c>
      <c r="CN61">
        <v>3.42</v>
      </c>
      <c r="CO61" s="639">
        <f t="shared" si="36"/>
        <v>3.4693200000000002</v>
      </c>
      <c r="CP61" s="639">
        <f t="shared" si="37"/>
        <v>1.44136</v>
      </c>
      <c r="CQ61" s="639">
        <f t="shared" si="38"/>
        <v>3.1760200000000003</v>
      </c>
      <c r="CR61" s="639">
        <f t="shared" si="39"/>
        <v>7.2235600000000009</v>
      </c>
      <c r="CS61" s="639">
        <f t="shared" si="40"/>
        <v>3.1760200000000003</v>
      </c>
      <c r="CT61" s="639">
        <f t="shared" si="41"/>
        <v>6.36</v>
      </c>
      <c r="CU61" s="639">
        <f t="shared" si="42"/>
        <v>1.4469000000000001</v>
      </c>
      <c r="CV61" s="639">
        <f t="shared" si="43"/>
        <v>6.9324000000000003</v>
      </c>
      <c r="CW61" s="639">
        <f t="shared" si="44"/>
        <v>6.36</v>
      </c>
      <c r="CX61" s="639">
        <f t="shared" si="45"/>
        <v>4.0424800000000003</v>
      </c>
      <c r="CY61" s="639">
        <f t="shared" si="46"/>
        <v>1.7305599999999999</v>
      </c>
      <c r="CZ61" s="639">
        <f t="shared" si="47"/>
        <v>1.1559599999999999</v>
      </c>
      <c r="DA61" s="639">
        <f t="shared" si="48"/>
        <v>4.9077599999999997</v>
      </c>
      <c r="DB61" s="639">
        <f t="shared" si="49"/>
        <v>2.3119199999999998</v>
      </c>
    </row>
    <row r="62" spans="1:106" s="643" customFormat="1">
      <c r="A62" s="114"/>
      <c r="B62" s="549" t="s">
        <v>854</v>
      </c>
      <c r="C62" s="549"/>
      <c r="F62" s="641"/>
      <c r="G62" s="656"/>
      <c r="I62" s="555" t="s">
        <v>1204</v>
      </c>
      <c r="J62" s="555" t="s">
        <v>1204</v>
      </c>
      <c r="K62" s="555" t="s">
        <v>1204</v>
      </c>
      <c r="L62" s="555" t="s">
        <v>1204</v>
      </c>
      <c r="M62" s="555" t="s">
        <v>1204</v>
      </c>
      <c r="N62" s="555" t="s">
        <v>1204</v>
      </c>
      <c r="O62" s="555" t="s">
        <v>1204</v>
      </c>
      <c r="P62" s="555" t="s">
        <v>1204</v>
      </c>
      <c r="Q62" s="555" t="s">
        <v>1204</v>
      </c>
      <c r="R62" s="555" t="s">
        <v>1204</v>
      </c>
      <c r="S62" s="555" t="s">
        <v>1204</v>
      </c>
      <c r="T62" s="555" t="s">
        <v>1204</v>
      </c>
      <c r="U62" s="555" t="s">
        <v>1204</v>
      </c>
      <c r="V62" s="555" t="s">
        <v>1204</v>
      </c>
      <c r="W62" s="555" t="s">
        <v>1204</v>
      </c>
      <c r="X62" s="555" t="s">
        <v>1204</v>
      </c>
      <c r="Y62" s="555" t="s">
        <v>1204</v>
      </c>
      <c r="Z62" s="555" t="s">
        <v>1204</v>
      </c>
      <c r="AA62" s="555" t="s">
        <v>1204</v>
      </c>
      <c r="AB62" s="555" t="s">
        <v>1204</v>
      </c>
      <c r="AC62" s="555" t="s">
        <v>1204</v>
      </c>
      <c r="AD62" s="555" t="s">
        <v>1204</v>
      </c>
      <c r="AE62" s="555" t="s">
        <v>1204</v>
      </c>
      <c r="AF62" s="555" t="s">
        <v>1204</v>
      </c>
      <c r="AG62" s="555" t="s">
        <v>1204</v>
      </c>
      <c r="AH62" s="555" t="s">
        <v>1204</v>
      </c>
      <c r="AI62" s="555" t="s">
        <v>1204</v>
      </c>
      <c r="AJ62" s="555" t="s">
        <v>1204</v>
      </c>
      <c r="AK62" s="555" t="s">
        <v>1204</v>
      </c>
      <c r="AL62" s="555" t="s">
        <v>1204</v>
      </c>
      <c r="AM62" s="555" t="s">
        <v>1204</v>
      </c>
      <c r="AN62" s="555" t="s">
        <v>1204</v>
      </c>
      <c r="AO62" s="555" t="s">
        <v>1204</v>
      </c>
      <c r="AP62" s="555" t="s">
        <v>1204</v>
      </c>
      <c r="AQ62" s="555" t="s">
        <v>1204</v>
      </c>
      <c r="AR62" s="555" t="s">
        <v>1204</v>
      </c>
      <c r="AS62" s="555" t="s">
        <v>1204</v>
      </c>
      <c r="AT62" s="555" t="s">
        <v>1204</v>
      </c>
      <c r="AU62" s="555" t="s">
        <v>1204</v>
      </c>
      <c r="AV62" s="555" t="s">
        <v>1204</v>
      </c>
      <c r="AW62" s="555" t="s">
        <v>1204</v>
      </c>
      <c r="AX62" s="555" t="s">
        <v>1204</v>
      </c>
      <c r="AY62" s="555" t="s">
        <v>1204</v>
      </c>
      <c r="AZ62" s="555" t="s">
        <v>1204</v>
      </c>
      <c r="BA62" s="555" t="s">
        <v>1204</v>
      </c>
      <c r="BB62" s="555" t="s">
        <v>1204</v>
      </c>
      <c r="BC62" s="555" t="s">
        <v>1204</v>
      </c>
      <c r="BD62" s="555" t="s">
        <v>1204</v>
      </c>
      <c r="BE62" s="555" t="s">
        <v>1204</v>
      </c>
      <c r="BF62" s="555" t="s">
        <v>1204</v>
      </c>
      <c r="BG62" s="555" t="s">
        <v>1204</v>
      </c>
      <c r="BH62" s="555" t="s">
        <v>1204</v>
      </c>
      <c r="BI62" s="555" t="s">
        <v>1204</v>
      </c>
      <c r="BJ62" s="555" t="s">
        <v>1204</v>
      </c>
      <c r="BK62" s="555" t="s">
        <v>1204</v>
      </c>
      <c r="BL62" s="555" t="s">
        <v>1204</v>
      </c>
      <c r="BM62" s="555" t="s">
        <v>1204</v>
      </c>
      <c r="BN62" s="555" t="s">
        <v>1204</v>
      </c>
      <c r="BO62" s="555" t="s">
        <v>1204</v>
      </c>
      <c r="BP62" s="555" t="s">
        <v>1204</v>
      </c>
      <c r="BQ62" s="555" t="s">
        <v>1204</v>
      </c>
      <c r="BR62" s="555" t="s">
        <v>1204</v>
      </c>
      <c r="BS62" s="555" t="s">
        <v>1204</v>
      </c>
      <c r="BT62" s="555" t="s">
        <v>1204</v>
      </c>
      <c r="BU62" s="555" t="s">
        <v>1204</v>
      </c>
      <c r="BV62" s="555" t="s">
        <v>1204</v>
      </c>
      <c r="BW62" s="555" t="s">
        <v>1204</v>
      </c>
      <c r="BX62" s="555" t="s">
        <v>1204</v>
      </c>
      <c r="BY62" s="555" t="s">
        <v>1204</v>
      </c>
      <c r="BZ62" s="555" t="s">
        <v>1204</v>
      </c>
      <c r="CA62" s="555" t="s">
        <v>1204</v>
      </c>
      <c r="CB62" s="555" t="s">
        <v>1204</v>
      </c>
      <c r="CC62" s="555" t="s">
        <v>1204</v>
      </c>
      <c r="CD62" s="555" t="s">
        <v>1204</v>
      </c>
      <c r="CE62" s="555" t="s">
        <v>1204</v>
      </c>
      <c r="CF62" s="555" t="s">
        <v>1204</v>
      </c>
      <c r="CG62" s="555" t="s">
        <v>1204</v>
      </c>
      <c r="CH62" s="555" t="s">
        <v>1204</v>
      </c>
      <c r="CI62" s="555" t="s">
        <v>1204</v>
      </c>
      <c r="CJ62" s="555" t="s">
        <v>1204</v>
      </c>
      <c r="CK62" s="555" t="s">
        <v>1204</v>
      </c>
      <c r="CL62" s="555" t="s">
        <v>1204</v>
      </c>
      <c r="CM62" s="555" t="s">
        <v>1204</v>
      </c>
      <c r="CN62" s="555" t="s">
        <v>1204</v>
      </c>
      <c r="CO62" s="555" t="s">
        <v>1204</v>
      </c>
      <c r="CP62" s="555" t="s">
        <v>1204</v>
      </c>
      <c r="CQ62" s="555" t="s">
        <v>1204</v>
      </c>
      <c r="CR62" s="555" t="s">
        <v>1204</v>
      </c>
      <c r="CS62" s="555" t="s">
        <v>1204</v>
      </c>
      <c r="CT62" s="555" t="s">
        <v>1204</v>
      </c>
      <c r="CU62" s="555" t="s">
        <v>1204</v>
      </c>
      <c r="CV62" s="555" t="s">
        <v>1204</v>
      </c>
      <c r="CW62" s="555" t="s">
        <v>1204</v>
      </c>
      <c r="CX62" s="555" t="s">
        <v>1204</v>
      </c>
      <c r="CY62" s="555" t="s">
        <v>1204</v>
      </c>
      <c r="CZ62" s="555" t="s">
        <v>1204</v>
      </c>
      <c r="DA62" s="555" t="s">
        <v>1204</v>
      </c>
      <c r="DB62" s="555" t="s">
        <v>1204</v>
      </c>
    </row>
    <row r="63" spans="1:106">
      <c r="A63" s="588" t="s">
        <v>381</v>
      </c>
      <c r="B63" s="494" t="s">
        <v>856</v>
      </c>
      <c r="C63" s="495" t="s">
        <v>543</v>
      </c>
      <c r="D63" s="652" t="s">
        <v>420</v>
      </c>
      <c r="E63" s="635" t="s">
        <v>421</v>
      </c>
      <c r="F63" s="636">
        <v>43598</v>
      </c>
      <c r="G63" s="637">
        <v>-0.14285714285714285</v>
      </c>
      <c r="H63" s="638" t="s">
        <v>381</v>
      </c>
      <c r="I63">
        <v>24781</v>
      </c>
      <c r="J63">
        <v>16215</v>
      </c>
      <c r="K63">
        <v>81.900000000000006</v>
      </c>
      <c r="L63">
        <v>78.7</v>
      </c>
      <c r="M63">
        <v>4.55</v>
      </c>
      <c r="N63">
        <v>5.81</v>
      </c>
      <c r="O63">
        <v>94.2</v>
      </c>
      <c r="P63">
        <v>1.63</v>
      </c>
      <c r="Q63">
        <v>1.1399999999999999</v>
      </c>
      <c r="R63">
        <v>69.5</v>
      </c>
      <c r="S63">
        <v>19.600000000000001</v>
      </c>
      <c r="T63">
        <v>79.400000000000006</v>
      </c>
      <c r="U63">
        <v>0.73</v>
      </c>
      <c r="V63" s="355">
        <f t="shared" si="25"/>
        <v>4.57247</v>
      </c>
      <c r="W63" s="355">
        <f t="shared" si="26"/>
        <v>3.9147331748486045</v>
      </c>
      <c r="X63">
        <v>7.8</v>
      </c>
      <c r="Y63">
        <v>3.12</v>
      </c>
      <c r="Z63">
        <v>3.28</v>
      </c>
      <c r="AA63">
        <v>64.400000000000006</v>
      </c>
      <c r="AB63">
        <v>0.72</v>
      </c>
      <c r="AC63">
        <v>49</v>
      </c>
      <c r="AD63">
        <v>33.1</v>
      </c>
      <c r="AE63">
        <v>84.8</v>
      </c>
      <c r="AF63">
        <v>56.6</v>
      </c>
      <c r="AG63">
        <v>1.38</v>
      </c>
      <c r="AH63" s="639">
        <f t="shared" si="27"/>
        <v>1.5287999999999999</v>
      </c>
      <c r="AI63" s="639">
        <f t="shared" si="28"/>
        <v>0.61152000000000006</v>
      </c>
      <c r="AJ63" s="639">
        <f t="shared" si="29"/>
        <v>12.622400000000003</v>
      </c>
      <c r="AK63" s="639">
        <f t="shared" si="30"/>
        <v>0.14112</v>
      </c>
      <c r="AL63" s="639">
        <f t="shared" si="31"/>
        <v>0.55859999999999987</v>
      </c>
      <c r="AM63" s="639">
        <f t="shared" si="32"/>
        <v>0.37734000000000001</v>
      </c>
      <c r="AN63" s="639">
        <f t="shared" si="33"/>
        <v>0.9667199999999998</v>
      </c>
      <c r="AO63" s="639">
        <f t="shared" si="34"/>
        <v>0.64524000000000004</v>
      </c>
      <c r="AP63" s="639">
        <f t="shared" si="35"/>
        <v>1.5731999999999996E-2</v>
      </c>
      <c r="AQ63">
        <v>320</v>
      </c>
      <c r="AR63">
        <v>50.1</v>
      </c>
      <c r="AS63">
        <v>862</v>
      </c>
      <c r="AT63">
        <v>190</v>
      </c>
      <c r="AU63">
        <v>-121</v>
      </c>
      <c r="AV63">
        <v>32.299999999999997</v>
      </c>
      <c r="AW63">
        <v>6.07</v>
      </c>
      <c r="AX63">
        <v>9.31</v>
      </c>
      <c r="AY63">
        <v>707</v>
      </c>
      <c r="AZ63">
        <v>62.3</v>
      </c>
      <c r="BA63">
        <v>26.5</v>
      </c>
      <c r="BB63">
        <v>0.4</v>
      </c>
      <c r="BC63">
        <v>182</v>
      </c>
      <c r="BD63">
        <v>21.8</v>
      </c>
      <c r="BE63">
        <v>893</v>
      </c>
      <c r="BF63">
        <v>138</v>
      </c>
      <c r="BG63">
        <v>74.5</v>
      </c>
      <c r="BH63">
        <v>2.85</v>
      </c>
      <c r="BI63">
        <v>1.36</v>
      </c>
      <c r="BJ63">
        <v>0.63</v>
      </c>
      <c r="BK63">
        <v>580</v>
      </c>
      <c r="BL63">
        <v>70</v>
      </c>
      <c r="BM63">
        <v>19.2</v>
      </c>
      <c r="BN63">
        <v>0.75</v>
      </c>
      <c r="BO63">
        <v>17.899999999999999</v>
      </c>
      <c r="BP63">
        <v>3.66</v>
      </c>
      <c r="BQ63">
        <v>2.69</v>
      </c>
      <c r="BR63">
        <v>97.3</v>
      </c>
      <c r="BS63">
        <v>2.0699999999999998</v>
      </c>
      <c r="BT63">
        <v>2</v>
      </c>
      <c r="BU63">
        <v>69.8</v>
      </c>
      <c r="BV63">
        <v>20.3</v>
      </c>
      <c r="BW63">
        <v>79.7</v>
      </c>
      <c r="BX63">
        <v>1.52</v>
      </c>
      <c r="BY63">
        <v>15.5</v>
      </c>
      <c r="BZ63">
        <v>20.7</v>
      </c>
      <c r="CA63">
        <v>91.4</v>
      </c>
      <c r="CB63">
        <v>55.2</v>
      </c>
      <c r="CC63">
        <v>3.45</v>
      </c>
      <c r="CD63">
        <v>4.08</v>
      </c>
      <c r="CE63">
        <v>3.57</v>
      </c>
      <c r="CF63">
        <v>5.44</v>
      </c>
      <c r="CG63">
        <v>69.2</v>
      </c>
      <c r="CH63">
        <v>1.36</v>
      </c>
      <c r="CI63">
        <v>79.7</v>
      </c>
      <c r="CJ63">
        <v>3.55</v>
      </c>
      <c r="CK63">
        <v>1.69</v>
      </c>
      <c r="CL63">
        <v>1.1299999999999999</v>
      </c>
      <c r="CM63">
        <v>69.900000000000006</v>
      </c>
      <c r="CN63">
        <v>1.56</v>
      </c>
      <c r="CO63" s="639">
        <f t="shared" si="36"/>
        <v>0.31</v>
      </c>
      <c r="CP63" s="639">
        <f t="shared" si="37"/>
        <v>0.41399999999999998</v>
      </c>
      <c r="CQ63" s="639">
        <f t="shared" si="38"/>
        <v>1.8280000000000001</v>
      </c>
      <c r="CR63" s="639">
        <f t="shared" si="39"/>
        <v>1.1040000000000001</v>
      </c>
      <c r="CS63" s="639">
        <f t="shared" si="40"/>
        <v>6.9000000000000006E-2</v>
      </c>
      <c r="CT63" s="639">
        <f t="shared" si="41"/>
        <v>0.82823999999999998</v>
      </c>
      <c r="CU63" s="639">
        <f t="shared" si="42"/>
        <v>0.72471000000000008</v>
      </c>
      <c r="CV63" s="639">
        <f t="shared" si="43"/>
        <v>14.047600000000003</v>
      </c>
      <c r="CW63" s="639">
        <f t="shared" si="44"/>
        <v>0.27608000000000005</v>
      </c>
      <c r="CX63" s="639">
        <f t="shared" si="45"/>
        <v>2.8293499999999998</v>
      </c>
      <c r="CY63" s="639">
        <f t="shared" si="46"/>
        <v>1.3469300000000002</v>
      </c>
      <c r="CZ63" s="639">
        <f t="shared" si="47"/>
        <v>0.90060999999999991</v>
      </c>
      <c r="DA63" s="639">
        <f t="shared" si="48"/>
        <v>55.710300000000004</v>
      </c>
      <c r="DB63" s="639">
        <f t="shared" si="49"/>
        <v>1.24332</v>
      </c>
    </row>
    <row r="64" spans="1:106" s="643" customFormat="1">
      <c r="A64" s="114"/>
      <c r="B64" s="549" t="s">
        <v>857</v>
      </c>
      <c r="C64" s="549"/>
      <c r="F64" s="641"/>
      <c r="G64" s="656"/>
      <c r="H64" s="656"/>
      <c r="I64" s="555" t="s">
        <v>1204</v>
      </c>
      <c r="J64" s="555" t="s">
        <v>1204</v>
      </c>
      <c r="K64" s="555" t="s">
        <v>1204</v>
      </c>
      <c r="L64" s="555" t="s">
        <v>1204</v>
      </c>
      <c r="M64" s="555" t="s">
        <v>1204</v>
      </c>
      <c r="N64" s="555" t="s">
        <v>1204</v>
      </c>
      <c r="O64" s="555" t="s">
        <v>1204</v>
      </c>
      <c r="P64" s="555" t="s">
        <v>1204</v>
      </c>
      <c r="Q64" s="555" t="s">
        <v>1204</v>
      </c>
      <c r="R64" s="555" t="s">
        <v>1204</v>
      </c>
      <c r="S64" s="555" t="s">
        <v>1204</v>
      </c>
      <c r="T64" s="555" t="s">
        <v>1204</v>
      </c>
      <c r="U64" s="555" t="s">
        <v>1204</v>
      </c>
      <c r="V64" s="555" t="s">
        <v>1204</v>
      </c>
      <c r="W64" s="555" t="s">
        <v>1204</v>
      </c>
      <c r="X64" s="555" t="s">
        <v>1204</v>
      </c>
      <c r="Y64" s="555" t="s">
        <v>1204</v>
      </c>
      <c r="Z64" s="555" t="s">
        <v>1204</v>
      </c>
      <c r="AA64" s="555" t="s">
        <v>1204</v>
      </c>
      <c r="AB64" s="555" t="s">
        <v>1204</v>
      </c>
      <c r="AC64" s="555" t="s">
        <v>1204</v>
      </c>
      <c r="AD64" s="555" t="s">
        <v>1204</v>
      </c>
      <c r="AE64" s="555" t="s">
        <v>1204</v>
      </c>
      <c r="AF64" s="555" t="s">
        <v>1204</v>
      </c>
      <c r="AG64" s="555" t="s">
        <v>1204</v>
      </c>
      <c r="AH64" s="555" t="s">
        <v>1204</v>
      </c>
      <c r="AI64" s="555" t="s">
        <v>1204</v>
      </c>
      <c r="AJ64" s="555" t="s">
        <v>1204</v>
      </c>
      <c r="AK64" s="555" t="s">
        <v>1204</v>
      </c>
      <c r="AL64" s="555" t="s">
        <v>1204</v>
      </c>
      <c r="AM64" s="555" t="s">
        <v>1204</v>
      </c>
      <c r="AN64" s="555" t="s">
        <v>1204</v>
      </c>
      <c r="AO64" s="555" t="s">
        <v>1204</v>
      </c>
      <c r="AP64" s="555" t="s">
        <v>1204</v>
      </c>
      <c r="AQ64" s="555" t="s">
        <v>1204</v>
      </c>
      <c r="AR64" s="555" t="s">
        <v>1204</v>
      </c>
      <c r="AS64" s="555" t="s">
        <v>1204</v>
      </c>
      <c r="AT64" s="555" t="s">
        <v>1204</v>
      </c>
      <c r="AU64" s="555" t="s">
        <v>1204</v>
      </c>
      <c r="AV64" s="555" t="s">
        <v>1204</v>
      </c>
      <c r="AW64" s="555" t="s">
        <v>1204</v>
      </c>
      <c r="AX64" s="555" t="s">
        <v>1204</v>
      </c>
      <c r="AY64" s="555" t="s">
        <v>1204</v>
      </c>
      <c r="AZ64" s="555" t="s">
        <v>1204</v>
      </c>
      <c r="BA64" s="555" t="s">
        <v>1204</v>
      </c>
      <c r="BB64" s="555" t="s">
        <v>1204</v>
      </c>
      <c r="BC64" s="555" t="s">
        <v>1204</v>
      </c>
      <c r="BD64" s="555" t="s">
        <v>1204</v>
      </c>
      <c r="BE64" s="555" t="s">
        <v>1204</v>
      </c>
      <c r="BF64" s="555" t="s">
        <v>1204</v>
      </c>
      <c r="BG64" s="555" t="s">
        <v>1204</v>
      </c>
      <c r="BH64" s="555" t="s">
        <v>1204</v>
      </c>
      <c r="BI64" s="555" t="s">
        <v>1204</v>
      </c>
      <c r="BJ64" s="555" t="s">
        <v>1204</v>
      </c>
      <c r="BK64" s="555" t="s">
        <v>1204</v>
      </c>
      <c r="BL64" s="555" t="s">
        <v>1204</v>
      </c>
      <c r="BM64" s="555" t="s">
        <v>1204</v>
      </c>
      <c r="BN64" s="555" t="s">
        <v>1204</v>
      </c>
      <c r="BO64" s="555" t="s">
        <v>1204</v>
      </c>
      <c r="BP64" s="555" t="s">
        <v>1204</v>
      </c>
      <c r="BQ64" s="555" t="s">
        <v>1204</v>
      </c>
      <c r="BR64" s="555" t="s">
        <v>1204</v>
      </c>
      <c r="BS64" s="555" t="s">
        <v>1204</v>
      </c>
      <c r="BT64" s="555" t="s">
        <v>1204</v>
      </c>
      <c r="BU64" s="555" t="s">
        <v>1204</v>
      </c>
      <c r="BV64" s="555" t="s">
        <v>1204</v>
      </c>
      <c r="BW64" s="555" t="s">
        <v>1204</v>
      </c>
      <c r="BX64" s="555" t="s">
        <v>1204</v>
      </c>
      <c r="BY64" s="555" t="s">
        <v>1204</v>
      </c>
      <c r="BZ64" s="555" t="s">
        <v>1204</v>
      </c>
      <c r="CA64" s="555" t="s">
        <v>1204</v>
      </c>
      <c r="CB64" s="555" t="s">
        <v>1204</v>
      </c>
      <c r="CC64" s="555" t="s">
        <v>1204</v>
      </c>
      <c r="CD64" s="555" t="s">
        <v>1204</v>
      </c>
      <c r="CE64" s="555" t="s">
        <v>1204</v>
      </c>
      <c r="CF64" s="555" t="s">
        <v>1204</v>
      </c>
      <c r="CG64" s="555" t="s">
        <v>1204</v>
      </c>
      <c r="CH64" s="555" t="s">
        <v>1204</v>
      </c>
      <c r="CI64" s="555" t="s">
        <v>1204</v>
      </c>
      <c r="CJ64" s="555" t="s">
        <v>1204</v>
      </c>
      <c r="CK64" s="555" t="s">
        <v>1204</v>
      </c>
      <c r="CL64" s="555" t="s">
        <v>1204</v>
      </c>
      <c r="CM64" s="555" t="s">
        <v>1204</v>
      </c>
      <c r="CN64" s="555" t="s">
        <v>1204</v>
      </c>
      <c r="CO64" s="555" t="s">
        <v>1204</v>
      </c>
      <c r="CP64" s="555" t="s">
        <v>1204</v>
      </c>
      <c r="CQ64" s="555" t="s">
        <v>1204</v>
      </c>
      <c r="CR64" s="555" t="s">
        <v>1204</v>
      </c>
      <c r="CS64" s="555" t="s">
        <v>1204</v>
      </c>
      <c r="CT64" s="555" t="s">
        <v>1204</v>
      </c>
      <c r="CU64" s="555" t="s">
        <v>1204</v>
      </c>
      <c r="CV64" s="555" t="s">
        <v>1204</v>
      </c>
      <c r="CW64" s="555" t="s">
        <v>1204</v>
      </c>
      <c r="CX64" s="555" t="s">
        <v>1204</v>
      </c>
      <c r="CY64" s="555" t="s">
        <v>1204</v>
      </c>
      <c r="CZ64" s="555" t="s">
        <v>1204</v>
      </c>
      <c r="DA64" s="555" t="s">
        <v>1204</v>
      </c>
      <c r="DB64" s="555" t="s">
        <v>1204</v>
      </c>
    </row>
    <row r="65" spans="1:106">
      <c r="A65" s="588" t="s">
        <v>1196</v>
      </c>
      <c r="B65" s="494" t="s">
        <v>859</v>
      </c>
      <c r="C65" s="495" t="s">
        <v>543</v>
      </c>
      <c r="D65" s="652" t="s">
        <v>420</v>
      </c>
      <c r="E65" s="635" t="s">
        <v>361</v>
      </c>
      <c r="F65" s="657">
        <v>43599</v>
      </c>
      <c r="G65" s="637">
        <v>0</v>
      </c>
      <c r="H65" s="638" t="s">
        <v>1196</v>
      </c>
      <c r="I65">
        <v>40410</v>
      </c>
      <c r="J65" s="668">
        <v>71</v>
      </c>
      <c r="K65">
        <v>44.9</v>
      </c>
      <c r="L65">
        <v>69</v>
      </c>
      <c r="M65">
        <v>8.16</v>
      </c>
      <c r="N65">
        <v>16.3</v>
      </c>
      <c r="O65">
        <v>83.7</v>
      </c>
      <c r="P65">
        <v>8.16</v>
      </c>
      <c r="Q65">
        <v>2.04</v>
      </c>
      <c r="R65">
        <v>8.16</v>
      </c>
      <c r="S65">
        <v>16.3</v>
      </c>
      <c r="T65">
        <v>83.7</v>
      </c>
      <c r="U65">
        <v>12.2</v>
      </c>
      <c r="V65" s="355">
        <f t="shared" si="25"/>
        <v>11.247</v>
      </c>
      <c r="W65" s="355">
        <f t="shared" si="26"/>
        <v>1.876055837112119</v>
      </c>
      <c r="X65">
        <v>12.5</v>
      </c>
      <c r="Y65">
        <v>0</v>
      </c>
      <c r="Z65">
        <v>0</v>
      </c>
      <c r="AA65">
        <v>12.5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639">
        <f t="shared" si="27"/>
        <v>2.0375000000000001</v>
      </c>
      <c r="AI65" s="639">
        <f t="shared" si="28"/>
        <v>0</v>
      </c>
      <c r="AJ65" s="639">
        <f t="shared" si="29"/>
        <v>2.0375000000000001</v>
      </c>
      <c r="AK65" s="639">
        <f t="shared" si="30"/>
        <v>0</v>
      </c>
      <c r="AL65" s="639">
        <f t="shared" si="31"/>
        <v>0</v>
      </c>
      <c r="AM65" s="639">
        <f t="shared" si="32"/>
        <v>0</v>
      </c>
      <c r="AN65" s="639">
        <f t="shared" si="33"/>
        <v>0</v>
      </c>
      <c r="AO65" s="639">
        <f t="shared" si="34"/>
        <v>0</v>
      </c>
      <c r="AP65" s="639">
        <f t="shared" si="35"/>
        <v>0</v>
      </c>
      <c r="AQ65">
        <v>289</v>
      </c>
      <c r="AR65">
        <v>34.700000000000003</v>
      </c>
      <c r="AS65">
        <v>682</v>
      </c>
      <c r="AT65">
        <v>198</v>
      </c>
      <c r="AU65">
        <v>-7.7</v>
      </c>
      <c r="AV65">
        <v>12.5</v>
      </c>
      <c r="AW65">
        <v>12.5</v>
      </c>
      <c r="AX65">
        <v>12.5</v>
      </c>
      <c r="AY65">
        <v>209</v>
      </c>
      <c r="AZ65">
        <v>25</v>
      </c>
      <c r="BA65">
        <v>25</v>
      </c>
      <c r="BB65">
        <v>0</v>
      </c>
      <c r="BC65">
        <v>228</v>
      </c>
      <c r="BD65">
        <v>71.900000000000006</v>
      </c>
      <c r="BE65">
        <v>585</v>
      </c>
      <c r="BF65">
        <v>73.2</v>
      </c>
      <c r="BG65">
        <v>68.099999999999994</v>
      </c>
      <c r="BH65">
        <v>7.32</v>
      </c>
      <c r="BI65">
        <v>7.32</v>
      </c>
      <c r="BJ65">
        <v>0</v>
      </c>
      <c r="BK65" t="s">
        <v>364</v>
      </c>
      <c r="BL65">
        <v>4.88</v>
      </c>
      <c r="BM65">
        <v>14.6</v>
      </c>
      <c r="BN65">
        <v>14.6</v>
      </c>
      <c r="BO65">
        <v>21.1</v>
      </c>
      <c r="BP65" s="575" t="s">
        <v>1204</v>
      </c>
      <c r="BQ65" s="575" t="s">
        <v>1204</v>
      </c>
      <c r="BR65" s="575" t="s">
        <v>1204</v>
      </c>
      <c r="BS65" s="575" t="s">
        <v>1204</v>
      </c>
      <c r="BT65" s="575" t="s">
        <v>1204</v>
      </c>
      <c r="BU65" s="575" t="s">
        <v>1204</v>
      </c>
      <c r="BV65" s="575" t="s">
        <v>1204</v>
      </c>
      <c r="BW65" s="575" t="s">
        <v>1204</v>
      </c>
      <c r="BX65" s="575" t="s">
        <v>1204</v>
      </c>
      <c r="BY65" s="575" t="s">
        <v>1204</v>
      </c>
      <c r="BZ65" s="575" t="s">
        <v>1204</v>
      </c>
      <c r="CA65" s="575" t="s">
        <v>1204</v>
      </c>
      <c r="CB65" s="575" t="s">
        <v>1204</v>
      </c>
      <c r="CC65" s="575" t="s">
        <v>1204</v>
      </c>
      <c r="CD65" s="575" t="s">
        <v>1204</v>
      </c>
      <c r="CE65" s="575" t="s">
        <v>1204</v>
      </c>
      <c r="CF65" s="575" t="s">
        <v>1204</v>
      </c>
      <c r="CG65" s="575" t="s">
        <v>1204</v>
      </c>
      <c r="CH65" s="575" t="s">
        <v>1204</v>
      </c>
      <c r="CI65" s="575" t="s">
        <v>1204</v>
      </c>
      <c r="CJ65" s="575" t="s">
        <v>1204</v>
      </c>
      <c r="CK65" s="575" t="s">
        <v>1204</v>
      </c>
      <c r="CL65" s="575" t="s">
        <v>1204</v>
      </c>
      <c r="CM65" s="575" t="s">
        <v>1204</v>
      </c>
      <c r="CN65" s="575" t="s">
        <v>1204</v>
      </c>
      <c r="CO65" s="575" t="s">
        <v>1204</v>
      </c>
      <c r="CP65" s="575" t="s">
        <v>1204</v>
      </c>
      <c r="CQ65" s="575" t="s">
        <v>1204</v>
      </c>
      <c r="CR65" s="575" t="s">
        <v>1204</v>
      </c>
      <c r="CS65" s="575" t="s">
        <v>1204</v>
      </c>
      <c r="CT65" s="575" t="s">
        <v>1204</v>
      </c>
      <c r="CU65" s="575" t="s">
        <v>1204</v>
      </c>
      <c r="CV65" s="575" t="s">
        <v>1204</v>
      </c>
      <c r="CW65" s="575" t="s">
        <v>1204</v>
      </c>
      <c r="CX65" s="575" t="s">
        <v>1204</v>
      </c>
      <c r="CY65" s="575" t="s">
        <v>1204</v>
      </c>
      <c r="CZ65" s="575" t="s">
        <v>1204</v>
      </c>
      <c r="DA65" s="575" t="s">
        <v>1204</v>
      </c>
      <c r="DB65" s="575" t="s">
        <v>1204</v>
      </c>
    </row>
    <row r="66" spans="1:106" s="643" customFormat="1">
      <c r="A66" s="114"/>
      <c r="B66" s="549" t="s">
        <v>860</v>
      </c>
      <c r="C66" s="549"/>
      <c r="F66" s="641"/>
      <c r="G66" s="656"/>
      <c r="I66" s="555" t="s">
        <v>1204</v>
      </c>
      <c r="J66" s="555" t="s">
        <v>1204</v>
      </c>
      <c r="K66" s="555" t="s">
        <v>1204</v>
      </c>
      <c r="L66" s="555" t="s">
        <v>1204</v>
      </c>
      <c r="M66" s="555" t="s">
        <v>1204</v>
      </c>
      <c r="N66" s="555" t="s">
        <v>1204</v>
      </c>
      <c r="O66" s="555" t="s">
        <v>1204</v>
      </c>
      <c r="P66" s="555" t="s">
        <v>1204</v>
      </c>
      <c r="Q66" s="555" t="s">
        <v>1204</v>
      </c>
      <c r="R66" s="555" t="s">
        <v>1204</v>
      </c>
      <c r="S66" s="555" t="s">
        <v>1204</v>
      </c>
      <c r="T66" s="555" t="s">
        <v>1204</v>
      </c>
      <c r="U66" s="555" t="s">
        <v>1204</v>
      </c>
      <c r="V66" s="555" t="s">
        <v>1204</v>
      </c>
      <c r="W66" s="555" t="s">
        <v>1204</v>
      </c>
      <c r="X66" s="555" t="s">
        <v>1204</v>
      </c>
      <c r="Y66" s="555" t="s">
        <v>1204</v>
      </c>
      <c r="Z66" s="555" t="s">
        <v>1204</v>
      </c>
      <c r="AA66" s="555" t="s">
        <v>1204</v>
      </c>
      <c r="AB66" s="555" t="s">
        <v>1204</v>
      </c>
      <c r="AC66" s="555" t="s">
        <v>1204</v>
      </c>
      <c r="AD66" s="555" t="s">
        <v>1204</v>
      </c>
      <c r="AE66" s="555" t="s">
        <v>1204</v>
      </c>
      <c r="AF66" s="555" t="s">
        <v>1204</v>
      </c>
      <c r="AG66" s="555" t="s">
        <v>1204</v>
      </c>
      <c r="AH66" s="555" t="s">
        <v>1204</v>
      </c>
      <c r="AI66" s="555" t="s">
        <v>1204</v>
      </c>
      <c r="AJ66" s="555" t="s">
        <v>1204</v>
      </c>
      <c r="AK66" s="555" t="s">
        <v>1204</v>
      </c>
      <c r="AL66" s="555" t="s">
        <v>1204</v>
      </c>
      <c r="AM66" s="555" t="s">
        <v>1204</v>
      </c>
      <c r="AN66" s="555" t="s">
        <v>1204</v>
      </c>
      <c r="AO66" s="555" t="s">
        <v>1204</v>
      </c>
      <c r="AP66" s="555" t="s">
        <v>1204</v>
      </c>
      <c r="AQ66" s="555" t="s">
        <v>1204</v>
      </c>
      <c r="AR66" s="555" t="s">
        <v>1204</v>
      </c>
      <c r="AS66" s="555" t="s">
        <v>1204</v>
      </c>
      <c r="AT66" s="555" t="s">
        <v>1204</v>
      </c>
      <c r="AU66" s="555" t="s">
        <v>1204</v>
      </c>
      <c r="AV66" s="555" t="s">
        <v>1204</v>
      </c>
      <c r="AW66" s="555" t="s">
        <v>1204</v>
      </c>
      <c r="AX66" s="555" t="s">
        <v>1204</v>
      </c>
      <c r="AY66" s="555" t="s">
        <v>1204</v>
      </c>
      <c r="AZ66" s="555" t="s">
        <v>1204</v>
      </c>
      <c r="BA66" s="555" t="s">
        <v>1204</v>
      </c>
      <c r="BB66" s="555" t="s">
        <v>1204</v>
      </c>
      <c r="BC66" s="555" t="s">
        <v>1204</v>
      </c>
      <c r="BD66" s="555" t="s">
        <v>1204</v>
      </c>
      <c r="BE66" s="555" t="s">
        <v>1204</v>
      </c>
      <c r="BF66" s="555" t="s">
        <v>1204</v>
      </c>
      <c r="BG66" s="555" t="s">
        <v>1204</v>
      </c>
      <c r="BH66" s="555" t="s">
        <v>1204</v>
      </c>
      <c r="BI66" s="555" t="s">
        <v>1204</v>
      </c>
      <c r="BJ66" s="555" t="s">
        <v>1204</v>
      </c>
      <c r="BK66" s="555" t="s">
        <v>1204</v>
      </c>
      <c r="BL66" s="555" t="s">
        <v>1204</v>
      </c>
      <c r="BM66" s="555" t="s">
        <v>1204</v>
      </c>
      <c r="BN66" s="555" t="s">
        <v>1204</v>
      </c>
      <c r="BO66" s="555" t="s">
        <v>1204</v>
      </c>
      <c r="BP66" s="555" t="s">
        <v>1204</v>
      </c>
      <c r="BQ66" s="555" t="s">
        <v>1204</v>
      </c>
      <c r="BR66" s="555" t="s">
        <v>1204</v>
      </c>
      <c r="BS66" s="555" t="s">
        <v>1204</v>
      </c>
      <c r="BT66" s="555" t="s">
        <v>1204</v>
      </c>
      <c r="BU66" s="555" t="s">
        <v>1204</v>
      </c>
      <c r="BV66" s="555" t="s">
        <v>1204</v>
      </c>
      <c r="BW66" s="555" t="s">
        <v>1204</v>
      </c>
      <c r="BX66" s="555" t="s">
        <v>1204</v>
      </c>
      <c r="BY66" s="555" t="s">
        <v>1204</v>
      </c>
      <c r="BZ66" s="555" t="s">
        <v>1204</v>
      </c>
      <c r="CA66" s="555" t="s">
        <v>1204</v>
      </c>
      <c r="CB66" s="555" t="s">
        <v>1204</v>
      </c>
      <c r="CC66" s="555" t="s">
        <v>1204</v>
      </c>
      <c r="CD66" s="555" t="s">
        <v>1204</v>
      </c>
      <c r="CE66" s="555" t="s">
        <v>1204</v>
      </c>
      <c r="CF66" s="555" t="s">
        <v>1204</v>
      </c>
      <c r="CG66" s="555" t="s">
        <v>1204</v>
      </c>
      <c r="CH66" s="555" t="s">
        <v>1204</v>
      </c>
      <c r="CI66" s="555" t="s">
        <v>1204</v>
      </c>
      <c r="CJ66" s="555" t="s">
        <v>1204</v>
      </c>
      <c r="CK66" s="555" t="s">
        <v>1204</v>
      </c>
      <c r="CL66" s="555" t="s">
        <v>1204</v>
      </c>
      <c r="CM66" s="555" t="s">
        <v>1204</v>
      </c>
      <c r="CN66" s="555" t="s">
        <v>1204</v>
      </c>
      <c r="CO66" s="555" t="s">
        <v>1204</v>
      </c>
      <c r="CP66" s="555" t="s">
        <v>1204</v>
      </c>
      <c r="CQ66" s="555" t="s">
        <v>1204</v>
      </c>
      <c r="CR66" s="555" t="s">
        <v>1204</v>
      </c>
      <c r="CS66" s="555" t="s">
        <v>1204</v>
      </c>
      <c r="CT66" s="555" t="s">
        <v>1204</v>
      </c>
      <c r="CU66" s="555" t="s">
        <v>1204</v>
      </c>
      <c r="CV66" s="555" t="s">
        <v>1204</v>
      </c>
      <c r="CW66" s="555" t="s">
        <v>1204</v>
      </c>
      <c r="CX66" s="555" t="s">
        <v>1204</v>
      </c>
      <c r="CY66" s="555" t="s">
        <v>1204</v>
      </c>
      <c r="CZ66" s="555" t="s">
        <v>1204</v>
      </c>
      <c r="DA66" s="555" t="s">
        <v>1204</v>
      </c>
      <c r="DB66" s="555" t="s">
        <v>1204</v>
      </c>
    </row>
    <row r="67" spans="1:106">
      <c r="A67" s="588" t="s">
        <v>1192</v>
      </c>
      <c r="B67" s="494" t="s">
        <v>862</v>
      </c>
      <c r="C67" s="495" t="s">
        <v>543</v>
      </c>
      <c r="D67" s="652" t="s">
        <v>420</v>
      </c>
      <c r="E67" s="635" t="s">
        <v>362</v>
      </c>
      <c r="F67" s="636">
        <v>43600</v>
      </c>
      <c r="G67" s="637">
        <v>0.14285714285714285</v>
      </c>
      <c r="H67" s="638" t="s">
        <v>1192</v>
      </c>
      <c r="I67">
        <v>24870</v>
      </c>
      <c r="J67">
        <v>10368</v>
      </c>
      <c r="K67">
        <v>77.8</v>
      </c>
      <c r="L67">
        <v>73.5</v>
      </c>
      <c r="M67">
        <v>4.16</v>
      </c>
      <c r="N67">
        <v>6.45</v>
      </c>
      <c r="O67">
        <v>93.5</v>
      </c>
      <c r="P67">
        <v>1.34</v>
      </c>
      <c r="Q67">
        <v>1.27</v>
      </c>
      <c r="R67">
        <v>23.7</v>
      </c>
      <c r="S67">
        <v>18.5</v>
      </c>
      <c r="T67">
        <v>80.7</v>
      </c>
      <c r="U67">
        <v>1.74</v>
      </c>
      <c r="V67" s="355">
        <f t="shared" si="25"/>
        <v>4.7407500000000002</v>
      </c>
      <c r="W67" s="355">
        <f t="shared" si="26"/>
        <v>3.7124927490375996</v>
      </c>
      <c r="X67">
        <v>6.87</v>
      </c>
      <c r="Y67">
        <v>3.47</v>
      </c>
      <c r="Z67">
        <v>4.46</v>
      </c>
      <c r="AA67">
        <v>20</v>
      </c>
      <c r="AB67">
        <v>0.5</v>
      </c>
      <c r="AC67">
        <v>52.6</v>
      </c>
      <c r="AD67">
        <v>29.9</v>
      </c>
      <c r="AE67">
        <v>54.6</v>
      </c>
      <c r="AF67">
        <v>64.900000000000006</v>
      </c>
      <c r="AG67">
        <v>4.12</v>
      </c>
      <c r="AH67" s="639">
        <f t="shared" si="27"/>
        <v>1.27095</v>
      </c>
      <c r="AI67" s="639">
        <f t="shared" si="28"/>
        <v>0.64195000000000002</v>
      </c>
      <c r="AJ67" s="639">
        <f t="shared" si="29"/>
        <v>3.7</v>
      </c>
      <c r="AK67" s="639">
        <f t="shared" si="30"/>
        <v>9.2499999999999999E-2</v>
      </c>
      <c r="AL67" s="639">
        <f t="shared" si="31"/>
        <v>0.66802000000000006</v>
      </c>
      <c r="AM67" s="639">
        <f t="shared" si="32"/>
        <v>0.37973000000000001</v>
      </c>
      <c r="AN67" s="639">
        <f t="shared" si="33"/>
        <v>0.69342000000000004</v>
      </c>
      <c r="AO67" s="639">
        <f t="shared" si="34"/>
        <v>0.82423000000000002</v>
      </c>
      <c r="AP67" s="639">
        <f t="shared" si="35"/>
        <v>5.2324000000000002E-2</v>
      </c>
      <c r="AQ67">
        <v>279</v>
      </c>
      <c r="AR67">
        <v>53.9</v>
      </c>
      <c r="AS67">
        <v>717</v>
      </c>
      <c r="AT67">
        <v>202</v>
      </c>
      <c r="AU67">
        <v>-229</v>
      </c>
      <c r="AV67">
        <v>23.4</v>
      </c>
      <c r="AW67">
        <v>5.69</v>
      </c>
      <c r="AX67">
        <v>8.94</v>
      </c>
      <c r="AY67">
        <v>831</v>
      </c>
      <c r="AZ67">
        <v>36.799999999999997</v>
      </c>
      <c r="BA67">
        <v>24</v>
      </c>
      <c r="BB67">
        <v>2.64</v>
      </c>
      <c r="BC67">
        <v>161</v>
      </c>
      <c r="BD67">
        <v>19.3</v>
      </c>
      <c r="BE67">
        <v>639</v>
      </c>
      <c r="BF67">
        <v>111</v>
      </c>
      <c r="BG67">
        <v>69.400000000000006</v>
      </c>
      <c r="BH67">
        <v>2.83</v>
      </c>
      <c r="BI67">
        <v>1.04</v>
      </c>
      <c r="BJ67">
        <v>0.74</v>
      </c>
      <c r="BK67">
        <v>628</v>
      </c>
      <c r="BL67">
        <v>22.8</v>
      </c>
      <c r="BM67">
        <v>18.100000000000001</v>
      </c>
      <c r="BN67">
        <v>1.68</v>
      </c>
      <c r="BO67">
        <v>17.600000000000001</v>
      </c>
      <c r="BP67">
        <v>4.05</v>
      </c>
      <c r="BQ67">
        <v>4.99</v>
      </c>
      <c r="BR67">
        <v>95</v>
      </c>
      <c r="BS67">
        <v>1.1499999999999999</v>
      </c>
      <c r="BT67">
        <v>1.1499999999999999</v>
      </c>
      <c r="BU67">
        <v>23</v>
      </c>
      <c r="BV67">
        <v>19.7</v>
      </c>
      <c r="BW67">
        <v>80.3</v>
      </c>
      <c r="BX67">
        <v>0.88</v>
      </c>
      <c r="BY67">
        <v>9.52</v>
      </c>
      <c r="BZ67">
        <v>9.52</v>
      </c>
      <c r="CA67">
        <v>42.9</v>
      </c>
      <c r="CB67">
        <v>52.4</v>
      </c>
      <c r="CC67">
        <v>0</v>
      </c>
      <c r="CD67">
        <v>3.34</v>
      </c>
      <c r="CE67">
        <v>1.67</v>
      </c>
      <c r="CF67">
        <v>3.06</v>
      </c>
      <c r="CG67">
        <v>24.8</v>
      </c>
      <c r="CH67">
        <v>0.84</v>
      </c>
      <c r="CI67">
        <v>80.3</v>
      </c>
      <c r="CJ67">
        <v>4.2300000000000004</v>
      </c>
      <c r="CK67">
        <v>1.02</v>
      </c>
      <c r="CL67">
        <v>0.68</v>
      </c>
      <c r="CM67">
        <v>22.6</v>
      </c>
      <c r="CN67">
        <v>0.89</v>
      </c>
      <c r="CO67" s="639">
        <f t="shared" si="36"/>
        <v>0.10947999999999998</v>
      </c>
      <c r="CP67" s="639">
        <f t="shared" si="37"/>
        <v>0.10947999999999998</v>
      </c>
      <c r="CQ67" s="639">
        <f t="shared" si="38"/>
        <v>0.49334999999999996</v>
      </c>
      <c r="CR67" s="639">
        <f t="shared" si="39"/>
        <v>0.60259999999999991</v>
      </c>
      <c r="CS67" s="639">
        <f t="shared" si="40"/>
        <v>0</v>
      </c>
      <c r="CT67" s="639">
        <f t="shared" si="41"/>
        <v>0.65798000000000001</v>
      </c>
      <c r="CU67" s="639">
        <f t="shared" si="42"/>
        <v>0.32899</v>
      </c>
      <c r="CV67" s="639">
        <f t="shared" si="43"/>
        <v>4.8856000000000002</v>
      </c>
      <c r="CW67" s="639">
        <f t="shared" si="44"/>
        <v>0.16547999999999999</v>
      </c>
      <c r="CX67" s="639">
        <f t="shared" si="45"/>
        <v>3.3966900000000004</v>
      </c>
      <c r="CY67" s="639">
        <f t="shared" si="46"/>
        <v>0.8190599999999999</v>
      </c>
      <c r="CZ67" s="639">
        <f t="shared" si="47"/>
        <v>0.54603999999999997</v>
      </c>
      <c r="DA67" s="639">
        <f t="shared" si="48"/>
        <v>18.1478</v>
      </c>
      <c r="DB67" s="639">
        <f t="shared" si="49"/>
        <v>0.71467000000000003</v>
      </c>
    </row>
    <row r="68" spans="1:106" s="643" customFormat="1">
      <c r="A68" s="114"/>
      <c r="B68" s="549" t="s">
        <v>863</v>
      </c>
      <c r="C68" s="549"/>
      <c r="F68" s="641"/>
      <c r="G68" s="656"/>
      <c r="I68" s="555" t="s">
        <v>1204</v>
      </c>
      <c r="J68" s="555" t="s">
        <v>1204</v>
      </c>
      <c r="K68" s="555" t="s">
        <v>1204</v>
      </c>
      <c r="L68" s="555" t="s">
        <v>1204</v>
      </c>
      <c r="M68" s="555" t="s">
        <v>1204</v>
      </c>
      <c r="N68" s="555" t="s">
        <v>1204</v>
      </c>
      <c r="O68" s="555" t="s">
        <v>1204</v>
      </c>
      <c r="P68" s="555" t="s">
        <v>1204</v>
      </c>
      <c r="Q68" s="555" t="s">
        <v>1204</v>
      </c>
      <c r="R68" s="555" t="s">
        <v>1204</v>
      </c>
      <c r="S68" s="555" t="s">
        <v>1204</v>
      </c>
      <c r="T68" s="555" t="s">
        <v>1204</v>
      </c>
      <c r="U68" s="555" t="s">
        <v>1204</v>
      </c>
      <c r="V68" s="555" t="s">
        <v>1204</v>
      </c>
      <c r="W68" s="555" t="s">
        <v>1204</v>
      </c>
      <c r="X68" s="555" t="s">
        <v>1204</v>
      </c>
      <c r="Y68" s="555" t="s">
        <v>1204</v>
      </c>
      <c r="Z68" s="555" t="s">
        <v>1204</v>
      </c>
      <c r="AA68" s="555" t="s">
        <v>1204</v>
      </c>
      <c r="AB68" s="555" t="s">
        <v>1204</v>
      </c>
      <c r="AC68" s="555" t="s">
        <v>1204</v>
      </c>
      <c r="AD68" s="555" t="s">
        <v>1204</v>
      </c>
      <c r="AE68" s="555" t="s">
        <v>1204</v>
      </c>
      <c r="AF68" s="555" t="s">
        <v>1204</v>
      </c>
      <c r="AG68" s="555" t="s">
        <v>1204</v>
      </c>
      <c r="AH68" s="555" t="s">
        <v>1204</v>
      </c>
      <c r="AI68" s="555" t="s">
        <v>1204</v>
      </c>
      <c r="AJ68" s="555" t="s">
        <v>1204</v>
      </c>
      <c r="AK68" s="555" t="s">
        <v>1204</v>
      </c>
      <c r="AL68" s="555" t="s">
        <v>1204</v>
      </c>
      <c r="AM68" s="555" t="s">
        <v>1204</v>
      </c>
      <c r="AN68" s="555" t="s">
        <v>1204</v>
      </c>
      <c r="AO68" s="555" t="s">
        <v>1204</v>
      </c>
      <c r="AP68" s="555" t="s">
        <v>1204</v>
      </c>
      <c r="AQ68" s="555" t="s">
        <v>1204</v>
      </c>
      <c r="AR68" s="555" t="s">
        <v>1204</v>
      </c>
      <c r="AS68" s="555" t="s">
        <v>1204</v>
      </c>
      <c r="AT68" s="555" t="s">
        <v>1204</v>
      </c>
      <c r="AU68" s="555" t="s">
        <v>1204</v>
      </c>
      <c r="AV68" s="555" t="s">
        <v>1204</v>
      </c>
      <c r="AW68" s="555" t="s">
        <v>1204</v>
      </c>
      <c r="AX68" s="555" t="s">
        <v>1204</v>
      </c>
      <c r="AY68" s="555" t="s">
        <v>1204</v>
      </c>
      <c r="AZ68" s="555" t="s">
        <v>1204</v>
      </c>
      <c r="BA68" s="555" t="s">
        <v>1204</v>
      </c>
      <c r="BB68" s="555" t="s">
        <v>1204</v>
      </c>
      <c r="BC68" s="555" t="s">
        <v>1204</v>
      </c>
      <c r="BD68" s="555" t="s">
        <v>1204</v>
      </c>
      <c r="BE68" s="555" t="s">
        <v>1204</v>
      </c>
      <c r="BF68" s="555" t="s">
        <v>1204</v>
      </c>
      <c r="BG68" s="555" t="s">
        <v>1204</v>
      </c>
      <c r="BH68" s="555" t="s">
        <v>1204</v>
      </c>
      <c r="BI68" s="555" t="s">
        <v>1204</v>
      </c>
      <c r="BJ68" s="555" t="s">
        <v>1204</v>
      </c>
      <c r="BK68" s="555" t="s">
        <v>1204</v>
      </c>
      <c r="BL68" s="555" t="s">
        <v>1204</v>
      </c>
      <c r="BM68" s="555" t="s">
        <v>1204</v>
      </c>
      <c r="BN68" s="555" t="s">
        <v>1204</v>
      </c>
      <c r="BO68" s="555" t="s">
        <v>1204</v>
      </c>
      <c r="BP68" s="555" t="s">
        <v>1204</v>
      </c>
      <c r="BQ68" s="555" t="s">
        <v>1204</v>
      </c>
      <c r="BR68" s="555" t="s">
        <v>1204</v>
      </c>
      <c r="BS68" s="555" t="s">
        <v>1204</v>
      </c>
      <c r="BT68" s="555" t="s">
        <v>1204</v>
      </c>
      <c r="BU68" s="555" t="s">
        <v>1204</v>
      </c>
      <c r="BV68" s="555" t="s">
        <v>1204</v>
      </c>
      <c r="BW68" s="555" t="s">
        <v>1204</v>
      </c>
      <c r="BX68" s="555" t="s">
        <v>1204</v>
      </c>
      <c r="BY68" s="555" t="s">
        <v>1204</v>
      </c>
      <c r="BZ68" s="555" t="s">
        <v>1204</v>
      </c>
      <c r="CA68" s="555" t="s">
        <v>1204</v>
      </c>
      <c r="CB68" s="555" t="s">
        <v>1204</v>
      </c>
      <c r="CC68" s="555" t="s">
        <v>1204</v>
      </c>
      <c r="CD68" s="555" t="s">
        <v>1204</v>
      </c>
      <c r="CE68" s="555" t="s">
        <v>1204</v>
      </c>
      <c r="CF68" s="555" t="s">
        <v>1204</v>
      </c>
      <c r="CG68" s="555" t="s">
        <v>1204</v>
      </c>
      <c r="CH68" s="555" t="s">
        <v>1204</v>
      </c>
      <c r="CI68" s="555" t="s">
        <v>1204</v>
      </c>
      <c r="CJ68" s="555" t="s">
        <v>1204</v>
      </c>
      <c r="CK68" s="555" t="s">
        <v>1204</v>
      </c>
      <c r="CL68" s="555" t="s">
        <v>1204</v>
      </c>
      <c r="CM68" s="555" t="s">
        <v>1204</v>
      </c>
      <c r="CN68" s="555" t="s">
        <v>1204</v>
      </c>
      <c r="CO68" s="555" t="s">
        <v>1204</v>
      </c>
      <c r="CP68" s="555" t="s">
        <v>1204</v>
      </c>
      <c r="CQ68" s="555" t="s">
        <v>1204</v>
      </c>
      <c r="CR68" s="555" t="s">
        <v>1204</v>
      </c>
      <c r="CS68" s="555" t="s">
        <v>1204</v>
      </c>
      <c r="CT68" s="555" t="s">
        <v>1204</v>
      </c>
      <c r="CU68" s="555" t="s">
        <v>1204</v>
      </c>
      <c r="CV68" s="555" t="s">
        <v>1204</v>
      </c>
      <c r="CW68" s="555" t="s">
        <v>1204</v>
      </c>
      <c r="CX68" s="555" t="s">
        <v>1204</v>
      </c>
      <c r="CY68" s="555" t="s">
        <v>1204</v>
      </c>
      <c r="CZ68" s="555" t="s">
        <v>1204</v>
      </c>
      <c r="DA68" s="555" t="s">
        <v>1204</v>
      </c>
      <c r="DB68" s="555" t="s">
        <v>1204</v>
      </c>
    </row>
    <row r="69" spans="1:106">
      <c r="A69" s="588" t="s">
        <v>1193</v>
      </c>
      <c r="B69" s="494" t="s">
        <v>865</v>
      </c>
      <c r="C69" s="495" t="s">
        <v>543</v>
      </c>
      <c r="D69" s="652" t="s">
        <v>420</v>
      </c>
      <c r="E69" s="635" t="s">
        <v>363</v>
      </c>
      <c r="F69" s="636">
        <v>43606</v>
      </c>
      <c r="G69" s="637">
        <v>1</v>
      </c>
      <c r="H69" s="638" t="s">
        <v>1193</v>
      </c>
      <c r="I69">
        <v>8254</v>
      </c>
      <c r="J69">
        <v>265</v>
      </c>
      <c r="K69">
        <v>22.8</v>
      </c>
      <c r="L69">
        <v>53.6</v>
      </c>
      <c r="M69">
        <v>33.1</v>
      </c>
      <c r="N69">
        <v>28.2</v>
      </c>
      <c r="O69">
        <v>71.8</v>
      </c>
      <c r="P69">
        <v>16.899999999999999</v>
      </c>
      <c r="Q69">
        <v>12</v>
      </c>
      <c r="R69">
        <v>65.5</v>
      </c>
      <c r="S69">
        <v>40.799999999999997</v>
      </c>
      <c r="T69">
        <v>57.7</v>
      </c>
      <c r="U69">
        <v>9.86</v>
      </c>
      <c r="V69" s="355">
        <f t="shared" si="25"/>
        <v>15.1152</v>
      </c>
      <c r="W69" s="355">
        <f t="shared" si="26"/>
        <v>2.8183550333439187</v>
      </c>
      <c r="X69">
        <v>63.8</v>
      </c>
      <c r="Y69">
        <v>41.4</v>
      </c>
      <c r="Z69">
        <v>25.9</v>
      </c>
      <c r="AA69">
        <v>84.5</v>
      </c>
      <c r="AB69">
        <v>22.4</v>
      </c>
      <c r="AC69">
        <v>94.1</v>
      </c>
      <c r="AD69">
        <v>70.599999999999994</v>
      </c>
      <c r="AE69">
        <v>94.1</v>
      </c>
      <c r="AF69">
        <v>88.2</v>
      </c>
      <c r="AG69">
        <v>23.5</v>
      </c>
      <c r="AH69" s="639">
        <f t="shared" si="27"/>
        <v>26.030399999999997</v>
      </c>
      <c r="AI69" s="639">
        <f t="shared" si="28"/>
        <v>16.891199999999998</v>
      </c>
      <c r="AJ69" s="639">
        <f t="shared" si="29"/>
        <v>34.475999999999999</v>
      </c>
      <c r="AK69" s="639">
        <f t="shared" si="30"/>
        <v>9.1391999999999989</v>
      </c>
      <c r="AL69" s="639">
        <f t="shared" si="31"/>
        <v>11.291999999999998</v>
      </c>
      <c r="AM69" s="639">
        <f t="shared" si="32"/>
        <v>8.4719999999999995</v>
      </c>
      <c r="AN69" s="639">
        <f t="shared" si="33"/>
        <v>11.291999999999998</v>
      </c>
      <c r="AO69" s="639">
        <f t="shared" si="34"/>
        <v>10.584000000000001</v>
      </c>
      <c r="AP69" s="639">
        <f t="shared" si="35"/>
        <v>2.82</v>
      </c>
      <c r="AQ69">
        <v>2405</v>
      </c>
      <c r="AR69">
        <v>321</v>
      </c>
      <c r="AS69">
        <v>1384</v>
      </c>
      <c r="AT69">
        <v>1484</v>
      </c>
      <c r="AU69">
        <v>86.1</v>
      </c>
      <c r="AV69">
        <v>87.5</v>
      </c>
      <c r="AW69">
        <v>52.5</v>
      </c>
      <c r="AX69">
        <v>37.5</v>
      </c>
      <c r="AY69">
        <v>417</v>
      </c>
      <c r="AZ69">
        <v>92.5</v>
      </c>
      <c r="BA69">
        <v>82.5</v>
      </c>
      <c r="BB69">
        <v>27.5</v>
      </c>
      <c r="BC69">
        <v>221</v>
      </c>
      <c r="BD69">
        <v>12.8</v>
      </c>
      <c r="BE69">
        <v>851</v>
      </c>
      <c r="BF69">
        <v>126</v>
      </c>
      <c r="BG69">
        <v>82.2</v>
      </c>
      <c r="BH69">
        <v>11.8</v>
      </c>
      <c r="BI69">
        <v>2.94</v>
      </c>
      <c r="BJ69">
        <v>1.96</v>
      </c>
      <c r="BK69">
        <v>1093</v>
      </c>
      <c r="BL69">
        <v>54.9</v>
      </c>
      <c r="BM69">
        <v>24.5</v>
      </c>
      <c r="BN69">
        <v>2.94</v>
      </c>
      <c r="BO69">
        <v>42.6</v>
      </c>
      <c r="BP69">
        <v>22.1</v>
      </c>
      <c r="BQ69">
        <v>5.31</v>
      </c>
      <c r="BR69">
        <v>94.7</v>
      </c>
      <c r="BS69">
        <v>5.31</v>
      </c>
      <c r="BT69">
        <v>33.6</v>
      </c>
      <c r="BU69">
        <v>92.9</v>
      </c>
      <c r="BV69">
        <v>70.8</v>
      </c>
      <c r="BW69">
        <v>29.2</v>
      </c>
      <c r="BX69">
        <v>32.700000000000003</v>
      </c>
      <c r="BY69">
        <v>47.4</v>
      </c>
      <c r="BZ69">
        <v>13.2</v>
      </c>
      <c r="CA69">
        <v>100</v>
      </c>
      <c r="CB69">
        <v>89.5</v>
      </c>
      <c r="CC69">
        <v>63.2</v>
      </c>
      <c r="CD69">
        <v>31.2</v>
      </c>
      <c r="CE69">
        <v>6.25</v>
      </c>
      <c r="CF69">
        <v>42.5</v>
      </c>
      <c r="CG69">
        <v>97.5</v>
      </c>
      <c r="CH69">
        <v>46.2</v>
      </c>
      <c r="CI69">
        <v>29.2</v>
      </c>
      <c r="CJ69">
        <v>0</v>
      </c>
      <c r="CK69">
        <v>3.03</v>
      </c>
      <c r="CL69">
        <v>12.1</v>
      </c>
      <c r="CM69">
        <v>81.8</v>
      </c>
      <c r="CN69">
        <v>0</v>
      </c>
      <c r="CO69" s="639">
        <f t="shared" si="36"/>
        <v>15.926400000000001</v>
      </c>
      <c r="CP69" s="639">
        <f t="shared" si="37"/>
        <v>4.4352</v>
      </c>
      <c r="CQ69" s="639">
        <f t="shared" si="38"/>
        <v>33.6</v>
      </c>
      <c r="CR69" s="639">
        <f t="shared" si="39"/>
        <v>30.072000000000003</v>
      </c>
      <c r="CS69" s="639">
        <f t="shared" si="40"/>
        <v>21.235199999999999</v>
      </c>
      <c r="CT69" s="639">
        <f t="shared" si="41"/>
        <v>22.089600000000001</v>
      </c>
      <c r="CU69" s="639">
        <f t="shared" si="42"/>
        <v>4.4249999999999998</v>
      </c>
      <c r="CV69" s="639">
        <f t="shared" si="43"/>
        <v>69.03</v>
      </c>
      <c r="CW69" s="639">
        <f t="shared" si="44"/>
        <v>32.709600000000002</v>
      </c>
      <c r="CX69" s="639">
        <f t="shared" si="45"/>
        <v>0</v>
      </c>
      <c r="CY69" s="639">
        <f t="shared" si="46"/>
        <v>0.88475999999999999</v>
      </c>
      <c r="CZ69" s="639">
        <f t="shared" si="47"/>
        <v>3.5331999999999999</v>
      </c>
      <c r="DA69" s="639">
        <f t="shared" si="48"/>
        <v>23.8856</v>
      </c>
      <c r="DB69" s="639">
        <f t="shared" si="49"/>
        <v>0</v>
      </c>
    </row>
    <row r="70" spans="1:106" s="643" customFormat="1">
      <c r="A70" s="114"/>
      <c r="B70" s="549" t="s">
        <v>866</v>
      </c>
      <c r="C70" s="549"/>
      <c r="F70" s="641"/>
      <c r="G70" s="656"/>
      <c r="I70" s="555" t="s">
        <v>1204</v>
      </c>
      <c r="J70" s="555" t="s">
        <v>1204</v>
      </c>
      <c r="K70" s="555" t="s">
        <v>1204</v>
      </c>
      <c r="L70" s="555" t="s">
        <v>1204</v>
      </c>
      <c r="M70" s="555" t="s">
        <v>1204</v>
      </c>
      <c r="N70" s="555" t="s">
        <v>1204</v>
      </c>
      <c r="O70" s="555" t="s">
        <v>1204</v>
      </c>
      <c r="P70" s="555" t="s">
        <v>1204</v>
      </c>
      <c r="Q70" s="555" t="s">
        <v>1204</v>
      </c>
      <c r="R70" s="555" t="s">
        <v>1204</v>
      </c>
      <c r="S70" s="555" t="s">
        <v>1204</v>
      </c>
      <c r="T70" s="555" t="s">
        <v>1204</v>
      </c>
      <c r="U70" s="555" t="s">
        <v>1204</v>
      </c>
      <c r="V70" s="555" t="s">
        <v>1204</v>
      </c>
      <c r="W70" s="555" t="s">
        <v>1204</v>
      </c>
      <c r="X70" s="555" t="s">
        <v>1204</v>
      </c>
      <c r="Y70" s="555" t="s">
        <v>1204</v>
      </c>
      <c r="Z70" s="555" t="s">
        <v>1204</v>
      </c>
      <c r="AA70" s="555" t="s">
        <v>1204</v>
      </c>
      <c r="AB70" s="555" t="s">
        <v>1204</v>
      </c>
      <c r="AC70" s="555" t="s">
        <v>1204</v>
      </c>
      <c r="AD70" s="555" t="s">
        <v>1204</v>
      </c>
      <c r="AE70" s="555" t="s">
        <v>1204</v>
      </c>
      <c r="AF70" s="555" t="s">
        <v>1204</v>
      </c>
      <c r="AG70" s="555" t="s">
        <v>1204</v>
      </c>
      <c r="AH70" s="555" t="s">
        <v>1204</v>
      </c>
      <c r="AI70" s="555" t="s">
        <v>1204</v>
      </c>
      <c r="AJ70" s="555" t="s">
        <v>1204</v>
      </c>
      <c r="AK70" s="555" t="s">
        <v>1204</v>
      </c>
      <c r="AL70" s="555" t="s">
        <v>1204</v>
      </c>
      <c r="AM70" s="555" t="s">
        <v>1204</v>
      </c>
      <c r="AN70" s="555" t="s">
        <v>1204</v>
      </c>
      <c r="AO70" s="555" t="s">
        <v>1204</v>
      </c>
      <c r="AP70" s="555" t="s">
        <v>1204</v>
      </c>
      <c r="AQ70" s="555" t="s">
        <v>1204</v>
      </c>
      <c r="AR70" s="555" t="s">
        <v>1204</v>
      </c>
      <c r="AS70" s="555" t="s">
        <v>1204</v>
      </c>
      <c r="AT70" s="555" t="s">
        <v>1204</v>
      </c>
      <c r="AU70" s="555" t="s">
        <v>1204</v>
      </c>
      <c r="AV70" s="555" t="s">
        <v>1204</v>
      </c>
      <c r="AW70" s="555" t="s">
        <v>1204</v>
      </c>
      <c r="AX70" s="555" t="s">
        <v>1204</v>
      </c>
      <c r="AY70" s="555" t="s">
        <v>1204</v>
      </c>
      <c r="AZ70" s="555" t="s">
        <v>1204</v>
      </c>
      <c r="BA70" s="555" t="s">
        <v>1204</v>
      </c>
      <c r="BB70" s="555" t="s">
        <v>1204</v>
      </c>
      <c r="BC70" s="555" t="s">
        <v>1204</v>
      </c>
      <c r="BD70" s="555" t="s">
        <v>1204</v>
      </c>
      <c r="BE70" s="555" t="s">
        <v>1204</v>
      </c>
      <c r="BF70" s="555" t="s">
        <v>1204</v>
      </c>
      <c r="BG70" s="555" t="s">
        <v>1204</v>
      </c>
      <c r="BH70" s="555" t="s">
        <v>1204</v>
      </c>
      <c r="BI70" s="555" t="s">
        <v>1204</v>
      </c>
      <c r="BJ70" s="555" t="s">
        <v>1204</v>
      </c>
      <c r="BK70" s="555" t="s">
        <v>1204</v>
      </c>
      <c r="BL70" s="555" t="s">
        <v>1204</v>
      </c>
      <c r="BM70" s="555" t="s">
        <v>1204</v>
      </c>
      <c r="BN70" s="555" t="s">
        <v>1204</v>
      </c>
      <c r="BO70" s="555" t="s">
        <v>1204</v>
      </c>
      <c r="BP70" s="555" t="s">
        <v>1204</v>
      </c>
      <c r="BQ70" s="555" t="s">
        <v>1204</v>
      </c>
      <c r="BR70" s="555" t="s">
        <v>1204</v>
      </c>
      <c r="BS70" s="555" t="s">
        <v>1204</v>
      </c>
      <c r="BT70" s="555" t="s">
        <v>1204</v>
      </c>
      <c r="BU70" s="555" t="s">
        <v>1204</v>
      </c>
      <c r="BV70" s="555" t="s">
        <v>1204</v>
      </c>
      <c r="BW70" s="555" t="s">
        <v>1204</v>
      </c>
      <c r="BX70" s="555" t="s">
        <v>1204</v>
      </c>
      <c r="BY70" s="555" t="s">
        <v>1204</v>
      </c>
      <c r="BZ70" s="555" t="s">
        <v>1204</v>
      </c>
      <c r="CA70" s="555" t="s">
        <v>1204</v>
      </c>
      <c r="CB70" s="555" t="s">
        <v>1204</v>
      </c>
      <c r="CC70" s="555" t="s">
        <v>1204</v>
      </c>
      <c r="CD70" s="555" t="s">
        <v>1204</v>
      </c>
      <c r="CE70" s="555" t="s">
        <v>1204</v>
      </c>
      <c r="CF70" s="555" t="s">
        <v>1204</v>
      </c>
      <c r="CG70" s="555" t="s">
        <v>1204</v>
      </c>
      <c r="CH70" s="555" t="s">
        <v>1204</v>
      </c>
      <c r="CI70" s="555" t="s">
        <v>1204</v>
      </c>
      <c r="CJ70" s="555" t="s">
        <v>1204</v>
      </c>
      <c r="CK70" s="555" t="s">
        <v>1204</v>
      </c>
      <c r="CL70" s="555" t="s">
        <v>1204</v>
      </c>
      <c r="CM70" s="555" t="s">
        <v>1204</v>
      </c>
      <c r="CN70" s="555" t="s">
        <v>1204</v>
      </c>
      <c r="CO70" s="555" t="s">
        <v>1204</v>
      </c>
      <c r="CP70" s="555" t="s">
        <v>1204</v>
      </c>
      <c r="CQ70" s="555" t="s">
        <v>1204</v>
      </c>
      <c r="CR70" s="555" t="s">
        <v>1204</v>
      </c>
      <c r="CS70" s="555" t="s">
        <v>1204</v>
      </c>
      <c r="CT70" s="555" t="s">
        <v>1204</v>
      </c>
      <c r="CU70" s="555" t="s">
        <v>1204</v>
      </c>
      <c r="CV70" s="555" t="s">
        <v>1204</v>
      </c>
      <c r="CW70" s="555" t="s">
        <v>1204</v>
      </c>
      <c r="CX70" s="555" t="s">
        <v>1204</v>
      </c>
      <c r="CY70" s="555" t="s">
        <v>1204</v>
      </c>
      <c r="CZ70" s="555" t="s">
        <v>1204</v>
      </c>
      <c r="DA70" s="555" t="s">
        <v>1204</v>
      </c>
      <c r="DB70" s="555" t="s">
        <v>1204</v>
      </c>
    </row>
    <row r="71" spans="1:106">
      <c r="A71" s="589" t="s">
        <v>1194</v>
      </c>
      <c r="B71" s="494" t="s">
        <v>868</v>
      </c>
      <c r="C71" s="495" t="s">
        <v>543</v>
      </c>
      <c r="D71" s="652" t="s">
        <v>420</v>
      </c>
      <c r="E71" s="635" t="s">
        <v>737</v>
      </c>
      <c r="F71" s="636">
        <v>43614</v>
      </c>
      <c r="G71" s="637">
        <v>2.1428571428571428</v>
      </c>
      <c r="H71" s="644" t="s">
        <v>1194</v>
      </c>
      <c r="I71">
        <v>10630</v>
      </c>
      <c r="J71" s="668">
        <v>108</v>
      </c>
      <c r="K71">
        <v>4.01</v>
      </c>
      <c r="L71">
        <v>71.3</v>
      </c>
      <c r="M71">
        <v>49.4</v>
      </c>
      <c r="N71">
        <v>10.4</v>
      </c>
      <c r="O71">
        <v>89.6</v>
      </c>
      <c r="P71">
        <v>13</v>
      </c>
      <c r="Q71">
        <v>9.09</v>
      </c>
      <c r="R71">
        <v>31.2</v>
      </c>
      <c r="S71">
        <v>53.2</v>
      </c>
      <c r="T71">
        <v>46.8</v>
      </c>
      <c r="U71">
        <v>5.19</v>
      </c>
      <c r="V71" s="355">
        <f t="shared" si="25"/>
        <v>7.4151999999999996</v>
      </c>
      <c r="W71" s="355">
        <f t="shared" si="26"/>
        <v>3.2500809148775494</v>
      </c>
      <c r="X71">
        <v>61</v>
      </c>
      <c r="Y71">
        <v>17.100000000000001</v>
      </c>
      <c r="Z71">
        <v>17.100000000000001</v>
      </c>
      <c r="AA71">
        <v>41.5</v>
      </c>
      <c r="AB71">
        <v>0</v>
      </c>
      <c r="AC71">
        <v>100</v>
      </c>
      <c r="AD71">
        <v>57.1</v>
      </c>
      <c r="AE71">
        <v>42.9</v>
      </c>
      <c r="AF71">
        <v>100</v>
      </c>
      <c r="AG71">
        <v>0</v>
      </c>
      <c r="AH71" s="639">
        <f t="shared" si="27"/>
        <v>32.452000000000005</v>
      </c>
      <c r="AI71" s="639">
        <f t="shared" si="28"/>
        <v>9.0972000000000008</v>
      </c>
      <c r="AJ71" s="639">
        <f t="shared" si="29"/>
        <v>22.078000000000003</v>
      </c>
      <c r="AK71" s="639">
        <f t="shared" si="30"/>
        <v>0</v>
      </c>
      <c r="AL71" s="639">
        <f t="shared" si="31"/>
        <v>9.09</v>
      </c>
      <c r="AM71" s="639">
        <f t="shared" si="32"/>
        <v>5.1903899999999998</v>
      </c>
      <c r="AN71" s="639">
        <f t="shared" si="33"/>
        <v>3.8996099999999996</v>
      </c>
      <c r="AO71" s="639">
        <f t="shared" si="34"/>
        <v>9.09</v>
      </c>
      <c r="AP71" s="639">
        <f t="shared" si="35"/>
        <v>0</v>
      </c>
      <c r="AQ71">
        <v>3808</v>
      </c>
      <c r="AR71">
        <v>326</v>
      </c>
      <c r="AS71">
        <v>619</v>
      </c>
      <c r="AT71">
        <v>671</v>
      </c>
      <c r="AU71">
        <v>32.1</v>
      </c>
      <c r="AV71">
        <v>100</v>
      </c>
      <c r="AW71">
        <v>62.5</v>
      </c>
      <c r="AX71">
        <v>37.5</v>
      </c>
      <c r="AY71">
        <v>1097</v>
      </c>
      <c r="AZ71">
        <v>25</v>
      </c>
      <c r="BA71">
        <v>62.5</v>
      </c>
      <c r="BB71">
        <v>0</v>
      </c>
      <c r="BC71">
        <v>337</v>
      </c>
      <c r="BD71">
        <v>65.5</v>
      </c>
      <c r="BE71">
        <v>657</v>
      </c>
      <c r="BF71">
        <v>405</v>
      </c>
      <c r="BG71">
        <v>92.5</v>
      </c>
      <c r="BH71">
        <v>43.5</v>
      </c>
      <c r="BI71">
        <v>7.25</v>
      </c>
      <c r="BJ71">
        <v>5.8</v>
      </c>
      <c r="BK71">
        <v>228</v>
      </c>
      <c r="BL71">
        <v>31.9</v>
      </c>
      <c r="BM71">
        <v>52.2</v>
      </c>
      <c r="BN71">
        <v>5.8</v>
      </c>
      <c r="BO71">
        <v>24.1</v>
      </c>
      <c r="BP71">
        <v>26.9</v>
      </c>
      <c r="BQ71">
        <v>0</v>
      </c>
      <c r="BR71">
        <v>100</v>
      </c>
      <c r="BS71">
        <v>3.85</v>
      </c>
      <c r="BT71">
        <v>23.1</v>
      </c>
      <c r="BU71">
        <v>38.5</v>
      </c>
      <c r="BV71">
        <v>76.900000000000006</v>
      </c>
      <c r="BW71">
        <v>23.1</v>
      </c>
      <c r="BX71">
        <v>23.1</v>
      </c>
      <c r="BY71">
        <v>50</v>
      </c>
      <c r="BZ71">
        <v>16.7</v>
      </c>
      <c r="CA71">
        <v>66.7</v>
      </c>
      <c r="CB71">
        <v>83.3</v>
      </c>
      <c r="CC71">
        <v>50</v>
      </c>
      <c r="CD71">
        <v>30</v>
      </c>
      <c r="CE71">
        <v>5</v>
      </c>
      <c r="CF71">
        <v>25</v>
      </c>
      <c r="CG71">
        <v>50</v>
      </c>
      <c r="CH71">
        <v>30</v>
      </c>
      <c r="CI71">
        <v>23.1</v>
      </c>
      <c r="CJ71">
        <v>16.7</v>
      </c>
      <c r="CK71">
        <v>0</v>
      </c>
      <c r="CL71">
        <v>16.7</v>
      </c>
      <c r="CM71">
        <v>0</v>
      </c>
      <c r="CN71">
        <v>0</v>
      </c>
      <c r="CO71" s="639">
        <f t="shared" si="36"/>
        <v>11.55</v>
      </c>
      <c r="CP71" s="639">
        <f t="shared" si="37"/>
        <v>3.8576999999999999</v>
      </c>
      <c r="CQ71" s="639">
        <f t="shared" si="38"/>
        <v>15.407700000000002</v>
      </c>
      <c r="CR71" s="639">
        <f t="shared" si="39"/>
        <v>19.2423</v>
      </c>
      <c r="CS71" s="639">
        <f t="shared" si="40"/>
        <v>11.55</v>
      </c>
      <c r="CT71" s="639">
        <f t="shared" si="41"/>
        <v>23.07</v>
      </c>
      <c r="CU71" s="639">
        <f t="shared" si="42"/>
        <v>3.8450000000000002</v>
      </c>
      <c r="CV71" s="639">
        <f t="shared" si="43"/>
        <v>38.450000000000003</v>
      </c>
      <c r="CW71" s="639">
        <f t="shared" si="44"/>
        <v>23.07</v>
      </c>
      <c r="CX71" s="639">
        <f t="shared" si="45"/>
        <v>3.8576999999999999</v>
      </c>
      <c r="CY71" s="639">
        <f t="shared" si="46"/>
        <v>0</v>
      </c>
      <c r="CZ71" s="639">
        <f t="shared" si="47"/>
        <v>3.8576999999999999</v>
      </c>
      <c r="DA71" s="639">
        <f t="shared" si="48"/>
        <v>0</v>
      </c>
      <c r="DB71" s="639">
        <f t="shared" si="49"/>
        <v>0</v>
      </c>
    </row>
    <row r="72" spans="1:106">
      <c r="A72" s="114"/>
      <c r="B72" s="494" t="s">
        <v>869</v>
      </c>
      <c r="C72" s="494"/>
      <c r="F72" s="636"/>
      <c r="G72" s="646"/>
      <c r="H72" s="8"/>
      <c r="I72">
        <v>11011</v>
      </c>
      <c r="J72" s="668">
        <v>83</v>
      </c>
      <c r="K72">
        <v>3.13</v>
      </c>
      <c r="L72">
        <v>73.5</v>
      </c>
      <c r="M72">
        <v>47.5</v>
      </c>
      <c r="N72">
        <v>11.5</v>
      </c>
      <c r="O72">
        <v>88.5</v>
      </c>
      <c r="P72">
        <v>18</v>
      </c>
      <c r="Q72">
        <v>13.1</v>
      </c>
      <c r="R72">
        <v>27.9</v>
      </c>
      <c r="S72">
        <v>45.9</v>
      </c>
      <c r="T72">
        <v>54.1</v>
      </c>
      <c r="U72">
        <v>6.56</v>
      </c>
      <c r="V72" s="355">
        <f t="shared" si="25"/>
        <v>8.4525000000000006</v>
      </c>
      <c r="W72" s="355">
        <f t="shared" si="26"/>
        <v>2.4253179532682636</v>
      </c>
      <c r="X72">
        <v>53.6</v>
      </c>
      <c r="Y72">
        <v>25</v>
      </c>
      <c r="Z72">
        <v>17.899999999999999</v>
      </c>
      <c r="AA72">
        <v>39.299999999999997</v>
      </c>
      <c r="AB72">
        <v>3.57</v>
      </c>
      <c r="AC72">
        <v>100</v>
      </c>
      <c r="AD72">
        <v>75</v>
      </c>
      <c r="AE72">
        <v>62.5</v>
      </c>
      <c r="AF72">
        <v>62.5</v>
      </c>
      <c r="AG72">
        <v>0</v>
      </c>
      <c r="AH72" s="639">
        <f t="shared" si="27"/>
        <v>24.602399999999999</v>
      </c>
      <c r="AI72" s="639">
        <f t="shared" si="28"/>
        <v>11.475</v>
      </c>
      <c r="AJ72" s="639">
        <f t="shared" si="29"/>
        <v>18.038699999999999</v>
      </c>
      <c r="AK72" s="639">
        <f t="shared" si="30"/>
        <v>1.63863</v>
      </c>
      <c r="AL72" s="639">
        <f t="shared" si="31"/>
        <v>13.1</v>
      </c>
      <c r="AM72" s="639">
        <f t="shared" si="32"/>
        <v>9.8249999999999993</v>
      </c>
      <c r="AN72" s="639">
        <f t="shared" si="33"/>
        <v>8.1875</v>
      </c>
      <c r="AO72" s="639">
        <f t="shared" si="34"/>
        <v>8.1875</v>
      </c>
      <c r="AP72" s="639">
        <f t="shared" si="35"/>
        <v>0</v>
      </c>
      <c r="AQ72">
        <v>2573</v>
      </c>
      <c r="AR72">
        <v>627</v>
      </c>
      <c r="AS72">
        <v>823</v>
      </c>
      <c r="AT72">
        <v>556</v>
      </c>
      <c r="AU72">
        <v>-1.28</v>
      </c>
      <c r="AV72">
        <v>100</v>
      </c>
      <c r="AW72">
        <v>71.400000000000006</v>
      </c>
      <c r="AX72">
        <v>71.400000000000006</v>
      </c>
      <c r="AY72">
        <v>1451</v>
      </c>
      <c r="AZ72">
        <v>57.1</v>
      </c>
      <c r="BA72">
        <v>71.400000000000006</v>
      </c>
      <c r="BB72">
        <v>14.3</v>
      </c>
      <c r="BC72">
        <v>376</v>
      </c>
      <c r="BD72">
        <v>74.5</v>
      </c>
      <c r="BE72">
        <v>647</v>
      </c>
      <c r="BF72">
        <v>310</v>
      </c>
      <c r="BG72">
        <v>114</v>
      </c>
      <c r="BH72">
        <v>40.700000000000003</v>
      </c>
      <c r="BI72">
        <v>11.1</v>
      </c>
      <c r="BJ72">
        <v>5.56</v>
      </c>
      <c r="BK72">
        <v>540</v>
      </c>
      <c r="BL72">
        <v>24.1</v>
      </c>
      <c r="BM72">
        <v>42.6</v>
      </c>
      <c r="BN72">
        <v>5.56</v>
      </c>
      <c r="BO72">
        <v>20.5</v>
      </c>
      <c r="BP72">
        <v>29.4</v>
      </c>
      <c r="BQ72">
        <v>0</v>
      </c>
      <c r="BR72">
        <v>100</v>
      </c>
      <c r="BS72">
        <v>11.8</v>
      </c>
      <c r="BT72">
        <v>11.8</v>
      </c>
      <c r="BU72">
        <v>47.1</v>
      </c>
      <c r="BV72">
        <v>64.7</v>
      </c>
      <c r="BW72">
        <v>35.299999999999997</v>
      </c>
      <c r="BX72">
        <v>17.600000000000001</v>
      </c>
      <c r="BY72">
        <v>50</v>
      </c>
      <c r="BZ72">
        <v>50</v>
      </c>
      <c r="CA72">
        <v>100</v>
      </c>
      <c r="CB72">
        <v>100</v>
      </c>
      <c r="CC72">
        <v>50</v>
      </c>
      <c r="CD72">
        <v>45.5</v>
      </c>
      <c r="CE72">
        <v>18.2</v>
      </c>
      <c r="CF72">
        <v>18.2</v>
      </c>
      <c r="CG72">
        <v>63.6</v>
      </c>
      <c r="CH72">
        <v>27.3</v>
      </c>
      <c r="CI72">
        <v>35.299999999999997</v>
      </c>
      <c r="CJ72">
        <v>0</v>
      </c>
      <c r="CK72">
        <v>0</v>
      </c>
      <c r="CL72">
        <v>0</v>
      </c>
      <c r="CM72">
        <v>16.7</v>
      </c>
      <c r="CN72">
        <v>0</v>
      </c>
      <c r="CO72" s="639">
        <f t="shared" si="36"/>
        <v>5.9</v>
      </c>
      <c r="CP72" s="639">
        <f t="shared" si="37"/>
        <v>5.9</v>
      </c>
      <c r="CQ72" s="639">
        <f t="shared" si="38"/>
        <v>11.8</v>
      </c>
      <c r="CR72" s="639">
        <f t="shared" si="39"/>
        <v>11.8</v>
      </c>
      <c r="CS72" s="639">
        <f t="shared" si="40"/>
        <v>5.9</v>
      </c>
      <c r="CT72" s="639">
        <f t="shared" si="41"/>
        <v>29.438499999999998</v>
      </c>
      <c r="CU72" s="639">
        <f t="shared" si="42"/>
        <v>11.775399999999999</v>
      </c>
      <c r="CV72" s="639">
        <f t="shared" si="43"/>
        <v>41.1492</v>
      </c>
      <c r="CW72" s="639">
        <f t="shared" si="44"/>
        <v>17.6631</v>
      </c>
      <c r="CX72" s="639">
        <f t="shared" si="45"/>
        <v>0</v>
      </c>
      <c r="CY72" s="639">
        <f t="shared" si="46"/>
        <v>0</v>
      </c>
      <c r="CZ72" s="639">
        <f t="shared" si="47"/>
        <v>0</v>
      </c>
      <c r="DA72" s="639">
        <f t="shared" si="48"/>
        <v>5.8950999999999985</v>
      </c>
      <c r="DB72" s="639">
        <f t="shared" si="49"/>
        <v>0</v>
      </c>
    </row>
    <row r="73" spans="1:106">
      <c r="A73" s="588" t="s">
        <v>1195</v>
      </c>
      <c r="B73" s="494" t="s">
        <v>871</v>
      </c>
      <c r="C73" s="495" t="s">
        <v>543</v>
      </c>
      <c r="D73" s="652" t="s">
        <v>420</v>
      </c>
      <c r="E73" s="635" t="s">
        <v>427</v>
      </c>
      <c r="F73" s="636">
        <v>43627</v>
      </c>
      <c r="G73" s="637">
        <v>4</v>
      </c>
      <c r="H73" s="638" t="s">
        <v>1195</v>
      </c>
      <c r="I73">
        <v>8431</v>
      </c>
      <c r="J73">
        <v>212</v>
      </c>
      <c r="K73">
        <v>26.1</v>
      </c>
      <c r="L73">
        <v>76.400000000000006</v>
      </c>
      <c r="M73">
        <v>3.09</v>
      </c>
      <c r="N73">
        <v>8.02</v>
      </c>
      <c r="O73">
        <v>92</v>
      </c>
      <c r="P73">
        <v>3.09</v>
      </c>
      <c r="Q73">
        <v>3.09</v>
      </c>
      <c r="R73">
        <v>28.4</v>
      </c>
      <c r="S73">
        <v>22.8</v>
      </c>
      <c r="T73">
        <v>75.3</v>
      </c>
      <c r="U73">
        <v>0.62</v>
      </c>
      <c r="V73" s="355">
        <f t="shared" si="25"/>
        <v>6.1272800000000007</v>
      </c>
      <c r="W73" s="355">
        <f t="shared" si="26"/>
        <v>3.2314501703855543</v>
      </c>
      <c r="X73">
        <v>5.41</v>
      </c>
      <c r="Y73">
        <v>8.11</v>
      </c>
      <c r="Z73">
        <v>2.7</v>
      </c>
      <c r="AA73">
        <v>35.1</v>
      </c>
      <c r="AB73">
        <v>0</v>
      </c>
      <c r="AC73">
        <v>60</v>
      </c>
      <c r="AD73">
        <v>60</v>
      </c>
      <c r="AE73">
        <v>40</v>
      </c>
      <c r="AF73">
        <v>20</v>
      </c>
      <c r="AG73">
        <v>0</v>
      </c>
      <c r="AH73" s="639">
        <f t="shared" si="27"/>
        <v>1.2334800000000001</v>
      </c>
      <c r="AI73" s="639">
        <f t="shared" si="28"/>
        <v>1.8490799999999998</v>
      </c>
      <c r="AJ73" s="639">
        <f t="shared" si="29"/>
        <v>8.0028000000000006</v>
      </c>
      <c r="AK73" s="639">
        <f t="shared" si="30"/>
        <v>0</v>
      </c>
      <c r="AL73" s="639">
        <f t="shared" si="31"/>
        <v>1.8539999999999999</v>
      </c>
      <c r="AM73" s="639">
        <f t="shared" si="32"/>
        <v>1.8539999999999999</v>
      </c>
      <c r="AN73" s="639">
        <f t="shared" si="33"/>
        <v>1.236</v>
      </c>
      <c r="AO73" s="639">
        <f t="shared" si="34"/>
        <v>0.61799999999999999</v>
      </c>
      <c r="AP73" s="639">
        <f t="shared" si="35"/>
        <v>0</v>
      </c>
      <c r="AQ73">
        <v>269</v>
      </c>
      <c r="AR73">
        <v>83.5</v>
      </c>
      <c r="AS73">
        <v>752</v>
      </c>
      <c r="AT73">
        <v>304</v>
      </c>
      <c r="AU73">
        <v>-302</v>
      </c>
      <c r="AV73">
        <v>23.1</v>
      </c>
      <c r="AW73">
        <v>23.1</v>
      </c>
      <c r="AX73">
        <v>23.1</v>
      </c>
      <c r="AY73">
        <v>1754</v>
      </c>
      <c r="AZ73">
        <v>46.2</v>
      </c>
      <c r="BA73">
        <v>30.8</v>
      </c>
      <c r="BB73">
        <v>0</v>
      </c>
      <c r="BC73">
        <v>79.599999999999994</v>
      </c>
      <c r="BD73">
        <v>25.7</v>
      </c>
      <c r="BE73">
        <v>661</v>
      </c>
      <c r="BF73">
        <v>135</v>
      </c>
      <c r="BG73">
        <v>52.6</v>
      </c>
      <c r="BH73">
        <v>1.34</v>
      </c>
      <c r="BI73">
        <v>1.34</v>
      </c>
      <c r="BJ73">
        <v>1.34</v>
      </c>
      <c r="BK73">
        <v>295</v>
      </c>
      <c r="BL73">
        <v>26.8</v>
      </c>
      <c r="BM73">
        <v>22.1</v>
      </c>
      <c r="BN73">
        <v>0.67</v>
      </c>
      <c r="BO73">
        <v>19.8</v>
      </c>
      <c r="BP73">
        <v>0</v>
      </c>
      <c r="BQ73">
        <v>0</v>
      </c>
      <c r="BR73">
        <v>100</v>
      </c>
      <c r="BS73">
        <v>0</v>
      </c>
      <c r="BT73">
        <v>2.38</v>
      </c>
      <c r="BU73">
        <v>21.4</v>
      </c>
      <c r="BV73">
        <v>19</v>
      </c>
      <c r="BW73">
        <v>81</v>
      </c>
      <c r="BX73">
        <v>0</v>
      </c>
      <c r="BY73">
        <v>0</v>
      </c>
      <c r="BZ73">
        <v>0</v>
      </c>
      <c r="CA73">
        <v>100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12.5</v>
      </c>
      <c r="CH73">
        <v>0</v>
      </c>
      <c r="CI73">
        <v>81</v>
      </c>
      <c r="CJ73">
        <v>0</v>
      </c>
      <c r="CK73">
        <v>0</v>
      </c>
      <c r="CL73">
        <v>2.94</v>
      </c>
      <c r="CM73">
        <v>23.5</v>
      </c>
      <c r="CN73">
        <v>0</v>
      </c>
      <c r="CO73" s="639">
        <f t="shared" si="36"/>
        <v>0</v>
      </c>
      <c r="CP73" s="639">
        <f t="shared" si="37"/>
        <v>0</v>
      </c>
      <c r="CQ73" s="639">
        <f t="shared" si="38"/>
        <v>2.38</v>
      </c>
      <c r="CR73" s="639">
        <f t="shared" si="39"/>
        <v>0</v>
      </c>
      <c r="CS73" s="639">
        <f t="shared" si="40"/>
        <v>0</v>
      </c>
      <c r="CT73" s="639">
        <f t="shared" si="41"/>
        <v>0</v>
      </c>
      <c r="CU73" s="639">
        <f t="shared" si="42"/>
        <v>0</v>
      </c>
      <c r="CV73" s="639">
        <f t="shared" si="43"/>
        <v>2.375</v>
      </c>
      <c r="CW73" s="639">
        <f t="shared" si="44"/>
        <v>0</v>
      </c>
      <c r="CX73" s="639">
        <f t="shared" si="45"/>
        <v>0</v>
      </c>
      <c r="CY73" s="639">
        <f t="shared" si="46"/>
        <v>0</v>
      </c>
      <c r="CZ73" s="639">
        <f t="shared" si="47"/>
        <v>2.3813999999999997</v>
      </c>
      <c r="DA73" s="639">
        <f t="shared" si="48"/>
        <v>19.035</v>
      </c>
      <c r="DB73" s="639">
        <f t="shared" si="49"/>
        <v>0</v>
      </c>
    </row>
    <row r="74" spans="1:106" s="93" customFormat="1" ht="17" thickBot="1">
      <c r="A74" s="115"/>
      <c r="B74" s="514" t="s">
        <v>872</v>
      </c>
      <c r="C74" s="514"/>
      <c r="E74" s="508"/>
      <c r="F74" s="647"/>
      <c r="G74" s="649"/>
      <c r="H74" s="649"/>
      <c r="I74" s="517">
        <v>8127</v>
      </c>
      <c r="J74" s="517">
        <v>328</v>
      </c>
      <c r="K74" s="517">
        <v>31.9</v>
      </c>
      <c r="L74" s="517">
        <v>77.7</v>
      </c>
      <c r="M74" s="517">
        <v>1.18</v>
      </c>
      <c r="N74" s="517">
        <v>3.14</v>
      </c>
      <c r="O74" s="517">
        <v>96.9</v>
      </c>
      <c r="P74" s="517">
        <v>2.75</v>
      </c>
      <c r="Q74" s="517">
        <v>3.14</v>
      </c>
      <c r="R74" s="517">
        <v>18</v>
      </c>
      <c r="S74" s="517">
        <v>19.600000000000001</v>
      </c>
      <c r="T74" s="517">
        <v>79.2</v>
      </c>
      <c r="U74" s="517">
        <v>0.78</v>
      </c>
      <c r="V74" s="650">
        <f t="shared" si="25"/>
        <v>2.4397800000000003</v>
      </c>
      <c r="W74" s="650">
        <f t="shared" si="26"/>
        <v>7.9925239160907937</v>
      </c>
      <c r="X74" s="517">
        <v>2</v>
      </c>
      <c r="Y74" s="517">
        <v>8</v>
      </c>
      <c r="Z74" s="517">
        <v>8</v>
      </c>
      <c r="AA74" s="517">
        <v>18</v>
      </c>
      <c r="AB74" s="517">
        <v>0</v>
      </c>
      <c r="AC74" s="517">
        <v>25</v>
      </c>
      <c r="AD74" s="517">
        <v>25</v>
      </c>
      <c r="AE74" s="517">
        <v>25</v>
      </c>
      <c r="AF74" s="517">
        <v>50</v>
      </c>
      <c r="AG74" s="517">
        <v>0</v>
      </c>
      <c r="AH74" s="651">
        <f t="shared" si="27"/>
        <v>0.39200000000000002</v>
      </c>
      <c r="AI74" s="651">
        <f t="shared" si="28"/>
        <v>1.5680000000000001</v>
      </c>
      <c r="AJ74" s="651">
        <f t="shared" si="29"/>
        <v>3.528</v>
      </c>
      <c r="AK74" s="651">
        <f t="shared" si="30"/>
        <v>0</v>
      </c>
      <c r="AL74" s="651">
        <f t="shared" si="31"/>
        <v>0.78500000000000003</v>
      </c>
      <c r="AM74" s="651">
        <f t="shared" si="32"/>
        <v>0.78500000000000003</v>
      </c>
      <c r="AN74" s="651">
        <f t="shared" si="33"/>
        <v>0.78500000000000003</v>
      </c>
      <c r="AO74" s="651">
        <f t="shared" si="34"/>
        <v>1.57</v>
      </c>
      <c r="AP74" s="651">
        <f t="shared" si="35"/>
        <v>0</v>
      </c>
      <c r="AQ74" s="517">
        <v>171</v>
      </c>
      <c r="AR74" s="517">
        <v>70.599999999999994</v>
      </c>
      <c r="AS74" s="517">
        <v>507</v>
      </c>
      <c r="AT74" s="517">
        <v>196</v>
      </c>
      <c r="AU74" s="517">
        <v>-345</v>
      </c>
      <c r="AV74" s="517">
        <v>25</v>
      </c>
      <c r="AW74" s="517">
        <v>12.5</v>
      </c>
      <c r="AX74" s="517">
        <v>25</v>
      </c>
      <c r="AY74" s="517">
        <v>195</v>
      </c>
      <c r="AZ74" s="517">
        <v>12.5</v>
      </c>
      <c r="BA74" s="517">
        <v>25</v>
      </c>
      <c r="BB74" s="517">
        <v>0</v>
      </c>
      <c r="BC74" s="517">
        <v>92.5</v>
      </c>
      <c r="BD74" s="517">
        <v>30.8</v>
      </c>
      <c r="BE74" s="517">
        <v>610</v>
      </c>
      <c r="BF74" s="517">
        <v>161</v>
      </c>
      <c r="BG74" s="517">
        <v>75.8</v>
      </c>
      <c r="BH74" s="517">
        <v>0.4</v>
      </c>
      <c r="BI74" s="517">
        <v>2.4300000000000002</v>
      </c>
      <c r="BJ74" s="517">
        <v>2.4300000000000002</v>
      </c>
      <c r="BK74" s="517">
        <v>1020</v>
      </c>
      <c r="BL74" s="517">
        <v>18.2</v>
      </c>
      <c r="BM74" s="517">
        <v>19.399999999999999</v>
      </c>
      <c r="BN74" s="517">
        <v>0.81</v>
      </c>
      <c r="BO74" s="517">
        <v>19.5</v>
      </c>
      <c r="BP74" s="517">
        <v>0</v>
      </c>
      <c r="BQ74" s="517">
        <v>0</v>
      </c>
      <c r="BR74" s="517">
        <v>100</v>
      </c>
      <c r="BS74" s="517">
        <v>0</v>
      </c>
      <c r="BT74" s="517">
        <v>1.56</v>
      </c>
      <c r="BU74" s="517">
        <v>25</v>
      </c>
      <c r="BV74" s="517">
        <v>15.6</v>
      </c>
      <c r="BW74" s="517">
        <v>84.4</v>
      </c>
      <c r="BX74" s="517">
        <v>1.56</v>
      </c>
      <c r="BY74" s="517">
        <v>0</v>
      </c>
      <c r="BZ74" s="517">
        <v>0</v>
      </c>
      <c r="CA74" s="517">
        <v>100</v>
      </c>
      <c r="CB74" s="517">
        <v>0</v>
      </c>
      <c r="CC74" s="517">
        <v>0</v>
      </c>
      <c r="CD74" s="517">
        <v>0</v>
      </c>
      <c r="CE74" s="517">
        <v>0</v>
      </c>
      <c r="CF74" s="517">
        <v>0</v>
      </c>
      <c r="CG74" s="517">
        <v>20</v>
      </c>
      <c r="CH74" s="517">
        <v>0</v>
      </c>
      <c r="CI74" s="517">
        <v>84.4</v>
      </c>
      <c r="CJ74" s="517">
        <v>0</v>
      </c>
      <c r="CK74" s="517">
        <v>0</v>
      </c>
      <c r="CL74" s="517">
        <v>1.85</v>
      </c>
      <c r="CM74" s="517">
        <v>25.9</v>
      </c>
      <c r="CN74" s="517">
        <v>1.85</v>
      </c>
      <c r="CO74" s="651">
        <f t="shared" si="36"/>
        <v>0</v>
      </c>
      <c r="CP74" s="651">
        <f t="shared" si="37"/>
        <v>0</v>
      </c>
      <c r="CQ74" s="651">
        <f t="shared" si="38"/>
        <v>1.56</v>
      </c>
      <c r="CR74" s="651">
        <f t="shared" si="39"/>
        <v>0</v>
      </c>
      <c r="CS74" s="651">
        <f t="shared" si="40"/>
        <v>0</v>
      </c>
      <c r="CT74" s="651">
        <f t="shared" si="41"/>
        <v>0</v>
      </c>
      <c r="CU74" s="651">
        <f t="shared" si="42"/>
        <v>0</v>
      </c>
      <c r="CV74" s="651">
        <f t="shared" si="43"/>
        <v>3.12</v>
      </c>
      <c r="CW74" s="651">
        <f t="shared" si="44"/>
        <v>0</v>
      </c>
      <c r="CX74" s="651">
        <f t="shared" si="45"/>
        <v>0</v>
      </c>
      <c r="CY74" s="651">
        <f t="shared" si="46"/>
        <v>0</v>
      </c>
      <c r="CZ74" s="651">
        <f t="shared" si="47"/>
        <v>1.5614000000000001</v>
      </c>
      <c r="DA74" s="651">
        <f t="shared" si="48"/>
        <v>21.8596</v>
      </c>
      <c r="DB74" s="651">
        <f t="shared" si="49"/>
        <v>1.5614000000000001</v>
      </c>
    </row>
    <row r="75" spans="1:106">
      <c r="A75" s="586" t="s">
        <v>381</v>
      </c>
      <c r="B75" s="494" t="s">
        <v>892</v>
      </c>
      <c r="C75" s="495" t="s">
        <v>543</v>
      </c>
      <c r="D75" s="652" t="s">
        <v>738</v>
      </c>
      <c r="E75" s="635" t="s">
        <v>113</v>
      </c>
      <c r="F75" s="636">
        <v>43556</v>
      </c>
      <c r="G75" s="637">
        <v>-0.14285714285714285</v>
      </c>
      <c r="H75" s="638" t="s">
        <v>381</v>
      </c>
      <c r="I75">
        <v>12471</v>
      </c>
      <c r="J75">
        <v>714</v>
      </c>
      <c r="K75">
        <v>37.4</v>
      </c>
      <c r="L75">
        <v>55.9</v>
      </c>
      <c r="M75">
        <v>28.8</v>
      </c>
      <c r="N75">
        <v>12.3</v>
      </c>
      <c r="O75">
        <v>87.7</v>
      </c>
      <c r="P75">
        <v>11.3</v>
      </c>
      <c r="Q75">
        <v>14.3</v>
      </c>
      <c r="R75">
        <v>43.1</v>
      </c>
      <c r="S75">
        <v>43.9</v>
      </c>
      <c r="T75">
        <v>56.1</v>
      </c>
      <c r="U75">
        <v>0.5</v>
      </c>
      <c r="V75" s="355">
        <f t="shared" si="25"/>
        <v>6.8757000000000001</v>
      </c>
      <c r="W75" s="355">
        <f t="shared" si="26"/>
        <v>4.4649999272801315</v>
      </c>
      <c r="X75">
        <v>41.7</v>
      </c>
      <c r="Y75">
        <v>20</v>
      </c>
      <c r="Z75">
        <v>18.899999999999999</v>
      </c>
      <c r="AA75">
        <v>52.6</v>
      </c>
      <c r="AB75">
        <v>0.56999999999999995</v>
      </c>
      <c r="AC75">
        <v>52.6</v>
      </c>
      <c r="AD75">
        <v>28.1</v>
      </c>
      <c r="AE75">
        <v>80.7</v>
      </c>
      <c r="AF75">
        <v>57.9</v>
      </c>
      <c r="AG75">
        <v>0</v>
      </c>
      <c r="AH75" s="639">
        <f t="shared" si="27"/>
        <v>18.3063</v>
      </c>
      <c r="AI75" s="639">
        <f t="shared" si="28"/>
        <v>8.7799999999999994</v>
      </c>
      <c r="AJ75" s="639">
        <f t="shared" si="29"/>
        <v>23.0914</v>
      </c>
      <c r="AK75" s="639">
        <f t="shared" si="30"/>
        <v>0.25022999999999995</v>
      </c>
      <c r="AL75" s="639">
        <f t="shared" si="31"/>
        <v>7.5218000000000007</v>
      </c>
      <c r="AM75" s="639">
        <f t="shared" si="32"/>
        <v>4.0183</v>
      </c>
      <c r="AN75" s="639">
        <f t="shared" si="33"/>
        <v>11.540100000000001</v>
      </c>
      <c r="AO75" s="639">
        <f t="shared" si="34"/>
        <v>8.2797000000000001</v>
      </c>
      <c r="AP75" s="639">
        <f t="shared" si="35"/>
        <v>0</v>
      </c>
      <c r="AQ75">
        <v>1239</v>
      </c>
      <c r="AR75">
        <v>290</v>
      </c>
      <c r="AS75">
        <v>868</v>
      </c>
      <c r="AT75">
        <v>529</v>
      </c>
      <c r="AU75">
        <v>11.6</v>
      </c>
      <c r="AV75">
        <v>79.599999999999994</v>
      </c>
      <c r="AW75">
        <v>46.9</v>
      </c>
      <c r="AX75">
        <v>12.2</v>
      </c>
      <c r="AY75">
        <v>608</v>
      </c>
      <c r="AZ75">
        <v>42.9</v>
      </c>
      <c r="BA75">
        <v>59.2</v>
      </c>
      <c r="BB75">
        <v>2.04</v>
      </c>
      <c r="BC75">
        <v>204</v>
      </c>
      <c r="BD75">
        <v>55.2</v>
      </c>
      <c r="BE75">
        <v>866</v>
      </c>
      <c r="BF75">
        <v>328</v>
      </c>
      <c r="BG75">
        <v>-125</v>
      </c>
      <c r="BH75">
        <v>21.7</v>
      </c>
      <c r="BI75">
        <v>6.29</v>
      </c>
      <c r="BJ75">
        <v>14.6</v>
      </c>
      <c r="BK75">
        <v>703</v>
      </c>
      <c r="BL75">
        <v>43.1</v>
      </c>
      <c r="BM75">
        <v>41.7</v>
      </c>
      <c r="BN75">
        <v>0.28999999999999998</v>
      </c>
      <c r="BO75">
        <v>30.7</v>
      </c>
      <c r="BP75">
        <v>8.2200000000000006</v>
      </c>
      <c r="BQ75">
        <v>4.1100000000000003</v>
      </c>
      <c r="BR75">
        <v>95.9</v>
      </c>
      <c r="BS75">
        <v>0.91</v>
      </c>
      <c r="BT75">
        <v>6.39</v>
      </c>
      <c r="BU75">
        <v>49.8</v>
      </c>
      <c r="BV75">
        <v>47.5</v>
      </c>
      <c r="BW75">
        <v>52.5</v>
      </c>
      <c r="BX75">
        <v>3.2</v>
      </c>
      <c r="BY75">
        <v>14.3</v>
      </c>
      <c r="BZ75">
        <v>0</v>
      </c>
      <c r="CA75">
        <v>100</v>
      </c>
      <c r="CB75">
        <v>78.599999999999994</v>
      </c>
      <c r="CC75">
        <v>0</v>
      </c>
      <c r="CD75">
        <v>5.77</v>
      </c>
      <c r="CE75">
        <v>1.92</v>
      </c>
      <c r="CF75">
        <v>10.6</v>
      </c>
      <c r="CG75">
        <v>61.5</v>
      </c>
      <c r="CH75">
        <v>2.88</v>
      </c>
      <c r="CI75">
        <v>52.5</v>
      </c>
      <c r="CJ75">
        <v>10.4</v>
      </c>
      <c r="CK75">
        <v>0</v>
      </c>
      <c r="CL75">
        <v>2.61</v>
      </c>
      <c r="CM75">
        <v>39.1</v>
      </c>
      <c r="CN75">
        <v>3.48</v>
      </c>
      <c r="CO75" s="639">
        <f t="shared" si="36"/>
        <v>0.91376999999999997</v>
      </c>
      <c r="CP75" s="639">
        <f t="shared" si="37"/>
        <v>0</v>
      </c>
      <c r="CQ75" s="639">
        <f t="shared" si="38"/>
        <v>6.39</v>
      </c>
      <c r="CR75" s="639">
        <f t="shared" si="39"/>
        <v>5.0225399999999993</v>
      </c>
      <c r="CS75" s="639">
        <f t="shared" si="40"/>
        <v>0</v>
      </c>
      <c r="CT75" s="639">
        <f t="shared" si="41"/>
        <v>2.7407499999999998</v>
      </c>
      <c r="CU75" s="639">
        <f t="shared" si="42"/>
        <v>0.91200000000000003</v>
      </c>
      <c r="CV75" s="639">
        <f t="shared" si="43"/>
        <v>29.212499999999999</v>
      </c>
      <c r="CW75" s="639">
        <f t="shared" si="44"/>
        <v>1.3679999999999999</v>
      </c>
      <c r="CX75" s="639">
        <f t="shared" si="45"/>
        <v>5.46</v>
      </c>
      <c r="CY75" s="639">
        <f t="shared" si="46"/>
        <v>0</v>
      </c>
      <c r="CZ75" s="639">
        <f t="shared" si="47"/>
        <v>1.37025</v>
      </c>
      <c r="DA75" s="639">
        <f t="shared" si="48"/>
        <v>20.5275</v>
      </c>
      <c r="DB75" s="639">
        <f t="shared" si="49"/>
        <v>1.827</v>
      </c>
    </row>
    <row r="76" spans="1:106" s="643" customFormat="1">
      <c r="A76" s="114"/>
      <c r="B76" s="549" t="s">
        <v>893</v>
      </c>
      <c r="C76" s="549"/>
      <c r="F76" s="641"/>
      <c r="G76" s="656"/>
      <c r="I76" s="555" t="s">
        <v>1204</v>
      </c>
      <c r="J76" s="555" t="s">
        <v>1204</v>
      </c>
      <c r="K76" s="555" t="s">
        <v>1204</v>
      </c>
      <c r="L76" s="555" t="s">
        <v>1204</v>
      </c>
      <c r="M76" s="555" t="s">
        <v>1204</v>
      </c>
      <c r="N76" s="555" t="s">
        <v>1204</v>
      </c>
      <c r="O76" s="555" t="s">
        <v>1204</v>
      </c>
      <c r="P76" s="555" t="s">
        <v>1204</v>
      </c>
      <c r="Q76" s="555" t="s">
        <v>1204</v>
      </c>
      <c r="R76" s="555" t="s">
        <v>1204</v>
      </c>
      <c r="S76" s="555" t="s">
        <v>1204</v>
      </c>
      <c r="T76" s="555" t="s">
        <v>1204</v>
      </c>
      <c r="U76" s="555" t="s">
        <v>1204</v>
      </c>
      <c r="V76" s="555" t="s">
        <v>1204</v>
      </c>
      <c r="W76" s="555" t="s">
        <v>1204</v>
      </c>
      <c r="X76" s="555" t="s">
        <v>1204</v>
      </c>
      <c r="Y76" s="555" t="s">
        <v>1204</v>
      </c>
      <c r="Z76" s="555" t="s">
        <v>1204</v>
      </c>
      <c r="AA76" s="555" t="s">
        <v>1204</v>
      </c>
      <c r="AB76" s="555" t="s">
        <v>1204</v>
      </c>
      <c r="AC76" s="555" t="s">
        <v>1204</v>
      </c>
      <c r="AD76" s="555" t="s">
        <v>1204</v>
      </c>
      <c r="AE76" s="555" t="s">
        <v>1204</v>
      </c>
      <c r="AF76" s="555" t="s">
        <v>1204</v>
      </c>
      <c r="AG76" s="555" t="s">
        <v>1204</v>
      </c>
      <c r="AH76" s="555" t="s">
        <v>1204</v>
      </c>
      <c r="AI76" s="555" t="s">
        <v>1204</v>
      </c>
      <c r="AJ76" s="555" t="s">
        <v>1204</v>
      </c>
      <c r="AK76" s="555" t="s">
        <v>1204</v>
      </c>
      <c r="AL76" s="555" t="s">
        <v>1204</v>
      </c>
      <c r="AM76" s="555" t="s">
        <v>1204</v>
      </c>
      <c r="AN76" s="555" t="s">
        <v>1204</v>
      </c>
      <c r="AO76" s="555" t="s">
        <v>1204</v>
      </c>
      <c r="AP76" s="555" t="s">
        <v>1204</v>
      </c>
      <c r="AQ76" s="555" t="s">
        <v>1204</v>
      </c>
      <c r="AR76" s="555" t="s">
        <v>1204</v>
      </c>
      <c r="AS76" s="555" t="s">
        <v>1204</v>
      </c>
      <c r="AT76" s="555" t="s">
        <v>1204</v>
      </c>
      <c r="AU76" s="555" t="s">
        <v>1204</v>
      </c>
      <c r="AV76" s="555" t="s">
        <v>1204</v>
      </c>
      <c r="AW76" s="555" t="s">
        <v>1204</v>
      </c>
      <c r="AX76" s="555" t="s">
        <v>1204</v>
      </c>
      <c r="AY76" s="555" t="s">
        <v>1204</v>
      </c>
      <c r="AZ76" s="555" t="s">
        <v>1204</v>
      </c>
      <c r="BA76" s="555" t="s">
        <v>1204</v>
      </c>
      <c r="BB76" s="555" t="s">
        <v>1204</v>
      </c>
      <c r="BC76" s="555" t="s">
        <v>1204</v>
      </c>
      <c r="BD76" s="555" t="s">
        <v>1204</v>
      </c>
      <c r="BE76" s="555" t="s">
        <v>1204</v>
      </c>
      <c r="BF76" s="555" t="s">
        <v>1204</v>
      </c>
      <c r="BG76" s="555" t="s">
        <v>1204</v>
      </c>
      <c r="BH76" s="555" t="s">
        <v>1204</v>
      </c>
      <c r="BI76" s="555" t="s">
        <v>1204</v>
      </c>
      <c r="BJ76" s="555" t="s">
        <v>1204</v>
      </c>
      <c r="BK76" s="555" t="s">
        <v>1204</v>
      </c>
      <c r="BL76" s="555" t="s">
        <v>1204</v>
      </c>
      <c r="BM76" s="555" t="s">
        <v>1204</v>
      </c>
      <c r="BN76" s="555" t="s">
        <v>1204</v>
      </c>
      <c r="BO76" s="555" t="s">
        <v>1204</v>
      </c>
      <c r="BP76" s="555" t="s">
        <v>1204</v>
      </c>
      <c r="BQ76" s="555" t="s">
        <v>1204</v>
      </c>
      <c r="BR76" s="555" t="s">
        <v>1204</v>
      </c>
      <c r="BS76" s="555" t="s">
        <v>1204</v>
      </c>
      <c r="BT76" s="555" t="s">
        <v>1204</v>
      </c>
      <c r="BU76" s="555" t="s">
        <v>1204</v>
      </c>
      <c r="BV76" s="555" t="s">
        <v>1204</v>
      </c>
      <c r="BW76" s="555" t="s">
        <v>1204</v>
      </c>
      <c r="BX76" s="555" t="s">
        <v>1204</v>
      </c>
      <c r="BY76" s="555" t="s">
        <v>1204</v>
      </c>
      <c r="BZ76" s="555" t="s">
        <v>1204</v>
      </c>
      <c r="CA76" s="555" t="s">
        <v>1204</v>
      </c>
      <c r="CB76" s="555" t="s">
        <v>1204</v>
      </c>
      <c r="CC76" s="555" t="s">
        <v>1204</v>
      </c>
      <c r="CD76" s="555" t="s">
        <v>1204</v>
      </c>
      <c r="CE76" s="555" t="s">
        <v>1204</v>
      </c>
      <c r="CF76" s="555" t="s">
        <v>1204</v>
      </c>
      <c r="CG76" s="555" t="s">
        <v>1204</v>
      </c>
      <c r="CH76" s="555" t="s">
        <v>1204</v>
      </c>
      <c r="CI76" s="555" t="s">
        <v>1204</v>
      </c>
      <c r="CJ76" s="555" t="s">
        <v>1204</v>
      </c>
      <c r="CK76" s="555" t="s">
        <v>1204</v>
      </c>
      <c r="CL76" s="555" t="s">
        <v>1204</v>
      </c>
      <c r="CM76" s="555" t="s">
        <v>1204</v>
      </c>
      <c r="CN76" s="555" t="s">
        <v>1204</v>
      </c>
      <c r="CO76" s="555" t="s">
        <v>1204</v>
      </c>
      <c r="CP76" s="555" t="s">
        <v>1204</v>
      </c>
      <c r="CQ76" s="555" t="s">
        <v>1204</v>
      </c>
      <c r="CR76" s="555" t="s">
        <v>1204</v>
      </c>
      <c r="CS76" s="555" t="s">
        <v>1204</v>
      </c>
      <c r="CT76" s="555" t="s">
        <v>1204</v>
      </c>
      <c r="CU76" s="555" t="s">
        <v>1204</v>
      </c>
      <c r="CV76" s="555" t="s">
        <v>1204</v>
      </c>
      <c r="CW76" s="555" t="s">
        <v>1204</v>
      </c>
      <c r="CX76" s="555" t="s">
        <v>1204</v>
      </c>
      <c r="CY76" s="555" t="s">
        <v>1204</v>
      </c>
      <c r="CZ76" s="555" t="s">
        <v>1204</v>
      </c>
      <c r="DA76" s="555" t="s">
        <v>1204</v>
      </c>
      <c r="DB76" s="555" t="s">
        <v>1204</v>
      </c>
    </row>
    <row r="77" spans="1:106">
      <c r="A77" s="588" t="s">
        <v>1191</v>
      </c>
      <c r="B77" s="494" t="s">
        <v>895</v>
      </c>
      <c r="C77" s="495" t="s">
        <v>543</v>
      </c>
      <c r="D77" s="652" t="s">
        <v>738</v>
      </c>
      <c r="E77" s="635" t="s">
        <v>114</v>
      </c>
      <c r="F77" s="636">
        <v>43557</v>
      </c>
      <c r="G77" s="637">
        <v>0</v>
      </c>
      <c r="H77" s="638" t="s">
        <v>1191</v>
      </c>
      <c r="I77">
        <v>44490</v>
      </c>
      <c r="J77">
        <v>5631</v>
      </c>
      <c r="K77">
        <v>54.9</v>
      </c>
      <c r="L77">
        <v>51.6</v>
      </c>
      <c r="M77">
        <v>16.399999999999999</v>
      </c>
      <c r="N77">
        <v>8.64</v>
      </c>
      <c r="O77">
        <v>91.4</v>
      </c>
      <c r="P77">
        <v>5.88</v>
      </c>
      <c r="Q77">
        <v>3.2</v>
      </c>
      <c r="R77">
        <v>10.1</v>
      </c>
      <c r="S77">
        <v>50.8</v>
      </c>
      <c r="T77">
        <v>49.2</v>
      </c>
      <c r="U77">
        <v>1</v>
      </c>
      <c r="V77" s="355">
        <f t="shared" si="25"/>
        <v>4.4582400000000009</v>
      </c>
      <c r="W77" s="355">
        <f t="shared" si="26"/>
        <v>8.4786821705426334</v>
      </c>
      <c r="X77">
        <v>25.8</v>
      </c>
      <c r="Y77">
        <v>10.7</v>
      </c>
      <c r="Z77">
        <v>4.6100000000000003</v>
      </c>
      <c r="AA77">
        <v>15.7</v>
      </c>
      <c r="AB77">
        <v>1.42</v>
      </c>
      <c r="AC77">
        <v>55.9</v>
      </c>
      <c r="AD77">
        <v>31.2</v>
      </c>
      <c r="AE77">
        <v>12.9</v>
      </c>
      <c r="AF77">
        <v>73.099999999999994</v>
      </c>
      <c r="AG77">
        <v>1.08</v>
      </c>
      <c r="AH77" s="639">
        <f t="shared" si="27"/>
        <v>13.106399999999999</v>
      </c>
      <c r="AI77" s="639">
        <f t="shared" si="28"/>
        <v>5.4355999999999991</v>
      </c>
      <c r="AJ77" s="639">
        <f t="shared" si="29"/>
        <v>7.9755999999999991</v>
      </c>
      <c r="AK77" s="639">
        <f t="shared" si="30"/>
        <v>0.72136</v>
      </c>
      <c r="AL77" s="639">
        <f t="shared" si="31"/>
        <v>1.7887999999999999</v>
      </c>
      <c r="AM77" s="639">
        <f t="shared" si="32"/>
        <v>0.99840000000000007</v>
      </c>
      <c r="AN77" s="639">
        <f t="shared" si="33"/>
        <v>0.4128</v>
      </c>
      <c r="AO77" s="639">
        <f t="shared" si="34"/>
        <v>2.3391999999999999</v>
      </c>
      <c r="AP77" s="639">
        <f t="shared" si="35"/>
        <v>3.4560000000000007E-2</v>
      </c>
      <c r="AQ77">
        <v>839</v>
      </c>
      <c r="AR77">
        <v>174</v>
      </c>
      <c r="AS77">
        <v>513</v>
      </c>
      <c r="AT77">
        <v>826</v>
      </c>
      <c r="AU77">
        <v>122</v>
      </c>
      <c r="AV77">
        <v>70.900000000000006</v>
      </c>
      <c r="AW77">
        <v>32.700000000000003</v>
      </c>
      <c r="AX77">
        <v>13.1</v>
      </c>
      <c r="AY77">
        <v>676</v>
      </c>
      <c r="AZ77">
        <v>7.97</v>
      </c>
      <c r="BA77">
        <v>72.5</v>
      </c>
      <c r="BB77">
        <v>3.59</v>
      </c>
      <c r="BC77">
        <v>87.4</v>
      </c>
      <c r="BD77">
        <v>39.799999999999997</v>
      </c>
      <c r="BE77">
        <v>537</v>
      </c>
      <c r="BF77">
        <v>423</v>
      </c>
      <c r="BG77">
        <v>19.3</v>
      </c>
      <c r="BH77">
        <v>11.2</v>
      </c>
      <c r="BI77">
        <v>3.35</v>
      </c>
      <c r="BJ77">
        <v>2.2599999999999998</v>
      </c>
      <c r="BK77">
        <v>491</v>
      </c>
      <c r="BL77">
        <v>10.3</v>
      </c>
      <c r="BM77">
        <v>48.7</v>
      </c>
      <c r="BN77">
        <v>0.75</v>
      </c>
      <c r="BO77">
        <v>37.799999999999997</v>
      </c>
      <c r="BP77">
        <v>4.37</v>
      </c>
      <c r="BQ77">
        <v>0.38</v>
      </c>
      <c r="BR77">
        <v>99.6</v>
      </c>
      <c r="BS77">
        <v>1.74</v>
      </c>
      <c r="BT77">
        <v>2.25</v>
      </c>
      <c r="BU77">
        <v>34.700000000000003</v>
      </c>
      <c r="BV77">
        <v>68.5</v>
      </c>
      <c r="BW77">
        <v>31.5</v>
      </c>
      <c r="BX77">
        <v>2.25</v>
      </c>
      <c r="BY77">
        <v>27.1</v>
      </c>
      <c r="BZ77">
        <v>16.7</v>
      </c>
      <c r="CA77">
        <v>43.8</v>
      </c>
      <c r="CB77">
        <v>75</v>
      </c>
      <c r="CC77">
        <v>2.08</v>
      </c>
      <c r="CD77">
        <v>4.87</v>
      </c>
      <c r="CE77">
        <v>1.92</v>
      </c>
      <c r="CF77">
        <v>2.4700000000000002</v>
      </c>
      <c r="CG77">
        <v>41.6</v>
      </c>
      <c r="CH77">
        <v>3.09</v>
      </c>
      <c r="CI77">
        <v>31.5</v>
      </c>
      <c r="CJ77">
        <v>3.28</v>
      </c>
      <c r="CK77">
        <v>1.34</v>
      </c>
      <c r="CL77">
        <v>1.79</v>
      </c>
      <c r="CM77">
        <v>19.7</v>
      </c>
      <c r="CN77">
        <v>0.45</v>
      </c>
      <c r="CO77" s="639">
        <f t="shared" si="36"/>
        <v>0.60975000000000001</v>
      </c>
      <c r="CP77" s="639">
        <f t="shared" si="37"/>
        <v>0.37574999999999997</v>
      </c>
      <c r="CQ77" s="639">
        <f t="shared" si="38"/>
        <v>0.98549999999999993</v>
      </c>
      <c r="CR77" s="639">
        <f t="shared" si="39"/>
        <v>1.6875</v>
      </c>
      <c r="CS77" s="639">
        <f t="shared" si="40"/>
        <v>4.6799999999999994E-2</v>
      </c>
      <c r="CT77" s="639">
        <f t="shared" si="41"/>
        <v>3.3359500000000004</v>
      </c>
      <c r="CU77" s="639">
        <f t="shared" si="42"/>
        <v>1.3151999999999999</v>
      </c>
      <c r="CV77" s="639">
        <f t="shared" si="43"/>
        <v>28.495999999999999</v>
      </c>
      <c r="CW77" s="639">
        <f t="shared" si="44"/>
        <v>2.1166499999999999</v>
      </c>
      <c r="CX77" s="639">
        <f t="shared" si="45"/>
        <v>1.0331999999999999</v>
      </c>
      <c r="CY77" s="639">
        <f t="shared" si="46"/>
        <v>0.42210000000000003</v>
      </c>
      <c r="CZ77" s="639">
        <f t="shared" si="47"/>
        <v>0.56384999999999996</v>
      </c>
      <c r="DA77" s="639">
        <f t="shared" si="48"/>
        <v>6.2054999999999998</v>
      </c>
      <c r="DB77" s="639">
        <f t="shared" si="49"/>
        <v>0.14175000000000001</v>
      </c>
    </row>
    <row r="78" spans="1:106">
      <c r="A78" s="114"/>
      <c r="B78" s="494" t="s">
        <v>896</v>
      </c>
      <c r="C78" s="494"/>
      <c r="F78" s="636"/>
      <c r="G78" s="646"/>
      <c r="H78" s="8"/>
      <c r="I78">
        <v>30345</v>
      </c>
      <c r="J78">
        <v>3770</v>
      </c>
      <c r="K78">
        <v>53.9</v>
      </c>
      <c r="L78">
        <v>53.5</v>
      </c>
      <c r="M78">
        <v>17</v>
      </c>
      <c r="N78">
        <v>8.8699999999999992</v>
      </c>
      <c r="O78">
        <v>91.1</v>
      </c>
      <c r="P78">
        <v>6.15</v>
      </c>
      <c r="Q78">
        <v>3.22</v>
      </c>
      <c r="R78">
        <v>11.5</v>
      </c>
      <c r="S78">
        <v>47.6</v>
      </c>
      <c r="T78">
        <v>52.4</v>
      </c>
      <c r="U78">
        <v>1.19</v>
      </c>
      <c r="V78" s="355">
        <f t="shared" si="25"/>
        <v>4.7454499999999999</v>
      </c>
      <c r="W78" s="355">
        <f t="shared" si="26"/>
        <v>6.8275927467363475</v>
      </c>
      <c r="X78">
        <v>27.8</v>
      </c>
      <c r="Y78">
        <v>11.4</v>
      </c>
      <c r="Z78">
        <v>4.4800000000000004</v>
      </c>
      <c r="AA78">
        <v>16.600000000000001</v>
      </c>
      <c r="AB78">
        <v>2.08</v>
      </c>
      <c r="AC78">
        <v>61.5</v>
      </c>
      <c r="AD78">
        <v>35.4</v>
      </c>
      <c r="AE78">
        <v>30.8</v>
      </c>
      <c r="AF78">
        <v>66.2</v>
      </c>
      <c r="AG78">
        <v>4.62</v>
      </c>
      <c r="AH78" s="639">
        <f t="shared" si="27"/>
        <v>13.232799999999999</v>
      </c>
      <c r="AI78" s="639">
        <f t="shared" si="28"/>
        <v>5.4264000000000001</v>
      </c>
      <c r="AJ78" s="639">
        <f t="shared" si="29"/>
        <v>7.9016000000000011</v>
      </c>
      <c r="AK78" s="639">
        <f t="shared" si="30"/>
        <v>0.99008000000000007</v>
      </c>
      <c r="AL78" s="639">
        <f t="shared" si="31"/>
        <v>1.9802999999999999</v>
      </c>
      <c r="AM78" s="639">
        <f t="shared" si="32"/>
        <v>1.13988</v>
      </c>
      <c r="AN78" s="639">
        <f t="shared" si="33"/>
        <v>0.99175999999999997</v>
      </c>
      <c r="AO78" s="639">
        <f t="shared" si="34"/>
        <v>2.13164</v>
      </c>
      <c r="AP78" s="639">
        <f t="shared" si="35"/>
        <v>0.14876400000000001</v>
      </c>
      <c r="AQ78">
        <v>871</v>
      </c>
      <c r="AR78">
        <v>203</v>
      </c>
      <c r="AS78">
        <v>594</v>
      </c>
      <c r="AT78">
        <v>733</v>
      </c>
      <c r="AU78">
        <v>134</v>
      </c>
      <c r="AV78">
        <v>73.2</v>
      </c>
      <c r="AW78">
        <v>37.4</v>
      </c>
      <c r="AX78">
        <v>10.6</v>
      </c>
      <c r="AY78">
        <v>389</v>
      </c>
      <c r="AZ78">
        <v>10.1</v>
      </c>
      <c r="BA78">
        <v>72.099999999999994</v>
      </c>
      <c r="BB78">
        <v>1.68</v>
      </c>
      <c r="BC78">
        <v>109</v>
      </c>
      <c r="BD78">
        <v>44.9</v>
      </c>
      <c r="BE78">
        <v>616</v>
      </c>
      <c r="BF78">
        <v>378</v>
      </c>
      <c r="BG78">
        <v>38.5</v>
      </c>
      <c r="BH78">
        <v>11.5</v>
      </c>
      <c r="BI78">
        <v>3.1</v>
      </c>
      <c r="BJ78">
        <v>2.5</v>
      </c>
      <c r="BK78">
        <v>380</v>
      </c>
      <c r="BL78">
        <v>11.6</v>
      </c>
      <c r="BM78">
        <v>45.2</v>
      </c>
      <c r="BN78">
        <v>1.1399999999999999</v>
      </c>
      <c r="BO78">
        <v>32.4</v>
      </c>
      <c r="BP78">
        <v>4.75</v>
      </c>
      <c r="BQ78">
        <v>8.2000000000000003E-2</v>
      </c>
      <c r="BR78">
        <v>99.9</v>
      </c>
      <c r="BS78">
        <v>0.82</v>
      </c>
      <c r="BT78">
        <v>1.8</v>
      </c>
      <c r="BU78">
        <v>40.5</v>
      </c>
      <c r="BV78">
        <v>67.5</v>
      </c>
      <c r="BW78">
        <v>32.5</v>
      </c>
      <c r="BX78">
        <v>3.11</v>
      </c>
      <c r="BY78">
        <v>13.6</v>
      </c>
      <c r="BZ78">
        <v>4.55</v>
      </c>
      <c r="CA78">
        <v>68.2</v>
      </c>
      <c r="CB78">
        <v>72.7</v>
      </c>
      <c r="CC78">
        <v>0</v>
      </c>
      <c r="CD78">
        <v>5.58</v>
      </c>
      <c r="CE78">
        <v>0.97</v>
      </c>
      <c r="CF78">
        <v>1.94</v>
      </c>
      <c r="CG78">
        <v>49.2</v>
      </c>
      <c r="CH78">
        <v>3.76</v>
      </c>
      <c r="CI78">
        <v>32.5</v>
      </c>
      <c r="CJ78">
        <v>3.02</v>
      </c>
      <c r="CK78">
        <v>0.5</v>
      </c>
      <c r="CL78">
        <v>1.51</v>
      </c>
      <c r="CM78">
        <v>22.4</v>
      </c>
      <c r="CN78">
        <v>1.76</v>
      </c>
      <c r="CO78" s="639">
        <f t="shared" si="36"/>
        <v>0.24480000000000002</v>
      </c>
      <c r="CP78" s="639">
        <f t="shared" si="37"/>
        <v>8.1900000000000001E-2</v>
      </c>
      <c r="CQ78" s="639">
        <f t="shared" si="38"/>
        <v>1.2276</v>
      </c>
      <c r="CR78" s="639">
        <f t="shared" si="39"/>
        <v>1.3086000000000002</v>
      </c>
      <c r="CS78" s="639">
        <f t="shared" si="40"/>
        <v>0</v>
      </c>
      <c r="CT78" s="639">
        <f t="shared" si="41"/>
        <v>3.7664999999999997</v>
      </c>
      <c r="CU78" s="639">
        <f t="shared" si="42"/>
        <v>0.65474999999999994</v>
      </c>
      <c r="CV78" s="639">
        <f t="shared" si="43"/>
        <v>33.21</v>
      </c>
      <c r="CW78" s="639">
        <f t="shared" si="44"/>
        <v>2.5379999999999998</v>
      </c>
      <c r="CX78" s="639">
        <f t="shared" si="45"/>
        <v>0.98150000000000004</v>
      </c>
      <c r="CY78" s="639">
        <f t="shared" si="46"/>
        <v>0.16250000000000001</v>
      </c>
      <c r="CZ78" s="639">
        <f t="shared" si="47"/>
        <v>0.49075000000000002</v>
      </c>
      <c r="DA78" s="639">
        <f t="shared" si="48"/>
        <v>7.28</v>
      </c>
      <c r="DB78" s="639">
        <f t="shared" si="49"/>
        <v>0.57200000000000006</v>
      </c>
    </row>
    <row r="79" spans="1:106">
      <c r="A79" s="588" t="s">
        <v>1192</v>
      </c>
      <c r="B79" s="494" t="s">
        <v>898</v>
      </c>
      <c r="C79" s="495" t="s">
        <v>543</v>
      </c>
      <c r="D79" s="652" t="s">
        <v>738</v>
      </c>
      <c r="E79" s="635" t="s">
        <v>115</v>
      </c>
      <c r="F79" s="636">
        <v>43558</v>
      </c>
      <c r="G79" s="637">
        <v>0.14285714285714285</v>
      </c>
      <c r="H79" s="638" t="s">
        <v>1192</v>
      </c>
      <c r="I79">
        <v>28620</v>
      </c>
      <c r="J79">
        <v>2952</v>
      </c>
      <c r="K79">
        <v>46.9</v>
      </c>
      <c r="L79">
        <v>53.4</v>
      </c>
      <c r="M79">
        <v>20.6</v>
      </c>
      <c r="N79">
        <v>11.9</v>
      </c>
      <c r="O79">
        <v>88.1</v>
      </c>
      <c r="P79">
        <v>6.98</v>
      </c>
      <c r="Q79">
        <v>6.79</v>
      </c>
      <c r="R79">
        <v>16.600000000000001</v>
      </c>
      <c r="S79">
        <v>45.7</v>
      </c>
      <c r="T79">
        <v>54.3</v>
      </c>
      <c r="U79">
        <v>0.7</v>
      </c>
      <c r="V79" s="355">
        <f t="shared" si="25"/>
        <v>6.3546000000000005</v>
      </c>
      <c r="W79" s="355">
        <f t="shared" si="26"/>
        <v>5.7123973184779517</v>
      </c>
      <c r="X79">
        <v>28.3</v>
      </c>
      <c r="Y79">
        <v>12.5</v>
      </c>
      <c r="Z79">
        <v>9.02</v>
      </c>
      <c r="AA79">
        <v>23.6</v>
      </c>
      <c r="AB79">
        <v>1.39</v>
      </c>
      <c r="AC79">
        <v>61.7</v>
      </c>
      <c r="AD79">
        <v>32.700000000000003</v>
      </c>
      <c r="AE79">
        <v>42.1</v>
      </c>
      <c r="AF79">
        <v>60.7</v>
      </c>
      <c r="AG79">
        <v>1.87</v>
      </c>
      <c r="AH79" s="639">
        <f t="shared" si="27"/>
        <v>12.933100000000001</v>
      </c>
      <c r="AI79" s="639">
        <f t="shared" si="28"/>
        <v>5.7125000000000004</v>
      </c>
      <c r="AJ79" s="639">
        <f t="shared" si="29"/>
        <v>10.785200000000001</v>
      </c>
      <c r="AK79" s="639">
        <f t="shared" si="30"/>
        <v>0.63522999999999996</v>
      </c>
      <c r="AL79" s="639">
        <f t="shared" si="31"/>
        <v>4.1894300000000007</v>
      </c>
      <c r="AM79" s="639">
        <f t="shared" si="32"/>
        <v>2.2203300000000001</v>
      </c>
      <c r="AN79" s="639">
        <f t="shared" si="33"/>
        <v>2.8585900000000004</v>
      </c>
      <c r="AO79" s="639">
        <f t="shared" si="34"/>
        <v>4.1215299999999999</v>
      </c>
      <c r="AP79" s="639">
        <f t="shared" si="35"/>
        <v>0.126973</v>
      </c>
      <c r="AQ79">
        <v>702</v>
      </c>
      <c r="AR79">
        <v>99</v>
      </c>
      <c r="AS79">
        <v>687</v>
      </c>
      <c r="AT79">
        <v>496</v>
      </c>
      <c r="AU79">
        <v>47.5</v>
      </c>
      <c r="AV79">
        <v>65.400000000000006</v>
      </c>
      <c r="AW79">
        <v>26.1</v>
      </c>
      <c r="AX79">
        <v>20.7</v>
      </c>
      <c r="AY79">
        <v>853</v>
      </c>
      <c r="AZ79">
        <v>15.4</v>
      </c>
      <c r="BA79">
        <v>51.6</v>
      </c>
      <c r="BB79">
        <v>2.13</v>
      </c>
      <c r="BC79">
        <v>147</v>
      </c>
      <c r="BD79">
        <v>41.1</v>
      </c>
      <c r="BE79">
        <v>720</v>
      </c>
      <c r="BF79">
        <v>419</v>
      </c>
      <c r="BG79">
        <v>59.1</v>
      </c>
      <c r="BH79">
        <v>14.5</v>
      </c>
      <c r="BI79">
        <v>4.3899999999999997</v>
      </c>
      <c r="BJ79">
        <v>4.9000000000000004</v>
      </c>
      <c r="BK79">
        <v>473</v>
      </c>
      <c r="BL79">
        <v>16.8</v>
      </c>
      <c r="BM79">
        <v>45</v>
      </c>
      <c r="BN79">
        <v>0.5</v>
      </c>
      <c r="BO79">
        <v>36.299999999999997</v>
      </c>
      <c r="BP79">
        <v>9.1300000000000008</v>
      </c>
      <c r="BQ79">
        <v>1.49</v>
      </c>
      <c r="BR79">
        <v>98.5</v>
      </c>
      <c r="BS79">
        <v>2.52</v>
      </c>
      <c r="BT79">
        <v>3.82</v>
      </c>
      <c r="BU79">
        <v>38.1</v>
      </c>
      <c r="BV79">
        <v>60.6</v>
      </c>
      <c r="BW79">
        <v>39.4</v>
      </c>
      <c r="BX79">
        <v>2.7</v>
      </c>
      <c r="BY79">
        <v>39</v>
      </c>
      <c r="BZ79">
        <v>12.2</v>
      </c>
      <c r="CA79">
        <v>68.3</v>
      </c>
      <c r="CB79">
        <v>73.2</v>
      </c>
      <c r="CC79">
        <v>14.6</v>
      </c>
      <c r="CD79">
        <v>9.69</v>
      </c>
      <c r="CE79">
        <v>2.77</v>
      </c>
      <c r="CF79">
        <v>4.62</v>
      </c>
      <c r="CG79">
        <v>43.7</v>
      </c>
      <c r="CH79">
        <v>4</v>
      </c>
      <c r="CI79">
        <v>39.4</v>
      </c>
      <c r="CJ79">
        <v>8.27</v>
      </c>
      <c r="CK79">
        <v>2.13</v>
      </c>
      <c r="CL79">
        <v>2.6</v>
      </c>
      <c r="CM79">
        <v>29.6</v>
      </c>
      <c r="CN79">
        <v>0.71</v>
      </c>
      <c r="CO79" s="639">
        <f t="shared" si="36"/>
        <v>1.4897999999999998</v>
      </c>
      <c r="CP79" s="639">
        <f t="shared" si="37"/>
        <v>0.4660399999999999</v>
      </c>
      <c r="CQ79" s="639">
        <f t="shared" si="38"/>
        <v>2.6090599999999999</v>
      </c>
      <c r="CR79" s="639">
        <f t="shared" si="39"/>
        <v>2.7962400000000001</v>
      </c>
      <c r="CS79" s="639">
        <f t="shared" si="40"/>
        <v>0.55771999999999999</v>
      </c>
      <c r="CT79" s="639">
        <f t="shared" si="41"/>
        <v>5.872139999999999</v>
      </c>
      <c r="CU79" s="639">
        <f t="shared" si="42"/>
        <v>1.67862</v>
      </c>
      <c r="CV79" s="639">
        <f t="shared" si="43"/>
        <v>26.482200000000002</v>
      </c>
      <c r="CW79" s="639">
        <f t="shared" si="44"/>
        <v>2.4239999999999999</v>
      </c>
      <c r="CX79" s="639">
        <f t="shared" si="45"/>
        <v>3.2583799999999998</v>
      </c>
      <c r="CY79" s="639">
        <f t="shared" si="46"/>
        <v>0.83921999999999997</v>
      </c>
      <c r="CZ79" s="639">
        <f t="shared" si="47"/>
        <v>1.0244</v>
      </c>
      <c r="DA79" s="639">
        <f t="shared" si="48"/>
        <v>11.6624</v>
      </c>
      <c r="DB79" s="639">
        <f t="shared" si="49"/>
        <v>0.27973999999999999</v>
      </c>
    </row>
    <row r="80" spans="1:106">
      <c r="A80" s="114"/>
      <c r="B80" s="494" t="s">
        <v>899</v>
      </c>
      <c r="C80" s="494"/>
      <c r="F80" s="636"/>
      <c r="G80" s="646"/>
      <c r="H80" s="8"/>
      <c r="I80">
        <v>25415</v>
      </c>
      <c r="J80">
        <v>2709</v>
      </c>
      <c r="K80">
        <v>46.6</v>
      </c>
      <c r="L80">
        <v>52.1</v>
      </c>
      <c r="M80">
        <v>22.7</v>
      </c>
      <c r="N80">
        <v>11.6</v>
      </c>
      <c r="O80">
        <v>88.4</v>
      </c>
      <c r="P80">
        <v>7.87</v>
      </c>
      <c r="Q80">
        <v>7.37</v>
      </c>
      <c r="R80">
        <v>20.3</v>
      </c>
      <c r="S80">
        <v>45.9</v>
      </c>
      <c r="T80">
        <v>54.1</v>
      </c>
      <c r="U80">
        <v>1.1299999999999999</v>
      </c>
      <c r="V80" s="355">
        <f t="shared" si="25"/>
        <v>6.0436000000000005</v>
      </c>
      <c r="W80" s="355">
        <f t="shared" si="26"/>
        <v>6.0229002581242961</v>
      </c>
      <c r="X80">
        <v>36.299999999999997</v>
      </c>
      <c r="Y80">
        <v>13.1</v>
      </c>
      <c r="Z80">
        <v>9.43</v>
      </c>
      <c r="AA80">
        <v>27.4</v>
      </c>
      <c r="AB80">
        <v>1.55</v>
      </c>
      <c r="AC80">
        <v>58.7</v>
      </c>
      <c r="AD80">
        <v>31.7</v>
      </c>
      <c r="AE80">
        <v>39.4</v>
      </c>
      <c r="AF80">
        <v>58.7</v>
      </c>
      <c r="AG80">
        <v>1.92</v>
      </c>
      <c r="AH80" s="639">
        <f t="shared" si="27"/>
        <v>16.6617</v>
      </c>
      <c r="AI80" s="639">
        <f t="shared" si="28"/>
        <v>6.0128999999999992</v>
      </c>
      <c r="AJ80" s="639">
        <f t="shared" si="29"/>
        <v>12.576599999999999</v>
      </c>
      <c r="AK80" s="639">
        <f t="shared" si="30"/>
        <v>0.71144999999999992</v>
      </c>
      <c r="AL80" s="639">
        <f t="shared" si="31"/>
        <v>4.3261900000000004</v>
      </c>
      <c r="AM80" s="639">
        <f t="shared" si="32"/>
        <v>2.33629</v>
      </c>
      <c r="AN80" s="639">
        <f t="shared" si="33"/>
        <v>2.9037799999999998</v>
      </c>
      <c r="AO80" s="639">
        <f t="shared" si="34"/>
        <v>4.3261900000000004</v>
      </c>
      <c r="AP80" s="639">
        <f t="shared" si="35"/>
        <v>0.14150399999999999</v>
      </c>
      <c r="AQ80">
        <v>918</v>
      </c>
      <c r="AR80">
        <v>157</v>
      </c>
      <c r="AS80">
        <v>718</v>
      </c>
      <c r="AT80">
        <v>644</v>
      </c>
      <c r="AU80">
        <v>62.9</v>
      </c>
      <c r="AV80">
        <v>67.7</v>
      </c>
      <c r="AW80">
        <v>33.5</v>
      </c>
      <c r="AX80">
        <v>23.2</v>
      </c>
      <c r="AY80">
        <v>633</v>
      </c>
      <c r="AZ80">
        <v>18.899999999999999</v>
      </c>
      <c r="BA80">
        <v>62.8</v>
      </c>
      <c r="BB80">
        <v>2.44</v>
      </c>
      <c r="BC80">
        <v>177</v>
      </c>
      <c r="BD80">
        <v>50.1</v>
      </c>
      <c r="BE80">
        <v>752</v>
      </c>
      <c r="BF80">
        <v>394</v>
      </c>
      <c r="BG80">
        <v>104</v>
      </c>
      <c r="BH80">
        <v>16.8</v>
      </c>
      <c r="BI80">
        <v>4.49</v>
      </c>
      <c r="BJ80">
        <v>5.29</v>
      </c>
      <c r="BK80">
        <v>448</v>
      </c>
      <c r="BL80">
        <v>20.5</v>
      </c>
      <c r="BM80">
        <v>43.6</v>
      </c>
      <c r="BN80">
        <v>0.96</v>
      </c>
      <c r="BO80">
        <v>36.4</v>
      </c>
      <c r="BP80">
        <v>8.92</v>
      </c>
      <c r="BQ80">
        <v>0.91</v>
      </c>
      <c r="BR80">
        <v>99.1</v>
      </c>
      <c r="BS80">
        <v>2.54</v>
      </c>
      <c r="BT80">
        <v>4.3600000000000003</v>
      </c>
      <c r="BU80">
        <v>44.3</v>
      </c>
      <c r="BV80">
        <v>62.5</v>
      </c>
      <c r="BW80">
        <v>37.5</v>
      </c>
      <c r="BX80">
        <v>3.65</v>
      </c>
      <c r="BY80">
        <v>25.6</v>
      </c>
      <c r="BZ80">
        <v>9.3000000000000007</v>
      </c>
      <c r="CA80">
        <v>72.099999999999994</v>
      </c>
      <c r="CB80">
        <v>72.099999999999994</v>
      </c>
      <c r="CC80">
        <v>9.3000000000000007</v>
      </c>
      <c r="CD80">
        <v>9.58</v>
      </c>
      <c r="CE80">
        <v>3.25</v>
      </c>
      <c r="CF80">
        <v>5.03</v>
      </c>
      <c r="CG80">
        <v>50.8</v>
      </c>
      <c r="CH80">
        <v>4.55</v>
      </c>
      <c r="CI80">
        <v>37.5</v>
      </c>
      <c r="CJ80">
        <v>7.84</v>
      </c>
      <c r="CK80">
        <v>1.35</v>
      </c>
      <c r="CL80">
        <v>3.24</v>
      </c>
      <c r="CM80">
        <v>33.5</v>
      </c>
      <c r="CN80">
        <v>2.16</v>
      </c>
      <c r="CO80" s="639">
        <f t="shared" si="36"/>
        <v>1.11616</v>
      </c>
      <c r="CP80" s="639">
        <f t="shared" si="37"/>
        <v>0.40548000000000006</v>
      </c>
      <c r="CQ80" s="639">
        <f t="shared" si="38"/>
        <v>3.1435599999999999</v>
      </c>
      <c r="CR80" s="639">
        <f t="shared" si="39"/>
        <v>3.1435599999999999</v>
      </c>
      <c r="CS80" s="639">
        <f t="shared" si="40"/>
        <v>0.40548000000000006</v>
      </c>
      <c r="CT80" s="639">
        <f t="shared" si="41"/>
        <v>5.9874999999999998</v>
      </c>
      <c r="CU80" s="639">
        <f t="shared" si="42"/>
        <v>2.03125</v>
      </c>
      <c r="CV80" s="639">
        <f t="shared" si="43"/>
        <v>31.75</v>
      </c>
      <c r="CW80" s="639">
        <f t="shared" si="44"/>
        <v>2.84375</v>
      </c>
      <c r="CX80" s="639">
        <f t="shared" si="45"/>
        <v>2.94</v>
      </c>
      <c r="CY80" s="639">
        <f t="shared" si="46"/>
        <v>0.50624999999999998</v>
      </c>
      <c r="CZ80" s="639">
        <f t="shared" si="47"/>
        <v>1.2150000000000001</v>
      </c>
      <c r="DA80" s="639">
        <f t="shared" si="48"/>
        <v>12.5625</v>
      </c>
      <c r="DB80" s="639">
        <f t="shared" si="49"/>
        <v>0.81</v>
      </c>
    </row>
    <row r="81" spans="1:106">
      <c r="A81" s="588" t="s">
        <v>1193</v>
      </c>
      <c r="B81" s="494" t="s">
        <v>901</v>
      </c>
      <c r="C81" s="495" t="s">
        <v>543</v>
      </c>
      <c r="D81" s="652" t="s">
        <v>738</v>
      </c>
      <c r="E81" s="635" t="s">
        <v>417</v>
      </c>
      <c r="F81" s="636">
        <v>43564</v>
      </c>
      <c r="G81" s="637">
        <v>1</v>
      </c>
      <c r="H81" s="638" t="s">
        <v>1193</v>
      </c>
      <c r="I81">
        <v>1865</v>
      </c>
      <c r="J81" s="668">
        <v>2</v>
      </c>
      <c r="K81">
        <v>8</v>
      </c>
      <c r="L81" s="575" t="s">
        <v>1204</v>
      </c>
      <c r="M81" s="575" t="s">
        <v>1204</v>
      </c>
      <c r="N81" s="575" t="s">
        <v>1204</v>
      </c>
      <c r="O81" s="575" t="s">
        <v>1204</v>
      </c>
      <c r="P81" s="575" t="s">
        <v>1204</v>
      </c>
      <c r="Q81" s="575" t="s">
        <v>1204</v>
      </c>
      <c r="R81" s="575" t="s">
        <v>1204</v>
      </c>
      <c r="S81" s="575" t="s">
        <v>1204</v>
      </c>
      <c r="T81" s="575" t="s">
        <v>1204</v>
      </c>
      <c r="U81" s="575" t="s">
        <v>1204</v>
      </c>
      <c r="V81" s="575" t="s">
        <v>1204</v>
      </c>
      <c r="W81" s="575" t="s">
        <v>1204</v>
      </c>
      <c r="X81" s="575" t="s">
        <v>1204</v>
      </c>
      <c r="Y81" s="575" t="s">
        <v>1204</v>
      </c>
      <c r="Z81" s="575" t="s">
        <v>1204</v>
      </c>
      <c r="AA81" s="575" t="s">
        <v>1204</v>
      </c>
      <c r="AB81" s="575" t="s">
        <v>1204</v>
      </c>
      <c r="AC81" s="575" t="s">
        <v>1204</v>
      </c>
      <c r="AD81" s="575" t="s">
        <v>1204</v>
      </c>
      <c r="AE81" s="575" t="s">
        <v>1204</v>
      </c>
      <c r="AF81" s="575" t="s">
        <v>1204</v>
      </c>
      <c r="AG81" s="575" t="s">
        <v>1204</v>
      </c>
      <c r="AH81" s="575" t="s">
        <v>1204</v>
      </c>
      <c r="AI81" s="575" t="s">
        <v>1204</v>
      </c>
      <c r="AJ81" s="575" t="s">
        <v>1204</v>
      </c>
      <c r="AK81" s="575" t="s">
        <v>1204</v>
      </c>
      <c r="AL81" s="575" t="s">
        <v>1204</v>
      </c>
      <c r="AM81" s="575" t="s">
        <v>1204</v>
      </c>
      <c r="AN81" s="575" t="s">
        <v>1204</v>
      </c>
      <c r="AO81" s="575" t="s">
        <v>1204</v>
      </c>
      <c r="AP81" s="575" t="s">
        <v>1204</v>
      </c>
      <c r="AQ81" s="575" t="s">
        <v>1204</v>
      </c>
      <c r="AR81" s="575" t="s">
        <v>1204</v>
      </c>
      <c r="AS81" s="575" t="s">
        <v>1204</v>
      </c>
      <c r="AT81" s="575" t="s">
        <v>1204</v>
      </c>
      <c r="AU81" s="575" t="s">
        <v>1204</v>
      </c>
      <c r="AV81" s="575" t="s">
        <v>1204</v>
      </c>
      <c r="AW81" s="575" t="s">
        <v>1204</v>
      </c>
      <c r="AX81" s="575" t="s">
        <v>1204</v>
      </c>
      <c r="AY81" s="575" t="s">
        <v>1204</v>
      </c>
      <c r="AZ81" s="575" t="s">
        <v>1204</v>
      </c>
      <c r="BA81" s="575" t="s">
        <v>1204</v>
      </c>
      <c r="BB81" s="575" t="s">
        <v>1204</v>
      </c>
      <c r="BC81" s="575" t="s">
        <v>1204</v>
      </c>
      <c r="BD81" s="575" t="s">
        <v>1204</v>
      </c>
      <c r="BE81" s="575" t="s">
        <v>1204</v>
      </c>
      <c r="BF81" s="575" t="s">
        <v>1204</v>
      </c>
      <c r="BG81" s="575" t="s">
        <v>1204</v>
      </c>
      <c r="BH81" s="575" t="s">
        <v>1204</v>
      </c>
      <c r="BI81" s="575" t="s">
        <v>1204</v>
      </c>
      <c r="BJ81" s="575" t="s">
        <v>1204</v>
      </c>
      <c r="BK81" s="575" t="s">
        <v>1204</v>
      </c>
      <c r="BL81" s="575" t="s">
        <v>1204</v>
      </c>
      <c r="BM81" s="575" t="s">
        <v>1204</v>
      </c>
      <c r="BN81" s="575" t="s">
        <v>1204</v>
      </c>
      <c r="BO81" s="575" t="s">
        <v>1204</v>
      </c>
      <c r="BP81" s="575" t="s">
        <v>1204</v>
      </c>
      <c r="BQ81" s="575" t="s">
        <v>1204</v>
      </c>
      <c r="BR81" s="575" t="s">
        <v>1204</v>
      </c>
      <c r="BS81" s="575" t="s">
        <v>1204</v>
      </c>
      <c r="BT81" s="575" t="s">
        <v>1204</v>
      </c>
      <c r="BU81" s="575" t="s">
        <v>1204</v>
      </c>
      <c r="BV81" s="575" t="s">
        <v>1204</v>
      </c>
      <c r="BW81" s="575" t="s">
        <v>1204</v>
      </c>
      <c r="BX81" s="575" t="s">
        <v>1204</v>
      </c>
      <c r="BY81" s="575" t="s">
        <v>1204</v>
      </c>
      <c r="BZ81" s="575" t="s">
        <v>1204</v>
      </c>
      <c r="CA81" s="575" t="s">
        <v>1204</v>
      </c>
      <c r="CB81" s="575" t="s">
        <v>1204</v>
      </c>
      <c r="CC81" s="575" t="s">
        <v>1204</v>
      </c>
      <c r="CD81" s="575" t="s">
        <v>1204</v>
      </c>
      <c r="CE81" s="575" t="s">
        <v>1204</v>
      </c>
      <c r="CF81" s="575" t="s">
        <v>1204</v>
      </c>
      <c r="CG81" s="575" t="s">
        <v>1204</v>
      </c>
      <c r="CH81" s="575" t="s">
        <v>1204</v>
      </c>
      <c r="CI81" s="575" t="s">
        <v>1204</v>
      </c>
      <c r="CJ81" s="575" t="s">
        <v>1204</v>
      </c>
      <c r="CK81" s="575" t="s">
        <v>1204</v>
      </c>
      <c r="CL81" s="575" t="s">
        <v>1204</v>
      </c>
      <c r="CM81" s="575" t="s">
        <v>1204</v>
      </c>
      <c r="CN81" s="575" t="s">
        <v>1204</v>
      </c>
      <c r="CO81" s="575" t="s">
        <v>1204</v>
      </c>
      <c r="CP81" s="575" t="s">
        <v>1204</v>
      </c>
      <c r="CQ81" s="575" t="s">
        <v>1204</v>
      </c>
      <c r="CR81" s="575" t="s">
        <v>1204</v>
      </c>
      <c r="CS81" s="575" t="s">
        <v>1204</v>
      </c>
      <c r="CT81" s="575" t="s">
        <v>1204</v>
      </c>
      <c r="CU81" s="575" t="s">
        <v>1204</v>
      </c>
      <c r="CV81" s="575" t="s">
        <v>1204</v>
      </c>
      <c r="CW81" s="575" t="s">
        <v>1204</v>
      </c>
      <c r="CX81" s="575" t="s">
        <v>1204</v>
      </c>
      <c r="CY81" s="575" t="s">
        <v>1204</v>
      </c>
      <c r="CZ81" s="575" t="s">
        <v>1204</v>
      </c>
      <c r="DA81" s="575" t="s">
        <v>1204</v>
      </c>
      <c r="DB81" s="575" t="s">
        <v>1204</v>
      </c>
    </row>
    <row r="82" spans="1:106">
      <c r="A82" s="114"/>
      <c r="B82" s="494" t="s">
        <v>902</v>
      </c>
      <c r="C82" s="494"/>
      <c r="F82" s="636"/>
      <c r="G82" s="646"/>
      <c r="H82" s="8"/>
      <c r="I82">
        <v>1857</v>
      </c>
      <c r="J82" s="668">
        <v>1</v>
      </c>
      <c r="K82">
        <v>4.76</v>
      </c>
      <c r="L82" s="575" t="s">
        <v>1204</v>
      </c>
      <c r="M82" s="575" t="s">
        <v>1204</v>
      </c>
      <c r="N82" s="575" t="s">
        <v>1204</v>
      </c>
      <c r="O82" s="575" t="s">
        <v>1204</v>
      </c>
      <c r="P82" s="575" t="s">
        <v>1204</v>
      </c>
      <c r="Q82" s="575" t="s">
        <v>1204</v>
      </c>
      <c r="R82" s="575" t="s">
        <v>1204</v>
      </c>
      <c r="S82" s="575" t="s">
        <v>1204</v>
      </c>
      <c r="T82" s="575" t="s">
        <v>1204</v>
      </c>
      <c r="U82" s="575" t="s">
        <v>1204</v>
      </c>
      <c r="V82" s="575" t="s">
        <v>1204</v>
      </c>
      <c r="W82" s="575" t="s">
        <v>1204</v>
      </c>
      <c r="X82" s="575" t="s">
        <v>1204</v>
      </c>
      <c r="Y82" s="575" t="s">
        <v>1204</v>
      </c>
      <c r="Z82" s="575" t="s">
        <v>1204</v>
      </c>
      <c r="AA82" s="575" t="s">
        <v>1204</v>
      </c>
      <c r="AB82" s="575" t="s">
        <v>1204</v>
      </c>
      <c r="AC82" s="575" t="s">
        <v>1204</v>
      </c>
      <c r="AD82" s="575" t="s">
        <v>1204</v>
      </c>
      <c r="AE82" s="575" t="s">
        <v>1204</v>
      </c>
      <c r="AF82" s="575" t="s">
        <v>1204</v>
      </c>
      <c r="AG82" s="575" t="s">
        <v>1204</v>
      </c>
      <c r="AH82" s="575" t="s">
        <v>1204</v>
      </c>
      <c r="AI82" s="575" t="s">
        <v>1204</v>
      </c>
      <c r="AJ82" s="575" t="s">
        <v>1204</v>
      </c>
      <c r="AK82" s="575" t="s">
        <v>1204</v>
      </c>
      <c r="AL82" s="575" t="s">
        <v>1204</v>
      </c>
      <c r="AM82" s="575" t="s">
        <v>1204</v>
      </c>
      <c r="AN82" s="575" t="s">
        <v>1204</v>
      </c>
      <c r="AO82" s="575" t="s">
        <v>1204</v>
      </c>
      <c r="AP82" s="575" t="s">
        <v>1204</v>
      </c>
      <c r="AQ82" s="575" t="s">
        <v>1204</v>
      </c>
      <c r="AR82" s="575" t="s">
        <v>1204</v>
      </c>
      <c r="AS82" s="575" t="s">
        <v>1204</v>
      </c>
      <c r="AT82" s="575" t="s">
        <v>1204</v>
      </c>
      <c r="AU82" s="575" t="s">
        <v>1204</v>
      </c>
      <c r="AV82" s="575" t="s">
        <v>1204</v>
      </c>
      <c r="AW82" s="575" t="s">
        <v>1204</v>
      </c>
      <c r="AX82" s="575" t="s">
        <v>1204</v>
      </c>
      <c r="AY82" s="575" t="s">
        <v>1204</v>
      </c>
      <c r="AZ82" s="575" t="s">
        <v>1204</v>
      </c>
      <c r="BA82" s="575" t="s">
        <v>1204</v>
      </c>
      <c r="BB82" s="575" t="s">
        <v>1204</v>
      </c>
      <c r="BC82" s="575" t="s">
        <v>1204</v>
      </c>
      <c r="BD82" s="575" t="s">
        <v>1204</v>
      </c>
      <c r="BE82" s="575" t="s">
        <v>1204</v>
      </c>
      <c r="BF82" s="575" t="s">
        <v>1204</v>
      </c>
      <c r="BG82" s="575" t="s">
        <v>1204</v>
      </c>
      <c r="BH82" s="575" t="s">
        <v>1204</v>
      </c>
      <c r="BI82" s="575" t="s">
        <v>1204</v>
      </c>
      <c r="BJ82" s="575" t="s">
        <v>1204</v>
      </c>
      <c r="BK82" s="575" t="s">
        <v>1204</v>
      </c>
      <c r="BL82" s="575" t="s">
        <v>1204</v>
      </c>
      <c r="BM82" s="575" t="s">
        <v>1204</v>
      </c>
      <c r="BN82" s="575" t="s">
        <v>1204</v>
      </c>
      <c r="BO82" s="575" t="s">
        <v>1204</v>
      </c>
      <c r="BP82" s="575" t="s">
        <v>1204</v>
      </c>
      <c r="BQ82" s="575" t="s">
        <v>1204</v>
      </c>
      <c r="BR82" s="575" t="s">
        <v>1204</v>
      </c>
      <c r="BS82" s="575" t="s">
        <v>1204</v>
      </c>
      <c r="BT82" s="575" t="s">
        <v>1204</v>
      </c>
      <c r="BU82" s="575" t="s">
        <v>1204</v>
      </c>
      <c r="BV82" s="575" t="s">
        <v>1204</v>
      </c>
      <c r="BW82" s="575" t="s">
        <v>1204</v>
      </c>
      <c r="BX82" s="575" t="s">
        <v>1204</v>
      </c>
      <c r="BY82" s="575" t="s">
        <v>1204</v>
      </c>
      <c r="BZ82" s="575" t="s">
        <v>1204</v>
      </c>
      <c r="CA82" s="575" t="s">
        <v>1204</v>
      </c>
      <c r="CB82" s="575" t="s">
        <v>1204</v>
      </c>
      <c r="CC82" s="575" t="s">
        <v>1204</v>
      </c>
      <c r="CD82" s="575" t="s">
        <v>1204</v>
      </c>
      <c r="CE82" s="575" t="s">
        <v>1204</v>
      </c>
      <c r="CF82" s="575" t="s">
        <v>1204</v>
      </c>
      <c r="CG82" s="575" t="s">
        <v>1204</v>
      </c>
      <c r="CH82" s="575" t="s">
        <v>1204</v>
      </c>
      <c r="CI82" s="575" t="s">
        <v>1204</v>
      </c>
      <c r="CJ82" s="575" t="s">
        <v>1204</v>
      </c>
      <c r="CK82" s="575" t="s">
        <v>1204</v>
      </c>
      <c r="CL82" s="575" t="s">
        <v>1204</v>
      </c>
      <c r="CM82" s="575" t="s">
        <v>1204</v>
      </c>
      <c r="CN82" s="575" t="s">
        <v>1204</v>
      </c>
      <c r="CO82" s="575" t="s">
        <v>1204</v>
      </c>
      <c r="CP82" s="575" t="s">
        <v>1204</v>
      </c>
      <c r="CQ82" s="575" t="s">
        <v>1204</v>
      </c>
      <c r="CR82" s="575" t="s">
        <v>1204</v>
      </c>
      <c r="CS82" s="575" t="s">
        <v>1204</v>
      </c>
      <c r="CT82" s="575" t="s">
        <v>1204</v>
      </c>
      <c r="CU82" s="575" t="s">
        <v>1204</v>
      </c>
      <c r="CV82" s="575" t="s">
        <v>1204</v>
      </c>
      <c r="CW82" s="575" t="s">
        <v>1204</v>
      </c>
      <c r="CX82" s="575" t="s">
        <v>1204</v>
      </c>
      <c r="CY82" s="575" t="s">
        <v>1204</v>
      </c>
      <c r="CZ82" s="575" t="s">
        <v>1204</v>
      </c>
      <c r="DA82" s="575" t="s">
        <v>1204</v>
      </c>
      <c r="DB82" s="575" t="s">
        <v>1204</v>
      </c>
    </row>
    <row r="83" spans="1:106">
      <c r="A83" s="589" t="s">
        <v>1194</v>
      </c>
      <c r="B83" s="494" t="s">
        <v>904</v>
      </c>
      <c r="C83" s="495" t="s">
        <v>543</v>
      </c>
      <c r="D83" s="652" t="s">
        <v>738</v>
      </c>
      <c r="E83" s="635" t="s">
        <v>418</v>
      </c>
      <c r="F83" s="636">
        <v>43571</v>
      </c>
      <c r="G83" s="637">
        <v>2</v>
      </c>
      <c r="H83" s="644" t="s">
        <v>1194</v>
      </c>
      <c r="I83">
        <v>5249</v>
      </c>
      <c r="J83">
        <v>165</v>
      </c>
      <c r="K83">
        <v>15.9</v>
      </c>
      <c r="L83">
        <v>60</v>
      </c>
      <c r="M83">
        <v>21.2</v>
      </c>
      <c r="N83">
        <v>6.06</v>
      </c>
      <c r="O83">
        <v>93.9</v>
      </c>
      <c r="P83">
        <v>11.1</v>
      </c>
      <c r="Q83">
        <v>8.08</v>
      </c>
      <c r="R83">
        <v>92.9</v>
      </c>
      <c r="S83">
        <v>33.299999999999997</v>
      </c>
      <c r="T83">
        <v>66.7</v>
      </c>
      <c r="U83">
        <v>0</v>
      </c>
      <c r="V83" s="355">
        <f t="shared" si="25"/>
        <v>3.6359999999999997</v>
      </c>
      <c r="W83" s="355">
        <f t="shared" si="26"/>
        <v>9.8459845984598466</v>
      </c>
      <c r="X83">
        <v>36.4</v>
      </c>
      <c r="Y83">
        <v>27.3</v>
      </c>
      <c r="Z83">
        <v>15.2</v>
      </c>
      <c r="AA83">
        <v>97</v>
      </c>
      <c r="AB83">
        <v>0</v>
      </c>
      <c r="AC83">
        <v>87.5</v>
      </c>
      <c r="AD83">
        <v>37.5</v>
      </c>
      <c r="AE83">
        <v>100</v>
      </c>
      <c r="AF83">
        <v>62.5</v>
      </c>
      <c r="AG83">
        <v>0</v>
      </c>
      <c r="AH83" s="639">
        <f t="shared" si="27"/>
        <v>12.121199999999998</v>
      </c>
      <c r="AI83" s="639">
        <f t="shared" si="28"/>
        <v>9.0908999999999995</v>
      </c>
      <c r="AJ83" s="639">
        <f t="shared" si="29"/>
        <v>32.301000000000002</v>
      </c>
      <c r="AK83" s="639">
        <f t="shared" si="30"/>
        <v>0</v>
      </c>
      <c r="AL83" s="639">
        <f t="shared" si="31"/>
        <v>7.07</v>
      </c>
      <c r="AM83" s="639">
        <f t="shared" si="32"/>
        <v>3.03</v>
      </c>
      <c r="AN83" s="639">
        <f t="shared" si="33"/>
        <v>8.08</v>
      </c>
      <c r="AO83" s="639">
        <f t="shared" si="34"/>
        <v>5.05</v>
      </c>
      <c r="AP83" s="639">
        <f t="shared" si="35"/>
        <v>0</v>
      </c>
      <c r="AQ83">
        <v>735</v>
      </c>
      <c r="AR83">
        <v>164</v>
      </c>
      <c r="AS83">
        <v>1127</v>
      </c>
      <c r="AT83">
        <v>414</v>
      </c>
      <c r="AU83">
        <v>-250</v>
      </c>
      <c r="AV83">
        <v>66.7</v>
      </c>
      <c r="AW83">
        <v>33.299999999999997</v>
      </c>
      <c r="AX83">
        <v>33.299999999999997</v>
      </c>
      <c r="AY83">
        <v>230</v>
      </c>
      <c r="AZ83">
        <v>100</v>
      </c>
      <c r="BA83">
        <v>50</v>
      </c>
      <c r="BB83">
        <v>0</v>
      </c>
      <c r="BC83">
        <v>204</v>
      </c>
      <c r="BD83">
        <v>68.099999999999994</v>
      </c>
      <c r="BE83">
        <v>1327</v>
      </c>
      <c r="BF83">
        <v>297</v>
      </c>
      <c r="BG83">
        <v>-71.900000000000006</v>
      </c>
      <c r="BH83">
        <v>18.3</v>
      </c>
      <c r="BI83">
        <v>9.68</v>
      </c>
      <c r="BJ83">
        <v>6.45</v>
      </c>
      <c r="BK83">
        <v>596</v>
      </c>
      <c r="BL83">
        <v>92.5</v>
      </c>
      <c r="BM83">
        <v>32.299999999999997</v>
      </c>
      <c r="BN83">
        <v>0</v>
      </c>
      <c r="BO83">
        <v>35.799999999999997</v>
      </c>
      <c r="BP83">
        <v>8.4700000000000006</v>
      </c>
      <c r="BQ83">
        <v>3.39</v>
      </c>
      <c r="BR83">
        <v>96.6</v>
      </c>
      <c r="BS83">
        <v>3.39</v>
      </c>
      <c r="BT83">
        <v>3.39</v>
      </c>
      <c r="BU83">
        <v>98.3</v>
      </c>
      <c r="BV83">
        <v>47.5</v>
      </c>
      <c r="BW83">
        <v>52.5</v>
      </c>
      <c r="BX83">
        <v>1.69</v>
      </c>
      <c r="BY83">
        <v>100</v>
      </c>
      <c r="BZ83">
        <v>0</v>
      </c>
      <c r="CA83">
        <v>100</v>
      </c>
      <c r="CB83">
        <v>50</v>
      </c>
      <c r="CC83">
        <v>0</v>
      </c>
      <c r="CD83">
        <v>7.14</v>
      </c>
      <c r="CE83">
        <v>7.14</v>
      </c>
      <c r="CF83">
        <v>3.57</v>
      </c>
      <c r="CG83">
        <v>100</v>
      </c>
      <c r="CH83">
        <v>0</v>
      </c>
      <c r="CI83">
        <v>52.5</v>
      </c>
      <c r="CJ83">
        <v>9.68</v>
      </c>
      <c r="CK83">
        <v>0</v>
      </c>
      <c r="CL83">
        <v>3.23</v>
      </c>
      <c r="CM83">
        <v>96.8</v>
      </c>
      <c r="CN83">
        <v>3.23</v>
      </c>
      <c r="CO83" s="639">
        <f t="shared" si="36"/>
        <v>3.39</v>
      </c>
      <c r="CP83" s="639">
        <f t="shared" si="37"/>
        <v>0</v>
      </c>
      <c r="CQ83" s="639">
        <f t="shared" si="38"/>
        <v>3.39</v>
      </c>
      <c r="CR83" s="639">
        <f t="shared" si="39"/>
        <v>1.6950000000000001</v>
      </c>
      <c r="CS83" s="639">
        <f t="shared" si="40"/>
        <v>0</v>
      </c>
      <c r="CT83" s="639">
        <f t="shared" si="41"/>
        <v>3.3914999999999997</v>
      </c>
      <c r="CU83" s="639">
        <f t="shared" si="42"/>
        <v>3.3914999999999997</v>
      </c>
      <c r="CV83" s="639">
        <f t="shared" si="43"/>
        <v>47.5</v>
      </c>
      <c r="CW83" s="639">
        <f t="shared" si="44"/>
        <v>0</v>
      </c>
      <c r="CX83" s="639">
        <f t="shared" si="45"/>
        <v>5.0819999999999999</v>
      </c>
      <c r="CY83" s="639">
        <f t="shared" si="46"/>
        <v>0</v>
      </c>
      <c r="CZ83" s="639">
        <f t="shared" si="47"/>
        <v>1.6957499999999999</v>
      </c>
      <c r="DA83" s="639">
        <f t="shared" si="48"/>
        <v>50.82</v>
      </c>
      <c r="DB83" s="639">
        <f t="shared" si="49"/>
        <v>1.6957499999999999</v>
      </c>
    </row>
    <row r="84" spans="1:106" s="643" customFormat="1">
      <c r="A84" s="114"/>
      <c r="B84" s="549" t="s">
        <v>905</v>
      </c>
      <c r="C84" s="549"/>
      <c r="F84" s="641"/>
      <c r="G84" s="656"/>
      <c r="I84" s="555" t="s">
        <v>1204</v>
      </c>
      <c r="J84" s="555" t="s">
        <v>1204</v>
      </c>
      <c r="K84" s="555" t="s">
        <v>1204</v>
      </c>
      <c r="L84" s="555" t="s">
        <v>1204</v>
      </c>
      <c r="M84" s="555" t="s">
        <v>1204</v>
      </c>
      <c r="N84" s="555" t="s">
        <v>1204</v>
      </c>
      <c r="O84" s="555" t="s">
        <v>1204</v>
      </c>
      <c r="P84" s="555" t="s">
        <v>1204</v>
      </c>
      <c r="Q84" s="555" t="s">
        <v>1204</v>
      </c>
      <c r="R84" s="555" t="s">
        <v>1204</v>
      </c>
      <c r="S84" s="555" t="s">
        <v>1204</v>
      </c>
      <c r="T84" s="555" t="s">
        <v>1204</v>
      </c>
      <c r="U84" s="555" t="s">
        <v>1204</v>
      </c>
      <c r="V84" s="555" t="s">
        <v>1204</v>
      </c>
      <c r="W84" s="555" t="s">
        <v>1204</v>
      </c>
      <c r="X84" s="555" t="s">
        <v>1204</v>
      </c>
      <c r="Y84" s="555" t="s">
        <v>1204</v>
      </c>
      <c r="Z84" s="555" t="s">
        <v>1204</v>
      </c>
      <c r="AA84" s="555" t="s">
        <v>1204</v>
      </c>
      <c r="AB84" s="555" t="s">
        <v>1204</v>
      </c>
      <c r="AC84" s="555" t="s">
        <v>1204</v>
      </c>
      <c r="AD84" s="555" t="s">
        <v>1204</v>
      </c>
      <c r="AE84" s="555" t="s">
        <v>1204</v>
      </c>
      <c r="AF84" s="555" t="s">
        <v>1204</v>
      </c>
      <c r="AG84" s="555" t="s">
        <v>1204</v>
      </c>
      <c r="AH84" s="555" t="s">
        <v>1204</v>
      </c>
      <c r="AI84" s="555" t="s">
        <v>1204</v>
      </c>
      <c r="AJ84" s="555" t="s">
        <v>1204</v>
      </c>
      <c r="AK84" s="555" t="s">
        <v>1204</v>
      </c>
      <c r="AL84" s="555" t="s">
        <v>1204</v>
      </c>
      <c r="AM84" s="555" t="s">
        <v>1204</v>
      </c>
      <c r="AN84" s="555" t="s">
        <v>1204</v>
      </c>
      <c r="AO84" s="555" t="s">
        <v>1204</v>
      </c>
      <c r="AP84" s="555" t="s">
        <v>1204</v>
      </c>
      <c r="AQ84" s="555" t="s">
        <v>1204</v>
      </c>
      <c r="AR84" s="555" t="s">
        <v>1204</v>
      </c>
      <c r="AS84" s="555" t="s">
        <v>1204</v>
      </c>
      <c r="AT84" s="555" t="s">
        <v>1204</v>
      </c>
      <c r="AU84" s="555" t="s">
        <v>1204</v>
      </c>
      <c r="AV84" s="555" t="s">
        <v>1204</v>
      </c>
      <c r="AW84" s="555" t="s">
        <v>1204</v>
      </c>
      <c r="AX84" s="555" t="s">
        <v>1204</v>
      </c>
      <c r="AY84" s="555" t="s">
        <v>1204</v>
      </c>
      <c r="AZ84" s="555" t="s">
        <v>1204</v>
      </c>
      <c r="BA84" s="555" t="s">
        <v>1204</v>
      </c>
      <c r="BB84" s="555" t="s">
        <v>1204</v>
      </c>
      <c r="BC84" s="555" t="s">
        <v>1204</v>
      </c>
      <c r="BD84" s="555" t="s">
        <v>1204</v>
      </c>
      <c r="BE84" s="555" t="s">
        <v>1204</v>
      </c>
      <c r="BF84" s="555" t="s">
        <v>1204</v>
      </c>
      <c r="BG84" s="555" t="s">
        <v>1204</v>
      </c>
      <c r="BH84" s="555" t="s">
        <v>1204</v>
      </c>
      <c r="BI84" s="555" t="s">
        <v>1204</v>
      </c>
      <c r="BJ84" s="555" t="s">
        <v>1204</v>
      </c>
      <c r="BK84" s="555" t="s">
        <v>1204</v>
      </c>
      <c r="BL84" s="555" t="s">
        <v>1204</v>
      </c>
      <c r="BM84" s="555" t="s">
        <v>1204</v>
      </c>
      <c r="BN84" s="555" t="s">
        <v>1204</v>
      </c>
      <c r="BO84" s="555" t="s">
        <v>1204</v>
      </c>
      <c r="BP84" s="555" t="s">
        <v>1204</v>
      </c>
      <c r="BQ84" s="555" t="s">
        <v>1204</v>
      </c>
      <c r="BR84" s="555" t="s">
        <v>1204</v>
      </c>
      <c r="BS84" s="555" t="s">
        <v>1204</v>
      </c>
      <c r="BT84" s="555" t="s">
        <v>1204</v>
      </c>
      <c r="BU84" s="555" t="s">
        <v>1204</v>
      </c>
      <c r="BV84" s="555" t="s">
        <v>1204</v>
      </c>
      <c r="BW84" s="555" t="s">
        <v>1204</v>
      </c>
      <c r="BX84" s="555" t="s">
        <v>1204</v>
      </c>
      <c r="BY84" s="555" t="s">
        <v>1204</v>
      </c>
      <c r="BZ84" s="555" t="s">
        <v>1204</v>
      </c>
      <c r="CA84" s="555" t="s">
        <v>1204</v>
      </c>
      <c r="CB84" s="555" t="s">
        <v>1204</v>
      </c>
      <c r="CC84" s="555" t="s">
        <v>1204</v>
      </c>
      <c r="CD84" s="555" t="s">
        <v>1204</v>
      </c>
      <c r="CE84" s="555" t="s">
        <v>1204</v>
      </c>
      <c r="CF84" s="555" t="s">
        <v>1204</v>
      </c>
      <c r="CG84" s="555" t="s">
        <v>1204</v>
      </c>
      <c r="CH84" s="555" t="s">
        <v>1204</v>
      </c>
      <c r="CI84" s="555" t="s">
        <v>1204</v>
      </c>
      <c r="CJ84" s="555" t="s">
        <v>1204</v>
      </c>
      <c r="CK84" s="555" t="s">
        <v>1204</v>
      </c>
      <c r="CL84" s="555" t="s">
        <v>1204</v>
      </c>
      <c r="CM84" s="555" t="s">
        <v>1204</v>
      </c>
      <c r="CN84" s="555" t="s">
        <v>1204</v>
      </c>
      <c r="CO84" s="555" t="s">
        <v>1204</v>
      </c>
      <c r="CP84" s="555" t="s">
        <v>1204</v>
      </c>
      <c r="CQ84" s="555" t="s">
        <v>1204</v>
      </c>
      <c r="CR84" s="555" t="s">
        <v>1204</v>
      </c>
      <c r="CS84" s="555" t="s">
        <v>1204</v>
      </c>
      <c r="CT84" s="555" t="s">
        <v>1204</v>
      </c>
      <c r="CU84" s="555" t="s">
        <v>1204</v>
      </c>
      <c r="CV84" s="555" t="s">
        <v>1204</v>
      </c>
      <c r="CW84" s="555" t="s">
        <v>1204</v>
      </c>
      <c r="CX84" s="555" t="s">
        <v>1204</v>
      </c>
      <c r="CY84" s="555" t="s">
        <v>1204</v>
      </c>
      <c r="CZ84" s="555" t="s">
        <v>1204</v>
      </c>
      <c r="DA84" s="555" t="s">
        <v>1204</v>
      </c>
      <c r="DB84" s="555" t="s">
        <v>1204</v>
      </c>
    </row>
    <row r="85" spans="1:106">
      <c r="A85" s="588" t="s">
        <v>1195</v>
      </c>
      <c r="B85" s="494" t="s">
        <v>907</v>
      </c>
      <c r="C85" s="495" t="s">
        <v>543</v>
      </c>
      <c r="D85" s="652" t="s">
        <v>738</v>
      </c>
      <c r="E85" s="635" t="s">
        <v>419</v>
      </c>
      <c r="F85" s="636">
        <v>43585</v>
      </c>
      <c r="G85" s="637">
        <v>4</v>
      </c>
      <c r="H85" s="638" t="s">
        <v>1195</v>
      </c>
      <c r="I85">
        <v>12818</v>
      </c>
      <c r="J85">
        <v>4099</v>
      </c>
      <c r="K85">
        <v>64.599999999999994</v>
      </c>
      <c r="L85">
        <v>54.7</v>
      </c>
      <c r="M85">
        <v>40.200000000000003</v>
      </c>
      <c r="N85">
        <v>34.9</v>
      </c>
      <c r="O85">
        <v>65.099999999999994</v>
      </c>
      <c r="P85">
        <v>32.1</v>
      </c>
      <c r="Q85">
        <v>9.5</v>
      </c>
      <c r="R85">
        <v>31.8</v>
      </c>
      <c r="S85">
        <v>74.400000000000006</v>
      </c>
      <c r="T85">
        <v>25.6</v>
      </c>
      <c r="U85">
        <v>8.6999999999999993</v>
      </c>
      <c r="V85" s="355">
        <f t="shared" si="25"/>
        <v>19.090299999999999</v>
      </c>
      <c r="W85" s="355">
        <f t="shared" si="26"/>
        <v>1.8752979261719303</v>
      </c>
      <c r="X85">
        <v>50.4</v>
      </c>
      <c r="Y85">
        <v>41.7</v>
      </c>
      <c r="Z85">
        <v>10.8</v>
      </c>
      <c r="AA85">
        <v>36.5</v>
      </c>
      <c r="AB85">
        <v>11.5</v>
      </c>
      <c r="AC85">
        <v>73.7</v>
      </c>
      <c r="AD85">
        <v>71.8</v>
      </c>
      <c r="AE85">
        <v>60.1</v>
      </c>
      <c r="AF85">
        <v>84.5</v>
      </c>
      <c r="AG85">
        <v>11.7</v>
      </c>
      <c r="AH85" s="639">
        <f t="shared" si="27"/>
        <v>37.497600000000006</v>
      </c>
      <c r="AI85" s="639">
        <f t="shared" si="28"/>
        <v>31.024800000000006</v>
      </c>
      <c r="AJ85" s="639">
        <f t="shared" si="29"/>
        <v>27.156000000000002</v>
      </c>
      <c r="AK85" s="639">
        <f t="shared" si="30"/>
        <v>8.5560000000000009</v>
      </c>
      <c r="AL85" s="639">
        <f t="shared" si="31"/>
        <v>7.0015000000000001</v>
      </c>
      <c r="AM85" s="639">
        <f t="shared" si="32"/>
        <v>6.8210000000000006</v>
      </c>
      <c r="AN85" s="639">
        <f t="shared" si="33"/>
        <v>5.7095000000000002</v>
      </c>
      <c r="AO85" s="639">
        <f t="shared" si="34"/>
        <v>8.0274999999999999</v>
      </c>
      <c r="AP85" s="639">
        <f t="shared" si="35"/>
        <v>1.1114999999999999</v>
      </c>
      <c r="AQ85">
        <v>1410</v>
      </c>
      <c r="AR85">
        <v>682</v>
      </c>
      <c r="AS85">
        <v>901</v>
      </c>
      <c r="AT85">
        <v>1683</v>
      </c>
      <c r="AU85">
        <v>59.1</v>
      </c>
      <c r="AV85">
        <v>79.3</v>
      </c>
      <c r="AW85">
        <v>64.099999999999994</v>
      </c>
      <c r="AX85">
        <v>19</v>
      </c>
      <c r="AY85">
        <v>803</v>
      </c>
      <c r="AZ85">
        <v>36.799999999999997</v>
      </c>
      <c r="BA85">
        <v>85.4</v>
      </c>
      <c r="BB85">
        <v>14.7</v>
      </c>
      <c r="BC85">
        <v>222</v>
      </c>
      <c r="BD85">
        <v>82.2</v>
      </c>
      <c r="BE85">
        <v>864</v>
      </c>
      <c r="BF85">
        <v>1197</v>
      </c>
      <c r="BG85">
        <v>-113</v>
      </c>
      <c r="BH85">
        <v>19.2</v>
      </c>
      <c r="BI85">
        <v>14.9</v>
      </c>
      <c r="BJ85">
        <v>4.3899999999999997</v>
      </c>
      <c r="BK85">
        <v>470</v>
      </c>
      <c r="BL85">
        <v>29.1</v>
      </c>
      <c r="BM85">
        <v>68.5</v>
      </c>
      <c r="BN85">
        <v>5.48</v>
      </c>
      <c r="BO85">
        <v>35.799999999999997</v>
      </c>
      <c r="BP85">
        <v>4.83</v>
      </c>
      <c r="BQ85">
        <v>2.93</v>
      </c>
      <c r="BR85">
        <v>97.1</v>
      </c>
      <c r="BS85">
        <v>5.04</v>
      </c>
      <c r="BT85">
        <v>5.45</v>
      </c>
      <c r="BU85">
        <v>61</v>
      </c>
      <c r="BV85">
        <v>74.8</v>
      </c>
      <c r="BW85">
        <v>25.2</v>
      </c>
      <c r="BX85">
        <v>7.56</v>
      </c>
      <c r="BY85">
        <v>18.8</v>
      </c>
      <c r="BZ85">
        <v>16.2</v>
      </c>
      <c r="CA85">
        <v>80</v>
      </c>
      <c r="CB85">
        <v>77.5</v>
      </c>
      <c r="CC85">
        <v>22.5</v>
      </c>
      <c r="CD85">
        <v>6.19</v>
      </c>
      <c r="CE85">
        <v>5.55</v>
      </c>
      <c r="CF85">
        <v>5.64</v>
      </c>
      <c r="CG85">
        <v>64.099999999999994</v>
      </c>
      <c r="CH85">
        <v>9.4600000000000009</v>
      </c>
      <c r="CI85">
        <v>25.2</v>
      </c>
      <c r="CJ85">
        <v>0.81</v>
      </c>
      <c r="CK85">
        <v>3.51</v>
      </c>
      <c r="CL85">
        <v>4.8600000000000003</v>
      </c>
      <c r="CM85">
        <v>51.6</v>
      </c>
      <c r="CN85">
        <v>1.89</v>
      </c>
      <c r="CO85" s="639">
        <f t="shared" si="36"/>
        <v>1.0246000000000002</v>
      </c>
      <c r="CP85" s="639">
        <f t="shared" si="37"/>
        <v>0.88289999999999991</v>
      </c>
      <c r="CQ85" s="639">
        <f t="shared" si="38"/>
        <v>4.3600000000000003</v>
      </c>
      <c r="CR85" s="639">
        <f t="shared" si="39"/>
        <v>4.2237499999999999</v>
      </c>
      <c r="CS85" s="639">
        <f t="shared" si="40"/>
        <v>1.2262500000000001</v>
      </c>
      <c r="CT85" s="639">
        <f t="shared" si="41"/>
        <v>4.6301199999999998</v>
      </c>
      <c r="CU85" s="639">
        <f t="shared" si="42"/>
        <v>4.1513999999999998</v>
      </c>
      <c r="CV85" s="639">
        <f t="shared" si="43"/>
        <v>47.946799999999996</v>
      </c>
      <c r="CW85" s="639">
        <f t="shared" si="44"/>
        <v>7.076080000000001</v>
      </c>
      <c r="CX85" s="639">
        <f t="shared" si="45"/>
        <v>0.20412</v>
      </c>
      <c r="CY85" s="639">
        <f t="shared" si="46"/>
        <v>0.88451999999999997</v>
      </c>
      <c r="CZ85" s="639">
        <f t="shared" si="47"/>
        <v>1.22472</v>
      </c>
      <c r="DA85" s="639">
        <f t="shared" si="48"/>
        <v>13.0032</v>
      </c>
      <c r="DB85" s="639">
        <f t="shared" si="49"/>
        <v>0.47627999999999993</v>
      </c>
    </row>
    <row r="86" spans="1:106" s="658" customFormat="1">
      <c r="A86" s="645"/>
      <c r="B86" s="509" t="s">
        <v>908</v>
      </c>
      <c r="C86" s="509"/>
      <c r="E86" s="507"/>
      <c r="F86" s="659"/>
      <c r="G86" s="660"/>
      <c r="H86" s="660"/>
      <c r="I86" s="512">
        <v>10361</v>
      </c>
      <c r="J86" s="512">
        <v>3447</v>
      </c>
      <c r="K86" s="512">
        <v>67.099999999999994</v>
      </c>
      <c r="L86" s="512">
        <v>55.3</v>
      </c>
      <c r="M86" s="512">
        <v>42.4</v>
      </c>
      <c r="N86" s="512">
        <v>34.1</v>
      </c>
      <c r="O86" s="512">
        <v>65.900000000000006</v>
      </c>
      <c r="P86" s="512">
        <v>32.700000000000003</v>
      </c>
      <c r="Q86" s="512">
        <v>9.2799999999999994</v>
      </c>
      <c r="R86" s="512">
        <v>37</v>
      </c>
      <c r="S86" s="512">
        <v>76.599999999999994</v>
      </c>
      <c r="T86" s="512">
        <v>23.4</v>
      </c>
      <c r="U86" s="512">
        <v>7.97</v>
      </c>
      <c r="V86" s="661">
        <f t="shared" si="25"/>
        <v>18.857299999999999</v>
      </c>
      <c r="W86" s="661">
        <f t="shared" si="26"/>
        <v>1.8242272223489047</v>
      </c>
      <c r="X86" s="512">
        <v>52.4</v>
      </c>
      <c r="Y86" s="512">
        <v>41.2</v>
      </c>
      <c r="Z86" s="512">
        <v>10.7</v>
      </c>
      <c r="AA86" s="512">
        <v>41.2</v>
      </c>
      <c r="AB86" s="512">
        <v>10.3</v>
      </c>
      <c r="AC86" s="512">
        <v>76.3</v>
      </c>
      <c r="AD86" s="512">
        <v>68.400000000000006</v>
      </c>
      <c r="AE86" s="512">
        <v>65</v>
      </c>
      <c r="AF86" s="512">
        <v>88.7</v>
      </c>
      <c r="AG86" s="512">
        <v>16.399999999999999</v>
      </c>
      <c r="AH86" s="662">
        <f t="shared" si="27"/>
        <v>40.138399999999997</v>
      </c>
      <c r="AI86" s="662">
        <f t="shared" si="28"/>
        <v>31.559200000000001</v>
      </c>
      <c r="AJ86" s="662">
        <f t="shared" si="29"/>
        <v>31.559200000000001</v>
      </c>
      <c r="AK86" s="662">
        <f t="shared" si="30"/>
        <v>7.8898000000000001</v>
      </c>
      <c r="AL86" s="662">
        <f t="shared" si="31"/>
        <v>7.0806399999999998</v>
      </c>
      <c r="AM86" s="662">
        <f t="shared" si="32"/>
        <v>6.3475199999999994</v>
      </c>
      <c r="AN86" s="662">
        <f t="shared" si="33"/>
        <v>6.0319999999999991</v>
      </c>
      <c r="AO86" s="662">
        <f t="shared" si="34"/>
        <v>8.2313600000000005</v>
      </c>
      <c r="AP86" s="662">
        <f t="shared" si="35"/>
        <v>1.5219199999999997</v>
      </c>
      <c r="AQ86" s="512">
        <v>1437</v>
      </c>
      <c r="AR86" s="512">
        <v>671</v>
      </c>
      <c r="AS86" s="512">
        <v>927</v>
      </c>
      <c r="AT86" s="512">
        <v>1774</v>
      </c>
      <c r="AU86" s="512">
        <v>59.1</v>
      </c>
      <c r="AV86" s="512">
        <v>79.599999999999994</v>
      </c>
      <c r="AW86" s="512">
        <v>63.4</v>
      </c>
      <c r="AX86" s="512">
        <v>18.7</v>
      </c>
      <c r="AY86" s="512">
        <v>956</v>
      </c>
      <c r="AZ86" s="512">
        <v>40.9</v>
      </c>
      <c r="BA86" s="512">
        <v>87.1</v>
      </c>
      <c r="BB86" s="512">
        <v>12.4</v>
      </c>
      <c r="BC86" s="512">
        <v>249</v>
      </c>
      <c r="BD86" s="512">
        <v>86.1</v>
      </c>
      <c r="BE86" s="512">
        <v>890</v>
      </c>
      <c r="BF86" s="512">
        <v>1332</v>
      </c>
      <c r="BG86" s="512">
        <v>-121</v>
      </c>
      <c r="BH86" s="512">
        <v>23.2</v>
      </c>
      <c r="BI86" s="512">
        <v>16.7</v>
      </c>
      <c r="BJ86" s="512">
        <v>4.38</v>
      </c>
      <c r="BK86" s="512">
        <v>559</v>
      </c>
      <c r="BL86" s="512">
        <v>35</v>
      </c>
      <c r="BM86" s="512">
        <v>71.2</v>
      </c>
      <c r="BN86" s="512">
        <v>5.65</v>
      </c>
      <c r="BO86" s="512">
        <v>34.4</v>
      </c>
      <c r="BP86" s="512">
        <v>6.4</v>
      </c>
      <c r="BQ86" s="512">
        <v>4.55</v>
      </c>
      <c r="BR86" s="512">
        <v>95.5</v>
      </c>
      <c r="BS86" s="512">
        <v>6.23</v>
      </c>
      <c r="BT86" s="512">
        <v>6.32</v>
      </c>
      <c r="BU86" s="512">
        <v>64.3</v>
      </c>
      <c r="BV86" s="512">
        <v>74.099999999999994</v>
      </c>
      <c r="BW86" s="512">
        <v>25.9</v>
      </c>
      <c r="BX86" s="512">
        <v>9.94</v>
      </c>
      <c r="BY86" s="512">
        <v>10.7</v>
      </c>
      <c r="BZ86" s="512">
        <v>9.33</v>
      </c>
      <c r="CA86" s="512">
        <v>82.7</v>
      </c>
      <c r="CB86" s="512">
        <v>68</v>
      </c>
      <c r="CC86" s="512">
        <v>17.3</v>
      </c>
      <c r="CD86" s="512">
        <v>7.85</v>
      </c>
      <c r="CE86" s="512">
        <v>7.39</v>
      </c>
      <c r="CF86" s="512">
        <v>5.8</v>
      </c>
      <c r="CG86" s="512">
        <v>66.400000000000006</v>
      </c>
      <c r="CH86" s="512">
        <v>12.4</v>
      </c>
      <c r="CI86" s="512">
        <v>25.9</v>
      </c>
      <c r="CJ86" s="512">
        <v>2.27</v>
      </c>
      <c r="CK86" s="512">
        <v>2.92</v>
      </c>
      <c r="CL86" s="512">
        <v>7.79</v>
      </c>
      <c r="CM86" s="512">
        <v>58.1</v>
      </c>
      <c r="CN86" s="512">
        <v>2.92</v>
      </c>
      <c r="CO86" s="662">
        <f t="shared" si="36"/>
        <v>0.67623999999999995</v>
      </c>
      <c r="CP86" s="662">
        <f t="shared" si="37"/>
        <v>0.58965600000000007</v>
      </c>
      <c r="CQ86" s="662">
        <f t="shared" si="38"/>
        <v>5.2266399999999997</v>
      </c>
      <c r="CR86" s="662">
        <f t="shared" si="39"/>
        <v>4.2976000000000001</v>
      </c>
      <c r="CS86" s="662">
        <f t="shared" si="40"/>
        <v>1.0933600000000001</v>
      </c>
      <c r="CT86" s="662">
        <f t="shared" si="41"/>
        <v>5.8168499999999996</v>
      </c>
      <c r="CU86" s="662">
        <f t="shared" si="42"/>
        <v>5.4759899999999995</v>
      </c>
      <c r="CV86" s="662">
        <f t="shared" si="43"/>
        <v>49.202399999999997</v>
      </c>
      <c r="CW86" s="662">
        <f t="shared" si="44"/>
        <v>9.1883999999999997</v>
      </c>
      <c r="CX86" s="662">
        <f t="shared" si="45"/>
        <v>0.58792999999999995</v>
      </c>
      <c r="CY86" s="662">
        <f t="shared" si="46"/>
        <v>0.75627999999999995</v>
      </c>
      <c r="CZ86" s="662">
        <f t="shared" si="47"/>
        <v>2.0176099999999999</v>
      </c>
      <c r="DA86" s="662">
        <f t="shared" si="48"/>
        <v>15.0479</v>
      </c>
      <c r="DB86" s="662">
        <f t="shared" si="49"/>
        <v>0.75627999999999995</v>
      </c>
    </row>
    <row r="87" spans="1:106">
      <c r="A87" s="588" t="s">
        <v>381</v>
      </c>
      <c r="B87" s="494"/>
      <c r="C87" s="494"/>
      <c r="D87" s="635"/>
      <c r="E87" s="635"/>
      <c r="F87" s="636"/>
      <c r="G87" s="637"/>
      <c r="H87" s="638" t="s">
        <v>381</v>
      </c>
      <c r="I87" t="s">
        <v>1204</v>
      </c>
      <c r="J87" t="s">
        <v>1204</v>
      </c>
      <c r="K87" t="s">
        <v>1204</v>
      </c>
      <c r="L87" t="s">
        <v>1204</v>
      </c>
      <c r="M87" t="s">
        <v>1204</v>
      </c>
      <c r="N87" t="s">
        <v>1204</v>
      </c>
      <c r="O87" t="s">
        <v>1204</v>
      </c>
      <c r="P87" t="s">
        <v>1204</v>
      </c>
      <c r="Q87" t="s">
        <v>1204</v>
      </c>
      <c r="R87" t="s">
        <v>1204</v>
      </c>
      <c r="S87" t="s">
        <v>1204</v>
      </c>
      <c r="T87" t="s">
        <v>1204</v>
      </c>
      <c r="U87" t="s">
        <v>1204</v>
      </c>
      <c r="V87" s="355" t="s">
        <v>1204</v>
      </c>
      <c r="W87" s="355" t="s">
        <v>1204</v>
      </c>
      <c r="X87" t="s">
        <v>1204</v>
      </c>
      <c r="Y87" t="s">
        <v>1204</v>
      </c>
      <c r="Z87" t="s">
        <v>1204</v>
      </c>
      <c r="AA87" t="s">
        <v>1204</v>
      </c>
      <c r="AB87" t="s">
        <v>1204</v>
      </c>
      <c r="AC87" t="s">
        <v>1204</v>
      </c>
      <c r="AD87" t="s">
        <v>1204</v>
      </c>
      <c r="AE87" t="s">
        <v>1204</v>
      </c>
      <c r="AF87" t="s">
        <v>1204</v>
      </c>
      <c r="AG87" t="s">
        <v>1204</v>
      </c>
      <c r="AH87" s="639" t="s">
        <v>1204</v>
      </c>
      <c r="AI87" s="639" t="s">
        <v>1204</v>
      </c>
      <c r="AJ87" s="639" t="s">
        <v>1204</v>
      </c>
      <c r="AK87" s="639" t="s">
        <v>1204</v>
      </c>
      <c r="AL87" s="639" t="s">
        <v>1204</v>
      </c>
      <c r="AM87" s="639" t="s">
        <v>1204</v>
      </c>
      <c r="AN87" s="639" t="s">
        <v>1204</v>
      </c>
      <c r="AO87" s="639" t="s">
        <v>1204</v>
      </c>
      <c r="AP87" s="639" t="s">
        <v>1204</v>
      </c>
      <c r="AQ87" s="639" t="s">
        <v>1204</v>
      </c>
      <c r="AR87" s="639" t="s">
        <v>1204</v>
      </c>
      <c r="AS87" s="639" t="s">
        <v>1204</v>
      </c>
      <c r="AT87" s="639" t="s">
        <v>1204</v>
      </c>
      <c r="AU87" s="639" t="s">
        <v>1204</v>
      </c>
      <c r="AV87" s="639" t="s">
        <v>1204</v>
      </c>
      <c r="AW87" s="639" t="s">
        <v>1204</v>
      </c>
      <c r="AX87" s="639" t="s">
        <v>1204</v>
      </c>
      <c r="AY87" s="639" t="s">
        <v>1204</v>
      </c>
      <c r="AZ87" s="639" t="s">
        <v>1204</v>
      </c>
      <c r="BA87" s="639" t="s">
        <v>1204</v>
      </c>
      <c r="BB87" s="639" t="s">
        <v>1204</v>
      </c>
      <c r="BC87" s="639" t="s">
        <v>1204</v>
      </c>
      <c r="BD87" s="639" t="s">
        <v>1204</v>
      </c>
      <c r="BE87" s="639" t="s">
        <v>1204</v>
      </c>
      <c r="BF87" s="639" t="s">
        <v>1204</v>
      </c>
      <c r="BG87" s="639" t="s">
        <v>1204</v>
      </c>
      <c r="BH87" s="639" t="s">
        <v>1204</v>
      </c>
      <c r="BI87" s="639" t="s">
        <v>1204</v>
      </c>
      <c r="BJ87" s="639" t="s">
        <v>1204</v>
      </c>
      <c r="BK87" s="639" t="s">
        <v>1204</v>
      </c>
      <c r="BL87" s="639" t="s">
        <v>1204</v>
      </c>
      <c r="BM87" s="639" t="s">
        <v>1204</v>
      </c>
      <c r="BN87" s="639" t="s">
        <v>1204</v>
      </c>
      <c r="BO87" s="639" t="s">
        <v>1204</v>
      </c>
      <c r="BP87" s="639" t="s">
        <v>1204</v>
      </c>
      <c r="BQ87" s="639" t="s">
        <v>1204</v>
      </c>
      <c r="BR87" s="639" t="s">
        <v>1204</v>
      </c>
      <c r="BS87" s="639" t="s">
        <v>1204</v>
      </c>
      <c r="BT87" s="639" t="s">
        <v>1204</v>
      </c>
      <c r="BU87" s="639" t="s">
        <v>1204</v>
      </c>
      <c r="BV87" s="639" t="s">
        <v>1204</v>
      </c>
      <c r="BW87" s="639" t="s">
        <v>1204</v>
      </c>
      <c r="BX87" s="639" t="s">
        <v>1204</v>
      </c>
      <c r="BY87" s="639" t="s">
        <v>1204</v>
      </c>
      <c r="BZ87" s="639" t="s">
        <v>1204</v>
      </c>
      <c r="CA87" s="639" t="s">
        <v>1204</v>
      </c>
      <c r="CB87" s="639" t="s">
        <v>1204</v>
      </c>
      <c r="CC87" s="639" t="s">
        <v>1204</v>
      </c>
      <c r="CD87" s="639" t="s">
        <v>1204</v>
      </c>
      <c r="CE87" s="639" t="s">
        <v>1204</v>
      </c>
      <c r="CF87" s="639" t="s">
        <v>1204</v>
      </c>
      <c r="CG87" s="639" t="s">
        <v>1204</v>
      </c>
      <c r="CH87" s="639" t="s">
        <v>1204</v>
      </c>
      <c r="CI87" s="639" t="s">
        <v>1204</v>
      </c>
      <c r="CJ87" s="639" t="s">
        <v>1204</v>
      </c>
      <c r="CK87" s="639" t="s">
        <v>1204</v>
      </c>
      <c r="CL87" s="639" t="s">
        <v>1204</v>
      </c>
      <c r="CM87" s="639" t="s">
        <v>1204</v>
      </c>
      <c r="CN87" s="639" t="s">
        <v>1204</v>
      </c>
      <c r="CO87" s="639" t="s">
        <v>1204</v>
      </c>
      <c r="CP87" s="639" t="s">
        <v>1204</v>
      </c>
      <c r="CQ87" s="639" t="s">
        <v>1204</v>
      </c>
      <c r="CR87" s="639" t="s">
        <v>1204</v>
      </c>
      <c r="CS87" s="639" t="s">
        <v>1204</v>
      </c>
      <c r="CT87" s="639" t="s">
        <v>1204</v>
      </c>
      <c r="CU87" s="639" t="s">
        <v>1204</v>
      </c>
      <c r="CV87" s="639" t="s">
        <v>1204</v>
      </c>
      <c r="CW87" s="639" t="s">
        <v>1204</v>
      </c>
      <c r="CX87" s="639" t="s">
        <v>1204</v>
      </c>
      <c r="CY87" s="639" t="s">
        <v>1204</v>
      </c>
      <c r="CZ87" s="639" t="s">
        <v>1204</v>
      </c>
      <c r="DA87" s="639" t="s">
        <v>1204</v>
      </c>
      <c r="DB87" s="639" t="s">
        <v>1204</v>
      </c>
    </row>
    <row r="88" spans="1:106">
      <c r="A88" s="114"/>
      <c r="B88" s="494"/>
      <c r="C88" s="494"/>
      <c r="D88" s="635"/>
      <c r="E88" s="635"/>
      <c r="F88" s="636"/>
      <c r="G88" s="637"/>
      <c r="H88" s="656"/>
      <c r="I88" t="s">
        <v>1204</v>
      </c>
      <c r="J88" t="s">
        <v>1204</v>
      </c>
      <c r="K88" t="s">
        <v>1204</v>
      </c>
      <c r="L88" t="s">
        <v>1204</v>
      </c>
      <c r="M88" t="s">
        <v>1204</v>
      </c>
      <c r="N88" t="s">
        <v>1204</v>
      </c>
      <c r="O88" t="s">
        <v>1204</v>
      </c>
      <c r="P88" t="s">
        <v>1204</v>
      </c>
      <c r="Q88" t="s">
        <v>1204</v>
      </c>
      <c r="R88" t="s">
        <v>1204</v>
      </c>
      <c r="S88" t="s">
        <v>1204</v>
      </c>
      <c r="T88" t="s">
        <v>1204</v>
      </c>
      <c r="U88" t="s">
        <v>1204</v>
      </c>
      <c r="V88" s="355" t="s">
        <v>1204</v>
      </c>
      <c r="W88" s="355" t="s">
        <v>1204</v>
      </c>
      <c r="X88" t="s">
        <v>1204</v>
      </c>
      <c r="Y88" t="s">
        <v>1204</v>
      </c>
      <c r="Z88" t="s">
        <v>1204</v>
      </c>
      <c r="AA88" t="s">
        <v>1204</v>
      </c>
      <c r="AB88" t="s">
        <v>1204</v>
      </c>
      <c r="AC88" t="s">
        <v>1204</v>
      </c>
      <c r="AD88" t="s">
        <v>1204</v>
      </c>
      <c r="AE88" t="s">
        <v>1204</v>
      </c>
      <c r="AF88" t="s">
        <v>1204</v>
      </c>
      <c r="AG88" t="s">
        <v>1204</v>
      </c>
      <c r="AH88" s="639" t="s">
        <v>1204</v>
      </c>
      <c r="AI88" s="639" t="s">
        <v>1204</v>
      </c>
      <c r="AJ88" s="639" t="s">
        <v>1204</v>
      </c>
      <c r="AK88" s="639" t="s">
        <v>1204</v>
      </c>
      <c r="AL88" s="639" t="s">
        <v>1204</v>
      </c>
      <c r="AM88" s="639" t="s">
        <v>1204</v>
      </c>
      <c r="AN88" s="639" t="s">
        <v>1204</v>
      </c>
      <c r="AO88" s="639" t="s">
        <v>1204</v>
      </c>
      <c r="AP88" s="639" t="s">
        <v>1204</v>
      </c>
      <c r="AQ88" s="639" t="s">
        <v>1204</v>
      </c>
      <c r="AR88" s="639" t="s">
        <v>1204</v>
      </c>
      <c r="AS88" s="639" t="s">
        <v>1204</v>
      </c>
      <c r="AT88" s="639" t="s">
        <v>1204</v>
      </c>
      <c r="AU88" s="639" t="s">
        <v>1204</v>
      </c>
      <c r="AV88" s="639" t="s">
        <v>1204</v>
      </c>
      <c r="AW88" s="639" t="s">
        <v>1204</v>
      </c>
      <c r="AX88" s="639" t="s">
        <v>1204</v>
      </c>
      <c r="AY88" s="639" t="s">
        <v>1204</v>
      </c>
      <c r="AZ88" s="639" t="s">
        <v>1204</v>
      </c>
      <c r="BA88" s="639" t="s">
        <v>1204</v>
      </c>
      <c r="BB88" s="639" t="s">
        <v>1204</v>
      </c>
      <c r="BC88" s="639" t="s">
        <v>1204</v>
      </c>
      <c r="BD88" s="639" t="s">
        <v>1204</v>
      </c>
      <c r="BE88" s="639" t="s">
        <v>1204</v>
      </c>
      <c r="BF88" s="639" t="s">
        <v>1204</v>
      </c>
      <c r="BG88" s="639" t="s">
        <v>1204</v>
      </c>
      <c r="BH88" s="639" t="s">
        <v>1204</v>
      </c>
      <c r="BI88" s="639" t="s">
        <v>1204</v>
      </c>
      <c r="BJ88" s="639" t="s">
        <v>1204</v>
      </c>
      <c r="BK88" s="639" t="s">
        <v>1204</v>
      </c>
      <c r="BL88" s="639" t="s">
        <v>1204</v>
      </c>
      <c r="BM88" s="639" t="s">
        <v>1204</v>
      </c>
      <c r="BN88" s="639" t="s">
        <v>1204</v>
      </c>
      <c r="BO88" s="639" t="s">
        <v>1204</v>
      </c>
      <c r="BP88" s="639" t="s">
        <v>1204</v>
      </c>
      <c r="BQ88" s="639" t="s">
        <v>1204</v>
      </c>
      <c r="BR88" s="639" t="s">
        <v>1204</v>
      </c>
      <c r="BS88" s="639" t="s">
        <v>1204</v>
      </c>
      <c r="BT88" s="639" t="s">
        <v>1204</v>
      </c>
      <c r="BU88" s="639" t="s">
        <v>1204</v>
      </c>
      <c r="BV88" s="639" t="s">
        <v>1204</v>
      </c>
      <c r="BW88" s="639" t="s">
        <v>1204</v>
      </c>
      <c r="BX88" s="639" t="s">
        <v>1204</v>
      </c>
      <c r="BY88" s="639" t="s">
        <v>1204</v>
      </c>
      <c r="BZ88" s="639" t="s">
        <v>1204</v>
      </c>
      <c r="CA88" s="639" t="s">
        <v>1204</v>
      </c>
      <c r="CB88" s="639" t="s">
        <v>1204</v>
      </c>
      <c r="CC88" s="639" t="s">
        <v>1204</v>
      </c>
      <c r="CD88" s="639" t="s">
        <v>1204</v>
      </c>
      <c r="CE88" s="639" t="s">
        <v>1204</v>
      </c>
      <c r="CF88" s="639" t="s">
        <v>1204</v>
      </c>
      <c r="CG88" s="639" t="s">
        <v>1204</v>
      </c>
      <c r="CH88" s="639" t="s">
        <v>1204</v>
      </c>
      <c r="CI88" s="639" t="s">
        <v>1204</v>
      </c>
      <c r="CJ88" s="639" t="s">
        <v>1204</v>
      </c>
      <c r="CK88" s="639" t="s">
        <v>1204</v>
      </c>
      <c r="CL88" s="639" t="s">
        <v>1204</v>
      </c>
      <c r="CM88" s="639" t="s">
        <v>1204</v>
      </c>
      <c r="CN88" s="639" t="s">
        <v>1204</v>
      </c>
      <c r="CO88" s="639" t="s">
        <v>1204</v>
      </c>
      <c r="CP88" s="639" t="s">
        <v>1204</v>
      </c>
      <c r="CQ88" s="639" t="s">
        <v>1204</v>
      </c>
      <c r="CR88" s="639" t="s">
        <v>1204</v>
      </c>
      <c r="CS88" s="639" t="s">
        <v>1204</v>
      </c>
      <c r="CT88" s="639" t="s">
        <v>1204</v>
      </c>
      <c r="CU88" s="639" t="s">
        <v>1204</v>
      </c>
      <c r="CV88" s="639" t="s">
        <v>1204</v>
      </c>
      <c r="CW88" s="639" t="s">
        <v>1204</v>
      </c>
      <c r="CX88" s="639" t="s">
        <v>1204</v>
      </c>
      <c r="CY88" s="639" t="s">
        <v>1204</v>
      </c>
      <c r="CZ88" s="639" t="s">
        <v>1204</v>
      </c>
      <c r="DA88" s="639" t="s">
        <v>1204</v>
      </c>
      <c r="DB88" s="639" t="s">
        <v>1204</v>
      </c>
    </row>
    <row r="89" spans="1:106">
      <c r="A89" s="588" t="s">
        <v>1196</v>
      </c>
      <c r="B89" s="494"/>
      <c r="C89" s="494"/>
      <c r="D89" s="635"/>
      <c r="E89" s="635"/>
      <c r="F89" s="636"/>
      <c r="G89" s="637"/>
      <c r="H89" s="638" t="s">
        <v>1196</v>
      </c>
      <c r="I89" t="s">
        <v>1204</v>
      </c>
      <c r="J89" t="s">
        <v>1204</v>
      </c>
      <c r="K89" t="s">
        <v>1204</v>
      </c>
      <c r="L89" t="s">
        <v>1204</v>
      </c>
      <c r="M89" t="s">
        <v>1204</v>
      </c>
      <c r="N89" t="s">
        <v>1204</v>
      </c>
      <c r="O89" t="s">
        <v>1204</v>
      </c>
      <c r="P89" t="s">
        <v>1204</v>
      </c>
      <c r="Q89" t="s">
        <v>1204</v>
      </c>
      <c r="R89" t="s">
        <v>1204</v>
      </c>
      <c r="S89" t="s">
        <v>1204</v>
      </c>
      <c r="T89" t="s">
        <v>1204</v>
      </c>
      <c r="U89" t="s">
        <v>1204</v>
      </c>
      <c r="V89" s="355" t="s">
        <v>1204</v>
      </c>
      <c r="W89" s="355" t="s">
        <v>1204</v>
      </c>
      <c r="X89" t="s">
        <v>1204</v>
      </c>
      <c r="Y89" t="s">
        <v>1204</v>
      </c>
      <c r="Z89" t="s">
        <v>1204</v>
      </c>
      <c r="AA89" t="s">
        <v>1204</v>
      </c>
      <c r="AB89" t="s">
        <v>1204</v>
      </c>
      <c r="AC89" t="s">
        <v>1204</v>
      </c>
      <c r="AD89" t="s">
        <v>1204</v>
      </c>
      <c r="AE89" t="s">
        <v>1204</v>
      </c>
      <c r="AF89" t="s">
        <v>1204</v>
      </c>
      <c r="AG89" t="s">
        <v>1204</v>
      </c>
      <c r="AH89" s="639" t="s">
        <v>1204</v>
      </c>
      <c r="AI89" s="639" t="s">
        <v>1204</v>
      </c>
      <c r="AJ89" s="639" t="s">
        <v>1204</v>
      </c>
      <c r="AK89" s="639" t="s">
        <v>1204</v>
      </c>
      <c r="AL89" s="639" t="s">
        <v>1204</v>
      </c>
      <c r="AM89" s="639" t="s">
        <v>1204</v>
      </c>
      <c r="AN89" s="639" t="s">
        <v>1204</v>
      </c>
      <c r="AO89" s="639" t="s">
        <v>1204</v>
      </c>
      <c r="AP89" s="639" t="s">
        <v>1204</v>
      </c>
      <c r="AQ89" s="639" t="s">
        <v>1204</v>
      </c>
      <c r="AR89" s="639" t="s">
        <v>1204</v>
      </c>
      <c r="AS89" s="639" t="s">
        <v>1204</v>
      </c>
      <c r="AT89" s="639" t="s">
        <v>1204</v>
      </c>
      <c r="AU89" s="639" t="s">
        <v>1204</v>
      </c>
      <c r="AV89" s="639" t="s">
        <v>1204</v>
      </c>
      <c r="AW89" s="639" t="s">
        <v>1204</v>
      </c>
      <c r="AX89" s="639" t="s">
        <v>1204</v>
      </c>
      <c r="AY89" s="639" t="s">
        <v>1204</v>
      </c>
      <c r="AZ89" s="639" t="s">
        <v>1204</v>
      </c>
      <c r="BA89" s="639" t="s">
        <v>1204</v>
      </c>
      <c r="BB89" s="639" t="s">
        <v>1204</v>
      </c>
      <c r="BC89" s="639" t="s">
        <v>1204</v>
      </c>
      <c r="BD89" s="639" t="s">
        <v>1204</v>
      </c>
      <c r="BE89" s="639" t="s">
        <v>1204</v>
      </c>
      <c r="BF89" s="639" t="s">
        <v>1204</v>
      </c>
      <c r="BG89" s="639" t="s">
        <v>1204</v>
      </c>
      <c r="BH89" s="639" t="s">
        <v>1204</v>
      </c>
      <c r="BI89" s="639" t="s">
        <v>1204</v>
      </c>
      <c r="BJ89" s="639" t="s">
        <v>1204</v>
      </c>
      <c r="BK89" s="639" t="s">
        <v>1204</v>
      </c>
      <c r="BL89" s="639" t="s">
        <v>1204</v>
      </c>
      <c r="BM89" s="639" t="s">
        <v>1204</v>
      </c>
      <c r="BN89" s="639" t="s">
        <v>1204</v>
      </c>
      <c r="BO89" s="639" t="s">
        <v>1204</v>
      </c>
      <c r="BP89" s="639" t="s">
        <v>1204</v>
      </c>
      <c r="BQ89" s="639" t="s">
        <v>1204</v>
      </c>
      <c r="BR89" s="639" t="s">
        <v>1204</v>
      </c>
      <c r="BS89" s="639" t="s">
        <v>1204</v>
      </c>
      <c r="BT89" s="639" t="s">
        <v>1204</v>
      </c>
      <c r="BU89" s="639" t="s">
        <v>1204</v>
      </c>
      <c r="BV89" s="639" t="s">
        <v>1204</v>
      </c>
      <c r="BW89" s="639" t="s">
        <v>1204</v>
      </c>
      <c r="BX89" s="639" t="s">
        <v>1204</v>
      </c>
      <c r="BY89" s="639" t="s">
        <v>1204</v>
      </c>
      <c r="BZ89" s="639" t="s">
        <v>1204</v>
      </c>
      <c r="CA89" s="639" t="s">
        <v>1204</v>
      </c>
      <c r="CB89" s="639" t="s">
        <v>1204</v>
      </c>
      <c r="CC89" s="639" t="s">
        <v>1204</v>
      </c>
      <c r="CD89" s="639" t="s">
        <v>1204</v>
      </c>
      <c r="CE89" s="639" t="s">
        <v>1204</v>
      </c>
      <c r="CF89" s="639" t="s">
        <v>1204</v>
      </c>
      <c r="CG89" s="639" t="s">
        <v>1204</v>
      </c>
      <c r="CH89" s="639" t="s">
        <v>1204</v>
      </c>
      <c r="CI89" s="639" t="s">
        <v>1204</v>
      </c>
      <c r="CJ89" s="639" t="s">
        <v>1204</v>
      </c>
      <c r="CK89" s="639" t="s">
        <v>1204</v>
      </c>
      <c r="CL89" s="639" t="s">
        <v>1204</v>
      </c>
      <c r="CM89" s="639" t="s">
        <v>1204</v>
      </c>
      <c r="CN89" s="639" t="s">
        <v>1204</v>
      </c>
      <c r="CO89" s="639" t="s">
        <v>1204</v>
      </c>
      <c r="CP89" s="639" t="s">
        <v>1204</v>
      </c>
      <c r="CQ89" s="639" t="s">
        <v>1204</v>
      </c>
      <c r="CR89" s="639" t="s">
        <v>1204</v>
      </c>
      <c r="CS89" s="639" t="s">
        <v>1204</v>
      </c>
      <c r="CT89" s="639" t="s">
        <v>1204</v>
      </c>
      <c r="CU89" s="639" t="s">
        <v>1204</v>
      </c>
      <c r="CV89" s="639" t="s">
        <v>1204</v>
      </c>
      <c r="CW89" s="639" t="s">
        <v>1204</v>
      </c>
      <c r="CX89" s="639" t="s">
        <v>1204</v>
      </c>
      <c r="CY89" s="639" t="s">
        <v>1204</v>
      </c>
      <c r="CZ89" s="639" t="s">
        <v>1204</v>
      </c>
      <c r="DA89" s="639" t="s">
        <v>1204</v>
      </c>
      <c r="DB89" s="639" t="s">
        <v>1204</v>
      </c>
    </row>
    <row r="90" spans="1:106">
      <c r="A90" s="114"/>
      <c r="B90" s="494"/>
      <c r="C90" s="494"/>
      <c r="D90" s="635"/>
      <c r="E90" s="635"/>
      <c r="F90" s="636"/>
      <c r="G90" s="637"/>
      <c r="H90" s="643"/>
      <c r="I90" t="s">
        <v>1204</v>
      </c>
      <c r="J90" t="s">
        <v>1204</v>
      </c>
      <c r="K90" t="s">
        <v>1204</v>
      </c>
      <c r="L90" t="s">
        <v>1204</v>
      </c>
      <c r="M90" t="s">
        <v>1204</v>
      </c>
      <c r="N90" t="s">
        <v>1204</v>
      </c>
      <c r="O90" t="s">
        <v>1204</v>
      </c>
      <c r="P90" t="s">
        <v>1204</v>
      </c>
      <c r="Q90" t="s">
        <v>1204</v>
      </c>
      <c r="R90" t="s">
        <v>1204</v>
      </c>
      <c r="S90" t="s">
        <v>1204</v>
      </c>
      <c r="T90" t="s">
        <v>1204</v>
      </c>
      <c r="U90" t="s">
        <v>1204</v>
      </c>
      <c r="V90" s="355" t="s">
        <v>1204</v>
      </c>
      <c r="W90" s="355" t="s">
        <v>1204</v>
      </c>
      <c r="X90" t="s">
        <v>1204</v>
      </c>
      <c r="Y90" t="s">
        <v>1204</v>
      </c>
      <c r="Z90" t="s">
        <v>1204</v>
      </c>
      <c r="AA90" t="s">
        <v>1204</v>
      </c>
      <c r="AB90" t="s">
        <v>1204</v>
      </c>
      <c r="AC90" t="s">
        <v>1204</v>
      </c>
      <c r="AD90" t="s">
        <v>1204</v>
      </c>
      <c r="AE90" t="s">
        <v>1204</v>
      </c>
      <c r="AF90" t="s">
        <v>1204</v>
      </c>
      <c r="AG90" t="s">
        <v>1204</v>
      </c>
      <c r="AH90" s="639" t="s">
        <v>1204</v>
      </c>
      <c r="AI90" s="639" t="s">
        <v>1204</v>
      </c>
      <c r="AJ90" s="639" t="s">
        <v>1204</v>
      </c>
      <c r="AK90" s="639" t="s">
        <v>1204</v>
      </c>
      <c r="AL90" s="639" t="s">
        <v>1204</v>
      </c>
      <c r="AM90" s="639" t="s">
        <v>1204</v>
      </c>
      <c r="AN90" s="639" t="s">
        <v>1204</v>
      </c>
      <c r="AO90" s="639" t="s">
        <v>1204</v>
      </c>
      <c r="AP90" s="639" t="s">
        <v>1204</v>
      </c>
      <c r="AQ90" s="639" t="s">
        <v>1204</v>
      </c>
      <c r="AR90" s="639" t="s">
        <v>1204</v>
      </c>
      <c r="AS90" s="639" t="s">
        <v>1204</v>
      </c>
      <c r="AT90" s="639" t="s">
        <v>1204</v>
      </c>
      <c r="AU90" s="639" t="s">
        <v>1204</v>
      </c>
      <c r="AV90" s="639" t="s">
        <v>1204</v>
      </c>
      <c r="AW90" s="639" t="s">
        <v>1204</v>
      </c>
      <c r="AX90" s="639" t="s">
        <v>1204</v>
      </c>
      <c r="AY90" s="639" t="s">
        <v>1204</v>
      </c>
      <c r="AZ90" s="639" t="s">
        <v>1204</v>
      </c>
      <c r="BA90" s="639" t="s">
        <v>1204</v>
      </c>
      <c r="BB90" s="639" t="s">
        <v>1204</v>
      </c>
      <c r="BC90" s="639" t="s">
        <v>1204</v>
      </c>
      <c r="BD90" s="639" t="s">
        <v>1204</v>
      </c>
      <c r="BE90" s="639" t="s">
        <v>1204</v>
      </c>
      <c r="BF90" s="639" t="s">
        <v>1204</v>
      </c>
      <c r="BG90" s="639" t="s">
        <v>1204</v>
      </c>
      <c r="BH90" s="639" t="s">
        <v>1204</v>
      </c>
      <c r="BI90" s="639" t="s">
        <v>1204</v>
      </c>
      <c r="BJ90" s="639" t="s">
        <v>1204</v>
      </c>
      <c r="BK90" s="639" t="s">
        <v>1204</v>
      </c>
      <c r="BL90" s="639" t="s">
        <v>1204</v>
      </c>
      <c r="BM90" s="639" t="s">
        <v>1204</v>
      </c>
      <c r="BN90" s="639" t="s">
        <v>1204</v>
      </c>
      <c r="BO90" s="639" t="s">
        <v>1204</v>
      </c>
      <c r="BP90" s="639" t="s">
        <v>1204</v>
      </c>
      <c r="BQ90" s="639" t="s">
        <v>1204</v>
      </c>
      <c r="BR90" s="639" t="s">
        <v>1204</v>
      </c>
      <c r="BS90" s="639" t="s">
        <v>1204</v>
      </c>
      <c r="BT90" s="639" t="s">
        <v>1204</v>
      </c>
      <c r="BU90" s="639" t="s">
        <v>1204</v>
      </c>
      <c r="BV90" s="639" t="s">
        <v>1204</v>
      </c>
      <c r="BW90" s="639" t="s">
        <v>1204</v>
      </c>
      <c r="BX90" s="639" t="s">
        <v>1204</v>
      </c>
      <c r="BY90" s="639" t="s">
        <v>1204</v>
      </c>
      <c r="BZ90" s="639" t="s">
        <v>1204</v>
      </c>
      <c r="CA90" s="639" t="s">
        <v>1204</v>
      </c>
      <c r="CB90" s="639" t="s">
        <v>1204</v>
      </c>
      <c r="CC90" s="639" t="s">
        <v>1204</v>
      </c>
      <c r="CD90" s="639" t="s">
        <v>1204</v>
      </c>
      <c r="CE90" s="639" t="s">
        <v>1204</v>
      </c>
      <c r="CF90" s="639" t="s">
        <v>1204</v>
      </c>
      <c r="CG90" s="639" t="s">
        <v>1204</v>
      </c>
      <c r="CH90" s="639" t="s">
        <v>1204</v>
      </c>
      <c r="CI90" s="639" t="s">
        <v>1204</v>
      </c>
      <c r="CJ90" s="639" t="s">
        <v>1204</v>
      </c>
      <c r="CK90" s="639" t="s">
        <v>1204</v>
      </c>
      <c r="CL90" s="639" t="s">
        <v>1204</v>
      </c>
      <c r="CM90" s="639" t="s">
        <v>1204</v>
      </c>
      <c r="CN90" s="639" t="s">
        <v>1204</v>
      </c>
      <c r="CO90" s="639" t="s">
        <v>1204</v>
      </c>
      <c r="CP90" s="639" t="s">
        <v>1204</v>
      </c>
      <c r="CQ90" s="639" t="s">
        <v>1204</v>
      </c>
      <c r="CR90" s="639" t="s">
        <v>1204</v>
      </c>
      <c r="CS90" s="639" t="s">
        <v>1204</v>
      </c>
      <c r="CT90" s="639" t="s">
        <v>1204</v>
      </c>
      <c r="CU90" s="639" t="s">
        <v>1204</v>
      </c>
      <c r="CV90" s="639" t="s">
        <v>1204</v>
      </c>
      <c r="CW90" s="639" t="s">
        <v>1204</v>
      </c>
      <c r="CX90" s="639" t="s">
        <v>1204</v>
      </c>
      <c r="CY90" s="639" t="s">
        <v>1204</v>
      </c>
      <c r="CZ90" s="639" t="s">
        <v>1204</v>
      </c>
      <c r="DA90" s="639" t="s">
        <v>1204</v>
      </c>
      <c r="DB90" s="639" t="s">
        <v>1204</v>
      </c>
    </row>
    <row r="91" spans="1:106">
      <c r="A91" s="588" t="s">
        <v>1192</v>
      </c>
      <c r="B91" s="494"/>
      <c r="C91" s="494"/>
      <c r="D91" s="635"/>
      <c r="E91" s="635"/>
      <c r="F91" s="636"/>
      <c r="G91" s="637"/>
      <c r="H91" s="638" t="s">
        <v>1192</v>
      </c>
      <c r="I91" t="s">
        <v>1204</v>
      </c>
      <c r="J91" t="s">
        <v>1204</v>
      </c>
      <c r="K91" t="s">
        <v>1204</v>
      </c>
      <c r="L91" t="s">
        <v>1204</v>
      </c>
      <c r="M91" t="s">
        <v>1204</v>
      </c>
      <c r="N91" t="s">
        <v>1204</v>
      </c>
      <c r="O91" t="s">
        <v>1204</v>
      </c>
      <c r="P91" t="s">
        <v>1204</v>
      </c>
      <c r="Q91" t="s">
        <v>1204</v>
      </c>
      <c r="R91" t="s">
        <v>1204</v>
      </c>
      <c r="S91" t="s">
        <v>1204</v>
      </c>
      <c r="T91" t="s">
        <v>1204</v>
      </c>
      <c r="U91" t="s">
        <v>1204</v>
      </c>
      <c r="V91" s="355" t="s">
        <v>1204</v>
      </c>
      <c r="W91" s="355" t="s">
        <v>1204</v>
      </c>
      <c r="X91" t="s">
        <v>1204</v>
      </c>
      <c r="Y91" t="s">
        <v>1204</v>
      </c>
      <c r="Z91" t="s">
        <v>1204</v>
      </c>
      <c r="AA91" t="s">
        <v>1204</v>
      </c>
      <c r="AB91" t="s">
        <v>1204</v>
      </c>
      <c r="AC91" t="s">
        <v>1204</v>
      </c>
      <c r="AD91" t="s">
        <v>1204</v>
      </c>
      <c r="AE91" t="s">
        <v>1204</v>
      </c>
      <c r="AF91" t="s">
        <v>1204</v>
      </c>
      <c r="AG91" t="s">
        <v>1204</v>
      </c>
      <c r="AH91" s="639" t="s">
        <v>1204</v>
      </c>
      <c r="AI91" s="639" t="s">
        <v>1204</v>
      </c>
      <c r="AJ91" s="639" t="s">
        <v>1204</v>
      </c>
      <c r="AK91" s="639" t="s">
        <v>1204</v>
      </c>
      <c r="AL91" s="639" t="s">
        <v>1204</v>
      </c>
      <c r="AM91" s="639" t="s">
        <v>1204</v>
      </c>
      <c r="AN91" s="639" t="s">
        <v>1204</v>
      </c>
      <c r="AO91" s="639" t="s">
        <v>1204</v>
      </c>
      <c r="AP91" s="639" t="s">
        <v>1204</v>
      </c>
      <c r="AQ91" s="639" t="s">
        <v>1204</v>
      </c>
      <c r="AR91" s="639" t="s">
        <v>1204</v>
      </c>
      <c r="AS91" s="639" t="s">
        <v>1204</v>
      </c>
      <c r="AT91" s="639" t="s">
        <v>1204</v>
      </c>
      <c r="AU91" s="639" t="s">
        <v>1204</v>
      </c>
      <c r="AV91" s="639" t="s">
        <v>1204</v>
      </c>
      <c r="AW91" s="639" t="s">
        <v>1204</v>
      </c>
      <c r="AX91" s="639" t="s">
        <v>1204</v>
      </c>
      <c r="AY91" s="639" t="s">
        <v>1204</v>
      </c>
      <c r="AZ91" s="639" t="s">
        <v>1204</v>
      </c>
      <c r="BA91" s="639" t="s">
        <v>1204</v>
      </c>
      <c r="BB91" s="639" t="s">
        <v>1204</v>
      </c>
      <c r="BC91" s="639" t="s">
        <v>1204</v>
      </c>
      <c r="BD91" s="639" t="s">
        <v>1204</v>
      </c>
      <c r="BE91" s="639" t="s">
        <v>1204</v>
      </c>
      <c r="BF91" s="639" t="s">
        <v>1204</v>
      </c>
      <c r="BG91" s="639" t="s">
        <v>1204</v>
      </c>
      <c r="BH91" s="639" t="s">
        <v>1204</v>
      </c>
      <c r="BI91" s="639" t="s">
        <v>1204</v>
      </c>
      <c r="BJ91" s="639" t="s">
        <v>1204</v>
      </c>
      <c r="BK91" s="639" t="s">
        <v>1204</v>
      </c>
      <c r="BL91" s="639" t="s">
        <v>1204</v>
      </c>
      <c r="BM91" s="639" t="s">
        <v>1204</v>
      </c>
      <c r="BN91" s="639" t="s">
        <v>1204</v>
      </c>
      <c r="BO91" s="639" t="s">
        <v>1204</v>
      </c>
      <c r="BP91" s="639" t="s">
        <v>1204</v>
      </c>
      <c r="BQ91" s="639" t="s">
        <v>1204</v>
      </c>
      <c r="BR91" s="639" t="s">
        <v>1204</v>
      </c>
      <c r="BS91" s="639" t="s">
        <v>1204</v>
      </c>
      <c r="BT91" s="639" t="s">
        <v>1204</v>
      </c>
      <c r="BU91" s="639" t="s">
        <v>1204</v>
      </c>
      <c r="BV91" s="639" t="s">
        <v>1204</v>
      </c>
      <c r="BW91" s="639" t="s">
        <v>1204</v>
      </c>
      <c r="BX91" s="639" t="s">
        <v>1204</v>
      </c>
      <c r="BY91" s="639" t="s">
        <v>1204</v>
      </c>
      <c r="BZ91" s="639" t="s">
        <v>1204</v>
      </c>
      <c r="CA91" s="639" t="s">
        <v>1204</v>
      </c>
      <c r="CB91" s="639" t="s">
        <v>1204</v>
      </c>
      <c r="CC91" s="639" t="s">
        <v>1204</v>
      </c>
      <c r="CD91" s="639" t="s">
        <v>1204</v>
      </c>
      <c r="CE91" s="639" t="s">
        <v>1204</v>
      </c>
      <c r="CF91" s="639" t="s">
        <v>1204</v>
      </c>
      <c r="CG91" s="639" t="s">
        <v>1204</v>
      </c>
      <c r="CH91" s="639" t="s">
        <v>1204</v>
      </c>
      <c r="CI91" s="639" t="s">
        <v>1204</v>
      </c>
      <c r="CJ91" s="639" t="s">
        <v>1204</v>
      </c>
      <c r="CK91" s="639" t="s">
        <v>1204</v>
      </c>
      <c r="CL91" s="639" t="s">
        <v>1204</v>
      </c>
      <c r="CM91" s="639" t="s">
        <v>1204</v>
      </c>
      <c r="CN91" s="639" t="s">
        <v>1204</v>
      </c>
      <c r="CO91" s="639" t="s">
        <v>1204</v>
      </c>
      <c r="CP91" s="639" t="s">
        <v>1204</v>
      </c>
      <c r="CQ91" s="639" t="s">
        <v>1204</v>
      </c>
      <c r="CR91" s="639" t="s">
        <v>1204</v>
      </c>
      <c r="CS91" s="639" t="s">
        <v>1204</v>
      </c>
      <c r="CT91" s="639" t="s">
        <v>1204</v>
      </c>
      <c r="CU91" s="639" t="s">
        <v>1204</v>
      </c>
      <c r="CV91" s="639" t="s">
        <v>1204</v>
      </c>
      <c r="CW91" s="639" t="s">
        <v>1204</v>
      </c>
      <c r="CX91" s="639" t="s">
        <v>1204</v>
      </c>
      <c r="CY91" s="639" t="s">
        <v>1204</v>
      </c>
      <c r="CZ91" s="639" t="s">
        <v>1204</v>
      </c>
      <c r="DA91" s="639" t="s">
        <v>1204</v>
      </c>
      <c r="DB91" s="639" t="s">
        <v>1204</v>
      </c>
    </row>
    <row r="92" spans="1:106">
      <c r="A92" s="114"/>
      <c r="B92" s="494"/>
      <c r="C92" s="494"/>
      <c r="D92" s="635"/>
      <c r="E92" s="635"/>
      <c r="F92" s="636"/>
      <c r="G92" s="637"/>
      <c r="H92" s="643"/>
      <c r="I92" t="s">
        <v>1204</v>
      </c>
      <c r="J92" t="s">
        <v>1204</v>
      </c>
      <c r="K92" t="s">
        <v>1204</v>
      </c>
      <c r="L92" t="s">
        <v>1204</v>
      </c>
      <c r="M92" t="s">
        <v>1204</v>
      </c>
      <c r="N92" t="s">
        <v>1204</v>
      </c>
      <c r="O92" t="s">
        <v>1204</v>
      </c>
      <c r="P92" t="s">
        <v>1204</v>
      </c>
      <c r="Q92" t="s">
        <v>1204</v>
      </c>
      <c r="R92" t="s">
        <v>1204</v>
      </c>
      <c r="S92" t="s">
        <v>1204</v>
      </c>
      <c r="T92" t="s">
        <v>1204</v>
      </c>
      <c r="U92" t="s">
        <v>1204</v>
      </c>
      <c r="V92" s="355" t="s">
        <v>1204</v>
      </c>
      <c r="W92" s="355" t="s">
        <v>1204</v>
      </c>
      <c r="X92" t="s">
        <v>1204</v>
      </c>
      <c r="Y92" t="s">
        <v>1204</v>
      </c>
      <c r="Z92" t="s">
        <v>1204</v>
      </c>
      <c r="AA92" t="s">
        <v>1204</v>
      </c>
      <c r="AB92" t="s">
        <v>1204</v>
      </c>
      <c r="AC92" t="s">
        <v>1204</v>
      </c>
      <c r="AD92" t="s">
        <v>1204</v>
      </c>
      <c r="AE92" t="s">
        <v>1204</v>
      </c>
      <c r="AF92" t="s">
        <v>1204</v>
      </c>
      <c r="AG92" t="s">
        <v>1204</v>
      </c>
      <c r="AH92" s="639" t="s">
        <v>1204</v>
      </c>
      <c r="AI92" s="639" t="s">
        <v>1204</v>
      </c>
      <c r="AJ92" s="639" t="s">
        <v>1204</v>
      </c>
      <c r="AK92" s="639" t="s">
        <v>1204</v>
      </c>
      <c r="AL92" s="639" t="s">
        <v>1204</v>
      </c>
      <c r="AM92" s="639" t="s">
        <v>1204</v>
      </c>
      <c r="AN92" s="639" t="s">
        <v>1204</v>
      </c>
      <c r="AO92" s="639" t="s">
        <v>1204</v>
      </c>
      <c r="AP92" s="639" t="s">
        <v>1204</v>
      </c>
      <c r="AQ92" s="639" t="s">
        <v>1204</v>
      </c>
      <c r="AR92" s="639" t="s">
        <v>1204</v>
      </c>
      <c r="AS92" s="639" t="s">
        <v>1204</v>
      </c>
      <c r="AT92" s="639" t="s">
        <v>1204</v>
      </c>
      <c r="AU92" s="639" t="s">
        <v>1204</v>
      </c>
      <c r="AV92" s="639" t="s">
        <v>1204</v>
      </c>
      <c r="AW92" s="639" t="s">
        <v>1204</v>
      </c>
      <c r="AX92" s="639" t="s">
        <v>1204</v>
      </c>
      <c r="AY92" s="639" t="s">
        <v>1204</v>
      </c>
      <c r="AZ92" s="639" t="s">
        <v>1204</v>
      </c>
      <c r="BA92" s="639" t="s">
        <v>1204</v>
      </c>
      <c r="BB92" s="639" t="s">
        <v>1204</v>
      </c>
      <c r="BC92" s="639" t="s">
        <v>1204</v>
      </c>
      <c r="BD92" s="639" t="s">
        <v>1204</v>
      </c>
      <c r="BE92" s="639" t="s">
        <v>1204</v>
      </c>
      <c r="BF92" s="639" t="s">
        <v>1204</v>
      </c>
      <c r="BG92" s="639" t="s">
        <v>1204</v>
      </c>
      <c r="BH92" s="639" t="s">
        <v>1204</v>
      </c>
      <c r="BI92" s="639" t="s">
        <v>1204</v>
      </c>
      <c r="BJ92" s="639" t="s">
        <v>1204</v>
      </c>
      <c r="BK92" s="639" t="s">
        <v>1204</v>
      </c>
      <c r="BL92" s="639" t="s">
        <v>1204</v>
      </c>
      <c r="BM92" s="639" t="s">
        <v>1204</v>
      </c>
      <c r="BN92" s="639" t="s">
        <v>1204</v>
      </c>
      <c r="BO92" s="639" t="s">
        <v>1204</v>
      </c>
      <c r="BP92" s="639" t="s">
        <v>1204</v>
      </c>
      <c r="BQ92" s="639" t="s">
        <v>1204</v>
      </c>
      <c r="BR92" s="639" t="s">
        <v>1204</v>
      </c>
      <c r="BS92" s="639" t="s">
        <v>1204</v>
      </c>
      <c r="BT92" s="639" t="s">
        <v>1204</v>
      </c>
      <c r="BU92" s="639" t="s">
        <v>1204</v>
      </c>
      <c r="BV92" s="639" t="s">
        <v>1204</v>
      </c>
      <c r="BW92" s="639" t="s">
        <v>1204</v>
      </c>
      <c r="BX92" s="639" t="s">
        <v>1204</v>
      </c>
      <c r="BY92" s="639" t="s">
        <v>1204</v>
      </c>
      <c r="BZ92" s="639" t="s">
        <v>1204</v>
      </c>
      <c r="CA92" s="639" t="s">
        <v>1204</v>
      </c>
      <c r="CB92" s="639" t="s">
        <v>1204</v>
      </c>
      <c r="CC92" s="639" t="s">
        <v>1204</v>
      </c>
      <c r="CD92" s="639" t="s">
        <v>1204</v>
      </c>
      <c r="CE92" s="639" t="s">
        <v>1204</v>
      </c>
      <c r="CF92" s="639" t="s">
        <v>1204</v>
      </c>
      <c r="CG92" s="639" t="s">
        <v>1204</v>
      </c>
      <c r="CH92" s="639" t="s">
        <v>1204</v>
      </c>
      <c r="CI92" s="639" t="s">
        <v>1204</v>
      </c>
      <c r="CJ92" s="639" t="s">
        <v>1204</v>
      </c>
      <c r="CK92" s="639" t="s">
        <v>1204</v>
      </c>
      <c r="CL92" s="639" t="s">
        <v>1204</v>
      </c>
      <c r="CM92" s="639" t="s">
        <v>1204</v>
      </c>
      <c r="CN92" s="639" t="s">
        <v>1204</v>
      </c>
      <c r="CO92" s="639" t="s">
        <v>1204</v>
      </c>
      <c r="CP92" s="639" t="s">
        <v>1204</v>
      </c>
      <c r="CQ92" s="639" t="s">
        <v>1204</v>
      </c>
      <c r="CR92" s="639" t="s">
        <v>1204</v>
      </c>
      <c r="CS92" s="639" t="s">
        <v>1204</v>
      </c>
      <c r="CT92" s="639" t="s">
        <v>1204</v>
      </c>
      <c r="CU92" s="639" t="s">
        <v>1204</v>
      </c>
      <c r="CV92" s="639" t="s">
        <v>1204</v>
      </c>
      <c r="CW92" s="639" t="s">
        <v>1204</v>
      </c>
      <c r="CX92" s="639" t="s">
        <v>1204</v>
      </c>
      <c r="CY92" s="639" t="s">
        <v>1204</v>
      </c>
      <c r="CZ92" s="639" t="s">
        <v>1204</v>
      </c>
      <c r="DA92" s="639" t="s">
        <v>1204</v>
      </c>
      <c r="DB92" s="639" t="s">
        <v>1204</v>
      </c>
    </row>
    <row r="93" spans="1:106">
      <c r="A93" s="588" t="s">
        <v>1193</v>
      </c>
      <c r="B93" s="494"/>
      <c r="C93" s="494"/>
      <c r="D93" s="635"/>
      <c r="E93" s="635"/>
      <c r="F93" s="636"/>
      <c r="G93" s="637"/>
      <c r="H93" s="638" t="s">
        <v>1193</v>
      </c>
      <c r="I93" t="s">
        <v>1204</v>
      </c>
      <c r="J93" t="s">
        <v>1204</v>
      </c>
      <c r="K93" t="s">
        <v>1204</v>
      </c>
      <c r="L93" t="s">
        <v>1204</v>
      </c>
      <c r="M93" t="s">
        <v>1204</v>
      </c>
      <c r="N93" t="s">
        <v>1204</v>
      </c>
      <c r="O93" t="s">
        <v>1204</v>
      </c>
      <c r="P93" t="s">
        <v>1204</v>
      </c>
      <c r="Q93" t="s">
        <v>1204</v>
      </c>
      <c r="R93" t="s">
        <v>1204</v>
      </c>
      <c r="S93" t="s">
        <v>1204</v>
      </c>
      <c r="T93" t="s">
        <v>1204</v>
      </c>
      <c r="U93" t="s">
        <v>1204</v>
      </c>
      <c r="V93" s="355" t="s">
        <v>1204</v>
      </c>
      <c r="W93" s="355" t="s">
        <v>1204</v>
      </c>
      <c r="X93" t="s">
        <v>1204</v>
      </c>
      <c r="Y93" t="s">
        <v>1204</v>
      </c>
      <c r="Z93" t="s">
        <v>1204</v>
      </c>
      <c r="AA93" t="s">
        <v>1204</v>
      </c>
      <c r="AB93" t="s">
        <v>1204</v>
      </c>
      <c r="AC93" t="s">
        <v>1204</v>
      </c>
      <c r="AD93" t="s">
        <v>1204</v>
      </c>
      <c r="AE93" t="s">
        <v>1204</v>
      </c>
      <c r="AF93" t="s">
        <v>1204</v>
      </c>
      <c r="AG93" t="s">
        <v>1204</v>
      </c>
      <c r="AH93" s="639" t="s">
        <v>1204</v>
      </c>
      <c r="AI93" s="639" t="s">
        <v>1204</v>
      </c>
      <c r="AJ93" s="639" t="s">
        <v>1204</v>
      </c>
      <c r="AK93" s="639" t="s">
        <v>1204</v>
      </c>
      <c r="AL93" s="639" t="s">
        <v>1204</v>
      </c>
      <c r="AM93" s="639" t="s">
        <v>1204</v>
      </c>
      <c r="AN93" s="639" t="s">
        <v>1204</v>
      </c>
      <c r="AO93" s="639" t="s">
        <v>1204</v>
      </c>
      <c r="AP93" s="639" t="s">
        <v>1204</v>
      </c>
      <c r="AQ93" s="639" t="s">
        <v>1204</v>
      </c>
      <c r="AR93" s="639" t="s">
        <v>1204</v>
      </c>
      <c r="AS93" s="639" t="s">
        <v>1204</v>
      </c>
      <c r="AT93" s="639" t="s">
        <v>1204</v>
      </c>
      <c r="AU93" s="639" t="s">
        <v>1204</v>
      </c>
      <c r="AV93" s="639" t="s">
        <v>1204</v>
      </c>
      <c r="AW93" s="639" t="s">
        <v>1204</v>
      </c>
      <c r="AX93" s="639" t="s">
        <v>1204</v>
      </c>
      <c r="AY93" s="639" t="s">
        <v>1204</v>
      </c>
      <c r="AZ93" s="639" t="s">
        <v>1204</v>
      </c>
      <c r="BA93" s="639" t="s">
        <v>1204</v>
      </c>
      <c r="BB93" s="639" t="s">
        <v>1204</v>
      </c>
      <c r="BC93" s="639" t="s">
        <v>1204</v>
      </c>
      <c r="BD93" s="639" t="s">
        <v>1204</v>
      </c>
      <c r="BE93" s="639" t="s">
        <v>1204</v>
      </c>
      <c r="BF93" s="639" t="s">
        <v>1204</v>
      </c>
      <c r="BG93" s="639" t="s">
        <v>1204</v>
      </c>
      <c r="BH93" s="639" t="s">
        <v>1204</v>
      </c>
      <c r="BI93" s="639" t="s">
        <v>1204</v>
      </c>
      <c r="BJ93" s="639" t="s">
        <v>1204</v>
      </c>
      <c r="BK93" s="639" t="s">
        <v>1204</v>
      </c>
      <c r="BL93" s="639" t="s">
        <v>1204</v>
      </c>
      <c r="BM93" s="639" t="s">
        <v>1204</v>
      </c>
      <c r="BN93" s="639" t="s">
        <v>1204</v>
      </c>
      <c r="BO93" s="639" t="s">
        <v>1204</v>
      </c>
      <c r="BP93" s="639" t="s">
        <v>1204</v>
      </c>
      <c r="BQ93" s="639" t="s">
        <v>1204</v>
      </c>
      <c r="BR93" s="639" t="s">
        <v>1204</v>
      </c>
      <c r="BS93" s="639" t="s">
        <v>1204</v>
      </c>
      <c r="BT93" s="639" t="s">
        <v>1204</v>
      </c>
      <c r="BU93" s="639" t="s">
        <v>1204</v>
      </c>
      <c r="BV93" s="639" t="s">
        <v>1204</v>
      </c>
      <c r="BW93" s="639" t="s">
        <v>1204</v>
      </c>
      <c r="BX93" s="639" t="s">
        <v>1204</v>
      </c>
      <c r="BY93" s="639" t="s">
        <v>1204</v>
      </c>
      <c r="BZ93" s="639" t="s">
        <v>1204</v>
      </c>
      <c r="CA93" s="639" t="s">
        <v>1204</v>
      </c>
      <c r="CB93" s="639" t="s">
        <v>1204</v>
      </c>
      <c r="CC93" s="639" t="s">
        <v>1204</v>
      </c>
      <c r="CD93" s="639" t="s">
        <v>1204</v>
      </c>
      <c r="CE93" s="639" t="s">
        <v>1204</v>
      </c>
      <c r="CF93" s="639" t="s">
        <v>1204</v>
      </c>
      <c r="CG93" s="639" t="s">
        <v>1204</v>
      </c>
      <c r="CH93" s="639" t="s">
        <v>1204</v>
      </c>
      <c r="CI93" s="639" t="s">
        <v>1204</v>
      </c>
      <c r="CJ93" s="639" t="s">
        <v>1204</v>
      </c>
      <c r="CK93" s="639" t="s">
        <v>1204</v>
      </c>
      <c r="CL93" s="639" t="s">
        <v>1204</v>
      </c>
      <c r="CM93" s="639" t="s">
        <v>1204</v>
      </c>
      <c r="CN93" s="639" t="s">
        <v>1204</v>
      </c>
      <c r="CO93" s="639" t="s">
        <v>1204</v>
      </c>
      <c r="CP93" s="639" t="s">
        <v>1204</v>
      </c>
      <c r="CQ93" s="639" t="s">
        <v>1204</v>
      </c>
      <c r="CR93" s="639" t="s">
        <v>1204</v>
      </c>
      <c r="CS93" s="639" t="s">
        <v>1204</v>
      </c>
      <c r="CT93" s="639" t="s">
        <v>1204</v>
      </c>
      <c r="CU93" s="639" t="s">
        <v>1204</v>
      </c>
      <c r="CV93" s="639" t="s">
        <v>1204</v>
      </c>
      <c r="CW93" s="639" t="s">
        <v>1204</v>
      </c>
      <c r="CX93" s="639" t="s">
        <v>1204</v>
      </c>
      <c r="CY93" s="639" t="s">
        <v>1204</v>
      </c>
      <c r="CZ93" s="639" t="s">
        <v>1204</v>
      </c>
      <c r="DA93" s="639" t="s">
        <v>1204</v>
      </c>
      <c r="DB93" s="639" t="s">
        <v>1204</v>
      </c>
    </row>
    <row r="94" spans="1:106">
      <c r="A94" s="114"/>
      <c r="B94" s="494"/>
      <c r="C94" s="494"/>
      <c r="D94" s="635"/>
      <c r="E94" s="635"/>
      <c r="F94" s="636"/>
      <c r="G94" s="637"/>
      <c r="H94" s="643"/>
      <c r="I94" t="s">
        <v>1204</v>
      </c>
      <c r="J94" t="s">
        <v>1204</v>
      </c>
      <c r="K94" t="s">
        <v>1204</v>
      </c>
      <c r="L94" t="s">
        <v>1204</v>
      </c>
      <c r="M94" t="s">
        <v>1204</v>
      </c>
      <c r="N94" t="s">
        <v>1204</v>
      </c>
      <c r="O94" t="s">
        <v>1204</v>
      </c>
      <c r="P94" t="s">
        <v>1204</v>
      </c>
      <c r="Q94" t="s">
        <v>1204</v>
      </c>
      <c r="R94" t="s">
        <v>1204</v>
      </c>
      <c r="S94" t="s">
        <v>1204</v>
      </c>
      <c r="T94" t="s">
        <v>1204</v>
      </c>
      <c r="U94" t="s">
        <v>1204</v>
      </c>
      <c r="V94" s="355" t="s">
        <v>1204</v>
      </c>
      <c r="W94" s="355" t="s">
        <v>1204</v>
      </c>
      <c r="X94" t="s">
        <v>1204</v>
      </c>
      <c r="Y94" t="s">
        <v>1204</v>
      </c>
      <c r="Z94" t="s">
        <v>1204</v>
      </c>
      <c r="AA94" t="s">
        <v>1204</v>
      </c>
      <c r="AB94" t="s">
        <v>1204</v>
      </c>
      <c r="AC94" t="s">
        <v>1204</v>
      </c>
      <c r="AD94" t="s">
        <v>1204</v>
      </c>
      <c r="AE94" t="s">
        <v>1204</v>
      </c>
      <c r="AF94" t="s">
        <v>1204</v>
      </c>
      <c r="AG94" t="s">
        <v>1204</v>
      </c>
      <c r="AH94" s="639" t="s">
        <v>1204</v>
      </c>
      <c r="AI94" s="639" t="s">
        <v>1204</v>
      </c>
      <c r="AJ94" s="639" t="s">
        <v>1204</v>
      </c>
      <c r="AK94" s="639" t="s">
        <v>1204</v>
      </c>
      <c r="AL94" s="639" t="s">
        <v>1204</v>
      </c>
      <c r="AM94" s="639" t="s">
        <v>1204</v>
      </c>
      <c r="AN94" s="639" t="s">
        <v>1204</v>
      </c>
      <c r="AO94" s="639" t="s">
        <v>1204</v>
      </c>
      <c r="AP94" s="639" t="s">
        <v>1204</v>
      </c>
      <c r="AQ94" s="639" t="s">
        <v>1204</v>
      </c>
      <c r="AR94" s="639" t="s">
        <v>1204</v>
      </c>
      <c r="AS94" s="639" t="s">
        <v>1204</v>
      </c>
      <c r="AT94" s="639" t="s">
        <v>1204</v>
      </c>
      <c r="AU94" s="639" t="s">
        <v>1204</v>
      </c>
      <c r="AV94" s="639" t="s">
        <v>1204</v>
      </c>
      <c r="AW94" s="639" t="s">
        <v>1204</v>
      </c>
      <c r="AX94" s="639" t="s">
        <v>1204</v>
      </c>
      <c r="AY94" s="639" t="s">
        <v>1204</v>
      </c>
      <c r="AZ94" s="639" t="s">
        <v>1204</v>
      </c>
      <c r="BA94" s="639" t="s">
        <v>1204</v>
      </c>
      <c r="BB94" s="639" t="s">
        <v>1204</v>
      </c>
      <c r="BC94" s="639" t="s">
        <v>1204</v>
      </c>
      <c r="BD94" s="639" t="s">
        <v>1204</v>
      </c>
      <c r="BE94" s="639" t="s">
        <v>1204</v>
      </c>
      <c r="BF94" s="639" t="s">
        <v>1204</v>
      </c>
      <c r="BG94" s="639" t="s">
        <v>1204</v>
      </c>
      <c r="BH94" s="639" t="s">
        <v>1204</v>
      </c>
      <c r="BI94" s="639" t="s">
        <v>1204</v>
      </c>
      <c r="BJ94" s="639" t="s">
        <v>1204</v>
      </c>
      <c r="BK94" s="639" t="s">
        <v>1204</v>
      </c>
      <c r="BL94" s="639" t="s">
        <v>1204</v>
      </c>
      <c r="BM94" s="639" t="s">
        <v>1204</v>
      </c>
      <c r="BN94" s="639" t="s">
        <v>1204</v>
      </c>
      <c r="BO94" s="639" t="s">
        <v>1204</v>
      </c>
      <c r="BP94" s="639" t="s">
        <v>1204</v>
      </c>
      <c r="BQ94" s="639" t="s">
        <v>1204</v>
      </c>
      <c r="BR94" s="639" t="s">
        <v>1204</v>
      </c>
      <c r="BS94" s="639" t="s">
        <v>1204</v>
      </c>
      <c r="BT94" s="639" t="s">
        <v>1204</v>
      </c>
      <c r="BU94" s="639" t="s">
        <v>1204</v>
      </c>
      <c r="BV94" s="639" t="s">
        <v>1204</v>
      </c>
      <c r="BW94" s="639" t="s">
        <v>1204</v>
      </c>
      <c r="BX94" s="639" t="s">
        <v>1204</v>
      </c>
      <c r="BY94" s="639" t="s">
        <v>1204</v>
      </c>
      <c r="BZ94" s="639" t="s">
        <v>1204</v>
      </c>
      <c r="CA94" s="639" t="s">
        <v>1204</v>
      </c>
      <c r="CB94" s="639" t="s">
        <v>1204</v>
      </c>
      <c r="CC94" s="639" t="s">
        <v>1204</v>
      </c>
      <c r="CD94" s="639" t="s">
        <v>1204</v>
      </c>
      <c r="CE94" s="639" t="s">
        <v>1204</v>
      </c>
      <c r="CF94" s="639" t="s">
        <v>1204</v>
      </c>
      <c r="CG94" s="639" t="s">
        <v>1204</v>
      </c>
      <c r="CH94" s="639" t="s">
        <v>1204</v>
      </c>
      <c r="CI94" s="639" t="s">
        <v>1204</v>
      </c>
      <c r="CJ94" s="639" t="s">
        <v>1204</v>
      </c>
      <c r="CK94" s="639" t="s">
        <v>1204</v>
      </c>
      <c r="CL94" s="639" t="s">
        <v>1204</v>
      </c>
      <c r="CM94" s="639" t="s">
        <v>1204</v>
      </c>
      <c r="CN94" s="639" t="s">
        <v>1204</v>
      </c>
      <c r="CO94" s="639" t="s">
        <v>1204</v>
      </c>
      <c r="CP94" s="639" t="s">
        <v>1204</v>
      </c>
      <c r="CQ94" s="639" t="s">
        <v>1204</v>
      </c>
      <c r="CR94" s="639" t="s">
        <v>1204</v>
      </c>
      <c r="CS94" s="639" t="s">
        <v>1204</v>
      </c>
      <c r="CT94" s="639" t="s">
        <v>1204</v>
      </c>
      <c r="CU94" s="639" t="s">
        <v>1204</v>
      </c>
      <c r="CV94" s="639" t="s">
        <v>1204</v>
      </c>
      <c r="CW94" s="639" t="s">
        <v>1204</v>
      </c>
      <c r="CX94" s="639" t="s">
        <v>1204</v>
      </c>
      <c r="CY94" s="639" t="s">
        <v>1204</v>
      </c>
      <c r="CZ94" s="639" t="s">
        <v>1204</v>
      </c>
      <c r="DA94" s="639" t="s">
        <v>1204</v>
      </c>
      <c r="DB94" s="639" t="s">
        <v>1204</v>
      </c>
    </row>
    <row r="95" spans="1:106">
      <c r="A95" s="589" t="s">
        <v>1194</v>
      </c>
      <c r="B95" s="494"/>
      <c r="C95" s="494"/>
      <c r="D95" s="635"/>
      <c r="E95" s="635"/>
      <c r="F95" s="636"/>
      <c r="G95" s="637"/>
      <c r="H95" s="644" t="s">
        <v>1194</v>
      </c>
      <c r="I95" t="s">
        <v>1204</v>
      </c>
      <c r="J95" t="s">
        <v>1204</v>
      </c>
      <c r="K95" t="s">
        <v>1204</v>
      </c>
      <c r="L95" t="s">
        <v>1204</v>
      </c>
      <c r="M95" t="s">
        <v>1204</v>
      </c>
      <c r="N95" t="s">
        <v>1204</v>
      </c>
      <c r="O95" t="s">
        <v>1204</v>
      </c>
      <c r="P95" t="s">
        <v>1204</v>
      </c>
      <c r="Q95" t="s">
        <v>1204</v>
      </c>
      <c r="R95" t="s">
        <v>1204</v>
      </c>
      <c r="S95" t="s">
        <v>1204</v>
      </c>
      <c r="T95" t="s">
        <v>1204</v>
      </c>
      <c r="U95" t="s">
        <v>1204</v>
      </c>
      <c r="V95" s="355" t="s">
        <v>1204</v>
      </c>
      <c r="W95" s="355" t="s">
        <v>1204</v>
      </c>
      <c r="X95" t="s">
        <v>1204</v>
      </c>
      <c r="Y95" t="s">
        <v>1204</v>
      </c>
      <c r="Z95" t="s">
        <v>1204</v>
      </c>
      <c r="AA95" t="s">
        <v>1204</v>
      </c>
      <c r="AB95" t="s">
        <v>1204</v>
      </c>
      <c r="AC95" t="s">
        <v>1204</v>
      </c>
      <c r="AD95" t="s">
        <v>1204</v>
      </c>
      <c r="AE95" t="s">
        <v>1204</v>
      </c>
      <c r="AF95" t="s">
        <v>1204</v>
      </c>
      <c r="AG95" t="s">
        <v>1204</v>
      </c>
      <c r="AH95" s="639" t="s">
        <v>1204</v>
      </c>
      <c r="AI95" s="639" t="s">
        <v>1204</v>
      </c>
      <c r="AJ95" s="639" t="s">
        <v>1204</v>
      </c>
      <c r="AK95" s="639" t="s">
        <v>1204</v>
      </c>
      <c r="AL95" s="639" t="s">
        <v>1204</v>
      </c>
      <c r="AM95" s="639" t="s">
        <v>1204</v>
      </c>
      <c r="AN95" s="639" t="s">
        <v>1204</v>
      </c>
      <c r="AO95" s="639" t="s">
        <v>1204</v>
      </c>
      <c r="AP95" s="639" t="s">
        <v>1204</v>
      </c>
      <c r="AQ95" s="639" t="s">
        <v>1204</v>
      </c>
      <c r="AR95" s="639" t="s">
        <v>1204</v>
      </c>
      <c r="AS95" s="639" t="s">
        <v>1204</v>
      </c>
      <c r="AT95" s="639" t="s">
        <v>1204</v>
      </c>
      <c r="AU95" s="639" t="s">
        <v>1204</v>
      </c>
      <c r="AV95" s="639" t="s">
        <v>1204</v>
      </c>
      <c r="AW95" s="639" t="s">
        <v>1204</v>
      </c>
      <c r="AX95" s="639" t="s">
        <v>1204</v>
      </c>
      <c r="AY95" s="639" t="s">
        <v>1204</v>
      </c>
      <c r="AZ95" s="639" t="s">
        <v>1204</v>
      </c>
      <c r="BA95" s="639" t="s">
        <v>1204</v>
      </c>
      <c r="BB95" s="639" t="s">
        <v>1204</v>
      </c>
      <c r="BC95" s="639" t="s">
        <v>1204</v>
      </c>
      <c r="BD95" s="639" t="s">
        <v>1204</v>
      </c>
      <c r="BE95" s="639" t="s">
        <v>1204</v>
      </c>
      <c r="BF95" s="639" t="s">
        <v>1204</v>
      </c>
      <c r="BG95" s="639" t="s">
        <v>1204</v>
      </c>
      <c r="BH95" s="639" t="s">
        <v>1204</v>
      </c>
      <c r="BI95" s="639" t="s">
        <v>1204</v>
      </c>
      <c r="BJ95" s="639" t="s">
        <v>1204</v>
      </c>
      <c r="BK95" s="639" t="s">
        <v>1204</v>
      </c>
      <c r="BL95" s="639" t="s">
        <v>1204</v>
      </c>
      <c r="BM95" s="639" t="s">
        <v>1204</v>
      </c>
      <c r="BN95" s="639" t="s">
        <v>1204</v>
      </c>
      <c r="BO95" s="639" t="s">
        <v>1204</v>
      </c>
      <c r="BP95" s="639" t="s">
        <v>1204</v>
      </c>
      <c r="BQ95" s="639" t="s">
        <v>1204</v>
      </c>
      <c r="BR95" s="639" t="s">
        <v>1204</v>
      </c>
      <c r="BS95" s="639" t="s">
        <v>1204</v>
      </c>
      <c r="BT95" s="639" t="s">
        <v>1204</v>
      </c>
      <c r="BU95" s="639" t="s">
        <v>1204</v>
      </c>
      <c r="BV95" s="639" t="s">
        <v>1204</v>
      </c>
      <c r="BW95" s="639" t="s">
        <v>1204</v>
      </c>
      <c r="BX95" s="639" t="s">
        <v>1204</v>
      </c>
      <c r="BY95" s="639" t="s">
        <v>1204</v>
      </c>
      <c r="BZ95" s="639" t="s">
        <v>1204</v>
      </c>
      <c r="CA95" s="639" t="s">
        <v>1204</v>
      </c>
      <c r="CB95" s="639" t="s">
        <v>1204</v>
      </c>
      <c r="CC95" s="639" t="s">
        <v>1204</v>
      </c>
      <c r="CD95" s="639" t="s">
        <v>1204</v>
      </c>
      <c r="CE95" s="639" t="s">
        <v>1204</v>
      </c>
      <c r="CF95" s="639" t="s">
        <v>1204</v>
      </c>
      <c r="CG95" s="639" t="s">
        <v>1204</v>
      </c>
      <c r="CH95" s="639" t="s">
        <v>1204</v>
      </c>
      <c r="CI95" s="639" t="s">
        <v>1204</v>
      </c>
      <c r="CJ95" s="639" t="s">
        <v>1204</v>
      </c>
      <c r="CK95" s="639" t="s">
        <v>1204</v>
      </c>
      <c r="CL95" s="639" t="s">
        <v>1204</v>
      </c>
      <c r="CM95" s="639" t="s">
        <v>1204</v>
      </c>
      <c r="CN95" s="639" t="s">
        <v>1204</v>
      </c>
      <c r="CO95" s="639" t="s">
        <v>1204</v>
      </c>
      <c r="CP95" s="639" t="s">
        <v>1204</v>
      </c>
      <c r="CQ95" s="639" t="s">
        <v>1204</v>
      </c>
      <c r="CR95" s="639" t="s">
        <v>1204</v>
      </c>
      <c r="CS95" s="639" t="s">
        <v>1204</v>
      </c>
      <c r="CT95" s="639" t="s">
        <v>1204</v>
      </c>
      <c r="CU95" s="639" t="s">
        <v>1204</v>
      </c>
      <c r="CV95" s="639" t="s">
        <v>1204</v>
      </c>
      <c r="CW95" s="639" t="s">
        <v>1204</v>
      </c>
      <c r="CX95" s="639" t="s">
        <v>1204</v>
      </c>
      <c r="CY95" s="639" t="s">
        <v>1204</v>
      </c>
      <c r="CZ95" s="639" t="s">
        <v>1204</v>
      </c>
      <c r="DA95" s="639" t="s">
        <v>1204</v>
      </c>
      <c r="DB95" s="639" t="s">
        <v>1204</v>
      </c>
    </row>
    <row r="96" spans="1:106">
      <c r="A96" s="114"/>
      <c r="B96" s="494"/>
      <c r="C96" s="494"/>
      <c r="D96" s="635"/>
      <c r="E96" s="635"/>
      <c r="F96" s="636"/>
      <c r="G96" s="637"/>
      <c r="H96" s="8"/>
      <c r="I96" t="s">
        <v>1204</v>
      </c>
      <c r="J96" t="s">
        <v>1204</v>
      </c>
      <c r="K96" t="s">
        <v>1204</v>
      </c>
      <c r="L96" t="s">
        <v>1204</v>
      </c>
      <c r="M96" t="s">
        <v>1204</v>
      </c>
      <c r="N96" t="s">
        <v>1204</v>
      </c>
      <c r="O96" t="s">
        <v>1204</v>
      </c>
      <c r="P96" t="s">
        <v>1204</v>
      </c>
      <c r="Q96" t="s">
        <v>1204</v>
      </c>
      <c r="R96" t="s">
        <v>1204</v>
      </c>
      <c r="S96" t="s">
        <v>1204</v>
      </c>
      <c r="T96" t="s">
        <v>1204</v>
      </c>
      <c r="U96" t="s">
        <v>1204</v>
      </c>
      <c r="V96" s="355" t="s">
        <v>1204</v>
      </c>
      <c r="W96" s="355" t="s">
        <v>1204</v>
      </c>
      <c r="X96" t="s">
        <v>1204</v>
      </c>
      <c r="Y96" t="s">
        <v>1204</v>
      </c>
      <c r="Z96" t="s">
        <v>1204</v>
      </c>
      <c r="AA96" t="s">
        <v>1204</v>
      </c>
      <c r="AB96" t="s">
        <v>1204</v>
      </c>
      <c r="AC96" t="s">
        <v>1204</v>
      </c>
      <c r="AD96" t="s">
        <v>1204</v>
      </c>
      <c r="AE96" t="s">
        <v>1204</v>
      </c>
      <c r="AF96" t="s">
        <v>1204</v>
      </c>
      <c r="AG96" t="s">
        <v>1204</v>
      </c>
      <c r="AH96" s="639" t="s">
        <v>1204</v>
      </c>
      <c r="AI96" s="639" t="s">
        <v>1204</v>
      </c>
      <c r="AJ96" s="639" t="s">
        <v>1204</v>
      </c>
      <c r="AK96" s="639" t="s">
        <v>1204</v>
      </c>
      <c r="AL96" s="639" t="s">
        <v>1204</v>
      </c>
      <c r="AM96" s="639" t="s">
        <v>1204</v>
      </c>
      <c r="AN96" s="639" t="s">
        <v>1204</v>
      </c>
      <c r="AO96" s="639" t="s">
        <v>1204</v>
      </c>
      <c r="AP96" s="639" t="s">
        <v>1204</v>
      </c>
      <c r="AQ96" s="639" t="s">
        <v>1204</v>
      </c>
      <c r="AR96" s="639" t="s">
        <v>1204</v>
      </c>
      <c r="AS96" s="639" t="s">
        <v>1204</v>
      </c>
      <c r="AT96" s="639" t="s">
        <v>1204</v>
      </c>
      <c r="AU96" s="639" t="s">
        <v>1204</v>
      </c>
      <c r="AV96" s="639" t="s">
        <v>1204</v>
      </c>
      <c r="AW96" s="639" t="s">
        <v>1204</v>
      </c>
      <c r="AX96" s="639" t="s">
        <v>1204</v>
      </c>
      <c r="AY96" s="639" t="s">
        <v>1204</v>
      </c>
      <c r="AZ96" s="639" t="s">
        <v>1204</v>
      </c>
      <c r="BA96" s="639" t="s">
        <v>1204</v>
      </c>
      <c r="BB96" s="639" t="s">
        <v>1204</v>
      </c>
      <c r="BC96" s="639" t="s">
        <v>1204</v>
      </c>
      <c r="BD96" s="639" t="s">
        <v>1204</v>
      </c>
      <c r="BE96" s="639" t="s">
        <v>1204</v>
      </c>
      <c r="BF96" s="639" t="s">
        <v>1204</v>
      </c>
      <c r="BG96" s="639" t="s">
        <v>1204</v>
      </c>
      <c r="BH96" s="639" t="s">
        <v>1204</v>
      </c>
      <c r="BI96" s="639" t="s">
        <v>1204</v>
      </c>
      <c r="BJ96" s="639" t="s">
        <v>1204</v>
      </c>
      <c r="BK96" s="639" t="s">
        <v>1204</v>
      </c>
      <c r="BL96" s="639" t="s">
        <v>1204</v>
      </c>
      <c r="BM96" s="639" t="s">
        <v>1204</v>
      </c>
      <c r="BN96" s="639" t="s">
        <v>1204</v>
      </c>
      <c r="BO96" s="639" t="s">
        <v>1204</v>
      </c>
      <c r="BP96" s="639" t="s">
        <v>1204</v>
      </c>
      <c r="BQ96" s="639" t="s">
        <v>1204</v>
      </c>
      <c r="BR96" s="639" t="s">
        <v>1204</v>
      </c>
      <c r="BS96" s="639" t="s">
        <v>1204</v>
      </c>
      <c r="BT96" s="639" t="s">
        <v>1204</v>
      </c>
      <c r="BU96" s="639" t="s">
        <v>1204</v>
      </c>
      <c r="BV96" s="639" t="s">
        <v>1204</v>
      </c>
      <c r="BW96" s="639" t="s">
        <v>1204</v>
      </c>
      <c r="BX96" s="639" t="s">
        <v>1204</v>
      </c>
      <c r="BY96" s="639" t="s">
        <v>1204</v>
      </c>
      <c r="BZ96" s="639" t="s">
        <v>1204</v>
      </c>
      <c r="CA96" s="639" t="s">
        <v>1204</v>
      </c>
      <c r="CB96" s="639" t="s">
        <v>1204</v>
      </c>
      <c r="CC96" s="639" t="s">
        <v>1204</v>
      </c>
      <c r="CD96" s="639" t="s">
        <v>1204</v>
      </c>
      <c r="CE96" s="639" t="s">
        <v>1204</v>
      </c>
      <c r="CF96" s="639" t="s">
        <v>1204</v>
      </c>
      <c r="CG96" s="639" t="s">
        <v>1204</v>
      </c>
      <c r="CH96" s="639" t="s">
        <v>1204</v>
      </c>
      <c r="CI96" s="639" t="s">
        <v>1204</v>
      </c>
      <c r="CJ96" s="639" t="s">
        <v>1204</v>
      </c>
      <c r="CK96" s="639" t="s">
        <v>1204</v>
      </c>
      <c r="CL96" s="639" t="s">
        <v>1204</v>
      </c>
      <c r="CM96" s="639" t="s">
        <v>1204</v>
      </c>
      <c r="CN96" s="639" t="s">
        <v>1204</v>
      </c>
      <c r="CO96" s="639" t="s">
        <v>1204</v>
      </c>
      <c r="CP96" s="639" t="s">
        <v>1204</v>
      </c>
      <c r="CQ96" s="639" t="s">
        <v>1204</v>
      </c>
      <c r="CR96" s="639" t="s">
        <v>1204</v>
      </c>
      <c r="CS96" s="639" t="s">
        <v>1204</v>
      </c>
      <c r="CT96" s="639" t="s">
        <v>1204</v>
      </c>
      <c r="CU96" s="639" t="s">
        <v>1204</v>
      </c>
      <c r="CV96" s="639" t="s">
        <v>1204</v>
      </c>
      <c r="CW96" s="639" t="s">
        <v>1204</v>
      </c>
      <c r="CX96" s="639" t="s">
        <v>1204</v>
      </c>
      <c r="CY96" s="639" t="s">
        <v>1204</v>
      </c>
      <c r="CZ96" s="639" t="s">
        <v>1204</v>
      </c>
      <c r="DA96" s="639" t="s">
        <v>1204</v>
      </c>
      <c r="DB96" s="639" t="s">
        <v>1204</v>
      </c>
    </row>
    <row r="97" spans="1:106">
      <c r="A97" s="588" t="s">
        <v>1195</v>
      </c>
      <c r="B97" s="494"/>
      <c r="C97" s="494"/>
      <c r="D97" s="635"/>
      <c r="E97" s="635"/>
      <c r="F97" s="636"/>
      <c r="G97" s="637"/>
      <c r="H97" s="638" t="s">
        <v>1195</v>
      </c>
      <c r="I97" t="s">
        <v>1204</v>
      </c>
      <c r="J97" t="s">
        <v>1204</v>
      </c>
      <c r="K97" t="s">
        <v>1204</v>
      </c>
      <c r="L97" t="s">
        <v>1204</v>
      </c>
      <c r="M97" t="s">
        <v>1204</v>
      </c>
      <c r="N97" t="s">
        <v>1204</v>
      </c>
      <c r="O97" t="s">
        <v>1204</v>
      </c>
      <c r="P97" t="s">
        <v>1204</v>
      </c>
      <c r="Q97" t="s">
        <v>1204</v>
      </c>
      <c r="R97" t="s">
        <v>1204</v>
      </c>
      <c r="S97" t="s">
        <v>1204</v>
      </c>
      <c r="T97" t="s">
        <v>1204</v>
      </c>
      <c r="U97" t="s">
        <v>1204</v>
      </c>
      <c r="V97" s="355" t="s">
        <v>1204</v>
      </c>
      <c r="W97" s="355" t="s">
        <v>1204</v>
      </c>
      <c r="X97" t="s">
        <v>1204</v>
      </c>
      <c r="Y97" t="s">
        <v>1204</v>
      </c>
      <c r="Z97" t="s">
        <v>1204</v>
      </c>
      <c r="AA97" t="s">
        <v>1204</v>
      </c>
      <c r="AB97" t="s">
        <v>1204</v>
      </c>
      <c r="AC97" t="s">
        <v>1204</v>
      </c>
      <c r="AD97" t="s">
        <v>1204</v>
      </c>
      <c r="AE97" t="s">
        <v>1204</v>
      </c>
      <c r="AF97" t="s">
        <v>1204</v>
      </c>
      <c r="AG97" t="s">
        <v>1204</v>
      </c>
      <c r="AH97" s="639" t="s">
        <v>1204</v>
      </c>
      <c r="AI97" s="639" t="s">
        <v>1204</v>
      </c>
      <c r="AJ97" s="639" t="s">
        <v>1204</v>
      </c>
      <c r="AK97" s="639" t="s">
        <v>1204</v>
      </c>
      <c r="AL97" s="639" t="s">
        <v>1204</v>
      </c>
      <c r="AM97" s="639" t="s">
        <v>1204</v>
      </c>
      <c r="AN97" s="639" t="s">
        <v>1204</v>
      </c>
      <c r="AO97" s="639" t="s">
        <v>1204</v>
      </c>
      <c r="AP97" s="639" t="s">
        <v>1204</v>
      </c>
      <c r="AQ97" s="639" t="s">
        <v>1204</v>
      </c>
      <c r="AR97" s="639" t="s">
        <v>1204</v>
      </c>
      <c r="AS97" s="639" t="s">
        <v>1204</v>
      </c>
      <c r="AT97" s="639" t="s">
        <v>1204</v>
      </c>
      <c r="AU97" s="639" t="s">
        <v>1204</v>
      </c>
      <c r="AV97" s="639" t="s">
        <v>1204</v>
      </c>
      <c r="AW97" s="639" t="s">
        <v>1204</v>
      </c>
      <c r="AX97" s="639" t="s">
        <v>1204</v>
      </c>
      <c r="AY97" s="639" t="s">
        <v>1204</v>
      </c>
      <c r="AZ97" s="639" t="s">
        <v>1204</v>
      </c>
      <c r="BA97" s="639" t="s">
        <v>1204</v>
      </c>
      <c r="BB97" s="639" t="s">
        <v>1204</v>
      </c>
      <c r="BC97" s="639" t="s">
        <v>1204</v>
      </c>
      <c r="BD97" s="639" t="s">
        <v>1204</v>
      </c>
      <c r="BE97" s="639" t="s">
        <v>1204</v>
      </c>
      <c r="BF97" s="639" t="s">
        <v>1204</v>
      </c>
      <c r="BG97" s="639" t="s">
        <v>1204</v>
      </c>
      <c r="BH97" s="639" t="s">
        <v>1204</v>
      </c>
      <c r="BI97" s="639" t="s">
        <v>1204</v>
      </c>
      <c r="BJ97" s="639" t="s">
        <v>1204</v>
      </c>
      <c r="BK97" s="639" t="s">
        <v>1204</v>
      </c>
      <c r="BL97" s="639" t="s">
        <v>1204</v>
      </c>
      <c r="BM97" s="639" t="s">
        <v>1204</v>
      </c>
      <c r="BN97" s="639" t="s">
        <v>1204</v>
      </c>
      <c r="BO97" s="639" t="s">
        <v>1204</v>
      </c>
      <c r="BP97" s="639" t="s">
        <v>1204</v>
      </c>
      <c r="BQ97" s="639" t="s">
        <v>1204</v>
      </c>
      <c r="BR97" s="639" t="s">
        <v>1204</v>
      </c>
      <c r="BS97" s="639" t="s">
        <v>1204</v>
      </c>
      <c r="BT97" s="639" t="s">
        <v>1204</v>
      </c>
      <c r="BU97" s="639" t="s">
        <v>1204</v>
      </c>
      <c r="BV97" s="639" t="s">
        <v>1204</v>
      </c>
      <c r="BW97" s="639" t="s">
        <v>1204</v>
      </c>
      <c r="BX97" s="639" t="s">
        <v>1204</v>
      </c>
      <c r="BY97" s="639" t="s">
        <v>1204</v>
      </c>
      <c r="BZ97" s="639" t="s">
        <v>1204</v>
      </c>
      <c r="CA97" s="639" t="s">
        <v>1204</v>
      </c>
      <c r="CB97" s="639" t="s">
        <v>1204</v>
      </c>
      <c r="CC97" s="639" t="s">
        <v>1204</v>
      </c>
      <c r="CD97" s="639" t="s">
        <v>1204</v>
      </c>
      <c r="CE97" s="639" t="s">
        <v>1204</v>
      </c>
      <c r="CF97" s="639" t="s">
        <v>1204</v>
      </c>
      <c r="CG97" s="639" t="s">
        <v>1204</v>
      </c>
      <c r="CH97" s="639" t="s">
        <v>1204</v>
      </c>
      <c r="CI97" s="639" t="s">
        <v>1204</v>
      </c>
      <c r="CJ97" s="639" t="s">
        <v>1204</v>
      </c>
      <c r="CK97" s="639" t="s">
        <v>1204</v>
      </c>
      <c r="CL97" s="639" t="s">
        <v>1204</v>
      </c>
      <c r="CM97" s="639" t="s">
        <v>1204</v>
      </c>
      <c r="CN97" s="639" t="s">
        <v>1204</v>
      </c>
      <c r="CO97" s="639" t="s">
        <v>1204</v>
      </c>
      <c r="CP97" s="639" t="s">
        <v>1204</v>
      </c>
      <c r="CQ97" s="639" t="s">
        <v>1204</v>
      </c>
      <c r="CR97" s="639" t="s">
        <v>1204</v>
      </c>
      <c r="CS97" s="639" t="s">
        <v>1204</v>
      </c>
      <c r="CT97" s="639" t="s">
        <v>1204</v>
      </c>
      <c r="CU97" s="639" t="s">
        <v>1204</v>
      </c>
      <c r="CV97" s="639" t="s">
        <v>1204</v>
      </c>
      <c r="CW97" s="639" t="s">
        <v>1204</v>
      </c>
      <c r="CX97" s="639" t="s">
        <v>1204</v>
      </c>
      <c r="CY97" s="639" t="s">
        <v>1204</v>
      </c>
      <c r="CZ97" s="639" t="s">
        <v>1204</v>
      </c>
      <c r="DA97" s="639" t="s">
        <v>1204</v>
      </c>
      <c r="DB97" s="639" t="s">
        <v>1204</v>
      </c>
    </row>
    <row r="98" spans="1:106" s="93" customFormat="1" ht="17" thickBot="1">
      <c r="A98" s="115"/>
      <c r="B98" s="514"/>
      <c r="C98" s="514"/>
      <c r="D98" s="508"/>
      <c r="E98" s="508"/>
      <c r="F98" s="647"/>
      <c r="G98" s="648"/>
      <c r="H98" s="649"/>
      <c r="I98" s="517" t="s">
        <v>1204</v>
      </c>
      <c r="J98" s="517" t="s">
        <v>1204</v>
      </c>
      <c r="K98" s="517" t="s">
        <v>1204</v>
      </c>
      <c r="L98" s="517" t="s">
        <v>1204</v>
      </c>
      <c r="M98" s="517" t="s">
        <v>1204</v>
      </c>
      <c r="N98" s="517" t="s">
        <v>1204</v>
      </c>
      <c r="O98" s="517" t="s">
        <v>1204</v>
      </c>
      <c r="P98" s="517" t="s">
        <v>1204</v>
      </c>
      <c r="Q98" s="517" t="s">
        <v>1204</v>
      </c>
      <c r="R98" s="517" t="s">
        <v>1204</v>
      </c>
      <c r="S98" s="517" t="s">
        <v>1204</v>
      </c>
      <c r="T98" s="517" t="s">
        <v>1204</v>
      </c>
      <c r="U98" s="517" t="s">
        <v>1204</v>
      </c>
      <c r="V98" s="650" t="s">
        <v>1204</v>
      </c>
      <c r="W98" s="650" t="s">
        <v>1204</v>
      </c>
      <c r="X98" s="517" t="s">
        <v>1204</v>
      </c>
      <c r="Y98" s="517" t="s">
        <v>1204</v>
      </c>
      <c r="Z98" s="517" t="s">
        <v>1204</v>
      </c>
      <c r="AA98" s="517" t="s">
        <v>1204</v>
      </c>
      <c r="AB98" s="517" t="s">
        <v>1204</v>
      </c>
      <c r="AC98" s="517" t="s">
        <v>1204</v>
      </c>
      <c r="AD98" s="517" t="s">
        <v>1204</v>
      </c>
      <c r="AE98" s="517" t="s">
        <v>1204</v>
      </c>
      <c r="AF98" s="517" t="s">
        <v>1204</v>
      </c>
      <c r="AG98" s="517" t="s">
        <v>1204</v>
      </c>
      <c r="AH98" s="651" t="s">
        <v>1204</v>
      </c>
      <c r="AI98" s="651" t="s">
        <v>1204</v>
      </c>
      <c r="AJ98" s="651" t="s">
        <v>1204</v>
      </c>
      <c r="AK98" s="651" t="s">
        <v>1204</v>
      </c>
      <c r="AL98" s="651" t="s">
        <v>1204</v>
      </c>
      <c r="AM98" s="651" t="s">
        <v>1204</v>
      </c>
      <c r="AN98" s="651" t="s">
        <v>1204</v>
      </c>
      <c r="AO98" s="651" t="s">
        <v>1204</v>
      </c>
      <c r="AP98" s="651" t="s">
        <v>1204</v>
      </c>
      <c r="AQ98" s="517" t="s">
        <v>1204</v>
      </c>
      <c r="AR98" s="517" t="s">
        <v>1204</v>
      </c>
      <c r="AS98" s="517" t="s">
        <v>1204</v>
      </c>
      <c r="AT98" s="517" t="s">
        <v>1204</v>
      </c>
      <c r="AU98" s="517" t="s">
        <v>1204</v>
      </c>
      <c r="AV98" s="517" t="s">
        <v>1204</v>
      </c>
      <c r="AW98" s="517" t="s">
        <v>1204</v>
      </c>
      <c r="AX98" s="517" t="s">
        <v>1204</v>
      </c>
      <c r="AY98" s="517" t="s">
        <v>1204</v>
      </c>
      <c r="AZ98" s="517" t="s">
        <v>1204</v>
      </c>
      <c r="BA98" s="517" t="s">
        <v>1204</v>
      </c>
      <c r="BB98" s="517" t="s">
        <v>1204</v>
      </c>
      <c r="BC98" s="517" t="s">
        <v>1204</v>
      </c>
      <c r="BD98" s="517" t="s">
        <v>1204</v>
      </c>
      <c r="BE98" s="517" t="s">
        <v>1204</v>
      </c>
      <c r="BF98" s="517" t="s">
        <v>1204</v>
      </c>
      <c r="BG98" s="517" t="s">
        <v>1204</v>
      </c>
      <c r="BH98" s="517" t="s">
        <v>1204</v>
      </c>
      <c r="BI98" s="517" t="s">
        <v>1204</v>
      </c>
      <c r="BJ98" s="517" t="s">
        <v>1204</v>
      </c>
      <c r="BK98" s="517" t="s">
        <v>1204</v>
      </c>
      <c r="BL98" s="517" t="s">
        <v>1204</v>
      </c>
      <c r="BM98" s="517" t="s">
        <v>1204</v>
      </c>
      <c r="BN98" s="517" t="s">
        <v>1204</v>
      </c>
      <c r="BO98" s="517" t="s">
        <v>1204</v>
      </c>
      <c r="BP98" s="517" t="s">
        <v>1204</v>
      </c>
      <c r="BQ98" s="517" t="s">
        <v>1204</v>
      </c>
      <c r="BR98" s="517" t="s">
        <v>1204</v>
      </c>
      <c r="BS98" s="517" t="s">
        <v>1204</v>
      </c>
      <c r="BT98" s="517" t="s">
        <v>1204</v>
      </c>
      <c r="BU98" s="517" t="s">
        <v>1204</v>
      </c>
      <c r="BV98" s="517" t="s">
        <v>1204</v>
      </c>
      <c r="BW98" s="517" t="s">
        <v>1204</v>
      </c>
      <c r="BX98" s="517" t="s">
        <v>1204</v>
      </c>
      <c r="BY98" s="517" t="s">
        <v>1204</v>
      </c>
      <c r="BZ98" s="517" t="s">
        <v>1204</v>
      </c>
      <c r="CA98" s="517" t="s">
        <v>1204</v>
      </c>
      <c r="CB98" s="517" t="s">
        <v>1204</v>
      </c>
      <c r="CC98" s="517" t="s">
        <v>1204</v>
      </c>
      <c r="CD98" s="517" t="s">
        <v>1204</v>
      </c>
      <c r="CE98" s="517" t="s">
        <v>1204</v>
      </c>
      <c r="CF98" s="517" t="s">
        <v>1204</v>
      </c>
      <c r="CG98" s="517" t="s">
        <v>1204</v>
      </c>
      <c r="CH98" s="517" t="s">
        <v>1204</v>
      </c>
      <c r="CI98" s="517" t="s">
        <v>1204</v>
      </c>
      <c r="CJ98" s="517" t="s">
        <v>1204</v>
      </c>
      <c r="CK98" s="517" t="s">
        <v>1204</v>
      </c>
      <c r="CL98" s="517" t="s">
        <v>1204</v>
      </c>
      <c r="CM98" s="517" t="s">
        <v>1204</v>
      </c>
      <c r="CN98" s="517" t="s">
        <v>1204</v>
      </c>
      <c r="CO98" s="651" t="s">
        <v>1204</v>
      </c>
      <c r="CP98" s="651" t="s">
        <v>1204</v>
      </c>
      <c r="CQ98" s="651" t="s">
        <v>1204</v>
      </c>
      <c r="CR98" s="651" t="s">
        <v>1204</v>
      </c>
      <c r="CS98" s="651" t="s">
        <v>1204</v>
      </c>
      <c r="CT98" s="651" t="s">
        <v>1204</v>
      </c>
      <c r="CU98" s="651" t="s">
        <v>1204</v>
      </c>
      <c r="CV98" s="651" t="s">
        <v>1204</v>
      </c>
      <c r="CW98" s="651" t="s">
        <v>1204</v>
      </c>
      <c r="CX98" s="651" t="s">
        <v>1204</v>
      </c>
      <c r="CY98" s="651" t="s">
        <v>1204</v>
      </c>
      <c r="CZ98" s="651" t="s">
        <v>1204</v>
      </c>
      <c r="DA98" s="651" t="s">
        <v>1204</v>
      </c>
      <c r="DB98" s="651" t="s">
        <v>1204</v>
      </c>
    </row>
    <row r="99" spans="1:106">
      <c r="A99" s="586" t="s">
        <v>381</v>
      </c>
      <c r="B99" s="494" t="s">
        <v>946</v>
      </c>
      <c r="C99" s="495" t="s">
        <v>543</v>
      </c>
      <c r="D99" s="652" t="s">
        <v>744</v>
      </c>
      <c r="E99" s="635" t="s">
        <v>113</v>
      </c>
      <c r="F99" s="636">
        <v>43606</v>
      </c>
      <c r="G99" s="637">
        <v>-1</v>
      </c>
      <c r="H99" s="638" t="s">
        <v>381</v>
      </c>
      <c r="I99">
        <v>6347</v>
      </c>
      <c r="J99">
        <v>378</v>
      </c>
      <c r="K99">
        <v>27.4</v>
      </c>
      <c r="L99">
        <v>84.1</v>
      </c>
      <c r="M99">
        <v>31.8</v>
      </c>
      <c r="N99">
        <v>17.3</v>
      </c>
      <c r="O99">
        <v>82.7</v>
      </c>
      <c r="P99">
        <v>11.9</v>
      </c>
      <c r="Q99">
        <v>16.7</v>
      </c>
      <c r="R99">
        <v>89.9</v>
      </c>
      <c r="S99">
        <v>49.7</v>
      </c>
      <c r="T99">
        <v>50.3</v>
      </c>
      <c r="U99">
        <v>3.46</v>
      </c>
      <c r="V99" s="355">
        <f t="shared" ref="V99:V137" si="50">L99*N99/100</f>
        <v>14.549300000000001</v>
      </c>
      <c r="W99" s="355">
        <f t="shared" ref="W99:W149" si="51">BO99/V99</f>
        <v>0.76292330215199355</v>
      </c>
      <c r="X99">
        <v>48.1</v>
      </c>
      <c r="Y99">
        <v>20.9</v>
      </c>
      <c r="Z99">
        <v>21.5</v>
      </c>
      <c r="AA99">
        <v>97.5</v>
      </c>
      <c r="AB99">
        <v>3.16</v>
      </c>
      <c r="AC99">
        <v>50.9</v>
      </c>
      <c r="AD99">
        <v>18.899999999999999</v>
      </c>
      <c r="AE99">
        <v>98.1</v>
      </c>
      <c r="AF99">
        <v>64.2</v>
      </c>
      <c r="AG99">
        <v>5.66</v>
      </c>
      <c r="AH99" s="639">
        <f t="shared" ref="AH99:AH149" si="52">X99*S99/100</f>
        <v>23.905700000000003</v>
      </c>
      <c r="AI99" s="639">
        <f t="shared" ref="AI99:AI149" si="53">Y99*S99/100</f>
        <v>10.3873</v>
      </c>
      <c r="AJ99" s="639">
        <f t="shared" ref="AJ99:AJ149" si="54">AA99*S99/100</f>
        <v>48.457500000000003</v>
      </c>
      <c r="AK99" s="639">
        <f t="shared" ref="AK99:AK149" si="55">AB99*S99/100</f>
        <v>1.5705200000000001</v>
      </c>
      <c r="AL99" s="639">
        <f t="shared" ref="AL99:AL149" si="56">AC99*Q99/100</f>
        <v>8.5002999999999993</v>
      </c>
      <c r="AM99" s="639">
        <f t="shared" ref="AM99:AM149" si="57">AD99*Q99/100</f>
        <v>3.1562999999999994</v>
      </c>
      <c r="AN99" s="639">
        <f t="shared" ref="AN99:AN149" si="58">AE99*Q99/100</f>
        <v>16.382699999999996</v>
      </c>
      <c r="AO99" s="639">
        <f t="shared" ref="AO99:AO149" si="59">AF99*Q99/100</f>
        <v>10.721400000000001</v>
      </c>
      <c r="AP99" s="639">
        <f t="shared" ref="AP99:AP149" si="60">AG99*Q99/100</f>
        <v>0.94521999999999995</v>
      </c>
      <c r="AQ99">
        <v>1232</v>
      </c>
      <c r="AR99">
        <v>221</v>
      </c>
      <c r="AS99">
        <v>1402</v>
      </c>
      <c r="AT99">
        <v>1373</v>
      </c>
      <c r="AU99">
        <v>-18</v>
      </c>
      <c r="AV99">
        <v>72.7</v>
      </c>
      <c r="AW99">
        <v>45.5</v>
      </c>
      <c r="AX99">
        <v>30.9</v>
      </c>
      <c r="AY99">
        <v>1407</v>
      </c>
      <c r="AZ99">
        <v>94.5</v>
      </c>
      <c r="BA99">
        <v>70.900000000000006</v>
      </c>
      <c r="BB99">
        <v>7.27</v>
      </c>
      <c r="BC99">
        <v>401</v>
      </c>
      <c r="BD99">
        <v>57.8</v>
      </c>
      <c r="BE99">
        <v>1246</v>
      </c>
      <c r="BF99">
        <v>531</v>
      </c>
      <c r="BG99">
        <v>-139</v>
      </c>
      <c r="BH99">
        <v>23.2</v>
      </c>
      <c r="BI99">
        <v>4.9400000000000004</v>
      </c>
      <c r="BJ99">
        <v>13.7</v>
      </c>
      <c r="BK99">
        <v>864</v>
      </c>
      <c r="BL99">
        <v>89</v>
      </c>
      <c r="BM99">
        <v>45.2</v>
      </c>
      <c r="BN99">
        <v>2.66</v>
      </c>
      <c r="BO99">
        <v>11.1</v>
      </c>
      <c r="BP99">
        <v>21.4</v>
      </c>
      <c r="BQ99">
        <v>2.38</v>
      </c>
      <c r="BR99">
        <v>97.6</v>
      </c>
      <c r="BS99">
        <v>4.76</v>
      </c>
      <c r="BT99">
        <v>16.7</v>
      </c>
      <c r="BU99">
        <v>81</v>
      </c>
      <c r="BV99">
        <v>54.8</v>
      </c>
      <c r="BW99">
        <v>45.2</v>
      </c>
      <c r="BX99">
        <v>2.38</v>
      </c>
      <c r="BY99">
        <v>57.1</v>
      </c>
      <c r="BZ99">
        <v>28.6</v>
      </c>
      <c r="CA99">
        <v>100</v>
      </c>
      <c r="CB99">
        <v>85.7</v>
      </c>
      <c r="CC99">
        <v>14.3</v>
      </c>
      <c r="CD99">
        <v>30.4</v>
      </c>
      <c r="CE99">
        <v>4.3499999999999996</v>
      </c>
      <c r="CF99">
        <v>26.1</v>
      </c>
      <c r="CG99">
        <v>87</v>
      </c>
      <c r="CH99">
        <v>4.3499999999999996</v>
      </c>
      <c r="CI99">
        <v>45.2</v>
      </c>
      <c r="CJ99">
        <v>10.5</v>
      </c>
      <c r="CK99">
        <v>5.26</v>
      </c>
      <c r="CL99">
        <v>5.26</v>
      </c>
      <c r="CM99">
        <v>73.7</v>
      </c>
      <c r="CN99">
        <v>0</v>
      </c>
      <c r="CO99" s="639">
        <f t="shared" ref="CO99:CO149" si="61">BY99*BT99/100</f>
        <v>9.5356999999999985</v>
      </c>
      <c r="CP99" s="639">
        <f t="shared" ref="CP99:CP149" si="62">BZ99*BT99/100</f>
        <v>4.7762000000000002</v>
      </c>
      <c r="CQ99" s="639">
        <f t="shared" ref="CQ99:CQ149" si="63">CA99*BT99/100</f>
        <v>16.7</v>
      </c>
      <c r="CR99" s="639">
        <f t="shared" ref="CR99:CR149" si="64">CB99*BT99/100</f>
        <v>14.311900000000001</v>
      </c>
      <c r="CS99" s="639">
        <f t="shared" ref="CS99:CS149" si="65">CC99*BT99/100</f>
        <v>2.3881000000000001</v>
      </c>
      <c r="CT99" s="639">
        <f t="shared" ref="CT99:CT149" si="66">CD99*BV99/100</f>
        <v>16.659199999999998</v>
      </c>
      <c r="CU99" s="639">
        <f t="shared" ref="CU99:CU149" si="67">CE99*BV99/100</f>
        <v>2.3837999999999995</v>
      </c>
      <c r="CV99" s="639">
        <f t="shared" ref="CV99:CV149" si="68">CG99*BV99/100</f>
        <v>47.675999999999995</v>
      </c>
      <c r="CW99" s="639">
        <f t="shared" ref="CW99:CW149" si="69">CH99*BV99/100</f>
        <v>2.3837999999999995</v>
      </c>
      <c r="CX99" s="639">
        <f t="shared" ref="CX99:CX149" si="70">CI99*CJ99/100</f>
        <v>4.7460000000000004</v>
      </c>
      <c r="CY99" s="639">
        <f t="shared" ref="CY99:CY149" si="71">CI99*CK99/100</f>
        <v>2.3775200000000001</v>
      </c>
      <c r="CZ99" s="639">
        <f t="shared" ref="CZ99:CZ149" si="72">CI99*CL99/100</f>
        <v>2.3775200000000001</v>
      </c>
      <c r="DA99" s="639">
        <f t="shared" ref="DA99:DA149" si="73">CI99*CM99/100</f>
        <v>33.312400000000004</v>
      </c>
      <c r="DB99" s="639">
        <f t="shared" ref="DB99:DB149" si="74">CI99*CN99/100</f>
        <v>0</v>
      </c>
    </row>
    <row r="100" spans="1:106" s="643" customFormat="1">
      <c r="A100" s="114"/>
      <c r="B100" s="549" t="s">
        <v>947</v>
      </c>
      <c r="C100" s="549"/>
      <c r="F100" s="641"/>
      <c r="G100" s="656"/>
      <c r="I100" s="555" t="s">
        <v>1204</v>
      </c>
      <c r="J100" s="555" t="s">
        <v>1204</v>
      </c>
      <c r="K100" s="555" t="s">
        <v>1204</v>
      </c>
      <c r="L100" s="555" t="s">
        <v>1204</v>
      </c>
      <c r="M100" s="555" t="s">
        <v>1204</v>
      </c>
      <c r="N100" s="555" t="s">
        <v>1204</v>
      </c>
      <c r="O100" s="555" t="s">
        <v>1204</v>
      </c>
      <c r="P100" s="555" t="s">
        <v>1204</v>
      </c>
      <c r="Q100" s="555" t="s">
        <v>1204</v>
      </c>
      <c r="R100" s="555" t="s">
        <v>1204</v>
      </c>
      <c r="S100" s="555" t="s">
        <v>1204</v>
      </c>
      <c r="T100" s="555" t="s">
        <v>1204</v>
      </c>
      <c r="U100" s="555" t="s">
        <v>1204</v>
      </c>
      <c r="V100" s="555" t="s">
        <v>1204</v>
      </c>
      <c r="W100" s="555" t="s">
        <v>1204</v>
      </c>
      <c r="X100" s="555" t="s">
        <v>1204</v>
      </c>
      <c r="Y100" s="555" t="s">
        <v>1204</v>
      </c>
      <c r="Z100" s="555" t="s">
        <v>1204</v>
      </c>
      <c r="AA100" s="555" t="s">
        <v>1204</v>
      </c>
      <c r="AB100" s="555" t="s">
        <v>1204</v>
      </c>
      <c r="AC100" s="555" t="s">
        <v>1204</v>
      </c>
      <c r="AD100" s="555" t="s">
        <v>1204</v>
      </c>
      <c r="AE100" s="555" t="s">
        <v>1204</v>
      </c>
      <c r="AF100" s="555" t="s">
        <v>1204</v>
      </c>
      <c r="AG100" s="555" t="s">
        <v>1204</v>
      </c>
      <c r="AH100" s="555" t="s">
        <v>1204</v>
      </c>
      <c r="AI100" s="555" t="s">
        <v>1204</v>
      </c>
      <c r="AJ100" s="555" t="s">
        <v>1204</v>
      </c>
      <c r="AK100" s="555" t="s">
        <v>1204</v>
      </c>
      <c r="AL100" s="555" t="s">
        <v>1204</v>
      </c>
      <c r="AM100" s="555" t="s">
        <v>1204</v>
      </c>
      <c r="AN100" s="555" t="s">
        <v>1204</v>
      </c>
      <c r="AO100" s="555" t="s">
        <v>1204</v>
      </c>
      <c r="AP100" s="555" t="s">
        <v>1204</v>
      </c>
      <c r="AQ100" s="555" t="s">
        <v>1204</v>
      </c>
      <c r="AR100" s="555" t="s">
        <v>1204</v>
      </c>
      <c r="AS100" s="555" t="s">
        <v>1204</v>
      </c>
      <c r="AT100" s="555" t="s">
        <v>1204</v>
      </c>
      <c r="AU100" s="555" t="s">
        <v>1204</v>
      </c>
      <c r="AV100" s="555" t="s">
        <v>1204</v>
      </c>
      <c r="AW100" s="555" t="s">
        <v>1204</v>
      </c>
      <c r="AX100" s="555" t="s">
        <v>1204</v>
      </c>
      <c r="AY100" s="555" t="s">
        <v>1204</v>
      </c>
      <c r="AZ100" s="555" t="s">
        <v>1204</v>
      </c>
      <c r="BA100" s="555" t="s">
        <v>1204</v>
      </c>
      <c r="BB100" s="555" t="s">
        <v>1204</v>
      </c>
      <c r="BC100" s="555" t="s">
        <v>1204</v>
      </c>
      <c r="BD100" s="555" t="s">
        <v>1204</v>
      </c>
      <c r="BE100" s="555" t="s">
        <v>1204</v>
      </c>
      <c r="BF100" s="555" t="s">
        <v>1204</v>
      </c>
      <c r="BG100" s="555" t="s">
        <v>1204</v>
      </c>
      <c r="BH100" s="555" t="s">
        <v>1204</v>
      </c>
      <c r="BI100" s="555" t="s">
        <v>1204</v>
      </c>
      <c r="BJ100" s="555" t="s">
        <v>1204</v>
      </c>
      <c r="BK100" s="555" t="s">
        <v>1204</v>
      </c>
      <c r="BL100" s="555" t="s">
        <v>1204</v>
      </c>
      <c r="BM100" s="555" t="s">
        <v>1204</v>
      </c>
      <c r="BN100" s="555" t="s">
        <v>1204</v>
      </c>
      <c r="BO100" s="555" t="s">
        <v>1204</v>
      </c>
      <c r="BP100" s="555" t="s">
        <v>1204</v>
      </c>
      <c r="BQ100" s="555" t="s">
        <v>1204</v>
      </c>
      <c r="BR100" s="555" t="s">
        <v>1204</v>
      </c>
      <c r="BS100" s="555" t="s">
        <v>1204</v>
      </c>
      <c r="BT100" s="555" t="s">
        <v>1204</v>
      </c>
      <c r="BU100" s="555" t="s">
        <v>1204</v>
      </c>
      <c r="BV100" s="555" t="s">
        <v>1204</v>
      </c>
      <c r="BW100" s="555" t="s">
        <v>1204</v>
      </c>
      <c r="BX100" s="555" t="s">
        <v>1204</v>
      </c>
      <c r="BY100" s="555" t="s">
        <v>1204</v>
      </c>
      <c r="BZ100" s="555" t="s">
        <v>1204</v>
      </c>
      <c r="CA100" s="555" t="s">
        <v>1204</v>
      </c>
      <c r="CB100" s="555" t="s">
        <v>1204</v>
      </c>
      <c r="CC100" s="555" t="s">
        <v>1204</v>
      </c>
      <c r="CD100" s="555" t="s">
        <v>1204</v>
      </c>
      <c r="CE100" s="555" t="s">
        <v>1204</v>
      </c>
      <c r="CF100" s="555" t="s">
        <v>1204</v>
      </c>
      <c r="CG100" s="555" t="s">
        <v>1204</v>
      </c>
      <c r="CH100" s="555" t="s">
        <v>1204</v>
      </c>
      <c r="CI100" s="555" t="s">
        <v>1204</v>
      </c>
      <c r="CJ100" s="555" t="s">
        <v>1204</v>
      </c>
      <c r="CK100" s="555" t="s">
        <v>1204</v>
      </c>
      <c r="CL100" s="555" t="s">
        <v>1204</v>
      </c>
      <c r="CM100" s="555" t="s">
        <v>1204</v>
      </c>
      <c r="CN100" s="555" t="s">
        <v>1204</v>
      </c>
      <c r="CO100" s="555" t="s">
        <v>1204</v>
      </c>
      <c r="CP100" s="555" t="s">
        <v>1204</v>
      </c>
      <c r="CQ100" s="555" t="s">
        <v>1204</v>
      </c>
      <c r="CR100" s="555" t="s">
        <v>1204</v>
      </c>
      <c r="CS100" s="555" t="s">
        <v>1204</v>
      </c>
      <c r="CT100" s="555" t="s">
        <v>1204</v>
      </c>
      <c r="CU100" s="555" t="s">
        <v>1204</v>
      </c>
      <c r="CV100" s="555" t="s">
        <v>1204</v>
      </c>
      <c r="CW100" s="555" t="s">
        <v>1204</v>
      </c>
      <c r="CX100" s="555" t="s">
        <v>1204</v>
      </c>
      <c r="CY100" s="555" t="s">
        <v>1204</v>
      </c>
      <c r="CZ100" s="555" t="s">
        <v>1204</v>
      </c>
      <c r="DA100" s="555" t="s">
        <v>1204</v>
      </c>
      <c r="DB100" s="555" t="s">
        <v>1204</v>
      </c>
    </row>
    <row r="101" spans="1:106">
      <c r="A101" s="588" t="s">
        <v>1191</v>
      </c>
      <c r="B101" s="494" t="s">
        <v>949</v>
      </c>
      <c r="C101" s="495" t="s">
        <v>543</v>
      </c>
      <c r="D101" s="652" t="s">
        <v>744</v>
      </c>
      <c r="E101" s="635" t="s">
        <v>114</v>
      </c>
      <c r="F101" s="636">
        <v>43613</v>
      </c>
      <c r="G101" s="637">
        <v>0</v>
      </c>
      <c r="H101" s="638" t="s">
        <v>1191</v>
      </c>
      <c r="I101">
        <v>45933</v>
      </c>
      <c r="J101">
        <v>9327</v>
      </c>
      <c r="K101">
        <v>51.3</v>
      </c>
      <c r="L101">
        <v>49.7</v>
      </c>
      <c r="M101">
        <v>11.4</v>
      </c>
      <c r="N101">
        <v>7.89</v>
      </c>
      <c r="O101">
        <v>92.1</v>
      </c>
      <c r="P101">
        <v>6.43</v>
      </c>
      <c r="Q101">
        <v>5.52</v>
      </c>
      <c r="R101">
        <v>39.299999999999997</v>
      </c>
      <c r="S101">
        <v>38.5</v>
      </c>
      <c r="T101">
        <v>61.5</v>
      </c>
      <c r="U101">
        <v>0.78</v>
      </c>
      <c r="V101" s="355">
        <f t="shared" si="50"/>
        <v>3.9213299999999998</v>
      </c>
      <c r="W101" s="355">
        <f t="shared" si="51"/>
        <v>11.679710710396728</v>
      </c>
      <c r="X101">
        <v>23.3</v>
      </c>
      <c r="Y101">
        <v>12.6</v>
      </c>
      <c r="Z101">
        <v>10.3</v>
      </c>
      <c r="AA101">
        <v>44.8</v>
      </c>
      <c r="AB101">
        <v>1.07</v>
      </c>
      <c r="AC101">
        <v>58.2</v>
      </c>
      <c r="AD101">
        <v>40.200000000000003</v>
      </c>
      <c r="AE101">
        <v>66</v>
      </c>
      <c r="AF101">
        <v>71.900000000000006</v>
      </c>
      <c r="AG101">
        <v>3.91</v>
      </c>
      <c r="AH101" s="639">
        <f t="shared" si="52"/>
        <v>8.9705000000000013</v>
      </c>
      <c r="AI101" s="639">
        <f t="shared" si="53"/>
        <v>4.851</v>
      </c>
      <c r="AJ101" s="639">
        <f t="shared" si="54"/>
        <v>17.248000000000001</v>
      </c>
      <c r="AK101" s="639">
        <f t="shared" si="55"/>
        <v>0.41194999999999998</v>
      </c>
      <c r="AL101" s="639">
        <f t="shared" si="56"/>
        <v>3.2126399999999999</v>
      </c>
      <c r="AM101" s="639">
        <f t="shared" si="57"/>
        <v>2.2190400000000001</v>
      </c>
      <c r="AN101" s="639">
        <f t="shared" si="58"/>
        <v>3.6431999999999998</v>
      </c>
      <c r="AO101" s="639">
        <f t="shared" si="59"/>
        <v>3.96888</v>
      </c>
      <c r="AP101" s="639">
        <f t="shared" si="60"/>
        <v>0.21583199999999997</v>
      </c>
      <c r="AQ101">
        <v>1161</v>
      </c>
      <c r="AR101">
        <v>242</v>
      </c>
      <c r="AS101">
        <v>775</v>
      </c>
      <c r="AT101">
        <v>668</v>
      </c>
      <c r="AU101">
        <v>21.8</v>
      </c>
      <c r="AV101">
        <v>65</v>
      </c>
      <c r="AW101">
        <v>38.299999999999997</v>
      </c>
      <c r="AX101">
        <v>24</v>
      </c>
      <c r="AY101">
        <v>1152</v>
      </c>
      <c r="AZ101">
        <v>49.5</v>
      </c>
      <c r="BA101">
        <v>71.3</v>
      </c>
      <c r="BB101">
        <v>4.37</v>
      </c>
      <c r="BC101">
        <v>228</v>
      </c>
      <c r="BD101">
        <v>37.200000000000003</v>
      </c>
      <c r="BE101">
        <v>730</v>
      </c>
      <c r="BF101">
        <v>298</v>
      </c>
      <c r="BG101">
        <v>-147</v>
      </c>
      <c r="BH101">
        <v>6.81</v>
      </c>
      <c r="BI101">
        <v>3.7</v>
      </c>
      <c r="BJ101">
        <v>3.93</v>
      </c>
      <c r="BK101">
        <v>694</v>
      </c>
      <c r="BL101">
        <v>38.4</v>
      </c>
      <c r="BM101">
        <v>35.700000000000003</v>
      </c>
      <c r="BN101">
        <v>0.47</v>
      </c>
      <c r="BO101">
        <v>45.8</v>
      </c>
      <c r="BP101">
        <v>1.87</v>
      </c>
      <c r="BQ101">
        <v>0.42</v>
      </c>
      <c r="BR101">
        <v>99.6</v>
      </c>
      <c r="BS101">
        <v>1.71</v>
      </c>
      <c r="BT101">
        <v>2.15</v>
      </c>
      <c r="BU101">
        <v>63.5</v>
      </c>
      <c r="BV101">
        <v>69.099999999999994</v>
      </c>
      <c r="BW101">
        <v>30.9</v>
      </c>
      <c r="BX101">
        <v>1.31</v>
      </c>
      <c r="BY101">
        <v>7.61</v>
      </c>
      <c r="BZ101">
        <v>15.2</v>
      </c>
      <c r="CA101">
        <v>73.900000000000006</v>
      </c>
      <c r="CB101">
        <v>69.599999999999994</v>
      </c>
      <c r="CC101">
        <v>2.17</v>
      </c>
      <c r="CD101">
        <v>2.27</v>
      </c>
      <c r="CE101">
        <v>1.83</v>
      </c>
      <c r="CF101">
        <v>2.17</v>
      </c>
      <c r="CG101">
        <v>66.5</v>
      </c>
      <c r="CH101">
        <v>1.46</v>
      </c>
      <c r="CI101">
        <v>30.9</v>
      </c>
      <c r="CJ101">
        <v>0.98</v>
      </c>
      <c r="CK101">
        <v>1.44</v>
      </c>
      <c r="CL101">
        <v>2.12</v>
      </c>
      <c r="CM101">
        <v>56.8</v>
      </c>
      <c r="CN101">
        <v>0.98</v>
      </c>
      <c r="CO101" s="639">
        <f t="shared" si="61"/>
        <v>0.16361499999999998</v>
      </c>
      <c r="CP101" s="639">
        <f t="shared" si="62"/>
        <v>0.32679999999999998</v>
      </c>
      <c r="CQ101" s="639">
        <f t="shared" si="63"/>
        <v>1.5888500000000001</v>
      </c>
      <c r="CR101" s="639">
        <f t="shared" si="64"/>
        <v>1.4964</v>
      </c>
      <c r="CS101" s="639">
        <f t="shared" si="65"/>
        <v>4.6654999999999995E-2</v>
      </c>
      <c r="CT101" s="639">
        <f t="shared" si="66"/>
        <v>1.56857</v>
      </c>
      <c r="CU101" s="639">
        <f t="shared" si="67"/>
        <v>1.2645299999999999</v>
      </c>
      <c r="CV101" s="639">
        <f t="shared" si="68"/>
        <v>45.951499999999996</v>
      </c>
      <c r="CW101" s="639">
        <f t="shared" si="69"/>
        <v>1.0088599999999999</v>
      </c>
      <c r="CX101" s="639">
        <f t="shared" si="70"/>
        <v>0.30281999999999998</v>
      </c>
      <c r="CY101" s="639">
        <f t="shared" si="71"/>
        <v>0.44495999999999997</v>
      </c>
      <c r="CZ101" s="639">
        <f t="shared" si="72"/>
        <v>0.65508</v>
      </c>
      <c r="DA101" s="639">
        <f t="shared" si="73"/>
        <v>17.551199999999998</v>
      </c>
      <c r="DB101" s="639">
        <f t="shared" si="74"/>
        <v>0.30281999999999998</v>
      </c>
    </row>
    <row r="102" spans="1:106">
      <c r="A102" s="114"/>
      <c r="B102" s="494" t="s">
        <v>950</v>
      </c>
      <c r="C102" s="494"/>
      <c r="F102" s="636"/>
      <c r="G102" s="646"/>
      <c r="H102" s="8"/>
      <c r="I102">
        <v>41859</v>
      </c>
      <c r="J102">
        <v>9538</v>
      </c>
      <c r="K102">
        <v>52.9</v>
      </c>
      <c r="L102">
        <v>48.5</v>
      </c>
      <c r="M102">
        <v>12.1</v>
      </c>
      <c r="N102">
        <v>7.99</v>
      </c>
      <c r="O102">
        <v>92</v>
      </c>
      <c r="P102">
        <v>6.29</v>
      </c>
      <c r="Q102">
        <v>6.65</v>
      </c>
      <c r="R102">
        <v>38.200000000000003</v>
      </c>
      <c r="S102">
        <v>36.1</v>
      </c>
      <c r="T102">
        <v>63.9</v>
      </c>
      <c r="U102">
        <v>0.65</v>
      </c>
      <c r="V102" s="355">
        <f t="shared" si="50"/>
        <v>3.8751499999999997</v>
      </c>
      <c r="W102" s="355">
        <f t="shared" si="51"/>
        <v>12.154368218004466</v>
      </c>
      <c r="X102">
        <v>25.1</v>
      </c>
      <c r="Y102">
        <v>12.9</v>
      </c>
      <c r="Z102">
        <v>11.8</v>
      </c>
      <c r="AA102">
        <v>42.5</v>
      </c>
      <c r="AB102">
        <v>0.9</v>
      </c>
      <c r="AC102">
        <v>59.7</v>
      </c>
      <c r="AD102">
        <v>39.9</v>
      </c>
      <c r="AE102">
        <v>64</v>
      </c>
      <c r="AF102">
        <v>64</v>
      </c>
      <c r="AG102">
        <v>3.25</v>
      </c>
      <c r="AH102" s="639">
        <f t="shared" si="52"/>
        <v>9.0611000000000015</v>
      </c>
      <c r="AI102" s="639">
        <f t="shared" si="53"/>
        <v>4.6569000000000003</v>
      </c>
      <c r="AJ102" s="639">
        <f t="shared" si="54"/>
        <v>15.342499999999999</v>
      </c>
      <c r="AK102" s="639">
        <f t="shared" si="55"/>
        <v>0.32490000000000002</v>
      </c>
      <c r="AL102" s="639">
        <f t="shared" si="56"/>
        <v>3.9700500000000005</v>
      </c>
      <c r="AM102" s="639">
        <f t="shared" si="57"/>
        <v>2.6533499999999997</v>
      </c>
      <c r="AN102" s="639">
        <f t="shared" si="58"/>
        <v>4.2560000000000002</v>
      </c>
      <c r="AO102" s="639">
        <f t="shared" si="59"/>
        <v>4.2560000000000002</v>
      </c>
      <c r="AP102" s="639">
        <f t="shared" si="60"/>
        <v>0.21612500000000001</v>
      </c>
      <c r="AQ102">
        <v>1147</v>
      </c>
      <c r="AR102">
        <v>183</v>
      </c>
      <c r="AS102">
        <v>738</v>
      </c>
      <c r="AT102">
        <v>593</v>
      </c>
      <c r="AU102">
        <v>-12.8</v>
      </c>
      <c r="AV102">
        <v>65.900000000000006</v>
      </c>
      <c r="AW102">
        <v>34.9</v>
      </c>
      <c r="AX102">
        <v>34.6</v>
      </c>
      <c r="AY102">
        <v>1290</v>
      </c>
      <c r="AZ102">
        <v>43</v>
      </c>
      <c r="BA102">
        <v>62.4</v>
      </c>
      <c r="BB102">
        <v>2.7</v>
      </c>
      <c r="BC102">
        <v>232</v>
      </c>
      <c r="BD102">
        <v>34.700000000000003</v>
      </c>
      <c r="BE102">
        <v>725</v>
      </c>
      <c r="BF102">
        <v>277</v>
      </c>
      <c r="BG102">
        <v>-149</v>
      </c>
      <c r="BH102">
        <v>7.37</v>
      </c>
      <c r="BI102">
        <v>3.8</v>
      </c>
      <c r="BJ102">
        <v>4.2300000000000004</v>
      </c>
      <c r="BK102">
        <v>805</v>
      </c>
      <c r="BL102">
        <v>37.700000000000003</v>
      </c>
      <c r="BM102">
        <v>33.799999999999997</v>
      </c>
      <c r="BN102">
        <v>0.47</v>
      </c>
      <c r="BO102">
        <v>47.1</v>
      </c>
      <c r="BP102">
        <v>2.58</v>
      </c>
      <c r="BQ102">
        <v>0.57999999999999996</v>
      </c>
      <c r="BR102">
        <v>99.4</v>
      </c>
      <c r="BS102">
        <v>2.16</v>
      </c>
      <c r="BT102">
        <v>2.34</v>
      </c>
      <c r="BU102">
        <v>60.6</v>
      </c>
      <c r="BV102">
        <v>69.099999999999994</v>
      </c>
      <c r="BW102">
        <v>30.9</v>
      </c>
      <c r="BX102">
        <v>1.1599999999999999</v>
      </c>
      <c r="BY102">
        <v>15.2</v>
      </c>
      <c r="BZ102">
        <v>13.3</v>
      </c>
      <c r="CA102">
        <v>71.400000000000006</v>
      </c>
      <c r="CB102">
        <v>73.3</v>
      </c>
      <c r="CC102">
        <v>2.86</v>
      </c>
      <c r="CD102">
        <v>3.22</v>
      </c>
      <c r="CE102">
        <v>2.4500000000000002</v>
      </c>
      <c r="CF102">
        <v>2.48</v>
      </c>
      <c r="CG102">
        <v>62.8</v>
      </c>
      <c r="CH102">
        <v>1.39</v>
      </c>
      <c r="CI102">
        <v>30.9</v>
      </c>
      <c r="CJ102">
        <v>1.1499999999999999</v>
      </c>
      <c r="CK102">
        <v>1.51</v>
      </c>
      <c r="CL102">
        <v>2.0099999999999998</v>
      </c>
      <c r="CM102">
        <v>55.9</v>
      </c>
      <c r="CN102">
        <v>0.65</v>
      </c>
      <c r="CO102" s="639">
        <f t="shared" si="61"/>
        <v>0.35568</v>
      </c>
      <c r="CP102" s="639">
        <f t="shared" si="62"/>
        <v>0.31122</v>
      </c>
      <c r="CQ102" s="639">
        <f t="shared" si="63"/>
        <v>1.67076</v>
      </c>
      <c r="CR102" s="639">
        <f t="shared" si="64"/>
        <v>1.71522</v>
      </c>
      <c r="CS102" s="639">
        <f t="shared" si="65"/>
        <v>6.6923999999999997E-2</v>
      </c>
      <c r="CT102" s="639">
        <f t="shared" si="66"/>
        <v>2.2250199999999998</v>
      </c>
      <c r="CU102" s="639">
        <f t="shared" si="67"/>
        <v>1.69295</v>
      </c>
      <c r="CV102" s="639">
        <f t="shared" si="68"/>
        <v>43.394799999999996</v>
      </c>
      <c r="CW102" s="639">
        <f t="shared" si="69"/>
        <v>0.96048999999999995</v>
      </c>
      <c r="CX102" s="639">
        <f t="shared" si="70"/>
        <v>0.35534999999999994</v>
      </c>
      <c r="CY102" s="639">
        <f t="shared" si="71"/>
        <v>0.46659</v>
      </c>
      <c r="CZ102" s="639">
        <f t="shared" si="72"/>
        <v>0.62108999999999992</v>
      </c>
      <c r="DA102" s="639">
        <f t="shared" si="73"/>
        <v>17.273099999999999</v>
      </c>
      <c r="DB102" s="639">
        <f t="shared" si="74"/>
        <v>0.20085</v>
      </c>
    </row>
    <row r="103" spans="1:106">
      <c r="A103" s="588" t="s">
        <v>1192</v>
      </c>
      <c r="B103" s="494" t="s">
        <v>952</v>
      </c>
      <c r="C103" s="495" t="s">
        <v>543</v>
      </c>
      <c r="D103" s="652" t="s">
        <v>744</v>
      </c>
      <c r="E103" s="635" t="s">
        <v>115</v>
      </c>
      <c r="F103" s="636">
        <v>43614</v>
      </c>
      <c r="G103" s="637">
        <v>0.14285714285714285</v>
      </c>
      <c r="H103" s="638" t="s">
        <v>1192</v>
      </c>
      <c r="I103">
        <v>11045</v>
      </c>
      <c r="J103">
        <v>152</v>
      </c>
      <c r="K103">
        <v>5.91</v>
      </c>
      <c r="L103">
        <v>69.099999999999994</v>
      </c>
      <c r="M103">
        <v>30.5</v>
      </c>
      <c r="N103">
        <v>8.57</v>
      </c>
      <c r="O103">
        <v>91.4</v>
      </c>
      <c r="P103">
        <v>19</v>
      </c>
      <c r="Q103">
        <v>16.2</v>
      </c>
      <c r="R103">
        <v>67.599999999999994</v>
      </c>
      <c r="S103">
        <v>56.2</v>
      </c>
      <c r="T103">
        <v>43.8</v>
      </c>
      <c r="U103">
        <v>4.76</v>
      </c>
      <c r="V103" s="355">
        <f t="shared" si="50"/>
        <v>5.9218700000000002</v>
      </c>
      <c r="W103" s="355">
        <f t="shared" si="51"/>
        <v>4.1034335437961316</v>
      </c>
      <c r="X103">
        <v>42.4</v>
      </c>
      <c r="Y103">
        <v>20.3</v>
      </c>
      <c r="Z103">
        <v>18.600000000000001</v>
      </c>
      <c r="AA103">
        <v>72.900000000000006</v>
      </c>
      <c r="AB103">
        <v>5.08</v>
      </c>
      <c r="AC103">
        <v>82.4</v>
      </c>
      <c r="AD103">
        <v>64.7</v>
      </c>
      <c r="AE103">
        <v>94.1</v>
      </c>
      <c r="AF103">
        <v>64.7</v>
      </c>
      <c r="AG103">
        <v>17.600000000000001</v>
      </c>
      <c r="AH103" s="639">
        <f t="shared" si="52"/>
        <v>23.828800000000001</v>
      </c>
      <c r="AI103" s="639">
        <f t="shared" si="53"/>
        <v>11.408600000000002</v>
      </c>
      <c r="AJ103" s="639">
        <f t="shared" si="54"/>
        <v>40.969800000000006</v>
      </c>
      <c r="AK103" s="639">
        <f t="shared" si="55"/>
        <v>2.8549600000000002</v>
      </c>
      <c r="AL103" s="639">
        <f t="shared" si="56"/>
        <v>13.348800000000001</v>
      </c>
      <c r="AM103" s="639">
        <f t="shared" si="57"/>
        <v>10.481400000000001</v>
      </c>
      <c r="AN103" s="639">
        <f t="shared" si="58"/>
        <v>15.244199999999999</v>
      </c>
      <c r="AO103" s="639">
        <f t="shared" si="59"/>
        <v>10.481400000000001</v>
      </c>
      <c r="AP103" s="639">
        <f t="shared" si="60"/>
        <v>2.8512</v>
      </c>
      <c r="AQ103">
        <v>2223</v>
      </c>
      <c r="AR103">
        <v>1230</v>
      </c>
      <c r="AS103">
        <v>1345</v>
      </c>
      <c r="AT103">
        <v>1917</v>
      </c>
      <c r="AU103">
        <v>105</v>
      </c>
      <c r="AV103">
        <v>100</v>
      </c>
      <c r="AW103">
        <v>66.7</v>
      </c>
      <c r="AX103">
        <v>44.4</v>
      </c>
      <c r="AY103">
        <v>1172</v>
      </c>
      <c r="AZ103">
        <v>88.9</v>
      </c>
      <c r="BA103">
        <v>100</v>
      </c>
      <c r="BB103">
        <v>22.2</v>
      </c>
      <c r="BC103">
        <v>347</v>
      </c>
      <c r="BD103">
        <v>87.4</v>
      </c>
      <c r="BE103">
        <v>937</v>
      </c>
      <c r="BF103">
        <v>438</v>
      </c>
      <c r="BG103">
        <v>-86.1</v>
      </c>
      <c r="BH103">
        <v>24</v>
      </c>
      <c r="BI103">
        <v>14.6</v>
      </c>
      <c r="BJ103">
        <v>13.5</v>
      </c>
      <c r="BK103">
        <v>871</v>
      </c>
      <c r="BL103">
        <v>65.599999999999994</v>
      </c>
      <c r="BM103">
        <v>52.1</v>
      </c>
      <c r="BN103">
        <v>3.12</v>
      </c>
      <c r="BO103">
        <v>24.3</v>
      </c>
      <c r="BP103">
        <v>2.7</v>
      </c>
      <c r="BQ103">
        <v>0</v>
      </c>
      <c r="BR103">
        <v>100</v>
      </c>
      <c r="BS103">
        <v>8.11</v>
      </c>
      <c r="BT103">
        <v>2.7</v>
      </c>
      <c r="BU103">
        <v>91.9</v>
      </c>
      <c r="BV103">
        <v>59.5</v>
      </c>
      <c r="BW103">
        <v>40.5</v>
      </c>
      <c r="BX103">
        <v>0</v>
      </c>
      <c r="BY103">
        <v>0</v>
      </c>
      <c r="BZ103">
        <v>0</v>
      </c>
      <c r="CA103">
        <v>100</v>
      </c>
      <c r="CB103">
        <v>100</v>
      </c>
      <c r="CC103">
        <v>0</v>
      </c>
      <c r="CD103">
        <v>0</v>
      </c>
      <c r="CE103">
        <v>4.55</v>
      </c>
      <c r="CF103">
        <v>4.55</v>
      </c>
      <c r="CG103">
        <v>86.4</v>
      </c>
      <c r="CH103">
        <v>0</v>
      </c>
      <c r="CI103">
        <v>40.5</v>
      </c>
      <c r="CJ103">
        <v>6.67</v>
      </c>
      <c r="CK103">
        <v>13.3</v>
      </c>
      <c r="CL103">
        <v>0</v>
      </c>
      <c r="CM103">
        <v>100</v>
      </c>
      <c r="CN103">
        <v>0</v>
      </c>
      <c r="CO103" s="639">
        <f t="shared" si="61"/>
        <v>0</v>
      </c>
      <c r="CP103" s="639">
        <f t="shared" si="62"/>
        <v>0</v>
      </c>
      <c r="CQ103" s="639">
        <f t="shared" si="63"/>
        <v>2.7</v>
      </c>
      <c r="CR103" s="639">
        <f t="shared" si="64"/>
        <v>2.7</v>
      </c>
      <c r="CS103" s="639">
        <f t="shared" si="65"/>
        <v>0</v>
      </c>
      <c r="CT103" s="639">
        <f t="shared" si="66"/>
        <v>0</v>
      </c>
      <c r="CU103" s="639">
        <f t="shared" si="67"/>
        <v>2.7072499999999997</v>
      </c>
      <c r="CV103" s="639">
        <f t="shared" si="68"/>
        <v>51.408000000000001</v>
      </c>
      <c r="CW103" s="639">
        <f t="shared" si="69"/>
        <v>0</v>
      </c>
      <c r="CX103" s="639">
        <f t="shared" si="70"/>
        <v>2.7013499999999997</v>
      </c>
      <c r="CY103" s="639">
        <f t="shared" si="71"/>
        <v>5.3864999999999998</v>
      </c>
      <c r="CZ103" s="639">
        <f t="shared" si="72"/>
        <v>0</v>
      </c>
      <c r="DA103" s="639">
        <f t="shared" si="73"/>
        <v>40.5</v>
      </c>
      <c r="DB103" s="639">
        <f t="shared" si="74"/>
        <v>0</v>
      </c>
    </row>
    <row r="104" spans="1:106">
      <c r="A104" s="114"/>
      <c r="B104" s="494" t="s">
        <v>953</v>
      </c>
      <c r="C104" s="494"/>
      <c r="F104" s="636"/>
      <c r="G104" s="646"/>
      <c r="H104" s="8"/>
      <c r="I104">
        <v>8427</v>
      </c>
      <c r="J104">
        <v>122</v>
      </c>
      <c r="K104">
        <v>5.78</v>
      </c>
      <c r="L104">
        <v>59.8</v>
      </c>
      <c r="M104">
        <v>24.7</v>
      </c>
      <c r="N104">
        <v>4.1100000000000003</v>
      </c>
      <c r="O104">
        <v>95.9</v>
      </c>
      <c r="P104">
        <v>11</v>
      </c>
      <c r="Q104">
        <v>11</v>
      </c>
      <c r="R104">
        <v>53.4</v>
      </c>
      <c r="S104">
        <v>60.3</v>
      </c>
      <c r="T104">
        <v>39.700000000000003</v>
      </c>
      <c r="U104">
        <v>2.74</v>
      </c>
      <c r="V104" s="355">
        <f t="shared" si="50"/>
        <v>2.4577800000000001</v>
      </c>
      <c r="W104" s="355">
        <f t="shared" si="51"/>
        <v>13.019879728861005</v>
      </c>
      <c r="X104">
        <v>38.6</v>
      </c>
      <c r="Y104">
        <v>18.2</v>
      </c>
      <c r="Z104">
        <v>13.6</v>
      </c>
      <c r="AA104">
        <v>59.1</v>
      </c>
      <c r="AB104">
        <v>4.55</v>
      </c>
      <c r="AC104">
        <v>62.5</v>
      </c>
      <c r="AD104">
        <v>50</v>
      </c>
      <c r="AE104">
        <v>62.5</v>
      </c>
      <c r="AF104">
        <v>75</v>
      </c>
      <c r="AG104">
        <v>12.5</v>
      </c>
      <c r="AH104" s="639">
        <f t="shared" si="52"/>
        <v>23.2758</v>
      </c>
      <c r="AI104" s="639">
        <f t="shared" si="53"/>
        <v>10.974599999999999</v>
      </c>
      <c r="AJ104" s="639">
        <f t="shared" si="54"/>
        <v>35.637300000000003</v>
      </c>
      <c r="AK104" s="639">
        <f t="shared" si="55"/>
        <v>2.7436499999999997</v>
      </c>
      <c r="AL104" s="639">
        <f t="shared" si="56"/>
        <v>6.875</v>
      </c>
      <c r="AM104" s="639">
        <f t="shared" si="57"/>
        <v>5.5</v>
      </c>
      <c r="AN104" s="639">
        <f t="shared" si="58"/>
        <v>6.875</v>
      </c>
      <c r="AO104" s="639">
        <f t="shared" si="59"/>
        <v>8.25</v>
      </c>
      <c r="AP104" s="639">
        <f t="shared" si="60"/>
        <v>1.375</v>
      </c>
      <c r="AQ104">
        <v>4041</v>
      </c>
      <c r="AR104">
        <v>3785</v>
      </c>
      <c r="AS104">
        <v>770</v>
      </c>
      <c r="AT104">
        <v>2323</v>
      </c>
      <c r="AU104">
        <v>571</v>
      </c>
      <c r="AV104">
        <v>100</v>
      </c>
      <c r="AW104">
        <v>100</v>
      </c>
      <c r="AX104">
        <v>66.7</v>
      </c>
      <c r="AY104">
        <v>255</v>
      </c>
      <c r="AZ104">
        <v>33.299999999999997</v>
      </c>
      <c r="BA104">
        <v>100</v>
      </c>
      <c r="BB104">
        <v>33.299999999999997</v>
      </c>
      <c r="BC104">
        <v>305</v>
      </c>
      <c r="BD104">
        <v>71.900000000000006</v>
      </c>
      <c r="BE104">
        <v>807</v>
      </c>
      <c r="BF104">
        <v>470</v>
      </c>
      <c r="BG104">
        <v>431</v>
      </c>
      <c r="BH104">
        <v>21.4</v>
      </c>
      <c r="BI104">
        <v>7.14</v>
      </c>
      <c r="BJ104">
        <v>8.57</v>
      </c>
      <c r="BK104">
        <v>712</v>
      </c>
      <c r="BL104">
        <v>54.3</v>
      </c>
      <c r="BM104">
        <v>58.6</v>
      </c>
      <c r="BN104">
        <v>1.43</v>
      </c>
      <c r="BO104">
        <v>32</v>
      </c>
      <c r="BP104">
        <v>10.3</v>
      </c>
      <c r="BQ104">
        <v>0</v>
      </c>
      <c r="BR104">
        <v>100</v>
      </c>
      <c r="BS104">
        <v>7.69</v>
      </c>
      <c r="BT104">
        <v>2.56</v>
      </c>
      <c r="BU104">
        <v>69.2</v>
      </c>
      <c r="BV104">
        <v>64.099999999999994</v>
      </c>
      <c r="BW104">
        <v>35.9</v>
      </c>
      <c r="BX104">
        <v>2.56</v>
      </c>
      <c r="BY104">
        <v>100</v>
      </c>
      <c r="BZ104">
        <v>100</v>
      </c>
      <c r="CA104">
        <v>100</v>
      </c>
      <c r="CB104">
        <v>0</v>
      </c>
      <c r="CC104">
        <v>0</v>
      </c>
      <c r="CD104">
        <v>12</v>
      </c>
      <c r="CE104">
        <v>8</v>
      </c>
      <c r="CF104">
        <v>0</v>
      </c>
      <c r="CG104">
        <v>56</v>
      </c>
      <c r="CH104">
        <v>4</v>
      </c>
      <c r="CI104">
        <v>35.9</v>
      </c>
      <c r="CJ104">
        <v>7.14</v>
      </c>
      <c r="CK104">
        <v>7.14</v>
      </c>
      <c r="CL104">
        <v>7.14</v>
      </c>
      <c r="CM104">
        <v>92.9</v>
      </c>
      <c r="CN104">
        <v>0</v>
      </c>
      <c r="CO104" s="639">
        <f t="shared" si="61"/>
        <v>2.56</v>
      </c>
      <c r="CP104" s="639">
        <f t="shared" si="62"/>
        <v>2.56</v>
      </c>
      <c r="CQ104" s="639">
        <f t="shared" si="63"/>
        <v>2.56</v>
      </c>
      <c r="CR104" s="639">
        <f t="shared" si="64"/>
        <v>0</v>
      </c>
      <c r="CS104" s="639">
        <f t="shared" si="65"/>
        <v>0</v>
      </c>
      <c r="CT104" s="639">
        <f t="shared" si="66"/>
        <v>7.6919999999999993</v>
      </c>
      <c r="CU104" s="639">
        <f t="shared" si="67"/>
        <v>5.1279999999999992</v>
      </c>
      <c r="CV104" s="639">
        <f t="shared" si="68"/>
        <v>35.895999999999994</v>
      </c>
      <c r="CW104" s="639">
        <f t="shared" si="69"/>
        <v>2.5639999999999996</v>
      </c>
      <c r="CX104" s="639">
        <f t="shared" si="70"/>
        <v>2.5632599999999996</v>
      </c>
      <c r="CY104" s="639">
        <f t="shared" si="71"/>
        <v>2.5632599999999996</v>
      </c>
      <c r="CZ104" s="639">
        <f t="shared" si="72"/>
        <v>2.5632599999999996</v>
      </c>
      <c r="DA104" s="639">
        <f t="shared" si="73"/>
        <v>33.351100000000002</v>
      </c>
      <c r="DB104" s="639">
        <f t="shared" si="74"/>
        <v>0</v>
      </c>
    </row>
    <row r="105" spans="1:106">
      <c r="A105" s="588" t="s">
        <v>1193</v>
      </c>
      <c r="B105" s="494" t="s">
        <v>955</v>
      </c>
      <c r="C105" s="495" t="s">
        <v>543</v>
      </c>
      <c r="D105" s="652" t="s">
        <v>744</v>
      </c>
      <c r="E105" s="635" t="s">
        <v>417</v>
      </c>
      <c r="F105" s="636">
        <v>43620</v>
      </c>
      <c r="G105" s="637">
        <v>1</v>
      </c>
      <c r="H105" s="638" t="s">
        <v>1193</v>
      </c>
      <c r="I105">
        <v>17332</v>
      </c>
      <c r="J105">
        <v>192</v>
      </c>
      <c r="K105">
        <v>6.48</v>
      </c>
      <c r="L105">
        <v>84.4</v>
      </c>
      <c r="M105">
        <v>31.5</v>
      </c>
      <c r="N105">
        <v>7.41</v>
      </c>
      <c r="O105">
        <v>92.6</v>
      </c>
      <c r="P105">
        <v>20.399999999999999</v>
      </c>
      <c r="Q105">
        <v>9.8800000000000008</v>
      </c>
      <c r="R105">
        <v>48.1</v>
      </c>
      <c r="S105">
        <v>50.6</v>
      </c>
      <c r="T105">
        <v>49.4</v>
      </c>
      <c r="U105">
        <v>3.7</v>
      </c>
      <c r="V105" s="355">
        <f t="shared" si="50"/>
        <v>6.2540400000000007</v>
      </c>
      <c r="W105" s="355">
        <f t="shared" si="51"/>
        <v>2.1586046779361818</v>
      </c>
      <c r="X105">
        <v>47.6</v>
      </c>
      <c r="Y105">
        <v>29.3</v>
      </c>
      <c r="Z105">
        <v>12.2</v>
      </c>
      <c r="AA105">
        <v>57.3</v>
      </c>
      <c r="AB105">
        <v>3.66</v>
      </c>
      <c r="AC105">
        <v>56.2</v>
      </c>
      <c r="AD105">
        <v>50</v>
      </c>
      <c r="AE105">
        <v>68.8</v>
      </c>
      <c r="AF105">
        <v>62.5</v>
      </c>
      <c r="AG105">
        <v>6.25</v>
      </c>
      <c r="AH105" s="639">
        <f t="shared" si="52"/>
        <v>24.085599999999999</v>
      </c>
      <c r="AI105" s="639">
        <f t="shared" si="53"/>
        <v>14.825800000000001</v>
      </c>
      <c r="AJ105" s="639">
        <f t="shared" si="54"/>
        <v>28.9938</v>
      </c>
      <c r="AK105" s="639">
        <f t="shared" si="55"/>
        <v>1.8519600000000003</v>
      </c>
      <c r="AL105" s="639">
        <f t="shared" si="56"/>
        <v>5.5525600000000006</v>
      </c>
      <c r="AM105" s="639">
        <f t="shared" si="57"/>
        <v>4.9400000000000004</v>
      </c>
      <c r="AN105" s="639">
        <f t="shared" si="58"/>
        <v>6.7974399999999999</v>
      </c>
      <c r="AO105" s="639">
        <f t="shared" si="59"/>
        <v>6.1749999999999998</v>
      </c>
      <c r="AP105" s="639">
        <f t="shared" si="60"/>
        <v>0.61750000000000005</v>
      </c>
      <c r="AQ105">
        <v>2604</v>
      </c>
      <c r="AR105">
        <v>895</v>
      </c>
      <c r="AS105">
        <v>718</v>
      </c>
      <c r="AT105">
        <v>1141</v>
      </c>
      <c r="AU105">
        <v>-89.9</v>
      </c>
      <c r="AV105">
        <v>83.3</v>
      </c>
      <c r="AW105">
        <v>66.7</v>
      </c>
      <c r="AX105">
        <v>8.33</v>
      </c>
      <c r="AY105">
        <v>886</v>
      </c>
      <c r="AZ105">
        <v>50</v>
      </c>
      <c r="BA105">
        <v>75</v>
      </c>
      <c r="BB105">
        <v>8.33</v>
      </c>
      <c r="BC105">
        <v>313</v>
      </c>
      <c r="BD105">
        <v>65.5</v>
      </c>
      <c r="BE105">
        <v>748</v>
      </c>
      <c r="BF105">
        <v>401</v>
      </c>
      <c r="BG105" t="s">
        <v>364</v>
      </c>
      <c r="BH105">
        <v>27.3</v>
      </c>
      <c r="BI105">
        <v>16.7</v>
      </c>
      <c r="BJ105">
        <v>10</v>
      </c>
      <c r="BK105">
        <v>547</v>
      </c>
      <c r="BL105">
        <v>48</v>
      </c>
      <c r="BM105">
        <v>48.7</v>
      </c>
      <c r="BN105">
        <v>3.33</v>
      </c>
      <c r="BO105">
        <v>13.5</v>
      </c>
      <c r="BP105">
        <v>11.5</v>
      </c>
      <c r="BQ105">
        <v>3.85</v>
      </c>
      <c r="BR105">
        <v>96.2</v>
      </c>
      <c r="BS105">
        <v>7.69</v>
      </c>
      <c r="BT105">
        <v>0</v>
      </c>
      <c r="BU105">
        <v>80.8</v>
      </c>
      <c r="BV105">
        <v>50</v>
      </c>
      <c r="BW105">
        <v>50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15.4</v>
      </c>
      <c r="CE105">
        <v>0</v>
      </c>
      <c r="CF105">
        <v>0</v>
      </c>
      <c r="CG105">
        <v>84.6</v>
      </c>
      <c r="CH105">
        <v>0</v>
      </c>
      <c r="CI105">
        <v>50</v>
      </c>
      <c r="CJ105">
        <v>7.69</v>
      </c>
      <c r="CK105">
        <v>15.4</v>
      </c>
      <c r="CL105">
        <v>0</v>
      </c>
      <c r="CM105">
        <v>76.900000000000006</v>
      </c>
      <c r="CN105">
        <v>0</v>
      </c>
      <c r="CO105" s="639">
        <f t="shared" si="61"/>
        <v>0</v>
      </c>
      <c r="CP105" s="639">
        <f t="shared" si="62"/>
        <v>0</v>
      </c>
      <c r="CQ105" s="639">
        <f t="shared" si="63"/>
        <v>0</v>
      </c>
      <c r="CR105" s="639">
        <f t="shared" si="64"/>
        <v>0</v>
      </c>
      <c r="CS105" s="639">
        <f t="shared" si="65"/>
        <v>0</v>
      </c>
      <c r="CT105" s="639">
        <f t="shared" si="66"/>
        <v>7.7</v>
      </c>
      <c r="CU105" s="639">
        <f t="shared" si="67"/>
        <v>0</v>
      </c>
      <c r="CV105" s="639">
        <f t="shared" si="68"/>
        <v>42.3</v>
      </c>
      <c r="CW105" s="639">
        <f t="shared" si="69"/>
        <v>0</v>
      </c>
      <c r="CX105" s="639">
        <f t="shared" si="70"/>
        <v>3.8450000000000002</v>
      </c>
      <c r="CY105" s="639">
        <f t="shared" si="71"/>
        <v>7.7</v>
      </c>
      <c r="CZ105" s="639">
        <f t="shared" si="72"/>
        <v>0</v>
      </c>
      <c r="DA105" s="639">
        <f t="shared" si="73"/>
        <v>38.450000000000003</v>
      </c>
      <c r="DB105" s="639">
        <f t="shared" si="74"/>
        <v>0</v>
      </c>
    </row>
    <row r="106" spans="1:106">
      <c r="A106" s="114"/>
      <c r="B106" s="494" t="s">
        <v>956</v>
      </c>
      <c r="C106" s="494"/>
      <c r="F106" s="636"/>
      <c r="G106" s="646"/>
      <c r="H106" s="8"/>
      <c r="I106">
        <v>25709</v>
      </c>
      <c r="J106">
        <v>420</v>
      </c>
      <c r="K106">
        <v>7.44</v>
      </c>
      <c r="L106">
        <v>85.2</v>
      </c>
      <c r="M106">
        <v>29.1</v>
      </c>
      <c r="N106">
        <v>7.54</v>
      </c>
      <c r="O106">
        <v>92.5</v>
      </c>
      <c r="P106">
        <v>11.5</v>
      </c>
      <c r="Q106">
        <v>7.26</v>
      </c>
      <c r="R106">
        <v>38.5</v>
      </c>
      <c r="S106">
        <v>44.1</v>
      </c>
      <c r="T106">
        <v>55.9</v>
      </c>
      <c r="U106">
        <v>4.1900000000000004</v>
      </c>
      <c r="V106" s="355">
        <f t="shared" si="50"/>
        <v>6.42408</v>
      </c>
      <c r="W106" s="355">
        <f t="shared" si="51"/>
        <v>1.5877759928269883</v>
      </c>
      <c r="X106">
        <v>49.4</v>
      </c>
      <c r="Y106">
        <v>21.5</v>
      </c>
      <c r="Z106">
        <v>10.1</v>
      </c>
      <c r="AA106">
        <v>51.9</v>
      </c>
      <c r="AB106">
        <v>6.33</v>
      </c>
      <c r="AC106">
        <v>65.400000000000006</v>
      </c>
      <c r="AD106">
        <v>34.6</v>
      </c>
      <c r="AE106">
        <v>76.900000000000006</v>
      </c>
      <c r="AF106">
        <v>61.5</v>
      </c>
      <c r="AG106">
        <v>3.85</v>
      </c>
      <c r="AH106" s="639">
        <f t="shared" si="52"/>
        <v>21.785399999999999</v>
      </c>
      <c r="AI106" s="639">
        <f t="shared" si="53"/>
        <v>9.4815000000000005</v>
      </c>
      <c r="AJ106" s="639">
        <f t="shared" si="54"/>
        <v>22.887899999999998</v>
      </c>
      <c r="AK106" s="639">
        <f t="shared" si="55"/>
        <v>2.7915300000000003</v>
      </c>
      <c r="AL106" s="639">
        <f t="shared" si="56"/>
        <v>4.7480400000000005</v>
      </c>
      <c r="AM106" s="639">
        <f t="shared" si="57"/>
        <v>2.5119600000000002</v>
      </c>
      <c r="AN106" s="639">
        <f t="shared" si="58"/>
        <v>5.5829399999999998</v>
      </c>
      <c r="AO106" s="639">
        <f t="shared" si="59"/>
        <v>4.4649000000000001</v>
      </c>
      <c r="AP106" s="639">
        <f t="shared" si="60"/>
        <v>0.27950999999999998</v>
      </c>
      <c r="AQ106">
        <v>1475</v>
      </c>
      <c r="AR106">
        <v>131</v>
      </c>
      <c r="AS106">
        <v>682</v>
      </c>
      <c r="AT106">
        <v>559</v>
      </c>
      <c r="AU106">
        <v>-35.9</v>
      </c>
      <c r="AV106">
        <v>92.6</v>
      </c>
      <c r="AW106">
        <v>40.700000000000003</v>
      </c>
      <c r="AX106">
        <v>14.8</v>
      </c>
      <c r="AY106">
        <v>403</v>
      </c>
      <c r="AZ106">
        <v>40.700000000000003</v>
      </c>
      <c r="BA106">
        <v>59.3</v>
      </c>
      <c r="BB106">
        <v>11.1</v>
      </c>
      <c r="BC106">
        <v>254</v>
      </c>
      <c r="BD106">
        <v>43.6</v>
      </c>
      <c r="BE106">
        <v>685</v>
      </c>
      <c r="BF106">
        <v>360</v>
      </c>
      <c r="BG106">
        <v>-61.6</v>
      </c>
      <c r="BH106">
        <v>23.9</v>
      </c>
      <c r="BI106">
        <v>9.06</v>
      </c>
      <c r="BJ106">
        <v>6.65</v>
      </c>
      <c r="BK106">
        <v>660</v>
      </c>
      <c r="BL106">
        <v>38.4</v>
      </c>
      <c r="BM106">
        <v>42.9</v>
      </c>
      <c r="BN106">
        <v>3.63</v>
      </c>
      <c r="BO106">
        <v>10.199999999999999</v>
      </c>
      <c r="BP106">
        <v>6.98</v>
      </c>
      <c r="BQ106">
        <v>0</v>
      </c>
      <c r="BR106">
        <v>100</v>
      </c>
      <c r="BS106">
        <v>4.6500000000000004</v>
      </c>
      <c r="BT106">
        <v>4.6500000000000004</v>
      </c>
      <c r="BU106">
        <v>69.8</v>
      </c>
      <c r="BV106">
        <v>51.2</v>
      </c>
      <c r="BW106">
        <v>48.8</v>
      </c>
      <c r="BX106">
        <v>0</v>
      </c>
      <c r="BY106">
        <v>0</v>
      </c>
      <c r="BZ106">
        <v>0</v>
      </c>
      <c r="CA106">
        <v>100</v>
      </c>
      <c r="CB106">
        <v>50</v>
      </c>
      <c r="CC106">
        <v>0</v>
      </c>
      <c r="CD106">
        <v>13.6</v>
      </c>
      <c r="CE106">
        <v>4.55</v>
      </c>
      <c r="CF106">
        <v>4.55</v>
      </c>
      <c r="CG106">
        <v>68.2</v>
      </c>
      <c r="CH106">
        <v>0</v>
      </c>
      <c r="CI106">
        <v>48.8</v>
      </c>
      <c r="CJ106">
        <v>0</v>
      </c>
      <c r="CK106">
        <v>4.76</v>
      </c>
      <c r="CL106">
        <v>4.76</v>
      </c>
      <c r="CM106">
        <v>71.400000000000006</v>
      </c>
      <c r="CN106">
        <v>0</v>
      </c>
      <c r="CO106" s="639">
        <f t="shared" si="61"/>
        <v>0</v>
      </c>
      <c r="CP106" s="639">
        <f t="shared" si="62"/>
        <v>0</v>
      </c>
      <c r="CQ106" s="639">
        <f t="shared" si="63"/>
        <v>4.6500000000000004</v>
      </c>
      <c r="CR106" s="639">
        <f t="shared" si="64"/>
        <v>2.3250000000000002</v>
      </c>
      <c r="CS106" s="639">
        <f t="shared" si="65"/>
        <v>0</v>
      </c>
      <c r="CT106" s="639">
        <f t="shared" si="66"/>
        <v>6.9632000000000005</v>
      </c>
      <c r="CU106" s="639">
        <f t="shared" si="67"/>
        <v>2.3296000000000001</v>
      </c>
      <c r="CV106" s="639">
        <f t="shared" si="68"/>
        <v>34.918399999999998</v>
      </c>
      <c r="CW106" s="639">
        <f t="shared" si="69"/>
        <v>0</v>
      </c>
      <c r="CX106" s="639">
        <f t="shared" si="70"/>
        <v>0</v>
      </c>
      <c r="CY106" s="639">
        <f t="shared" si="71"/>
        <v>2.3228799999999996</v>
      </c>
      <c r="CZ106" s="639">
        <f t="shared" si="72"/>
        <v>2.3228799999999996</v>
      </c>
      <c r="DA106" s="639">
        <f t="shared" si="73"/>
        <v>34.843200000000003</v>
      </c>
      <c r="DB106" s="639">
        <f t="shared" si="74"/>
        <v>0</v>
      </c>
    </row>
    <row r="107" spans="1:106">
      <c r="A107" s="589" t="s">
        <v>1194</v>
      </c>
      <c r="B107" s="494" t="s">
        <v>958</v>
      </c>
      <c r="C107" s="495" t="s">
        <v>543</v>
      </c>
      <c r="D107" s="652" t="s">
        <v>744</v>
      </c>
      <c r="E107" s="635" t="s">
        <v>418</v>
      </c>
      <c r="F107" s="636">
        <v>43626</v>
      </c>
      <c r="G107" s="637">
        <v>1.8571428571428572</v>
      </c>
      <c r="H107" s="644" t="s">
        <v>1194</v>
      </c>
      <c r="I107">
        <v>32243</v>
      </c>
      <c r="J107">
        <v>6352</v>
      </c>
      <c r="K107">
        <v>45.6</v>
      </c>
      <c r="L107">
        <v>88.8</v>
      </c>
      <c r="M107">
        <v>36.4</v>
      </c>
      <c r="N107">
        <v>9.36</v>
      </c>
      <c r="O107">
        <v>90.6</v>
      </c>
      <c r="P107">
        <v>15.3</v>
      </c>
      <c r="Q107">
        <v>14.7</v>
      </c>
      <c r="R107">
        <v>31.9</v>
      </c>
      <c r="S107">
        <v>58.8</v>
      </c>
      <c r="T107">
        <v>41.2</v>
      </c>
      <c r="U107">
        <v>3.44</v>
      </c>
      <c r="V107" s="355">
        <f t="shared" si="50"/>
        <v>8.3116799999999991</v>
      </c>
      <c r="W107" s="355">
        <f t="shared" si="51"/>
        <v>0.99257911757911765</v>
      </c>
      <c r="X107">
        <v>47.2</v>
      </c>
      <c r="Y107">
        <v>22.3</v>
      </c>
      <c r="Z107">
        <v>15.5</v>
      </c>
      <c r="AA107">
        <v>38.1</v>
      </c>
      <c r="AB107">
        <v>5.04</v>
      </c>
      <c r="AC107">
        <v>52.8</v>
      </c>
      <c r="AD107">
        <v>29.8</v>
      </c>
      <c r="AE107">
        <v>48.3</v>
      </c>
      <c r="AF107">
        <v>62</v>
      </c>
      <c r="AG107">
        <v>4.95</v>
      </c>
      <c r="AH107" s="639">
        <f t="shared" si="52"/>
        <v>27.753600000000002</v>
      </c>
      <c r="AI107" s="639">
        <f t="shared" si="53"/>
        <v>13.112400000000001</v>
      </c>
      <c r="AJ107" s="639">
        <f t="shared" si="54"/>
        <v>22.402800000000003</v>
      </c>
      <c r="AK107" s="639">
        <f t="shared" si="55"/>
        <v>2.9635199999999999</v>
      </c>
      <c r="AL107" s="639">
        <f t="shared" si="56"/>
        <v>7.7615999999999996</v>
      </c>
      <c r="AM107" s="639">
        <f t="shared" si="57"/>
        <v>4.3806000000000003</v>
      </c>
      <c r="AN107" s="639">
        <f t="shared" si="58"/>
        <v>7.1000999999999985</v>
      </c>
      <c r="AO107" s="639">
        <f t="shared" si="59"/>
        <v>9.113999999999999</v>
      </c>
      <c r="AP107" s="639">
        <f t="shared" si="60"/>
        <v>0.72765000000000002</v>
      </c>
      <c r="AQ107">
        <v>2832</v>
      </c>
      <c r="AR107">
        <v>1767</v>
      </c>
      <c r="AS107">
        <v>890</v>
      </c>
      <c r="AT107">
        <v>1371</v>
      </c>
      <c r="AU107">
        <v>246</v>
      </c>
      <c r="AV107">
        <v>93</v>
      </c>
      <c r="AW107">
        <v>76.900000000000006</v>
      </c>
      <c r="AX107">
        <v>20.3</v>
      </c>
      <c r="AY107">
        <v>974</v>
      </c>
      <c r="AZ107">
        <v>55.5</v>
      </c>
      <c r="BA107">
        <v>84.1</v>
      </c>
      <c r="BB107">
        <v>15</v>
      </c>
      <c r="BC107">
        <v>373</v>
      </c>
      <c r="BD107">
        <v>70.599999999999994</v>
      </c>
      <c r="BE107">
        <v>697</v>
      </c>
      <c r="BF107">
        <v>535</v>
      </c>
      <c r="BG107" t="s">
        <v>364</v>
      </c>
      <c r="BH107">
        <v>30.5</v>
      </c>
      <c r="BI107">
        <v>8.98</v>
      </c>
      <c r="BJ107">
        <v>14.1</v>
      </c>
      <c r="BK107">
        <v>681</v>
      </c>
      <c r="BL107">
        <v>29.5</v>
      </c>
      <c r="BM107">
        <v>56.2</v>
      </c>
      <c r="BN107">
        <v>2.25</v>
      </c>
      <c r="BO107">
        <v>8.25</v>
      </c>
      <c r="BP107">
        <v>30.9</v>
      </c>
      <c r="BQ107">
        <v>0.56999999999999995</v>
      </c>
      <c r="BR107">
        <v>99.4</v>
      </c>
      <c r="BS107">
        <v>6.68</v>
      </c>
      <c r="BT107">
        <v>12.6</v>
      </c>
      <c r="BU107">
        <v>75.8</v>
      </c>
      <c r="BV107">
        <v>62.8</v>
      </c>
      <c r="BW107">
        <v>37.200000000000003</v>
      </c>
      <c r="BX107">
        <v>9.5399999999999991</v>
      </c>
      <c r="BY107">
        <v>63.6</v>
      </c>
      <c r="BZ107">
        <v>21.2</v>
      </c>
      <c r="CA107">
        <v>95.5</v>
      </c>
      <c r="CB107">
        <v>62.1</v>
      </c>
      <c r="CC107">
        <v>28.8</v>
      </c>
      <c r="CD107">
        <v>37.1</v>
      </c>
      <c r="CE107">
        <v>9.1199999999999992</v>
      </c>
      <c r="CF107">
        <v>12.5</v>
      </c>
      <c r="CG107">
        <v>77.2</v>
      </c>
      <c r="CH107">
        <v>12.8</v>
      </c>
      <c r="CI107">
        <v>37.200000000000003</v>
      </c>
      <c r="CJ107">
        <v>20.5</v>
      </c>
      <c r="CK107">
        <v>2.56</v>
      </c>
      <c r="CL107">
        <v>12.8</v>
      </c>
      <c r="CM107">
        <v>73.3</v>
      </c>
      <c r="CN107">
        <v>4.0999999999999996</v>
      </c>
      <c r="CO107" s="639">
        <f t="shared" si="61"/>
        <v>8.0136000000000003</v>
      </c>
      <c r="CP107" s="639">
        <f t="shared" si="62"/>
        <v>2.6712000000000002</v>
      </c>
      <c r="CQ107" s="639">
        <f t="shared" si="63"/>
        <v>12.032999999999999</v>
      </c>
      <c r="CR107" s="639">
        <f t="shared" si="64"/>
        <v>7.8246000000000002</v>
      </c>
      <c r="CS107" s="639">
        <f t="shared" si="65"/>
        <v>3.6288</v>
      </c>
      <c r="CT107" s="639">
        <f t="shared" si="66"/>
        <v>23.2988</v>
      </c>
      <c r="CU107" s="639">
        <f t="shared" si="67"/>
        <v>5.7273599999999991</v>
      </c>
      <c r="CV107" s="639">
        <f t="shared" si="68"/>
        <v>48.4816</v>
      </c>
      <c r="CW107" s="639">
        <f t="shared" si="69"/>
        <v>8.0384000000000011</v>
      </c>
      <c r="CX107" s="639">
        <f t="shared" si="70"/>
        <v>7.6260000000000003</v>
      </c>
      <c r="CY107" s="639">
        <f t="shared" si="71"/>
        <v>0.95232000000000017</v>
      </c>
      <c r="CZ107" s="639">
        <f t="shared" si="72"/>
        <v>4.7616000000000005</v>
      </c>
      <c r="DA107" s="639">
        <f t="shared" si="73"/>
        <v>27.267600000000002</v>
      </c>
      <c r="DB107" s="639">
        <f t="shared" si="74"/>
        <v>1.5252000000000001</v>
      </c>
    </row>
    <row r="108" spans="1:106">
      <c r="A108" s="114"/>
      <c r="B108" s="494" t="s">
        <v>959</v>
      </c>
      <c r="C108" s="494"/>
      <c r="F108" s="636"/>
      <c r="G108" s="646"/>
      <c r="H108" s="8"/>
      <c r="I108">
        <v>15045</v>
      </c>
      <c r="J108">
        <v>2683</v>
      </c>
      <c r="K108">
        <v>42.3</v>
      </c>
      <c r="L108">
        <v>88.7</v>
      </c>
      <c r="M108">
        <v>35.200000000000003</v>
      </c>
      <c r="N108">
        <v>8.2799999999999994</v>
      </c>
      <c r="O108">
        <v>91.7</v>
      </c>
      <c r="P108">
        <v>13.9</v>
      </c>
      <c r="Q108">
        <v>14.5</v>
      </c>
      <c r="R108">
        <v>33.200000000000003</v>
      </c>
      <c r="S108">
        <v>58</v>
      </c>
      <c r="T108">
        <v>42</v>
      </c>
      <c r="U108">
        <v>3.95</v>
      </c>
      <c r="V108" s="355">
        <f t="shared" si="50"/>
        <v>7.3443599999999991</v>
      </c>
      <c r="W108" s="355">
        <f t="shared" si="51"/>
        <v>1.1260341268674194</v>
      </c>
      <c r="X108">
        <v>45.8</v>
      </c>
      <c r="Y108">
        <v>21.4</v>
      </c>
      <c r="Z108">
        <v>16.3</v>
      </c>
      <c r="AA108">
        <v>39.799999999999997</v>
      </c>
      <c r="AB108">
        <v>5.65</v>
      </c>
      <c r="AC108">
        <v>53.3</v>
      </c>
      <c r="AD108">
        <v>30.1</v>
      </c>
      <c r="AE108">
        <v>50.4</v>
      </c>
      <c r="AF108">
        <v>65.2</v>
      </c>
      <c r="AG108">
        <v>9.57</v>
      </c>
      <c r="AH108" s="639">
        <f t="shared" si="52"/>
        <v>26.563999999999997</v>
      </c>
      <c r="AI108" s="639">
        <f t="shared" si="53"/>
        <v>12.411999999999999</v>
      </c>
      <c r="AJ108" s="639">
        <f t="shared" si="54"/>
        <v>23.083999999999996</v>
      </c>
      <c r="AK108" s="639">
        <f t="shared" si="55"/>
        <v>3.2770000000000006</v>
      </c>
      <c r="AL108" s="639">
        <f t="shared" si="56"/>
        <v>7.7284999999999995</v>
      </c>
      <c r="AM108" s="639">
        <f t="shared" si="57"/>
        <v>4.3645000000000005</v>
      </c>
      <c r="AN108" s="639">
        <f t="shared" si="58"/>
        <v>7.3079999999999998</v>
      </c>
      <c r="AO108" s="639">
        <f t="shared" si="59"/>
        <v>9.4540000000000006</v>
      </c>
      <c r="AP108" s="639">
        <f t="shared" si="60"/>
        <v>1.3876500000000001</v>
      </c>
      <c r="AQ108">
        <v>2500</v>
      </c>
      <c r="AR108">
        <v>1968</v>
      </c>
      <c r="AS108">
        <v>908</v>
      </c>
      <c r="AT108">
        <v>1492</v>
      </c>
      <c r="AU108">
        <v>290</v>
      </c>
      <c r="AV108">
        <v>92.9</v>
      </c>
      <c r="AW108">
        <v>75.599999999999994</v>
      </c>
      <c r="AX108">
        <v>26.4</v>
      </c>
      <c r="AY108">
        <v>810</v>
      </c>
      <c r="AZ108">
        <v>58.4</v>
      </c>
      <c r="BA108">
        <v>83.8</v>
      </c>
      <c r="BB108">
        <v>20.8</v>
      </c>
      <c r="BC108">
        <v>387</v>
      </c>
      <c r="BD108">
        <v>66.8</v>
      </c>
      <c r="BE108">
        <v>710</v>
      </c>
      <c r="BF108">
        <v>535</v>
      </c>
      <c r="BG108">
        <v>-168</v>
      </c>
      <c r="BH108">
        <v>30</v>
      </c>
      <c r="BI108">
        <v>8.34</v>
      </c>
      <c r="BJ108">
        <v>13.4</v>
      </c>
      <c r="BK108">
        <v>608</v>
      </c>
      <c r="BL108">
        <v>31</v>
      </c>
      <c r="BM108">
        <v>55.7</v>
      </c>
      <c r="BN108">
        <v>2.4300000000000002</v>
      </c>
      <c r="BO108">
        <v>8.27</v>
      </c>
      <c r="BP108">
        <v>32</v>
      </c>
      <c r="BQ108">
        <v>1.35</v>
      </c>
      <c r="BR108">
        <v>98.6</v>
      </c>
      <c r="BS108">
        <v>5.86</v>
      </c>
      <c r="BT108">
        <v>10.8</v>
      </c>
      <c r="BU108">
        <v>73.400000000000006</v>
      </c>
      <c r="BV108">
        <v>59.5</v>
      </c>
      <c r="BW108">
        <v>40.5</v>
      </c>
      <c r="BX108">
        <v>8.56</v>
      </c>
      <c r="BY108">
        <v>66.7</v>
      </c>
      <c r="BZ108">
        <v>20.8</v>
      </c>
      <c r="CA108">
        <v>95.8</v>
      </c>
      <c r="CB108">
        <v>58.3</v>
      </c>
      <c r="CC108">
        <v>33.299999999999997</v>
      </c>
      <c r="CD108">
        <v>45.5</v>
      </c>
      <c r="CE108">
        <v>8.33</v>
      </c>
      <c r="CF108">
        <v>10.6</v>
      </c>
      <c r="CG108">
        <v>78</v>
      </c>
      <c r="CH108">
        <v>13.6</v>
      </c>
      <c r="CI108">
        <v>40.5</v>
      </c>
      <c r="CJ108">
        <v>12.2</v>
      </c>
      <c r="CK108">
        <v>2.2200000000000002</v>
      </c>
      <c r="CL108">
        <v>11.1</v>
      </c>
      <c r="CM108">
        <v>66.7</v>
      </c>
      <c r="CN108">
        <v>1.1100000000000001</v>
      </c>
      <c r="CO108" s="639">
        <f t="shared" si="61"/>
        <v>7.2036000000000016</v>
      </c>
      <c r="CP108" s="639">
        <f t="shared" si="62"/>
        <v>2.2464</v>
      </c>
      <c r="CQ108" s="639">
        <f t="shared" si="63"/>
        <v>10.346400000000001</v>
      </c>
      <c r="CR108" s="639">
        <f t="shared" si="64"/>
        <v>6.2964000000000002</v>
      </c>
      <c r="CS108" s="639">
        <f t="shared" si="65"/>
        <v>3.5964</v>
      </c>
      <c r="CT108" s="639">
        <f t="shared" si="66"/>
        <v>27.072500000000002</v>
      </c>
      <c r="CU108" s="639">
        <f t="shared" si="67"/>
        <v>4.9563499999999996</v>
      </c>
      <c r="CV108" s="639">
        <f t="shared" si="68"/>
        <v>46.41</v>
      </c>
      <c r="CW108" s="639">
        <f t="shared" si="69"/>
        <v>8.0919999999999987</v>
      </c>
      <c r="CX108" s="639">
        <f t="shared" si="70"/>
        <v>4.9409999999999998</v>
      </c>
      <c r="CY108" s="639">
        <f t="shared" si="71"/>
        <v>0.89910000000000012</v>
      </c>
      <c r="CZ108" s="639">
        <f t="shared" si="72"/>
        <v>4.4954999999999998</v>
      </c>
      <c r="DA108" s="639">
        <f t="shared" si="73"/>
        <v>27.013500000000001</v>
      </c>
      <c r="DB108" s="639">
        <f t="shared" si="74"/>
        <v>0.44955000000000006</v>
      </c>
    </row>
    <row r="109" spans="1:106">
      <c r="A109" s="588" t="s">
        <v>1195</v>
      </c>
      <c r="B109" s="494" t="s">
        <v>961</v>
      </c>
      <c r="C109" s="495" t="s">
        <v>543</v>
      </c>
      <c r="D109" s="652" t="s">
        <v>744</v>
      </c>
      <c r="E109" s="635" t="s">
        <v>419</v>
      </c>
      <c r="F109" s="636">
        <v>43641</v>
      </c>
      <c r="G109" s="637">
        <v>4</v>
      </c>
      <c r="H109" s="638" t="s">
        <v>1195</v>
      </c>
      <c r="I109">
        <v>10121</v>
      </c>
      <c r="J109">
        <v>1561</v>
      </c>
      <c r="K109">
        <v>33.4</v>
      </c>
      <c r="L109">
        <v>84.5</v>
      </c>
      <c r="M109">
        <v>41.8</v>
      </c>
      <c r="N109">
        <v>12.1</v>
      </c>
      <c r="O109">
        <v>87.9</v>
      </c>
      <c r="P109">
        <v>16.8</v>
      </c>
      <c r="Q109">
        <v>16.5</v>
      </c>
      <c r="R109">
        <v>27.5</v>
      </c>
      <c r="S109">
        <v>54.4</v>
      </c>
      <c r="T109">
        <v>45.6</v>
      </c>
      <c r="U109">
        <v>4.47</v>
      </c>
      <c r="V109" s="355">
        <f t="shared" si="50"/>
        <v>10.224499999999999</v>
      </c>
      <c r="W109" s="355">
        <f t="shared" si="51"/>
        <v>1.1247493764976284</v>
      </c>
      <c r="X109">
        <v>55.2</v>
      </c>
      <c r="Y109">
        <v>24.8</v>
      </c>
      <c r="Z109">
        <v>17</v>
      </c>
      <c r="AA109">
        <v>35.200000000000003</v>
      </c>
      <c r="AB109">
        <v>7.52</v>
      </c>
      <c r="AC109">
        <v>56.7</v>
      </c>
      <c r="AD109">
        <v>29</v>
      </c>
      <c r="AE109">
        <v>46.1</v>
      </c>
      <c r="AF109">
        <v>56.2</v>
      </c>
      <c r="AG109">
        <v>4.1500000000000004</v>
      </c>
      <c r="AH109" s="639">
        <f t="shared" si="52"/>
        <v>30.0288</v>
      </c>
      <c r="AI109" s="639">
        <f t="shared" si="53"/>
        <v>13.491199999999999</v>
      </c>
      <c r="AJ109" s="639">
        <f t="shared" si="54"/>
        <v>19.148800000000001</v>
      </c>
      <c r="AK109" s="639">
        <f t="shared" si="55"/>
        <v>4.0908799999999994</v>
      </c>
      <c r="AL109" s="639">
        <f t="shared" si="56"/>
        <v>9.355500000000001</v>
      </c>
      <c r="AM109" s="639">
        <f t="shared" si="57"/>
        <v>4.7850000000000001</v>
      </c>
      <c r="AN109" s="639">
        <f t="shared" si="58"/>
        <v>7.6064999999999996</v>
      </c>
      <c r="AO109" s="639">
        <f t="shared" si="59"/>
        <v>9.2730000000000015</v>
      </c>
      <c r="AP109" s="639">
        <f t="shared" si="60"/>
        <v>0.68475000000000008</v>
      </c>
      <c r="AQ109">
        <v>2377</v>
      </c>
      <c r="AR109">
        <v>528</v>
      </c>
      <c r="AS109">
        <v>777</v>
      </c>
      <c r="AT109">
        <v>952</v>
      </c>
      <c r="AU109">
        <v>213</v>
      </c>
      <c r="AV109">
        <v>92.5</v>
      </c>
      <c r="AW109">
        <v>62.5</v>
      </c>
      <c r="AX109">
        <v>17.5</v>
      </c>
      <c r="AY109">
        <v>1353</v>
      </c>
      <c r="AZ109">
        <v>40.6</v>
      </c>
      <c r="BA109">
        <v>75</v>
      </c>
      <c r="BB109">
        <v>12.5</v>
      </c>
      <c r="BC109">
        <v>419</v>
      </c>
      <c r="BD109">
        <v>79.599999999999994</v>
      </c>
      <c r="BE109">
        <v>697</v>
      </c>
      <c r="BF109">
        <v>546</v>
      </c>
      <c r="BG109">
        <v>-97.7</v>
      </c>
      <c r="BH109">
        <v>34.799999999999997</v>
      </c>
      <c r="BI109">
        <v>10.4</v>
      </c>
      <c r="BJ109">
        <v>16.3</v>
      </c>
      <c r="BK109">
        <v>801</v>
      </c>
      <c r="BL109">
        <v>25.7</v>
      </c>
      <c r="BM109">
        <v>51.6</v>
      </c>
      <c r="BN109">
        <v>3.36</v>
      </c>
      <c r="BO109">
        <v>11.5</v>
      </c>
      <c r="BP109">
        <v>38.9</v>
      </c>
      <c r="BQ109">
        <v>1.67</v>
      </c>
      <c r="BR109">
        <v>98.3</v>
      </c>
      <c r="BS109">
        <v>10.6</v>
      </c>
      <c r="BT109">
        <v>17.2</v>
      </c>
      <c r="BU109">
        <v>81.7</v>
      </c>
      <c r="BV109">
        <v>63.9</v>
      </c>
      <c r="BW109">
        <v>36.1</v>
      </c>
      <c r="BX109">
        <v>12.2</v>
      </c>
      <c r="BY109">
        <v>71</v>
      </c>
      <c r="BZ109">
        <v>25.8</v>
      </c>
      <c r="CA109">
        <v>96.8</v>
      </c>
      <c r="CB109">
        <v>61.3</v>
      </c>
      <c r="CC109">
        <v>29</v>
      </c>
      <c r="CD109">
        <v>42.6</v>
      </c>
      <c r="CE109">
        <v>13</v>
      </c>
      <c r="CF109">
        <v>16.5</v>
      </c>
      <c r="CG109">
        <v>81.7</v>
      </c>
      <c r="CH109">
        <v>11.3</v>
      </c>
      <c r="CI109">
        <v>36.1</v>
      </c>
      <c r="CJ109">
        <v>32.299999999999997</v>
      </c>
      <c r="CK109">
        <v>6.15</v>
      </c>
      <c r="CL109">
        <v>18.5</v>
      </c>
      <c r="CM109">
        <v>81.5</v>
      </c>
      <c r="CN109">
        <v>13.8</v>
      </c>
      <c r="CO109" s="639">
        <f t="shared" si="61"/>
        <v>12.212</v>
      </c>
      <c r="CP109" s="639">
        <f t="shared" si="62"/>
        <v>4.4375999999999998</v>
      </c>
      <c r="CQ109" s="639">
        <f t="shared" si="63"/>
        <v>16.6496</v>
      </c>
      <c r="CR109" s="639">
        <f t="shared" si="64"/>
        <v>10.5436</v>
      </c>
      <c r="CS109" s="639">
        <f t="shared" si="65"/>
        <v>4.9879999999999995</v>
      </c>
      <c r="CT109" s="639">
        <f t="shared" si="66"/>
        <v>27.221399999999999</v>
      </c>
      <c r="CU109" s="639">
        <f t="shared" si="67"/>
        <v>8.3069999999999986</v>
      </c>
      <c r="CV109" s="639">
        <f t="shared" si="68"/>
        <v>52.206299999999999</v>
      </c>
      <c r="CW109" s="639">
        <f t="shared" si="69"/>
        <v>7.2207000000000008</v>
      </c>
      <c r="CX109" s="639">
        <f t="shared" si="70"/>
        <v>11.660299999999999</v>
      </c>
      <c r="CY109" s="639">
        <f t="shared" si="71"/>
        <v>2.2201500000000003</v>
      </c>
      <c r="CZ109" s="639">
        <f t="shared" si="72"/>
        <v>6.6785000000000005</v>
      </c>
      <c r="DA109" s="639">
        <f t="shared" si="73"/>
        <v>29.421500000000002</v>
      </c>
      <c r="DB109" s="639">
        <f t="shared" si="74"/>
        <v>4.9818000000000007</v>
      </c>
    </row>
    <row r="110" spans="1:106" s="643" customFormat="1">
      <c r="A110" s="114"/>
      <c r="B110" s="549" t="s">
        <v>962</v>
      </c>
      <c r="C110" s="549"/>
      <c r="F110" s="641"/>
      <c r="G110" s="656"/>
      <c r="H110" s="656"/>
      <c r="I110" s="555" t="s">
        <v>1204</v>
      </c>
      <c r="J110" s="555" t="s">
        <v>1204</v>
      </c>
      <c r="K110" s="555" t="s">
        <v>1204</v>
      </c>
      <c r="L110" s="555" t="s">
        <v>1204</v>
      </c>
      <c r="M110" s="555" t="s">
        <v>1204</v>
      </c>
      <c r="N110" s="555" t="s">
        <v>1204</v>
      </c>
      <c r="O110" s="555" t="s">
        <v>1204</v>
      </c>
      <c r="P110" s="555" t="s">
        <v>1204</v>
      </c>
      <c r="Q110" s="555" t="s">
        <v>1204</v>
      </c>
      <c r="R110" s="555" t="s">
        <v>1204</v>
      </c>
      <c r="S110" s="555" t="s">
        <v>1204</v>
      </c>
      <c r="T110" s="555" t="s">
        <v>1204</v>
      </c>
      <c r="U110" s="555" t="s">
        <v>1204</v>
      </c>
      <c r="V110" s="555" t="s">
        <v>1204</v>
      </c>
      <c r="W110" s="555" t="s">
        <v>1204</v>
      </c>
      <c r="X110" s="555" t="s">
        <v>1204</v>
      </c>
      <c r="Y110" s="555" t="s">
        <v>1204</v>
      </c>
      <c r="Z110" s="555" t="s">
        <v>1204</v>
      </c>
      <c r="AA110" s="555" t="s">
        <v>1204</v>
      </c>
      <c r="AB110" s="555" t="s">
        <v>1204</v>
      </c>
      <c r="AC110" s="555" t="s">
        <v>1204</v>
      </c>
      <c r="AD110" s="555" t="s">
        <v>1204</v>
      </c>
      <c r="AE110" s="555" t="s">
        <v>1204</v>
      </c>
      <c r="AF110" s="555" t="s">
        <v>1204</v>
      </c>
      <c r="AG110" s="555" t="s">
        <v>1204</v>
      </c>
      <c r="AH110" s="555" t="s">
        <v>1204</v>
      </c>
      <c r="AI110" s="555" t="s">
        <v>1204</v>
      </c>
      <c r="AJ110" s="555" t="s">
        <v>1204</v>
      </c>
      <c r="AK110" s="555" t="s">
        <v>1204</v>
      </c>
      <c r="AL110" s="555" t="s">
        <v>1204</v>
      </c>
      <c r="AM110" s="555" t="s">
        <v>1204</v>
      </c>
      <c r="AN110" s="555" t="s">
        <v>1204</v>
      </c>
      <c r="AO110" s="555" t="s">
        <v>1204</v>
      </c>
      <c r="AP110" s="555" t="s">
        <v>1204</v>
      </c>
      <c r="AQ110" s="555" t="s">
        <v>1204</v>
      </c>
      <c r="AR110" s="555" t="s">
        <v>1204</v>
      </c>
      <c r="AS110" s="555" t="s">
        <v>1204</v>
      </c>
      <c r="AT110" s="555" t="s">
        <v>1204</v>
      </c>
      <c r="AU110" s="555" t="s">
        <v>1204</v>
      </c>
      <c r="AV110" s="555" t="s">
        <v>1204</v>
      </c>
      <c r="AW110" s="555" t="s">
        <v>1204</v>
      </c>
      <c r="AX110" s="555" t="s">
        <v>1204</v>
      </c>
      <c r="AY110" s="555" t="s">
        <v>1204</v>
      </c>
      <c r="AZ110" s="555" t="s">
        <v>1204</v>
      </c>
      <c r="BA110" s="555" t="s">
        <v>1204</v>
      </c>
      <c r="BB110" s="555" t="s">
        <v>1204</v>
      </c>
      <c r="BC110" s="555" t="s">
        <v>1204</v>
      </c>
      <c r="BD110" s="555" t="s">
        <v>1204</v>
      </c>
      <c r="BE110" s="555" t="s">
        <v>1204</v>
      </c>
      <c r="BF110" s="555" t="s">
        <v>1204</v>
      </c>
      <c r="BG110" s="555" t="s">
        <v>1204</v>
      </c>
      <c r="BH110" s="555" t="s">
        <v>1204</v>
      </c>
      <c r="BI110" s="555" t="s">
        <v>1204</v>
      </c>
      <c r="BJ110" s="555" t="s">
        <v>1204</v>
      </c>
      <c r="BK110" s="555" t="s">
        <v>1204</v>
      </c>
      <c r="BL110" s="555" t="s">
        <v>1204</v>
      </c>
      <c r="BM110" s="555" t="s">
        <v>1204</v>
      </c>
      <c r="BN110" s="555" t="s">
        <v>1204</v>
      </c>
      <c r="BO110" s="555" t="s">
        <v>1204</v>
      </c>
      <c r="BP110" s="555" t="s">
        <v>1204</v>
      </c>
      <c r="BQ110" s="555" t="s">
        <v>1204</v>
      </c>
      <c r="BR110" s="555" t="s">
        <v>1204</v>
      </c>
      <c r="BS110" s="555" t="s">
        <v>1204</v>
      </c>
      <c r="BT110" s="555" t="s">
        <v>1204</v>
      </c>
      <c r="BU110" s="555" t="s">
        <v>1204</v>
      </c>
      <c r="BV110" s="555" t="s">
        <v>1204</v>
      </c>
      <c r="BW110" s="555" t="s">
        <v>1204</v>
      </c>
      <c r="BX110" s="555" t="s">
        <v>1204</v>
      </c>
      <c r="BY110" s="555" t="s">
        <v>1204</v>
      </c>
      <c r="BZ110" s="555" t="s">
        <v>1204</v>
      </c>
      <c r="CA110" s="555" t="s">
        <v>1204</v>
      </c>
      <c r="CB110" s="555" t="s">
        <v>1204</v>
      </c>
      <c r="CC110" s="555" t="s">
        <v>1204</v>
      </c>
      <c r="CD110" s="555" t="s">
        <v>1204</v>
      </c>
      <c r="CE110" s="555" t="s">
        <v>1204</v>
      </c>
      <c r="CF110" s="555" t="s">
        <v>1204</v>
      </c>
      <c r="CG110" s="555" t="s">
        <v>1204</v>
      </c>
      <c r="CH110" s="555" t="s">
        <v>1204</v>
      </c>
      <c r="CI110" s="555" t="s">
        <v>1204</v>
      </c>
      <c r="CJ110" s="555" t="s">
        <v>1204</v>
      </c>
      <c r="CK110" s="555" t="s">
        <v>1204</v>
      </c>
      <c r="CL110" s="555" t="s">
        <v>1204</v>
      </c>
      <c r="CM110" s="555" t="s">
        <v>1204</v>
      </c>
      <c r="CN110" s="555" t="s">
        <v>1204</v>
      </c>
      <c r="CO110" s="555" t="s">
        <v>1204</v>
      </c>
      <c r="CP110" s="555" t="s">
        <v>1204</v>
      </c>
      <c r="CQ110" s="555" t="s">
        <v>1204</v>
      </c>
      <c r="CR110" s="555" t="s">
        <v>1204</v>
      </c>
      <c r="CS110" s="555" t="s">
        <v>1204</v>
      </c>
      <c r="CT110" s="555" t="s">
        <v>1204</v>
      </c>
      <c r="CU110" s="555" t="s">
        <v>1204</v>
      </c>
      <c r="CV110" s="555" t="s">
        <v>1204</v>
      </c>
      <c r="CW110" s="555" t="s">
        <v>1204</v>
      </c>
      <c r="CX110" s="555" t="s">
        <v>1204</v>
      </c>
      <c r="CY110" s="555" t="s">
        <v>1204</v>
      </c>
      <c r="CZ110" s="555" t="s">
        <v>1204</v>
      </c>
      <c r="DA110" s="555" t="s">
        <v>1204</v>
      </c>
      <c r="DB110" s="555" t="s">
        <v>1204</v>
      </c>
    </row>
    <row r="111" spans="1:106">
      <c r="A111" s="588" t="s">
        <v>381</v>
      </c>
      <c r="B111" s="494" t="s">
        <v>964</v>
      </c>
      <c r="C111" s="495" t="s">
        <v>543</v>
      </c>
      <c r="D111" s="652" t="s">
        <v>744</v>
      </c>
      <c r="E111" s="635" t="s">
        <v>421</v>
      </c>
      <c r="F111" s="636">
        <v>43774</v>
      </c>
      <c r="G111" s="637">
        <v>0</v>
      </c>
      <c r="H111" s="638" t="s">
        <v>381</v>
      </c>
      <c r="I111">
        <v>12293</v>
      </c>
      <c r="J111">
        <v>1840</v>
      </c>
      <c r="K111">
        <v>34.1</v>
      </c>
      <c r="L111">
        <v>84.8</v>
      </c>
      <c r="M111">
        <v>44.5</v>
      </c>
      <c r="N111">
        <v>12.7</v>
      </c>
      <c r="O111">
        <v>87.3</v>
      </c>
      <c r="P111">
        <v>14.1</v>
      </c>
      <c r="Q111">
        <v>22.2</v>
      </c>
      <c r="R111">
        <v>41.8</v>
      </c>
      <c r="S111">
        <v>57.5</v>
      </c>
      <c r="T111">
        <v>42.5</v>
      </c>
      <c r="U111">
        <v>5</v>
      </c>
      <c r="V111" s="355">
        <f t="shared" si="50"/>
        <v>10.769599999999999</v>
      </c>
      <c r="W111" s="355">
        <f t="shared" si="51"/>
        <v>1.0956767196553263</v>
      </c>
      <c r="X111">
        <v>56.7</v>
      </c>
      <c r="Y111">
        <v>21.2</v>
      </c>
      <c r="Z111">
        <v>22.6</v>
      </c>
      <c r="AA111">
        <v>48.9</v>
      </c>
      <c r="AB111">
        <v>7.25</v>
      </c>
      <c r="AC111">
        <v>64.2</v>
      </c>
      <c r="AD111">
        <v>21.7</v>
      </c>
      <c r="AE111">
        <v>59.2</v>
      </c>
      <c r="AF111">
        <v>58.7</v>
      </c>
      <c r="AG111">
        <v>4.62</v>
      </c>
      <c r="AH111" s="639">
        <f t="shared" si="52"/>
        <v>32.602499999999999</v>
      </c>
      <c r="AI111" s="639">
        <f t="shared" si="53"/>
        <v>12.19</v>
      </c>
      <c r="AJ111" s="639">
        <f t="shared" si="54"/>
        <v>28.1175</v>
      </c>
      <c r="AK111" s="639">
        <f t="shared" si="55"/>
        <v>4.1687500000000002</v>
      </c>
      <c r="AL111" s="639">
        <f t="shared" si="56"/>
        <v>14.2524</v>
      </c>
      <c r="AM111" s="639">
        <f t="shared" si="57"/>
        <v>4.8173999999999992</v>
      </c>
      <c r="AN111" s="639">
        <f t="shared" si="58"/>
        <v>13.1424</v>
      </c>
      <c r="AO111" s="639">
        <f t="shared" si="59"/>
        <v>13.031400000000001</v>
      </c>
      <c r="AP111" s="639">
        <f t="shared" si="60"/>
        <v>1.0256399999999999</v>
      </c>
      <c r="AQ111">
        <v>2665</v>
      </c>
      <c r="AR111">
        <v>775</v>
      </c>
      <c r="AS111">
        <v>916</v>
      </c>
      <c r="AT111">
        <v>1230</v>
      </c>
      <c r="AU111">
        <v>254</v>
      </c>
      <c r="AV111">
        <v>94</v>
      </c>
      <c r="AW111">
        <v>59.3</v>
      </c>
      <c r="AX111">
        <v>24.6</v>
      </c>
      <c r="AY111">
        <v>2691</v>
      </c>
      <c r="AZ111">
        <v>60.3</v>
      </c>
      <c r="BA111">
        <v>76.900000000000006</v>
      </c>
      <c r="BB111">
        <v>18.100000000000001</v>
      </c>
      <c r="BC111">
        <v>444</v>
      </c>
      <c r="BD111">
        <v>111</v>
      </c>
      <c r="BE111">
        <v>794</v>
      </c>
      <c r="BF111">
        <v>599</v>
      </c>
      <c r="BG111">
        <v>-156</v>
      </c>
      <c r="BH111">
        <v>37.299999999999997</v>
      </c>
      <c r="BI111">
        <v>7.49</v>
      </c>
      <c r="BJ111">
        <v>21.8</v>
      </c>
      <c r="BK111">
        <v>976</v>
      </c>
      <c r="BL111">
        <v>39.1</v>
      </c>
      <c r="BM111">
        <v>54.6</v>
      </c>
      <c r="BN111">
        <v>3.08</v>
      </c>
      <c r="BO111">
        <v>11.8</v>
      </c>
      <c r="BP111">
        <v>32.6</v>
      </c>
      <c r="BQ111">
        <v>1.38</v>
      </c>
      <c r="BR111">
        <v>98.6</v>
      </c>
      <c r="BS111">
        <v>8.26</v>
      </c>
      <c r="BT111">
        <v>18.3</v>
      </c>
      <c r="BU111">
        <v>87.2</v>
      </c>
      <c r="BV111">
        <v>68.8</v>
      </c>
      <c r="BW111">
        <v>31.2</v>
      </c>
      <c r="BX111">
        <v>5.96</v>
      </c>
      <c r="BY111">
        <v>77.5</v>
      </c>
      <c r="BZ111">
        <v>25</v>
      </c>
      <c r="CA111">
        <v>97.5</v>
      </c>
      <c r="CB111">
        <v>77.5</v>
      </c>
      <c r="CC111">
        <v>20</v>
      </c>
      <c r="CD111">
        <v>40</v>
      </c>
      <c r="CE111">
        <v>9.33</v>
      </c>
      <c r="CF111">
        <v>20.7</v>
      </c>
      <c r="CG111">
        <v>90</v>
      </c>
      <c r="CH111">
        <v>6.67</v>
      </c>
      <c r="CI111">
        <v>31.2</v>
      </c>
      <c r="CJ111">
        <v>16.2</v>
      </c>
      <c r="CK111">
        <v>5.88</v>
      </c>
      <c r="CL111">
        <v>13.2</v>
      </c>
      <c r="CM111">
        <v>80.900000000000006</v>
      </c>
      <c r="CN111">
        <v>4.41</v>
      </c>
      <c r="CO111" s="639">
        <f t="shared" si="61"/>
        <v>14.182499999999999</v>
      </c>
      <c r="CP111" s="639">
        <f t="shared" si="62"/>
        <v>4.5750000000000002</v>
      </c>
      <c r="CQ111" s="639">
        <f t="shared" si="63"/>
        <v>17.842500000000001</v>
      </c>
      <c r="CR111" s="639">
        <f t="shared" si="64"/>
        <v>14.182499999999999</v>
      </c>
      <c r="CS111" s="639">
        <f t="shared" si="65"/>
        <v>3.66</v>
      </c>
      <c r="CT111" s="639">
        <f t="shared" si="66"/>
        <v>27.52</v>
      </c>
      <c r="CU111" s="639">
        <f t="shared" si="67"/>
        <v>6.4190399999999999</v>
      </c>
      <c r="CV111" s="639">
        <f t="shared" si="68"/>
        <v>61.92</v>
      </c>
      <c r="CW111" s="639">
        <f t="shared" si="69"/>
        <v>4.5889599999999993</v>
      </c>
      <c r="CX111" s="639">
        <f t="shared" si="70"/>
        <v>5.0543999999999993</v>
      </c>
      <c r="CY111" s="639">
        <f t="shared" si="71"/>
        <v>1.83456</v>
      </c>
      <c r="CZ111" s="639">
        <f t="shared" si="72"/>
        <v>4.1183999999999994</v>
      </c>
      <c r="DA111" s="639">
        <f t="shared" si="73"/>
        <v>25.2408</v>
      </c>
      <c r="DB111" s="639">
        <f t="shared" si="74"/>
        <v>1.37592</v>
      </c>
    </row>
    <row r="112" spans="1:106" s="643" customFormat="1">
      <c r="A112" s="114"/>
      <c r="B112" s="549" t="s">
        <v>965</v>
      </c>
      <c r="C112" s="549"/>
      <c r="F112" s="641"/>
      <c r="G112" s="656"/>
      <c r="H112" s="656"/>
      <c r="I112" s="555" t="s">
        <v>1204</v>
      </c>
      <c r="J112" s="555" t="s">
        <v>1204</v>
      </c>
      <c r="K112" s="555" t="s">
        <v>1204</v>
      </c>
      <c r="L112" s="555" t="s">
        <v>1204</v>
      </c>
      <c r="M112" s="555" t="s">
        <v>1204</v>
      </c>
      <c r="N112" s="555" t="s">
        <v>1204</v>
      </c>
      <c r="O112" s="555" t="s">
        <v>1204</v>
      </c>
      <c r="P112" s="555" t="s">
        <v>1204</v>
      </c>
      <c r="Q112" s="555" t="s">
        <v>1204</v>
      </c>
      <c r="R112" s="555" t="s">
        <v>1204</v>
      </c>
      <c r="S112" s="555" t="s">
        <v>1204</v>
      </c>
      <c r="T112" s="555" t="s">
        <v>1204</v>
      </c>
      <c r="U112" s="555" t="s">
        <v>1204</v>
      </c>
      <c r="V112" s="555" t="s">
        <v>1204</v>
      </c>
      <c r="W112" s="555" t="s">
        <v>1204</v>
      </c>
      <c r="X112" s="555" t="s">
        <v>1204</v>
      </c>
      <c r="Y112" s="555" t="s">
        <v>1204</v>
      </c>
      <c r="Z112" s="555" t="s">
        <v>1204</v>
      </c>
      <c r="AA112" s="555" t="s">
        <v>1204</v>
      </c>
      <c r="AB112" s="555" t="s">
        <v>1204</v>
      </c>
      <c r="AC112" s="555" t="s">
        <v>1204</v>
      </c>
      <c r="AD112" s="555" t="s">
        <v>1204</v>
      </c>
      <c r="AE112" s="555" t="s">
        <v>1204</v>
      </c>
      <c r="AF112" s="555" t="s">
        <v>1204</v>
      </c>
      <c r="AG112" s="555" t="s">
        <v>1204</v>
      </c>
      <c r="AH112" s="555" t="s">
        <v>1204</v>
      </c>
      <c r="AI112" s="555" t="s">
        <v>1204</v>
      </c>
      <c r="AJ112" s="555" t="s">
        <v>1204</v>
      </c>
      <c r="AK112" s="555" t="s">
        <v>1204</v>
      </c>
      <c r="AL112" s="555" t="s">
        <v>1204</v>
      </c>
      <c r="AM112" s="555" t="s">
        <v>1204</v>
      </c>
      <c r="AN112" s="555" t="s">
        <v>1204</v>
      </c>
      <c r="AO112" s="555" t="s">
        <v>1204</v>
      </c>
      <c r="AP112" s="555" t="s">
        <v>1204</v>
      </c>
      <c r="AQ112" s="555" t="s">
        <v>1204</v>
      </c>
      <c r="AR112" s="555" t="s">
        <v>1204</v>
      </c>
      <c r="AS112" s="555" t="s">
        <v>1204</v>
      </c>
      <c r="AT112" s="555" t="s">
        <v>1204</v>
      </c>
      <c r="AU112" s="555" t="s">
        <v>1204</v>
      </c>
      <c r="AV112" s="555" t="s">
        <v>1204</v>
      </c>
      <c r="AW112" s="555" t="s">
        <v>1204</v>
      </c>
      <c r="AX112" s="555" t="s">
        <v>1204</v>
      </c>
      <c r="AY112" s="555" t="s">
        <v>1204</v>
      </c>
      <c r="AZ112" s="555" t="s">
        <v>1204</v>
      </c>
      <c r="BA112" s="555" t="s">
        <v>1204</v>
      </c>
      <c r="BB112" s="555" t="s">
        <v>1204</v>
      </c>
      <c r="BC112" s="555" t="s">
        <v>1204</v>
      </c>
      <c r="BD112" s="555" t="s">
        <v>1204</v>
      </c>
      <c r="BE112" s="555" t="s">
        <v>1204</v>
      </c>
      <c r="BF112" s="555" t="s">
        <v>1204</v>
      </c>
      <c r="BG112" s="555" t="s">
        <v>1204</v>
      </c>
      <c r="BH112" s="555" t="s">
        <v>1204</v>
      </c>
      <c r="BI112" s="555" t="s">
        <v>1204</v>
      </c>
      <c r="BJ112" s="555" t="s">
        <v>1204</v>
      </c>
      <c r="BK112" s="555" t="s">
        <v>1204</v>
      </c>
      <c r="BL112" s="555" t="s">
        <v>1204</v>
      </c>
      <c r="BM112" s="555" t="s">
        <v>1204</v>
      </c>
      <c r="BN112" s="555" t="s">
        <v>1204</v>
      </c>
      <c r="BO112" s="555" t="s">
        <v>1204</v>
      </c>
      <c r="BP112" s="555" t="s">
        <v>1204</v>
      </c>
      <c r="BQ112" s="555" t="s">
        <v>1204</v>
      </c>
      <c r="BR112" s="555" t="s">
        <v>1204</v>
      </c>
      <c r="BS112" s="555" t="s">
        <v>1204</v>
      </c>
      <c r="BT112" s="555" t="s">
        <v>1204</v>
      </c>
      <c r="BU112" s="555" t="s">
        <v>1204</v>
      </c>
      <c r="BV112" s="555" t="s">
        <v>1204</v>
      </c>
      <c r="BW112" s="555" t="s">
        <v>1204</v>
      </c>
      <c r="BX112" s="555" t="s">
        <v>1204</v>
      </c>
      <c r="BY112" s="555" t="s">
        <v>1204</v>
      </c>
      <c r="BZ112" s="555" t="s">
        <v>1204</v>
      </c>
      <c r="CA112" s="555" t="s">
        <v>1204</v>
      </c>
      <c r="CB112" s="555" t="s">
        <v>1204</v>
      </c>
      <c r="CC112" s="555" t="s">
        <v>1204</v>
      </c>
      <c r="CD112" s="555" t="s">
        <v>1204</v>
      </c>
      <c r="CE112" s="555" t="s">
        <v>1204</v>
      </c>
      <c r="CF112" s="555" t="s">
        <v>1204</v>
      </c>
      <c r="CG112" s="555" t="s">
        <v>1204</v>
      </c>
      <c r="CH112" s="555" t="s">
        <v>1204</v>
      </c>
      <c r="CI112" s="555" t="s">
        <v>1204</v>
      </c>
      <c r="CJ112" s="555" t="s">
        <v>1204</v>
      </c>
      <c r="CK112" s="555" t="s">
        <v>1204</v>
      </c>
      <c r="CL112" s="555" t="s">
        <v>1204</v>
      </c>
      <c r="CM112" s="555" t="s">
        <v>1204</v>
      </c>
      <c r="CN112" s="555" t="s">
        <v>1204</v>
      </c>
      <c r="CO112" s="555" t="s">
        <v>1204</v>
      </c>
      <c r="CP112" s="555" t="s">
        <v>1204</v>
      </c>
      <c r="CQ112" s="555" t="s">
        <v>1204</v>
      </c>
      <c r="CR112" s="555" t="s">
        <v>1204</v>
      </c>
      <c r="CS112" s="555" t="s">
        <v>1204</v>
      </c>
      <c r="CT112" s="555" t="s">
        <v>1204</v>
      </c>
      <c r="CU112" s="555" t="s">
        <v>1204</v>
      </c>
      <c r="CV112" s="555" t="s">
        <v>1204</v>
      </c>
      <c r="CW112" s="555" t="s">
        <v>1204</v>
      </c>
      <c r="CX112" s="555" t="s">
        <v>1204</v>
      </c>
      <c r="CY112" s="555" t="s">
        <v>1204</v>
      </c>
      <c r="CZ112" s="555" t="s">
        <v>1204</v>
      </c>
      <c r="DA112" s="555" t="s">
        <v>1204</v>
      </c>
      <c r="DB112" s="555" t="s">
        <v>1204</v>
      </c>
    </row>
    <row r="113" spans="1:106">
      <c r="A113" s="588" t="s">
        <v>1196</v>
      </c>
      <c r="B113" s="494" t="s">
        <v>967</v>
      </c>
      <c r="C113" s="495" t="s">
        <v>543</v>
      </c>
      <c r="D113" s="652" t="s">
        <v>744</v>
      </c>
      <c r="E113" s="635" t="s">
        <v>361</v>
      </c>
      <c r="F113" s="636">
        <v>43774</v>
      </c>
      <c r="G113" s="637">
        <v>0</v>
      </c>
      <c r="H113" s="638" t="s">
        <v>1196</v>
      </c>
      <c r="I113">
        <v>12661</v>
      </c>
      <c r="J113">
        <v>1700</v>
      </c>
      <c r="K113">
        <v>31.6</v>
      </c>
      <c r="L113">
        <v>40.799999999999997</v>
      </c>
      <c r="M113">
        <v>17.3</v>
      </c>
      <c r="N113">
        <v>6.2</v>
      </c>
      <c r="O113">
        <v>93.8</v>
      </c>
      <c r="P113">
        <v>5.34</v>
      </c>
      <c r="Q113">
        <v>2.02</v>
      </c>
      <c r="R113">
        <v>29.9</v>
      </c>
      <c r="S113">
        <v>33.6</v>
      </c>
      <c r="T113">
        <v>66.400000000000006</v>
      </c>
      <c r="U113">
        <v>0.87</v>
      </c>
      <c r="V113" s="355">
        <f t="shared" si="50"/>
        <v>2.5295999999999998</v>
      </c>
      <c r="W113" s="355">
        <f t="shared" si="51"/>
        <v>21.149588867805189</v>
      </c>
      <c r="X113">
        <v>38.200000000000003</v>
      </c>
      <c r="Y113">
        <v>12</v>
      </c>
      <c r="Z113">
        <v>3.86</v>
      </c>
      <c r="AA113">
        <v>35.200000000000003</v>
      </c>
      <c r="AB113">
        <v>0.43</v>
      </c>
      <c r="AC113">
        <v>71.400000000000006</v>
      </c>
      <c r="AD113">
        <v>35.700000000000003</v>
      </c>
      <c r="AE113">
        <v>71.400000000000006</v>
      </c>
      <c r="AF113">
        <v>64.3</v>
      </c>
      <c r="AG113">
        <v>7.14</v>
      </c>
      <c r="AH113" s="639">
        <f t="shared" si="52"/>
        <v>12.835200000000002</v>
      </c>
      <c r="AI113" s="639">
        <f t="shared" si="53"/>
        <v>4.032</v>
      </c>
      <c r="AJ113" s="639">
        <f t="shared" si="54"/>
        <v>11.827200000000003</v>
      </c>
      <c r="AK113" s="639">
        <f t="shared" si="55"/>
        <v>0.14448</v>
      </c>
      <c r="AL113" s="639">
        <f t="shared" si="56"/>
        <v>1.44228</v>
      </c>
      <c r="AM113" s="639">
        <f t="shared" si="57"/>
        <v>0.72114</v>
      </c>
      <c r="AN113" s="639">
        <f t="shared" si="58"/>
        <v>1.44228</v>
      </c>
      <c r="AO113" s="639">
        <f t="shared" si="59"/>
        <v>1.2988599999999999</v>
      </c>
      <c r="AP113" s="639">
        <f t="shared" si="60"/>
        <v>0.144228</v>
      </c>
      <c r="AQ113">
        <v>1086</v>
      </c>
      <c r="AR113">
        <v>208</v>
      </c>
      <c r="AS113">
        <v>580</v>
      </c>
      <c r="AT113">
        <v>685</v>
      </c>
      <c r="AU113">
        <v>86.1</v>
      </c>
      <c r="AV113">
        <v>74.400000000000006</v>
      </c>
      <c r="AW113">
        <v>41.9</v>
      </c>
      <c r="AX113">
        <v>6.98</v>
      </c>
      <c r="AY113">
        <v>3101</v>
      </c>
      <c r="AZ113">
        <v>32.6</v>
      </c>
      <c r="BA113">
        <v>69.8</v>
      </c>
      <c r="BB113">
        <v>4.6500000000000004</v>
      </c>
      <c r="BC113">
        <v>183</v>
      </c>
      <c r="BD113">
        <v>30.8</v>
      </c>
      <c r="BE113">
        <v>576</v>
      </c>
      <c r="BF113">
        <v>249</v>
      </c>
      <c r="BG113" t="s">
        <v>364</v>
      </c>
      <c r="BH113">
        <v>13.5</v>
      </c>
      <c r="BI113">
        <v>2.92</v>
      </c>
      <c r="BJ113">
        <v>1.69</v>
      </c>
      <c r="BK113">
        <v>537</v>
      </c>
      <c r="BL113">
        <v>29.7</v>
      </c>
      <c r="BM113">
        <v>31.2</v>
      </c>
      <c r="BN113">
        <v>0.62</v>
      </c>
      <c r="BO113">
        <v>53.5</v>
      </c>
      <c r="BP113">
        <v>23</v>
      </c>
      <c r="BQ113">
        <v>0.77</v>
      </c>
      <c r="BR113">
        <v>99.2</v>
      </c>
      <c r="BS113">
        <v>5.72</v>
      </c>
      <c r="BT113">
        <v>2.2000000000000002</v>
      </c>
      <c r="BU113">
        <v>68.400000000000006</v>
      </c>
      <c r="BV113">
        <v>79.900000000000006</v>
      </c>
      <c r="BW113">
        <v>20.100000000000001</v>
      </c>
      <c r="BX113">
        <v>3.19</v>
      </c>
      <c r="BY113">
        <v>60</v>
      </c>
      <c r="BZ113">
        <v>35</v>
      </c>
      <c r="CA113">
        <v>90</v>
      </c>
      <c r="CB113">
        <v>70</v>
      </c>
      <c r="CC113">
        <v>5</v>
      </c>
      <c r="CD113">
        <v>26.3</v>
      </c>
      <c r="CE113">
        <v>6.89</v>
      </c>
      <c r="CF113">
        <v>1.93</v>
      </c>
      <c r="CG113">
        <v>70.900000000000006</v>
      </c>
      <c r="CH113">
        <v>3.99</v>
      </c>
      <c r="CI113">
        <v>20.100000000000001</v>
      </c>
      <c r="CJ113">
        <v>9.84</v>
      </c>
      <c r="CK113">
        <v>1.0900000000000001</v>
      </c>
      <c r="CL113">
        <v>3.28</v>
      </c>
      <c r="CM113">
        <v>58.5</v>
      </c>
      <c r="CN113">
        <v>0</v>
      </c>
      <c r="CO113" s="639">
        <f t="shared" si="61"/>
        <v>1.32</v>
      </c>
      <c r="CP113" s="639">
        <f t="shared" si="62"/>
        <v>0.77</v>
      </c>
      <c r="CQ113" s="639">
        <f t="shared" si="63"/>
        <v>1.9800000000000002</v>
      </c>
      <c r="CR113" s="639">
        <f t="shared" si="64"/>
        <v>1.54</v>
      </c>
      <c r="CS113" s="639">
        <f t="shared" si="65"/>
        <v>0.11</v>
      </c>
      <c r="CT113" s="639">
        <f t="shared" si="66"/>
        <v>21.013700000000004</v>
      </c>
      <c r="CU113" s="639">
        <f t="shared" si="67"/>
        <v>5.5051099999999993</v>
      </c>
      <c r="CV113" s="639">
        <f t="shared" si="68"/>
        <v>56.649100000000004</v>
      </c>
      <c r="CW113" s="639">
        <f t="shared" si="69"/>
        <v>3.1880100000000002</v>
      </c>
      <c r="CX113" s="639">
        <f t="shared" si="70"/>
        <v>1.9778400000000003</v>
      </c>
      <c r="CY113" s="639">
        <f t="shared" si="71"/>
        <v>0.21909000000000003</v>
      </c>
      <c r="CZ113" s="639">
        <f t="shared" si="72"/>
        <v>0.65927999999999998</v>
      </c>
      <c r="DA113" s="639">
        <f t="shared" si="73"/>
        <v>11.758500000000002</v>
      </c>
      <c r="DB113" s="639">
        <f t="shared" si="74"/>
        <v>0</v>
      </c>
    </row>
    <row r="114" spans="1:106" s="643" customFormat="1">
      <c r="A114" s="114"/>
      <c r="B114" s="549" t="s">
        <v>968</v>
      </c>
      <c r="C114" s="549"/>
      <c r="F114" s="641"/>
      <c r="G114" s="656"/>
      <c r="I114" s="555" t="s">
        <v>1204</v>
      </c>
      <c r="J114" s="555" t="s">
        <v>1204</v>
      </c>
      <c r="K114" s="555" t="s">
        <v>1204</v>
      </c>
      <c r="L114" s="555" t="s">
        <v>1204</v>
      </c>
      <c r="M114" s="555" t="s">
        <v>1204</v>
      </c>
      <c r="N114" s="555" t="s">
        <v>1204</v>
      </c>
      <c r="O114" s="555" t="s">
        <v>1204</v>
      </c>
      <c r="P114" s="555" t="s">
        <v>1204</v>
      </c>
      <c r="Q114" s="555" t="s">
        <v>1204</v>
      </c>
      <c r="R114" s="555" t="s">
        <v>1204</v>
      </c>
      <c r="S114" s="555" t="s">
        <v>1204</v>
      </c>
      <c r="T114" s="555" t="s">
        <v>1204</v>
      </c>
      <c r="U114" s="555" t="s">
        <v>1204</v>
      </c>
      <c r="V114" s="555" t="s">
        <v>1204</v>
      </c>
      <c r="W114" s="555" t="s">
        <v>1204</v>
      </c>
      <c r="X114" s="555" t="s">
        <v>1204</v>
      </c>
      <c r="Y114" s="555" t="s">
        <v>1204</v>
      </c>
      <c r="Z114" s="555" t="s">
        <v>1204</v>
      </c>
      <c r="AA114" s="555" t="s">
        <v>1204</v>
      </c>
      <c r="AB114" s="555" t="s">
        <v>1204</v>
      </c>
      <c r="AC114" s="555" t="s">
        <v>1204</v>
      </c>
      <c r="AD114" s="555" t="s">
        <v>1204</v>
      </c>
      <c r="AE114" s="555" t="s">
        <v>1204</v>
      </c>
      <c r="AF114" s="555" t="s">
        <v>1204</v>
      </c>
      <c r="AG114" s="555" t="s">
        <v>1204</v>
      </c>
      <c r="AH114" s="555" t="s">
        <v>1204</v>
      </c>
      <c r="AI114" s="555" t="s">
        <v>1204</v>
      </c>
      <c r="AJ114" s="555" t="s">
        <v>1204</v>
      </c>
      <c r="AK114" s="555" t="s">
        <v>1204</v>
      </c>
      <c r="AL114" s="555" t="s">
        <v>1204</v>
      </c>
      <c r="AM114" s="555" t="s">
        <v>1204</v>
      </c>
      <c r="AN114" s="555" t="s">
        <v>1204</v>
      </c>
      <c r="AO114" s="555" t="s">
        <v>1204</v>
      </c>
      <c r="AP114" s="555" t="s">
        <v>1204</v>
      </c>
      <c r="AQ114" s="555" t="s">
        <v>1204</v>
      </c>
      <c r="AR114" s="555" t="s">
        <v>1204</v>
      </c>
      <c r="AS114" s="555" t="s">
        <v>1204</v>
      </c>
      <c r="AT114" s="555" t="s">
        <v>1204</v>
      </c>
      <c r="AU114" s="555" t="s">
        <v>1204</v>
      </c>
      <c r="AV114" s="555" t="s">
        <v>1204</v>
      </c>
      <c r="AW114" s="555" t="s">
        <v>1204</v>
      </c>
      <c r="AX114" s="555" t="s">
        <v>1204</v>
      </c>
      <c r="AY114" s="555" t="s">
        <v>1204</v>
      </c>
      <c r="AZ114" s="555" t="s">
        <v>1204</v>
      </c>
      <c r="BA114" s="555" t="s">
        <v>1204</v>
      </c>
      <c r="BB114" s="555" t="s">
        <v>1204</v>
      </c>
      <c r="BC114" s="555" t="s">
        <v>1204</v>
      </c>
      <c r="BD114" s="555" t="s">
        <v>1204</v>
      </c>
      <c r="BE114" s="555" t="s">
        <v>1204</v>
      </c>
      <c r="BF114" s="555" t="s">
        <v>1204</v>
      </c>
      <c r="BG114" s="555" t="s">
        <v>1204</v>
      </c>
      <c r="BH114" s="555" t="s">
        <v>1204</v>
      </c>
      <c r="BI114" s="555" t="s">
        <v>1204</v>
      </c>
      <c r="BJ114" s="555" t="s">
        <v>1204</v>
      </c>
      <c r="BK114" s="555" t="s">
        <v>1204</v>
      </c>
      <c r="BL114" s="555" t="s">
        <v>1204</v>
      </c>
      <c r="BM114" s="555" t="s">
        <v>1204</v>
      </c>
      <c r="BN114" s="555" t="s">
        <v>1204</v>
      </c>
      <c r="BO114" s="555" t="s">
        <v>1204</v>
      </c>
      <c r="BP114" s="555" t="s">
        <v>1204</v>
      </c>
      <c r="BQ114" s="555" t="s">
        <v>1204</v>
      </c>
      <c r="BR114" s="555" t="s">
        <v>1204</v>
      </c>
      <c r="BS114" s="555" t="s">
        <v>1204</v>
      </c>
      <c r="BT114" s="555" t="s">
        <v>1204</v>
      </c>
      <c r="BU114" s="555" t="s">
        <v>1204</v>
      </c>
      <c r="BV114" s="555" t="s">
        <v>1204</v>
      </c>
      <c r="BW114" s="555" t="s">
        <v>1204</v>
      </c>
      <c r="BX114" s="555" t="s">
        <v>1204</v>
      </c>
      <c r="BY114" s="555" t="s">
        <v>1204</v>
      </c>
      <c r="BZ114" s="555" t="s">
        <v>1204</v>
      </c>
      <c r="CA114" s="555" t="s">
        <v>1204</v>
      </c>
      <c r="CB114" s="555" t="s">
        <v>1204</v>
      </c>
      <c r="CC114" s="555" t="s">
        <v>1204</v>
      </c>
      <c r="CD114" s="555" t="s">
        <v>1204</v>
      </c>
      <c r="CE114" s="555" t="s">
        <v>1204</v>
      </c>
      <c r="CF114" s="555" t="s">
        <v>1204</v>
      </c>
      <c r="CG114" s="555" t="s">
        <v>1204</v>
      </c>
      <c r="CH114" s="555" t="s">
        <v>1204</v>
      </c>
      <c r="CI114" s="555" t="s">
        <v>1204</v>
      </c>
      <c r="CJ114" s="555" t="s">
        <v>1204</v>
      </c>
      <c r="CK114" s="555" t="s">
        <v>1204</v>
      </c>
      <c r="CL114" s="555" t="s">
        <v>1204</v>
      </c>
      <c r="CM114" s="555" t="s">
        <v>1204</v>
      </c>
      <c r="CN114" s="555" t="s">
        <v>1204</v>
      </c>
      <c r="CO114" s="555" t="s">
        <v>1204</v>
      </c>
      <c r="CP114" s="555" t="s">
        <v>1204</v>
      </c>
      <c r="CQ114" s="555" t="s">
        <v>1204</v>
      </c>
      <c r="CR114" s="555" t="s">
        <v>1204</v>
      </c>
      <c r="CS114" s="555" t="s">
        <v>1204</v>
      </c>
      <c r="CT114" s="555" t="s">
        <v>1204</v>
      </c>
      <c r="CU114" s="555" t="s">
        <v>1204</v>
      </c>
      <c r="CV114" s="555" t="s">
        <v>1204</v>
      </c>
      <c r="CW114" s="555" t="s">
        <v>1204</v>
      </c>
      <c r="CX114" s="555" t="s">
        <v>1204</v>
      </c>
      <c r="CY114" s="555" t="s">
        <v>1204</v>
      </c>
      <c r="CZ114" s="555" t="s">
        <v>1204</v>
      </c>
      <c r="DA114" s="555" t="s">
        <v>1204</v>
      </c>
      <c r="DB114" s="555" t="s">
        <v>1204</v>
      </c>
    </row>
    <row r="115" spans="1:106">
      <c r="A115" s="588" t="s">
        <v>1192</v>
      </c>
      <c r="B115" s="494" t="s">
        <v>970</v>
      </c>
      <c r="C115" s="495" t="s">
        <v>543</v>
      </c>
      <c r="D115" s="652" t="s">
        <v>744</v>
      </c>
      <c r="E115" s="635" t="s">
        <v>362</v>
      </c>
      <c r="F115" s="636">
        <v>43775</v>
      </c>
      <c r="G115" s="637">
        <v>0.14285714285714285</v>
      </c>
      <c r="H115" s="638" t="s">
        <v>1192</v>
      </c>
      <c r="I115">
        <v>34481</v>
      </c>
      <c r="J115">
        <v>2576</v>
      </c>
      <c r="K115">
        <v>31.3</v>
      </c>
      <c r="L115">
        <v>62.8</v>
      </c>
      <c r="M115">
        <v>4.76</v>
      </c>
      <c r="N115">
        <v>1.48</v>
      </c>
      <c r="O115">
        <v>98.5</v>
      </c>
      <c r="P115">
        <v>2.66</v>
      </c>
      <c r="Q115">
        <v>3.34</v>
      </c>
      <c r="R115">
        <v>9.4</v>
      </c>
      <c r="S115">
        <v>21.3</v>
      </c>
      <c r="T115">
        <v>78.7</v>
      </c>
      <c r="U115">
        <v>0.62</v>
      </c>
      <c r="V115" s="355">
        <f t="shared" si="50"/>
        <v>0.92943999999999993</v>
      </c>
      <c r="W115" s="355">
        <f t="shared" si="51"/>
        <v>32.385092098467901</v>
      </c>
      <c r="X115">
        <v>16</v>
      </c>
      <c r="Y115">
        <v>8.43</v>
      </c>
      <c r="Z115">
        <v>11.9</v>
      </c>
      <c r="AA115">
        <v>19.2</v>
      </c>
      <c r="AB115">
        <v>1.45</v>
      </c>
      <c r="AC115">
        <v>37</v>
      </c>
      <c r="AD115">
        <v>24.1</v>
      </c>
      <c r="AE115">
        <v>40.700000000000003</v>
      </c>
      <c r="AF115">
        <v>75.900000000000006</v>
      </c>
      <c r="AG115">
        <v>5.56</v>
      </c>
      <c r="AH115" s="639">
        <f t="shared" si="52"/>
        <v>3.4079999999999999</v>
      </c>
      <c r="AI115" s="639">
        <f t="shared" si="53"/>
        <v>1.79559</v>
      </c>
      <c r="AJ115" s="639">
        <f t="shared" si="54"/>
        <v>4.0895999999999999</v>
      </c>
      <c r="AK115" s="639">
        <f t="shared" si="55"/>
        <v>0.30885000000000001</v>
      </c>
      <c r="AL115" s="639">
        <f t="shared" si="56"/>
        <v>1.2358</v>
      </c>
      <c r="AM115" s="639">
        <f t="shared" si="57"/>
        <v>0.80493999999999999</v>
      </c>
      <c r="AN115" s="639">
        <f t="shared" si="58"/>
        <v>1.3593800000000003</v>
      </c>
      <c r="AO115" s="639">
        <f t="shared" si="59"/>
        <v>2.5350600000000001</v>
      </c>
      <c r="AP115" s="639">
        <f t="shared" si="60"/>
        <v>0.18570399999999998</v>
      </c>
      <c r="AQ115">
        <v>398</v>
      </c>
      <c r="AR115">
        <v>238</v>
      </c>
      <c r="AS115">
        <v>611</v>
      </c>
      <c r="AT115">
        <v>352</v>
      </c>
      <c r="AU115">
        <v>-18</v>
      </c>
      <c r="AV115">
        <v>45.8</v>
      </c>
      <c r="AW115">
        <v>20.8</v>
      </c>
      <c r="AX115">
        <v>12.5</v>
      </c>
      <c r="AY115">
        <v>360</v>
      </c>
      <c r="AZ115">
        <v>33.299999999999997</v>
      </c>
      <c r="BA115">
        <v>45.8</v>
      </c>
      <c r="BB115">
        <v>8.33</v>
      </c>
      <c r="BC115">
        <v>152</v>
      </c>
      <c r="BD115">
        <v>37.200000000000003</v>
      </c>
      <c r="BE115">
        <v>571</v>
      </c>
      <c r="BF115">
        <v>228</v>
      </c>
      <c r="BG115">
        <v>-51.4</v>
      </c>
      <c r="BH115">
        <v>4.1399999999999997</v>
      </c>
      <c r="BI115">
        <v>2.39</v>
      </c>
      <c r="BJ115">
        <v>3.2</v>
      </c>
      <c r="BK115">
        <v>453</v>
      </c>
      <c r="BL115">
        <v>9.0399999999999991</v>
      </c>
      <c r="BM115">
        <v>20.9</v>
      </c>
      <c r="BN115">
        <v>0.5</v>
      </c>
      <c r="BO115">
        <v>30.1</v>
      </c>
      <c r="BP115">
        <v>10.6</v>
      </c>
      <c r="BQ115">
        <v>2.3199999999999998</v>
      </c>
      <c r="BR115">
        <v>97.7</v>
      </c>
      <c r="BS115">
        <v>8.39</v>
      </c>
      <c r="BT115">
        <v>2.19</v>
      </c>
      <c r="BU115">
        <v>53.5</v>
      </c>
      <c r="BV115">
        <v>48.8</v>
      </c>
      <c r="BW115">
        <v>51.2</v>
      </c>
      <c r="BX115">
        <v>3.87</v>
      </c>
      <c r="BY115">
        <v>11.8</v>
      </c>
      <c r="BZ115">
        <v>17.600000000000001</v>
      </c>
      <c r="CA115">
        <v>64.7</v>
      </c>
      <c r="CB115">
        <v>47.1</v>
      </c>
      <c r="CC115">
        <v>5.88</v>
      </c>
      <c r="CD115">
        <v>12.4</v>
      </c>
      <c r="CE115">
        <v>10.6</v>
      </c>
      <c r="CF115">
        <v>2.12</v>
      </c>
      <c r="CG115">
        <v>58.5</v>
      </c>
      <c r="CH115">
        <v>5.03</v>
      </c>
      <c r="CI115">
        <v>51.2</v>
      </c>
      <c r="CJ115">
        <v>8.82</v>
      </c>
      <c r="CK115">
        <v>6.3</v>
      </c>
      <c r="CL115">
        <v>2.27</v>
      </c>
      <c r="CM115">
        <v>48.9</v>
      </c>
      <c r="CN115">
        <v>2.77</v>
      </c>
      <c r="CO115" s="639">
        <f t="shared" si="61"/>
        <v>0.25842000000000004</v>
      </c>
      <c r="CP115" s="639">
        <f t="shared" si="62"/>
        <v>0.38544000000000006</v>
      </c>
      <c r="CQ115" s="639">
        <f t="shared" si="63"/>
        <v>1.41693</v>
      </c>
      <c r="CR115" s="639">
        <f t="shared" si="64"/>
        <v>1.03149</v>
      </c>
      <c r="CS115" s="639">
        <f t="shared" si="65"/>
        <v>0.128772</v>
      </c>
      <c r="CT115" s="639">
        <f t="shared" si="66"/>
        <v>6.0511999999999997</v>
      </c>
      <c r="CU115" s="639">
        <f t="shared" si="67"/>
        <v>5.1727999999999996</v>
      </c>
      <c r="CV115" s="639">
        <f t="shared" si="68"/>
        <v>28.547999999999998</v>
      </c>
      <c r="CW115" s="639">
        <f t="shared" si="69"/>
        <v>2.4546399999999999</v>
      </c>
      <c r="CX115" s="639">
        <f t="shared" si="70"/>
        <v>4.5158400000000007</v>
      </c>
      <c r="CY115" s="639">
        <f t="shared" si="71"/>
        <v>3.2256</v>
      </c>
      <c r="CZ115" s="639">
        <f t="shared" si="72"/>
        <v>1.1622399999999999</v>
      </c>
      <c r="DA115" s="639">
        <f t="shared" si="73"/>
        <v>25.036800000000003</v>
      </c>
      <c r="DB115" s="639">
        <f t="shared" si="74"/>
        <v>1.4182400000000002</v>
      </c>
    </row>
    <row r="116" spans="1:106" s="643" customFormat="1">
      <c r="A116" s="114"/>
      <c r="B116" s="549" t="s">
        <v>971</v>
      </c>
      <c r="C116" s="549"/>
      <c r="F116" s="641"/>
      <c r="G116" s="656"/>
      <c r="I116" s="555" t="s">
        <v>1204</v>
      </c>
      <c r="J116" s="555" t="s">
        <v>1204</v>
      </c>
      <c r="K116" s="555" t="s">
        <v>1204</v>
      </c>
      <c r="L116" s="555" t="s">
        <v>1204</v>
      </c>
      <c r="M116" s="555" t="s">
        <v>1204</v>
      </c>
      <c r="N116" s="555" t="s">
        <v>1204</v>
      </c>
      <c r="O116" s="555" t="s">
        <v>1204</v>
      </c>
      <c r="P116" s="555" t="s">
        <v>1204</v>
      </c>
      <c r="Q116" s="555" t="s">
        <v>1204</v>
      </c>
      <c r="R116" s="555" t="s">
        <v>1204</v>
      </c>
      <c r="S116" s="555" t="s">
        <v>1204</v>
      </c>
      <c r="T116" s="555" t="s">
        <v>1204</v>
      </c>
      <c r="U116" s="555" t="s">
        <v>1204</v>
      </c>
      <c r="V116" s="555" t="s">
        <v>1204</v>
      </c>
      <c r="W116" s="555" t="s">
        <v>1204</v>
      </c>
      <c r="X116" s="555" t="s">
        <v>1204</v>
      </c>
      <c r="Y116" s="555" t="s">
        <v>1204</v>
      </c>
      <c r="Z116" s="555" t="s">
        <v>1204</v>
      </c>
      <c r="AA116" s="555" t="s">
        <v>1204</v>
      </c>
      <c r="AB116" s="555" t="s">
        <v>1204</v>
      </c>
      <c r="AC116" s="555" t="s">
        <v>1204</v>
      </c>
      <c r="AD116" s="555" t="s">
        <v>1204</v>
      </c>
      <c r="AE116" s="555" t="s">
        <v>1204</v>
      </c>
      <c r="AF116" s="555" t="s">
        <v>1204</v>
      </c>
      <c r="AG116" s="555" t="s">
        <v>1204</v>
      </c>
      <c r="AH116" s="555" t="s">
        <v>1204</v>
      </c>
      <c r="AI116" s="555" t="s">
        <v>1204</v>
      </c>
      <c r="AJ116" s="555" t="s">
        <v>1204</v>
      </c>
      <c r="AK116" s="555" t="s">
        <v>1204</v>
      </c>
      <c r="AL116" s="555" t="s">
        <v>1204</v>
      </c>
      <c r="AM116" s="555" t="s">
        <v>1204</v>
      </c>
      <c r="AN116" s="555" t="s">
        <v>1204</v>
      </c>
      <c r="AO116" s="555" t="s">
        <v>1204</v>
      </c>
      <c r="AP116" s="555" t="s">
        <v>1204</v>
      </c>
      <c r="AQ116" s="555" t="s">
        <v>1204</v>
      </c>
      <c r="AR116" s="555" t="s">
        <v>1204</v>
      </c>
      <c r="AS116" s="555" t="s">
        <v>1204</v>
      </c>
      <c r="AT116" s="555" t="s">
        <v>1204</v>
      </c>
      <c r="AU116" s="555" t="s">
        <v>1204</v>
      </c>
      <c r="AV116" s="555" t="s">
        <v>1204</v>
      </c>
      <c r="AW116" s="555" t="s">
        <v>1204</v>
      </c>
      <c r="AX116" s="555" t="s">
        <v>1204</v>
      </c>
      <c r="AY116" s="555" t="s">
        <v>1204</v>
      </c>
      <c r="AZ116" s="555" t="s">
        <v>1204</v>
      </c>
      <c r="BA116" s="555" t="s">
        <v>1204</v>
      </c>
      <c r="BB116" s="555" t="s">
        <v>1204</v>
      </c>
      <c r="BC116" s="555" t="s">
        <v>1204</v>
      </c>
      <c r="BD116" s="555" t="s">
        <v>1204</v>
      </c>
      <c r="BE116" s="555" t="s">
        <v>1204</v>
      </c>
      <c r="BF116" s="555" t="s">
        <v>1204</v>
      </c>
      <c r="BG116" s="555" t="s">
        <v>1204</v>
      </c>
      <c r="BH116" s="555" t="s">
        <v>1204</v>
      </c>
      <c r="BI116" s="555" t="s">
        <v>1204</v>
      </c>
      <c r="BJ116" s="555" t="s">
        <v>1204</v>
      </c>
      <c r="BK116" s="555" t="s">
        <v>1204</v>
      </c>
      <c r="BL116" s="555" t="s">
        <v>1204</v>
      </c>
      <c r="BM116" s="555" t="s">
        <v>1204</v>
      </c>
      <c r="BN116" s="555" t="s">
        <v>1204</v>
      </c>
      <c r="BO116" s="555" t="s">
        <v>1204</v>
      </c>
      <c r="BP116" s="555" t="s">
        <v>1204</v>
      </c>
      <c r="BQ116" s="555" t="s">
        <v>1204</v>
      </c>
      <c r="BR116" s="555" t="s">
        <v>1204</v>
      </c>
      <c r="BS116" s="555" t="s">
        <v>1204</v>
      </c>
      <c r="BT116" s="555" t="s">
        <v>1204</v>
      </c>
      <c r="BU116" s="555" t="s">
        <v>1204</v>
      </c>
      <c r="BV116" s="555" t="s">
        <v>1204</v>
      </c>
      <c r="BW116" s="555" t="s">
        <v>1204</v>
      </c>
      <c r="BX116" s="555" t="s">
        <v>1204</v>
      </c>
      <c r="BY116" s="555" t="s">
        <v>1204</v>
      </c>
      <c r="BZ116" s="555" t="s">
        <v>1204</v>
      </c>
      <c r="CA116" s="555" t="s">
        <v>1204</v>
      </c>
      <c r="CB116" s="555" t="s">
        <v>1204</v>
      </c>
      <c r="CC116" s="555" t="s">
        <v>1204</v>
      </c>
      <c r="CD116" s="555" t="s">
        <v>1204</v>
      </c>
      <c r="CE116" s="555" t="s">
        <v>1204</v>
      </c>
      <c r="CF116" s="555" t="s">
        <v>1204</v>
      </c>
      <c r="CG116" s="555" t="s">
        <v>1204</v>
      </c>
      <c r="CH116" s="555" t="s">
        <v>1204</v>
      </c>
      <c r="CI116" s="555" t="s">
        <v>1204</v>
      </c>
      <c r="CJ116" s="555" t="s">
        <v>1204</v>
      </c>
      <c r="CK116" s="555" t="s">
        <v>1204</v>
      </c>
      <c r="CL116" s="555" t="s">
        <v>1204</v>
      </c>
      <c r="CM116" s="555" t="s">
        <v>1204</v>
      </c>
      <c r="CN116" s="555" t="s">
        <v>1204</v>
      </c>
      <c r="CO116" s="555" t="s">
        <v>1204</v>
      </c>
      <c r="CP116" s="555" t="s">
        <v>1204</v>
      </c>
      <c r="CQ116" s="555" t="s">
        <v>1204</v>
      </c>
      <c r="CR116" s="555" t="s">
        <v>1204</v>
      </c>
      <c r="CS116" s="555" t="s">
        <v>1204</v>
      </c>
      <c r="CT116" s="555" t="s">
        <v>1204</v>
      </c>
      <c r="CU116" s="555" t="s">
        <v>1204</v>
      </c>
      <c r="CV116" s="555" t="s">
        <v>1204</v>
      </c>
      <c r="CW116" s="555" t="s">
        <v>1204</v>
      </c>
      <c r="CX116" s="555" t="s">
        <v>1204</v>
      </c>
      <c r="CY116" s="555" t="s">
        <v>1204</v>
      </c>
      <c r="CZ116" s="555" t="s">
        <v>1204</v>
      </c>
      <c r="DA116" s="555" t="s">
        <v>1204</v>
      </c>
      <c r="DB116" s="555" t="s">
        <v>1204</v>
      </c>
    </row>
    <row r="117" spans="1:106">
      <c r="A117" s="588" t="s">
        <v>1193</v>
      </c>
      <c r="B117" s="494" t="s">
        <v>973</v>
      </c>
      <c r="C117" s="495" t="s">
        <v>543</v>
      </c>
      <c r="D117" s="652" t="s">
        <v>744</v>
      </c>
      <c r="E117" s="635" t="s">
        <v>363</v>
      </c>
      <c r="F117" s="636">
        <v>43781</v>
      </c>
      <c r="G117" s="637">
        <v>1</v>
      </c>
      <c r="H117" s="638" t="s">
        <v>1193</v>
      </c>
      <c r="I117">
        <v>8269</v>
      </c>
      <c r="J117">
        <v>1142</v>
      </c>
      <c r="K117">
        <v>53.1</v>
      </c>
      <c r="L117">
        <v>73.599999999999994</v>
      </c>
      <c r="M117">
        <v>16.100000000000001</v>
      </c>
      <c r="N117">
        <v>14.5</v>
      </c>
      <c r="O117">
        <v>85.5</v>
      </c>
      <c r="P117">
        <v>9.52</v>
      </c>
      <c r="Q117">
        <v>7.74</v>
      </c>
      <c r="R117">
        <v>77</v>
      </c>
      <c r="S117">
        <v>29</v>
      </c>
      <c r="T117">
        <v>71</v>
      </c>
      <c r="U117">
        <v>1.43</v>
      </c>
      <c r="V117" s="355">
        <f t="shared" si="50"/>
        <v>10.671999999999999</v>
      </c>
      <c r="W117" s="355">
        <f t="shared" si="51"/>
        <v>2.0520989505247376</v>
      </c>
      <c r="X117">
        <v>35.700000000000003</v>
      </c>
      <c r="Y117">
        <v>26.6</v>
      </c>
      <c r="Z117">
        <v>19.7</v>
      </c>
      <c r="AA117">
        <v>86.5</v>
      </c>
      <c r="AB117">
        <v>3.28</v>
      </c>
      <c r="AC117">
        <v>73.8</v>
      </c>
      <c r="AD117">
        <v>66.2</v>
      </c>
      <c r="AE117">
        <v>98.5</v>
      </c>
      <c r="AF117">
        <v>73.8</v>
      </c>
      <c r="AG117">
        <v>3.08</v>
      </c>
      <c r="AH117" s="639">
        <f t="shared" si="52"/>
        <v>10.353000000000002</v>
      </c>
      <c r="AI117" s="639">
        <f t="shared" si="53"/>
        <v>7.7140000000000013</v>
      </c>
      <c r="AJ117" s="639">
        <f t="shared" si="54"/>
        <v>25.085000000000001</v>
      </c>
      <c r="AK117" s="639">
        <f t="shared" si="55"/>
        <v>0.95119999999999993</v>
      </c>
      <c r="AL117" s="639">
        <f t="shared" si="56"/>
        <v>5.7121199999999996</v>
      </c>
      <c r="AM117" s="639">
        <f t="shared" si="57"/>
        <v>5.1238800000000007</v>
      </c>
      <c r="AN117" s="639">
        <f t="shared" si="58"/>
        <v>7.6238999999999999</v>
      </c>
      <c r="AO117" s="639">
        <f t="shared" si="59"/>
        <v>5.7121199999999996</v>
      </c>
      <c r="AP117" s="639">
        <f t="shared" si="60"/>
        <v>0.23839200000000002</v>
      </c>
      <c r="AQ117">
        <v>1670</v>
      </c>
      <c r="AR117">
        <v>285</v>
      </c>
      <c r="AS117">
        <v>1453</v>
      </c>
      <c r="AT117">
        <v>484</v>
      </c>
      <c r="AU117">
        <v>-41.1</v>
      </c>
      <c r="AV117">
        <v>79.5</v>
      </c>
      <c r="AW117">
        <v>46.7</v>
      </c>
      <c r="AX117">
        <v>33.6</v>
      </c>
      <c r="AY117">
        <v>1261</v>
      </c>
      <c r="AZ117">
        <v>89.3</v>
      </c>
      <c r="BA117">
        <v>54.1</v>
      </c>
      <c r="BB117">
        <v>1.64</v>
      </c>
      <c r="BC117">
        <v>266</v>
      </c>
      <c r="BD117">
        <v>39.799999999999997</v>
      </c>
      <c r="BE117">
        <v>1165</v>
      </c>
      <c r="BF117">
        <v>209</v>
      </c>
      <c r="BG117">
        <v>-329</v>
      </c>
      <c r="BH117">
        <v>5.29</v>
      </c>
      <c r="BI117">
        <v>3.2</v>
      </c>
      <c r="BJ117">
        <v>3.34</v>
      </c>
      <c r="BK117">
        <v>992</v>
      </c>
      <c r="BL117">
        <v>74.900000000000006</v>
      </c>
      <c r="BM117">
        <v>24.8</v>
      </c>
      <c r="BN117">
        <v>1.39</v>
      </c>
      <c r="BO117">
        <v>21.9</v>
      </c>
      <c r="BP117">
        <v>6</v>
      </c>
      <c r="BQ117">
        <v>5.2</v>
      </c>
      <c r="BR117">
        <v>94.8</v>
      </c>
      <c r="BS117">
        <v>6.4</v>
      </c>
      <c r="BT117">
        <v>11.6</v>
      </c>
      <c r="BU117">
        <v>94.8</v>
      </c>
      <c r="BV117">
        <v>56</v>
      </c>
      <c r="BW117">
        <v>44</v>
      </c>
      <c r="BX117">
        <v>7.2</v>
      </c>
      <c r="BY117">
        <v>20.7</v>
      </c>
      <c r="BZ117">
        <v>17.2</v>
      </c>
      <c r="CA117">
        <v>100</v>
      </c>
      <c r="CB117">
        <v>65.5</v>
      </c>
      <c r="CC117">
        <v>17.2</v>
      </c>
      <c r="CD117">
        <v>7.86</v>
      </c>
      <c r="CE117">
        <v>7.86</v>
      </c>
      <c r="CF117">
        <v>13.6</v>
      </c>
      <c r="CG117">
        <v>94.3</v>
      </c>
      <c r="CH117">
        <v>9.2899999999999991</v>
      </c>
      <c r="CI117">
        <v>44</v>
      </c>
      <c r="CJ117">
        <v>3.64</v>
      </c>
      <c r="CK117">
        <v>4.55</v>
      </c>
      <c r="CL117">
        <v>9.09</v>
      </c>
      <c r="CM117">
        <v>95.5</v>
      </c>
      <c r="CN117">
        <v>4.55</v>
      </c>
      <c r="CO117" s="639">
        <f t="shared" si="61"/>
        <v>2.4011999999999998</v>
      </c>
      <c r="CP117" s="639">
        <f t="shared" si="62"/>
        <v>1.9951999999999999</v>
      </c>
      <c r="CQ117" s="639">
        <f t="shared" si="63"/>
        <v>11.6</v>
      </c>
      <c r="CR117" s="639">
        <f t="shared" si="64"/>
        <v>7.5979999999999999</v>
      </c>
      <c r="CS117" s="639">
        <f t="shared" si="65"/>
        <v>1.9951999999999999</v>
      </c>
      <c r="CT117" s="639">
        <f t="shared" si="66"/>
        <v>4.4016000000000002</v>
      </c>
      <c r="CU117" s="639">
        <f t="shared" si="67"/>
        <v>4.4016000000000002</v>
      </c>
      <c r="CV117" s="639">
        <f t="shared" si="68"/>
        <v>52.808</v>
      </c>
      <c r="CW117" s="639">
        <f t="shared" si="69"/>
        <v>5.2023999999999999</v>
      </c>
      <c r="CX117" s="639">
        <f t="shared" si="70"/>
        <v>1.6015999999999999</v>
      </c>
      <c r="CY117" s="639">
        <f t="shared" si="71"/>
        <v>2.0019999999999998</v>
      </c>
      <c r="CZ117" s="639">
        <f t="shared" si="72"/>
        <v>3.9995999999999996</v>
      </c>
      <c r="DA117" s="639">
        <f t="shared" si="73"/>
        <v>42.02</v>
      </c>
      <c r="DB117" s="639">
        <f t="shared" si="74"/>
        <v>2.0019999999999998</v>
      </c>
    </row>
    <row r="118" spans="1:106" s="643" customFormat="1">
      <c r="A118" s="114"/>
      <c r="B118" s="549" t="s">
        <v>974</v>
      </c>
      <c r="C118" s="549"/>
      <c r="F118" s="641"/>
      <c r="G118" s="656"/>
      <c r="I118" s="555" t="s">
        <v>1204</v>
      </c>
      <c r="J118" s="555" t="s">
        <v>1204</v>
      </c>
      <c r="K118" s="555" t="s">
        <v>1204</v>
      </c>
      <c r="L118" s="555" t="s">
        <v>1204</v>
      </c>
      <c r="M118" s="555" t="s">
        <v>1204</v>
      </c>
      <c r="N118" s="555" t="s">
        <v>1204</v>
      </c>
      <c r="O118" s="555" t="s">
        <v>1204</v>
      </c>
      <c r="P118" s="555" t="s">
        <v>1204</v>
      </c>
      <c r="Q118" s="555" t="s">
        <v>1204</v>
      </c>
      <c r="R118" s="555" t="s">
        <v>1204</v>
      </c>
      <c r="S118" s="555" t="s">
        <v>1204</v>
      </c>
      <c r="T118" s="555" t="s">
        <v>1204</v>
      </c>
      <c r="U118" s="555" t="s">
        <v>1204</v>
      </c>
      <c r="V118" s="555" t="s">
        <v>1204</v>
      </c>
      <c r="W118" s="555" t="s">
        <v>1204</v>
      </c>
      <c r="X118" s="555" t="s">
        <v>1204</v>
      </c>
      <c r="Y118" s="555" t="s">
        <v>1204</v>
      </c>
      <c r="Z118" s="555" t="s">
        <v>1204</v>
      </c>
      <c r="AA118" s="555" t="s">
        <v>1204</v>
      </c>
      <c r="AB118" s="555" t="s">
        <v>1204</v>
      </c>
      <c r="AC118" s="555" t="s">
        <v>1204</v>
      </c>
      <c r="AD118" s="555" t="s">
        <v>1204</v>
      </c>
      <c r="AE118" s="555" t="s">
        <v>1204</v>
      </c>
      <c r="AF118" s="555" t="s">
        <v>1204</v>
      </c>
      <c r="AG118" s="555" t="s">
        <v>1204</v>
      </c>
      <c r="AH118" s="555" t="s">
        <v>1204</v>
      </c>
      <c r="AI118" s="555" t="s">
        <v>1204</v>
      </c>
      <c r="AJ118" s="555" t="s">
        <v>1204</v>
      </c>
      <c r="AK118" s="555" t="s">
        <v>1204</v>
      </c>
      <c r="AL118" s="555" t="s">
        <v>1204</v>
      </c>
      <c r="AM118" s="555" t="s">
        <v>1204</v>
      </c>
      <c r="AN118" s="555" t="s">
        <v>1204</v>
      </c>
      <c r="AO118" s="555" t="s">
        <v>1204</v>
      </c>
      <c r="AP118" s="555" t="s">
        <v>1204</v>
      </c>
      <c r="AQ118" s="555" t="s">
        <v>1204</v>
      </c>
      <c r="AR118" s="555" t="s">
        <v>1204</v>
      </c>
      <c r="AS118" s="555" t="s">
        <v>1204</v>
      </c>
      <c r="AT118" s="555" t="s">
        <v>1204</v>
      </c>
      <c r="AU118" s="555" t="s">
        <v>1204</v>
      </c>
      <c r="AV118" s="555" t="s">
        <v>1204</v>
      </c>
      <c r="AW118" s="555" t="s">
        <v>1204</v>
      </c>
      <c r="AX118" s="555" t="s">
        <v>1204</v>
      </c>
      <c r="AY118" s="555" t="s">
        <v>1204</v>
      </c>
      <c r="AZ118" s="555" t="s">
        <v>1204</v>
      </c>
      <c r="BA118" s="555" t="s">
        <v>1204</v>
      </c>
      <c r="BB118" s="555" t="s">
        <v>1204</v>
      </c>
      <c r="BC118" s="555" t="s">
        <v>1204</v>
      </c>
      <c r="BD118" s="555" t="s">
        <v>1204</v>
      </c>
      <c r="BE118" s="555" t="s">
        <v>1204</v>
      </c>
      <c r="BF118" s="555" t="s">
        <v>1204</v>
      </c>
      <c r="BG118" s="555" t="s">
        <v>1204</v>
      </c>
      <c r="BH118" s="555" t="s">
        <v>1204</v>
      </c>
      <c r="BI118" s="555" t="s">
        <v>1204</v>
      </c>
      <c r="BJ118" s="555" t="s">
        <v>1204</v>
      </c>
      <c r="BK118" s="555" t="s">
        <v>1204</v>
      </c>
      <c r="BL118" s="555" t="s">
        <v>1204</v>
      </c>
      <c r="BM118" s="555" t="s">
        <v>1204</v>
      </c>
      <c r="BN118" s="555" t="s">
        <v>1204</v>
      </c>
      <c r="BO118" s="555" t="s">
        <v>1204</v>
      </c>
      <c r="BP118" s="555" t="s">
        <v>1204</v>
      </c>
      <c r="BQ118" s="555" t="s">
        <v>1204</v>
      </c>
      <c r="BR118" s="555" t="s">
        <v>1204</v>
      </c>
      <c r="BS118" s="555" t="s">
        <v>1204</v>
      </c>
      <c r="BT118" s="555" t="s">
        <v>1204</v>
      </c>
      <c r="BU118" s="555" t="s">
        <v>1204</v>
      </c>
      <c r="BV118" s="555" t="s">
        <v>1204</v>
      </c>
      <c r="BW118" s="555" t="s">
        <v>1204</v>
      </c>
      <c r="BX118" s="555" t="s">
        <v>1204</v>
      </c>
      <c r="BY118" s="555" t="s">
        <v>1204</v>
      </c>
      <c r="BZ118" s="555" t="s">
        <v>1204</v>
      </c>
      <c r="CA118" s="555" t="s">
        <v>1204</v>
      </c>
      <c r="CB118" s="555" t="s">
        <v>1204</v>
      </c>
      <c r="CC118" s="555" t="s">
        <v>1204</v>
      </c>
      <c r="CD118" s="555" t="s">
        <v>1204</v>
      </c>
      <c r="CE118" s="555" t="s">
        <v>1204</v>
      </c>
      <c r="CF118" s="555" t="s">
        <v>1204</v>
      </c>
      <c r="CG118" s="555" t="s">
        <v>1204</v>
      </c>
      <c r="CH118" s="555" t="s">
        <v>1204</v>
      </c>
      <c r="CI118" s="555" t="s">
        <v>1204</v>
      </c>
      <c r="CJ118" s="555" t="s">
        <v>1204</v>
      </c>
      <c r="CK118" s="555" t="s">
        <v>1204</v>
      </c>
      <c r="CL118" s="555" t="s">
        <v>1204</v>
      </c>
      <c r="CM118" s="555" t="s">
        <v>1204</v>
      </c>
      <c r="CN118" s="555" t="s">
        <v>1204</v>
      </c>
      <c r="CO118" s="555" t="s">
        <v>1204</v>
      </c>
      <c r="CP118" s="555" t="s">
        <v>1204</v>
      </c>
      <c r="CQ118" s="555" t="s">
        <v>1204</v>
      </c>
      <c r="CR118" s="555" t="s">
        <v>1204</v>
      </c>
      <c r="CS118" s="555" t="s">
        <v>1204</v>
      </c>
      <c r="CT118" s="555" t="s">
        <v>1204</v>
      </c>
      <c r="CU118" s="555" t="s">
        <v>1204</v>
      </c>
      <c r="CV118" s="555" t="s">
        <v>1204</v>
      </c>
      <c r="CW118" s="555" t="s">
        <v>1204</v>
      </c>
      <c r="CX118" s="555" t="s">
        <v>1204</v>
      </c>
      <c r="CY118" s="555" t="s">
        <v>1204</v>
      </c>
      <c r="CZ118" s="555" t="s">
        <v>1204</v>
      </c>
      <c r="DA118" s="555" t="s">
        <v>1204</v>
      </c>
      <c r="DB118" s="555" t="s">
        <v>1204</v>
      </c>
    </row>
    <row r="119" spans="1:106">
      <c r="A119" s="589" t="s">
        <v>1194</v>
      </c>
      <c r="B119" s="494" t="s">
        <v>976</v>
      </c>
      <c r="C119" s="495" t="s">
        <v>543</v>
      </c>
      <c r="D119" s="652" t="s">
        <v>744</v>
      </c>
      <c r="E119" s="635" t="s">
        <v>737</v>
      </c>
      <c r="F119" s="636">
        <v>43787</v>
      </c>
      <c r="G119" s="637">
        <v>1.8571428571428572</v>
      </c>
      <c r="H119" s="644" t="s">
        <v>1194</v>
      </c>
      <c r="I119">
        <v>43234</v>
      </c>
      <c r="J119">
        <v>5963</v>
      </c>
      <c r="K119">
        <v>54.7</v>
      </c>
      <c r="L119">
        <v>88.4</v>
      </c>
      <c r="M119">
        <v>24.8</v>
      </c>
      <c r="N119">
        <v>8.36</v>
      </c>
      <c r="O119">
        <v>91.6</v>
      </c>
      <c r="P119">
        <v>10.7</v>
      </c>
      <c r="Q119">
        <v>15.7</v>
      </c>
      <c r="R119">
        <v>21.2</v>
      </c>
      <c r="S119">
        <v>47</v>
      </c>
      <c r="T119">
        <v>53</v>
      </c>
      <c r="U119">
        <v>2.39</v>
      </c>
      <c r="V119" s="355">
        <f t="shared" si="50"/>
        <v>7.3902400000000004</v>
      </c>
      <c r="W119" s="355">
        <f t="shared" si="51"/>
        <v>1.1055121349238997</v>
      </c>
      <c r="X119">
        <v>39.700000000000003</v>
      </c>
      <c r="Y119">
        <v>20.3</v>
      </c>
      <c r="Z119">
        <v>18.899999999999999</v>
      </c>
      <c r="AA119">
        <v>28.9</v>
      </c>
      <c r="AB119">
        <v>3.67</v>
      </c>
      <c r="AC119">
        <v>41.9</v>
      </c>
      <c r="AD119">
        <v>25.7</v>
      </c>
      <c r="AE119">
        <v>38.700000000000003</v>
      </c>
      <c r="AF119">
        <v>56.4</v>
      </c>
      <c r="AG119">
        <v>3.01</v>
      </c>
      <c r="AH119" s="639">
        <f t="shared" si="52"/>
        <v>18.659000000000002</v>
      </c>
      <c r="AI119" s="639">
        <f t="shared" si="53"/>
        <v>9.5410000000000004</v>
      </c>
      <c r="AJ119" s="639">
        <f t="shared" si="54"/>
        <v>13.583</v>
      </c>
      <c r="AK119" s="639">
        <f t="shared" si="55"/>
        <v>1.7249000000000001</v>
      </c>
      <c r="AL119" s="639">
        <f t="shared" si="56"/>
        <v>6.5782999999999996</v>
      </c>
      <c r="AM119" s="639">
        <f t="shared" si="57"/>
        <v>4.0348999999999995</v>
      </c>
      <c r="AN119" s="639">
        <f t="shared" si="58"/>
        <v>6.0759000000000007</v>
      </c>
      <c r="AO119" s="639">
        <f t="shared" si="59"/>
        <v>8.8547999999999991</v>
      </c>
      <c r="AP119" s="639">
        <f t="shared" si="60"/>
        <v>0.47256999999999999</v>
      </c>
      <c r="AQ119">
        <v>3441</v>
      </c>
      <c r="AR119">
        <v>1972</v>
      </c>
      <c r="AS119">
        <v>970</v>
      </c>
      <c r="AT119">
        <v>1957</v>
      </c>
      <c r="AU119">
        <v>69.400000000000006</v>
      </c>
      <c r="AV119">
        <v>94.3</v>
      </c>
      <c r="AW119">
        <v>78.900000000000006</v>
      </c>
      <c r="AX119">
        <v>26.8</v>
      </c>
      <c r="AY119">
        <v>687</v>
      </c>
      <c r="AZ119">
        <v>49</v>
      </c>
      <c r="BA119">
        <v>90.5</v>
      </c>
      <c r="BB119">
        <v>12.5</v>
      </c>
      <c r="BC119">
        <v>321</v>
      </c>
      <c r="BD119">
        <v>66.8</v>
      </c>
      <c r="BE119">
        <v>784</v>
      </c>
      <c r="BF119">
        <v>350</v>
      </c>
      <c r="BG119">
        <v>-28.2</v>
      </c>
      <c r="BH119">
        <v>18.399999999999999</v>
      </c>
      <c r="BI119">
        <v>4.49</v>
      </c>
      <c r="BJ119">
        <v>14.7</v>
      </c>
      <c r="BK119">
        <v>527</v>
      </c>
      <c r="BL119">
        <v>18.7</v>
      </c>
      <c r="BM119">
        <v>43</v>
      </c>
      <c r="BN119">
        <v>1.47</v>
      </c>
      <c r="BO119">
        <v>8.17</v>
      </c>
      <c r="BP119">
        <v>20.7</v>
      </c>
      <c r="BQ119">
        <v>3.49</v>
      </c>
      <c r="BR119">
        <v>96.5</v>
      </c>
      <c r="BS119">
        <v>7.6</v>
      </c>
      <c r="BT119">
        <v>9.86</v>
      </c>
      <c r="BU119">
        <v>66.900000000000006</v>
      </c>
      <c r="BV119">
        <v>55.4</v>
      </c>
      <c r="BW119">
        <v>44.6</v>
      </c>
      <c r="BX119">
        <v>9.4499999999999993</v>
      </c>
      <c r="BY119">
        <v>50</v>
      </c>
      <c r="BZ119">
        <v>29.2</v>
      </c>
      <c r="CA119">
        <v>91.7</v>
      </c>
      <c r="CB119">
        <v>52.1</v>
      </c>
      <c r="CC119">
        <v>16.7</v>
      </c>
      <c r="CD119">
        <v>23.7</v>
      </c>
      <c r="CE119">
        <v>8.52</v>
      </c>
      <c r="CF119">
        <v>9.26</v>
      </c>
      <c r="CG119">
        <v>73.3</v>
      </c>
      <c r="CH119">
        <v>11.5</v>
      </c>
      <c r="CI119">
        <v>44.6</v>
      </c>
      <c r="CJ119">
        <v>17.100000000000001</v>
      </c>
      <c r="CK119">
        <v>6.45</v>
      </c>
      <c r="CL119">
        <v>10.6</v>
      </c>
      <c r="CM119">
        <v>59</v>
      </c>
      <c r="CN119">
        <v>6.91</v>
      </c>
      <c r="CO119" s="639">
        <f t="shared" si="61"/>
        <v>4.93</v>
      </c>
      <c r="CP119" s="639">
        <f t="shared" si="62"/>
        <v>2.8791199999999999</v>
      </c>
      <c r="CQ119" s="639">
        <f t="shared" si="63"/>
        <v>9.04162</v>
      </c>
      <c r="CR119" s="639">
        <f t="shared" si="64"/>
        <v>5.13706</v>
      </c>
      <c r="CS119" s="639">
        <f t="shared" si="65"/>
        <v>1.6466199999999998</v>
      </c>
      <c r="CT119" s="639">
        <f t="shared" si="66"/>
        <v>13.129799999999999</v>
      </c>
      <c r="CU119" s="639">
        <f t="shared" si="67"/>
        <v>4.7200799999999994</v>
      </c>
      <c r="CV119" s="639">
        <f t="shared" si="68"/>
        <v>40.608199999999997</v>
      </c>
      <c r="CW119" s="639">
        <f t="shared" si="69"/>
        <v>6.3710000000000004</v>
      </c>
      <c r="CX119" s="639">
        <f t="shared" si="70"/>
        <v>7.6266000000000007</v>
      </c>
      <c r="CY119" s="639">
        <f t="shared" si="71"/>
        <v>2.8767</v>
      </c>
      <c r="CZ119" s="639">
        <f t="shared" si="72"/>
        <v>4.7275999999999998</v>
      </c>
      <c r="DA119" s="639">
        <f t="shared" si="73"/>
        <v>26.314</v>
      </c>
      <c r="DB119" s="639">
        <f t="shared" si="74"/>
        <v>3.0818600000000003</v>
      </c>
    </row>
    <row r="120" spans="1:106" s="643" customFormat="1">
      <c r="A120" s="114"/>
      <c r="B120" s="549" t="s">
        <v>977</v>
      </c>
      <c r="C120" s="549"/>
      <c r="F120" s="641"/>
      <c r="G120" s="656"/>
      <c r="I120" s="555" t="s">
        <v>1204</v>
      </c>
      <c r="J120" s="555" t="s">
        <v>1204</v>
      </c>
      <c r="K120" s="555" t="s">
        <v>1204</v>
      </c>
      <c r="L120" s="555" t="s">
        <v>1204</v>
      </c>
      <c r="M120" s="555" t="s">
        <v>1204</v>
      </c>
      <c r="N120" s="555" t="s">
        <v>1204</v>
      </c>
      <c r="O120" s="555" t="s">
        <v>1204</v>
      </c>
      <c r="P120" s="555" t="s">
        <v>1204</v>
      </c>
      <c r="Q120" s="555" t="s">
        <v>1204</v>
      </c>
      <c r="R120" s="555" t="s">
        <v>1204</v>
      </c>
      <c r="S120" s="555" t="s">
        <v>1204</v>
      </c>
      <c r="T120" s="555" t="s">
        <v>1204</v>
      </c>
      <c r="U120" s="555" t="s">
        <v>1204</v>
      </c>
      <c r="V120" s="555" t="s">
        <v>1204</v>
      </c>
      <c r="W120" s="555" t="s">
        <v>1204</v>
      </c>
      <c r="X120" s="555" t="s">
        <v>1204</v>
      </c>
      <c r="Y120" s="555" t="s">
        <v>1204</v>
      </c>
      <c r="Z120" s="555" t="s">
        <v>1204</v>
      </c>
      <c r="AA120" s="555" t="s">
        <v>1204</v>
      </c>
      <c r="AB120" s="555" t="s">
        <v>1204</v>
      </c>
      <c r="AC120" s="555" t="s">
        <v>1204</v>
      </c>
      <c r="AD120" s="555" t="s">
        <v>1204</v>
      </c>
      <c r="AE120" s="555" t="s">
        <v>1204</v>
      </c>
      <c r="AF120" s="555" t="s">
        <v>1204</v>
      </c>
      <c r="AG120" s="555" t="s">
        <v>1204</v>
      </c>
      <c r="AH120" s="555" t="s">
        <v>1204</v>
      </c>
      <c r="AI120" s="555" t="s">
        <v>1204</v>
      </c>
      <c r="AJ120" s="555" t="s">
        <v>1204</v>
      </c>
      <c r="AK120" s="555" t="s">
        <v>1204</v>
      </c>
      <c r="AL120" s="555" t="s">
        <v>1204</v>
      </c>
      <c r="AM120" s="555" t="s">
        <v>1204</v>
      </c>
      <c r="AN120" s="555" t="s">
        <v>1204</v>
      </c>
      <c r="AO120" s="555" t="s">
        <v>1204</v>
      </c>
      <c r="AP120" s="555" t="s">
        <v>1204</v>
      </c>
      <c r="AQ120" s="555" t="s">
        <v>1204</v>
      </c>
      <c r="AR120" s="555" t="s">
        <v>1204</v>
      </c>
      <c r="AS120" s="555" t="s">
        <v>1204</v>
      </c>
      <c r="AT120" s="555" t="s">
        <v>1204</v>
      </c>
      <c r="AU120" s="555" t="s">
        <v>1204</v>
      </c>
      <c r="AV120" s="555" t="s">
        <v>1204</v>
      </c>
      <c r="AW120" s="555" t="s">
        <v>1204</v>
      </c>
      <c r="AX120" s="555" t="s">
        <v>1204</v>
      </c>
      <c r="AY120" s="555" t="s">
        <v>1204</v>
      </c>
      <c r="AZ120" s="555" t="s">
        <v>1204</v>
      </c>
      <c r="BA120" s="555" t="s">
        <v>1204</v>
      </c>
      <c r="BB120" s="555" t="s">
        <v>1204</v>
      </c>
      <c r="BC120" s="555" t="s">
        <v>1204</v>
      </c>
      <c r="BD120" s="555" t="s">
        <v>1204</v>
      </c>
      <c r="BE120" s="555" t="s">
        <v>1204</v>
      </c>
      <c r="BF120" s="555" t="s">
        <v>1204</v>
      </c>
      <c r="BG120" s="555" t="s">
        <v>1204</v>
      </c>
      <c r="BH120" s="555" t="s">
        <v>1204</v>
      </c>
      <c r="BI120" s="555" t="s">
        <v>1204</v>
      </c>
      <c r="BJ120" s="555" t="s">
        <v>1204</v>
      </c>
      <c r="BK120" s="555" t="s">
        <v>1204</v>
      </c>
      <c r="BL120" s="555" t="s">
        <v>1204</v>
      </c>
      <c r="BM120" s="555" t="s">
        <v>1204</v>
      </c>
      <c r="BN120" s="555" t="s">
        <v>1204</v>
      </c>
      <c r="BO120" s="555" t="s">
        <v>1204</v>
      </c>
      <c r="BP120" s="555" t="s">
        <v>1204</v>
      </c>
      <c r="BQ120" s="555" t="s">
        <v>1204</v>
      </c>
      <c r="BR120" s="555" t="s">
        <v>1204</v>
      </c>
      <c r="BS120" s="555" t="s">
        <v>1204</v>
      </c>
      <c r="BT120" s="555" t="s">
        <v>1204</v>
      </c>
      <c r="BU120" s="555" t="s">
        <v>1204</v>
      </c>
      <c r="BV120" s="555" t="s">
        <v>1204</v>
      </c>
      <c r="BW120" s="555" t="s">
        <v>1204</v>
      </c>
      <c r="BX120" s="555" t="s">
        <v>1204</v>
      </c>
      <c r="BY120" s="555" t="s">
        <v>1204</v>
      </c>
      <c r="BZ120" s="555" t="s">
        <v>1204</v>
      </c>
      <c r="CA120" s="555" t="s">
        <v>1204</v>
      </c>
      <c r="CB120" s="555" t="s">
        <v>1204</v>
      </c>
      <c r="CC120" s="555" t="s">
        <v>1204</v>
      </c>
      <c r="CD120" s="555" t="s">
        <v>1204</v>
      </c>
      <c r="CE120" s="555" t="s">
        <v>1204</v>
      </c>
      <c r="CF120" s="555" t="s">
        <v>1204</v>
      </c>
      <c r="CG120" s="555" t="s">
        <v>1204</v>
      </c>
      <c r="CH120" s="555" t="s">
        <v>1204</v>
      </c>
      <c r="CI120" s="555" t="s">
        <v>1204</v>
      </c>
      <c r="CJ120" s="555" t="s">
        <v>1204</v>
      </c>
      <c r="CK120" s="555" t="s">
        <v>1204</v>
      </c>
      <c r="CL120" s="555" t="s">
        <v>1204</v>
      </c>
      <c r="CM120" s="555" t="s">
        <v>1204</v>
      </c>
      <c r="CN120" s="555" t="s">
        <v>1204</v>
      </c>
      <c r="CO120" s="555" t="s">
        <v>1204</v>
      </c>
      <c r="CP120" s="555" t="s">
        <v>1204</v>
      </c>
      <c r="CQ120" s="555" t="s">
        <v>1204</v>
      </c>
      <c r="CR120" s="555" t="s">
        <v>1204</v>
      </c>
      <c r="CS120" s="555" t="s">
        <v>1204</v>
      </c>
      <c r="CT120" s="555" t="s">
        <v>1204</v>
      </c>
      <c r="CU120" s="555" t="s">
        <v>1204</v>
      </c>
      <c r="CV120" s="555" t="s">
        <v>1204</v>
      </c>
      <c r="CW120" s="555" t="s">
        <v>1204</v>
      </c>
      <c r="CX120" s="555" t="s">
        <v>1204</v>
      </c>
      <c r="CY120" s="555" t="s">
        <v>1204</v>
      </c>
      <c r="CZ120" s="555" t="s">
        <v>1204</v>
      </c>
      <c r="DA120" s="555" t="s">
        <v>1204</v>
      </c>
      <c r="DB120" s="555" t="s">
        <v>1204</v>
      </c>
    </row>
    <row r="121" spans="1:106">
      <c r="A121" s="588" t="s">
        <v>1195</v>
      </c>
      <c r="B121" s="494" t="s">
        <v>979</v>
      </c>
      <c r="C121" s="495" t="s">
        <v>543</v>
      </c>
      <c r="D121" s="652" t="s">
        <v>744</v>
      </c>
      <c r="E121" s="635" t="s">
        <v>427</v>
      </c>
      <c r="F121" s="636">
        <v>43802</v>
      </c>
      <c r="G121" s="637">
        <v>4</v>
      </c>
      <c r="H121" s="638" t="s">
        <v>1195</v>
      </c>
      <c r="I121">
        <v>2904</v>
      </c>
      <c r="J121" s="668">
        <v>10</v>
      </c>
      <c r="K121">
        <v>11.8</v>
      </c>
      <c r="L121" s="575" t="s">
        <v>1204</v>
      </c>
      <c r="M121" s="575" t="s">
        <v>1204</v>
      </c>
      <c r="N121" s="575" t="s">
        <v>1204</v>
      </c>
      <c r="O121" s="575" t="s">
        <v>1204</v>
      </c>
      <c r="P121" s="575" t="s">
        <v>1204</v>
      </c>
      <c r="Q121" s="575" t="s">
        <v>1204</v>
      </c>
      <c r="R121" s="575" t="s">
        <v>1204</v>
      </c>
      <c r="S121" s="575" t="s">
        <v>1204</v>
      </c>
      <c r="T121" s="575" t="s">
        <v>1204</v>
      </c>
      <c r="U121" s="575" t="s">
        <v>1204</v>
      </c>
      <c r="V121" s="575" t="s">
        <v>1204</v>
      </c>
      <c r="W121" s="575" t="s">
        <v>1204</v>
      </c>
      <c r="X121" s="575" t="s">
        <v>1204</v>
      </c>
      <c r="Y121" s="575" t="s">
        <v>1204</v>
      </c>
      <c r="Z121" s="575" t="s">
        <v>1204</v>
      </c>
      <c r="AA121" s="575" t="s">
        <v>1204</v>
      </c>
      <c r="AB121" s="575" t="s">
        <v>1204</v>
      </c>
      <c r="AC121" s="575" t="s">
        <v>1204</v>
      </c>
      <c r="AD121" s="575" t="s">
        <v>1204</v>
      </c>
      <c r="AE121" s="575" t="s">
        <v>1204</v>
      </c>
      <c r="AF121" s="575" t="s">
        <v>1204</v>
      </c>
      <c r="AG121" s="575" t="s">
        <v>1204</v>
      </c>
      <c r="AH121" s="575" t="s">
        <v>1204</v>
      </c>
      <c r="AI121" s="575" t="s">
        <v>1204</v>
      </c>
      <c r="AJ121" s="575" t="s">
        <v>1204</v>
      </c>
      <c r="AK121" s="575" t="s">
        <v>1204</v>
      </c>
      <c r="AL121" s="575" t="s">
        <v>1204</v>
      </c>
      <c r="AM121" s="575" t="s">
        <v>1204</v>
      </c>
      <c r="AN121" s="575" t="s">
        <v>1204</v>
      </c>
      <c r="AO121" s="575" t="s">
        <v>1204</v>
      </c>
      <c r="AP121" s="575" t="s">
        <v>1204</v>
      </c>
      <c r="AQ121" s="575" t="s">
        <v>1204</v>
      </c>
      <c r="AR121" s="575" t="s">
        <v>1204</v>
      </c>
      <c r="AS121" s="575" t="s">
        <v>1204</v>
      </c>
      <c r="AT121" s="575" t="s">
        <v>1204</v>
      </c>
      <c r="AU121" s="575" t="s">
        <v>1204</v>
      </c>
      <c r="AV121" s="575" t="s">
        <v>1204</v>
      </c>
      <c r="AW121" s="575" t="s">
        <v>1204</v>
      </c>
      <c r="AX121" s="575" t="s">
        <v>1204</v>
      </c>
      <c r="AY121" s="575" t="s">
        <v>1204</v>
      </c>
      <c r="AZ121" s="575" t="s">
        <v>1204</v>
      </c>
      <c r="BA121" s="575" t="s">
        <v>1204</v>
      </c>
      <c r="BB121" s="575" t="s">
        <v>1204</v>
      </c>
      <c r="BC121" s="575" t="s">
        <v>1204</v>
      </c>
      <c r="BD121" s="575" t="s">
        <v>1204</v>
      </c>
      <c r="BE121" s="575" t="s">
        <v>1204</v>
      </c>
      <c r="BF121" s="575" t="s">
        <v>1204</v>
      </c>
      <c r="BG121" s="575" t="s">
        <v>1204</v>
      </c>
      <c r="BH121" s="575" t="s">
        <v>1204</v>
      </c>
      <c r="BI121" s="575" t="s">
        <v>1204</v>
      </c>
      <c r="BJ121" s="575" t="s">
        <v>1204</v>
      </c>
      <c r="BK121" s="575" t="s">
        <v>1204</v>
      </c>
      <c r="BL121" s="575" t="s">
        <v>1204</v>
      </c>
      <c r="BM121" s="575" t="s">
        <v>1204</v>
      </c>
      <c r="BN121" s="575" t="s">
        <v>1204</v>
      </c>
      <c r="BO121" s="575" t="s">
        <v>1204</v>
      </c>
      <c r="BP121" s="575" t="s">
        <v>1204</v>
      </c>
      <c r="BQ121" s="575" t="s">
        <v>1204</v>
      </c>
      <c r="BR121" s="575" t="s">
        <v>1204</v>
      </c>
      <c r="BS121" s="575" t="s">
        <v>1204</v>
      </c>
      <c r="BT121" s="575" t="s">
        <v>1204</v>
      </c>
      <c r="BU121" s="575" t="s">
        <v>1204</v>
      </c>
      <c r="BV121" s="575" t="s">
        <v>1204</v>
      </c>
      <c r="BW121" s="575" t="s">
        <v>1204</v>
      </c>
      <c r="BX121" s="575" t="s">
        <v>1204</v>
      </c>
      <c r="BY121" s="575" t="s">
        <v>1204</v>
      </c>
      <c r="BZ121" s="575" t="s">
        <v>1204</v>
      </c>
      <c r="CA121" s="575" t="s">
        <v>1204</v>
      </c>
      <c r="CB121" s="575" t="s">
        <v>1204</v>
      </c>
      <c r="CC121" s="575" t="s">
        <v>1204</v>
      </c>
      <c r="CD121" s="575" t="s">
        <v>1204</v>
      </c>
      <c r="CE121" s="575" t="s">
        <v>1204</v>
      </c>
      <c r="CF121" s="575" t="s">
        <v>1204</v>
      </c>
      <c r="CG121" s="575" t="s">
        <v>1204</v>
      </c>
      <c r="CH121" s="575" t="s">
        <v>1204</v>
      </c>
      <c r="CI121" s="575" t="s">
        <v>1204</v>
      </c>
      <c r="CJ121" s="575" t="s">
        <v>1204</v>
      </c>
      <c r="CK121" s="575" t="s">
        <v>1204</v>
      </c>
      <c r="CL121" s="575" t="s">
        <v>1204</v>
      </c>
      <c r="CM121" s="575" t="s">
        <v>1204</v>
      </c>
      <c r="CN121" s="575" t="s">
        <v>1204</v>
      </c>
      <c r="CO121" s="575" t="s">
        <v>1204</v>
      </c>
      <c r="CP121" s="575" t="s">
        <v>1204</v>
      </c>
      <c r="CQ121" s="575" t="s">
        <v>1204</v>
      </c>
      <c r="CR121" s="575" t="s">
        <v>1204</v>
      </c>
      <c r="CS121" s="575" t="s">
        <v>1204</v>
      </c>
      <c r="CT121" s="575" t="s">
        <v>1204</v>
      </c>
      <c r="CU121" s="575" t="s">
        <v>1204</v>
      </c>
      <c r="CV121" s="575" t="s">
        <v>1204</v>
      </c>
      <c r="CW121" s="575" t="s">
        <v>1204</v>
      </c>
      <c r="CX121" s="575" t="s">
        <v>1204</v>
      </c>
      <c r="CY121" s="575" t="s">
        <v>1204</v>
      </c>
      <c r="CZ121" s="575" t="s">
        <v>1204</v>
      </c>
      <c r="DA121" s="575" t="s">
        <v>1204</v>
      </c>
      <c r="DB121" s="575" t="s">
        <v>1204</v>
      </c>
    </row>
    <row r="122" spans="1:106" s="559" customFormat="1" ht="17" thickBot="1">
      <c r="A122" s="115"/>
      <c r="B122" s="558" t="s">
        <v>980</v>
      </c>
      <c r="C122" s="558"/>
      <c r="F122" s="561"/>
      <c r="G122" s="571"/>
      <c r="H122" s="571"/>
      <c r="I122" s="563" t="s">
        <v>1204</v>
      </c>
      <c r="J122" s="563" t="s">
        <v>1204</v>
      </c>
      <c r="K122" s="563" t="s">
        <v>1204</v>
      </c>
      <c r="L122" s="563" t="s">
        <v>1204</v>
      </c>
      <c r="M122" s="563" t="s">
        <v>1204</v>
      </c>
      <c r="N122" s="563" t="s">
        <v>1204</v>
      </c>
      <c r="O122" s="563" t="s">
        <v>1204</v>
      </c>
      <c r="P122" s="563" t="s">
        <v>1204</v>
      </c>
      <c r="Q122" s="563" t="s">
        <v>1204</v>
      </c>
      <c r="R122" s="563" t="s">
        <v>1204</v>
      </c>
      <c r="S122" s="563" t="s">
        <v>1204</v>
      </c>
      <c r="T122" s="563" t="s">
        <v>1204</v>
      </c>
      <c r="U122" s="563" t="s">
        <v>1204</v>
      </c>
      <c r="V122" s="563" t="s">
        <v>1204</v>
      </c>
      <c r="W122" s="563" t="s">
        <v>1204</v>
      </c>
      <c r="X122" s="563" t="s">
        <v>1204</v>
      </c>
      <c r="Y122" s="563" t="s">
        <v>1204</v>
      </c>
      <c r="Z122" s="563" t="s">
        <v>1204</v>
      </c>
      <c r="AA122" s="563" t="s">
        <v>1204</v>
      </c>
      <c r="AB122" s="563" t="s">
        <v>1204</v>
      </c>
      <c r="AC122" s="563" t="s">
        <v>1204</v>
      </c>
      <c r="AD122" s="563" t="s">
        <v>1204</v>
      </c>
      <c r="AE122" s="563" t="s">
        <v>1204</v>
      </c>
      <c r="AF122" s="563" t="s">
        <v>1204</v>
      </c>
      <c r="AG122" s="563" t="s">
        <v>1204</v>
      </c>
      <c r="AH122" s="563" t="s">
        <v>1204</v>
      </c>
      <c r="AI122" s="563" t="s">
        <v>1204</v>
      </c>
      <c r="AJ122" s="563" t="s">
        <v>1204</v>
      </c>
      <c r="AK122" s="563" t="s">
        <v>1204</v>
      </c>
      <c r="AL122" s="563" t="s">
        <v>1204</v>
      </c>
      <c r="AM122" s="563" t="s">
        <v>1204</v>
      </c>
      <c r="AN122" s="563" t="s">
        <v>1204</v>
      </c>
      <c r="AO122" s="563" t="s">
        <v>1204</v>
      </c>
      <c r="AP122" s="563" t="s">
        <v>1204</v>
      </c>
      <c r="AQ122" s="563" t="s">
        <v>1204</v>
      </c>
      <c r="AR122" s="563" t="s">
        <v>1204</v>
      </c>
      <c r="AS122" s="563" t="s">
        <v>1204</v>
      </c>
      <c r="AT122" s="563" t="s">
        <v>1204</v>
      </c>
      <c r="AU122" s="563" t="s">
        <v>1204</v>
      </c>
      <c r="AV122" s="563" t="s">
        <v>1204</v>
      </c>
      <c r="AW122" s="563" t="s">
        <v>1204</v>
      </c>
      <c r="AX122" s="563" t="s">
        <v>1204</v>
      </c>
      <c r="AY122" s="563" t="s">
        <v>1204</v>
      </c>
      <c r="AZ122" s="563" t="s">
        <v>1204</v>
      </c>
      <c r="BA122" s="563" t="s">
        <v>1204</v>
      </c>
      <c r="BB122" s="563" t="s">
        <v>1204</v>
      </c>
      <c r="BC122" s="563" t="s">
        <v>1204</v>
      </c>
      <c r="BD122" s="563" t="s">
        <v>1204</v>
      </c>
      <c r="BE122" s="563" t="s">
        <v>1204</v>
      </c>
      <c r="BF122" s="563" t="s">
        <v>1204</v>
      </c>
      <c r="BG122" s="563" t="s">
        <v>1204</v>
      </c>
      <c r="BH122" s="563" t="s">
        <v>1204</v>
      </c>
      <c r="BI122" s="563" t="s">
        <v>1204</v>
      </c>
      <c r="BJ122" s="563" t="s">
        <v>1204</v>
      </c>
      <c r="BK122" s="563" t="s">
        <v>1204</v>
      </c>
      <c r="BL122" s="563" t="s">
        <v>1204</v>
      </c>
      <c r="BM122" s="563" t="s">
        <v>1204</v>
      </c>
      <c r="BN122" s="563" t="s">
        <v>1204</v>
      </c>
      <c r="BO122" s="563" t="s">
        <v>1204</v>
      </c>
      <c r="BP122" s="563" t="s">
        <v>1204</v>
      </c>
      <c r="BQ122" s="563" t="s">
        <v>1204</v>
      </c>
      <c r="BR122" s="563" t="s">
        <v>1204</v>
      </c>
      <c r="BS122" s="563" t="s">
        <v>1204</v>
      </c>
      <c r="BT122" s="563" t="s">
        <v>1204</v>
      </c>
      <c r="BU122" s="563" t="s">
        <v>1204</v>
      </c>
      <c r="BV122" s="563" t="s">
        <v>1204</v>
      </c>
      <c r="BW122" s="563" t="s">
        <v>1204</v>
      </c>
      <c r="BX122" s="563" t="s">
        <v>1204</v>
      </c>
      <c r="BY122" s="563" t="s">
        <v>1204</v>
      </c>
      <c r="BZ122" s="563" t="s">
        <v>1204</v>
      </c>
      <c r="CA122" s="563" t="s">
        <v>1204</v>
      </c>
      <c r="CB122" s="563" t="s">
        <v>1204</v>
      </c>
      <c r="CC122" s="563" t="s">
        <v>1204</v>
      </c>
      <c r="CD122" s="563" t="s">
        <v>1204</v>
      </c>
      <c r="CE122" s="563" t="s">
        <v>1204</v>
      </c>
      <c r="CF122" s="563" t="s">
        <v>1204</v>
      </c>
      <c r="CG122" s="563" t="s">
        <v>1204</v>
      </c>
      <c r="CH122" s="563" t="s">
        <v>1204</v>
      </c>
      <c r="CI122" s="563" t="s">
        <v>1204</v>
      </c>
      <c r="CJ122" s="563" t="s">
        <v>1204</v>
      </c>
      <c r="CK122" s="563" t="s">
        <v>1204</v>
      </c>
      <c r="CL122" s="563" t="s">
        <v>1204</v>
      </c>
      <c r="CM122" s="563" t="s">
        <v>1204</v>
      </c>
      <c r="CN122" s="563" t="s">
        <v>1204</v>
      </c>
      <c r="CO122" s="563" t="s">
        <v>1204</v>
      </c>
      <c r="CP122" s="563" t="s">
        <v>1204</v>
      </c>
      <c r="CQ122" s="563" t="s">
        <v>1204</v>
      </c>
      <c r="CR122" s="563" t="s">
        <v>1204</v>
      </c>
      <c r="CS122" s="563" t="s">
        <v>1204</v>
      </c>
      <c r="CT122" s="563" t="s">
        <v>1204</v>
      </c>
      <c r="CU122" s="563" t="s">
        <v>1204</v>
      </c>
      <c r="CV122" s="563" t="s">
        <v>1204</v>
      </c>
      <c r="CW122" s="563" t="s">
        <v>1204</v>
      </c>
      <c r="CX122" s="563" t="s">
        <v>1204</v>
      </c>
      <c r="CY122" s="563" t="s">
        <v>1204</v>
      </c>
      <c r="CZ122" s="563" t="s">
        <v>1204</v>
      </c>
      <c r="DA122" s="563" t="s">
        <v>1204</v>
      </c>
      <c r="DB122" s="563" t="s">
        <v>1204</v>
      </c>
    </row>
    <row r="123" spans="1:106">
      <c r="A123" s="588" t="s">
        <v>381</v>
      </c>
      <c r="B123" s="494" t="s">
        <v>1000</v>
      </c>
      <c r="C123" s="495" t="s">
        <v>543</v>
      </c>
      <c r="D123" s="652" t="s">
        <v>422</v>
      </c>
      <c r="E123" s="635" t="s">
        <v>113</v>
      </c>
      <c r="F123" s="636">
        <v>43696</v>
      </c>
      <c r="G123" s="637">
        <v>-0.14285714285714285</v>
      </c>
      <c r="H123" s="638" t="s">
        <v>381</v>
      </c>
      <c r="I123">
        <v>10293</v>
      </c>
      <c r="J123" s="668">
        <v>10</v>
      </c>
      <c r="K123">
        <v>3.03</v>
      </c>
      <c r="L123" s="575" t="s">
        <v>1204</v>
      </c>
      <c r="M123" s="575" t="s">
        <v>1204</v>
      </c>
      <c r="N123" s="575" t="s">
        <v>1204</v>
      </c>
      <c r="O123" s="575" t="s">
        <v>1204</v>
      </c>
      <c r="P123" s="575" t="s">
        <v>1204</v>
      </c>
      <c r="Q123" s="575" t="s">
        <v>1204</v>
      </c>
      <c r="R123" s="575" t="s">
        <v>1204</v>
      </c>
      <c r="S123" s="575" t="s">
        <v>1204</v>
      </c>
      <c r="T123" s="575" t="s">
        <v>1204</v>
      </c>
      <c r="U123" s="575" t="s">
        <v>1204</v>
      </c>
      <c r="V123" s="575" t="s">
        <v>1204</v>
      </c>
      <c r="W123" s="575" t="s">
        <v>1204</v>
      </c>
      <c r="X123" s="575" t="s">
        <v>1204</v>
      </c>
      <c r="Y123" s="575" t="s">
        <v>1204</v>
      </c>
      <c r="Z123" s="575" t="s">
        <v>1204</v>
      </c>
      <c r="AA123" s="575" t="s">
        <v>1204</v>
      </c>
      <c r="AB123" s="575" t="s">
        <v>1204</v>
      </c>
      <c r="AC123" s="575" t="s">
        <v>1204</v>
      </c>
      <c r="AD123" s="575" t="s">
        <v>1204</v>
      </c>
      <c r="AE123" s="575" t="s">
        <v>1204</v>
      </c>
      <c r="AF123" s="575" t="s">
        <v>1204</v>
      </c>
      <c r="AG123" s="575" t="s">
        <v>1204</v>
      </c>
      <c r="AH123" s="575" t="s">
        <v>1204</v>
      </c>
      <c r="AI123" s="575" t="s">
        <v>1204</v>
      </c>
      <c r="AJ123" s="575" t="s">
        <v>1204</v>
      </c>
      <c r="AK123" s="575" t="s">
        <v>1204</v>
      </c>
      <c r="AL123" s="575" t="s">
        <v>1204</v>
      </c>
      <c r="AM123" s="575" t="s">
        <v>1204</v>
      </c>
      <c r="AN123" s="575" t="s">
        <v>1204</v>
      </c>
      <c r="AO123" s="575" t="s">
        <v>1204</v>
      </c>
      <c r="AP123" s="575" t="s">
        <v>1204</v>
      </c>
      <c r="AQ123" s="575" t="s">
        <v>1204</v>
      </c>
      <c r="AR123" s="575" t="s">
        <v>1204</v>
      </c>
      <c r="AS123" s="575" t="s">
        <v>1204</v>
      </c>
      <c r="AT123" s="575" t="s">
        <v>1204</v>
      </c>
      <c r="AU123" s="575" t="s">
        <v>1204</v>
      </c>
      <c r="AV123" s="575" t="s">
        <v>1204</v>
      </c>
      <c r="AW123" s="575" t="s">
        <v>1204</v>
      </c>
      <c r="AX123" s="575" t="s">
        <v>1204</v>
      </c>
      <c r="AY123" s="575" t="s">
        <v>1204</v>
      </c>
      <c r="AZ123" s="575" t="s">
        <v>1204</v>
      </c>
      <c r="BA123" s="575" t="s">
        <v>1204</v>
      </c>
      <c r="BB123" s="575" t="s">
        <v>1204</v>
      </c>
      <c r="BC123" s="575" t="s">
        <v>1204</v>
      </c>
      <c r="BD123" s="575" t="s">
        <v>1204</v>
      </c>
      <c r="BE123" s="575" t="s">
        <v>1204</v>
      </c>
      <c r="BF123" s="575" t="s">
        <v>1204</v>
      </c>
      <c r="BG123" s="575" t="s">
        <v>1204</v>
      </c>
      <c r="BH123" s="575" t="s">
        <v>1204</v>
      </c>
      <c r="BI123" s="575" t="s">
        <v>1204</v>
      </c>
      <c r="BJ123" s="575" t="s">
        <v>1204</v>
      </c>
      <c r="BK123" s="575" t="s">
        <v>1204</v>
      </c>
      <c r="BL123" s="575" t="s">
        <v>1204</v>
      </c>
      <c r="BM123" s="575" t="s">
        <v>1204</v>
      </c>
      <c r="BN123" s="575" t="s">
        <v>1204</v>
      </c>
      <c r="BO123" s="575" t="s">
        <v>1204</v>
      </c>
      <c r="BP123" s="575" t="s">
        <v>1204</v>
      </c>
      <c r="BQ123" s="575" t="s">
        <v>1204</v>
      </c>
      <c r="BR123" s="575" t="s">
        <v>1204</v>
      </c>
      <c r="BS123" s="575" t="s">
        <v>1204</v>
      </c>
      <c r="BT123" s="575" t="s">
        <v>1204</v>
      </c>
      <c r="BU123" s="575" t="s">
        <v>1204</v>
      </c>
      <c r="BV123" s="575" t="s">
        <v>1204</v>
      </c>
      <c r="BW123" s="575" t="s">
        <v>1204</v>
      </c>
      <c r="BX123" s="575" t="s">
        <v>1204</v>
      </c>
      <c r="BY123" s="575" t="s">
        <v>1204</v>
      </c>
      <c r="BZ123" s="575" t="s">
        <v>1204</v>
      </c>
      <c r="CA123" s="575" t="s">
        <v>1204</v>
      </c>
      <c r="CB123" s="575" t="s">
        <v>1204</v>
      </c>
      <c r="CC123" s="575" t="s">
        <v>1204</v>
      </c>
      <c r="CD123" s="575" t="s">
        <v>1204</v>
      </c>
      <c r="CE123" s="575" t="s">
        <v>1204</v>
      </c>
      <c r="CF123" s="575" t="s">
        <v>1204</v>
      </c>
      <c r="CG123" s="575" t="s">
        <v>1204</v>
      </c>
      <c r="CH123" s="575" t="s">
        <v>1204</v>
      </c>
      <c r="CI123" s="575" t="s">
        <v>1204</v>
      </c>
      <c r="CJ123" s="575" t="s">
        <v>1204</v>
      </c>
      <c r="CK123" s="575" t="s">
        <v>1204</v>
      </c>
      <c r="CL123" s="575" t="s">
        <v>1204</v>
      </c>
      <c r="CM123" s="575" t="s">
        <v>1204</v>
      </c>
      <c r="CN123" s="575" t="s">
        <v>1204</v>
      </c>
      <c r="CO123" s="575" t="s">
        <v>1204</v>
      </c>
      <c r="CP123" s="575" t="s">
        <v>1204</v>
      </c>
      <c r="CQ123" s="575" t="s">
        <v>1204</v>
      </c>
      <c r="CR123" s="575" t="s">
        <v>1204</v>
      </c>
      <c r="CS123" s="575" t="s">
        <v>1204</v>
      </c>
      <c r="CT123" s="575" t="s">
        <v>1204</v>
      </c>
      <c r="CU123" s="575" t="s">
        <v>1204</v>
      </c>
      <c r="CV123" s="575" t="s">
        <v>1204</v>
      </c>
      <c r="CW123" s="575" t="s">
        <v>1204</v>
      </c>
      <c r="CX123" s="575" t="s">
        <v>1204</v>
      </c>
      <c r="CY123" s="575" t="s">
        <v>1204</v>
      </c>
      <c r="CZ123" s="575" t="s">
        <v>1204</v>
      </c>
      <c r="DA123" s="575" t="s">
        <v>1204</v>
      </c>
      <c r="DB123" s="575" t="s">
        <v>1204</v>
      </c>
    </row>
    <row r="124" spans="1:106" s="643" customFormat="1">
      <c r="A124" s="114"/>
      <c r="B124" s="549" t="s">
        <v>1001</v>
      </c>
      <c r="C124" s="549"/>
      <c r="F124" s="641"/>
      <c r="G124" s="656"/>
      <c r="I124" s="555" t="s">
        <v>1204</v>
      </c>
      <c r="J124" s="555" t="s">
        <v>1204</v>
      </c>
      <c r="K124" s="555" t="s">
        <v>1204</v>
      </c>
      <c r="L124" s="555" t="s">
        <v>1204</v>
      </c>
      <c r="M124" s="555" t="s">
        <v>1204</v>
      </c>
      <c r="N124" s="555" t="s">
        <v>1204</v>
      </c>
      <c r="O124" s="555" t="s">
        <v>1204</v>
      </c>
      <c r="P124" s="555" t="s">
        <v>1204</v>
      </c>
      <c r="Q124" s="555" t="s">
        <v>1204</v>
      </c>
      <c r="R124" s="555" t="s">
        <v>1204</v>
      </c>
      <c r="S124" s="555" t="s">
        <v>1204</v>
      </c>
      <c r="T124" s="555" t="s">
        <v>1204</v>
      </c>
      <c r="U124" s="555" t="s">
        <v>1204</v>
      </c>
      <c r="V124" s="555" t="s">
        <v>1204</v>
      </c>
      <c r="W124" s="555" t="s">
        <v>1204</v>
      </c>
      <c r="X124" s="555" t="s">
        <v>1204</v>
      </c>
      <c r="Y124" s="555" t="s">
        <v>1204</v>
      </c>
      <c r="Z124" s="555" t="s">
        <v>1204</v>
      </c>
      <c r="AA124" s="555" t="s">
        <v>1204</v>
      </c>
      <c r="AB124" s="555" t="s">
        <v>1204</v>
      </c>
      <c r="AC124" s="555" t="s">
        <v>1204</v>
      </c>
      <c r="AD124" s="555" t="s">
        <v>1204</v>
      </c>
      <c r="AE124" s="555" t="s">
        <v>1204</v>
      </c>
      <c r="AF124" s="555" t="s">
        <v>1204</v>
      </c>
      <c r="AG124" s="555" t="s">
        <v>1204</v>
      </c>
      <c r="AH124" s="555" t="s">
        <v>1204</v>
      </c>
      <c r="AI124" s="555" t="s">
        <v>1204</v>
      </c>
      <c r="AJ124" s="555" t="s">
        <v>1204</v>
      </c>
      <c r="AK124" s="555" t="s">
        <v>1204</v>
      </c>
      <c r="AL124" s="555" t="s">
        <v>1204</v>
      </c>
      <c r="AM124" s="555" t="s">
        <v>1204</v>
      </c>
      <c r="AN124" s="555" t="s">
        <v>1204</v>
      </c>
      <c r="AO124" s="555" t="s">
        <v>1204</v>
      </c>
      <c r="AP124" s="555" t="s">
        <v>1204</v>
      </c>
      <c r="AQ124" s="555" t="s">
        <v>1204</v>
      </c>
      <c r="AR124" s="555" t="s">
        <v>1204</v>
      </c>
      <c r="AS124" s="555" t="s">
        <v>1204</v>
      </c>
      <c r="AT124" s="555" t="s">
        <v>1204</v>
      </c>
      <c r="AU124" s="555" t="s">
        <v>1204</v>
      </c>
      <c r="AV124" s="555" t="s">
        <v>1204</v>
      </c>
      <c r="AW124" s="555" t="s">
        <v>1204</v>
      </c>
      <c r="AX124" s="555" t="s">
        <v>1204</v>
      </c>
      <c r="AY124" s="555" t="s">
        <v>1204</v>
      </c>
      <c r="AZ124" s="555" t="s">
        <v>1204</v>
      </c>
      <c r="BA124" s="555" t="s">
        <v>1204</v>
      </c>
      <c r="BB124" s="555" t="s">
        <v>1204</v>
      </c>
      <c r="BC124" s="555" t="s">
        <v>1204</v>
      </c>
      <c r="BD124" s="555" t="s">
        <v>1204</v>
      </c>
      <c r="BE124" s="555" t="s">
        <v>1204</v>
      </c>
      <c r="BF124" s="555" t="s">
        <v>1204</v>
      </c>
      <c r="BG124" s="555" t="s">
        <v>1204</v>
      </c>
      <c r="BH124" s="555" t="s">
        <v>1204</v>
      </c>
      <c r="BI124" s="555" t="s">
        <v>1204</v>
      </c>
      <c r="BJ124" s="555" t="s">
        <v>1204</v>
      </c>
      <c r="BK124" s="555" t="s">
        <v>1204</v>
      </c>
      <c r="BL124" s="555" t="s">
        <v>1204</v>
      </c>
      <c r="BM124" s="555" t="s">
        <v>1204</v>
      </c>
      <c r="BN124" s="555" t="s">
        <v>1204</v>
      </c>
      <c r="BO124" s="555" t="s">
        <v>1204</v>
      </c>
      <c r="BP124" s="555" t="s">
        <v>1204</v>
      </c>
      <c r="BQ124" s="555" t="s">
        <v>1204</v>
      </c>
      <c r="BR124" s="555" t="s">
        <v>1204</v>
      </c>
      <c r="BS124" s="555" t="s">
        <v>1204</v>
      </c>
      <c r="BT124" s="555" t="s">
        <v>1204</v>
      </c>
      <c r="BU124" s="555" t="s">
        <v>1204</v>
      </c>
      <c r="BV124" s="555" t="s">
        <v>1204</v>
      </c>
      <c r="BW124" s="555" t="s">
        <v>1204</v>
      </c>
      <c r="BX124" s="555" t="s">
        <v>1204</v>
      </c>
      <c r="BY124" s="555" t="s">
        <v>1204</v>
      </c>
      <c r="BZ124" s="555" t="s">
        <v>1204</v>
      </c>
      <c r="CA124" s="555" t="s">
        <v>1204</v>
      </c>
      <c r="CB124" s="555" t="s">
        <v>1204</v>
      </c>
      <c r="CC124" s="555" t="s">
        <v>1204</v>
      </c>
      <c r="CD124" s="555" t="s">
        <v>1204</v>
      </c>
      <c r="CE124" s="555" t="s">
        <v>1204</v>
      </c>
      <c r="CF124" s="555" t="s">
        <v>1204</v>
      </c>
      <c r="CG124" s="555" t="s">
        <v>1204</v>
      </c>
      <c r="CH124" s="555" t="s">
        <v>1204</v>
      </c>
      <c r="CI124" s="555" t="s">
        <v>1204</v>
      </c>
      <c r="CJ124" s="555" t="s">
        <v>1204</v>
      </c>
      <c r="CK124" s="555" t="s">
        <v>1204</v>
      </c>
      <c r="CL124" s="555" t="s">
        <v>1204</v>
      </c>
      <c r="CM124" s="555" t="s">
        <v>1204</v>
      </c>
      <c r="CN124" s="555" t="s">
        <v>1204</v>
      </c>
      <c r="CO124" s="555" t="s">
        <v>1204</v>
      </c>
      <c r="CP124" s="555" t="s">
        <v>1204</v>
      </c>
      <c r="CQ124" s="555" t="s">
        <v>1204</v>
      </c>
      <c r="CR124" s="555" t="s">
        <v>1204</v>
      </c>
      <c r="CS124" s="555" t="s">
        <v>1204</v>
      </c>
      <c r="CT124" s="555" t="s">
        <v>1204</v>
      </c>
      <c r="CU124" s="555" t="s">
        <v>1204</v>
      </c>
      <c r="CV124" s="555" t="s">
        <v>1204</v>
      </c>
      <c r="CW124" s="555" t="s">
        <v>1204</v>
      </c>
      <c r="CX124" s="555" t="s">
        <v>1204</v>
      </c>
      <c r="CY124" s="555" t="s">
        <v>1204</v>
      </c>
      <c r="CZ124" s="555" t="s">
        <v>1204</v>
      </c>
      <c r="DA124" s="555" t="s">
        <v>1204</v>
      </c>
      <c r="DB124" s="555" t="s">
        <v>1204</v>
      </c>
    </row>
    <row r="125" spans="1:106">
      <c r="A125" s="588" t="s">
        <v>1191</v>
      </c>
      <c r="B125" s="494" t="s">
        <v>1003</v>
      </c>
      <c r="C125" s="495" t="s">
        <v>543</v>
      </c>
      <c r="D125" s="652" t="s">
        <v>422</v>
      </c>
      <c r="E125" s="635" t="s">
        <v>417</v>
      </c>
      <c r="F125" s="657">
        <v>43697</v>
      </c>
      <c r="G125" s="637">
        <v>0</v>
      </c>
      <c r="H125" s="638" t="s">
        <v>1191</v>
      </c>
      <c r="I125">
        <v>2998</v>
      </c>
      <c r="J125">
        <v>259</v>
      </c>
      <c r="K125">
        <v>28.5</v>
      </c>
      <c r="L125">
        <v>60.6</v>
      </c>
      <c r="M125">
        <v>5.0999999999999996</v>
      </c>
      <c r="N125">
        <v>9.5500000000000007</v>
      </c>
      <c r="O125">
        <v>90.4</v>
      </c>
      <c r="P125">
        <v>3.18</v>
      </c>
      <c r="Q125">
        <v>3.18</v>
      </c>
      <c r="R125">
        <v>53.5</v>
      </c>
      <c r="S125">
        <v>15.9</v>
      </c>
      <c r="T125">
        <v>84.1</v>
      </c>
      <c r="U125">
        <v>1.91</v>
      </c>
      <c r="V125" s="355">
        <f t="shared" si="50"/>
        <v>5.7873000000000001</v>
      </c>
      <c r="W125" s="355">
        <f t="shared" si="51"/>
        <v>3.8014272631451624</v>
      </c>
      <c r="X125">
        <v>16</v>
      </c>
      <c r="Y125">
        <v>12</v>
      </c>
      <c r="Z125">
        <v>16</v>
      </c>
      <c r="AA125">
        <v>72</v>
      </c>
      <c r="AB125">
        <v>0</v>
      </c>
      <c r="AC125">
        <v>80</v>
      </c>
      <c r="AD125">
        <v>40</v>
      </c>
      <c r="AE125">
        <v>100</v>
      </c>
      <c r="AF125">
        <v>80</v>
      </c>
      <c r="AG125">
        <v>0</v>
      </c>
      <c r="AH125" s="639">
        <f t="shared" si="52"/>
        <v>2.544</v>
      </c>
      <c r="AI125" s="639">
        <f t="shared" si="53"/>
        <v>1.9080000000000001</v>
      </c>
      <c r="AJ125" s="639">
        <f t="shared" si="54"/>
        <v>11.448</v>
      </c>
      <c r="AK125" s="639">
        <f t="shared" si="55"/>
        <v>0</v>
      </c>
      <c r="AL125" s="639">
        <f t="shared" si="56"/>
        <v>2.544</v>
      </c>
      <c r="AM125" s="639">
        <f t="shared" si="57"/>
        <v>1.272</v>
      </c>
      <c r="AN125" s="639">
        <f t="shared" si="58"/>
        <v>3.18</v>
      </c>
      <c r="AO125" s="639">
        <f t="shared" si="59"/>
        <v>2.544</v>
      </c>
      <c r="AP125" s="639">
        <f t="shared" si="60"/>
        <v>0</v>
      </c>
      <c r="AQ125">
        <v>222</v>
      </c>
      <c r="AR125">
        <v>44.9</v>
      </c>
      <c r="AS125">
        <v>824</v>
      </c>
      <c r="AT125">
        <v>208</v>
      </c>
      <c r="AU125">
        <v>2.57</v>
      </c>
      <c r="AV125">
        <v>26.7</v>
      </c>
      <c r="AW125">
        <v>6.67</v>
      </c>
      <c r="AX125">
        <v>6.67</v>
      </c>
      <c r="AY125">
        <v>328</v>
      </c>
      <c r="AZ125">
        <v>46.7</v>
      </c>
      <c r="BA125">
        <v>13.3</v>
      </c>
      <c r="BB125">
        <v>0</v>
      </c>
      <c r="BC125">
        <v>121</v>
      </c>
      <c r="BD125">
        <v>38.5</v>
      </c>
      <c r="BE125">
        <v>840</v>
      </c>
      <c r="BF125">
        <v>213</v>
      </c>
      <c r="BG125">
        <v>-83.5</v>
      </c>
      <c r="BH125">
        <v>2.82</v>
      </c>
      <c r="BI125">
        <v>2.82</v>
      </c>
      <c r="BJ125">
        <v>2.82</v>
      </c>
      <c r="BK125">
        <v>240</v>
      </c>
      <c r="BL125">
        <v>54.2</v>
      </c>
      <c r="BM125">
        <v>16.2</v>
      </c>
      <c r="BN125">
        <v>2.11</v>
      </c>
      <c r="BO125">
        <v>22</v>
      </c>
      <c r="BP125">
        <v>1.75</v>
      </c>
      <c r="BQ125">
        <v>3.51</v>
      </c>
      <c r="BR125">
        <v>96.5</v>
      </c>
      <c r="BS125">
        <v>5.26</v>
      </c>
      <c r="BT125">
        <v>1.75</v>
      </c>
      <c r="BU125">
        <v>59.6</v>
      </c>
      <c r="BV125">
        <v>17.5</v>
      </c>
      <c r="BW125">
        <v>82.5</v>
      </c>
      <c r="BX125">
        <v>3.51</v>
      </c>
      <c r="BY125">
        <v>0</v>
      </c>
      <c r="BZ125">
        <v>0</v>
      </c>
      <c r="CA125">
        <v>100</v>
      </c>
      <c r="CB125">
        <v>100</v>
      </c>
      <c r="CC125">
        <v>0</v>
      </c>
      <c r="CD125">
        <v>10</v>
      </c>
      <c r="CE125">
        <v>20</v>
      </c>
      <c r="CF125">
        <v>10</v>
      </c>
      <c r="CG125">
        <v>80</v>
      </c>
      <c r="CH125">
        <v>20</v>
      </c>
      <c r="CI125">
        <v>82.5</v>
      </c>
      <c r="CJ125">
        <v>0</v>
      </c>
      <c r="CK125">
        <v>2.13</v>
      </c>
      <c r="CL125">
        <v>0</v>
      </c>
      <c r="CM125">
        <v>55.3</v>
      </c>
      <c r="CN125">
        <v>0</v>
      </c>
      <c r="CO125" s="639">
        <f t="shared" si="61"/>
        <v>0</v>
      </c>
      <c r="CP125" s="639">
        <f t="shared" si="62"/>
        <v>0</v>
      </c>
      <c r="CQ125" s="639">
        <f t="shared" si="63"/>
        <v>1.75</v>
      </c>
      <c r="CR125" s="639">
        <f t="shared" si="64"/>
        <v>1.75</v>
      </c>
      <c r="CS125" s="639">
        <f t="shared" si="65"/>
        <v>0</v>
      </c>
      <c r="CT125" s="639">
        <f t="shared" si="66"/>
        <v>1.75</v>
      </c>
      <c r="CU125" s="639">
        <f t="shared" si="67"/>
        <v>3.5</v>
      </c>
      <c r="CV125" s="639">
        <f t="shared" si="68"/>
        <v>14</v>
      </c>
      <c r="CW125" s="639">
        <f t="shared" si="69"/>
        <v>3.5</v>
      </c>
      <c r="CX125" s="639">
        <f t="shared" si="70"/>
        <v>0</v>
      </c>
      <c r="CY125" s="639">
        <f t="shared" si="71"/>
        <v>1.75725</v>
      </c>
      <c r="CZ125" s="639">
        <f t="shared" si="72"/>
        <v>0</v>
      </c>
      <c r="DA125" s="639">
        <f t="shared" si="73"/>
        <v>45.622500000000002</v>
      </c>
      <c r="DB125" s="639">
        <f t="shared" si="74"/>
        <v>0</v>
      </c>
    </row>
    <row r="126" spans="1:106" s="643" customFormat="1">
      <c r="A126" s="114"/>
      <c r="B126" s="549" t="s">
        <v>1004</v>
      </c>
      <c r="C126" s="549"/>
      <c r="F126" s="641"/>
      <c r="G126" s="656"/>
      <c r="I126" s="555" t="s">
        <v>1204</v>
      </c>
      <c r="J126" s="555" t="s">
        <v>1204</v>
      </c>
      <c r="K126" s="555" t="s">
        <v>1204</v>
      </c>
      <c r="L126" s="555" t="s">
        <v>1204</v>
      </c>
      <c r="M126" s="555" t="s">
        <v>1204</v>
      </c>
      <c r="N126" s="555" t="s">
        <v>1204</v>
      </c>
      <c r="O126" s="555" t="s">
        <v>1204</v>
      </c>
      <c r="P126" s="555" t="s">
        <v>1204</v>
      </c>
      <c r="Q126" s="555" t="s">
        <v>1204</v>
      </c>
      <c r="R126" s="555" t="s">
        <v>1204</v>
      </c>
      <c r="S126" s="555" t="s">
        <v>1204</v>
      </c>
      <c r="T126" s="555" t="s">
        <v>1204</v>
      </c>
      <c r="U126" s="555" t="s">
        <v>1204</v>
      </c>
      <c r="V126" s="555" t="s">
        <v>1204</v>
      </c>
      <c r="W126" s="555" t="s">
        <v>1204</v>
      </c>
      <c r="X126" s="555" t="s">
        <v>1204</v>
      </c>
      <c r="Y126" s="555" t="s">
        <v>1204</v>
      </c>
      <c r="Z126" s="555" t="s">
        <v>1204</v>
      </c>
      <c r="AA126" s="555" t="s">
        <v>1204</v>
      </c>
      <c r="AB126" s="555" t="s">
        <v>1204</v>
      </c>
      <c r="AC126" s="555" t="s">
        <v>1204</v>
      </c>
      <c r="AD126" s="555" t="s">
        <v>1204</v>
      </c>
      <c r="AE126" s="555" t="s">
        <v>1204</v>
      </c>
      <c r="AF126" s="555" t="s">
        <v>1204</v>
      </c>
      <c r="AG126" s="555" t="s">
        <v>1204</v>
      </c>
      <c r="AH126" s="555" t="s">
        <v>1204</v>
      </c>
      <c r="AI126" s="555" t="s">
        <v>1204</v>
      </c>
      <c r="AJ126" s="555" t="s">
        <v>1204</v>
      </c>
      <c r="AK126" s="555" t="s">
        <v>1204</v>
      </c>
      <c r="AL126" s="555" t="s">
        <v>1204</v>
      </c>
      <c r="AM126" s="555" t="s">
        <v>1204</v>
      </c>
      <c r="AN126" s="555" t="s">
        <v>1204</v>
      </c>
      <c r="AO126" s="555" t="s">
        <v>1204</v>
      </c>
      <c r="AP126" s="555" t="s">
        <v>1204</v>
      </c>
      <c r="AQ126" s="555" t="s">
        <v>1204</v>
      </c>
      <c r="AR126" s="555" t="s">
        <v>1204</v>
      </c>
      <c r="AS126" s="555" t="s">
        <v>1204</v>
      </c>
      <c r="AT126" s="555" t="s">
        <v>1204</v>
      </c>
      <c r="AU126" s="555" t="s">
        <v>1204</v>
      </c>
      <c r="AV126" s="555" t="s">
        <v>1204</v>
      </c>
      <c r="AW126" s="555" t="s">
        <v>1204</v>
      </c>
      <c r="AX126" s="555" t="s">
        <v>1204</v>
      </c>
      <c r="AY126" s="555" t="s">
        <v>1204</v>
      </c>
      <c r="AZ126" s="555" t="s">
        <v>1204</v>
      </c>
      <c r="BA126" s="555" t="s">
        <v>1204</v>
      </c>
      <c r="BB126" s="555" t="s">
        <v>1204</v>
      </c>
      <c r="BC126" s="555" t="s">
        <v>1204</v>
      </c>
      <c r="BD126" s="555" t="s">
        <v>1204</v>
      </c>
      <c r="BE126" s="555" t="s">
        <v>1204</v>
      </c>
      <c r="BF126" s="555" t="s">
        <v>1204</v>
      </c>
      <c r="BG126" s="555" t="s">
        <v>1204</v>
      </c>
      <c r="BH126" s="555" t="s">
        <v>1204</v>
      </c>
      <c r="BI126" s="555" t="s">
        <v>1204</v>
      </c>
      <c r="BJ126" s="555" t="s">
        <v>1204</v>
      </c>
      <c r="BK126" s="555" t="s">
        <v>1204</v>
      </c>
      <c r="BL126" s="555" t="s">
        <v>1204</v>
      </c>
      <c r="BM126" s="555" t="s">
        <v>1204</v>
      </c>
      <c r="BN126" s="555" t="s">
        <v>1204</v>
      </c>
      <c r="BO126" s="555" t="s">
        <v>1204</v>
      </c>
      <c r="BP126" s="555" t="s">
        <v>1204</v>
      </c>
      <c r="BQ126" s="555" t="s">
        <v>1204</v>
      </c>
      <c r="BR126" s="555" t="s">
        <v>1204</v>
      </c>
      <c r="BS126" s="555" t="s">
        <v>1204</v>
      </c>
      <c r="BT126" s="555" t="s">
        <v>1204</v>
      </c>
      <c r="BU126" s="555" t="s">
        <v>1204</v>
      </c>
      <c r="BV126" s="555" t="s">
        <v>1204</v>
      </c>
      <c r="BW126" s="555" t="s">
        <v>1204</v>
      </c>
      <c r="BX126" s="555" t="s">
        <v>1204</v>
      </c>
      <c r="BY126" s="555" t="s">
        <v>1204</v>
      </c>
      <c r="BZ126" s="555" t="s">
        <v>1204</v>
      </c>
      <c r="CA126" s="555" t="s">
        <v>1204</v>
      </c>
      <c r="CB126" s="555" t="s">
        <v>1204</v>
      </c>
      <c r="CC126" s="555" t="s">
        <v>1204</v>
      </c>
      <c r="CD126" s="555" t="s">
        <v>1204</v>
      </c>
      <c r="CE126" s="555" t="s">
        <v>1204</v>
      </c>
      <c r="CF126" s="555" t="s">
        <v>1204</v>
      </c>
      <c r="CG126" s="555" t="s">
        <v>1204</v>
      </c>
      <c r="CH126" s="555" t="s">
        <v>1204</v>
      </c>
      <c r="CI126" s="555" t="s">
        <v>1204</v>
      </c>
      <c r="CJ126" s="555" t="s">
        <v>1204</v>
      </c>
      <c r="CK126" s="555" t="s">
        <v>1204</v>
      </c>
      <c r="CL126" s="555" t="s">
        <v>1204</v>
      </c>
      <c r="CM126" s="555" t="s">
        <v>1204</v>
      </c>
      <c r="CN126" s="555" t="s">
        <v>1204</v>
      </c>
      <c r="CO126" s="555" t="s">
        <v>1204</v>
      </c>
      <c r="CP126" s="555" t="s">
        <v>1204</v>
      </c>
      <c r="CQ126" s="555" t="s">
        <v>1204</v>
      </c>
      <c r="CR126" s="555" t="s">
        <v>1204</v>
      </c>
      <c r="CS126" s="555" t="s">
        <v>1204</v>
      </c>
      <c r="CT126" s="555" t="s">
        <v>1204</v>
      </c>
      <c r="CU126" s="555" t="s">
        <v>1204</v>
      </c>
      <c r="CV126" s="555" t="s">
        <v>1204</v>
      </c>
      <c r="CW126" s="555" t="s">
        <v>1204</v>
      </c>
      <c r="CX126" s="555" t="s">
        <v>1204</v>
      </c>
      <c r="CY126" s="555" t="s">
        <v>1204</v>
      </c>
      <c r="CZ126" s="555" t="s">
        <v>1204</v>
      </c>
      <c r="DA126" s="555" t="s">
        <v>1204</v>
      </c>
      <c r="DB126" s="555" t="s">
        <v>1204</v>
      </c>
    </row>
    <row r="127" spans="1:106">
      <c r="A127" s="588" t="s">
        <v>1192</v>
      </c>
      <c r="B127" s="494" t="s">
        <v>1006</v>
      </c>
      <c r="C127" s="495" t="s">
        <v>543</v>
      </c>
      <c r="D127" s="652" t="s">
        <v>422</v>
      </c>
      <c r="E127" s="635" t="s">
        <v>418</v>
      </c>
      <c r="F127" s="636">
        <v>43698</v>
      </c>
      <c r="G127" s="637">
        <v>0.14285714285714285</v>
      </c>
      <c r="H127" s="638" t="s">
        <v>1192</v>
      </c>
      <c r="I127">
        <v>20329</v>
      </c>
      <c r="J127">
        <v>186</v>
      </c>
      <c r="K127">
        <v>9.99</v>
      </c>
      <c r="L127">
        <v>51.1</v>
      </c>
      <c r="M127">
        <v>7.37</v>
      </c>
      <c r="N127">
        <v>1.05</v>
      </c>
      <c r="O127">
        <v>98.9</v>
      </c>
      <c r="P127">
        <v>3.16</v>
      </c>
      <c r="Q127">
        <v>3.16</v>
      </c>
      <c r="R127">
        <v>26.3</v>
      </c>
      <c r="S127">
        <v>21.1</v>
      </c>
      <c r="T127">
        <v>78.900000000000006</v>
      </c>
      <c r="U127">
        <v>6.32</v>
      </c>
      <c r="V127" s="355">
        <f t="shared" si="50"/>
        <v>0.53654999999999997</v>
      </c>
      <c r="W127" s="355">
        <f t="shared" si="51"/>
        <v>50.135122542167551</v>
      </c>
      <c r="X127">
        <v>20</v>
      </c>
      <c r="Y127">
        <v>10</v>
      </c>
      <c r="Z127">
        <v>10</v>
      </c>
      <c r="AA127">
        <v>45</v>
      </c>
      <c r="AB127">
        <v>10</v>
      </c>
      <c r="AC127">
        <v>33.299999999999997</v>
      </c>
      <c r="AD127">
        <v>66.7</v>
      </c>
      <c r="AE127">
        <v>100</v>
      </c>
      <c r="AF127">
        <v>66.7</v>
      </c>
      <c r="AG127">
        <v>0</v>
      </c>
      <c r="AH127" s="639">
        <f t="shared" si="52"/>
        <v>4.22</v>
      </c>
      <c r="AI127" s="639">
        <f t="shared" si="53"/>
        <v>2.11</v>
      </c>
      <c r="AJ127" s="639">
        <f t="shared" si="54"/>
        <v>9.495000000000001</v>
      </c>
      <c r="AK127" s="639">
        <f t="shared" si="55"/>
        <v>2.11</v>
      </c>
      <c r="AL127" s="639">
        <f t="shared" si="56"/>
        <v>1.0522799999999999</v>
      </c>
      <c r="AM127" s="639">
        <f t="shared" si="57"/>
        <v>2.10772</v>
      </c>
      <c r="AN127" s="639">
        <f t="shared" si="58"/>
        <v>3.16</v>
      </c>
      <c r="AO127" s="639">
        <f t="shared" si="59"/>
        <v>2.10772</v>
      </c>
      <c r="AP127" s="639">
        <f t="shared" si="60"/>
        <v>0</v>
      </c>
      <c r="AQ127">
        <v>7237</v>
      </c>
      <c r="AR127">
        <v>6363</v>
      </c>
      <c r="AS127">
        <v>1097</v>
      </c>
      <c r="AT127">
        <v>4924</v>
      </c>
      <c r="AU127">
        <v>414</v>
      </c>
      <c r="AV127">
        <v>100</v>
      </c>
      <c r="AW127">
        <v>100</v>
      </c>
      <c r="AX127">
        <v>100</v>
      </c>
      <c r="AY127">
        <v>181</v>
      </c>
      <c r="AZ127">
        <v>100</v>
      </c>
      <c r="BA127">
        <v>100</v>
      </c>
      <c r="BB127">
        <v>0</v>
      </c>
      <c r="BC127">
        <v>112</v>
      </c>
      <c r="BD127">
        <v>7.7</v>
      </c>
      <c r="BE127">
        <v>712</v>
      </c>
      <c r="BF127">
        <v>203</v>
      </c>
      <c r="BG127">
        <v>-86.1</v>
      </c>
      <c r="BH127">
        <v>6.38</v>
      </c>
      <c r="BI127">
        <v>2.13</v>
      </c>
      <c r="BJ127">
        <v>2.13</v>
      </c>
      <c r="BK127">
        <v>211</v>
      </c>
      <c r="BL127">
        <v>25.5</v>
      </c>
      <c r="BM127">
        <v>20.2</v>
      </c>
      <c r="BN127">
        <v>6.38</v>
      </c>
      <c r="BO127">
        <v>26.9</v>
      </c>
      <c r="BP127">
        <v>2</v>
      </c>
      <c r="BQ127">
        <v>2</v>
      </c>
      <c r="BR127">
        <v>98</v>
      </c>
      <c r="BS127">
        <v>6</v>
      </c>
      <c r="BT127">
        <v>0</v>
      </c>
      <c r="BU127">
        <v>58</v>
      </c>
      <c r="BV127">
        <v>42</v>
      </c>
      <c r="BW127">
        <v>58</v>
      </c>
      <c r="BX127">
        <v>2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4.76</v>
      </c>
      <c r="CE127">
        <v>4.76</v>
      </c>
      <c r="CF127">
        <v>0</v>
      </c>
      <c r="CG127">
        <v>76.2</v>
      </c>
      <c r="CH127">
        <v>4.76</v>
      </c>
      <c r="CI127">
        <v>58</v>
      </c>
      <c r="CJ127">
        <v>0</v>
      </c>
      <c r="CK127">
        <v>6.9</v>
      </c>
      <c r="CL127">
        <v>0</v>
      </c>
      <c r="CM127">
        <v>44.8</v>
      </c>
      <c r="CN127">
        <v>0</v>
      </c>
      <c r="CO127" s="639">
        <f t="shared" si="61"/>
        <v>0</v>
      </c>
      <c r="CP127" s="639">
        <f t="shared" si="62"/>
        <v>0</v>
      </c>
      <c r="CQ127" s="639">
        <f t="shared" si="63"/>
        <v>0</v>
      </c>
      <c r="CR127" s="639">
        <f t="shared" si="64"/>
        <v>0</v>
      </c>
      <c r="CS127" s="639">
        <f t="shared" si="65"/>
        <v>0</v>
      </c>
      <c r="CT127" s="639">
        <f t="shared" si="66"/>
        <v>1.9991999999999999</v>
      </c>
      <c r="CU127" s="639">
        <f t="shared" si="67"/>
        <v>1.9991999999999999</v>
      </c>
      <c r="CV127" s="639">
        <f t="shared" si="68"/>
        <v>32.003999999999998</v>
      </c>
      <c r="CW127" s="639">
        <f t="shared" si="69"/>
        <v>1.9991999999999999</v>
      </c>
      <c r="CX127" s="639">
        <f t="shared" si="70"/>
        <v>0</v>
      </c>
      <c r="CY127" s="639">
        <f t="shared" si="71"/>
        <v>4.0020000000000007</v>
      </c>
      <c r="CZ127" s="639">
        <f t="shared" si="72"/>
        <v>0</v>
      </c>
      <c r="DA127" s="639">
        <f t="shared" si="73"/>
        <v>25.983999999999995</v>
      </c>
      <c r="DB127" s="639">
        <f t="shared" si="74"/>
        <v>0</v>
      </c>
    </row>
    <row r="128" spans="1:106" s="643" customFormat="1">
      <c r="A128" s="114"/>
      <c r="B128" s="549" t="s">
        <v>1007</v>
      </c>
      <c r="C128" s="549"/>
      <c r="F128" s="641"/>
      <c r="G128" s="656"/>
      <c r="I128" s="555" t="s">
        <v>1204</v>
      </c>
      <c r="J128" s="555" t="s">
        <v>1204</v>
      </c>
      <c r="K128" s="555" t="s">
        <v>1204</v>
      </c>
      <c r="L128" s="555" t="s">
        <v>1204</v>
      </c>
      <c r="M128" s="555" t="s">
        <v>1204</v>
      </c>
      <c r="N128" s="555" t="s">
        <v>1204</v>
      </c>
      <c r="O128" s="555" t="s">
        <v>1204</v>
      </c>
      <c r="P128" s="555" t="s">
        <v>1204</v>
      </c>
      <c r="Q128" s="555" t="s">
        <v>1204</v>
      </c>
      <c r="R128" s="555" t="s">
        <v>1204</v>
      </c>
      <c r="S128" s="555" t="s">
        <v>1204</v>
      </c>
      <c r="T128" s="555" t="s">
        <v>1204</v>
      </c>
      <c r="U128" s="555" t="s">
        <v>1204</v>
      </c>
      <c r="V128" s="555" t="s">
        <v>1204</v>
      </c>
      <c r="W128" s="555" t="s">
        <v>1204</v>
      </c>
      <c r="X128" s="555" t="s">
        <v>1204</v>
      </c>
      <c r="Y128" s="555" t="s">
        <v>1204</v>
      </c>
      <c r="Z128" s="555" t="s">
        <v>1204</v>
      </c>
      <c r="AA128" s="555" t="s">
        <v>1204</v>
      </c>
      <c r="AB128" s="555" t="s">
        <v>1204</v>
      </c>
      <c r="AC128" s="555" t="s">
        <v>1204</v>
      </c>
      <c r="AD128" s="555" t="s">
        <v>1204</v>
      </c>
      <c r="AE128" s="555" t="s">
        <v>1204</v>
      </c>
      <c r="AF128" s="555" t="s">
        <v>1204</v>
      </c>
      <c r="AG128" s="555" t="s">
        <v>1204</v>
      </c>
      <c r="AH128" s="555" t="s">
        <v>1204</v>
      </c>
      <c r="AI128" s="555" t="s">
        <v>1204</v>
      </c>
      <c r="AJ128" s="555" t="s">
        <v>1204</v>
      </c>
      <c r="AK128" s="555" t="s">
        <v>1204</v>
      </c>
      <c r="AL128" s="555" t="s">
        <v>1204</v>
      </c>
      <c r="AM128" s="555" t="s">
        <v>1204</v>
      </c>
      <c r="AN128" s="555" t="s">
        <v>1204</v>
      </c>
      <c r="AO128" s="555" t="s">
        <v>1204</v>
      </c>
      <c r="AP128" s="555" t="s">
        <v>1204</v>
      </c>
      <c r="AQ128" s="555" t="s">
        <v>1204</v>
      </c>
      <c r="AR128" s="555" t="s">
        <v>1204</v>
      </c>
      <c r="AS128" s="555" t="s">
        <v>1204</v>
      </c>
      <c r="AT128" s="555" t="s">
        <v>1204</v>
      </c>
      <c r="AU128" s="555" t="s">
        <v>1204</v>
      </c>
      <c r="AV128" s="555" t="s">
        <v>1204</v>
      </c>
      <c r="AW128" s="555" t="s">
        <v>1204</v>
      </c>
      <c r="AX128" s="555" t="s">
        <v>1204</v>
      </c>
      <c r="AY128" s="555" t="s">
        <v>1204</v>
      </c>
      <c r="AZ128" s="555" t="s">
        <v>1204</v>
      </c>
      <c r="BA128" s="555" t="s">
        <v>1204</v>
      </c>
      <c r="BB128" s="555" t="s">
        <v>1204</v>
      </c>
      <c r="BC128" s="555" t="s">
        <v>1204</v>
      </c>
      <c r="BD128" s="555" t="s">
        <v>1204</v>
      </c>
      <c r="BE128" s="555" t="s">
        <v>1204</v>
      </c>
      <c r="BF128" s="555" t="s">
        <v>1204</v>
      </c>
      <c r="BG128" s="555" t="s">
        <v>1204</v>
      </c>
      <c r="BH128" s="555" t="s">
        <v>1204</v>
      </c>
      <c r="BI128" s="555" t="s">
        <v>1204</v>
      </c>
      <c r="BJ128" s="555" t="s">
        <v>1204</v>
      </c>
      <c r="BK128" s="555" t="s">
        <v>1204</v>
      </c>
      <c r="BL128" s="555" t="s">
        <v>1204</v>
      </c>
      <c r="BM128" s="555" t="s">
        <v>1204</v>
      </c>
      <c r="BN128" s="555" t="s">
        <v>1204</v>
      </c>
      <c r="BO128" s="555" t="s">
        <v>1204</v>
      </c>
      <c r="BP128" s="555" t="s">
        <v>1204</v>
      </c>
      <c r="BQ128" s="555" t="s">
        <v>1204</v>
      </c>
      <c r="BR128" s="555" t="s">
        <v>1204</v>
      </c>
      <c r="BS128" s="555" t="s">
        <v>1204</v>
      </c>
      <c r="BT128" s="555" t="s">
        <v>1204</v>
      </c>
      <c r="BU128" s="555" t="s">
        <v>1204</v>
      </c>
      <c r="BV128" s="555" t="s">
        <v>1204</v>
      </c>
      <c r="BW128" s="555" t="s">
        <v>1204</v>
      </c>
      <c r="BX128" s="555" t="s">
        <v>1204</v>
      </c>
      <c r="BY128" s="555" t="s">
        <v>1204</v>
      </c>
      <c r="BZ128" s="555" t="s">
        <v>1204</v>
      </c>
      <c r="CA128" s="555" t="s">
        <v>1204</v>
      </c>
      <c r="CB128" s="555" t="s">
        <v>1204</v>
      </c>
      <c r="CC128" s="555" t="s">
        <v>1204</v>
      </c>
      <c r="CD128" s="555" t="s">
        <v>1204</v>
      </c>
      <c r="CE128" s="555" t="s">
        <v>1204</v>
      </c>
      <c r="CF128" s="555" t="s">
        <v>1204</v>
      </c>
      <c r="CG128" s="555" t="s">
        <v>1204</v>
      </c>
      <c r="CH128" s="555" t="s">
        <v>1204</v>
      </c>
      <c r="CI128" s="555" t="s">
        <v>1204</v>
      </c>
      <c r="CJ128" s="555" t="s">
        <v>1204</v>
      </c>
      <c r="CK128" s="555" t="s">
        <v>1204</v>
      </c>
      <c r="CL128" s="555" t="s">
        <v>1204</v>
      </c>
      <c r="CM128" s="555" t="s">
        <v>1204</v>
      </c>
      <c r="CN128" s="555" t="s">
        <v>1204</v>
      </c>
      <c r="CO128" s="555" t="s">
        <v>1204</v>
      </c>
      <c r="CP128" s="555" t="s">
        <v>1204</v>
      </c>
      <c r="CQ128" s="555" t="s">
        <v>1204</v>
      </c>
      <c r="CR128" s="555" t="s">
        <v>1204</v>
      </c>
      <c r="CS128" s="555" t="s">
        <v>1204</v>
      </c>
      <c r="CT128" s="555" t="s">
        <v>1204</v>
      </c>
      <c r="CU128" s="555" t="s">
        <v>1204</v>
      </c>
      <c r="CV128" s="555" t="s">
        <v>1204</v>
      </c>
      <c r="CW128" s="555" t="s">
        <v>1204</v>
      </c>
      <c r="CX128" s="555" t="s">
        <v>1204</v>
      </c>
      <c r="CY128" s="555" t="s">
        <v>1204</v>
      </c>
      <c r="CZ128" s="555" t="s">
        <v>1204</v>
      </c>
      <c r="DA128" s="555" t="s">
        <v>1204</v>
      </c>
      <c r="DB128" s="555" t="s">
        <v>1204</v>
      </c>
    </row>
    <row r="129" spans="1:106">
      <c r="A129" s="588" t="s">
        <v>1193</v>
      </c>
      <c r="B129" s="494" t="s">
        <v>1009</v>
      </c>
      <c r="C129" s="495" t="s">
        <v>543</v>
      </c>
      <c r="D129" s="652" t="s">
        <v>422</v>
      </c>
      <c r="E129" s="635" t="s">
        <v>419</v>
      </c>
      <c r="F129" s="636">
        <v>43704</v>
      </c>
      <c r="G129" s="637">
        <v>1</v>
      </c>
      <c r="H129" s="638" t="s">
        <v>1193</v>
      </c>
      <c r="I129">
        <v>19162</v>
      </c>
      <c r="J129">
        <v>3822</v>
      </c>
      <c r="K129">
        <v>55.8</v>
      </c>
      <c r="L129">
        <v>78.8</v>
      </c>
      <c r="M129">
        <v>5.61</v>
      </c>
      <c r="N129">
        <v>5.21</v>
      </c>
      <c r="O129">
        <v>94.8</v>
      </c>
      <c r="P129">
        <v>3.59</v>
      </c>
      <c r="Q129">
        <v>4.22</v>
      </c>
      <c r="R129">
        <v>21.9</v>
      </c>
      <c r="S129">
        <v>22.7</v>
      </c>
      <c r="T129">
        <v>77.3</v>
      </c>
      <c r="U129">
        <v>0.66</v>
      </c>
      <c r="V129" s="355">
        <f t="shared" si="50"/>
        <v>4.10548</v>
      </c>
      <c r="W129" s="355">
        <f t="shared" si="51"/>
        <v>3.9946607948400672</v>
      </c>
      <c r="X129">
        <v>9.8000000000000007</v>
      </c>
      <c r="Y129">
        <v>7.89</v>
      </c>
      <c r="Z129">
        <v>10.8</v>
      </c>
      <c r="AA129">
        <v>26.5</v>
      </c>
      <c r="AB129">
        <v>0.73</v>
      </c>
      <c r="AC129">
        <v>47.2</v>
      </c>
      <c r="AD129">
        <v>44.9</v>
      </c>
      <c r="AE129">
        <v>59.1</v>
      </c>
      <c r="AF129">
        <v>58.3</v>
      </c>
      <c r="AG129">
        <v>0.79</v>
      </c>
      <c r="AH129" s="639">
        <f t="shared" si="52"/>
        <v>2.2246000000000001</v>
      </c>
      <c r="AI129" s="639">
        <f t="shared" si="53"/>
        <v>1.7910299999999999</v>
      </c>
      <c r="AJ129" s="639">
        <f t="shared" si="54"/>
        <v>6.0154999999999994</v>
      </c>
      <c r="AK129" s="639">
        <f t="shared" si="55"/>
        <v>0.16570999999999997</v>
      </c>
      <c r="AL129" s="639">
        <f t="shared" si="56"/>
        <v>1.9918400000000001</v>
      </c>
      <c r="AM129" s="639">
        <f t="shared" si="57"/>
        <v>1.8947799999999999</v>
      </c>
      <c r="AN129" s="639">
        <f t="shared" si="58"/>
        <v>2.4940199999999999</v>
      </c>
      <c r="AO129" s="639">
        <f t="shared" si="59"/>
        <v>2.4602599999999999</v>
      </c>
      <c r="AP129" s="639">
        <f t="shared" si="60"/>
        <v>3.3338E-2</v>
      </c>
      <c r="AQ129">
        <v>332</v>
      </c>
      <c r="AR129">
        <v>130</v>
      </c>
      <c r="AS129">
        <v>692</v>
      </c>
      <c r="AT129">
        <v>308</v>
      </c>
      <c r="AU129">
        <v>-104</v>
      </c>
      <c r="AV129">
        <v>53.5</v>
      </c>
      <c r="AW129">
        <v>25.5</v>
      </c>
      <c r="AX129">
        <v>35</v>
      </c>
      <c r="AY129">
        <v>745</v>
      </c>
      <c r="AZ129">
        <v>26.1</v>
      </c>
      <c r="BA129">
        <v>34.4</v>
      </c>
      <c r="BB129">
        <v>2.5499999999999998</v>
      </c>
      <c r="BC129">
        <v>50.1</v>
      </c>
      <c r="BD129">
        <v>28.2</v>
      </c>
      <c r="BE129">
        <v>697</v>
      </c>
      <c r="BF129">
        <v>234</v>
      </c>
      <c r="BG129">
        <v>-147</v>
      </c>
      <c r="BH129">
        <v>2.98</v>
      </c>
      <c r="BI129">
        <v>2.38</v>
      </c>
      <c r="BJ129">
        <v>2.52</v>
      </c>
      <c r="BK129">
        <v>317</v>
      </c>
      <c r="BL129">
        <v>21.6</v>
      </c>
      <c r="BM129">
        <v>22.1</v>
      </c>
      <c r="BN129">
        <v>0.56000000000000005</v>
      </c>
      <c r="BO129">
        <v>16.399999999999999</v>
      </c>
      <c r="BP129">
        <v>2.72</v>
      </c>
      <c r="BQ129">
        <v>1.6</v>
      </c>
      <c r="BR129">
        <v>98.4</v>
      </c>
      <c r="BS129">
        <v>1.6</v>
      </c>
      <c r="BT129">
        <v>5.92</v>
      </c>
      <c r="BU129">
        <v>38.9</v>
      </c>
      <c r="BV129">
        <v>29.6</v>
      </c>
      <c r="BW129">
        <v>70.400000000000006</v>
      </c>
      <c r="BX129">
        <v>3.52</v>
      </c>
      <c r="BY129">
        <v>10.8</v>
      </c>
      <c r="BZ129">
        <v>5.41</v>
      </c>
      <c r="CA129">
        <v>81.099999999999994</v>
      </c>
      <c r="CB129">
        <v>56.8</v>
      </c>
      <c r="CC129">
        <v>8.11</v>
      </c>
      <c r="CD129">
        <v>4.32</v>
      </c>
      <c r="CE129">
        <v>1.62</v>
      </c>
      <c r="CF129">
        <v>11.4</v>
      </c>
      <c r="CG129">
        <v>51.9</v>
      </c>
      <c r="CH129">
        <v>3.24</v>
      </c>
      <c r="CI129">
        <v>70.400000000000006</v>
      </c>
      <c r="CJ129">
        <v>2.0499999999999998</v>
      </c>
      <c r="CK129">
        <v>1.59</v>
      </c>
      <c r="CL129">
        <v>3.64</v>
      </c>
      <c r="CM129">
        <v>33.4</v>
      </c>
      <c r="CN129">
        <v>3.64</v>
      </c>
      <c r="CO129" s="639">
        <f t="shared" si="61"/>
        <v>0.63936000000000004</v>
      </c>
      <c r="CP129" s="639">
        <f t="shared" si="62"/>
        <v>0.320272</v>
      </c>
      <c r="CQ129" s="639">
        <f t="shared" si="63"/>
        <v>4.8011200000000001</v>
      </c>
      <c r="CR129" s="639">
        <f t="shared" si="64"/>
        <v>3.3625599999999998</v>
      </c>
      <c r="CS129" s="639">
        <f t="shared" si="65"/>
        <v>0.48011199999999993</v>
      </c>
      <c r="CT129" s="639">
        <f t="shared" si="66"/>
        <v>1.2787200000000001</v>
      </c>
      <c r="CU129" s="639">
        <f t="shared" si="67"/>
        <v>0.47952000000000006</v>
      </c>
      <c r="CV129" s="639">
        <f t="shared" si="68"/>
        <v>15.362400000000001</v>
      </c>
      <c r="CW129" s="639">
        <f t="shared" si="69"/>
        <v>0.95904000000000011</v>
      </c>
      <c r="CX129" s="639">
        <f t="shared" si="70"/>
        <v>1.4432</v>
      </c>
      <c r="CY129" s="639">
        <f t="shared" si="71"/>
        <v>1.1193600000000001</v>
      </c>
      <c r="CZ129" s="639">
        <f t="shared" si="72"/>
        <v>2.5625600000000004</v>
      </c>
      <c r="DA129" s="639">
        <f t="shared" si="73"/>
        <v>23.5136</v>
      </c>
      <c r="DB129" s="639">
        <f t="shared" si="74"/>
        <v>2.5625600000000004</v>
      </c>
    </row>
    <row r="130" spans="1:106">
      <c r="A130" s="114"/>
      <c r="B130" s="494" t="s">
        <v>1010</v>
      </c>
      <c r="C130" s="494"/>
      <c r="F130" s="636"/>
      <c r="G130" s="646"/>
      <c r="H130" s="8"/>
      <c r="I130">
        <v>17201</v>
      </c>
      <c r="J130">
        <v>3591</v>
      </c>
      <c r="K130">
        <v>57</v>
      </c>
      <c r="L130">
        <v>77.8</v>
      </c>
      <c r="M130">
        <v>5.73</v>
      </c>
      <c r="N130">
        <v>5.33</v>
      </c>
      <c r="O130">
        <v>94.7</v>
      </c>
      <c r="P130">
        <v>3.47</v>
      </c>
      <c r="Q130">
        <v>4.91</v>
      </c>
      <c r="R130">
        <v>37.1</v>
      </c>
      <c r="S130">
        <v>21.4</v>
      </c>
      <c r="T130">
        <v>78.599999999999994</v>
      </c>
      <c r="U130">
        <v>0.56999999999999995</v>
      </c>
      <c r="V130" s="355">
        <f t="shared" si="50"/>
        <v>4.1467399999999994</v>
      </c>
      <c r="W130" s="355">
        <f t="shared" si="51"/>
        <v>4.0754906263715593</v>
      </c>
      <c r="X130">
        <v>13</v>
      </c>
      <c r="Y130">
        <v>9.85</v>
      </c>
      <c r="Z130">
        <v>14.2</v>
      </c>
      <c r="AA130">
        <v>44.9</v>
      </c>
      <c r="AB130">
        <v>0.5</v>
      </c>
      <c r="AC130">
        <v>48.2</v>
      </c>
      <c r="AD130">
        <v>46</v>
      </c>
      <c r="AE130">
        <v>72.3</v>
      </c>
      <c r="AF130">
        <v>62</v>
      </c>
      <c r="AG130">
        <v>1.46</v>
      </c>
      <c r="AH130" s="639">
        <f t="shared" si="52"/>
        <v>2.782</v>
      </c>
      <c r="AI130" s="639">
        <f t="shared" si="53"/>
        <v>2.1078999999999999</v>
      </c>
      <c r="AJ130" s="639">
        <f t="shared" si="54"/>
        <v>9.6085999999999991</v>
      </c>
      <c r="AK130" s="639">
        <f t="shared" si="55"/>
        <v>0.107</v>
      </c>
      <c r="AL130" s="639">
        <f t="shared" si="56"/>
        <v>2.3666200000000002</v>
      </c>
      <c r="AM130" s="639">
        <f t="shared" si="57"/>
        <v>2.2585999999999999</v>
      </c>
      <c r="AN130" s="639">
        <f t="shared" si="58"/>
        <v>3.5499299999999998</v>
      </c>
      <c r="AO130" s="639">
        <f t="shared" si="59"/>
        <v>3.0442</v>
      </c>
      <c r="AP130" s="639">
        <f t="shared" si="60"/>
        <v>7.1686E-2</v>
      </c>
      <c r="AQ130">
        <v>304</v>
      </c>
      <c r="AR130">
        <v>138</v>
      </c>
      <c r="AS130">
        <v>807</v>
      </c>
      <c r="AT130">
        <v>297</v>
      </c>
      <c r="AU130">
        <v>-120</v>
      </c>
      <c r="AV130">
        <v>46.3</v>
      </c>
      <c r="AW130">
        <v>27.5</v>
      </c>
      <c r="AX130">
        <v>36.9</v>
      </c>
      <c r="AY130">
        <v>728</v>
      </c>
      <c r="AZ130">
        <v>40.9</v>
      </c>
      <c r="BA130">
        <v>36.9</v>
      </c>
      <c r="BB130">
        <v>0</v>
      </c>
      <c r="BC130">
        <v>64.2</v>
      </c>
      <c r="BD130">
        <v>25.7</v>
      </c>
      <c r="BE130">
        <v>784</v>
      </c>
      <c r="BF130">
        <v>226</v>
      </c>
      <c r="BG130">
        <v>-179</v>
      </c>
      <c r="BH130">
        <v>3.44</v>
      </c>
      <c r="BI130">
        <v>2.12</v>
      </c>
      <c r="BJ130">
        <v>3.1</v>
      </c>
      <c r="BK130">
        <v>443</v>
      </c>
      <c r="BL130">
        <v>36.9</v>
      </c>
      <c r="BM130">
        <v>20.6</v>
      </c>
      <c r="BN130">
        <v>0.61</v>
      </c>
      <c r="BO130">
        <v>16.899999999999999</v>
      </c>
      <c r="BP130">
        <v>2.31</v>
      </c>
      <c r="BQ130">
        <v>0.66</v>
      </c>
      <c r="BR130">
        <v>99.3</v>
      </c>
      <c r="BS130">
        <v>1.32</v>
      </c>
      <c r="BT130">
        <v>3.63</v>
      </c>
      <c r="BU130">
        <v>50.2</v>
      </c>
      <c r="BV130">
        <v>28.9</v>
      </c>
      <c r="BW130">
        <v>71.099999999999994</v>
      </c>
      <c r="BX130">
        <v>4.95</v>
      </c>
      <c r="BY130">
        <v>13.6</v>
      </c>
      <c r="BZ130">
        <v>0</v>
      </c>
      <c r="CA130">
        <v>86.4</v>
      </c>
      <c r="CB130">
        <v>86.4</v>
      </c>
      <c r="CC130">
        <v>4.55</v>
      </c>
      <c r="CD130">
        <v>4</v>
      </c>
      <c r="CE130">
        <v>0</v>
      </c>
      <c r="CF130">
        <v>10.9</v>
      </c>
      <c r="CG130">
        <v>66.900000000000006</v>
      </c>
      <c r="CH130">
        <v>2.29</v>
      </c>
      <c r="CI130">
        <v>71.099999999999994</v>
      </c>
      <c r="CJ130">
        <v>1.62</v>
      </c>
      <c r="CK130">
        <v>1.86</v>
      </c>
      <c r="CL130">
        <v>0.7</v>
      </c>
      <c r="CM130">
        <v>43.4</v>
      </c>
      <c r="CN130">
        <v>6.03</v>
      </c>
      <c r="CO130" s="639">
        <f t="shared" si="61"/>
        <v>0.49367999999999995</v>
      </c>
      <c r="CP130" s="639">
        <f t="shared" si="62"/>
        <v>0</v>
      </c>
      <c r="CQ130" s="639">
        <f t="shared" si="63"/>
        <v>3.13632</v>
      </c>
      <c r="CR130" s="639">
        <f t="shared" si="64"/>
        <v>3.13632</v>
      </c>
      <c r="CS130" s="639">
        <f t="shared" si="65"/>
        <v>0.16516500000000001</v>
      </c>
      <c r="CT130" s="639">
        <f t="shared" si="66"/>
        <v>1.1559999999999999</v>
      </c>
      <c r="CU130" s="639">
        <f t="shared" si="67"/>
        <v>0</v>
      </c>
      <c r="CV130" s="639">
        <f t="shared" si="68"/>
        <v>19.334099999999999</v>
      </c>
      <c r="CW130" s="639">
        <f t="shared" si="69"/>
        <v>0.66181000000000001</v>
      </c>
      <c r="CX130" s="639">
        <f t="shared" si="70"/>
        <v>1.1518200000000001</v>
      </c>
      <c r="CY130" s="639">
        <f t="shared" si="71"/>
        <v>1.3224600000000002</v>
      </c>
      <c r="CZ130" s="639">
        <f t="shared" si="72"/>
        <v>0.49769999999999998</v>
      </c>
      <c r="DA130" s="639">
        <f t="shared" si="73"/>
        <v>30.857399999999998</v>
      </c>
      <c r="DB130" s="639">
        <f t="shared" si="74"/>
        <v>4.2873299999999999</v>
      </c>
    </row>
    <row r="131" spans="1:106">
      <c r="A131" s="589" t="s">
        <v>1194</v>
      </c>
      <c r="B131" s="494" t="s">
        <v>1012</v>
      </c>
      <c r="C131" s="495" t="s">
        <v>543</v>
      </c>
      <c r="D131" s="652" t="s">
        <v>422</v>
      </c>
      <c r="E131" s="635" t="s">
        <v>362</v>
      </c>
      <c r="F131" s="636">
        <v>43712</v>
      </c>
      <c r="G131" s="637">
        <v>2.1428571428571428</v>
      </c>
      <c r="H131" s="644" t="s">
        <v>1194</v>
      </c>
      <c r="I131">
        <v>50846</v>
      </c>
      <c r="J131">
        <v>24450</v>
      </c>
      <c r="K131">
        <v>68.5</v>
      </c>
      <c r="L131">
        <v>79.8</v>
      </c>
      <c r="M131">
        <v>5.78</v>
      </c>
      <c r="N131">
        <v>6.01</v>
      </c>
      <c r="O131">
        <v>94</v>
      </c>
      <c r="P131">
        <v>2.41</v>
      </c>
      <c r="Q131">
        <v>2.4900000000000002</v>
      </c>
      <c r="R131">
        <v>79.099999999999994</v>
      </c>
      <c r="S131">
        <v>15.8</v>
      </c>
      <c r="T131">
        <v>84.2</v>
      </c>
      <c r="U131">
        <v>0.6</v>
      </c>
      <c r="V131" s="355">
        <f t="shared" si="50"/>
        <v>4.7959799999999992</v>
      </c>
      <c r="W131" s="355">
        <f t="shared" si="51"/>
        <v>3.0442161977322679</v>
      </c>
      <c r="X131">
        <v>9.76</v>
      </c>
      <c r="Y131">
        <v>5.9</v>
      </c>
      <c r="Z131">
        <v>7.98</v>
      </c>
      <c r="AA131">
        <v>82.2</v>
      </c>
      <c r="AB131">
        <v>0.39</v>
      </c>
      <c r="AC131">
        <v>35.4</v>
      </c>
      <c r="AD131">
        <v>30</v>
      </c>
      <c r="AE131">
        <v>92.2</v>
      </c>
      <c r="AF131">
        <v>50.6</v>
      </c>
      <c r="AG131">
        <v>0.62</v>
      </c>
      <c r="AH131" s="639">
        <f t="shared" si="52"/>
        <v>1.5420799999999999</v>
      </c>
      <c r="AI131" s="639">
        <f t="shared" si="53"/>
        <v>0.93220000000000014</v>
      </c>
      <c r="AJ131" s="639">
        <f t="shared" si="54"/>
        <v>12.9876</v>
      </c>
      <c r="AK131" s="639">
        <f t="shared" si="55"/>
        <v>6.1620000000000008E-2</v>
      </c>
      <c r="AL131" s="639">
        <f t="shared" si="56"/>
        <v>0.88146000000000002</v>
      </c>
      <c r="AM131" s="639">
        <f t="shared" si="57"/>
        <v>0.747</v>
      </c>
      <c r="AN131" s="639">
        <f t="shared" si="58"/>
        <v>2.2957800000000002</v>
      </c>
      <c r="AO131" s="639">
        <f t="shared" si="59"/>
        <v>1.2599400000000001</v>
      </c>
      <c r="AP131" s="639">
        <f t="shared" si="60"/>
        <v>1.5438E-2</v>
      </c>
      <c r="AQ131">
        <v>257</v>
      </c>
      <c r="AR131">
        <v>79.599999999999994</v>
      </c>
      <c r="AS131">
        <v>950</v>
      </c>
      <c r="AT131">
        <v>236</v>
      </c>
      <c r="AU131">
        <v>-135</v>
      </c>
      <c r="AV131">
        <v>40.299999999999997</v>
      </c>
      <c r="AW131">
        <v>11.1</v>
      </c>
      <c r="AX131">
        <v>13</v>
      </c>
      <c r="AY131">
        <v>650</v>
      </c>
      <c r="AZ131">
        <v>72.400000000000006</v>
      </c>
      <c r="BA131">
        <v>22.7</v>
      </c>
      <c r="BB131">
        <v>1.02</v>
      </c>
      <c r="BC131">
        <v>91.2</v>
      </c>
      <c r="BD131">
        <v>30.8</v>
      </c>
      <c r="BE131">
        <v>1018</v>
      </c>
      <c r="BF131">
        <v>181</v>
      </c>
      <c r="BG131">
        <v>-131</v>
      </c>
      <c r="BH131">
        <v>3.57</v>
      </c>
      <c r="BI131">
        <v>1.85</v>
      </c>
      <c r="BJ131">
        <v>1.82</v>
      </c>
      <c r="BK131">
        <v>297</v>
      </c>
      <c r="BL131">
        <v>79.599999999999994</v>
      </c>
      <c r="BM131">
        <v>15.4</v>
      </c>
      <c r="BN131">
        <v>0.57999999999999996</v>
      </c>
      <c r="BO131">
        <v>14.6</v>
      </c>
      <c r="BP131">
        <v>0.92</v>
      </c>
      <c r="BQ131">
        <v>1.28</v>
      </c>
      <c r="BR131">
        <v>98.7</v>
      </c>
      <c r="BS131">
        <v>1.4</v>
      </c>
      <c r="BT131">
        <v>1.87</v>
      </c>
      <c r="BU131">
        <v>79.400000000000006</v>
      </c>
      <c r="BV131">
        <v>18.399999999999999</v>
      </c>
      <c r="BW131">
        <v>81.599999999999994</v>
      </c>
      <c r="BX131">
        <v>1.56</v>
      </c>
      <c r="BY131">
        <v>7.46</v>
      </c>
      <c r="BZ131">
        <v>8.9600000000000009</v>
      </c>
      <c r="CA131">
        <v>86.6</v>
      </c>
      <c r="CB131">
        <v>49.3</v>
      </c>
      <c r="CC131">
        <v>5.97</v>
      </c>
      <c r="CD131">
        <v>1.06</v>
      </c>
      <c r="CE131">
        <v>1.82</v>
      </c>
      <c r="CF131">
        <v>5.0199999999999996</v>
      </c>
      <c r="CG131">
        <v>77.2</v>
      </c>
      <c r="CH131">
        <v>1.22</v>
      </c>
      <c r="CI131">
        <v>81.599999999999994</v>
      </c>
      <c r="CJ131">
        <v>0.89</v>
      </c>
      <c r="CK131">
        <v>1.3</v>
      </c>
      <c r="CL131">
        <v>1.1599999999999999</v>
      </c>
      <c r="CM131">
        <v>80</v>
      </c>
      <c r="CN131">
        <v>1.64</v>
      </c>
      <c r="CO131" s="639">
        <f t="shared" si="61"/>
        <v>0.13950200000000001</v>
      </c>
      <c r="CP131" s="639">
        <f t="shared" si="62"/>
        <v>0.16755200000000003</v>
      </c>
      <c r="CQ131" s="639">
        <f t="shared" si="63"/>
        <v>1.6194200000000001</v>
      </c>
      <c r="CR131" s="639">
        <f t="shared" si="64"/>
        <v>0.92191000000000001</v>
      </c>
      <c r="CS131" s="639">
        <f t="shared" si="65"/>
        <v>0.111639</v>
      </c>
      <c r="CT131" s="639">
        <f t="shared" si="66"/>
        <v>0.19503999999999999</v>
      </c>
      <c r="CU131" s="639">
        <f t="shared" si="67"/>
        <v>0.33488000000000001</v>
      </c>
      <c r="CV131" s="639">
        <f t="shared" si="68"/>
        <v>14.204800000000001</v>
      </c>
      <c r="CW131" s="639">
        <f t="shared" si="69"/>
        <v>0.22447999999999996</v>
      </c>
      <c r="CX131" s="639">
        <f t="shared" si="70"/>
        <v>0.72624</v>
      </c>
      <c r="CY131" s="639">
        <f t="shared" si="71"/>
        <v>1.0608</v>
      </c>
      <c r="CZ131" s="639">
        <f t="shared" si="72"/>
        <v>0.94655999999999996</v>
      </c>
      <c r="DA131" s="639">
        <f t="shared" si="73"/>
        <v>65.28</v>
      </c>
      <c r="DB131" s="639">
        <f t="shared" si="74"/>
        <v>1.3382399999999999</v>
      </c>
    </row>
    <row r="132" spans="1:106">
      <c r="A132" s="114"/>
      <c r="B132" s="494" t="s">
        <v>1013</v>
      </c>
      <c r="C132" s="494"/>
      <c r="F132" s="636"/>
      <c r="G132" s="646"/>
      <c r="H132" s="8"/>
      <c r="I132">
        <v>53017</v>
      </c>
      <c r="J132">
        <v>25443</v>
      </c>
      <c r="K132">
        <v>68.599999999999994</v>
      </c>
      <c r="L132">
        <v>80.2</v>
      </c>
      <c r="M132">
        <v>5.83</v>
      </c>
      <c r="N132">
        <v>5.99</v>
      </c>
      <c r="O132">
        <v>94</v>
      </c>
      <c r="P132">
        <v>2.42</v>
      </c>
      <c r="Q132">
        <v>2.54</v>
      </c>
      <c r="R132">
        <v>79.599999999999994</v>
      </c>
      <c r="S132">
        <v>15.5</v>
      </c>
      <c r="T132">
        <v>84.5</v>
      </c>
      <c r="U132">
        <v>0.64</v>
      </c>
      <c r="V132" s="355">
        <f t="shared" si="50"/>
        <v>4.8039800000000001</v>
      </c>
      <c r="W132" s="355">
        <f t="shared" si="51"/>
        <v>2.9558824141649214</v>
      </c>
      <c r="X132">
        <v>9.48</v>
      </c>
      <c r="Y132">
        <v>5.58</v>
      </c>
      <c r="Z132">
        <v>8.11</v>
      </c>
      <c r="AA132">
        <v>82.8</v>
      </c>
      <c r="AB132">
        <v>0.41</v>
      </c>
      <c r="AC132">
        <v>33.5</v>
      </c>
      <c r="AD132">
        <v>26.8</v>
      </c>
      <c r="AE132">
        <v>90</v>
      </c>
      <c r="AF132">
        <v>49.3</v>
      </c>
      <c r="AG132">
        <v>0.39</v>
      </c>
      <c r="AH132" s="639">
        <f t="shared" si="52"/>
        <v>1.4694</v>
      </c>
      <c r="AI132" s="639">
        <f t="shared" si="53"/>
        <v>0.8649</v>
      </c>
      <c r="AJ132" s="639">
        <f t="shared" si="54"/>
        <v>12.833999999999998</v>
      </c>
      <c r="AK132" s="639">
        <f t="shared" si="55"/>
        <v>6.3549999999999995E-2</v>
      </c>
      <c r="AL132" s="639">
        <f t="shared" si="56"/>
        <v>0.85089999999999999</v>
      </c>
      <c r="AM132" s="639">
        <f t="shared" si="57"/>
        <v>0.68071999999999999</v>
      </c>
      <c r="AN132" s="639">
        <f t="shared" si="58"/>
        <v>2.286</v>
      </c>
      <c r="AO132" s="639">
        <f t="shared" si="59"/>
        <v>1.2522199999999999</v>
      </c>
      <c r="AP132" s="639">
        <f t="shared" si="60"/>
        <v>9.9059999999999999E-3</v>
      </c>
      <c r="AQ132">
        <v>257</v>
      </c>
      <c r="AR132">
        <v>86.1</v>
      </c>
      <c r="AS132">
        <v>962</v>
      </c>
      <c r="AT132">
        <v>234</v>
      </c>
      <c r="AU132">
        <v>-125</v>
      </c>
      <c r="AV132">
        <v>38.799999999999997</v>
      </c>
      <c r="AW132">
        <v>12.7</v>
      </c>
      <c r="AX132">
        <v>13.7</v>
      </c>
      <c r="AY132">
        <v>631</v>
      </c>
      <c r="AZ132">
        <v>74.400000000000006</v>
      </c>
      <c r="BA132">
        <v>23</v>
      </c>
      <c r="BB132">
        <v>0.56999999999999995</v>
      </c>
      <c r="BC132">
        <v>96.4</v>
      </c>
      <c r="BD132">
        <v>28.2</v>
      </c>
      <c r="BE132">
        <v>1014</v>
      </c>
      <c r="BF132">
        <v>179</v>
      </c>
      <c r="BG132">
        <v>-293</v>
      </c>
      <c r="BH132">
        <v>3.73</v>
      </c>
      <c r="BI132">
        <v>1.77</v>
      </c>
      <c r="BJ132">
        <v>1.84</v>
      </c>
      <c r="BK132">
        <v>305</v>
      </c>
      <c r="BL132">
        <v>79.900000000000006</v>
      </c>
      <c r="BM132">
        <v>15</v>
      </c>
      <c r="BN132">
        <v>0.65</v>
      </c>
      <c r="BO132">
        <v>14.2</v>
      </c>
      <c r="BP132">
        <v>0.88</v>
      </c>
      <c r="BQ132">
        <v>1.19</v>
      </c>
      <c r="BR132">
        <v>98.8</v>
      </c>
      <c r="BS132">
        <v>1.49</v>
      </c>
      <c r="BT132">
        <v>1.99</v>
      </c>
      <c r="BU132">
        <v>79</v>
      </c>
      <c r="BV132">
        <v>19.100000000000001</v>
      </c>
      <c r="BW132">
        <v>80.900000000000006</v>
      </c>
      <c r="BX132">
        <v>1.74</v>
      </c>
      <c r="BY132">
        <v>9.7200000000000006</v>
      </c>
      <c r="BZ132">
        <v>9.7200000000000006</v>
      </c>
      <c r="CA132">
        <v>88.9</v>
      </c>
      <c r="CB132">
        <v>51.4</v>
      </c>
      <c r="CC132">
        <v>4.17</v>
      </c>
      <c r="CD132">
        <v>1.3</v>
      </c>
      <c r="CE132">
        <v>1.73</v>
      </c>
      <c r="CF132">
        <v>5.35</v>
      </c>
      <c r="CG132">
        <v>78.5</v>
      </c>
      <c r="CH132">
        <v>2.02</v>
      </c>
      <c r="CI132">
        <v>80.900000000000006</v>
      </c>
      <c r="CJ132">
        <v>0.78</v>
      </c>
      <c r="CK132">
        <v>1.43</v>
      </c>
      <c r="CL132">
        <v>1.19</v>
      </c>
      <c r="CM132">
        <v>79.099999999999994</v>
      </c>
      <c r="CN132">
        <v>1.67</v>
      </c>
      <c r="CO132" s="639">
        <f t="shared" si="61"/>
        <v>0.19342800000000002</v>
      </c>
      <c r="CP132" s="639">
        <f t="shared" si="62"/>
        <v>0.19342800000000002</v>
      </c>
      <c r="CQ132" s="639">
        <f t="shared" si="63"/>
        <v>1.76911</v>
      </c>
      <c r="CR132" s="639">
        <f t="shared" si="64"/>
        <v>1.0228600000000001</v>
      </c>
      <c r="CS132" s="639">
        <f t="shared" si="65"/>
        <v>8.2982999999999987E-2</v>
      </c>
      <c r="CT132" s="639">
        <f t="shared" si="66"/>
        <v>0.24830000000000002</v>
      </c>
      <c r="CU132" s="639">
        <f t="shared" si="67"/>
        <v>0.33043</v>
      </c>
      <c r="CV132" s="639">
        <f t="shared" si="68"/>
        <v>14.993500000000001</v>
      </c>
      <c r="CW132" s="639">
        <f t="shared" si="69"/>
        <v>0.38582</v>
      </c>
      <c r="CX132" s="639">
        <f t="shared" si="70"/>
        <v>0.63102000000000003</v>
      </c>
      <c r="CY132" s="639">
        <f t="shared" si="71"/>
        <v>1.1568700000000001</v>
      </c>
      <c r="CZ132" s="639">
        <f t="shared" si="72"/>
        <v>0.96270999999999995</v>
      </c>
      <c r="DA132" s="639">
        <f t="shared" si="73"/>
        <v>63.991899999999994</v>
      </c>
      <c r="DB132" s="639">
        <f t="shared" si="74"/>
        <v>1.3510300000000002</v>
      </c>
    </row>
    <row r="133" spans="1:106">
      <c r="A133" s="588" t="s">
        <v>1195</v>
      </c>
      <c r="B133" s="494" t="s">
        <v>1015</v>
      </c>
      <c r="C133" s="495" t="s">
        <v>543</v>
      </c>
      <c r="D133" s="652" t="s">
        <v>422</v>
      </c>
      <c r="E133" s="635" t="s">
        <v>363</v>
      </c>
      <c r="F133" s="636">
        <v>43725</v>
      </c>
      <c r="G133" s="637">
        <v>4</v>
      </c>
      <c r="H133" s="638" t="s">
        <v>1195</v>
      </c>
      <c r="I133">
        <v>17904</v>
      </c>
      <c r="J133" s="668">
        <v>3</v>
      </c>
      <c r="K133">
        <v>0.87</v>
      </c>
      <c r="L133" s="575" t="s">
        <v>1204</v>
      </c>
      <c r="M133" s="575" t="s">
        <v>1204</v>
      </c>
      <c r="N133" s="575" t="s">
        <v>1204</v>
      </c>
      <c r="O133" s="575" t="s">
        <v>1204</v>
      </c>
      <c r="P133" s="575" t="s">
        <v>1204</v>
      </c>
      <c r="Q133" s="575" t="s">
        <v>1204</v>
      </c>
      <c r="R133" s="575" t="s">
        <v>1204</v>
      </c>
      <c r="S133" s="575" t="s">
        <v>1204</v>
      </c>
      <c r="T133" s="575" t="s">
        <v>1204</v>
      </c>
      <c r="U133" s="575" t="s">
        <v>1204</v>
      </c>
      <c r="V133" s="575" t="s">
        <v>1204</v>
      </c>
      <c r="W133" s="575" t="s">
        <v>1204</v>
      </c>
      <c r="X133" s="575" t="s">
        <v>1204</v>
      </c>
      <c r="Y133" s="575" t="s">
        <v>1204</v>
      </c>
      <c r="Z133" s="575" t="s">
        <v>1204</v>
      </c>
      <c r="AA133" s="575" t="s">
        <v>1204</v>
      </c>
      <c r="AB133" s="575" t="s">
        <v>1204</v>
      </c>
      <c r="AC133" s="575" t="s">
        <v>1204</v>
      </c>
      <c r="AD133" s="575" t="s">
        <v>1204</v>
      </c>
      <c r="AE133" s="575" t="s">
        <v>1204</v>
      </c>
      <c r="AF133" s="575" t="s">
        <v>1204</v>
      </c>
      <c r="AG133" s="575" t="s">
        <v>1204</v>
      </c>
      <c r="AH133" s="575" t="s">
        <v>1204</v>
      </c>
      <c r="AI133" s="575" t="s">
        <v>1204</v>
      </c>
      <c r="AJ133" s="575" t="s">
        <v>1204</v>
      </c>
      <c r="AK133" s="575" t="s">
        <v>1204</v>
      </c>
      <c r="AL133" s="575" t="s">
        <v>1204</v>
      </c>
      <c r="AM133" s="575" t="s">
        <v>1204</v>
      </c>
      <c r="AN133" s="575" t="s">
        <v>1204</v>
      </c>
      <c r="AO133" s="575" t="s">
        <v>1204</v>
      </c>
      <c r="AP133" s="575" t="s">
        <v>1204</v>
      </c>
      <c r="AQ133" s="575" t="s">
        <v>1204</v>
      </c>
      <c r="AR133" s="575" t="s">
        <v>1204</v>
      </c>
      <c r="AS133" s="575" t="s">
        <v>1204</v>
      </c>
      <c r="AT133" s="575" t="s">
        <v>1204</v>
      </c>
      <c r="AU133" s="575" t="s">
        <v>1204</v>
      </c>
      <c r="AV133" s="575" t="s">
        <v>1204</v>
      </c>
      <c r="AW133" s="575" t="s">
        <v>1204</v>
      </c>
      <c r="AX133" s="575" t="s">
        <v>1204</v>
      </c>
      <c r="AY133" s="575" t="s">
        <v>1204</v>
      </c>
      <c r="AZ133" s="575" t="s">
        <v>1204</v>
      </c>
      <c r="BA133" s="575" t="s">
        <v>1204</v>
      </c>
      <c r="BB133" s="575" t="s">
        <v>1204</v>
      </c>
      <c r="BC133" s="575" t="s">
        <v>1204</v>
      </c>
      <c r="BD133" s="575" t="s">
        <v>1204</v>
      </c>
      <c r="BE133" s="575" t="s">
        <v>1204</v>
      </c>
      <c r="BF133" s="575" t="s">
        <v>1204</v>
      </c>
      <c r="BG133" s="575" t="s">
        <v>1204</v>
      </c>
      <c r="BH133" s="575" t="s">
        <v>1204</v>
      </c>
      <c r="BI133" s="575" t="s">
        <v>1204</v>
      </c>
      <c r="BJ133" s="575" t="s">
        <v>1204</v>
      </c>
      <c r="BK133" s="575" t="s">
        <v>1204</v>
      </c>
      <c r="BL133" s="575" t="s">
        <v>1204</v>
      </c>
      <c r="BM133" s="575" t="s">
        <v>1204</v>
      </c>
      <c r="BN133" s="575" t="s">
        <v>1204</v>
      </c>
      <c r="BO133" s="575" t="s">
        <v>1204</v>
      </c>
      <c r="BP133" s="575" t="s">
        <v>1204</v>
      </c>
      <c r="BQ133" s="575" t="s">
        <v>1204</v>
      </c>
      <c r="BR133" s="575" t="s">
        <v>1204</v>
      </c>
      <c r="BS133" s="575" t="s">
        <v>1204</v>
      </c>
      <c r="BT133" s="575" t="s">
        <v>1204</v>
      </c>
      <c r="BU133" s="575" t="s">
        <v>1204</v>
      </c>
      <c r="BV133" s="575" t="s">
        <v>1204</v>
      </c>
      <c r="BW133" s="575" t="s">
        <v>1204</v>
      </c>
      <c r="BX133" s="575" t="s">
        <v>1204</v>
      </c>
      <c r="BY133" s="575" t="s">
        <v>1204</v>
      </c>
      <c r="BZ133" s="575" t="s">
        <v>1204</v>
      </c>
      <c r="CA133" s="575" t="s">
        <v>1204</v>
      </c>
      <c r="CB133" s="575" t="s">
        <v>1204</v>
      </c>
      <c r="CC133" s="575" t="s">
        <v>1204</v>
      </c>
      <c r="CD133" s="575" t="s">
        <v>1204</v>
      </c>
      <c r="CE133" s="575" t="s">
        <v>1204</v>
      </c>
      <c r="CF133" s="575" t="s">
        <v>1204</v>
      </c>
      <c r="CG133" s="575" t="s">
        <v>1204</v>
      </c>
      <c r="CH133" s="575" t="s">
        <v>1204</v>
      </c>
      <c r="CI133" s="575" t="s">
        <v>1204</v>
      </c>
      <c r="CJ133" s="575" t="s">
        <v>1204</v>
      </c>
      <c r="CK133" s="575" t="s">
        <v>1204</v>
      </c>
      <c r="CL133" s="575" t="s">
        <v>1204</v>
      </c>
      <c r="CM133" s="575" t="s">
        <v>1204</v>
      </c>
      <c r="CN133" s="575" t="s">
        <v>1204</v>
      </c>
      <c r="CO133" s="575" t="s">
        <v>1204</v>
      </c>
      <c r="CP133" s="575" t="s">
        <v>1204</v>
      </c>
      <c r="CQ133" s="575" t="s">
        <v>1204</v>
      </c>
      <c r="CR133" s="575" t="s">
        <v>1204</v>
      </c>
      <c r="CS133" s="575" t="s">
        <v>1204</v>
      </c>
      <c r="CT133" s="575" t="s">
        <v>1204</v>
      </c>
      <c r="CU133" s="575" t="s">
        <v>1204</v>
      </c>
      <c r="CV133" s="575" t="s">
        <v>1204</v>
      </c>
      <c r="CW133" s="575" t="s">
        <v>1204</v>
      </c>
      <c r="CX133" s="575" t="s">
        <v>1204</v>
      </c>
      <c r="CY133" s="575" t="s">
        <v>1204</v>
      </c>
      <c r="CZ133" s="575" t="s">
        <v>1204</v>
      </c>
      <c r="DA133" s="575" t="s">
        <v>1204</v>
      </c>
      <c r="DB133" s="575" t="s">
        <v>1204</v>
      </c>
    </row>
    <row r="134" spans="1:106">
      <c r="A134" s="114"/>
      <c r="B134" s="494" t="s">
        <v>1016</v>
      </c>
      <c r="C134" s="494"/>
      <c r="F134" s="636"/>
      <c r="G134" s="646"/>
      <c r="I134">
        <v>20069</v>
      </c>
      <c r="J134" s="668">
        <v>3</v>
      </c>
      <c r="K134">
        <v>0.88</v>
      </c>
      <c r="L134" s="575" t="s">
        <v>1204</v>
      </c>
      <c r="M134" s="575" t="s">
        <v>1204</v>
      </c>
      <c r="N134" s="575" t="s">
        <v>1204</v>
      </c>
      <c r="O134" s="575" t="s">
        <v>1204</v>
      </c>
      <c r="P134" s="575" t="s">
        <v>1204</v>
      </c>
      <c r="Q134" s="575" t="s">
        <v>1204</v>
      </c>
      <c r="R134" s="575" t="s">
        <v>1204</v>
      </c>
      <c r="S134" s="575" t="s">
        <v>1204</v>
      </c>
      <c r="T134" s="575" t="s">
        <v>1204</v>
      </c>
      <c r="U134" s="575" t="s">
        <v>1204</v>
      </c>
      <c r="V134" s="575" t="s">
        <v>1204</v>
      </c>
      <c r="W134" s="575" t="s">
        <v>1204</v>
      </c>
      <c r="X134" s="575" t="s">
        <v>1204</v>
      </c>
      <c r="Y134" s="575" t="s">
        <v>1204</v>
      </c>
      <c r="Z134" s="575" t="s">
        <v>1204</v>
      </c>
      <c r="AA134" s="575" t="s">
        <v>1204</v>
      </c>
      <c r="AB134" s="575" t="s">
        <v>1204</v>
      </c>
      <c r="AC134" s="575" t="s">
        <v>1204</v>
      </c>
      <c r="AD134" s="575" t="s">
        <v>1204</v>
      </c>
      <c r="AE134" s="575" t="s">
        <v>1204</v>
      </c>
      <c r="AF134" s="575" t="s">
        <v>1204</v>
      </c>
      <c r="AG134" s="575" t="s">
        <v>1204</v>
      </c>
      <c r="AH134" s="575" t="s">
        <v>1204</v>
      </c>
      <c r="AI134" s="575" t="s">
        <v>1204</v>
      </c>
      <c r="AJ134" s="575" t="s">
        <v>1204</v>
      </c>
      <c r="AK134" s="575" t="s">
        <v>1204</v>
      </c>
      <c r="AL134" s="575" t="s">
        <v>1204</v>
      </c>
      <c r="AM134" s="575" t="s">
        <v>1204</v>
      </c>
      <c r="AN134" s="575" t="s">
        <v>1204</v>
      </c>
      <c r="AO134" s="575" t="s">
        <v>1204</v>
      </c>
      <c r="AP134" s="575" t="s">
        <v>1204</v>
      </c>
      <c r="AQ134" s="575" t="s">
        <v>1204</v>
      </c>
      <c r="AR134" s="575" t="s">
        <v>1204</v>
      </c>
      <c r="AS134" s="575" t="s">
        <v>1204</v>
      </c>
      <c r="AT134" s="575" t="s">
        <v>1204</v>
      </c>
      <c r="AU134" s="575" t="s">
        <v>1204</v>
      </c>
      <c r="AV134" s="575" t="s">
        <v>1204</v>
      </c>
      <c r="AW134" s="575" t="s">
        <v>1204</v>
      </c>
      <c r="AX134" s="575" t="s">
        <v>1204</v>
      </c>
      <c r="AY134" s="575" t="s">
        <v>1204</v>
      </c>
      <c r="AZ134" s="575" t="s">
        <v>1204</v>
      </c>
      <c r="BA134" s="575" t="s">
        <v>1204</v>
      </c>
      <c r="BB134" s="575" t="s">
        <v>1204</v>
      </c>
      <c r="BC134" s="575" t="s">
        <v>1204</v>
      </c>
      <c r="BD134" s="575" t="s">
        <v>1204</v>
      </c>
      <c r="BE134" s="575" t="s">
        <v>1204</v>
      </c>
      <c r="BF134" s="575" t="s">
        <v>1204</v>
      </c>
      <c r="BG134" s="575" t="s">
        <v>1204</v>
      </c>
      <c r="BH134" s="575" t="s">
        <v>1204</v>
      </c>
      <c r="BI134" s="575" t="s">
        <v>1204</v>
      </c>
      <c r="BJ134" s="575" t="s">
        <v>1204</v>
      </c>
      <c r="BK134" s="575" t="s">
        <v>1204</v>
      </c>
      <c r="BL134" s="575" t="s">
        <v>1204</v>
      </c>
      <c r="BM134" s="575" t="s">
        <v>1204</v>
      </c>
      <c r="BN134" s="575" t="s">
        <v>1204</v>
      </c>
      <c r="BO134" s="575" t="s">
        <v>1204</v>
      </c>
      <c r="BP134" s="575" t="s">
        <v>1204</v>
      </c>
      <c r="BQ134" s="575" t="s">
        <v>1204</v>
      </c>
      <c r="BR134" s="575" t="s">
        <v>1204</v>
      </c>
      <c r="BS134" s="575" t="s">
        <v>1204</v>
      </c>
      <c r="BT134" s="575" t="s">
        <v>1204</v>
      </c>
      <c r="BU134" s="575" t="s">
        <v>1204</v>
      </c>
      <c r="BV134" s="575" t="s">
        <v>1204</v>
      </c>
      <c r="BW134" s="575" t="s">
        <v>1204</v>
      </c>
      <c r="BX134" s="575" t="s">
        <v>1204</v>
      </c>
      <c r="BY134" s="575" t="s">
        <v>1204</v>
      </c>
      <c r="BZ134" s="575" t="s">
        <v>1204</v>
      </c>
      <c r="CA134" s="575" t="s">
        <v>1204</v>
      </c>
      <c r="CB134" s="575" t="s">
        <v>1204</v>
      </c>
      <c r="CC134" s="575" t="s">
        <v>1204</v>
      </c>
      <c r="CD134" s="575" t="s">
        <v>1204</v>
      </c>
      <c r="CE134" s="575" t="s">
        <v>1204</v>
      </c>
      <c r="CF134" s="575" t="s">
        <v>1204</v>
      </c>
      <c r="CG134" s="575" t="s">
        <v>1204</v>
      </c>
      <c r="CH134" s="575" t="s">
        <v>1204</v>
      </c>
      <c r="CI134" s="575" t="s">
        <v>1204</v>
      </c>
      <c r="CJ134" s="575" t="s">
        <v>1204</v>
      </c>
      <c r="CK134" s="575" t="s">
        <v>1204</v>
      </c>
      <c r="CL134" s="575" t="s">
        <v>1204</v>
      </c>
      <c r="CM134" s="575" t="s">
        <v>1204</v>
      </c>
      <c r="CN134" s="575" t="s">
        <v>1204</v>
      </c>
      <c r="CO134" s="575" t="s">
        <v>1204</v>
      </c>
      <c r="CP134" s="575" t="s">
        <v>1204</v>
      </c>
      <c r="CQ134" s="575" t="s">
        <v>1204</v>
      </c>
      <c r="CR134" s="575" t="s">
        <v>1204</v>
      </c>
      <c r="CS134" s="575" t="s">
        <v>1204</v>
      </c>
      <c r="CT134" s="575" t="s">
        <v>1204</v>
      </c>
      <c r="CU134" s="575" t="s">
        <v>1204</v>
      </c>
      <c r="CV134" s="575" t="s">
        <v>1204</v>
      </c>
      <c r="CW134" s="575" t="s">
        <v>1204</v>
      </c>
      <c r="CX134" s="575" t="s">
        <v>1204</v>
      </c>
      <c r="CY134" s="575" t="s">
        <v>1204</v>
      </c>
      <c r="CZ134" s="575" t="s">
        <v>1204</v>
      </c>
      <c r="DA134" s="575" t="s">
        <v>1204</v>
      </c>
      <c r="DB134" s="575" t="s">
        <v>1204</v>
      </c>
    </row>
    <row r="135" spans="1:106">
      <c r="A135" s="588" t="s">
        <v>381</v>
      </c>
      <c r="B135" s="494" t="s">
        <v>1018</v>
      </c>
      <c r="C135" s="495" t="s">
        <v>543</v>
      </c>
      <c r="D135" s="652" t="s">
        <v>422</v>
      </c>
      <c r="E135" s="635" t="s">
        <v>737</v>
      </c>
      <c r="F135" s="636">
        <v>43781</v>
      </c>
      <c r="G135" s="637">
        <v>0</v>
      </c>
      <c r="H135" s="638" t="s">
        <v>381</v>
      </c>
      <c r="I135">
        <v>14766</v>
      </c>
      <c r="J135">
        <v>1471</v>
      </c>
      <c r="K135">
        <v>57.4</v>
      </c>
      <c r="L135">
        <v>76.3</v>
      </c>
      <c r="M135">
        <v>4.72</v>
      </c>
      <c r="N135">
        <v>3.74</v>
      </c>
      <c r="O135">
        <v>96.3</v>
      </c>
      <c r="P135">
        <v>2.58</v>
      </c>
      <c r="Q135">
        <v>1.25</v>
      </c>
      <c r="R135">
        <v>36.200000000000003</v>
      </c>
      <c r="S135">
        <v>14.7</v>
      </c>
      <c r="T135">
        <v>85.3</v>
      </c>
      <c r="U135">
        <v>2.76</v>
      </c>
      <c r="V135" s="355">
        <f t="shared" si="50"/>
        <v>2.8536200000000003</v>
      </c>
      <c r="W135" s="355">
        <f t="shared" si="51"/>
        <v>6.5881231558511644</v>
      </c>
      <c r="X135">
        <v>9.6999999999999993</v>
      </c>
      <c r="Y135">
        <v>8.48</v>
      </c>
      <c r="Z135">
        <v>4.8499999999999996</v>
      </c>
      <c r="AA135">
        <v>38.200000000000003</v>
      </c>
      <c r="AB135">
        <v>4.24</v>
      </c>
      <c r="AC135">
        <v>50</v>
      </c>
      <c r="AD135">
        <v>21.4</v>
      </c>
      <c r="AE135">
        <v>71.400000000000006</v>
      </c>
      <c r="AF135">
        <v>57.1</v>
      </c>
      <c r="AG135">
        <v>0</v>
      </c>
      <c r="AH135" s="639">
        <f t="shared" si="52"/>
        <v>1.4258999999999997</v>
      </c>
      <c r="AI135" s="639">
        <f t="shared" si="53"/>
        <v>1.2465600000000001</v>
      </c>
      <c r="AJ135" s="639">
        <f t="shared" si="54"/>
        <v>5.6153999999999993</v>
      </c>
      <c r="AK135" s="639">
        <f t="shared" si="55"/>
        <v>0.62328000000000006</v>
      </c>
      <c r="AL135" s="639">
        <f t="shared" si="56"/>
        <v>0.625</v>
      </c>
      <c r="AM135" s="639">
        <f t="shared" si="57"/>
        <v>0.26750000000000002</v>
      </c>
      <c r="AN135" s="639">
        <f t="shared" si="58"/>
        <v>0.89249999999999996</v>
      </c>
      <c r="AO135" s="639">
        <f t="shared" si="59"/>
        <v>0.71375</v>
      </c>
      <c r="AP135" s="639">
        <f t="shared" si="60"/>
        <v>0</v>
      </c>
      <c r="AQ135">
        <v>283</v>
      </c>
      <c r="AR135">
        <v>69.400000000000006</v>
      </c>
      <c r="AS135">
        <v>868</v>
      </c>
      <c r="AT135">
        <v>242</v>
      </c>
      <c r="AU135">
        <v>-60.4</v>
      </c>
      <c r="AV135">
        <v>31</v>
      </c>
      <c r="AW135">
        <v>7.14</v>
      </c>
      <c r="AX135">
        <v>9.52</v>
      </c>
      <c r="AY135">
        <v>182</v>
      </c>
      <c r="AZ135">
        <v>54.8</v>
      </c>
      <c r="BA135">
        <v>19</v>
      </c>
      <c r="BB135">
        <v>7.14</v>
      </c>
      <c r="BC135">
        <v>116</v>
      </c>
      <c r="BD135">
        <v>35.9</v>
      </c>
      <c r="BE135">
        <v>743</v>
      </c>
      <c r="BF135">
        <v>188</v>
      </c>
      <c r="BG135" t="s">
        <v>364</v>
      </c>
      <c r="BH135">
        <v>3.7</v>
      </c>
      <c r="BI135">
        <v>2.41</v>
      </c>
      <c r="BJ135">
        <v>0.93</v>
      </c>
      <c r="BK135">
        <v>305</v>
      </c>
      <c r="BL135">
        <v>35.4</v>
      </c>
      <c r="BM135">
        <v>14.5</v>
      </c>
      <c r="BN135">
        <v>2.59</v>
      </c>
      <c r="BO135">
        <v>18.8</v>
      </c>
      <c r="BP135">
        <v>3.99</v>
      </c>
      <c r="BQ135">
        <v>3.62</v>
      </c>
      <c r="BR135">
        <v>96.4</v>
      </c>
      <c r="BS135">
        <v>1.81</v>
      </c>
      <c r="BT135">
        <v>1.0900000000000001</v>
      </c>
      <c r="BU135">
        <v>34.799999999999997</v>
      </c>
      <c r="BV135">
        <v>22.8</v>
      </c>
      <c r="BW135">
        <v>77.2</v>
      </c>
      <c r="BX135">
        <v>3.62</v>
      </c>
      <c r="BY135">
        <v>33.299999999999997</v>
      </c>
      <c r="BZ135">
        <v>33.299999999999997</v>
      </c>
      <c r="CA135">
        <v>66.7</v>
      </c>
      <c r="CB135">
        <v>66.7</v>
      </c>
      <c r="CC135">
        <v>0</v>
      </c>
      <c r="CD135">
        <v>6.35</v>
      </c>
      <c r="CE135">
        <v>1.59</v>
      </c>
      <c r="CF135">
        <v>3.17</v>
      </c>
      <c r="CG135">
        <v>34.9</v>
      </c>
      <c r="CH135">
        <v>1.59</v>
      </c>
      <c r="CI135">
        <v>77.2</v>
      </c>
      <c r="CJ135">
        <v>3.29</v>
      </c>
      <c r="CK135">
        <v>1.88</v>
      </c>
      <c r="CL135">
        <v>0.47</v>
      </c>
      <c r="CM135">
        <v>34.700000000000003</v>
      </c>
      <c r="CN135">
        <v>4.2300000000000004</v>
      </c>
      <c r="CO135" s="639">
        <f t="shared" si="61"/>
        <v>0.36296999999999996</v>
      </c>
      <c r="CP135" s="639">
        <f t="shared" si="62"/>
        <v>0.36296999999999996</v>
      </c>
      <c r="CQ135" s="639">
        <f t="shared" si="63"/>
        <v>0.72703000000000007</v>
      </c>
      <c r="CR135" s="639">
        <f t="shared" si="64"/>
        <v>0.72703000000000007</v>
      </c>
      <c r="CS135" s="639">
        <f t="shared" si="65"/>
        <v>0</v>
      </c>
      <c r="CT135" s="639">
        <f t="shared" si="66"/>
        <v>1.4478</v>
      </c>
      <c r="CU135" s="639">
        <f t="shared" si="67"/>
        <v>0.36252000000000001</v>
      </c>
      <c r="CV135" s="639">
        <f t="shared" si="68"/>
        <v>7.9572000000000003</v>
      </c>
      <c r="CW135" s="639">
        <f t="shared" si="69"/>
        <v>0.36252000000000001</v>
      </c>
      <c r="CX135" s="639">
        <f t="shared" si="70"/>
        <v>2.5398800000000001</v>
      </c>
      <c r="CY135" s="639">
        <f t="shared" si="71"/>
        <v>1.45136</v>
      </c>
      <c r="CZ135" s="639">
        <f t="shared" si="72"/>
        <v>0.36284</v>
      </c>
      <c r="DA135" s="639">
        <f t="shared" si="73"/>
        <v>26.788400000000003</v>
      </c>
      <c r="DB135" s="639">
        <f t="shared" si="74"/>
        <v>3.2655600000000002</v>
      </c>
    </row>
    <row r="136" spans="1:106" s="643" customFormat="1">
      <c r="A136" s="114"/>
      <c r="B136" s="549" t="s">
        <v>1019</v>
      </c>
      <c r="C136" s="549"/>
      <c r="F136" s="641"/>
      <c r="G136" s="656"/>
      <c r="H136" s="656"/>
      <c r="I136" s="555" t="s">
        <v>1204</v>
      </c>
      <c r="J136" s="555" t="s">
        <v>1204</v>
      </c>
      <c r="K136" s="555" t="s">
        <v>1204</v>
      </c>
      <c r="L136" s="555" t="s">
        <v>1204</v>
      </c>
      <c r="M136" s="555" t="s">
        <v>1204</v>
      </c>
      <c r="N136" s="555" t="s">
        <v>1204</v>
      </c>
      <c r="O136" s="555" t="s">
        <v>1204</v>
      </c>
      <c r="P136" s="555" t="s">
        <v>1204</v>
      </c>
      <c r="Q136" s="555" t="s">
        <v>1204</v>
      </c>
      <c r="R136" s="555" t="s">
        <v>1204</v>
      </c>
      <c r="S136" s="555" t="s">
        <v>1204</v>
      </c>
      <c r="T136" s="555" t="s">
        <v>1204</v>
      </c>
      <c r="U136" s="555" t="s">
        <v>1204</v>
      </c>
      <c r="V136" s="555" t="s">
        <v>1204</v>
      </c>
      <c r="W136" s="555" t="s">
        <v>1204</v>
      </c>
      <c r="X136" s="555" t="s">
        <v>1204</v>
      </c>
      <c r="Y136" s="555" t="s">
        <v>1204</v>
      </c>
      <c r="Z136" s="555" t="s">
        <v>1204</v>
      </c>
      <c r="AA136" s="555" t="s">
        <v>1204</v>
      </c>
      <c r="AB136" s="555" t="s">
        <v>1204</v>
      </c>
      <c r="AC136" s="555" t="s">
        <v>1204</v>
      </c>
      <c r="AD136" s="555" t="s">
        <v>1204</v>
      </c>
      <c r="AE136" s="555" t="s">
        <v>1204</v>
      </c>
      <c r="AF136" s="555" t="s">
        <v>1204</v>
      </c>
      <c r="AG136" s="555" t="s">
        <v>1204</v>
      </c>
      <c r="AH136" s="555" t="s">
        <v>1204</v>
      </c>
      <c r="AI136" s="555" t="s">
        <v>1204</v>
      </c>
      <c r="AJ136" s="555" t="s">
        <v>1204</v>
      </c>
      <c r="AK136" s="555" t="s">
        <v>1204</v>
      </c>
      <c r="AL136" s="555" t="s">
        <v>1204</v>
      </c>
      <c r="AM136" s="555" t="s">
        <v>1204</v>
      </c>
      <c r="AN136" s="555" t="s">
        <v>1204</v>
      </c>
      <c r="AO136" s="555" t="s">
        <v>1204</v>
      </c>
      <c r="AP136" s="555" t="s">
        <v>1204</v>
      </c>
      <c r="AQ136" s="555" t="s">
        <v>1204</v>
      </c>
      <c r="AR136" s="555" t="s">
        <v>1204</v>
      </c>
      <c r="AS136" s="555" t="s">
        <v>1204</v>
      </c>
      <c r="AT136" s="555" t="s">
        <v>1204</v>
      </c>
      <c r="AU136" s="555" t="s">
        <v>1204</v>
      </c>
      <c r="AV136" s="555" t="s">
        <v>1204</v>
      </c>
      <c r="AW136" s="555" t="s">
        <v>1204</v>
      </c>
      <c r="AX136" s="555" t="s">
        <v>1204</v>
      </c>
      <c r="AY136" s="555" t="s">
        <v>1204</v>
      </c>
      <c r="AZ136" s="555" t="s">
        <v>1204</v>
      </c>
      <c r="BA136" s="555" t="s">
        <v>1204</v>
      </c>
      <c r="BB136" s="555" t="s">
        <v>1204</v>
      </c>
      <c r="BC136" s="555" t="s">
        <v>1204</v>
      </c>
      <c r="BD136" s="555" t="s">
        <v>1204</v>
      </c>
      <c r="BE136" s="555" t="s">
        <v>1204</v>
      </c>
      <c r="BF136" s="555" t="s">
        <v>1204</v>
      </c>
      <c r="BG136" s="555" t="s">
        <v>1204</v>
      </c>
      <c r="BH136" s="555" t="s">
        <v>1204</v>
      </c>
      <c r="BI136" s="555" t="s">
        <v>1204</v>
      </c>
      <c r="BJ136" s="555" t="s">
        <v>1204</v>
      </c>
      <c r="BK136" s="555" t="s">
        <v>1204</v>
      </c>
      <c r="BL136" s="555" t="s">
        <v>1204</v>
      </c>
      <c r="BM136" s="555" t="s">
        <v>1204</v>
      </c>
      <c r="BN136" s="555" t="s">
        <v>1204</v>
      </c>
      <c r="BO136" s="555" t="s">
        <v>1204</v>
      </c>
      <c r="BP136" s="555" t="s">
        <v>1204</v>
      </c>
      <c r="BQ136" s="555" t="s">
        <v>1204</v>
      </c>
      <c r="BR136" s="555" t="s">
        <v>1204</v>
      </c>
      <c r="BS136" s="555" t="s">
        <v>1204</v>
      </c>
      <c r="BT136" s="555" t="s">
        <v>1204</v>
      </c>
      <c r="BU136" s="555" t="s">
        <v>1204</v>
      </c>
      <c r="BV136" s="555" t="s">
        <v>1204</v>
      </c>
      <c r="BW136" s="555" t="s">
        <v>1204</v>
      </c>
      <c r="BX136" s="555" t="s">
        <v>1204</v>
      </c>
      <c r="BY136" s="555" t="s">
        <v>1204</v>
      </c>
      <c r="BZ136" s="555" t="s">
        <v>1204</v>
      </c>
      <c r="CA136" s="555" t="s">
        <v>1204</v>
      </c>
      <c r="CB136" s="555" t="s">
        <v>1204</v>
      </c>
      <c r="CC136" s="555" t="s">
        <v>1204</v>
      </c>
      <c r="CD136" s="555" t="s">
        <v>1204</v>
      </c>
      <c r="CE136" s="555" t="s">
        <v>1204</v>
      </c>
      <c r="CF136" s="555" t="s">
        <v>1204</v>
      </c>
      <c r="CG136" s="555" t="s">
        <v>1204</v>
      </c>
      <c r="CH136" s="555" t="s">
        <v>1204</v>
      </c>
      <c r="CI136" s="555" t="s">
        <v>1204</v>
      </c>
      <c r="CJ136" s="555" t="s">
        <v>1204</v>
      </c>
      <c r="CK136" s="555" t="s">
        <v>1204</v>
      </c>
      <c r="CL136" s="555" t="s">
        <v>1204</v>
      </c>
      <c r="CM136" s="555" t="s">
        <v>1204</v>
      </c>
      <c r="CN136" s="555" t="s">
        <v>1204</v>
      </c>
      <c r="CO136" s="555" t="s">
        <v>1204</v>
      </c>
      <c r="CP136" s="555" t="s">
        <v>1204</v>
      </c>
      <c r="CQ136" s="555" t="s">
        <v>1204</v>
      </c>
      <c r="CR136" s="555" t="s">
        <v>1204</v>
      </c>
      <c r="CS136" s="555" t="s">
        <v>1204</v>
      </c>
      <c r="CT136" s="555" t="s">
        <v>1204</v>
      </c>
      <c r="CU136" s="555" t="s">
        <v>1204</v>
      </c>
      <c r="CV136" s="555" t="s">
        <v>1204</v>
      </c>
      <c r="CW136" s="555" t="s">
        <v>1204</v>
      </c>
      <c r="CX136" s="555" t="s">
        <v>1204</v>
      </c>
      <c r="CY136" s="555" t="s">
        <v>1204</v>
      </c>
      <c r="CZ136" s="555" t="s">
        <v>1204</v>
      </c>
      <c r="DA136" s="555" t="s">
        <v>1204</v>
      </c>
      <c r="DB136" s="555" t="s">
        <v>1204</v>
      </c>
    </row>
    <row r="137" spans="1:106">
      <c r="A137" s="588" t="s">
        <v>1196</v>
      </c>
      <c r="B137" s="494" t="s">
        <v>1021</v>
      </c>
      <c r="C137" s="495" t="s">
        <v>543</v>
      </c>
      <c r="D137" s="652" t="s">
        <v>422</v>
      </c>
      <c r="E137" s="635" t="s">
        <v>739</v>
      </c>
      <c r="F137" s="636">
        <v>43781</v>
      </c>
      <c r="G137" s="637">
        <v>0</v>
      </c>
      <c r="H137" s="638" t="s">
        <v>1196</v>
      </c>
      <c r="I137">
        <v>45137</v>
      </c>
      <c r="J137" s="668">
        <v>60</v>
      </c>
      <c r="K137">
        <v>4.91</v>
      </c>
      <c r="L137">
        <v>56.7</v>
      </c>
      <c r="M137">
        <v>47.1</v>
      </c>
      <c r="N137">
        <v>0</v>
      </c>
      <c r="O137">
        <v>100</v>
      </c>
      <c r="P137">
        <v>44.1</v>
      </c>
      <c r="Q137">
        <v>11.8</v>
      </c>
      <c r="R137">
        <v>88.2</v>
      </c>
      <c r="S137">
        <v>38.200000000000003</v>
      </c>
      <c r="T137">
        <v>61.8</v>
      </c>
      <c r="U137">
        <v>2.94</v>
      </c>
      <c r="V137" s="355">
        <f t="shared" si="50"/>
        <v>0</v>
      </c>
      <c r="W137" s="355" t="e">
        <f t="shared" si="51"/>
        <v>#DIV/0!</v>
      </c>
      <c r="X137">
        <v>61.5</v>
      </c>
      <c r="Y137">
        <v>53.8</v>
      </c>
      <c r="Z137">
        <v>7.69</v>
      </c>
      <c r="AA137">
        <v>76.900000000000006</v>
      </c>
      <c r="AB137">
        <v>7.69</v>
      </c>
      <c r="AC137">
        <v>0</v>
      </c>
      <c r="AD137">
        <v>50</v>
      </c>
      <c r="AE137">
        <v>100</v>
      </c>
      <c r="AF137">
        <v>25</v>
      </c>
      <c r="AG137">
        <v>0</v>
      </c>
      <c r="AH137" s="639">
        <f t="shared" si="52"/>
        <v>23.493000000000002</v>
      </c>
      <c r="AI137" s="639">
        <f t="shared" si="53"/>
        <v>20.551599999999997</v>
      </c>
      <c r="AJ137" s="639">
        <f t="shared" si="54"/>
        <v>29.375800000000005</v>
      </c>
      <c r="AK137" s="639">
        <f t="shared" si="55"/>
        <v>2.9375800000000005</v>
      </c>
      <c r="AL137" s="639">
        <f t="shared" si="56"/>
        <v>0</v>
      </c>
      <c r="AM137" s="639">
        <f t="shared" si="57"/>
        <v>5.9</v>
      </c>
      <c r="AN137" s="639">
        <f t="shared" si="58"/>
        <v>11.8</v>
      </c>
      <c r="AO137" s="639">
        <f t="shared" si="59"/>
        <v>2.95</v>
      </c>
      <c r="AP137" s="639">
        <f t="shared" si="60"/>
        <v>0</v>
      </c>
      <c r="AQ137" t="s">
        <v>364</v>
      </c>
      <c r="AR137" t="s">
        <v>364</v>
      </c>
      <c r="AS137" t="s">
        <v>364</v>
      </c>
      <c r="AT137" t="s">
        <v>364</v>
      </c>
      <c r="AU137" t="s">
        <v>364</v>
      </c>
      <c r="AV137">
        <v>0</v>
      </c>
      <c r="AW137">
        <v>0</v>
      </c>
      <c r="AX137">
        <v>0</v>
      </c>
      <c r="AY137" t="s">
        <v>364</v>
      </c>
      <c r="AZ137">
        <v>0</v>
      </c>
      <c r="BA137">
        <v>0</v>
      </c>
      <c r="BB137">
        <v>0</v>
      </c>
      <c r="BC137">
        <v>321</v>
      </c>
      <c r="BD137">
        <v>207</v>
      </c>
      <c r="BE137">
        <v>1177</v>
      </c>
      <c r="BF137">
        <v>324</v>
      </c>
      <c r="BG137" t="s">
        <v>364</v>
      </c>
      <c r="BH137">
        <v>47.1</v>
      </c>
      <c r="BI137">
        <v>44.1</v>
      </c>
      <c r="BJ137">
        <v>11.8</v>
      </c>
      <c r="BK137">
        <v>196</v>
      </c>
      <c r="BL137">
        <v>88.2</v>
      </c>
      <c r="BM137">
        <v>38.200000000000003</v>
      </c>
      <c r="BN137">
        <v>2.94</v>
      </c>
      <c r="BO137">
        <v>31.7</v>
      </c>
      <c r="BP137">
        <v>26.3</v>
      </c>
      <c r="BQ137">
        <v>0</v>
      </c>
      <c r="BR137">
        <v>100</v>
      </c>
      <c r="BS137">
        <v>21.1</v>
      </c>
      <c r="BT137">
        <v>5.26</v>
      </c>
      <c r="BU137">
        <v>94.7</v>
      </c>
      <c r="BV137">
        <v>68.400000000000006</v>
      </c>
      <c r="BW137">
        <v>31.6</v>
      </c>
      <c r="BX137">
        <v>5.26</v>
      </c>
      <c r="BY137">
        <v>100</v>
      </c>
      <c r="BZ137">
        <v>0</v>
      </c>
      <c r="CA137">
        <v>100</v>
      </c>
      <c r="CB137">
        <v>100</v>
      </c>
      <c r="CC137">
        <v>100</v>
      </c>
      <c r="CD137">
        <v>30.8</v>
      </c>
      <c r="CE137">
        <v>15.4</v>
      </c>
      <c r="CF137">
        <v>7.69</v>
      </c>
      <c r="CG137">
        <v>92.3</v>
      </c>
      <c r="CH137">
        <v>7.69</v>
      </c>
      <c r="CI137">
        <v>31.6</v>
      </c>
      <c r="CJ137">
        <v>16.7</v>
      </c>
      <c r="CK137">
        <v>33.299999999999997</v>
      </c>
      <c r="CL137">
        <v>0</v>
      </c>
      <c r="CM137">
        <v>100</v>
      </c>
      <c r="CN137">
        <v>0</v>
      </c>
      <c r="CO137" s="639">
        <f t="shared" si="61"/>
        <v>5.26</v>
      </c>
      <c r="CP137" s="639">
        <f t="shared" si="62"/>
        <v>0</v>
      </c>
      <c r="CQ137" s="639">
        <f t="shared" si="63"/>
        <v>5.26</v>
      </c>
      <c r="CR137" s="639">
        <f t="shared" si="64"/>
        <v>5.26</v>
      </c>
      <c r="CS137" s="639">
        <f t="shared" si="65"/>
        <v>5.26</v>
      </c>
      <c r="CT137" s="639">
        <f t="shared" si="66"/>
        <v>21.067200000000003</v>
      </c>
      <c r="CU137" s="639">
        <f t="shared" si="67"/>
        <v>10.533600000000002</v>
      </c>
      <c r="CV137" s="639">
        <f t="shared" si="68"/>
        <v>63.133200000000009</v>
      </c>
      <c r="CW137" s="639">
        <f t="shared" si="69"/>
        <v>5.2599600000000013</v>
      </c>
      <c r="CX137" s="639">
        <f t="shared" si="70"/>
        <v>5.2772000000000006</v>
      </c>
      <c r="CY137" s="639">
        <f t="shared" si="71"/>
        <v>10.5228</v>
      </c>
      <c r="CZ137" s="639">
        <f t="shared" si="72"/>
        <v>0</v>
      </c>
      <c r="DA137" s="639">
        <f t="shared" si="73"/>
        <v>31.6</v>
      </c>
      <c r="DB137" s="639">
        <f t="shared" si="74"/>
        <v>0</v>
      </c>
    </row>
    <row r="138" spans="1:106" s="643" customFormat="1">
      <c r="A138" s="114"/>
      <c r="B138" s="549" t="s">
        <v>1022</v>
      </c>
      <c r="C138" s="549"/>
      <c r="F138" s="641"/>
      <c r="G138" s="656"/>
      <c r="I138" s="555" t="s">
        <v>1204</v>
      </c>
      <c r="J138" s="555" t="s">
        <v>1204</v>
      </c>
      <c r="K138" s="555" t="s">
        <v>1204</v>
      </c>
      <c r="L138" s="555" t="s">
        <v>1204</v>
      </c>
      <c r="M138" s="555" t="s">
        <v>1204</v>
      </c>
      <c r="N138" s="555" t="s">
        <v>1204</v>
      </c>
      <c r="O138" s="555" t="s">
        <v>1204</v>
      </c>
      <c r="P138" s="555" t="s">
        <v>1204</v>
      </c>
      <c r="Q138" s="555" t="s">
        <v>1204</v>
      </c>
      <c r="R138" s="555" t="s">
        <v>1204</v>
      </c>
      <c r="S138" s="555" t="s">
        <v>1204</v>
      </c>
      <c r="T138" s="555" t="s">
        <v>1204</v>
      </c>
      <c r="U138" s="555" t="s">
        <v>1204</v>
      </c>
      <c r="V138" s="555" t="s">
        <v>1204</v>
      </c>
      <c r="W138" s="555" t="s">
        <v>1204</v>
      </c>
      <c r="X138" s="555" t="s">
        <v>1204</v>
      </c>
      <c r="Y138" s="555" t="s">
        <v>1204</v>
      </c>
      <c r="Z138" s="555" t="s">
        <v>1204</v>
      </c>
      <c r="AA138" s="555" t="s">
        <v>1204</v>
      </c>
      <c r="AB138" s="555" t="s">
        <v>1204</v>
      </c>
      <c r="AC138" s="555" t="s">
        <v>1204</v>
      </c>
      <c r="AD138" s="555" t="s">
        <v>1204</v>
      </c>
      <c r="AE138" s="555" t="s">
        <v>1204</v>
      </c>
      <c r="AF138" s="555" t="s">
        <v>1204</v>
      </c>
      <c r="AG138" s="555" t="s">
        <v>1204</v>
      </c>
      <c r="AH138" s="555" t="s">
        <v>1204</v>
      </c>
      <c r="AI138" s="555" t="s">
        <v>1204</v>
      </c>
      <c r="AJ138" s="555" t="s">
        <v>1204</v>
      </c>
      <c r="AK138" s="555" t="s">
        <v>1204</v>
      </c>
      <c r="AL138" s="555" t="s">
        <v>1204</v>
      </c>
      <c r="AM138" s="555" t="s">
        <v>1204</v>
      </c>
      <c r="AN138" s="555" t="s">
        <v>1204</v>
      </c>
      <c r="AO138" s="555" t="s">
        <v>1204</v>
      </c>
      <c r="AP138" s="555" t="s">
        <v>1204</v>
      </c>
      <c r="AQ138" s="555" t="s">
        <v>1204</v>
      </c>
      <c r="AR138" s="555" t="s">
        <v>1204</v>
      </c>
      <c r="AS138" s="555" t="s">
        <v>1204</v>
      </c>
      <c r="AT138" s="555" t="s">
        <v>1204</v>
      </c>
      <c r="AU138" s="555" t="s">
        <v>1204</v>
      </c>
      <c r="AV138" s="555" t="s">
        <v>1204</v>
      </c>
      <c r="AW138" s="555" t="s">
        <v>1204</v>
      </c>
      <c r="AX138" s="555" t="s">
        <v>1204</v>
      </c>
      <c r="AY138" s="555" t="s">
        <v>1204</v>
      </c>
      <c r="AZ138" s="555" t="s">
        <v>1204</v>
      </c>
      <c r="BA138" s="555" t="s">
        <v>1204</v>
      </c>
      <c r="BB138" s="555" t="s">
        <v>1204</v>
      </c>
      <c r="BC138" s="555" t="s">
        <v>1204</v>
      </c>
      <c r="BD138" s="555" t="s">
        <v>1204</v>
      </c>
      <c r="BE138" s="555" t="s">
        <v>1204</v>
      </c>
      <c r="BF138" s="555" t="s">
        <v>1204</v>
      </c>
      <c r="BG138" s="555" t="s">
        <v>1204</v>
      </c>
      <c r="BH138" s="555" t="s">
        <v>1204</v>
      </c>
      <c r="BI138" s="555" t="s">
        <v>1204</v>
      </c>
      <c r="BJ138" s="555" t="s">
        <v>1204</v>
      </c>
      <c r="BK138" s="555" t="s">
        <v>1204</v>
      </c>
      <c r="BL138" s="555" t="s">
        <v>1204</v>
      </c>
      <c r="BM138" s="555" t="s">
        <v>1204</v>
      </c>
      <c r="BN138" s="555" t="s">
        <v>1204</v>
      </c>
      <c r="BO138" s="555" t="s">
        <v>1204</v>
      </c>
      <c r="BP138" s="555" t="s">
        <v>1204</v>
      </c>
      <c r="BQ138" s="555" t="s">
        <v>1204</v>
      </c>
      <c r="BR138" s="555" t="s">
        <v>1204</v>
      </c>
      <c r="BS138" s="555" t="s">
        <v>1204</v>
      </c>
      <c r="BT138" s="555" t="s">
        <v>1204</v>
      </c>
      <c r="BU138" s="555" t="s">
        <v>1204</v>
      </c>
      <c r="BV138" s="555" t="s">
        <v>1204</v>
      </c>
      <c r="BW138" s="555" t="s">
        <v>1204</v>
      </c>
      <c r="BX138" s="555" t="s">
        <v>1204</v>
      </c>
      <c r="BY138" s="555" t="s">
        <v>1204</v>
      </c>
      <c r="BZ138" s="555" t="s">
        <v>1204</v>
      </c>
      <c r="CA138" s="555" t="s">
        <v>1204</v>
      </c>
      <c r="CB138" s="555" t="s">
        <v>1204</v>
      </c>
      <c r="CC138" s="555" t="s">
        <v>1204</v>
      </c>
      <c r="CD138" s="555" t="s">
        <v>1204</v>
      </c>
      <c r="CE138" s="555" t="s">
        <v>1204</v>
      </c>
      <c r="CF138" s="555" t="s">
        <v>1204</v>
      </c>
      <c r="CG138" s="555" t="s">
        <v>1204</v>
      </c>
      <c r="CH138" s="555" t="s">
        <v>1204</v>
      </c>
      <c r="CI138" s="555" t="s">
        <v>1204</v>
      </c>
      <c r="CJ138" s="555" t="s">
        <v>1204</v>
      </c>
      <c r="CK138" s="555" t="s">
        <v>1204</v>
      </c>
      <c r="CL138" s="555" t="s">
        <v>1204</v>
      </c>
      <c r="CM138" s="555" t="s">
        <v>1204</v>
      </c>
      <c r="CN138" s="555" t="s">
        <v>1204</v>
      </c>
      <c r="CO138" s="555" t="s">
        <v>1204</v>
      </c>
      <c r="CP138" s="555" t="s">
        <v>1204</v>
      </c>
      <c r="CQ138" s="555" t="s">
        <v>1204</v>
      </c>
      <c r="CR138" s="555" t="s">
        <v>1204</v>
      </c>
      <c r="CS138" s="555" t="s">
        <v>1204</v>
      </c>
      <c r="CT138" s="555" t="s">
        <v>1204</v>
      </c>
      <c r="CU138" s="555" t="s">
        <v>1204</v>
      </c>
      <c r="CV138" s="555" t="s">
        <v>1204</v>
      </c>
      <c r="CW138" s="555" t="s">
        <v>1204</v>
      </c>
      <c r="CX138" s="555" t="s">
        <v>1204</v>
      </c>
      <c r="CY138" s="555" t="s">
        <v>1204</v>
      </c>
      <c r="CZ138" s="555" t="s">
        <v>1204</v>
      </c>
      <c r="DA138" s="555" t="s">
        <v>1204</v>
      </c>
      <c r="DB138" s="555" t="s">
        <v>1204</v>
      </c>
    </row>
    <row r="139" spans="1:106">
      <c r="A139" s="588" t="s">
        <v>1192</v>
      </c>
      <c r="B139" s="494" t="s">
        <v>1024</v>
      </c>
      <c r="C139" s="495" t="s">
        <v>543</v>
      </c>
      <c r="D139" s="652" t="s">
        <v>422</v>
      </c>
      <c r="E139" s="635" t="s">
        <v>428</v>
      </c>
      <c r="F139" s="636">
        <v>43782</v>
      </c>
      <c r="G139" s="637">
        <v>0.14285714285714285</v>
      </c>
      <c r="H139" s="638" t="s">
        <v>1192</v>
      </c>
      <c r="I139">
        <v>5512</v>
      </c>
      <c r="J139">
        <v>254</v>
      </c>
      <c r="K139">
        <v>9.75</v>
      </c>
      <c r="L139">
        <v>78.3</v>
      </c>
      <c r="M139">
        <v>48.2</v>
      </c>
      <c r="N139">
        <v>10.1</v>
      </c>
      <c r="O139">
        <v>89.9</v>
      </c>
      <c r="P139">
        <v>26.1</v>
      </c>
      <c r="Q139">
        <v>15.1</v>
      </c>
      <c r="R139">
        <v>61.8</v>
      </c>
      <c r="S139">
        <v>63.8</v>
      </c>
      <c r="T139">
        <v>36.200000000000003</v>
      </c>
      <c r="U139">
        <v>5.03</v>
      </c>
      <c r="V139" s="355">
        <f t="shared" ref="V139:V200" si="75">L139*N139/100</f>
        <v>7.9082999999999997</v>
      </c>
      <c r="W139" s="355">
        <f t="shared" si="51"/>
        <v>2.0358357674847949</v>
      </c>
      <c r="X139">
        <v>69.3</v>
      </c>
      <c r="Y139">
        <v>38.6</v>
      </c>
      <c r="Z139">
        <v>23.6</v>
      </c>
      <c r="AA139">
        <v>78</v>
      </c>
      <c r="AB139">
        <v>6.3</v>
      </c>
      <c r="AC139">
        <v>73.3</v>
      </c>
      <c r="AD139">
        <v>53.3</v>
      </c>
      <c r="AE139">
        <v>100</v>
      </c>
      <c r="AF139">
        <v>100</v>
      </c>
      <c r="AG139">
        <v>3.33</v>
      </c>
      <c r="AH139" s="639">
        <f t="shared" si="52"/>
        <v>44.213399999999993</v>
      </c>
      <c r="AI139" s="639">
        <f t="shared" si="53"/>
        <v>24.626799999999999</v>
      </c>
      <c r="AJ139" s="639">
        <f t="shared" si="54"/>
        <v>49.763999999999996</v>
      </c>
      <c r="AK139" s="639">
        <f t="shared" si="55"/>
        <v>4.0194000000000001</v>
      </c>
      <c r="AL139" s="639">
        <f t="shared" si="56"/>
        <v>11.068299999999999</v>
      </c>
      <c r="AM139" s="639">
        <f t="shared" si="57"/>
        <v>8.0482999999999993</v>
      </c>
      <c r="AN139" s="639">
        <f t="shared" si="58"/>
        <v>15.1</v>
      </c>
      <c r="AO139" s="639">
        <f t="shared" si="59"/>
        <v>15.1</v>
      </c>
      <c r="AP139" s="639">
        <f t="shared" si="60"/>
        <v>0.50283</v>
      </c>
      <c r="AQ139">
        <v>1335</v>
      </c>
      <c r="AR139">
        <v>396</v>
      </c>
      <c r="AS139">
        <v>1165</v>
      </c>
      <c r="AT139">
        <v>1728</v>
      </c>
      <c r="AU139">
        <v>-83.5</v>
      </c>
      <c r="AV139">
        <v>85</v>
      </c>
      <c r="AW139">
        <v>75</v>
      </c>
      <c r="AX139">
        <v>35</v>
      </c>
      <c r="AY139">
        <v>198</v>
      </c>
      <c r="AZ139">
        <v>70</v>
      </c>
      <c r="BA139">
        <v>80</v>
      </c>
      <c r="BB139">
        <v>0</v>
      </c>
      <c r="BC139">
        <v>298</v>
      </c>
      <c r="BD139">
        <v>92.5</v>
      </c>
      <c r="BE139">
        <v>1036</v>
      </c>
      <c r="BF139">
        <v>1089</v>
      </c>
      <c r="BG139">
        <v>-25.7</v>
      </c>
      <c r="BH139">
        <v>44.1</v>
      </c>
      <c r="BI139">
        <v>20.7</v>
      </c>
      <c r="BJ139">
        <v>12.8</v>
      </c>
      <c r="BK139">
        <v>447</v>
      </c>
      <c r="BL139">
        <v>60.9</v>
      </c>
      <c r="BM139">
        <v>62</v>
      </c>
      <c r="BN139">
        <v>5.59</v>
      </c>
      <c r="BO139">
        <v>16.100000000000001</v>
      </c>
      <c r="BP139">
        <v>14.6</v>
      </c>
      <c r="BQ139">
        <v>0</v>
      </c>
      <c r="BR139">
        <v>100</v>
      </c>
      <c r="BS139">
        <v>2.44</v>
      </c>
      <c r="BT139">
        <v>4.88</v>
      </c>
      <c r="BU139">
        <v>75.599999999999994</v>
      </c>
      <c r="BV139">
        <v>70.7</v>
      </c>
      <c r="BW139">
        <v>29.3</v>
      </c>
      <c r="BX139">
        <v>0</v>
      </c>
      <c r="BY139">
        <v>0</v>
      </c>
      <c r="BZ139">
        <v>0</v>
      </c>
      <c r="CA139">
        <v>100</v>
      </c>
      <c r="CB139">
        <v>100</v>
      </c>
      <c r="CC139">
        <v>0</v>
      </c>
      <c r="CD139">
        <v>17.2</v>
      </c>
      <c r="CE139">
        <v>3.45</v>
      </c>
      <c r="CF139">
        <v>6.9</v>
      </c>
      <c r="CG139">
        <v>75.900000000000006</v>
      </c>
      <c r="CH139">
        <v>0</v>
      </c>
      <c r="CI139">
        <v>29.3</v>
      </c>
      <c r="CJ139">
        <v>8.33</v>
      </c>
      <c r="CK139">
        <v>0</v>
      </c>
      <c r="CL139">
        <v>0</v>
      </c>
      <c r="CM139">
        <v>75</v>
      </c>
      <c r="CN139">
        <v>0</v>
      </c>
      <c r="CO139" s="639">
        <f t="shared" si="61"/>
        <v>0</v>
      </c>
      <c r="CP139" s="639">
        <f t="shared" si="62"/>
        <v>0</v>
      </c>
      <c r="CQ139" s="639">
        <f t="shared" si="63"/>
        <v>4.88</v>
      </c>
      <c r="CR139" s="639">
        <f t="shared" si="64"/>
        <v>4.88</v>
      </c>
      <c r="CS139" s="639">
        <f t="shared" si="65"/>
        <v>0</v>
      </c>
      <c r="CT139" s="639">
        <f t="shared" si="66"/>
        <v>12.160399999999999</v>
      </c>
      <c r="CU139" s="639">
        <f t="shared" si="67"/>
        <v>2.4391500000000002</v>
      </c>
      <c r="CV139" s="639">
        <f t="shared" si="68"/>
        <v>53.661300000000011</v>
      </c>
      <c r="CW139" s="639">
        <f t="shared" si="69"/>
        <v>0</v>
      </c>
      <c r="CX139" s="639">
        <f t="shared" si="70"/>
        <v>2.44069</v>
      </c>
      <c r="CY139" s="639">
        <f t="shared" si="71"/>
        <v>0</v>
      </c>
      <c r="CZ139" s="639">
        <f t="shared" si="72"/>
        <v>0</v>
      </c>
      <c r="DA139" s="639">
        <f t="shared" si="73"/>
        <v>21.975000000000001</v>
      </c>
      <c r="DB139" s="639">
        <f t="shared" si="74"/>
        <v>0</v>
      </c>
    </row>
    <row r="140" spans="1:106" s="643" customFormat="1">
      <c r="A140" s="114"/>
      <c r="B140" s="549" t="s">
        <v>1025</v>
      </c>
      <c r="C140" s="549"/>
      <c r="F140" s="641"/>
      <c r="G140" s="656"/>
      <c r="I140" s="555" t="s">
        <v>1204</v>
      </c>
      <c r="J140" s="555" t="s">
        <v>1204</v>
      </c>
      <c r="K140" s="555" t="s">
        <v>1204</v>
      </c>
      <c r="L140" s="555" t="s">
        <v>1204</v>
      </c>
      <c r="M140" s="555" t="s">
        <v>1204</v>
      </c>
      <c r="N140" s="555" t="s">
        <v>1204</v>
      </c>
      <c r="O140" s="555" t="s">
        <v>1204</v>
      </c>
      <c r="P140" s="555" t="s">
        <v>1204</v>
      </c>
      <c r="Q140" s="555" t="s">
        <v>1204</v>
      </c>
      <c r="R140" s="555" t="s">
        <v>1204</v>
      </c>
      <c r="S140" s="555" t="s">
        <v>1204</v>
      </c>
      <c r="T140" s="555" t="s">
        <v>1204</v>
      </c>
      <c r="U140" s="555" t="s">
        <v>1204</v>
      </c>
      <c r="V140" s="555" t="s">
        <v>1204</v>
      </c>
      <c r="W140" s="555" t="s">
        <v>1204</v>
      </c>
      <c r="X140" s="555" t="s">
        <v>1204</v>
      </c>
      <c r="Y140" s="555" t="s">
        <v>1204</v>
      </c>
      <c r="Z140" s="555" t="s">
        <v>1204</v>
      </c>
      <c r="AA140" s="555" t="s">
        <v>1204</v>
      </c>
      <c r="AB140" s="555" t="s">
        <v>1204</v>
      </c>
      <c r="AC140" s="555" t="s">
        <v>1204</v>
      </c>
      <c r="AD140" s="555" t="s">
        <v>1204</v>
      </c>
      <c r="AE140" s="555" t="s">
        <v>1204</v>
      </c>
      <c r="AF140" s="555" t="s">
        <v>1204</v>
      </c>
      <c r="AG140" s="555" t="s">
        <v>1204</v>
      </c>
      <c r="AH140" s="555" t="s">
        <v>1204</v>
      </c>
      <c r="AI140" s="555" t="s">
        <v>1204</v>
      </c>
      <c r="AJ140" s="555" t="s">
        <v>1204</v>
      </c>
      <c r="AK140" s="555" t="s">
        <v>1204</v>
      </c>
      <c r="AL140" s="555" t="s">
        <v>1204</v>
      </c>
      <c r="AM140" s="555" t="s">
        <v>1204</v>
      </c>
      <c r="AN140" s="555" t="s">
        <v>1204</v>
      </c>
      <c r="AO140" s="555" t="s">
        <v>1204</v>
      </c>
      <c r="AP140" s="555" t="s">
        <v>1204</v>
      </c>
      <c r="AQ140" s="555" t="s">
        <v>1204</v>
      </c>
      <c r="AR140" s="555" t="s">
        <v>1204</v>
      </c>
      <c r="AS140" s="555" t="s">
        <v>1204</v>
      </c>
      <c r="AT140" s="555" t="s">
        <v>1204</v>
      </c>
      <c r="AU140" s="555" t="s">
        <v>1204</v>
      </c>
      <c r="AV140" s="555" t="s">
        <v>1204</v>
      </c>
      <c r="AW140" s="555" t="s">
        <v>1204</v>
      </c>
      <c r="AX140" s="555" t="s">
        <v>1204</v>
      </c>
      <c r="AY140" s="555" t="s">
        <v>1204</v>
      </c>
      <c r="AZ140" s="555" t="s">
        <v>1204</v>
      </c>
      <c r="BA140" s="555" t="s">
        <v>1204</v>
      </c>
      <c r="BB140" s="555" t="s">
        <v>1204</v>
      </c>
      <c r="BC140" s="555" t="s">
        <v>1204</v>
      </c>
      <c r="BD140" s="555" t="s">
        <v>1204</v>
      </c>
      <c r="BE140" s="555" t="s">
        <v>1204</v>
      </c>
      <c r="BF140" s="555" t="s">
        <v>1204</v>
      </c>
      <c r="BG140" s="555" t="s">
        <v>1204</v>
      </c>
      <c r="BH140" s="555" t="s">
        <v>1204</v>
      </c>
      <c r="BI140" s="555" t="s">
        <v>1204</v>
      </c>
      <c r="BJ140" s="555" t="s">
        <v>1204</v>
      </c>
      <c r="BK140" s="555" t="s">
        <v>1204</v>
      </c>
      <c r="BL140" s="555" t="s">
        <v>1204</v>
      </c>
      <c r="BM140" s="555" t="s">
        <v>1204</v>
      </c>
      <c r="BN140" s="555" t="s">
        <v>1204</v>
      </c>
      <c r="BO140" s="555" t="s">
        <v>1204</v>
      </c>
      <c r="BP140" s="555" t="s">
        <v>1204</v>
      </c>
      <c r="BQ140" s="555" t="s">
        <v>1204</v>
      </c>
      <c r="BR140" s="555" t="s">
        <v>1204</v>
      </c>
      <c r="BS140" s="555" t="s">
        <v>1204</v>
      </c>
      <c r="BT140" s="555" t="s">
        <v>1204</v>
      </c>
      <c r="BU140" s="555" t="s">
        <v>1204</v>
      </c>
      <c r="BV140" s="555" t="s">
        <v>1204</v>
      </c>
      <c r="BW140" s="555" t="s">
        <v>1204</v>
      </c>
      <c r="BX140" s="555" t="s">
        <v>1204</v>
      </c>
      <c r="BY140" s="555" t="s">
        <v>1204</v>
      </c>
      <c r="BZ140" s="555" t="s">
        <v>1204</v>
      </c>
      <c r="CA140" s="555" t="s">
        <v>1204</v>
      </c>
      <c r="CB140" s="555" t="s">
        <v>1204</v>
      </c>
      <c r="CC140" s="555" t="s">
        <v>1204</v>
      </c>
      <c r="CD140" s="555" t="s">
        <v>1204</v>
      </c>
      <c r="CE140" s="555" t="s">
        <v>1204</v>
      </c>
      <c r="CF140" s="555" t="s">
        <v>1204</v>
      </c>
      <c r="CG140" s="555" t="s">
        <v>1204</v>
      </c>
      <c r="CH140" s="555" t="s">
        <v>1204</v>
      </c>
      <c r="CI140" s="555" t="s">
        <v>1204</v>
      </c>
      <c r="CJ140" s="555" t="s">
        <v>1204</v>
      </c>
      <c r="CK140" s="555" t="s">
        <v>1204</v>
      </c>
      <c r="CL140" s="555" t="s">
        <v>1204</v>
      </c>
      <c r="CM140" s="555" t="s">
        <v>1204</v>
      </c>
      <c r="CN140" s="555" t="s">
        <v>1204</v>
      </c>
      <c r="CO140" s="555" t="s">
        <v>1204</v>
      </c>
      <c r="CP140" s="555" t="s">
        <v>1204</v>
      </c>
      <c r="CQ140" s="555" t="s">
        <v>1204</v>
      </c>
      <c r="CR140" s="555" t="s">
        <v>1204</v>
      </c>
      <c r="CS140" s="555" t="s">
        <v>1204</v>
      </c>
      <c r="CT140" s="555" t="s">
        <v>1204</v>
      </c>
      <c r="CU140" s="555" t="s">
        <v>1204</v>
      </c>
      <c r="CV140" s="555" t="s">
        <v>1204</v>
      </c>
      <c r="CW140" s="555" t="s">
        <v>1204</v>
      </c>
      <c r="CX140" s="555" t="s">
        <v>1204</v>
      </c>
      <c r="CY140" s="555" t="s">
        <v>1204</v>
      </c>
      <c r="CZ140" s="555" t="s">
        <v>1204</v>
      </c>
      <c r="DA140" s="555" t="s">
        <v>1204</v>
      </c>
      <c r="DB140" s="555" t="s">
        <v>1204</v>
      </c>
    </row>
    <row r="141" spans="1:106">
      <c r="A141" s="588" t="s">
        <v>1193</v>
      </c>
      <c r="B141" s="494" t="s">
        <v>1027</v>
      </c>
      <c r="C141" s="495" t="s">
        <v>543</v>
      </c>
      <c r="D141" s="652" t="s">
        <v>422</v>
      </c>
      <c r="E141" s="635" t="s">
        <v>740</v>
      </c>
      <c r="F141" s="636">
        <v>43788</v>
      </c>
      <c r="G141" s="637">
        <v>1</v>
      </c>
      <c r="H141" s="638" t="s">
        <v>1193</v>
      </c>
      <c r="I141">
        <v>14384</v>
      </c>
      <c r="J141">
        <v>258</v>
      </c>
      <c r="K141">
        <v>5.61</v>
      </c>
      <c r="L141">
        <v>80.599999999999994</v>
      </c>
      <c r="M141">
        <v>14.9</v>
      </c>
      <c r="N141">
        <v>3.85</v>
      </c>
      <c r="O141">
        <v>96.2</v>
      </c>
      <c r="P141">
        <v>6.25</v>
      </c>
      <c r="Q141">
        <v>10.6</v>
      </c>
      <c r="R141">
        <v>52.9</v>
      </c>
      <c r="S141">
        <v>57.2</v>
      </c>
      <c r="T141">
        <v>42.8</v>
      </c>
      <c r="U141">
        <v>1.44</v>
      </c>
      <c r="V141" s="355">
        <f t="shared" si="75"/>
        <v>3.1031</v>
      </c>
      <c r="W141" s="355">
        <f t="shared" si="51"/>
        <v>4.9950049950049946</v>
      </c>
      <c r="X141">
        <v>21.8</v>
      </c>
      <c r="Y141">
        <v>8.4</v>
      </c>
      <c r="Z141">
        <v>16.8</v>
      </c>
      <c r="AA141">
        <v>60.5</v>
      </c>
      <c r="AB141">
        <v>1.68</v>
      </c>
      <c r="AC141">
        <v>54.5</v>
      </c>
      <c r="AD141">
        <v>22.7</v>
      </c>
      <c r="AE141">
        <v>86.4</v>
      </c>
      <c r="AF141">
        <v>90.9</v>
      </c>
      <c r="AG141">
        <v>9.09</v>
      </c>
      <c r="AH141" s="639">
        <f t="shared" si="52"/>
        <v>12.4696</v>
      </c>
      <c r="AI141" s="639">
        <f t="shared" si="53"/>
        <v>4.8048000000000002</v>
      </c>
      <c r="AJ141" s="639">
        <f t="shared" si="54"/>
        <v>34.606000000000002</v>
      </c>
      <c r="AK141" s="639">
        <f t="shared" si="55"/>
        <v>0.96096000000000004</v>
      </c>
      <c r="AL141" s="639">
        <f t="shared" si="56"/>
        <v>5.7769999999999992</v>
      </c>
      <c r="AM141" s="639">
        <f t="shared" si="57"/>
        <v>2.4061999999999997</v>
      </c>
      <c r="AN141" s="639">
        <f t="shared" si="58"/>
        <v>9.1584000000000003</v>
      </c>
      <c r="AO141" s="639">
        <f t="shared" si="59"/>
        <v>9.6354000000000006</v>
      </c>
      <c r="AP141" s="639">
        <f t="shared" si="60"/>
        <v>0.96353999999999995</v>
      </c>
      <c r="AQ141">
        <v>3201</v>
      </c>
      <c r="AR141">
        <v>388</v>
      </c>
      <c r="AS141">
        <v>728</v>
      </c>
      <c r="AT141">
        <v>502</v>
      </c>
      <c r="AU141">
        <v>220</v>
      </c>
      <c r="AV141">
        <v>75</v>
      </c>
      <c r="AW141">
        <v>62.5</v>
      </c>
      <c r="AX141">
        <v>62.5</v>
      </c>
      <c r="AY141">
        <v>1199</v>
      </c>
      <c r="AZ141">
        <v>50</v>
      </c>
      <c r="BA141">
        <v>62.5</v>
      </c>
      <c r="BB141">
        <v>12.5</v>
      </c>
      <c r="BC141">
        <v>77.099999999999994</v>
      </c>
      <c r="BD141">
        <v>61.6</v>
      </c>
      <c r="BE141">
        <v>964</v>
      </c>
      <c r="BF141">
        <v>567</v>
      </c>
      <c r="BG141">
        <v>-209</v>
      </c>
      <c r="BH141">
        <v>12.5</v>
      </c>
      <c r="BI141">
        <v>4</v>
      </c>
      <c r="BJ141">
        <v>8.5</v>
      </c>
      <c r="BK141">
        <v>676</v>
      </c>
      <c r="BL141">
        <v>53</v>
      </c>
      <c r="BM141">
        <v>57</v>
      </c>
      <c r="BN141">
        <v>1</v>
      </c>
      <c r="BO141">
        <v>15.5</v>
      </c>
      <c r="BP141">
        <v>2.5</v>
      </c>
      <c r="BQ141">
        <v>0</v>
      </c>
      <c r="BR141">
        <v>100</v>
      </c>
      <c r="BS141">
        <v>2.5</v>
      </c>
      <c r="BT141">
        <v>12.5</v>
      </c>
      <c r="BU141">
        <v>85</v>
      </c>
      <c r="BV141">
        <v>67.5</v>
      </c>
      <c r="BW141">
        <v>32.5</v>
      </c>
      <c r="BX141">
        <v>2.5</v>
      </c>
      <c r="BY141">
        <v>0</v>
      </c>
      <c r="BZ141">
        <v>0</v>
      </c>
      <c r="CA141">
        <v>100</v>
      </c>
      <c r="CB141">
        <v>80</v>
      </c>
      <c r="CC141">
        <v>0</v>
      </c>
      <c r="CD141">
        <v>0</v>
      </c>
      <c r="CE141">
        <v>0</v>
      </c>
      <c r="CF141">
        <v>14.8</v>
      </c>
      <c r="CG141">
        <v>85.2</v>
      </c>
      <c r="CH141">
        <v>0</v>
      </c>
      <c r="CI141">
        <v>32.5</v>
      </c>
      <c r="CJ141">
        <v>7.69</v>
      </c>
      <c r="CK141">
        <v>7.69</v>
      </c>
      <c r="CL141">
        <v>7.69</v>
      </c>
      <c r="CM141">
        <v>84.6</v>
      </c>
      <c r="CN141">
        <v>7.69</v>
      </c>
      <c r="CO141" s="639">
        <f t="shared" si="61"/>
        <v>0</v>
      </c>
      <c r="CP141" s="639">
        <f t="shared" si="62"/>
        <v>0</v>
      </c>
      <c r="CQ141" s="639">
        <f t="shared" si="63"/>
        <v>12.5</v>
      </c>
      <c r="CR141" s="639">
        <f t="shared" si="64"/>
        <v>10</v>
      </c>
      <c r="CS141" s="639">
        <f t="shared" si="65"/>
        <v>0</v>
      </c>
      <c r="CT141" s="639">
        <f t="shared" si="66"/>
        <v>0</v>
      </c>
      <c r="CU141" s="639">
        <f t="shared" si="67"/>
        <v>0</v>
      </c>
      <c r="CV141" s="639">
        <f t="shared" si="68"/>
        <v>57.51</v>
      </c>
      <c r="CW141" s="639">
        <f t="shared" si="69"/>
        <v>0</v>
      </c>
      <c r="CX141" s="639">
        <f t="shared" si="70"/>
        <v>2.49925</v>
      </c>
      <c r="CY141" s="639">
        <f t="shared" si="71"/>
        <v>2.49925</v>
      </c>
      <c r="CZ141" s="639">
        <f t="shared" si="72"/>
        <v>2.49925</v>
      </c>
      <c r="DA141" s="639">
        <f t="shared" si="73"/>
        <v>27.495000000000001</v>
      </c>
      <c r="DB141" s="639">
        <f t="shared" si="74"/>
        <v>2.49925</v>
      </c>
    </row>
    <row r="142" spans="1:106" s="643" customFormat="1">
      <c r="A142" s="114"/>
      <c r="B142" s="549" t="s">
        <v>1028</v>
      </c>
      <c r="C142" s="549"/>
      <c r="F142" s="641"/>
      <c r="G142" s="656"/>
      <c r="I142" s="555" t="s">
        <v>1204</v>
      </c>
      <c r="J142" s="555" t="s">
        <v>1204</v>
      </c>
      <c r="K142" s="555" t="s">
        <v>1204</v>
      </c>
      <c r="L142" s="555" t="s">
        <v>1204</v>
      </c>
      <c r="M142" s="555" t="s">
        <v>1204</v>
      </c>
      <c r="N142" s="555" t="s">
        <v>1204</v>
      </c>
      <c r="O142" s="555" t="s">
        <v>1204</v>
      </c>
      <c r="P142" s="555" t="s">
        <v>1204</v>
      </c>
      <c r="Q142" s="555" t="s">
        <v>1204</v>
      </c>
      <c r="R142" s="555" t="s">
        <v>1204</v>
      </c>
      <c r="S142" s="555" t="s">
        <v>1204</v>
      </c>
      <c r="T142" s="555" t="s">
        <v>1204</v>
      </c>
      <c r="U142" s="555" t="s">
        <v>1204</v>
      </c>
      <c r="V142" s="555" t="s">
        <v>1204</v>
      </c>
      <c r="W142" s="555" t="s">
        <v>1204</v>
      </c>
      <c r="X142" s="555" t="s">
        <v>1204</v>
      </c>
      <c r="Y142" s="555" t="s">
        <v>1204</v>
      </c>
      <c r="Z142" s="555" t="s">
        <v>1204</v>
      </c>
      <c r="AA142" s="555" t="s">
        <v>1204</v>
      </c>
      <c r="AB142" s="555" t="s">
        <v>1204</v>
      </c>
      <c r="AC142" s="555" t="s">
        <v>1204</v>
      </c>
      <c r="AD142" s="555" t="s">
        <v>1204</v>
      </c>
      <c r="AE142" s="555" t="s">
        <v>1204</v>
      </c>
      <c r="AF142" s="555" t="s">
        <v>1204</v>
      </c>
      <c r="AG142" s="555" t="s">
        <v>1204</v>
      </c>
      <c r="AH142" s="555" t="s">
        <v>1204</v>
      </c>
      <c r="AI142" s="555" t="s">
        <v>1204</v>
      </c>
      <c r="AJ142" s="555" t="s">
        <v>1204</v>
      </c>
      <c r="AK142" s="555" t="s">
        <v>1204</v>
      </c>
      <c r="AL142" s="555" t="s">
        <v>1204</v>
      </c>
      <c r="AM142" s="555" t="s">
        <v>1204</v>
      </c>
      <c r="AN142" s="555" t="s">
        <v>1204</v>
      </c>
      <c r="AO142" s="555" t="s">
        <v>1204</v>
      </c>
      <c r="AP142" s="555" t="s">
        <v>1204</v>
      </c>
      <c r="AQ142" s="555" t="s">
        <v>1204</v>
      </c>
      <c r="AR142" s="555" t="s">
        <v>1204</v>
      </c>
      <c r="AS142" s="555" t="s">
        <v>1204</v>
      </c>
      <c r="AT142" s="555" t="s">
        <v>1204</v>
      </c>
      <c r="AU142" s="555" t="s">
        <v>1204</v>
      </c>
      <c r="AV142" s="555" t="s">
        <v>1204</v>
      </c>
      <c r="AW142" s="555" t="s">
        <v>1204</v>
      </c>
      <c r="AX142" s="555" t="s">
        <v>1204</v>
      </c>
      <c r="AY142" s="555" t="s">
        <v>1204</v>
      </c>
      <c r="AZ142" s="555" t="s">
        <v>1204</v>
      </c>
      <c r="BA142" s="555" t="s">
        <v>1204</v>
      </c>
      <c r="BB142" s="555" t="s">
        <v>1204</v>
      </c>
      <c r="BC142" s="555" t="s">
        <v>1204</v>
      </c>
      <c r="BD142" s="555" t="s">
        <v>1204</v>
      </c>
      <c r="BE142" s="555" t="s">
        <v>1204</v>
      </c>
      <c r="BF142" s="555" t="s">
        <v>1204</v>
      </c>
      <c r="BG142" s="555" t="s">
        <v>1204</v>
      </c>
      <c r="BH142" s="555" t="s">
        <v>1204</v>
      </c>
      <c r="BI142" s="555" t="s">
        <v>1204</v>
      </c>
      <c r="BJ142" s="555" t="s">
        <v>1204</v>
      </c>
      <c r="BK142" s="555" t="s">
        <v>1204</v>
      </c>
      <c r="BL142" s="555" t="s">
        <v>1204</v>
      </c>
      <c r="BM142" s="555" t="s">
        <v>1204</v>
      </c>
      <c r="BN142" s="555" t="s">
        <v>1204</v>
      </c>
      <c r="BO142" s="555" t="s">
        <v>1204</v>
      </c>
      <c r="BP142" s="555" t="s">
        <v>1204</v>
      </c>
      <c r="BQ142" s="555" t="s">
        <v>1204</v>
      </c>
      <c r="BR142" s="555" t="s">
        <v>1204</v>
      </c>
      <c r="BS142" s="555" t="s">
        <v>1204</v>
      </c>
      <c r="BT142" s="555" t="s">
        <v>1204</v>
      </c>
      <c r="BU142" s="555" t="s">
        <v>1204</v>
      </c>
      <c r="BV142" s="555" t="s">
        <v>1204</v>
      </c>
      <c r="BW142" s="555" t="s">
        <v>1204</v>
      </c>
      <c r="BX142" s="555" t="s">
        <v>1204</v>
      </c>
      <c r="BY142" s="555" t="s">
        <v>1204</v>
      </c>
      <c r="BZ142" s="555" t="s">
        <v>1204</v>
      </c>
      <c r="CA142" s="555" t="s">
        <v>1204</v>
      </c>
      <c r="CB142" s="555" t="s">
        <v>1204</v>
      </c>
      <c r="CC142" s="555" t="s">
        <v>1204</v>
      </c>
      <c r="CD142" s="555" t="s">
        <v>1204</v>
      </c>
      <c r="CE142" s="555" t="s">
        <v>1204</v>
      </c>
      <c r="CF142" s="555" t="s">
        <v>1204</v>
      </c>
      <c r="CG142" s="555" t="s">
        <v>1204</v>
      </c>
      <c r="CH142" s="555" t="s">
        <v>1204</v>
      </c>
      <c r="CI142" s="555" t="s">
        <v>1204</v>
      </c>
      <c r="CJ142" s="555" t="s">
        <v>1204</v>
      </c>
      <c r="CK142" s="555" t="s">
        <v>1204</v>
      </c>
      <c r="CL142" s="555" t="s">
        <v>1204</v>
      </c>
      <c r="CM142" s="555" t="s">
        <v>1204</v>
      </c>
      <c r="CN142" s="555" t="s">
        <v>1204</v>
      </c>
      <c r="CO142" s="555" t="s">
        <v>1204</v>
      </c>
      <c r="CP142" s="555" t="s">
        <v>1204</v>
      </c>
      <c r="CQ142" s="555" t="s">
        <v>1204</v>
      </c>
      <c r="CR142" s="555" t="s">
        <v>1204</v>
      </c>
      <c r="CS142" s="555" t="s">
        <v>1204</v>
      </c>
      <c r="CT142" s="555" t="s">
        <v>1204</v>
      </c>
      <c r="CU142" s="555" t="s">
        <v>1204</v>
      </c>
      <c r="CV142" s="555" t="s">
        <v>1204</v>
      </c>
      <c r="CW142" s="555" t="s">
        <v>1204</v>
      </c>
      <c r="CX142" s="555" t="s">
        <v>1204</v>
      </c>
      <c r="CY142" s="555" t="s">
        <v>1204</v>
      </c>
      <c r="CZ142" s="555" t="s">
        <v>1204</v>
      </c>
      <c r="DA142" s="555" t="s">
        <v>1204</v>
      </c>
      <c r="DB142" s="555" t="s">
        <v>1204</v>
      </c>
    </row>
    <row r="143" spans="1:106">
      <c r="A143" s="589" t="s">
        <v>1194</v>
      </c>
      <c r="B143" s="494" t="s">
        <v>1030</v>
      </c>
      <c r="C143" s="495" t="s">
        <v>543</v>
      </c>
      <c r="D143" s="652" t="s">
        <v>422</v>
      </c>
      <c r="E143" s="635" t="s">
        <v>741</v>
      </c>
      <c r="F143" s="636">
        <v>43794</v>
      </c>
      <c r="G143" s="637">
        <v>1.8571428571428572</v>
      </c>
      <c r="H143" s="644" t="s">
        <v>1194</v>
      </c>
      <c r="I143">
        <v>14169</v>
      </c>
      <c r="J143">
        <v>192</v>
      </c>
      <c r="K143">
        <v>12</v>
      </c>
      <c r="L143">
        <v>87</v>
      </c>
      <c r="M143">
        <v>29.3</v>
      </c>
      <c r="N143">
        <v>7.19</v>
      </c>
      <c r="O143">
        <v>92.8</v>
      </c>
      <c r="P143">
        <v>12</v>
      </c>
      <c r="Q143">
        <v>25.7</v>
      </c>
      <c r="R143">
        <v>91</v>
      </c>
      <c r="S143">
        <v>58.1</v>
      </c>
      <c r="T143">
        <v>41.9</v>
      </c>
      <c r="U143">
        <v>2.99</v>
      </c>
      <c r="V143" s="355">
        <f t="shared" si="75"/>
        <v>6.255300000000001</v>
      </c>
      <c r="W143" s="355">
        <f t="shared" si="51"/>
        <v>1.0822822246734767</v>
      </c>
      <c r="X143">
        <v>44.3</v>
      </c>
      <c r="Y143">
        <v>19.600000000000001</v>
      </c>
      <c r="Z143">
        <v>40.200000000000003</v>
      </c>
      <c r="AA143">
        <v>93.8</v>
      </c>
      <c r="AB143">
        <v>4.12</v>
      </c>
      <c r="AC143">
        <v>58.1</v>
      </c>
      <c r="AD143">
        <v>34.9</v>
      </c>
      <c r="AE143">
        <v>100</v>
      </c>
      <c r="AF143">
        <v>90.7</v>
      </c>
      <c r="AG143">
        <v>9.3000000000000007</v>
      </c>
      <c r="AH143" s="639">
        <f t="shared" si="52"/>
        <v>25.738299999999999</v>
      </c>
      <c r="AI143" s="639">
        <f t="shared" si="53"/>
        <v>11.387600000000003</v>
      </c>
      <c r="AJ143" s="639">
        <f t="shared" si="54"/>
        <v>54.497799999999998</v>
      </c>
      <c r="AK143" s="639">
        <f t="shared" si="55"/>
        <v>2.3937200000000001</v>
      </c>
      <c r="AL143" s="639">
        <f t="shared" si="56"/>
        <v>14.931700000000001</v>
      </c>
      <c r="AM143" s="639">
        <f t="shared" si="57"/>
        <v>8.9692999999999987</v>
      </c>
      <c r="AN143" s="639">
        <f t="shared" si="58"/>
        <v>25.7</v>
      </c>
      <c r="AO143" s="639">
        <f t="shared" si="59"/>
        <v>23.309899999999999</v>
      </c>
      <c r="AP143" s="639">
        <f t="shared" si="60"/>
        <v>2.3901000000000003</v>
      </c>
      <c r="AQ143">
        <v>1853</v>
      </c>
      <c r="AR143">
        <v>791</v>
      </c>
      <c r="AS143">
        <v>2010</v>
      </c>
      <c r="AT143">
        <v>1315</v>
      </c>
      <c r="AU143">
        <v>80.900000000000006</v>
      </c>
      <c r="AV143">
        <v>100</v>
      </c>
      <c r="AW143">
        <v>66.7</v>
      </c>
      <c r="AX143">
        <v>75</v>
      </c>
      <c r="AY143">
        <v>715</v>
      </c>
      <c r="AZ143">
        <v>100</v>
      </c>
      <c r="BA143">
        <v>83.3</v>
      </c>
      <c r="BB143">
        <v>25</v>
      </c>
      <c r="BC143">
        <v>188</v>
      </c>
      <c r="BD143">
        <v>71.900000000000006</v>
      </c>
      <c r="BE143">
        <v>1453</v>
      </c>
      <c r="BF143">
        <v>628</v>
      </c>
      <c r="BG143">
        <v>-47.5</v>
      </c>
      <c r="BH143">
        <v>23.9</v>
      </c>
      <c r="BI143">
        <v>7.74</v>
      </c>
      <c r="BJ143">
        <v>21.9</v>
      </c>
      <c r="BK143">
        <v>994</v>
      </c>
      <c r="BL143">
        <v>90.3</v>
      </c>
      <c r="BM143">
        <v>56.1</v>
      </c>
      <c r="BN143">
        <v>1.29</v>
      </c>
      <c r="BO143">
        <v>6.77</v>
      </c>
      <c r="BP143">
        <v>7.69</v>
      </c>
      <c r="BQ143">
        <v>0</v>
      </c>
      <c r="BR143">
        <v>100</v>
      </c>
      <c r="BS143">
        <v>0</v>
      </c>
      <c r="BT143">
        <v>15.4</v>
      </c>
      <c r="BU143">
        <v>100</v>
      </c>
      <c r="BV143">
        <v>61.5</v>
      </c>
      <c r="BW143">
        <v>38.5</v>
      </c>
      <c r="BX143">
        <v>0</v>
      </c>
      <c r="BY143">
        <v>0</v>
      </c>
      <c r="BZ143">
        <v>0</v>
      </c>
      <c r="CA143">
        <v>100</v>
      </c>
      <c r="CB143">
        <v>100</v>
      </c>
      <c r="CC143">
        <v>0</v>
      </c>
      <c r="CD143">
        <v>12.5</v>
      </c>
      <c r="CE143">
        <v>0</v>
      </c>
      <c r="CF143">
        <v>25</v>
      </c>
      <c r="CG143">
        <v>100</v>
      </c>
      <c r="CH143">
        <v>0</v>
      </c>
      <c r="CI143">
        <v>38.5</v>
      </c>
      <c r="CJ143">
        <v>0</v>
      </c>
      <c r="CK143">
        <v>0</v>
      </c>
      <c r="CL143">
        <v>0</v>
      </c>
      <c r="CM143">
        <v>100</v>
      </c>
      <c r="CN143">
        <v>0</v>
      </c>
      <c r="CO143" s="639">
        <f t="shared" si="61"/>
        <v>0</v>
      </c>
      <c r="CP143" s="639">
        <f t="shared" si="62"/>
        <v>0</v>
      </c>
      <c r="CQ143" s="639">
        <f t="shared" si="63"/>
        <v>15.4</v>
      </c>
      <c r="CR143" s="639">
        <f t="shared" si="64"/>
        <v>15.4</v>
      </c>
      <c r="CS143" s="639">
        <f t="shared" si="65"/>
        <v>0</v>
      </c>
      <c r="CT143" s="639">
        <f t="shared" si="66"/>
        <v>7.6875</v>
      </c>
      <c r="CU143" s="639">
        <f t="shared" si="67"/>
        <v>0</v>
      </c>
      <c r="CV143" s="639">
        <f t="shared" si="68"/>
        <v>61.5</v>
      </c>
      <c r="CW143" s="639">
        <f t="shared" si="69"/>
        <v>0</v>
      </c>
      <c r="CX143" s="639">
        <f t="shared" si="70"/>
        <v>0</v>
      </c>
      <c r="CY143" s="639">
        <f t="shared" si="71"/>
        <v>0</v>
      </c>
      <c r="CZ143" s="639">
        <f t="shared" si="72"/>
        <v>0</v>
      </c>
      <c r="DA143" s="639">
        <f t="shared" si="73"/>
        <v>38.5</v>
      </c>
      <c r="DB143" s="639">
        <f t="shared" si="74"/>
        <v>0</v>
      </c>
    </row>
    <row r="144" spans="1:106" s="643" customFormat="1">
      <c r="A144" s="114"/>
      <c r="B144" s="549" t="s">
        <v>1031</v>
      </c>
      <c r="C144" s="549"/>
      <c r="F144" s="641"/>
      <c r="G144" s="656"/>
      <c r="I144" s="555" t="s">
        <v>1204</v>
      </c>
      <c r="J144" s="555" t="s">
        <v>1204</v>
      </c>
      <c r="K144" s="555" t="s">
        <v>1204</v>
      </c>
      <c r="L144" s="555" t="s">
        <v>1204</v>
      </c>
      <c r="M144" s="555" t="s">
        <v>1204</v>
      </c>
      <c r="N144" s="555" t="s">
        <v>1204</v>
      </c>
      <c r="O144" s="555" t="s">
        <v>1204</v>
      </c>
      <c r="P144" s="555" t="s">
        <v>1204</v>
      </c>
      <c r="Q144" s="555" t="s">
        <v>1204</v>
      </c>
      <c r="R144" s="555" t="s">
        <v>1204</v>
      </c>
      <c r="S144" s="555" t="s">
        <v>1204</v>
      </c>
      <c r="T144" s="555" t="s">
        <v>1204</v>
      </c>
      <c r="U144" s="555" t="s">
        <v>1204</v>
      </c>
      <c r="V144" s="555" t="s">
        <v>1204</v>
      </c>
      <c r="W144" s="555" t="s">
        <v>1204</v>
      </c>
      <c r="X144" s="555" t="s">
        <v>1204</v>
      </c>
      <c r="Y144" s="555" t="s">
        <v>1204</v>
      </c>
      <c r="Z144" s="555" t="s">
        <v>1204</v>
      </c>
      <c r="AA144" s="555" t="s">
        <v>1204</v>
      </c>
      <c r="AB144" s="555" t="s">
        <v>1204</v>
      </c>
      <c r="AC144" s="555" t="s">
        <v>1204</v>
      </c>
      <c r="AD144" s="555" t="s">
        <v>1204</v>
      </c>
      <c r="AE144" s="555" t="s">
        <v>1204</v>
      </c>
      <c r="AF144" s="555" t="s">
        <v>1204</v>
      </c>
      <c r="AG144" s="555" t="s">
        <v>1204</v>
      </c>
      <c r="AH144" s="555" t="s">
        <v>1204</v>
      </c>
      <c r="AI144" s="555" t="s">
        <v>1204</v>
      </c>
      <c r="AJ144" s="555" t="s">
        <v>1204</v>
      </c>
      <c r="AK144" s="555" t="s">
        <v>1204</v>
      </c>
      <c r="AL144" s="555" t="s">
        <v>1204</v>
      </c>
      <c r="AM144" s="555" t="s">
        <v>1204</v>
      </c>
      <c r="AN144" s="555" t="s">
        <v>1204</v>
      </c>
      <c r="AO144" s="555" t="s">
        <v>1204</v>
      </c>
      <c r="AP144" s="555" t="s">
        <v>1204</v>
      </c>
      <c r="AQ144" s="555" t="s">
        <v>1204</v>
      </c>
      <c r="AR144" s="555" t="s">
        <v>1204</v>
      </c>
      <c r="AS144" s="555" t="s">
        <v>1204</v>
      </c>
      <c r="AT144" s="555" t="s">
        <v>1204</v>
      </c>
      <c r="AU144" s="555" t="s">
        <v>1204</v>
      </c>
      <c r="AV144" s="555" t="s">
        <v>1204</v>
      </c>
      <c r="AW144" s="555" t="s">
        <v>1204</v>
      </c>
      <c r="AX144" s="555" t="s">
        <v>1204</v>
      </c>
      <c r="AY144" s="555" t="s">
        <v>1204</v>
      </c>
      <c r="AZ144" s="555" t="s">
        <v>1204</v>
      </c>
      <c r="BA144" s="555" t="s">
        <v>1204</v>
      </c>
      <c r="BB144" s="555" t="s">
        <v>1204</v>
      </c>
      <c r="BC144" s="555" t="s">
        <v>1204</v>
      </c>
      <c r="BD144" s="555" t="s">
        <v>1204</v>
      </c>
      <c r="BE144" s="555" t="s">
        <v>1204</v>
      </c>
      <c r="BF144" s="555" t="s">
        <v>1204</v>
      </c>
      <c r="BG144" s="555" t="s">
        <v>1204</v>
      </c>
      <c r="BH144" s="555" t="s">
        <v>1204</v>
      </c>
      <c r="BI144" s="555" t="s">
        <v>1204</v>
      </c>
      <c r="BJ144" s="555" t="s">
        <v>1204</v>
      </c>
      <c r="BK144" s="555" t="s">
        <v>1204</v>
      </c>
      <c r="BL144" s="555" t="s">
        <v>1204</v>
      </c>
      <c r="BM144" s="555" t="s">
        <v>1204</v>
      </c>
      <c r="BN144" s="555" t="s">
        <v>1204</v>
      </c>
      <c r="BO144" s="555" t="s">
        <v>1204</v>
      </c>
      <c r="BP144" s="555" t="s">
        <v>1204</v>
      </c>
      <c r="BQ144" s="555" t="s">
        <v>1204</v>
      </c>
      <c r="BR144" s="555" t="s">
        <v>1204</v>
      </c>
      <c r="BS144" s="555" t="s">
        <v>1204</v>
      </c>
      <c r="BT144" s="555" t="s">
        <v>1204</v>
      </c>
      <c r="BU144" s="555" t="s">
        <v>1204</v>
      </c>
      <c r="BV144" s="555" t="s">
        <v>1204</v>
      </c>
      <c r="BW144" s="555" t="s">
        <v>1204</v>
      </c>
      <c r="BX144" s="555" t="s">
        <v>1204</v>
      </c>
      <c r="BY144" s="555" t="s">
        <v>1204</v>
      </c>
      <c r="BZ144" s="555" t="s">
        <v>1204</v>
      </c>
      <c r="CA144" s="555" t="s">
        <v>1204</v>
      </c>
      <c r="CB144" s="555" t="s">
        <v>1204</v>
      </c>
      <c r="CC144" s="555" t="s">
        <v>1204</v>
      </c>
      <c r="CD144" s="555" t="s">
        <v>1204</v>
      </c>
      <c r="CE144" s="555" t="s">
        <v>1204</v>
      </c>
      <c r="CF144" s="555" t="s">
        <v>1204</v>
      </c>
      <c r="CG144" s="555" t="s">
        <v>1204</v>
      </c>
      <c r="CH144" s="555" t="s">
        <v>1204</v>
      </c>
      <c r="CI144" s="555" t="s">
        <v>1204</v>
      </c>
      <c r="CJ144" s="555" t="s">
        <v>1204</v>
      </c>
      <c r="CK144" s="555" t="s">
        <v>1204</v>
      </c>
      <c r="CL144" s="555" t="s">
        <v>1204</v>
      </c>
      <c r="CM144" s="555" t="s">
        <v>1204</v>
      </c>
      <c r="CN144" s="555" t="s">
        <v>1204</v>
      </c>
      <c r="CO144" s="555" t="s">
        <v>1204</v>
      </c>
      <c r="CP144" s="555" t="s">
        <v>1204</v>
      </c>
      <c r="CQ144" s="555" t="s">
        <v>1204</v>
      </c>
      <c r="CR144" s="555" t="s">
        <v>1204</v>
      </c>
      <c r="CS144" s="555" t="s">
        <v>1204</v>
      </c>
      <c r="CT144" s="555" t="s">
        <v>1204</v>
      </c>
      <c r="CU144" s="555" t="s">
        <v>1204</v>
      </c>
      <c r="CV144" s="555" t="s">
        <v>1204</v>
      </c>
      <c r="CW144" s="555" t="s">
        <v>1204</v>
      </c>
      <c r="CX144" s="555" t="s">
        <v>1204</v>
      </c>
      <c r="CY144" s="555" t="s">
        <v>1204</v>
      </c>
      <c r="CZ144" s="555" t="s">
        <v>1204</v>
      </c>
      <c r="DA144" s="555" t="s">
        <v>1204</v>
      </c>
      <c r="DB144" s="555" t="s">
        <v>1204</v>
      </c>
    </row>
    <row r="145" spans="1:106">
      <c r="A145" s="588" t="s">
        <v>1195</v>
      </c>
      <c r="B145" s="494" t="s">
        <v>1033</v>
      </c>
      <c r="C145" s="495" t="s">
        <v>543</v>
      </c>
      <c r="D145" s="652" t="s">
        <v>422</v>
      </c>
      <c r="E145" s="635" t="s">
        <v>743</v>
      </c>
      <c r="F145" s="636">
        <v>43809</v>
      </c>
      <c r="G145" s="637">
        <v>4</v>
      </c>
      <c r="H145" s="638" t="s">
        <v>1195</v>
      </c>
      <c r="I145">
        <v>3080</v>
      </c>
      <c r="J145" s="668">
        <v>21</v>
      </c>
      <c r="K145">
        <v>10.6</v>
      </c>
      <c r="L145" s="575" t="s">
        <v>1204</v>
      </c>
      <c r="M145" s="575" t="s">
        <v>1204</v>
      </c>
      <c r="N145" s="575" t="s">
        <v>1204</v>
      </c>
      <c r="O145" s="575" t="s">
        <v>1204</v>
      </c>
      <c r="P145" s="575" t="s">
        <v>1204</v>
      </c>
      <c r="Q145" s="575" t="s">
        <v>1204</v>
      </c>
      <c r="R145" s="575" t="s">
        <v>1204</v>
      </c>
      <c r="S145" s="575" t="s">
        <v>1204</v>
      </c>
      <c r="T145" s="575" t="s">
        <v>1204</v>
      </c>
      <c r="U145" s="575" t="s">
        <v>1204</v>
      </c>
      <c r="V145" s="575" t="s">
        <v>1204</v>
      </c>
      <c r="W145" s="575" t="s">
        <v>1204</v>
      </c>
      <c r="X145" s="575" t="s">
        <v>1204</v>
      </c>
      <c r="Y145" s="575" t="s">
        <v>1204</v>
      </c>
      <c r="Z145" s="575" t="s">
        <v>1204</v>
      </c>
      <c r="AA145" s="575" t="s">
        <v>1204</v>
      </c>
      <c r="AB145" s="575" t="s">
        <v>1204</v>
      </c>
      <c r="AC145" s="575" t="s">
        <v>1204</v>
      </c>
      <c r="AD145" s="575" t="s">
        <v>1204</v>
      </c>
      <c r="AE145" s="575" t="s">
        <v>1204</v>
      </c>
      <c r="AF145" s="575" t="s">
        <v>1204</v>
      </c>
      <c r="AG145" s="575" t="s">
        <v>1204</v>
      </c>
      <c r="AH145" s="575" t="s">
        <v>1204</v>
      </c>
      <c r="AI145" s="575" t="s">
        <v>1204</v>
      </c>
      <c r="AJ145" s="575" t="s">
        <v>1204</v>
      </c>
      <c r="AK145" s="575" t="s">
        <v>1204</v>
      </c>
      <c r="AL145" s="575" t="s">
        <v>1204</v>
      </c>
      <c r="AM145" s="575" t="s">
        <v>1204</v>
      </c>
      <c r="AN145" s="575" t="s">
        <v>1204</v>
      </c>
      <c r="AO145" s="575" t="s">
        <v>1204</v>
      </c>
      <c r="AP145" s="575" t="s">
        <v>1204</v>
      </c>
      <c r="AQ145" s="575" t="s">
        <v>1204</v>
      </c>
      <c r="AR145" s="575" t="s">
        <v>1204</v>
      </c>
      <c r="AS145" s="575" t="s">
        <v>1204</v>
      </c>
      <c r="AT145" s="575" t="s">
        <v>1204</v>
      </c>
      <c r="AU145" s="575" t="s">
        <v>1204</v>
      </c>
      <c r="AV145" s="575" t="s">
        <v>1204</v>
      </c>
      <c r="AW145" s="575" t="s">
        <v>1204</v>
      </c>
      <c r="AX145" s="575" t="s">
        <v>1204</v>
      </c>
      <c r="AY145" s="575" t="s">
        <v>1204</v>
      </c>
      <c r="AZ145" s="575" t="s">
        <v>1204</v>
      </c>
      <c r="BA145" s="575" t="s">
        <v>1204</v>
      </c>
      <c r="BB145" s="575" t="s">
        <v>1204</v>
      </c>
      <c r="BC145" s="575" t="s">
        <v>1204</v>
      </c>
      <c r="BD145" s="575" t="s">
        <v>1204</v>
      </c>
      <c r="BE145" s="575" t="s">
        <v>1204</v>
      </c>
      <c r="BF145" s="575" t="s">
        <v>1204</v>
      </c>
      <c r="BG145" s="575" t="s">
        <v>1204</v>
      </c>
      <c r="BH145" s="575" t="s">
        <v>1204</v>
      </c>
      <c r="BI145" s="575" t="s">
        <v>1204</v>
      </c>
      <c r="BJ145" s="575" t="s">
        <v>1204</v>
      </c>
      <c r="BK145" s="575" t="s">
        <v>1204</v>
      </c>
      <c r="BL145" s="575" t="s">
        <v>1204</v>
      </c>
      <c r="BM145" s="575" t="s">
        <v>1204</v>
      </c>
      <c r="BN145" s="575" t="s">
        <v>1204</v>
      </c>
      <c r="BO145" s="575" t="s">
        <v>1204</v>
      </c>
      <c r="BP145" s="575" t="s">
        <v>1204</v>
      </c>
      <c r="BQ145" s="575" t="s">
        <v>1204</v>
      </c>
      <c r="BR145" s="575" t="s">
        <v>1204</v>
      </c>
      <c r="BS145" s="575" t="s">
        <v>1204</v>
      </c>
      <c r="BT145" s="575" t="s">
        <v>1204</v>
      </c>
      <c r="BU145" s="575" t="s">
        <v>1204</v>
      </c>
      <c r="BV145" s="575" t="s">
        <v>1204</v>
      </c>
      <c r="BW145" s="575" t="s">
        <v>1204</v>
      </c>
      <c r="BX145" s="575" t="s">
        <v>1204</v>
      </c>
      <c r="BY145" s="575" t="s">
        <v>1204</v>
      </c>
      <c r="BZ145" s="575" t="s">
        <v>1204</v>
      </c>
      <c r="CA145" s="575" t="s">
        <v>1204</v>
      </c>
      <c r="CB145" s="575" t="s">
        <v>1204</v>
      </c>
      <c r="CC145" s="575" t="s">
        <v>1204</v>
      </c>
      <c r="CD145" s="575" t="s">
        <v>1204</v>
      </c>
      <c r="CE145" s="575" t="s">
        <v>1204</v>
      </c>
      <c r="CF145" s="575" t="s">
        <v>1204</v>
      </c>
      <c r="CG145" s="575" t="s">
        <v>1204</v>
      </c>
      <c r="CH145" s="575" t="s">
        <v>1204</v>
      </c>
      <c r="CI145" s="575" t="s">
        <v>1204</v>
      </c>
      <c r="CJ145" s="575" t="s">
        <v>1204</v>
      </c>
      <c r="CK145" s="575" t="s">
        <v>1204</v>
      </c>
      <c r="CL145" s="575" t="s">
        <v>1204</v>
      </c>
      <c r="CM145" s="575" t="s">
        <v>1204</v>
      </c>
      <c r="CN145" s="575" t="s">
        <v>1204</v>
      </c>
      <c r="CO145" s="575" t="s">
        <v>1204</v>
      </c>
      <c r="CP145" s="575" t="s">
        <v>1204</v>
      </c>
      <c r="CQ145" s="575" t="s">
        <v>1204</v>
      </c>
      <c r="CR145" s="575" t="s">
        <v>1204</v>
      </c>
      <c r="CS145" s="575" t="s">
        <v>1204</v>
      </c>
      <c r="CT145" s="575" t="s">
        <v>1204</v>
      </c>
      <c r="CU145" s="575" t="s">
        <v>1204</v>
      </c>
      <c r="CV145" s="575" t="s">
        <v>1204</v>
      </c>
      <c r="CW145" s="575" t="s">
        <v>1204</v>
      </c>
      <c r="CX145" s="575" t="s">
        <v>1204</v>
      </c>
      <c r="CY145" s="575" t="s">
        <v>1204</v>
      </c>
      <c r="CZ145" s="575" t="s">
        <v>1204</v>
      </c>
      <c r="DA145" s="575" t="s">
        <v>1204</v>
      </c>
      <c r="DB145" s="575" t="s">
        <v>1204</v>
      </c>
    </row>
    <row r="146" spans="1:106" s="559" customFormat="1" ht="17" thickBot="1">
      <c r="A146" s="115"/>
      <c r="B146" s="558" t="s">
        <v>1034</v>
      </c>
      <c r="C146" s="558"/>
      <c r="F146" s="561"/>
      <c r="G146" s="571"/>
      <c r="H146" s="571"/>
      <c r="I146" s="563" t="s">
        <v>1204</v>
      </c>
      <c r="J146" s="563" t="s">
        <v>1204</v>
      </c>
      <c r="K146" s="563" t="s">
        <v>1204</v>
      </c>
      <c r="L146" s="563" t="s">
        <v>1204</v>
      </c>
      <c r="M146" s="563" t="s">
        <v>1204</v>
      </c>
      <c r="N146" s="563" t="s">
        <v>1204</v>
      </c>
      <c r="O146" s="563" t="s">
        <v>1204</v>
      </c>
      <c r="P146" s="563" t="s">
        <v>1204</v>
      </c>
      <c r="Q146" s="563" t="s">
        <v>1204</v>
      </c>
      <c r="R146" s="563" t="s">
        <v>1204</v>
      </c>
      <c r="S146" s="563" t="s">
        <v>1204</v>
      </c>
      <c r="T146" s="563" t="s">
        <v>1204</v>
      </c>
      <c r="U146" s="563" t="s">
        <v>1204</v>
      </c>
      <c r="V146" s="563" t="s">
        <v>1204</v>
      </c>
      <c r="W146" s="563" t="s">
        <v>1204</v>
      </c>
      <c r="X146" s="563" t="s">
        <v>1204</v>
      </c>
      <c r="Y146" s="563" t="s">
        <v>1204</v>
      </c>
      <c r="Z146" s="563" t="s">
        <v>1204</v>
      </c>
      <c r="AA146" s="563" t="s">
        <v>1204</v>
      </c>
      <c r="AB146" s="563" t="s">
        <v>1204</v>
      </c>
      <c r="AC146" s="563" t="s">
        <v>1204</v>
      </c>
      <c r="AD146" s="563" t="s">
        <v>1204</v>
      </c>
      <c r="AE146" s="563" t="s">
        <v>1204</v>
      </c>
      <c r="AF146" s="563" t="s">
        <v>1204</v>
      </c>
      <c r="AG146" s="563" t="s">
        <v>1204</v>
      </c>
      <c r="AH146" s="563" t="s">
        <v>1204</v>
      </c>
      <c r="AI146" s="563" t="s">
        <v>1204</v>
      </c>
      <c r="AJ146" s="563" t="s">
        <v>1204</v>
      </c>
      <c r="AK146" s="563" t="s">
        <v>1204</v>
      </c>
      <c r="AL146" s="563" t="s">
        <v>1204</v>
      </c>
      <c r="AM146" s="563" t="s">
        <v>1204</v>
      </c>
      <c r="AN146" s="563" t="s">
        <v>1204</v>
      </c>
      <c r="AO146" s="563" t="s">
        <v>1204</v>
      </c>
      <c r="AP146" s="563" t="s">
        <v>1204</v>
      </c>
      <c r="AQ146" s="563" t="s">
        <v>1204</v>
      </c>
      <c r="AR146" s="563" t="s">
        <v>1204</v>
      </c>
      <c r="AS146" s="563" t="s">
        <v>1204</v>
      </c>
      <c r="AT146" s="563" t="s">
        <v>1204</v>
      </c>
      <c r="AU146" s="563" t="s">
        <v>1204</v>
      </c>
      <c r="AV146" s="563" t="s">
        <v>1204</v>
      </c>
      <c r="AW146" s="563" t="s">
        <v>1204</v>
      </c>
      <c r="AX146" s="563" t="s">
        <v>1204</v>
      </c>
      <c r="AY146" s="563" t="s">
        <v>1204</v>
      </c>
      <c r="AZ146" s="563" t="s">
        <v>1204</v>
      </c>
      <c r="BA146" s="563" t="s">
        <v>1204</v>
      </c>
      <c r="BB146" s="563" t="s">
        <v>1204</v>
      </c>
      <c r="BC146" s="563" t="s">
        <v>1204</v>
      </c>
      <c r="BD146" s="563" t="s">
        <v>1204</v>
      </c>
      <c r="BE146" s="563" t="s">
        <v>1204</v>
      </c>
      <c r="BF146" s="563" t="s">
        <v>1204</v>
      </c>
      <c r="BG146" s="563" t="s">
        <v>1204</v>
      </c>
      <c r="BH146" s="563" t="s">
        <v>1204</v>
      </c>
      <c r="BI146" s="563" t="s">
        <v>1204</v>
      </c>
      <c r="BJ146" s="563" t="s">
        <v>1204</v>
      </c>
      <c r="BK146" s="563" t="s">
        <v>1204</v>
      </c>
      <c r="BL146" s="563" t="s">
        <v>1204</v>
      </c>
      <c r="BM146" s="563" t="s">
        <v>1204</v>
      </c>
      <c r="BN146" s="563" t="s">
        <v>1204</v>
      </c>
      <c r="BO146" s="563" t="s">
        <v>1204</v>
      </c>
      <c r="BP146" s="563" t="s">
        <v>1204</v>
      </c>
      <c r="BQ146" s="563" t="s">
        <v>1204</v>
      </c>
      <c r="BR146" s="563" t="s">
        <v>1204</v>
      </c>
      <c r="BS146" s="563" t="s">
        <v>1204</v>
      </c>
      <c r="BT146" s="563" t="s">
        <v>1204</v>
      </c>
      <c r="BU146" s="563" t="s">
        <v>1204</v>
      </c>
      <c r="BV146" s="563" t="s">
        <v>1204</v>
      </c>
      <c r="BW146" s="563" t="s">
        <v>1204</v>
      </c>
      <c r="BX146" s="563" t="s">
        <v>1204</v>
      </c>
      <c r="BY146" s="563" t="s">
        <v>1204</v>
      </c>
      <c r="BZ146" s="563" t="s">
        <v>1204</v>
      </c>
      <c r="CA146" s="563" t="s">
        <v>1204</v>
      </c>
      <c r="CB146" s="563" t="s">
        <v>1204</v>
      </c>
      <c r="CC146" s="563" t="s">
        <v>1204</v>
      </c>
      <c r="CD146" s="563" t="s">
        <v>1204</v>
      </c>
      <c r="CE146" s="563" t="s">
        <v>1204</v>
      </c>
      <c r="CF146" s="563" t="s">
        <v>1204</v>
      </c>
      <c r="CG146" s="563" t="s">
        <v>1204</v>
      </c>
      <c r="CH146" s="563" t="s">
        <v>1204</v>
      </c>
      <c r="CI146" s="563" t="s">
        <v>1204</v>
      </c>
      <c r="CJ146" s="563" t="s">
        <v>1204</v>
      </c>
      <c r="CK146" s="563" t="s">
        <v>1204</v>
      </c>
      <c r="CL146" s="563" t="s">
        <v>1204</v>
      </c>
      <c r="CM146" s="563" t="s">
        <v>1204</v>
      </c>
      <c r="CN146" s="563" t="s">
        <v>1204</v>
      </c>
      <c r="CO146" s="563" t="s">
        <v>1204</v>
      </c>
      <c r="CP146" s="563" t="s">
        <v>1204</v>
      </c>
      <c r="CQ146" s="563" t="s">
        <v>1204</v>
      </c>
      <c r="CR146" s="563" t="s">
        <v>1204</v>
      </c>
      <c r="CS146" s="563" t="s">
        <v>1204</v>
      </c>
      <c r="CT146" s="563" t="s">
        <v>1204</v>
      </c>
      <c r="CU146" s="563" t="s">
        <v>1204</v>
      </c>
      <c r="CV146" s="563" t="s">
        <v>1204</v>
      </c>
      <c r="CW146" s="563" t="s">
        <v>1204</v>
      </c>
      <c r="CX146" s="563" t="s">
        <v>1204</v>
      </c>
      <c r="CY146" s="563" t="s">
        <v>1204</v>
      </c>
      <c r="CZ146" s="563" t="s">
        <v>1204</v>
      </c>
      <c r="DA146" s="563" t="s">
        <v>1204</v>
      </c>
      <c r="DB146" s="563" t="s">
        <v>1204</v>
      </c>
    </row>
    <row r="147" spans="1:106">
      <c r="A147" s="588" t="s">
        <v>381</v>
      </c>
      <c r="B147" s="494" t="s">
        <v>1036</v>
      </c>
      <c r="C147" s="495" t="s">
        <v>543</v>
      </c>
      <c r="D147" s="652" t="s">
        <v>423</v>
      </c>
      <c r="E147" s="635" t="s">
        <v>113</v>
      </c>
      <c r="F147" s="636">
        <v>43731</v>
      </c>
      <c r="G147" s="637">
        <v>-0.14285714285714285</v>
      </c>
      <c r="H147" s="638" t="s">
        <v>381</v>
      </c>
      <c r="I147">
        <v>2575</v>
      </c>
      <c r="J147" s="668">
        <v>5</v>
      </c>
      <c r="K147">
        <v>9.8000000000000007</v>
      </c>
      <c r="L147" s="575" t="s">
        <v>1204</v>
      </c>
      <c r="M147" s="575" t="s">
        <v>1204</v>
      </c>
      <c r="N147" s="575" t="s">
        <v>1204</v>
      </c>
      <c r="O147" s="575" t="s">
        <v>1204</v>
      </c>
      <c r="P147" s="575" t="s">
        <v>1204</v>
      </c>
      <c r="Q147" s="575" t="s">
        <v>1204</v>
      </c>
      <c r="R147" s="575" t="s">
        <v>1204</v>
      </c>
      <c r="S147" s="575" t="s">
        <v>1204</v>
      </c>
      <c r="T147" s="575" t="s">
        <v>1204</v>
      </c>
      <c r="U147" s="575" t="s">
        <v>1204</v>
      </c>
      <c r="V147" s="575" t="s">
        <v>1204</v>
      </c>
      <c r="W147" s="575" t="s">
        <v>1204</v>
      </c>
      <c r="X147" s="575" t="s">
        <v>1204</v>
      </c>
      <c r="Y147" s="575" t="s">
        <v>1204</v>
      </c>
      <c r="Z147" s="575" t="s">
        <v>1204</v>
      </c>
      <c r="AA147" s="575" t="s">
        <v>1204</v>
      </c>
      <c r="AB147" s="575" t="s">
        <v>1204</v>
      </c>
      <c r="AC147" s="575" t="s">
        <v>1204</v>
      </c>
      <c r="AD147" s="575" t="s">
        <v>1204</v>
      </c>
      <c r="AE147" s="575" t="s">
        <v>1204</v>
      </c>
      <c r="AF147" s="575" t="s">
        <v>1204</v>
      </c>
      <c r="AG147" s="575" t="s">
        <v>1204</v>
      </c>
      <c r="AH147" s="575" t="s">
        <v>1204</v>
      </c>
      <c r="AI147" s="575" t="s">
        <v>1204</v>
      </c>
      <c r="AJ147" s="575" t="s">
        <v>1204</v>
      </c>
      <c r="AK147" s="575" t="s">
        <v>1204</v>
      </c>
      <c r="AL147" s="575" t="s">
        <v>1204</v>
      </c>
      <c r="AM147" s="575" t="s">
        <v>1204</v>
      </c>
      <c r="AN147" s="575" t="s">
        <v>1204</v>
      </c>
      <c r="AO147" s="575" t="s">
        <v>1204</v>
      </c>
      <c r="AP147" s="575" t="s">
        <v>1204</v>
      </c>
      <c r="AQ147" s="575" t="s">
        <v>1204</v>
      </c>
      <c r="AR147" s="575" t="s">
        <v>1204</v>
      </c>
      <c r="AS147" s="575" t="s">
        <v>1204</v>
      </c>
      <c r="AT147" s="575" t="s">
        <v>1204</v>
      </c>
      <c r="AU147" s="575" t="s">
        <v>1204</v>
      </c>
      <c r="AV147" s="575" t="s">
        <v>1204</v>
      </c>
      <c r="AW147" s="575" t="s">
        <v>1204</v>
      </c>
      <c r="AX147" s="575" t="s">
        <v>1204</v>
      </c>
      <c r="AY147" s="575" t="s">
        <v>1204</v>
      </c>
      <c r="AZ147" s="575" t="s">
        <v>1204</v>
      </c>
      <c r="BA147" s="575" t="s">
        <v>1204</v>
      </c>
      <c r="BB147" s="575" t="s">
        <v>1204</v>
      </c>
      <c r="BC147" s="575" t="s">
        <v>1204</v>
      </c>
      <c r="BD147" s="575" t="s">
        <v>1204</v>
      </c>
      <c r="BE147" s="575" t="s">
        <v>1204</v>
      </c>
      <c r="BF147" s="575" t="s">
        <v>1204</v>
      </c>
      <c r="BG147" s="575" t="s">
        <v>1204</v>
      </c>
      <c r="BH147" s="575" t="s">
        <v>1204</v>
      </c>
      <c r="BI147" s="575" t="s">
        <v>1204</v>
      </c>
      <c r="BJ147" s="575" t="s">
        <v>1204</v>
      </c>
      <c r="BK147" s="575" t="s">
        <v>1204</v>
      </c>
      <c r="BL147" s="575" t="s">
        <v>1204</v>
      </c>
      <c r="BM147" s="575" t="s">
        <v>1204</v>
      </c>
      <c r="BN147" s="575" t="s">
        <v>1204</v>
      </c>
      <c r="BO147" s="575" t="s">
        <v>1204</v>
      </c>
      <c r="BP147" s="575" t="s">
        <v>1204</v>
      </c>
      <c r="BQ147" s="575" t="s">
        <v>1204</v>
      </c>
      <c r="BR147" s="575" t="s">
        <v>1204</v>
      </c>
      <c r="BS147" s="575" t="s">
        <v>1204</v>
      </c>
      <c r="BT147" s="575" t="s">
        <v>1204</v>
      </c>
      <c r="BU147" s="575" t="s">
        <v>1204</v>
      </c>
      <c r="BV147" s="575" t="s">
        <v>1204</v>
      </c>
      <c r="BW147" s="575" t="s">
        <v>1204</v>
      </c>
      <c r="BX147" s="575" t="s">
        <v>1204</v>
      </c>
      <c r="BY147" s="575" t="s">
        <v>1204</v>
      </c>
      <c r="BZ147" s="575" t="s">
        <v>1204</v>
      </c>
      <c r="CA147" s="575" t="s">
        <v>1204</v>
      </c>
      <c r="CB147" s="575" t="s">
        <v>1204</v>
      </c>
      <c r="CC147" s="575" t="s">
        <v>1204</v>
      </c>
      <c r="CD147" s="575" t="s">
        <v>1204</v>
      </c>
      <c r="CE147" s="575" t="s">
        <v>1204</v>
      </c>
      <c r="CF147" s="575" t="s">
        <v>1204</v>
      </c>
      <c r="CG147" s="575" t="s">
        <v>1204</v>
      </c>
      <c r="CH147" s="575" t="s">
        <v>1204</v>
      </c>
      <c r="CI147" s="575" t="s">
        <v>1204</v>
      </c>
      <c r="CJ147" s="575" t="s">
        <v>1204</v>
      </c>
      <c r="CK147" s="575" t="s">
        <v>1204</v>
      </c>
      <c r="CL147" s="575" t="s">
        <v>1204</v>
      </c>
      <c r="CM147" s="575" t="s">
        <v>1204</v>
      </c>
      <c r="CN147" s="575" t="s">
        <v>1204</v>
      </c>
      <c r="CO147" s="575" t="s">
        <v>1204</v>
      </c>
      <c r="CP147" s="575" t="s">
        <v>1204</v>
      </c>
      <c r="CQ147" s="575" t="s">
        <v>1204</v>
      </c>
      <c r="CR147" s="575" t="s">
        <v>1204</v>
      </c>
      <c r="CS147" s="575" t="s">
        <v>1204</v>
      </c>
      <c r="CT147" s="575" t="s">
        <v>1204</v>
      </c>
      <c r="CU147" s="575" t="s">
        <v>1204</v>
      </c>
      <c r="CV147" s="575" t="s">
        <v>1204</v>
      </c>
      <c r="CW147" s="575" t="s">
        <v>1204</v>
      </c>
      <c r="CX147" s="575" t="s">
        <v>1204</v>
      </c>
      <c r="CY147" s="575" t="s">
        <v>1204</v>
      </c>
      <c r="CZ147" s="575" t="s">
        <v>1204</v>
      </c>
      <c r="DA147" s="575" t="s">
        <v>1204</v>
      </c>
      <c r="DB147" s="575" t="s">
        <v>1204</v>
      </c>
    </row>
    <row r="148" spans="1:106" s="643" customFormat="1">
      <c r="A148" s="114"/>
      <c r="B148" s="549" t="s">
        <v>1037</v>
      </c>
      <c r="C148" s="549"/>
      <c r="F148" s="641"/>
      <c r="G148" s="656"/>
      <c r="H148" s="656"/>
      <c r="I148" s="555" t="s">
        <v>1204</v>
      </c>
      <c r="J148" s="555" t="s">
        <v>1204</v>
      </c>
      <c r="K148" s="555" t="s">
        <v>1204</v>
      </c>
      <c r="L148" s="555" t="s">
        <v>1204</v>
      </c>
      <c r="M148" s="555" t="s">
        <v>1204</v>
      </c>
      <c r="N148" s="555" t="s">
        <v>1204</v>
      </c>
      <c r="O148" s="555" t="s">
        <v>1204</v>
      </c>
      <c r="P148" s="555" t="s">
        <v>1204</v>
      </c>
      <c r="Q148" s="555" t="s">
        <v>1204</v>
      </c>
      <c r="R148" s="555" t="s">
        <v>1204</v>
      </c>
      <c r="S148" s="555" t="s">
        <v>1204</v>
      </c>
      <c r="T148" s="555" t="s">
        <v>1204</v>
      </c>
      <c r="U148" s="555" t="s">
        <v>1204</v>
      </c>
      <c r="V148" s="555" t="s">
        <v>1204</v>
      </c>
      <c r="W148" s="555" t="s">
        <v>1204</v>
      </c>
      <c r="X148" s="555" t="s">
        <v>1204</v>
      </c>
      <c r="Y148" s="555" t="s">
        <v>1204</v>
      </c>
      <c r="Z148" s="555" t="s">
        <v>1204</v>
      </c>
      <c r="AA148" s="555" t="s">
        <v>1204</v>
      </c>
      <c r="AB148" s="555" t="s">
        <v>1204</v>
      </c>
      <c r="AC148" s="555" t="s">
        <v>1204</v>
      </c>
      <c r="AD148" s="555" t="s">
        <v>1204</v>
      </c>
      <c r="AE148" s="555" t="s">
        <v>1204</v>
      </c>
      <c r="AF148" s="555" t="s">
        <v>1204</v>
      </c>
      <c r="AG148" s="555" t="s">
        <v>1204</v>
      </c>
      <c r="AH148" s="555" t="s">
        <v>1204</v>
      </c>
      <c r="AI148" s="555" t="s">
        <v>1204</v>
      </c>
      <c r="AJ148" s="555" t="s">
        <v>1204</v>
      </c>
      <c r="AK148" s="555" t="s">
        <v>1204</v>
      </c>
      <c r="AL148" s="555" t="s">
        <v>1204</v>
      </c>
      <c r="AM148" s="555" t="s">
        <v>1204</v>
      </c>
      <c r="AN148" s="555" t="s">
        <v>1204</v>
      </c>
      <c r="AO148" s="555" t="s">
        <v>1204</v>
      </c>
      <c r="AP148" s="555" t="s">
        <v>1204</v>
      </c>
      <c r="AQ148" s="555" t="s">
        <v>1204</v>
      </c>
      <c r="AR148" s="555" t="s">
        <v>1204</v>
      </c>
      <c r="AS148" s="555" t="s">
        <v>1204</v>
      </c>
      <c r="AT148" s="555" t="s">
        <v>1204</v>
      </c>
      <c r="AU148" s="555" t="s">
        <v>1204</v>
      </c>
      <c r="AV148" s="555" t="s">
        <v>1204</v>
      </c>
      <c r="AW148" s="555" t="s">
        <v>1204</v>
      </c>
      <c r="AX148" s="555" t="s">
        <v>1204</v>
      </c>
      <c r="AY148" s="555" t="s">
        <v>1204</v>
      </c>
      <c r="AZ148" s="555" t="s">
        <v>1204</v>
      </c>
      <c r="BA148" s="555" t="s">
        <v>1204</v>
      </c>
      <c r="BB148" s="555" t="s">
        <v>1204</v>
      </c>
      <c r="BC148" s="555" t="s">
        <v>1204</v>
      </c>
      <c r="BD148" s="555" t="s">
        <v>1204</v>
      </c>
      <c r="BE148" s="555" t="s">
        <v>1204</v>
      </c>
      <c r="BF148" s="555" t="s">
        <v>1204</v>
      </c>
      <c r="BG148" s="555" t="s">
        <v>1204</v>
      </c>
      <c r="BH148" s="555" t="s">
        <v>1204</v>
      </c>
      <c r="BI148" s="555" t="s">
        <v>1204</v>
      </c>
      <c r="BJ148" s="555" t="s">
        <v>1204</v>
      </c>
      <c r="BK148" s="555" t="s">
        <v>1204</v>
      </c>
      <c r="BL148" s="555" t="s">
        <v>1204</v>
      </c>
      <c r="BM148" s="555" t="s">
        <v>1204</v>
      </c>
      <c r="BN148" s="555" t="s">
        <v>1204</v>
      </c>
      <c r="BO148" s="555" t="s">
        <v>1204</v>
      </c>
      <c r="BP148" s="555" t="s">
        <v>1204</v>
      </c>
      <c r="BQ148" s="555" t="s">
        <v>1204</v>
      </c>
      <c r="BR148" s="555" t="s">
        <v>1204</v>
      </c>
      <c r="BS148" s="555" t="s">
        <v>1204</v>
      </c>
      <c r="BT148" s="555" t="s">
        <v>1204</v>
      </c>
      <c r="BU148" s="555" t="s">
        <v>1204</v>
      </c>
      <c r="BV148" s="555" t="s">
        <v>1204</v>
      </c>
      <c r="BW148" s="555" t="s">
        <v>1204</v>
      </c>
      <c r="BX148" s="555" t="s">
        <v>1204</v>
      </c>
      <c r="BY148" s="555" t="s">
        <v>1204</v>
      </c>
      <c r="BZ148" s="555" t="s">
        <v>1204</v>
      </c>
      <c r="CA148" s="555" t="s">
        <v>1204</v>
      </c>
      <c r="CB148" s="555" t="s">
        <v>1204</v>
      </c>
      <c r="CC148" s="555" t="s">
        <v>1204</v>
      </c>
      <c r="CD148" s="555" t="s">
        <v>1204</v>
      </c>
      <c r="CE148" s="555" t="s">
        <v>1204</v>
      </c>
      <c r="CF148" s="555" t="s">
        <v>1204</v>
      </c>
      <c r="CG148" s="555" t="s">
        <v>1204</v>
      </c>
      <c r="CH148" s="555" t="s">
        <v>1204</v>
      </c>
      <c r="CI148" s="555" t="s">
        <v>1204</v>
      </c>
      <c r="CJ148" s="555" t="s">
        <v>1204</v>
      </c>
      <c r="CK148" s="555" t="s">
        <v>1204</v>
      </c>
      <c r="CL148" s="555" t="s">
        <v>1204</v>
      </c>
      <c r="CM148" s="555" t="s">
        <v>1204</v>
      </c>
      <c r="CN148" s="555" t="s">
        <v>1204</v>
      </c>
      <c r="CO148" s="555" t="s">
        <v>1204</v>
      </c>
      <c r="CP148" s="555" t="s">
        <v>1204</v>
      </c>
      <c r="CQ148" s="555" t="s">
        <v>1204</v>
      </c>
      <c r="CR148" s="555" t="s">
        <v>1204</v>
      </c>
      <c r="CS148" s="555" t="s">
        <v>1204</v>
      </c>
      <c r="CT148" s="555" t="s">
        <v>1204</v>
      </c>
      <c r="CU148" s="555" t="s">
        <v>1204</v>
      </c>
      <c r="CV148" s="555" t="s">
        <v>1204</v>
      </c>
      <c r="CW148" s="555" t="s">
        <v>1204</v>
      </c>
      <c r="CX148" s="555" t="s">
        <v>1204</v>
      </c>
      <c r="CY148" s="555" t="s">
        <v>1204</v>
      </c>
      <c r="CZ148" s="555" t="s">
        <v>1204</v>
      </c>
      <c r="DA148" s="555" t="s">
        <v>1204</v>
      </c>
      <c r="DB148" s="555" t="s">
        <v>1204</v>
      </c>
    </row>
    <row r="149" spans="1:106">
      <c r="A149" s="588" t="s">
        <v>1191</v>
      </c>
      <c r="B149" s="494" t="s">
        <v>1039</v>
      </c>
      <c r="C149" s="495" t="s">
        <v>543</v>
      </c>
      <c r="D149" s="652" t="s">
        <v>423</v>
      </c>
      <c r="E149" s="635" t="s">
        <v>417</v>
      </c>
      <c r="F149" s="636">
        <v>43732</v>
      </c>
      <c r="G149" s="637">
        <v>0</v>
      </c>
      <c r="H149" s="638" t="s">
        <v>1191</v>
      </c>
      <c r="I149">
        <v>19089</v>
      </c>
      <c r="J149">
        <v>1616</v>
      </c>
      <c r="K149">
        <v>39.799999999999997</v>
      </c>
      <c r="L149">
        <v>35.799999999999997</v>
      </c>
      <c r="M149">
        <v>32.4</v>
      </c>
      <c r="N149">
        <v>21.6</v>
      </c>
      <c r="O149">
        <v>78.400000000000006</v>
      </c>
      <c r="P149">
        <v>16.399999999999999</v>
      </c>
      <c r="Q149">
        <v>8.65</v>
      </c>
      <c r="R149">
        <v>38.4</v>
      </c>
      <c r="S149">
        <v>60.9</v>
      </c>
      <c r="T149">
        <v>39.1</v>
      </c>
      <c r="U149">
        <v>4.84</v>
      </c>
      <c r="V149" s="355">
        <f t="shared" si="75"/>
        <v>7.7328000000000001</v>
      </c>
      <c r="W149" s="355">
        <f t="shared" si="51"/>
        <v>6.3754396854955511</v>
      </c>
      <c r="X149">
        <v>44.3</v>
      </c>
      <c r="Y149">
        <v>25</v>
      </c>
      <c r="Z149">
        <v>11.6</v>
      </c>
      <c r="AA149">
        <v>42.6</v>
      </c>
      <c r="AB149">
        <v>5.1100000000000003</v>
      </c>
      <c r="AC149">
        <v>80</v>
      </c>
      <c r="AD149">
        <v>56</v>
      </c>
      <c r="AE149">
        <v>62</v>
      </c>
      <c r="AF149">
        <v>82</v>
      </c>
      <c r="AG149">
        <v>4</v>
      </c>
      <c r="AH149" s="639">
        <f t="shared" si="52"/>
        <v>26.9787</v>
      </c>
      <c r="AI149" s="639">
        <f t="shared" si="53"/>
        <v>15.225</v>
      </c>
      <c r="AJ149" s="639">
        <f t="shared" si="54"/>
        <v>25.9434</v>
      </c>
      <c r="AK149" s="639">
        <f t="shared" si="55"/>
        <v>3.11199</v>
      </c>
      <c r="AL149" s="639">
        <f t="shared" si="56"/>
        <v>6.92</v>
      </c>
      <c r="AM149" s="639">
        <f t="shared" si="57"/>
        <v>4.8440000000000003</v>
      </c>
      <c r="AN149" s="639">
        <f t="shared" si="58"/>
        <v>5.3630000000000004</v>
      </c>
      <c r="AO149" s="639">
        <f t="shared" si="59"/>
        <v>7.0930000000000009</v>
      </c>
      <c r="AP149" s="639">
        <f t="shared" si="60"/>
        <v>0.34600000000000003</v>
      </c>
      <c r="AQ149">
        <v>2670</v>
      </c>
      <c r="AR149">
        <v>429</v>
      </c>
      <c r="AS149">
        <v>697</v>
      </c>
      <c r="AT149">
        <v>1197</v>
      </c>
      <c r="AU149">
        <v>44.9</v>
      </c>
      <c r="AV149">
        <v>89.6</v>
      </c>
      <c r="AW149">
        <v>60</v>
      </c>
      <c r="AX149">
        <v>21.6</v>
      </c>
      <c r="AY149">
        <v>631</v>
      </c>
      <c r="AZ149">
        <v>39.200000000000003</v>
      </c>
      <c r="BA149">
        <v>87.2</v>
      </c>
      <c r="BB149">
        <v>8</v>
      </c>
      <c r="BC149">
        <v>195</v>
      </c>
      <c r="BD149">
        <v>27</v>
      </c>
      <c r="BE149">
        <v>679</v>
      </c>
      <c r="BF149">
        <v>406</v>
      </c>
      <c r="BG149">
        <v>18</v>
      </c>
      <c r="BH149">
        <v>16.600000000000001</v>
      </c>
      <c r="BI149">
        <v>4.42</v>
      </c>
      <c r="BJ149">
        <v>5.08</v>
      </c>
      <c r="BK149">
        <v>480</v>
      </c>
      <c r="BL149">
        <v>38.200000000000003</v>
      </c>
      <c r="BM149">
        <v>53.6</v>
      </c>
      <c r="BN149">
        <v>3.97</v>
      </c>
      <c r="BO149">
        <v>49.3</v>
      </c>
      <c r="BP149">
        <v>2.38</v>
      </c>
      <c r="BQ149">
        <v>1.88</v>
      </c>
      <c r="BR149">
        <v>98.1</v>
      </c>
      <c r="BS149">
        <v>2.5099999999999998</v>
      </c>
      <c r="BT149">
        <v>2.5099999999999998</v>
      </c>
      <c r="BU149">
        <v>85.2</v>
      </c>
      <c r="BV149">
        <v>82.9</v>
      </c>
      <c r="BW149">
        <v>17.100000000000001</v>
      </c>
      <c r="BX149">
        <v>2.13</v>
      </c>
      <c r="BY149">
        <v>20</v>
      </c>
      <c r="BZ149">
        <v>15</v>
      </c>
      <c r="CA149">
        <v>95</v>
      </c>
      <c r="CB149">
        <v>80</v>
      </c>
      <c r="CC149">
        <v>5</v>
      </c>
      <c r="CD149">
        <v>2.42</v>
      </c>
      <c r="CE149">
        <v>2.12</v>
      </c>
      <c r="CF149">
        <v>2.42</v>
      </c>
      <c r="CG149">
        <v>87.7</v>
      </c>
      <c r="CH149">
        <v>2.42</v>
      </c>
      <c r="CI149">
        <v>17.100000000000001</v>
      </c>
      <c r="CJ149">
        <v>2.21</v>
      </c>
      <c r="CK149">
        <v>4.41</v>
      </c>
      <c r="CL149">
        <v>2.94</v>
      </c>
      <c r="CM149">
        <v>72.8</v>
      </c>
      <c r="CN149">
        <v>0.74</v>
      </c>
      <c r="CO149" s="639">
        <f t="shared" si="61"/>
        <v>0.502</v>
      </c>
      <c r="CP149" s="639">
        <f t="shared" si="62"/>
        <v>0.3765</v>
      </c>
      <c r="CQ149" s="639">
        <f t="shared" si="63"/>
        <v>2.3845000000000001</v>
      </c>
      <c r="CR149" s="639">
        <f t="shared" si="64"/>
        <v>2.008</v>
      </c>
      <c r="CS149" s="639">
        <f t="shared" si="65"/>
        <v>0.1255</v>
      </c>
      <c r="CT149" s="639">
        <f t="shared" si="66"/>
        <v>2.0061800000000001</v>
      </c>
      <c r="CU149" s="639">
        <f t="shared" si="67"/>
        <v>1.7574800000000002</v>
      </c>
      <c r="CV149" s="639">
        <f t="shared" si="68"/>
        <v>72.703300000000013</v>
      </c>
      <c r="CW149" s="639">
        <f t="shared" si="69"/>
        <v>2.0061800000000001</v>
      </c>
      <c r="CX149" s="639">
        <f t="shared" si="70"/>
        <v>0.37791000000000002</v>
      </c>
      <c r="CY149" s="639">
        <f t="shared" si="71"/>
        <v>0.75411000000000017</v>
      </c>
      <c r="CZ149" s="639">
        <f t="shared" si="72"/>
        <v>0.50273999999999996</v>
      </c>
      <c r="DA149" s="639">
        <f t="shared" si="73"/>
        <v>12.4488</v>
      </c>
      <c r="DB149" s="639">
        <f t="shared" si="74"/>
        <v>0.12654000000000001</v>
      </c>
    </row>
    <row r="150" spans="1:106" s="643" customFormat="1">
      <c r="A150" s="114"/>
      <c r="B150" s="549" t="s">
        <v>1040</v>
      </c>
      <c r="C150" s="549"/>
      <c r="F150" s="641"/>
      <c r="G150" s="656"/>
      <c r="I150" s="555" t="s">
        <v>1204</v>
      </c>
      <c r="J150" s="555" t="s">
        <v>1204</v>
      </c>
      <c r="K150" s="555" t="s">
        <v>1204</v>
      </c>
      <c r="L150" s="555" t="s">
        <v>1204</v>
      </c>
      <c r="M150" s="555" t="s">
        <v>1204</v>
      </c>
      <c r="N150" s="555" t="s">
        <v>1204</v>
      </c>
      <c r="O150" s="555" t="s">
        <v>1204</v>
      </c>
      <c r="P150" s="555" t="s">
        <v>1204</v>
      </c>
      <c r="Q150" s="555" t="s">
        <v>1204</v>
      </c>
      <c r="R150" s="555" t="s">
        <v>1204</v>
      </c>
      <c r="S150" s="555" t="s">
        <v>1204</v>
      </c>
      <c r="T150" s="555" t="s">
        <v>1204</v>
      </c>
      <c r="U150" s="555" t="s">
        <v>1204</v>
      </c>
      <c r="V150" s="555" t="s">
        <v>1204</v>
      </c>
      <c r="W150" s="555" t="s">
        <v>1204</v>
      </c>
      <c r="X150" s="555" t="s">
        <v>1204</v>
      </c>
      <c r="Y150" s="555" t="s">
        <v>1204</v>
      </c>
      <c r="Z150" s="555" t="s">
        <v>1204</v>
      </c>
      <c r="AA150" s="555" t="s">
        <v>1204</v>
      </c>
      <c r="AB150" s="555" t="s">
        <v>1204</v>
      </c>
      <c r="AC150" s="555" t="s">
        <v>1204</v>
      </c>
      <c r="AD150" s="555" t="s">
        <v>1204</v>
      </c>
      <c r="AE150" s="555" t="s">
        <v>1204</v>
      </c>
      <c r="AF150" s="555" t="s">
        <v>1204</v>
      </c>
      <c r="AG150" s="555" t="s">
        <v>1204</v>
      </c>
      <c r="AH150" s="555" t="s">
        <v>1204</v>
      </c>
      <c r="AI150" s="555" t="s">
        <v>1204</v>
      </c>
      <c r="AJ150" s="555" t="s">
        <v>1204</v>
      </c>
      <c r="AK150" s="555" t="s">
        <v>1204</v>
      </c>
      <c r="AL150" s="555" t="s">
        <v>1204</v>
      </c>
      <c r="AM150" s="555" t="s">
        <v>1204</v>
      </c>
      <c r="AN150" s="555" t="s">
        <v>1204</v>
      </c>
      <c r="AO150" s="555" t="s">
        <v>1204</v>
      </c>
      <c r="AP150" s="555" t="s">
        <v>1204</v>
      </c>
      <c r="AQ150" s="555" t="s">
        <v>1204</v>
      </c>
      <c r="AR150" s="555" t="s">
        <v>1204</v>
      </c>
      <c r="AS150" s="555" t="s">
        <v>1204</v>
      </c>
      <c r="AT150" s="555" t="s">
        <v>1204</v>
      </c>
      <c r="AU150" s="555" t="s">
        <v>1204</v>
      </c>
      <c r="AV150" s="555" t="s">
        <v>1204</v>
      </c>
      <c r="AW150" s="555" t="s">
        <v>1204</v>
      </c>
      <c r="AX150" s="555" t="s">
        <v>1204</v>
      </c>
      <c r="AY150" s="555" t="s">
        <v>1204</v>
      </c>
      <c r="AZ150" s="555" t="s">
        <v>1204</v>
      </c>
      <c r="BA150" s="555" t="s">
        <v>1204</v>
      </c>
      <c r="BB150" s="555" t="s">
        <v>1204</v>
      </c>
      <c r="BC150" s="555" t="s">
        <v>1204</v>
      </c>
      <c r="BD150" s="555" t="s">
        <v>1204</v>
      </c>
      <c r="BE150" s="555" t="s">
        <v>1204</v>
      </c>
      <c r="BF150" s="555" t="s">
        <v>1204</v>
      </c>
      <c r="BG150" s="555" t="s">
        <v>1204</v>
      </c>
      <c r="BH150" s="555" t="s">
        <v>1204</v>
      </c>
      <c r="BI150" s="555" t="s">
        <v>1204</v>
      </c>
      <c r="BJ150" s="555" t="s">
        <v>1204</v>
      </c>
      <c r="BK150" s="555" t="s">
        <v>1204</v>
      </c>
      <c r="BL150" s="555" t="s">
        <v>1204</v>
      </c>
      <c r="BM150" s="555" t="s">
        <v>1204</v>
      </c>
      <c r="BN150" s="555" t="s">
        <v>1204</v>
      </c>
      <c r="BO150" s="555" t="s">
        <v>1204</v>
      </c>
      <c r="BP150" s="555" t="s">
        <v>1204</v>
      </c>
      <c r="BQ150" s="555" t="s">
        <v>1204</v>
      </c>
      <c r="BR150" s="555" t="s">
        <v>1204</v>
      </c>
      <c r="BS150" s="555" t="s">
        <v>1204</v>
      </c>
      <c r="BT150" s="555" t="s">
        <v>1204</v>
      </c>
      <c r="BU150" s="555" t="s">
        <v>1204</v>
      </c>
      <c r="BV150" s="555" t="s">
        <v>1204</v>
      </c>
      <c r="BW150" s="555" t="s">
        <v>1204</v>
      </c>
      <c r="BX150" s="555" t="s">
        <v>1204</v>
      </c>
      <c r="BY150" s="555" t="s">
        <v>1204</v>
      </c>
      <c r="BZ150" s="555" t="s">
        <v>1204</v>
      </c>
      <c r="CA150" s="555" t="s">
        <v>1204</v>
      </c>
      <c r="CB150" s="555" t="s">
        <v>1204</v>
      </c>
      <c r="CC150" s="555" t="s">
        <v>1204</v>
      </c>
      <c r="CD150" s="555" t="s">
        <v>1204</v>
      </c>
      <c r="CE150" s="555" t="s">
        <v>1204</v>
      </c>
      <c r="CF150" s="555" t="s">
        <v>1204</v>
      </c>
      <c r="CG150" s="555" t="s">
        <v>1204</v>
      </c>
      <c r="CH150" s="555" t="s">
        <v>1204</v>
      </c>
      <c r="CI150" s="555" t="s">
        <v>1204</v>
      </c>
      <c r="CJ150" s="555" t="s">
        <v>1204</v>
      </c>
      <c r="CK150" s="555" t="s">
        <v>1204</v>
      </c>
      <c r="CL150" s="555" t="s">
        <v>1204</v>
      </c>
      <c r="CM150" s="555" t="s">
        <v>1204</v>
      </c>
      <c r="CN150" s="555" t="s">
        <v>1204</v>
      </c>
      <c r="CO150" s="555" t="s">
        <v>1204</v>
      </c>
      <c r="CP150" s="555" t="s">
        <v>1204</v>
      </c>
      <c r="CQ150" s="555" t="s">
        <v>1204</v>
      </c>
      <c r="CR150" s="555" t="s">
        <v>1204</v>
      </c>
      <c r="CS150" s="555" t="s">
        <v>1204</v>
      </c>
      <c r="CT150" s="555" t="s">
        <v>1204</v>
      </c>
      <c r="CU150" s="555" t="s">
        <v>1204</v>
      </c>
      <c r="CV150" s="555" t="s">
        <v>1204</v>
      </c>
      <c r="CW150" s="555" t="s">
        <v>1204</v>
      </c>
      <c r="CX150" s="555" t="s">
        <v>1204</v>
      </c>
      <c r="CY150" s="555" t="s">
        <v>1204</v>
      </c>
      <c r="CZ150" s="555" t="s">
        <v>1204</v>
      </c>
      <c r="DA150" s="555" t="s">
        <v>1204</v>
      </c>
      <c r="DB150" s="555" t="s">
        <v>1204</v>
      </c>
    </row>
    <row r="151" spans="1:106">
      <c r="A151" s="588" t="s">
        <v>1192</v>
      </c>
      <c r="B151" s="494" t="s">
        <v>1042</v>
      </c>
      <c r="C151" s="495" t="s">
        <v>543</v>
      </c>
      <c r="D151" s="652" t="s">
        <v>423</v>
      </c>
      <c r="E151" s="635" t="s">
        <v>418</v>
      </c>
      <c r="F151" s="636">
        <v>43733</v>
      </c>
      <c r="G151" s="637">
        <v>0.14285714285714285</v>
      </c>
      <c r="H151" s="638" t="s">
        <v>1192</v>
      </c>
      <c r="I151">
        <v>10478</v>
      </c>
      <c r="J151">
        <v>1956</v>
      </c>
      <c r="K151">
        <v>80</v>
      </c>
      <c r="L151">
        <v>56.1</v>
      </c>
      <c r="M151">
        <v>13.8</v>
      </c>
      <c r="N151">
        <v>8.4700000000000006</v>
      </c>
      <c r="O151">
        <v>91.5</v>
      </c>
      <c r="P151">
        <v>5.37</v>
      </c>
      <c r="Q151">
        <v>3.19</v>
      </c>
      <c r="R151">
        <v>59.8</v>
      </c>
      <c r="S151">
        <v>41</v>
      </c>
      <c r="T151">
        <v>59</v>
      </c>
      <c r="U151">
        <v>2.19</v>
      </c>
      <c r="V151" s="355">
        <f t="shared" si="75"/>
        <v>4.7516700000000007</v>
      </c>
      <c r="W151" s="355">
        <f t="shared" ref="W151:W212" si="76">BO151/V151</f>
        <v>7.4079218464245198</v>
      </c>
      <c r="X151">
        <v>27.3</v>
      </c>
      <c r="Y151">
        <v>11.8</v>
      </c>
      <c r="Z151">
        <v>5.56</v>
      </c>
      <c r="AA151">
        <v>58.9</v>
      </c>
      <c r="AB151">
        <v>2.2200000000000002</v>
      </c>
      <c r="AC151">
        <v>68.599999999999994</v>
      </c>
      <c r="AD151">
        <v>31.4</v>
      </c>
      <c r="AE151">
        <v>71.400000000000006</v>
      </c>
      <c r="AF151">
        <v>71.400000000000006</v>
      </c>
      <c r="AG151">
        <v>5.71</v>
      </c>
      <c r="AH151" s="639">
        <f t="shared" ref="AH151:AH212" si="77">X151*S151/100</f>
        <v>11.193</v>
      </c>
      <c r="AI151" s="639">
        <f t="shared" ref="AI151:AI212" si="78">Y151*S151/100</f>
        <v>4.8380000000000001</v>
      </c>
      <c r="AJ151" s="639">
        <f t="shared" ref="AJ151:AJ212" si="79">AA151*S151/100</f>
        <v>24.149000000000001</v>
      </c>
      <c r="AK151" s="639">
        <f t="shared" ref="AK151:AK212" si="80">AB151*S151/100</f>
        <v>0.91020000000000012</v>
      </c>
      <c r="AL151" s="639">
        <f t="shared" ref="AL151:AL212" si="81">AC151*Q151/100</f>
        <v>2.1883399999999997</v>
      </c>
      <c r="AM151" s="639">
        <f t="shared" ref="AM151:AM212" si="82">AD151*Q151/100</f>
        <v>1.00166</v>
      </c>
      <c r="AN151" s="639">
        <f t="shared" ref="AN151:AN212" si="83">AE151*Q151/100</f>
        <v>2.27766</v>
      </c>
      <c r="AO151" s="639">
        <f t="shared" ref="AO151:AO212" si="84">AF151*Q151/100</f>
        <v>2.27766</v>
      </c>
      <c r="AP151" s="639">
        <f t="shared" ref="AP151:AP212" si="85">AG151*Q151/100</f>
        <v>0.18214900000000001</v>
      </c>
      <c r="AQ151">
        <v>1467</v>
      </c>
      <c r="AR151">
        <v>242</v>
      </c>
      <c r="AS151">
        <v>869</v>
      </c>
      <c r="AT151">
        <v>728</v>
      </c>
      <c r="AU151">
        <v>-29.5</v>
      </c>
      <c r="AV151">
        <v>73.099999999999994</v>
      </c>
      <c r="AW151">
        <v>39.799999999999997</v>
      </c>
      <c r="AX151">
        <v>21.5</v>
      </c>
      <c r="AY151">
        <v>463</v>
      </c>
      <c r="AZ151">
        <v>66.7</v>
      </c>
      <c r="BA151">
        <v>80.599999999999994</v>
      </c>
      <c r="BB151">
        <v>7.53</v>
      </c>
      <c r="BC151">
        <v>187</v>
      </c>
      <c r="BD151">
        <v>32.1</v>
      </c>
      <c r="BE151">
        <v>830</v>
      </c>
      <c r="BF151">
        <v>242</v>
      </c>
      <c r="BG151">
        <v>19.3</v>
      </c>
      <c r="BH151">
        <v>8.36</v>
      </c>
      <c r="BI151">
        <v>2.19</v>
      </c>
      <c r="BJ151">
        <v>1.49</v>
      </c>
      <c r="BK151">
        <v>1287</v>
      </c>
      <c r="BL151">
        <v>59.2</v>
      </c>
      <c r="BM151">
        <v>37.299999999999997</v>
      </c>
      <c r="BN151">
        <v>1.69</v>
      </c>
      <c r="BO151">
        <v>35.200000000000003</v>
      </c>
      <c r="BP151">
        <v>3.49</v>
      </c>
      <c r="BQ151">
        <v>2.62</v>
      </c>
      <c r="BR151">
        <v>97.4</v>
      </c>
      <c r="BS151">
        <v>2.62</v>
      </c>
      <c r="BT151">
        <v>3.05</v>
      </c>
      <c r="BU151">
        <v>81</v>
      </c>
      <c r="BV151">
        <v>55.7</v>
      </c>
      <c r="BW151">
        <v>44.3</v>
      </c>
      <c r="BX151">
        <v>3.63</v>
      </c>
      <c r="BY151">
        <v>9.52</v>
      </c>
      <c r="BZ151">
        <v>14.3</v>
      </c>
      <c r="CA151">
        <v>100</v>
      </c>
      <c r="CB151">
        <v>61.9</v>
      </c>
      <c r="CC151">
        <v>14.3</v>
      </c>
      <c r="CD151">
        <v>4.7</v>
      </c>
      <c r="CE151">
        <v>2.09</v>
      </c>
      <c r="CF151">
        <v>3.39</v>
      </c>
      <c r="CG151">
        <v>83.3</v>
      </c>
      <c r="CH151">
        <v>4.7</v>
      </c>
      <c r="CI151">
        <v>44.3</v>
      </c>
      <c r="CJ151">
        <v>1.97</v>
      </c>
      <c r="CK151">
        <v>3.28</v>
      </c>
      <c r="CL151">
        <v>2.62</v>
      </c>
      <c r="CM151">
        <v>78</v>
      </c>
      <c r="CN151">
        <v>2.2999999999999998</v>
      </c>
      <c r="CO151" s="639">
        <f t="shared" ref="CO151:CO212" si="86">BY151*BT151/100</f>
        <v>0.29035999999999995</v>
      </c>
      <c r="CP151" s="639">
        <f t="shared" ref="CP151:CP212" si="87">BZ151*BT151/100</f>
        <v>0.43615000000000004</v>
      </c>
      <c r="CQ151" s="639">
        <f t="shared" ref="CQ151:CQ212" si="88">CA151*BT151/100</f>
        <v>3.05</v>
      </c>
      <c r="CR151" s="639">
        <f t="shared" ref="CR151:CR212" si="89">CB151*BT151/100</f>
        <v>1.8879499999999998</v>
      </c>
      <c r="CS151" s="639">
        <f t="shared" ref="CS151:CS212" si="90">CC151*BT151/100</f>
        <v>0.43615000000000004</v>
      </c>
      <c r="CT151" s="639">
        <f t="shared" ref="CT151:CT212" si="91">CD151*BV151/100</f>
        <v>2.6179000000000001</v>
      </c>
      <c r="CU151" s="639">
        <f t="shared" ref="CU151:CU212" si="92">CE151*BV151/100</f>
        <v>1.1641299999999999</v>
      </c>
      <c r="CV151" s="639">
        <f t="shared" ref="CV151:CV212" si="93">CG151*BV151/100</f>
        <v>46.398100000000007</v>
      </c>
      <c r="CW151" s="639">
        <f t="shared" ref="CW151:CW212" si="94">CH151*BV151/100</f>
        <v>2.6179000000000001</v>
      </c>
      <c r="CX151" s="639">
        <f t="shared" ref="CX151:CX212" si="95">CI151*CJ151/100</f>
        <v>0.87270999999999987</v>
      </c>
      <c r="CY151" s="639">
        <f t="shared" ref="CY151:CY212" si="96">CI151*CK151/100</f>
        <v>1.4530399999999997</v>
      </c>
      <c r="CZ151" s="639">
        <f t="shared" ref="CZ151:CZ212" si="97">CI151*CL151/100</f>
        <v>1.16066</v>
      </c>
      <c r="DA151" s="639">
        <f t="shared" ref="DA151:DA212" si="98">CI151*CM151/100</f>
        <v>34.553999999999995</v>
      </c>
      <c r="DB151" s="639">
        <f t="shared" ref="DB151:DB212" si="99">CI151*CN151/100</f>
        <v>1.0188999999999999</v>
      </c>
    </row>
    <row r="152" spans="1:106" s="643" customFormat="1">
      <c r="A152" s="114"/>
      <c r="B152" s="549" t="s">
        <v>1043</v>
      </c>
      <c r="C152" s="549"/>
      <c r="F152" s="641"/>
      <c r="G152" s="656"/>
      <c r="I152" s="555" t="s">
        <v>1204</v>
      </c>
      <c r="J152" s="555" t="s">
        <v>1204</v>
      </c>
      <c r="K152" s="555" t="s">
        <v>1204</v>
      </c>
      <c r="L152" s="555" t="s">
        <v>1204</v>
      </c>
      <c r="M152" s="555" t="s">
        <v>1204</v>
      </c>
      <c r="N152" s="555" t="s">
        <v>1204</v>
      </c>
      <c r="O152" s="555" t="s">
        <v>1204</v>
      </c>
      <c r="P152" s="555" t="s">
        <v>1204</v>
      </c>
      <c r="Q152" s="555" t="s">
        <v>1204</v>
      </c>
      <c r="R152" s="555" t="s">
        <v>1204</v>
      </c>
      <c r="S152" s="555" t="s">
        <v>1204</v>
      </c>
      <c r="T152" s="555" t="s">
        <v>1204</v>
      </c>
      <c r="U152" s="555" t="s">
        <v>1204</v>
      </c>
      <c r="V152" s="555" t="s">
        <v>1204</v>
      </c>
      <c r="W152" s="555" t="s">
        <v>1204</v>
      </c>
      <c r="X152" s="555" t="s">
        <v>1204</v>
      </c>
      <c r="Y152" s="555" t="s">
        <v>1204</v>
      </c>
      <c r="Z152" s="555" t="s">
        <v>1204</v>
      </c>
      <c r="AA152" s="555" t="s">
        <v>1204</v>
      </c>
      <c r="AB152" s="555" t="s">
        <v>1204</v>
      </c>
      <c r="AC152" s="555" t="s">
        <v>1204</v>
      </c>
      <c r="AD152" s="555" t="s">
        <v>1204</v>
      </c>
      <c r="AE152" s="555" t="s">
        <v>1204</v>
      </c>
      <c r="AF152" s="555" t="s">
        <v>1204</v>
      </c>
      <c r="AG152" s="555" t="s">
        <v>1204</v>
      </c>
      <c r="AH152" s="555" t="s">
        <v>1204</v>
      </c>
      <c r="AI152" s="555" t="s">
        <v>1204</v>
      </c>
      <c r="AJ152" s="555" t="s">
        <v>1204</v>
      </c>
      <c r="AK152" s="555" t="s">
        <v>1204</v>
      </c>
      <c r="AL152" s="555" t="s">
        <v>1204</v>
      </c>
      <c r="AM152" s="555" t="s">
        <v>1204</v>
      </c>
      <c r="AN152" s="555" t="s">
        <v>1204</v>
      </c>
      <c r="AO152" s="555" t="s">
        <v>1204</v>
      </c>
      <c r="AP152" s="555" t="s">
        <v>1204</v>
      </c>
      <c r="AQ152" s="555" t="s">
        <v>1204</v>
      </c>
      <c r="AR152" s="555" t="s">
        <v>1204</v>
      </c>
      <c r="AS152" s="555" t="s">
        <v>1204</v>
      </c>
      <c r="AT152" s="555" t="s">
        <v>1204</v>
      </c>
      <c r="AU152" s="555" t="s">
        <v>1204</v>
      </c>
      <c r="AV152" s="555" t="s">
        <v>1204</v>
      </c>
      <c r="AW152" s="555" t="s">
        <v>1204</v>
      </c>
      <c r="AX152" s="555" t="s">
        <v>1204</v>
      </c>
      <c r="AY152" s="555" t="s">
        <v>1204</v>
      </c>
      <c r="AZ152" s="555" t="s">
        <v>1204</v>
      </c>
      <c r="BA152" s="555" t="s">
        <v>1204</v>
      </c>
      <c r="BB152" s="555" t="s">
        <v>1204</v>
      </c>
      <c r="BC152" s="555" t="s">
        <v>1204</v>
      </c>
      <c r="BD152" s="555" t="s">
        <v>1204</v>
      </c>
      <c r="BE152" s="555" t="s">
        <v>1204</v>
      </c>
      <c r="BF152" s="555" t="s">
        <v>1204</v>
      </c>
      <c r="BG152" s="555" t="s">
        <v>1204</v>
      </c>
      <c r="BH152" s="555" t="s">
        <v>1204</v>
      </c>
      <c r="BI152" s="555" t="s">
        <v>1204</v>
      </c>
      <c r="BJ152" s="555" t="s">
        <v>1204</v>
      </c>
      <c r="BK152" s="555" t="s">
        <v>1204</v>
      </c>
      <c r="BL152" s="555" t="s">
        <v>1204</v>
      </c>
      <c r="BM152" s="555" t="s">
        <v>1204</v>
      </c>
      <c r="BN152" s="555" t="s">
        <v>1204</v>
      </c>
      <c r="BO152" s="555" t="s">
        <v>1204</v>
      </c>
      <c r="BP152" s="555" t="s">
        <v>1204</v>
      </c>
      <c r="BQ152" s="555" t="s">
        <v>1204</v>
      </c>
      <c r="BR152" s="555" t="s">
        <v>1204</v>
      </c>
      <c r="BS152" s="555" t="s">
        <v>1204</v>
      </c>
      <c r="BT152" s="555" t="s">
        <v>1204</v>
      </c>
      <c r="BU152" s="555" t="s">
        <v>1204</v>
      </c>
      <c r="BV152" s="555" t="s">
        <v>1204</v>
      </c>
      <c r="BW152" s="555" t="s">
        <v>1204</v>
      </c>
      <c r="BX152" s="555" t="s">
        <v>1204</v>
      </c>
      <c r="BY152" s="555" t="s">
        <v>1204</v>
      </c>
      <c r="BZ152" s="555" t="s">
        <v>1204</v>
      </c>
      <c r="CA152" s="555" t="s">
        <v>1204</v>
      </c>
      <c r="CB152" s="555" t="s">
        <v>1204</v>
      </c>
      <c r="CC152" s="555" t="s">
        <v>1204</v>
      </c>
      <c r="CD152" s="555" t="s">
        <v>1204</v>
      </c>
      <c r="CE152" s="555" t="s">
        <v>1204</v>
      </c>
      <c r="CF152" s="555" t="s">
        <v>1204</v>
      </c>
      <c r="CG152" s="555" t="s">
        <v>1204</v>
      </c>
      <c r="CH152" s="555" t="s">
        <v>1204</v>
      </c>
      <c r="CI152" s="555" t="s">
        <v>1204</v>
      </c>
      <c r="CJ152" s="555" t="s">
        <v>1204</v>
      </c>
      <c r="CK152" s="555" t="s">
        <v>1204</v>
      </c>
      <c r="CL152" s="555" t="s">
        <v>1204</v>
      </c>
      <c r="CM152" s="555" t="s">
        <v>1204</v>
      </c>
      <c r="CN152" s="555" t="s">
        <v>1204</v>
      </c>
      <c r="CO152" s="555" t="s">
        <v>1204</v>
      </c>
      <c r="CP152" s="555" t="s">
        <v>1204</v>
      </c>
      <c r="CQ152" s="555" t="s">
        <v>1204</v>
      </c>
      <c r="CR152" s="555" t="s">
        <v>1204</v>
      </c>
      <c r="CS152" s="555" t="s">
        <v>1204</v>
      </c>
      <c r="CT152" s="555" t="s">
        <v>1204</v>
      </c>
      <c r="CU152" s="555" t="s">
        <v>1204</v>
      </c>
      <c r="CV152" s="555" t="s">
        <v>1204</v>
      </c>
      <c r="CW152" s="555" t="s">
        <v>1204</v>
      </c>
      <c r="CX152" s="555" t="s">
        <v>1204</v>
      </c>
      <c r="CY152" s="555" t="s">
        <v>1204</v>
      </c>
      <c r="CZ152" s="555" t="s">
        <v>1204</v>
      </c>
      <c r="DA152" s="555" t="s">
        <v>1204</v>
      </c>
      <c r="DB152" s="555" t="s">
        <v>1204</v>
      </c>
    </row>
    <row r="153" spans="1:106">
      <c r="A153" s="588" t="s">
        <v>1193</v>
      </c>
      <c r="B153" s="494" t="s">
        <v>1045</v>
      </c>
      <c r="C153" s="495" t="s">
        <v>543</v>
      </c>
      <c r="D153" s="652" t="s">
        <v>423</v>
      </c>
      <c r="E153" s="635" t="s">
        <v>419</v>
      </c>
      <c r="F153" s="636">
        <v>43739</v>
      </c>
      <c r="G153" s="637">
        <v>1</v>
      </c>
      <c r="H153" s="638" t="s">
        <v>1193</v>
      </c>
      <c r="I153">
        <v>34290</v>
      </c>
      <c r="J153">
        <v>11129</v>
      </c>
      <c r="K153">
        <v>79.3</v>
      </c>
      <c r="L153">
        <v>75.7</v>
      </c>
      <c r="M153" s="575" t="s">
        <v>1204</v>
      </c>
      <c r="N153">
        <v>2.23</v>
      </c>
      <c r="O153">
        <v>97.8</v>
      </c>
      <c r="P153">
        <v>2.23</v>
      </c>
      <c r="Q153">
        <v>2.2799999999999998</v>
      </c>
      <c r="R153">
        <v>31.3</v>
      </c>
      <c r="S153">
        <v>38.9</v>
      </c>
      <c r="T153">
        <v>61.1</v>
      </c>
      <c r="U153">
        <v>0.85</v>
      </c>
      <c r="V153" s="355">
        <f t="shared" si="75"/>
        <v>1.68811</v>
      </c>
      <c r="W153" s="355">
        <f t="shared" si="76"/>
        <v>12.558423325494191</v>
      </c>
      <c r="X153" s="575" t="s">
        <v>1204</v>
      </c>
      <c r="Y153">
        <v>4.22</v>
      </c>
      <c r="Z153">
        <v>4.4000000000000004</v>
      </c>
      <c r="AA153">
        <v>30.7</v>
      </c>
      <c r="AB153">
        <v>0.67</v>
      </c>
      <c r="AC153" s="575" t="s">
        <v>1204</v>
      </c>
      <c r="AD153">
        <v>51.6</v>
      </c>
      <c r="AE153">
        <v>71.400000000000006</v>
      </c>
      <c r="AF153">
        <v>75</v>
      </c>
      <c r="AG153">
        <v>2.08</v>
      </c>
      <c r="AH153" s="575" t="s">
        <v>1204</v>
      </c>
      <c r="AI153" s="639">
        <f t="shared" si="78"/>
        <v>1.6415799999999998</v>
      </c>
      <c r="AJ153" s="639">
        <f t="shared" si="79"/>
        <v>11.942299999999999</v>
      </c>
      <c r="AK153" s="639">
        <f t="shared" si="80"/>
        <v>0.26062999999999997</v>
      </c>
      <c r="AL153" s="575" t="s">
        <v>1204</v>
      </c>
      <c r="AM153" s="639">
        <f t="shared" si="82"/>
        <v>1.17648</v>
      </c>
      <c r="AN153" s="639">
        <f t="shared" si="83"/>
        <v>1.62792</v>
      </c>
      <c r="AO153" s="639">
        <f t="shared" si="84"/>
        <v>1.7099999999999997</v>
      </c>
      <c r="AP153" s="639">
        <f t="shared" si="85"/>
        <v>4.7424000000000001E-2</v>
      </c>
      <c r="AQ153">
        <v>2946</v>
      </c>
      <c r="AR153">
        <v>358</v>
      </c>
      <c r="AS153">
        <v>1114</v>
      </c>
      <c r="AT153">
        <v>781</v>
      </c>
      <c r="AU153">
        <v>-46.2</v>
      </c>
      <c r="AV153" s="575" t="s">
        <v>1204</v>
      </c>
      <c r="AW153">
        <v>52.7</v>
      </c>
      <c r="AX153">
        <v>53.2</v>
      </c>
      <c r="AY153">
        <v>1165</v>
      </c>
      <c r="AZ153">
        <v>58.5</v>
      </c>
      <c r="BA153">
        <v>79.8</v>
      </c>
      <c r="BB153">
        <v>2.13</v>
      </c>
      <c r="BC153">
        <v>733</v>
      </c>
      <c r="BD153">
        <v>-24.4</v>
      </c>
      <c r="BE153">
        <v>866</v>
      </c>
      <c r="BF153">
        <v>304</v>
      </c>
      <c r="BG153">
        <v>246</v>
      </c>
      <c r="BH153" s="575" t="s">
        <v>1204</v>
      </c>
      <c r="BI153">
        <v>1.08</v>
      </c>
      <c r="BJ153">
        <v>1.1200000000000001</v>
      </c>
      <c r="BK153">
        <v>622</v>
      </c>
      <c r="BL153">
        <v>30.7</v>
      </c>
      <c r="BM153">
        <v>37.9</v>
      </c>
      <c r="BN153">
        <v>0.83</v>
      </c>
      <c r="BO153">
        <v>21.2</v>
      </c>
      <c r="BP153" s="575" t="s">
        <v>1204</v>
      </c>
      <c r="BQ153">
        <v>0.42</v>
      </c>
      <c r="BR153">
        <v>99.6</v>
      </c>
      <c r="BS153">
        <v>0.68</v>
      </c>
      <c r="BT153">
        <v>1.57</v>
      </c>
      <c r="BU153">
        <v>53.5</v>
      </c>
      <c r="BV153">
        <v>50.4</v>
      </c>
      <c r="BW153">
        <v>49.6</v>
      </c>
      <c r="BX153">
        <v>1.02</v>
      </c>
      <c r="BY153" s="575" t="s">
        <v>1204</v>
      </c>
      <c r="BZ153">
        <v>10.8</v>
      </c>
      <c r="CA153">
        <v>73</v>
      </c>
      <c r="CB153">
        <v>67.599999999999994</v>
      </c>
      <c r="CC153">
        <v>2.7</v>
      </c>
      <c r="CD153" s="575" t="s">
        <v>1204</v>
      </c>
      <c r="CE153">
        <v>0.93</v>
      </c>
      <c r="CF153">
        <v>2.11</v>
      </c>
      <c r="CG153">
        <v>54.3</v>
      </c>
      <c r="CH153">
        <v>0.84</v>
      </c>
      <c r="CI153">
        <v>49.6</v>
      </c>
      <c r="CJ153" s="575" t="s">
        <v>1204</v>
      </c>
      <c r="CK153">
        <v>0.43</v>
      </c>
      <c r="CL153">
        <v>1.03</v>
      </c>
      <c r="CM153">
        <v>52.6</v>
      </c>
      <c r="CN153">
        <v>1.2</v>
      </c>
      <c r="CO153" s="575" t="s">
        <v>1204</v>
      </c>
      <c r="CP153" s="639">
        <f t="shared" si="87"/>
        <v>0.16956000000000004</v>
      </c>
      <c r="CQ153" s="639">
        <f t="shared" si="88"/>
        <v>1.1460999999999999</v>
      </c>
      <c r="CR153" s="639">
        <f t="shared" si="89"/>
        <v>1.0613199999999998</v>
      </c>
      <c r="CS153" s="639">
        <f t="shared" si="90"/>
        <v>4.2390000000000011E-2</v>
      </c>
      <c r="CT153" s="575" t="s">
        <v>1204</v>
      </c>
      <c r="CU153" s="639">
        <f t="shared" si="92"/>
        <v>0.46872000000000003</v>
      </c>
      <c r="CV153" s="639">
        <f t="shared" si="93"/>
        <v>27.367199999999997</v>
      </c>
      <c r="CW153" s="639">
        <f t="shared" si="94"/>
        <v>0.42335999999999996</v>
      </c>
      <c r="CX153" s="575" t="s">
        <v>1204</v>
      </c>
      <c r="CY153" s="639">
        <f t="shared" si="96"/>
        <v>0.21328</v>
      </c>
      <c r="CZ153" s="639">
        <f t="shared" si="97"/>
        <v>0.51088</v>
      </c>
      <c r="DA153" s="639">
        <f t="shared" si="98"/>
        <v>26.089600000000001</v>
      </c>
      <c r="DB153" s="639">
        <f t="shared" si="99"/>
        <v>0.59519999999999995</v>
      </c>
    </row>
    <row r="154" spans="1:106" s="643" customFormat="1">
      <c r="A154" s="114"/>
      <c r="B154" s="549" t="s">
        <v>1046</v>
      </c>
      <c r="C154" s="549"/>
      <c r="F154" s="641"/>
      <c r="G154" s="656"/>
      <c r="I154" s="555" t="s">
        <v>1204</v>
      </c>
      <c r="J154" s="555" t="s">
        <v>1204</v>
      </c>
      <c r="K154" s="555" t="s">
        <v>1204</v>
      </c>
      <c r="L154" s="555" t="s">
        <v>1204</v>
      </c>
      <c r="M154" s="555" t="s">
        <v>1204</v>
      </c>
      <c r="N154" s="555" t="s">
        <v>1204</v>
      </c>
      <c r="O154" s="555" t="s">
        <v>1204</v>
      </c>
      <c r="P154" s="555" t="s">
        <v>1204</v>
      </c>
      <c r="Q154" s="555" t="s">
        <v>1204</v>
      </c>
      <c r="R154" s="555" t="s">
        <v>1204</v>
      </c>
      <c r="S154" s="555" t="s">
        <v>1204</v>
      </c>
      <c r="T154" s="555" t="s">
        <v>1204</v>
      </c>
      <c r="U154" s="555" t="s">
        <v>1204</v>
      </c>
      <c r="V154" s="555" t="s">
        <v>1204</v>
      </c>
      <c r="W154" s="555" t="s">
        <v>1204</v>
      </c>
      <c r="X154" s="555" t="s">
        <v>1204</v>
      </c>
      <c r="Y154" s="555" t="s">
        <v>1204</v>
      </c>
      <c r="Z154" s="555" t="s">
        <v>1204</v>
      </c>
      <c r="AA154" s="555" t="s">
        <v>1204</v>
      </c>
      <c r="AB154" s="555" t="s">
        <v>1204</v>
      </c>
      <c r="AC154" s="555" t="s">
        <v>1204</v>
      </c>
      <c r="AD154" s="555" t="s">
        <v>1204</v>
      </c>
      <c r="AE154" s="555" t="s">
        <v>1204</v>
      </c>
      <c r="AF154" s="555" t="s">
        <v>1204</v>
      </c>
      <c r="AG154" s="555" t="s">
        <v>1204</v>
      </c>
      <c r="AH154" s="555" t="s">
        <v>1204</v>
      </c>
      <c r="AI154" s="555" t="s">
        <v>1204</v>
      </c>
      <c r="AJ154" s="555" t="s">
        <v>1204</v>
      </c>
      <c r="AK154" s="555" t="s">
        <v>1204</v>
      </c>
      <c r="AL154" s="555" t="s">
        <v>1204</v>
      </c>
      <c r="AM154" s="555" t="s">
        <v>1204</v>
      </c>
      <c r="AN154" s="555" t="s">
        <v>1204</v>
      </c>
      <c r="AO154" s="555" t="s">
        <v>1204</v>
      </c>
      <c r="AP154" s="555" t="s">
        <v>1204</v>
      </c>
      <c r="AQ154" s="555" t="s">
        <v>1204</v>
      </c>
      <c r="AR154" s="555" t="s">
        <v>1204</v>
      </c>
      <c r="AS154" s="555" t="s">
        <v>1204</v>
      </c>
      <c r="AT154" s="555" t="s">
        <v>1204</v>
      </c>
      <c r="AU154" s="555" t="s">
        <v>1204</v>
      </c>
      <c r="AV154" s="555" t="s">
        <v>1204</v>
      </c>
      <c r="AW154" s="555" t="s">
        <v>1204</v>
      </c>
      <c r="AX154" s="555" t="s">
        <v>1204</v>
      </c>
      <c r="AY154" s="555" t="s">
        <v>1204</v>
      </c>
      <c r="AZ154" s="555" t="s">
        <v>1204</v>
      </c>
      <c r="BA154" s="555" t="s">
        <v>1204</v>
      </c>
      <c r="BB154" s="555" t="s">
        <v>1204</v>
      </c>
      <c r="BC154" s="555" t="s">
        <v>1204</v>
      </c>
      <c r="BD154" s="555" t="s">
        <v>1204</v>
      </c>
      <c r="BE154" s="555" t="s">
        <v>1204</v>
      </c>
      <c r="BF154" s="555" t="s">
        <v>1204</v>
      </c>
      <c r="BG154" s="555" t="s">
        <v>1204</v>
      </c>
      <c r="BH154" s="555" t="s">
        <v>1204</v>
      </c>
      <c r="BI154" s="555" t="s">
        <v>1204</v>
      </c>
      <c r="BJ154" s="555" t="s">
        <v>1204</v>
      </c>
      <c r="BK154" s="555" t="s">
        <v>1204</v>
      </c>
      <c r="BL154" s="555" t="s">
        <v>1204</v>
      </c>
      <c r="BM154" s="555" t="s">
        <v>1204</v>
      </c>
      <c r="BN154" s="555" t="s">
        <v>1204</v>
      </c>
      <c r="BO154" s="555" t="s">
        <v>1204</v>
      </c>
      <c r="BP154" s="555" t="s">
        <v>1204</v>
      </c>
      <c r="BQ154" s="555" t="s">
        <v>1204</v>
      </c>
      <c r="BR154" s="555" t="s">
        <v>1204</v>
      </c>
      <c r="BS154" s="555" t="s">
        <v>1204</v>
      </c>
      <c r="BT154" s="555" t="s">
        <v>1204</v>
      </c>
      <c r="BU154" s="555" t="s">
        <v>1204</v>
      </c>
      <c r="BV154" s="555" t="s">
        <v>1204</v>
      </c>
      <c r="BW154" s="555" t="s">
        <v>1204</v>
      </c>
      <c r="BX154" s="555" t="s">
        <v>1204</v>
      </c>
      <c r="BY154" s="555" t="s">
        <v>1204</v>
      </c>
      <c r="BZ154" s="555" t="s">
        <v>1204</v>
      </c>
      <c r="CA154" s="555" t="s">
        <v>1204</v>
      </c>
      <c r="CB154" s="555" t="s">
        <v>1204</v>
      </c>
      <c r="CC154" s="555" t="s">
        <v>1204</v>
      </c>
      <c r="CD154" s="555" t="s">
        <v>1204</v>
      </c>
      <c r="CE154" s="555" t="s">
        <v>1204</v>
      </c>
      <c r="CF154" s="555" t="s">
        <v>1204</v>
      </c>
      <c r="CG154" s="555" t="s">
        <v>1204</v>
      </c>
      <c r="CH154" s="555" t="s">
        <v>1204</v>
      </c>
      <c r="CI154" s="555" t="s">
        <v>1204</v>
      </c>
      <c r="CJ154" s="555" t="s">
        <v>1204</v>
      </c>
      <c r="CK154" s="555" t="s">
        <v>1204</v>
      </c>
      <c r="CL154" s="555" t="s">
        <v>1204</v>
      </c>
      <c r="CM154" s="555" t="s">
        <v>1204</v>
      </c>
      <c r="CN154" s="555" t="s">
        <v>1204</v>
      </c>
      <c r="CO154" s="555" t="s">
        <v>1204</v>
      </c>
      <c r="CP154" s="555" t="s">
        <v>1204</v>
      </c>
      <c r="CQ154" s="555" t="s">
        <v>1204</v>
      </c>
      <c r="CR154" s="555" t="s">
        <v>1204</v>
      </c>
      <c r="CS154" s="555" t="s">
        <v>1204</v>
      </c>
      <c r="CT154" s="555" t="s">
        <v>1204</v>
      </c>
      <c r="CU154" s="555" t="s">
        <v>1204</v>
      </c>
      <c r="CV154" s="555" t="s">
        <v>1204</v>
      </c>
      <c r="CW154" s="555" t="s">
        <v>1204</v>
      </c>
      <c r="CX154" s="555" t="s">
        <v>1204</v>
      </c>
      <c r="CY154" s="555" t="s">
        <v>1204</v>
      </c>
      <c r="CZ154" s="555" t="s">
        <v>1204</v>
      </c>
      <c r="DA154" s="555" t="s">
        <v>1204</v>
      </c>
      <c r="DB154" s="555" t="s">
        <v>1204</v>
      </c>
    </row>
    <row r="155" spans="1:106">
      <c r="A155" s="589" t="s">
        <v>1194</v>
      </c>
      <c r="B155" s="494" t="s">
        <v>1048</v>
      </c>
      <c r="C155" s="495" t="s">
        <v>543</v>
      </c>
      <c r="D155" s="652" t="s">
        <v>423</v>
      </c>
      <c r="E155" s="635" t="s">
        <v>421</v>
      </c>
      <c r="F155" s="636">
        <v>43745</v>
      </c>
      <c r="G155" s="637">
        <v>1.8571428571428572</v>
      </c>
      <c r="H155" s="644" t="s">
        <v>1194</v>
      </c>
      <c r="I155">
        <v>16705</v>
      </c>
      <c r="J155">
        <v>7157</v>
      </c>
      <c r="K155">
        <v>75.400000000000006</v>
      </c>
      <c r="L155">
        <v>68.5</v>
      </c>
      <c r="M155" s="575" t="s">
        <v>1204</v>
      </c>
      <c r="N155">
        <v>0.88</v>
      </c>
      <c r="O155">
        <v>99.1</v>
      </c>
      <c r="P155">
        <v>1.33</v>
      </c>
      <c r="Q155">
        <v>1.45</v>
      </c>
      <c r="R155">
        <v>16.7</v>
      </c>
      <c r="S155">
        <v>38.5</v>
      </c>
      <c r="T155">
        <v>61.5</v>
      </c>
      <c r="U155">
        <v>0.63</v>
      </c>
      <c r="V155" s="355">
        <f t="shared" si="75"/>
        <v>0.6028</v>
      </c>
      <c r="W155" s="355">
        <f t="shared" si="76"/>
        <v>36.330457863304574</v>
      </c>
      <c r="X155" s="575" t="s">
        <v>1204</v>
      </c>
      <c r="Y155">
        <v>2.1800000000000002</v>
      </c>
      <c r="Z155">
        <v>2.5499999999999998</v>
      </c>
      <c r="AA155">
        <v>15.9</v>
      </c>
      <c r="AB155">
        <v>0.32</v>
      </c>
      <c r="AC155" s="575" t="s">
        <v>1204</v>
      </c>
      <c r="AD155">
        <v>22.5</v>
      </c>
      <c r="AE155">
        <v>49.3</v>
      </c>
      <c r="AF155">
        <v>67.599999999999994</v>
      </c>
      <c r="AG155">
        <v>0</v>
      </c>
      <c r="AH155" s="575" t="s">
        <v>1204</v>
      </c>
      <c r="AI155" s="639">
        <f t="shared" si="78"/>
        <v>0.83930000000000005</v>
      </c>
      <c r="AJ155" s="639">
        <f t="shared" si="79"/>
        <v>6.1215000000000002</v>
      </c>
      <c r="AK155" s="639">
        <f t="shared" si="80"/>
        <v>0.1232</v>
      </c>
      <c r="AL155" s="575" t="s">
        <v>1204</v>
      </c>
      <c r="AM155" s="639">
        <f t="shared" si="82"/>
        <v>0.32624999999999998</v>
      </c>
      <c r="AN155" s="639">
        <f t="shared" si="83"/>
        <v>0.71484999999999999</v>
      </c>
      <c r="AO155" s="639">
        <f t="shared" si="84"/>
        <v>0.98019999999999985</v>
      </c>
      <c r="AP155" s="639">
        <f t="shared" si="85"/>
        <v>0</v>
      </c>
      <c r="AQ155">
        <v>748</v>
      </c>
      <c r="AR155">
        <v>68.099999999999994</v>
      </c>
      <c r="AS155">
        <v>980</v>
      </c>
      <c r="AT155">
        <v>491</v>
      </c>
      <c r="AU155">
        <v>-138</v>
      </c>
      <c r="AV155" s="575" t="s">
        <v>1204</v>
      </c>
      <c r="AW155">
        <v>18.600000000000001</v>
      </c>
      <c r="AX155">
        <v>16.3</v>
      </c>
      <c r="AY155">
        <v>740</v>
      </c>
      <c r="AZ155">
        <v>25.6</v>
      </c>
      <c r="BA155">
        <v>60.5</v>
      </c>
      <c r="BB155">
        <v>2.33</v>
      </c>
      <c r="BC155">
        <v>262</v>
      </c>
      <c r="BD155">
        <v>28.2</v>
      </c>
      <c r="BE155">
        <v>929</v>
      </c>
      <c r="BF155">
        <v>266</v>
      </c>
      <c r="BG155">
        <v>-174</v>
      </c>
      <c r="BH155" s="575" t="s">
        <v>1204</v>
      </c>
      <c r="BI155">
        <v>1.17</v>
      </c>
      <c r="BJ155">
        <v>1.32</v>
      </c>
      <c r="BK155">
        <v>447</v>
      </c>
      <c r="BL155">
        <v>16.600000000000001</v>
      </c>
      <c r="BM155">
        <v>38.299999999999997</v>
      </c>
      <c r="BN155">
        <v>0.62</v>
      </c>
      <c r="BO155">
        <v>21.9</v>
      </c>
      <c r="BP155" s="575" t="s">
        <v>1204</v>
      </c>
      <c r="BQ155">
        <v>0.56999999999999995</v>
      </c>
      <c r="BR155">
        <v>99.4</v>
      </c>
      <c r="BS155">
        <v>1.85</v>
      </c>
      <c r="BT155">
        <v>1.79</v>
      </c>
      <c r="BU155">
        <v>32.5</v>
      </c>
      <c r="BV155">
        <v>47.9</v>
      </c>
      <c r="BW155">
        <v>52.1</v>
      </c>
      <c r="BX155">
        <v>1.21</v>
      </c>
      <c r="BY155" s="575" t="s">
        <v>1204</v>
      </c>
      <c r="BZ155">
        <v>0</v>
      </c>
      <c r="CA155">
        <v>57.1</v>
      </c>
      <c r="CB155">
        <v>60.7</v>
      </c>
      <c r="CC155">
        <v>3.57</v>
      </c>
      <c r="CD155" s="575" t="s">
        <v>1204</v>
      </c>
      <c r="CE155">
        <v>2.67</v>
      </c>
      <c r="CF155">
        <v>2.27</v>
      </c>
      <c r="CG155">
        <v>29.3</v>
      </c>
      <c r="CH155">
        <v>1.47</v>
      </c>
      <c r="CI155">
        <v>52.1</v>
      </c>
      <c r="CJ155" s="575" t="s">
        <v>1204</v>
      </c>
      <c r="CK155">
        <v>1.1000000000000001</v>
      </c>
      <c r="CL155">
        <v>1.35</v>
      </c>
      <c r="CM155">
        <v>35.5</v>
      </c>
      <c r="CN155">
        <v>0.98</v>
      </c>
      <c r="CO155" s="575" t="s">
        <v>1204</v>
      </c>
      <c r="CP155" s="639">
        <f t="shared" si="87"/>
        <v>0</v>
      </c>
      <c r="CQ155" s="639">
        <f t="shared" si="88"/>
        <v>1.0220899999999999</v>
      </c>
      <c r="CR155" s="639">
        <f t="shared" si="89"/>
        <v>1.08653</v>
      </c>
      <c r="CS155" s="639">
        <f t="shared" si="90"/>
        <v>6.3903000000000001E-2</v>
      </c>
      <c r="CT155" s="575" t="s">
        <v>1204</v>
      </c>
      <c r="CU155" s="639">
        <f t="shared" si="92"/>
        <v>1.2789299999999999</v>
      </c>
      <c r="CV155" s="639">
        <f t="shared" si="93"/>
        <v>14.034700000000001</v>
      </c>
      <c r="CW155" s="639">
        <f t="shared" si="94"/>
        <v>0.70412999999999992</v>
      </c>
      <c r="CX155" s="575" t="s">
        <v>1204</v>
      </c>
      <c r="CY155" s="639">
        <f t="shared" si="96"/>
        <v>0.57310000000000005</v>
      </c>
      <c r="CZ155" s="639">
        <f t="shared" si="97"/>
        <v>0.70335000000000003</v>
      </c>
      <c r="DA155" s="639">
        <f t="shared" si="98"/>
        <v>18.4955</v>
      </c>
      <c r="DB155" s="639">
        <f t="shared" si="99"/>
        <v>0.51058000000000003</v>
      </c>
    </row>
    <row r="156" spans="1:106">
      <c r="A156" s="114"/>
      <c r="B156" s="494" t="s">
        <v>1049</v>
      </c>
      <c r="C156" s="494"/>
      <c r="F156" s="636"/>
      <c r="G156" s="646"/>
      <c r="H156" s="8"/>
      <c r="I156">
        <v>15715</v>
      </c>
      <c r="J156">
        <v>6497</v>
      </c>
      <c r="K156">
        <v>76</v>
      </c>
      <c r="L156">
        <v>67.8</v>
      </c>
      <c r="M156" s="575" t="s">
        <v>1204</v>
      </c>
      <c r="N156">
        <v>1.0900000000000001</v>
      </c>
      <c r="O156">
        <v>98.9</v>
      </c>
      <c r="P156">
        <v>1.75</v>
      </c>
      <c r="Q156">
        <v>1.2</v>
      </c>
      <c r="R156">
        <v>21.1</v>
      </c>
      <c r="S156">
        <v>40.200000000000003</v>
      </c>
      <c r="T156">
        <v>59.8</v>
      </c>
      <c r="U156">
        <v>0.66</v>
      </c>
      <c r="V156" s="355">
        <f t="shared" si="75"/>
        <v>0.73902000000000001</v>
      </c>
      <c r="W156" s="355">
        <f t="shared" si="76"/>
        <v>29.769153744147655</v>
      </c>
      <c r="X156" s="575" t="s">
        <v>1204</v>
      </c>
      <c r="Y156">
        <v>2.4300000000000002</v>
      </c>
      <c r="Z156">
        <v>1.58</v>
      </c>
      <c r="AA156">
        <v>20.9</v>
      </c>
      <c r="AB156">
        <v>0.45</v>
      </c>
      <c r="AC156" s="575" t="s">
        <v>1204</v>
      </c>
      <c r="AD156">
        <v>20.8</v>
      </c>
      <c r="AE156">
        <v>43.4</v>
      </c>
      <c r="AF156">
        <v>52.8</v>
      </c>
      <c r="AG156">
        <v>1.89</v>
      </c>
      <c r="AH156" s="575" t="s">
        <v>1204</v>
      </c>
      <c r="AI156" s="639">
        <f t="shared" si="78"/>
        <v>0.97686000000000006</v>
      </c>
      <c r="AJ156" s="639">
        <f t="shared" si="79"/>
        <v>8.4017999999999997</v>
      </c>
      <c r="AK156" s="639">
        <f t="shared" si="80"/>
        <v>0.18090000000000003</v>
      </c>
      <c r="AL156" s="575" t="s">
        <v>1204</v>
      </c>
      <c r="AM156" s="639">
        <f t="shared" si="82"/>
        <v>0.24960000000000002</v>
      </c>
      <c r="AN156" s="639">
        <f t="shared" si="83"/>
        <v>0.52079999999999993</v>
      </c>
      <c r="AO156" s="639">
        <f t="shared" si="84"/>
        <v>0.63359999999999994</v>
      </c>
      <c r="AP156" s="639">
        <f t="shared" si="85"/>
        <v>2.2679999999999999E-2</v>
      </c>
      <c r="AQ156">
        <v>718</v>
      </c>
      <c r="AR156">
        <v>71.900000000000006</v>
      </c>
      <c r="AS156">
        <v>950</v>
      </c>
      <c r="AT156">
        <v>504</v>
      </c>
      <c r="AU156">
        <v>-41.1</v>
      </c>
      <c r="AV156" s="575" t="s">
        <v>1204</v>
      </c>
      <c r="AW156">
        <v>20.8</v>
      </c>
      <c r="AX156">
        <v>25</v>
      </c>
      <c r="AY156">
        <v>540</v>
      </c>
      <c r="AZ156">
        <v>27.1</v>
      </c>
      <c r="BA156">
        <v>64.599999999999994</v>
      </c>
      <c r="BB156">
        <v>2.08</v>
      </c>
      <c r="BC156">
        <v>281</v>
      </c>
      <c r="BD156">
        <v>28.2</v>
      </c>
      <c r="BE156">
        <v>980</v>
      </c>
      <c r="BF156">
        <v>271</v>
      </c>
      <c r="BG156">
        <v>-209</v>
      </c>
      <c r="BH156" s="575" t="s">
        <v>1204</v>
      </c>
      <c r="BI156">
        <v>1.54</v>
      </c>
      <c r="BJ156">
        <v>0.94</v>
      </c>
      <c r="BK156">
        <v>507</v>
      </c>
      <c r="BL156">
        <v>21.1</v>
      </c>
      <c r="BM156">
        <v>40</v>
      </c>
      <c r="BN156">
        <v>0.64</v>
      </c>
      <c r="BO156">
        <v>22</v>
      </c>
      <c r="BP156" s="575" t="s">
        <v>1204</v>
      </c>
      <c r="BQ156">
        <v>1.05</v>
      </c>
      <c r="BR156">
        <v>99</v>
      </c>
      <c r="BS156">
        <v>1.68</v>
      </c>
      <c r="BT156">
        <v>1.89</v>
      </c>
      <c r="BU156">
        <v>42.9</v>
      </c>
      <c r="BV156">
        <v>46.9</v>
      </c>
      <c r="BW156">
        <v>53.1</v>
      </c>
      <c r="BX156">
        <v>1.96</v>
      </c>
      <c r="BY156" s="575" t="s">
        <v>1204</v>
      </c>
      <c r="BZ156">
        <v>3.7</v>
      </c>
      <c r="CA156">
        <v>74.099999999999994</v>
      </c>
      <c r="CB156">
        <v>48.1</v>
      </c>
      <c r="CC156">
        <v>3.7</v>
      </c>
      <c r="CD156" s="575" t="s">
        <v>1204</v>
      </c>
      <c r="CE156">
        <v>2.09</v>
      </c>
      <c r="CF156">
        <v>1.94</v>
      </c>
      <c r="CG156">
        <v>42.2</v>
      </c>
      <c r="CH156">
        <v>1.19</v>
      </c>
      <c r="CI156">
        <v>53.1</v>
      </c>
      <c r="CJ156" s="575" t="s">
        <v>1204</v>
      </c>
      <c r="CK156">
        <v>1.32</v>
      </c>
      <c r="CL156">
        <v>1.84</v>
      </c>
      <c r="CM156">
        <v>43.5</v>
      </c>
      <c r="CN156">
        <v>2.64</v>
      </c>
      <c r="CO156" s="575" t="s">
        <v>1204</v>
      </c>
      <c r="CP156" s="639">
        <f t="shared" si="87"/>
        <v>6.9930000000000006E-2</v>
      </c>
      <c r="CQ156" s="639">
        <f t="shared" si="88"/>
        <v>1.4004899999999998</v>
      </c>
      <c r="CR156" s="639">
        <f t="shared" si="89"/>
        <v>0.90908999999999995</v>
      </c>
      <c r="CS156" s="639">
        <f t="shared" si="90"/>
        <v>6.9930000000000006E-2</v>
      </c>
      <c r="CT156" s="575" t="s">
        <v>1204</v>
      </c>
      <c r="CU156" s="639">
        <f t="shared" si="92"/>
        <v>0.98020999999999991</v>
      </c>
      <c r="CV156" s="639">
        <f t="shared" si="93"/>
        <v>19.791800000000002</v>
      </c>
      <c r="CW156" s="639">
        <f t="shared" si="94"/>
        <v>0.55810999999999988</v>
      </c>
      <c r="CX156" s="575" t="s">
        <v>1204</v>
      </c>
      <c r="CY156" s="639">
        <f t="shared" si="96"/>
        <v>0.70091999999999999</v>
      </c>
      <c r="CZ156" s="639">
        <f t="shared" si="97"/>
        <v>0.97704000000000013</v>
      </c>
      <c r="DA156" s="639">
        <f t="shared" si="98"/>
        <v>23.098499999999998</v>
      </c>
      <c r="DB156" s="639">
        <f t="shared" si="99"/>
        <v>1.40184</v>
      </c>
    </row>
    <row r="157" spans="1:106">
      <c r="A157" s="588" t="s">
        <v>1195</v>
      </c>
      <c r="B157" s="494" t="s">
        <v>1051</v>
      </c>
      <c r="C157" s="495" t="s">
        <v>543</v>
      </c>
      <c r="D157" s="652" t="s">
        <v>423</v>
      </c>
      <c r="E157" s="635" t="s">
        <v>361</v>
      </c>
      <c r="F157" s="636">
        <v>43760</v>
      </c>
      <c r="G157" s="637">
        <v>4</v>
      </c>
      <c r="H157" s="638" t="s">
        <v>1195</v>
      </c>
      <c r="I157">
        <v>3422</v>
      </c>
      <c r="J157" s="668">
        <v>33</v>
      </c>
      <c r="K157">
        <v>4.54</v>
      </c>
      <c r="L157" s="575" t="s">
        <v>1204</v>
      </c>
      <c r="M157" s="575" t="s">
        <v>1204</v>
      </c>
      <c r="N157" s="575" t="s">
        <v>1204</v>
      </c>
      <c r="O157" s="575" t="s">
        <v>1204</v>
      </c>
      <c r="P157" s="575" t="s">
        <v>1204</v>
      </c>
      <c r="Q157" s="575" t="s">
        <v>1204</v>
      </c>
      <c r="R157" s="575" t="s">
        <v>1204</v>
      </c>
      <c r="S157" s="575" t="s">
        <v>1204</v>
      </c>
      <c r="T157" s="575" t="s">
        <v>1204</v>
      </c>
      <c r="U157" s="575" t="s">
        <v>1204</v>
      </c>
      <c r="V157" s="575" t="s">
        <v>1204</v>
      </c>
      <c r="W157" s="575" t="s">
        <v>1204</v>
      </c>
      <c r="X157" s="575" t="s">
        <v>1204</v>
      </c>
      <c r="Y157" s="575" t="s">
        <v>1204</v>
      </c>
      <c r="Z157" s="575" t="s">
        <v>1204</v>
      </c>
      <c r="AA157" s="575" t="s">
        <v>1204</v>
      </c>
      <c r="AB157" s="575" t="s">
        <v>1204</v>
      </c>
      <c r="AC157" s="575" t="s">
        <v>1204</v>
      </c>
      <c r="AD157" s="575" t="s">
        <v>1204</v>
      </c>
      <c r="AE157" s="575" t="s">
        <v>1204</v>
      </c>
      <c r="AF157" s="575" t="s">
        <v>1204</v>
      </c>
      <c r="AG157" s="575" t="s">
        <v>1204</v>
      </c>
      <c r="AH157" s="575" t="s">
        <v>1204</v>
      </c>
      <c r="AI157" s="575" t="s">
        <v>1204</v>
      </c>
      <c r="AJ157" s="575" t="s">
        <v>1204</v>
      </c>
      <c r="AK157" s="575" t="s">
        <v>1204</v>
      </c>
      <c r="AL157" s="575" t="s">
        <v>1204</v>
      </c>
      <c r="AM157" s="575" t="s">
        <v>1204</v>
      </c>
      <c r="AN157" s="575" t="s">
        <v>1204</v>
      </c>
      <c r="AO157" s="575" t="s">
        <v>1204</v>
      </c>
      <c r="AP157" s="575" t="s">
        <v>1204</v>
      </c>
      <c r="AQ157" s="575" t="s">
        <v>1204</v>
      </c>
      <c r="AR157" s="575" t="s">
        <v>1204</v>
      </c>
      <c r="AS157" s="575" t="s">
        <v>1204</v>
      </c>
      <c r="AT157" s="575" t="s">
        <v>1204</v>
      </c>
      <c r="AU157" s="575" t="s">
        <v>1204</v>
      </c>
      <c r="AV157" s="575" t="s">
        <v>1204</v>
      </c>
      <c r="AW157" s="575" t="s">
        <v>1204</v>
      </c>
      <c r="AX157" s="575" t="s">
        <v>1204</v>
      </c>
      <c r="AY157" s="575" t="s">
        <v>1204</v>
      </c>
      <c r="AZ157" s="575" t="s">
        <v>1204</v>
      </c>
      <c r="BA157" s="575" t="s">
        <v>1204</v>
      </c>
      <c r="BB157" s="575" t="s">
        <v>1204</v>
      </c>
      <c r="BC157" s="575" t="s">
        <v>1204</v>
      </c>
      <c r="BD157" s="575" t="s">
        <v>1204</v>
      </c>
      <c r="BE157" s="575" t="s">
        <v>1204</v>
      </c>
      <c r="BF157" s="575" t="s">
        <v>1204</v>
      </c>
      <c r="BG157" s="575" t="s">
        <v>1204</v>
      </c>
      <c r="BH157" s="575" t="s">
        <v>1204</v>
      </c>
      <c r="BI157" s="575" t="s">
        <v>1204</v>
      </c>
      <c r="BJ157" s="575" t="s">
        <v>1204</v>
      </c>
      <c r="BK157" s="575" t="s">
        <v>1204</v>
      </c>
      <c r="BL157" s="575" t="s">
        <v>1204</v>
      </c>
      <c r="BM157" s="575" t="s">
        <v>1204</v>
      </c>
      <c r="BN157" s="575" t="s">
        <v>1204</v>
      </c>
      <c r="BO157" s="575" t="s">
        <v>1204</v>
      </c>
      <c r="BP157" s="575" t="s">
        <v>1204</v>
      </c>
      <c r="BQ157" s="575" t="s">
        <v>1204</v>
      </c>
      <c r="BR157" s="575" t="s">
        <v>1204</v>
      </c>
      <c r="BS157" s="575" t="s">
        <v>1204</v>
      </c>
      <c r="BT157" s="575" t="s">
        <v>1204</v>
      </c>
      <c r="BU157" s="575" t="s">
        <v>1204</v>
      </c>
      <c r="BV157" s="575" t="s">
        <v>1204</v>
      </c>
      <c r="BW157" s="575" t="s">
        <v>1204</v>
      </c>
      <c r="BX157" s="575" t="s">
        <v>1204</v>
      </c>
      <c r="BY157" s="575" t="s">
        <v>1204</v>
      </c>
      <c r="BZ157" s="575" t="s">
        <v>1204</v>
      </c>
      <c r="CA157" s="575" t="s">
        <v>1204</v>
      </c>
      <c r="CB157" s="575" t="s">
        <v>1204</v>
      </c>
      <c r="CC157" s="575" t="s">
        <v>1204</v>
      </c>
      <c r="CD157" s="575" t="s">
        <v>1204</v>
      </c>
      <c r="CE157" s="575" t="s">
        <v>1204</v>
      </c>
      <c r="CF157" s="575" t="s">
        <v>1204</v>
      </c>
      <c r="CG157" s="575" t="s">
        <v>1204</v>
      </c>
      <c r="CH157" s="575" t="s">
        <v>1204</v>
      </c>
      <c r="CI157" s="575" t="s">
        <v>1204</v>
      </c>
      <c r="CJ157" s="575" t="s">
        <v>1204</v>
      </c>
      <c r="CK157" s="575" t="s">
        <v>1204</v>
      </c>
      <c r="CL157" s="575" t="s">
        <v>1204</v>
      </c>
      <c r="CM157" s="575" t="s">
        <v>1204</v>
      </c>
      <c r="CN157" s="575" t="s">
        <v>1204</v>
      </c>
      <c r="CO157" s="575" t="s">
        <v>1204</v>
      </c>
      <c r="CP157" s="575" t="s">
        <v>1204</v>
      </c>
      <c r="CQ157" s="575" t="s">
        <v>1204</v>
      </c>
      <c r="CR157" s="575" t="s">
        <v>1204</v>
      </c>
      <c r="CS157" s="575" t="s">
        <v>1204</v>
      </c>
      <c r="CT157" s="575" t="s">
        <v>1204</v>
      </c>
      <c r="CU157" s="575" t="s">
        <v>1204</v>
      </c>
      <c r="CV157" s="575" t="s">
        <v>1204</v>
      </c>
      <c r="CW157" s="575" t="s">
        <v>1204</v>
      </c>
      <c r="CX157" s="575" t="s">
        <v>1204</v>
      </c>
      <c r="CY157" s="575" t="s">
        <v>1204</v>
      </c>
      <c r="CZ157" s="575" t="s">
        <v>1204</v>
      </c>
      <c r="DA157" s="575" t="s">
        <v>1204</v>
      </c>
      <c r="DB157" s="575" t="s">
        <v>1204</v>
      </c>
    </row>
    <row r="158" spans="1:106" s="600" customFormat="1">
      <c r="A158" s="645"/>
      <c r="B158" s="599" t="s">
        <v>1052</v>
      </c>
      <c r="C158" s="599"/>
      <c r="F158" s="602"/>
      <c r="G158" s="607"/>
      <c r="H158" s="607"/>
      <c r="I158" s="555" t="s">
        <v>1204</v>
      </c>
      <c r="J158" s="555" t="s">
        <v>1204</v>
      </c>
      <c r="K158" s="555" t="s">
        <v>1204</v>
      </c>
      <c r="L158" s="555" t="s">
        <v>1204</v>
      </c>
      <c r="M158" s="555" t="s">
        <v>1204</v>
      </c>
      <c r="N158" s="555" t="s">
        <v>1204</v>
      </c>
      <c r="O158" s="555" t="s">
        <v>1204</v>
      </c>
      <c r="P158" s="555" t="s">
        <v>1204</v>
      </c>
      <c r="Q158" s="555" t="s">
        <v>1204</v>
      </c>
      <c r="R158" s="555" t="s">
        <v>1204</v>
      </c>
      <c r="S158" s="555" t="s">
        <v>1204</v>
      </c>
      <c r="T158" s="555" t="s">
        <v>1204</v>
      </c>
      <c r="U158" s="555" t="s">
        <v>1204</v>
      </c>
      <c r="V158" s="555" t="s">
        <v>1204</v>
      </c>
      <c r="W158" s="555" t="s">
        <v>1204</v>
      </c>
      <c r="X158" s="555" t="s">
        <v>1204</v>
      </c>
      <c r="Y158" s="555" t="s">
        <v>1204</v>
      </c>
      <c r="Z158" s="555" t="s">
        <v>1204</v>
      </c>
      <c r="AA158" s="555" t="s">
        <v>1204</v>
      </c>
      <c r="AB158" s="555" t="s">
        <v>1204</v>
      </c>
      <c r="AC158" s="555" t="s">
        <v>1204</v>
      </c>
      <c r="AD158" s="555" t="s">
        <v>1204</v>
      </c>
      <c r="AE158" s="555" t="s">
        <v>1204</v>
      </c>
      <c r="AF158" s="555" t="s">
        <v>1204</v>
      </c>
      <c r="AG158" s="555" t="s">
        <v>1204</v>
      </c>
      <c r="AH158" s="555" t="s">
        <v>1204</v>
      </c>
      <c r="AI158" s="555" t="s">
        <v>1204</v>
      </c>
      <c r="AJ158" s="555" t="s">
        <v>1204</v>
      </c>
      <c r="AK158" s="555" t="s">
        <v>1204</v>
      </c>
      <c r="AL158" s="555" t="s">
        <v>1204</v>
      </c>
      <c r="AM158" s="555" t="s">
        <v>1204</v>
      </c>
      <c r="AN158" s="555" t="s">
        <v>1204</v>
      </c>
      <c r="AO158" s="555" t="s">
        <v>1204</v>
      </c>
      <c r="AP158" s="555" t="s">
        <v>1204</v>
      </c>
      <c r="AQ158" s="555" t="s">
        <v>1204</v>
      </c>
      <c r="AR158" s="555" t="s">
        <v>1204</v>
      </c>
      <c r="AS158" s="555" t="s">
        <v>1204</v>
      </c>
      <c r="AT158" s="555" t="s">
        <v>1204</v>
      </c>
      <c r="AU158" s="555" t="s">
        <v>1204</v>
      </c>
      <c r="AV158" s="555" t="s">
        <v>1204</v>
      </c>
      <c r="AW158" s="555" t="s">
        <v>1204</v>
      </c>
      <c r="AX158" s="555" t="s">
        <v>1204</v>
      </c>
      <c r="AY158" s="555" t="s">
        <v>1204</v>
      </c>
      <c r="AZ158" s="555" t="s">
        <v>1204</v>
      </c>
      <c r="BA158" s="555" t="s">
        <v>1204</v>
      </c>
      <c r="BB158" s="555" t="s">
        <v>1204</v>
      </c>
      <c r="BC158" s="555" t="s">
        <v>1204</v>
      </c>
      <c r="BD158" s="555" t="s">
        <v>1204</v>
      </c>
      <c r="BE158" s="555" t="s">
        <v>1204</v>
      </c>
      <c r="BF158" s="555" t="s">
        <v>1204</v>
      </c>
      <c r="BG158" s="555" t="s">
        <v>1204</v>
      </c>
      <c r="BH158" s="555" t="s">
        <v>1204</v>
      </c>
      <c r="BI158" s="555" t="s">
        <v>1204</v>
      </c>
      <c r="BJ158" s="555" t="s">
        <v>1204</v>
      </c>
      <c r="BK158" s="555" t="s">
        <v>1204</v>
      </c>
      <c r="BL158" s="555" t="s">
        <v>1204</v>
      </c>
      <c r="BM158" s="555" t="s">
        <v>1204</v>
      </c>
      <c r="BN158" s="555" t="s">
        <v>1204</v>
      </c>
      <c r="BO158" s="555" t="s">
        <v>1204</v>
      </c>
      <c r="BP158" s="555" t="s">
        <v>1204</v>
      </c>
      <c r="BQ158" s="555" t="s">
        <v>1204</v>
      </c>
      <c r="BR158" s="555" t="s">
        <v>1204</v>
      </c>
      <c r="BS158" s="555" t="s">
        <v>1204</v>
      </c>
      <c r="BT158" s="555" t="s">
        <v>1204</v>
      </c>
      <c r="BU158" s="555" t="s">
        <v>1204</v>
      </c>
      <c r="BV158" s="555" t="s">
        <v>1204</v>
      </c>
      <c r="BW158" s="555" t="s">
        <v>1204</v>
      </c>
      <c r="BX158" s="555" t="s">
        <v>1204</v>
      </c>
      <c r="BY158" s="555" t="s">
        <v>1204</v>
      </c>
      <c r="BZ158" s="555" t="s">
        <v>1204</v>
      </c>
      <c r="CA158" s="555" t="s">
        <v>1204</v>
      </c>
      <c r="CB158" s="555" t="s">
        <v>1204</v>
      </c>
      <c r="CC158" s="555" t="s">
        <v>1204</v>
      </c>
      <c r="CD158" s="555" t="s">
        <v>1204</v>
      </c>
      <c r="CE158" s="555" t="s">
        <v>1204</v>
      </c>
      <c r="CF158" s="555" t="s">
        <v>1204</v>
      </c>
      <c r="CG158" s="555" t="s">
        <v>1204</v>
      </c>
      <c r="CH158" s="555" t="s">
        <v>1204</v>
      </c>
      <c r="CI158" s="555" t="s">
        <v>1204</v>
      </c>
      <c r="CJ158" s="555" t="s">
        <v>1204</v>
      </c>
      <c r="CK158" s="555" t="s">
        <v>1204</v>
      </c>
      <c r="CL158" s="555" t="s">
        <v>1204</v>
      </c>
      <c r="CM158" s="555" t="s">
        <v>1204</v>
      </c>
      <c r="CN158" s="555" t="s">
        <v>1204</v>
      </c>
      <c r="CO158" s="555" t="s">
        <v>1204</v>
      </c>
      <c r="CP158" s="555" t="s">
        <v>1204</v>
      </c>
      <c r="CQ158" s="555" t="s">
        <v>1204</v>
      </c>
      <c r="CR158" s="555" t="s">
        <v>1204</v>
      </c>
      <c r="CS158" s="555" t="s">
        <v>1204</v>
      </c>
      <c r="CT158" s="555" t="s">
        <v>1204</v>
      </c>
      <c r="CU158" s="555" t="s">
        <v>1204</v>
      </c>
      <c r="CV158" s="555" t="s">
        <v>1204</v>
      </c>
      <c r="CW158" s="555" t="s">
        <v>1204</v>
      </c>
      <c r="CX158" s="555" t="s">
        <v>1204</v>
      </c>
      <c r="CY158" s="555" t="s">
        <v>1204</v>
      </c>
      <c r="CZ158" s="555" t="s">
        <v>1204</v>
      </c>
      <c r="DA158" s="555" t="s">
        <v>1204</v>
      </c>
      <c r="DB158" s="555" t="s">
        <v>1204</v>
      </c>
    </row>
    <row r="159" spans="1:106">
      <c r="A159" s="588" t="s">
        <v>381</v>
      </c>
      <c r="B159" s="494"/>
      <c r="C159" s="494"/>
      <c r="D159" s="635"/>
      <c r="E159" s="635"/>
      <c r="F159" s="636"/>
      <c r="G159" s="637"/>
      <c r="H159" s="638" t="s">
        <v>381</v>
      </c>
      <c r="I159" t="s">
        <v>1204</v>
      </c>
      <c r="J159" t="s">
        <v>1204</v>
      </c>
      <c r="K159" t="s">
        <v>1204</v>
      </c>
      <c r="L159" t="s">
        <v>1204</v>
      </c>
      <c r="M159" t="s">
        <v>1204</v>
      </c>
      <c r="N159" t="s">
        <v>1204</v>
      </c>
      <c r="O159" t="s">
        <v>1204</v>
      </c>
      <c r="P159" t="s">
        <v>1204</v>
      </c>
      <c r="Q159" t="s">
        <v>1204</v>
      </c>
      <c r="R159" t="s">
        <v>1204</v>
      </c>
      <c r="S159" t="s">
        <v>1204</v>
      </c>
      <c r="T159" t="s">
        <v>1204</v>
      </c>
      <c r="U159" t="s">
        <v>1204</v>
      </c>
      <c r="V159" s="355" t="s">
        <v>1204</v>
      </c>
      <c r="W159" s="355" t="s">
        <v>1204</v>
      </c>
      <c r="X159" t="s">
        <v>1204</v>
      </c>
      <c r="Y159" t="s">
        <v>1204</v>
      </c>
      <c r="Z159" t="s">
        <v>1204</v>
      </c>
      <c r="AA159" t="s">
        <v>1204</v>
      </c>
      <c r="AB159" t="s">
        <v>1204</v>
      </c>
      <c r="AC159" t="s">
        <v>1204</v>
      </c>
      <c r="AD159" t="s">
        <v>1204</v>
      </c>
      <c r="AE159" t="s">
        <v>1204</v>
      </c>
      <c r="AF159" t="s">
        <v>1204</v>
      </c>
      <c r="AG159" t="s">
        <v>1204</v>
      </c>
      <c r="AH159" s="639" t="s">
        <v>1204</v>
      </c>
      <c r="AI159" s="639" t="s">
        <v>1204</v>
      </c>
      <c r="AJ159" s="639" t="s">
        <v>1204</v>
      </c>
      <c r="AK159" s="639" t="s">
        <v>1204</v>
      </c>
      <c r="AL159" s="639" t="s">
        <v>1204</v>
      </c>
      <c r="AM159" s="639" t="s">
        <v>1204</v>
      </c>
      <c r="AN159" s="639" t="s">
        <v>1204</v>
      </c>
      <c r="AO159" s="639" t="s">
        <v>1204</v>
      </c>
      <c r="AP159" s="639" t="s">
        <v>1204</v>
      </c>
      <c r="AQ159" s="639" t="s">
        <v>1204</v>
      </c>
      <c r="AR159" s="639" t="s">
        <v>1204</v>
      </c>
      <c r="AS159" s="639" t="s">
        <v>1204</v>
      </c>
      <c r="AT159" s="639" t="s">
        <v>1204</v>
      </c>
      <c r="AU159" s="639" t="s">
        <v>1204</v>
      </c>
      <c r="AV159" s="639" t="s">
        <v>1204</v>
      </c>
      <c r="AW159" s="639" t="s">
        <v>1204</v>
      </c>
      <c r="AX159" s="639" t="s">
        <v>1204</v>
      </c>
      <c r="AY159" s="639" t="s">
        <v>1204</v>
      </c>
      <c r="AZ159" s="639" t="s">
        <v>1204</v>
      </c>
      <c r="BA159" s="639" t="s">
        <v>1204</v>
      </c>
      <c r="BB159" s="639" t="s">
        <v>1204</v>
      </c>
      <c r="BC159" s="639" t="s">
        <v>1204</v>
      </c>
      <c r="BD159" s="639" t="s">
        <v>1204</v>
      </c>
      <c r="BE159" s="639" t="s">
        <v>1204</v>
      </c>
      <c r="BF159" s="639" t="s">
        <v>1204</v>
      </c>
      <c r="BG159" s="639" t="s">
        <v>1204</v>
      </c>
      <c r="BH159" s="639" t="s">
        <v>1204</v>
      </c>
      <c r="BI159" s="639" t="s">
        <v>1204</v>
      </c>
      <c r="BJ159" s="639" t="s">
        <v>1204</v>
      </c>
      <c r="BK159" s="639" t="s">
        <v>1204</v>
      </c>
      <c r="BL159" s="639" t="s">
        <v>1204</v>
      </c>
      <c r="BM159" s="639" t="s">
        <v>1204</v>
      </c>
      <c r="BN159" s="639" t="s">
        <v>1204</v>
      </c>
      <c r="BO159" s="639" t="s">
        <v>1204</v>
      </c>
      <c r="BP159" s="639" t="s">
        <v>1204</v>
      </c>
      <c r="BQ159" s="639" t="s">
        <v>1204</v>
      </c>
      <c r="BR159" s="639" t="s">
        <v>1204</v>
      </c>
      <c r="BS159" s="639" t="s">
        <v>1204</v>
      </c>
      <c r="BT159" s="639" t="s">
        <v>1204</v>
      </c>
      <c r="BU159" s="639" t="s">
        <v>1204</v>
      </c>
      <c r="BV159" s="639" t="s">
        <v>1204</v>
      </c>
      <c r="BW159" s="639" t="s">
        <v>1204</v>
      </c>
      <c r="BX159" s="639" t="s">
        <v>1204</v>
      </c>
      <c r="BY159" s="639" t="s">
        <v>1204</v>
      </c>
      <c r="BZ159" s="639" t="s">
        <v>1204</v>
      </c>
      <c r="CA159" s="639" t="s">
        <v>1204</v>
      </c>
      <c r="CB159" s="639" t="s">
        <v>1204</v>
      </c>
      <c r="CC159" s="639" t="s">
        <v>1204</v>
      </c>
      <c r="CD159" s="639" t="s">
        <v>1204</v>
      </c>
      <c r="CE159" s="639" t="s">
        <v>1204</v>
      </c>
      <c r="CF159" s="639" t="s">
        <v>1204</v>
      </c>
      <c r="CG159" s="639" t="s">
        <v>1204</v>
      </c>
      <c r="CH159" s="639" t="s">
        <v>1204</v>
      </c>
      <c r="CI159" s="639" t="s">
        <v>1204</v>
      </c>
      <c r="CJ159" s="639" t="s">
        <v>1204</v>
      </c>
      <c r="CK159" s="639" t="s">
        <v>1204</v>
      </c>
      <c r="CL159" s="639" t="s">
        <v>1204</v>
      </c>
      <c r="CM159" s="639" t="s">
        <v>1204</v>
      </c>
      <c r="CN159" s="639" t="s">
        <v>1204</v>
      </c>
      <c r="CO159" s="639" t="s">
        <v>1204</v>
      </c>
      <c r="CP159" s="639" t="s">
        <v>1204</v>
      </c>
      <c r="CQ159" s="639" t="s">
        <v>1204</v>
      </c>
      <c r="CR159" s="639" t="s">
        <v>1204</v>
      </c>
      <c r="CS159" s="639" t="s">
        <v>1204</v>
      </c>
      <c r="CT159" s="639" t="s">
        <v>1204</v>
      </c>
      <c r="CU159" s="639" t="s">
        <v>1204</v>
      </c>
      <c r="CV159" s="639" t="s">
        <v>1204</v>
      </c>
      <c r="CW159" s="639" t="s">
        <v>1204</v>
      </c>
      <c r="CX159" s="639" t="s">
        <v>1204</v>
      </c>
      <c r="CY159" s="639" t="s">
        <v>1204</v>
      </c>
      <c r="CZ159" s="639" t="s">
        <v>1204</v>
      </c>
      <c r="DA159" s="639" t="s">
        <v>1204</v>
      </c>
      <c r="DB159" s="639" t="s">
        <v>1204</v>
      </c>
    </row>
    <row r="160" spans="1:106">
      <c r="A160" s="114"/>
      <c r="B160" s="494"/>
      <c r="C160" s="494"/>
      <c r="D160" s="635"/>
      <c r="E160" s="635"/>
      <c r="F160" s="636"/>
      <c r="G160" s="637"/>
      <c r="H160" s="656"/>
      <c r="I160" t="s">
        <v>1204</v>
      </c>
      <c r="J160" t="s">
        <v>1204</v>
      </c>
      <c r="K160" t="s">
        <v>1204</v>
      </c>
      <c r="L160" t="s">
        <v>1204</v>
      </c>
      <c r="M160" t="s">
        <v>1204</v>
      </c>
      <c r="N160" t="s">
        <v>1204</v>
      </c>
      <c r="O160" t="s">
        <v>1204</v>
      </c>
      <c r="P160" t="s">
        <v>1204</v>
      </c>
      <c r="Q160" t="s">
        <v>1204</v>
      </c>
      <c r="R160" t="s">
        <v>1204</v>
      </c>
      <c r="S160" t="s">
        <v>1204</v>
      </c>
      <c r="T160" t="s">
        <v>1204</v>
      </c>
      <c r="U160" t="s">
        <v>1204</v>
      </c>
      <c r="V160" s="355" t="s">
        <v>1204</v>
      </c>
      <c r="W160" s="355" t="s">
        <v>1204</v>
      </c>
      <c r="X160" t="s">
        <v>1204</v>
      </c>
      <c r="Y160" t="s">
        <v>1204</v>
      </c>
      <c r="Z160" t="s">
        <v>1204</v>
      </c>
      <c r="AA160" t="s">
        <v>1204</v>
      </c>
      <c r="AB160" t="s">
        <v>1204</v>
      </c>
      <c r="AC160" t="s">
        <v>1204</v>
      </c>
      <c r="AD160" t="s">
        <v>1204</v>
      </c>
      <c r="AE160" t="s">
        <v>1204</v>
      </c>
      <c r="AF160" t="s">
        <v>1204</v>
      </c>
      <c r="AG160" t="s">
        <v>1204</v>
      </c>
      <c r="AH160" s="639" t="s">
        <v>1204</v>
      </c>
      <c r="AI160" s="639" t="s">
        <v>1204</v>
      </c>
      <c r="AJ160" s="639" t="s">
        <v>1204</v>
      </c>
      <c r="AK160" s="639" t="s">
        <v>1204</v>
      </c>
      <c r="AL160" s="639" t="s">
        <v>1204</v>
      </c>
      <c r="AM160" s="639" t="s">
        <v>1204</v>
      </c>
      <c r="AN160" s="639" t="s">
        <v>1204</v>
      </c>
      <c r="AO160" s="639" t="s">
        <v>1204</v>
      </c>
      <c r="AP160" s="639" t="s">
        <v>1204</v>
      </c>
      <c r="AQ160" s="639" t="s">
        <v>1204</v>
      </c>
      <c r="AR160" s="639" t="s">
        <v>1204</v>
      </c>
      <c r="AS160" s="639" t="s">
        <v>1204</v>
      </c>
      <c r="AT160" s="639" t="s">
        <v>1204</v>
      </c>
      <c r="AU160" s="639" t="s">
        <v>1204</v>
      </c>
      <c r="AV160" s="639" t="s">
        <v>1204</v>
      </c>
      <c r="AW160" s="639" t="s">
        <v>1204</v>
      </c>
      <c r="AX160" s="639" t="s">
        <v>1204</v>
      </c>
      <c r="AY160" s="639" t="s">
        <v>1204</v>
      </c>
      <c r="AZ160" s="639" t="s">
        <v>1204</v>
      </c>
      <c r="BA160" s="639" t="s">
        <v>1204</v>
      </c>
      <c r="BB160" s="639" t="s">
        <v>1204</v>
      </c>
      <c r="BC160" s="639" t="s">
        <v>1204</v>
      </c>
      <c r="BD160" s="639" t="s">
        <v>1204</v>
      </c>
      <c r="BE160" s="639" t="s">
        <v>1204</v>
      </c>
      <c r="BF160" s="639" t="s">
        <v>1204</v>
      </c>
      <c r="BG160" s="639" t="s">
        <v>1204</v>
      </c>
      <c r="BH160" s="639" t="s">
        <v>1204</v>
      </c>
      <c r="BI160" s="639" t="s">
        <v>1204</v>
      </c>
      <c r="BJ160" s="639" t="s">
        <v>1204</v>
      </c>
      <c r="BK160" s="639" t="s">
        <v>1204</v>
      </c>
      <c r="BL160" s="639" t="s">
        <v>1204</v>
      </c>
      <c r="BM160" s="639" t="s">
        <v>1204</v>
      </c>
      <c r="BN160" s="639" t="s">
        <v>1204</v>
      </c>
      <c r="BO160" s="639" t="s">
        <v>1204</v>
      </c>
      <c r="BP160" s="639" t="s">
        <v>1204</v>
      </c>
      <c r="BQ160" s="639" t="s">
        <v>1204</v>
      </c>
      <c r="BR160" s="639" t="s">
        <v>1204</v>
      </c>
      <c r="BS160" s="639" t="s">
        <v>1204</v>
      </c>
      <c r="BT160" s="639" t="s">
        <v>1204</v>
      </c>
      <c r="BU160" s="639" t="s">
        <v>1204</v>
      </c>
      <c r="BV160" s="639" t="s">
        <v>1204</v>
      </c>
      <c r="BW160" s="639" t="s">
        <v>1204</v>
      </c>
      <c r="BX160" s="639" t="s">
        <v>1204</v>
      </c>
      <c r="BY160" s="639" t="s">
        <v>1204</v>
      </c>
      <c r="BZ160" s="639" t="s">
        <v>1204</v>
      </c>
      <c r="CA160" s="639" t="s">
        <v>1204</v>
      </c>
      <c r="CB160" s="639" t="s">
        <v>1204</v>
      </c>
      <c r="CC160" s="639" t="s">
        <v>1204</v>
      </c>
      <c r="CD160" s="639" t="s">
        <v>1204</v>
      </c>
      <c r="CE160" s="639" t="s">
        <v>1204</v>
      </c>
      <c r="CF160" s="639" t="s">
        <v>1204</v>
      </c>
      <c r="CG160" s="639" t="s">
        <v>1204</v>
      </c>
      <c r="CH160" s="639" t="s">
        <v>1204</v>
      </c>
      <c r="CI160" s="639" t="s">
        <v>1204</v>
      </c>
      <c r="CJ160" s="639" t="s">
        <v>1204</v>
      </c>
      <c r="CK160" s="639" t="s">
        <v>1204</v>
      </c>
      <c r="CL160" s="639" t="s">
        <v>1204</v>
      </c>
      <c r="CM160" s="639" t="s">
        <v>1204</v>
      </c>
      <c r="CN160" s="639" t="s">
        <v>1204</v>
      </c>
      <c r="CO160" s="639" t="s">
        <v>1204</v>
      </c>
      <c r="CP160" s="639" t="s">
        <v>1204</v>
      </c>
      <c r="CQ160" s="639" t="s">
        <v>1204</v>
      </c>
      <c r="CR160" s="639" t="s">
        <v>1204</v>
      </c>
      <c r="CS160" s="639" t="s">
        <v>1204</v>
      </c>
      <c r="CT160" s="639" t="s">
        <v>1204</v>
      </c>
      <c r="CU160" s="639" t="s">
        <v>1204</v>
      </c>
      <c r="CV160" s="639" t="s">
        <v>1204</v>
      </c>
      <c r="CW160" s="639" t="s">
        <v>1204</v>
      </c>
      <c r="CX160" s="639" t="s">
        <v>1204</v>
      </c>
      <c r="CY160" s="639" t="s">
        <v>1204</v>
      </c>
      <c r="CZ160" s="639" t="s">
        <v>1204</v>
      </c>
      <c r="DA160" s="639" t="s">
        <v>1204</v>
      </c>
      <c r="DB160" s="639" t="s">
        <v>1204</v>
      </c>
    </row>
    <row r="161" spans="1:106">
      <c r="A161" s="588" t="s">
        <v>1196</v>
      </c>
      <c r="B161" s="494"/>
      <c r="C161" s="494"/>
      <c r="D161" s="635"/>
      <c r="E161" s="635"/>
      <c r="F161" s="636"/>
      <c r="G161" s="637"/>
      <c r="H161" s="638" t="s">
        <v>1196</v>
      </c>
      <c r="I161" t="s">
        <v>1204</v>
      </c>
      <c r="J161" t="s">
        <v>1204</v>
      </c>
      <c r="K161" t="s">
        <v>1204</v>
      </c>
      <c r="L161" t="s">
        <v>1204</v>
      </c>
      <c r="M161" t="s">
        <v>1204</v>
      </c>
      <c r="N161" t="s">
        <v>1204</v>
      </c>
      <c r="O161" t="s">
        <v>1204</v>
      </c>
      <c r="P161" t="s">
        <v>1204</v>
      </c>
      <c r="Q161" t="s">
        <v>1204</v>
      </c>
      <c r="R161" t="s">
        <v>1204</v>
      </c>
      <c r="S161" t="s">
        <v>1204</v>
      </c>
      <c r="T161" t="s">
        <v>1204</v>
      </c>
      <c r="U161" t="s">
        <v>1204</v>
      </c>
      <c r="V161" s="355" t="s">
        <v>1204</v>
      </c>
      <c r="W161" s="355" t="s">
        <v>1204</v>
      </c>
      <c r="X161" t="s">
        <v>1204</v>
      </c>
      <c r="Y161" t="s">
        <v>1204</v>
      </c>
      <c r="Z161" t="s">
        <v>1204</v>
      </c>
      <c r="AA161" t="s">
        <v>1204</v>
      </c>
      <c r="AB161" t="s">
        <v>1204</v>
      </c>
      <c r="AC161" t="s">
        <v>1204</v>
      </c>
      <c r="AD161" t="s">
        <v>1204</v>
      </c>
      <c r="AE161" t="s">
        <v>1204</v>
      </c>
      <c r="AF161" t="s">
        <v>1204</v>
      </c>
      <c r="AG161" t="s">
        <v>1204</v>
      </c>
      <c r="AH161" s="639" t="s">
        <v>1204</v>
      </c>
      <c r="AI161" s="639" t="s">
        <v>1204</v>
      </c>
      <c r="AJ161" s="639" t="s">
        <v>1204</v>
      </c>
      <c r="AK161" s="639" t="s">
        <v>1204</v>
      </c>
      <c r="AL161" s="639" t="s">
        <v>1204</v>
      </c>
      <c r="AM161" s="639" t="s">
        <v>1204</v>
      </c>
      <c r="AN161" s="639" t="s">
        <v>1204</v>
      </c>
      <c r="AO161" s="639" t="s">
        <v>1204</v>
      </c>
      <c r="AP161" s="639" t="s">
        <v>1204</v>
      </c>
      <c r="AQ161" s="639" t="s">
        <v>1204</v>
      </c>
      <c r="AR161" s="639" t="s">
        <v>1204</v>
      </c>
      <c r="AS161" s="639" t="s">
        <v>1204</v>
      </c>
      <c r="AT161" s="639" t="s">
        <v>1204</v>
      </c>
      <c r="AU161" s="639" t="s">
        <v>1204</v>
      </c>
      <c r="AV161" s="639" t="s">
        <v>1204</v>
      </c>
      <c r="AW161" s="639" t="s">
        <v>1204</v>
      </c>
      <c r="AX161" s="639" t="s">
        <v>1204</v>
      </c>
      <c r="AY161" s="639" t="s">
        <v>1204</v>
      </c>
      <c r="AZ161" s="639" t="s">
        <v>1204</v>
      </c>
      <c r="BA161" s="639" t="s">
        <v>1204</v>
      </c>
      <c r="BB161" s="639" t="s">
        <v>1204</v>
      </c>
      <c r="BC161" s="639" t="s">
        <v>1204</v>
      </c>
      <c r="BD161" s="639" t="s">
        <v>1204</v>
      </c>
      <c r="BE161" s="639" t="s">
        <v>1204</v>
      </c>
      <c r="BF161" s="639" t="s">
        <v>1204</v>
      </c>
      <c r="BG161" s="639" t="s">
        <v>1204</v>
      </c>
      <c r="BH161" s="639" t="s">
        <v>1204</v>
      </c>
      <c r="BI161" s="639" t="s">
        <v>1204</v>
      </c>
      <c r="BJ161" s="639" t="s">
        <v>1204</v>
      </c>
      <c r="BK161" s="639" t="s">
        <v>1204</v>
      </c>
      <c r="BL161" s="639" t="s">
        <v>1204</v>
      </c>
      <c r="BM161" s="639" t="s">
        <v>1204</v>
      </c>
      <c r="BN161" s="639" t="s">
        <v>1204</v>
      </c>
      <c r="BO161" s="639" t="s">
        <v>1204</v>
      </c>
      <c r="BP161" s="639" t="s">
        <v>1204</v>
      </c>
      <c r="BQ161" s="639" t="s">
        <v>1204</v>
      </c>
      <c r="BR161" s="639" t="s">
        <v>1204</v>
      </c>
      <c r="BS161" s="639" t="s">
        <v>1204</v>
      </c>
      <c r="BT161" s="639" t="s">
        <v>1204</v>
      </c>
      <c r="BU161" s="639" t="s">
        <v>1204</v>
      </c>
      <c r="BV161" s="639" t="s">
        <v>1204</v>
      </c>
      <c r="BW161" s="639" t="s">
        <v>1204</v>
      </c>
      <c r="BX161" s="639" t="s">
        <v>1204</v>
      </c>
      <c r="BY161" s="639" t="s">
        <v>1204</v>
      </c>
      <c r="BZ161" s="639" t="s">
        <v>1204</v>
      </c>
      <c r="CA161" s="639" t="s">
        <v>1204</v>
      </c>
      <c r="CB161" s="639" t="s">
        <v>1204</v>
      </c>
      <c r="CC161" s="639" t="s">
        <v>1204</v>
      </c>
      <c r="CD161" s="639" t="s">
        <v>1204</v>
      </c>
      <c r="CE161" s="639" t="s">
        <v>1204</v>
      </c>
      <c r="CF161" s="639" t="s">
        <v>1204</v>
      </c>
      <c r="CG161" s="639" t="s">
        <v>1204</v>
      </c>
      <c r="CH161" s="639" t="s">
        <v>1204</v>
      </c>
      <c r="CI161" s="639" t="s">
        <v>1204</v>
      </c>
      <c r="CJ161" s="639" t="s">
        <v>1204</v>
      </c>
      <c r="CK161" s="639" t="s">
        <v>1204</v>
      </c>
      <c r="CL161" s="639" t="s">
        <v>1204</v>
      </c>
      <c r="CM161" s="639" t="s">
        <v>1204</v>
      </c>
      <c r="CN161" s="639" t="s">
        <v>1204</v>
      </c>
      <c r="CO161" s="639" t="s">
        <v>1204</v>
      </c>
      <c r="CP161" s="639" t="s">
        <v>1204</v>
      </c>
      <c r="CQ161" s="639" t="s">
        <v>1204</v>
      </c>
      <c r="CR161" s="639" t="s">
        <v>1204</v>
      </c>
      <c r="CS161" s="639" t="s">
        <v>1204</v>
      </c>
      <c r="CT161" s="639" t="s">
        <v>1204</v>
      </c>
      <c r="CU161" s="639" t="s">
        <v>1204</v>
      </c>
      <c r="CV161" s="639" t="s">
        <v>1204</v>
      </c>
      <c r="CW161" s="639" t="s">
        <v>1204</v>
      </c>
      <c r="CX161" s="639" t="s">
        <v>1204</v>
      </c>
      <c r="CY161" s="639" t="s">
        <v>1204</v>
      </c>
      <c r="CZ161" s="639" t="s">
        <v>1204</v>
      </c>
      <c r="DA161" s="639" t="s">
        <v>1204</v>
      </c>
      <c r="DB161" s="639" t="s">
        <v>1204</v>
      </c>
    </row>
    <row r="162" spans="1:106">
      <c r="A162" s="114"/>
      <c r="B162" s="494"/>
      <c r="C162" s="494"/>
      <c r="D162" s="635"/>
      <c r="E162" s="635"/>
      <c r="F162" s="636"/>
      <c r="G162" s="637"/>
      <c r="H162" s="643"/>
      <c r="I162" t="s">
        <v>1204</v>
      </c>
      <c r="J162" t="s">
        <v>1204</v>
      </c>
      <c r="K162" t="s">
        <v>1204</v>
      </c>
      <c r="L162" t="s">
        <v>1204</v>
      </c>
      <c r="M162" t="s">
        <v>1204</v>
      </c>
      <c r="N162" t="s">
        <v>1204</v>
      </c>
      <c r="O162" t="s">
        <v>1204</v>
      </c>
      <c r="P162" t="s">
        <v>1204</v>
      </c>
      <c r="Q162" t="s">
        <v>1204</v>
      </c>
      <c r="R162" t="s">
        <v>1204</v>
      </c>
      <c r="S162" t="s">
        <v>1204</v>
      </c>
      <c r="T162" t="s">
        <v>1204</v>
      </c>
      <c r="U162" t="s">
        <v>1204</v>
      </c>
      <c r="V162" s="355" t="s">
        <v>1204</v>
      </c>
      <c r="W162" s="355" t="s">
        <v>1204</v>
      </c>
      <c r="X162" t="s">
        <v>1204</v>
      </c>
      <c r="Y162" t="s">
        <v>1204</v>
      </c>
      <c r="Z162" t="s">
        <v>1204</v>
      </c>
      <c r="AA162" t="s">
        <v>1204</v>
      </c>
      <c r="AB162" t="s">
        <v>1204</v>
      </c>
      <c r="AC162" t="s">
        <v>1204</v>
      </c>
      <c r="AD162" t="s">
        <v>1204</v>
      </c>
      <c r="AE162" t="s">
        <v>1204</v>
      </c>
      <c r="AF162" t="s">
        <v>1204</v>
      </c>
      <c r="AG162" t="s">
        <v>1204</v>
      </c>
      <c r="AH162" s="639" t="s">
        <v>1204</v>
      </c>
      <c r="AI162" s="639" t="s">
        <v>1204</v>
      </c>
      <c r="AJ162" s="639" t="s">
        <v>1204</v>
      </c>
      <c r="AK162" s="639" t="s">
        <v>1204</v>
      </c>
      <c r="AL162" s="639" t="s">
        <v>1204</v>
      </c>
      <c r="AM162" s="639" t="s">
        <v>1204</v>
      </c>
      <c r="AN162" s="639" t="s">
        <v>1204</v>
      </c>
      <c r="AO162" s="639" t="s">
        <v>1204</v>
      </c>
      <c r="AP162" s="639" t="s">
        <v>1204</v>
      </c>
      <c r="AQ162" s="639" t="s">
        <v>1204</v>
      </c>
      <c r="AR162" s="639" t="s">
        <v>1204</v>
      </c>
      <c r="AS162" s="639" t="s">
        <v>1204</v>
      </c>
      <c r="AT162" s="639" t="s">
        <v>1204</v>
      </c>
      <c r="AU162" s="639" t="s">
        <v>1204</v>
      </c>
      <c r="AV162" s="639" t="s">
        <v>1204</v>
      </c>
      <c r="AW162" s="639" t="s">
        <v>1204</v>
      </c>
      <c r="AX162" s="639" t="s">
        <v>1204</v>
      </c>
      <c r="AY162" s="639" t="s">
        <v>1204</v>
      </c>
      <c r="AZ162" s="639" t="s">
        <v>1204</v>
      </c>
      <c r="BA162" s="639" t="s">
        <v>1204</v>
      </c>
      <c r="BB162" s="639" t="s">
        <v>1204</v>
      </c>
      <c r="BC162" s="639" t="s">
        <v>1204</v>
      </c>
      <c r="BD162" s="639" t="s">
        <v>1204</v>
      </c>
      <c r="BE162" s="639" t="s">
        <v>1204</v>
      </c>
      <c r="BF162" s="639" t="s">
        <v>1204</v>
      </c>
      <c r="BG162" s="639" t="s">
        <v>1204</v>
      </c>
      <c r="BH162" s="639" t="s">
        <v>1204</v>
      </c>
      <c r="BI162" s="639" t="s">
        <v>1204</v>
      </c>
      <c r="BJ162" s="639" t="s">
        <v>1204</v>
      </c>
      <c r="BK162" s="639" t="s">
        <v>1204</v>
      </c>
      <c r="BL162" s="639" t="s">
        <v>1204</v>
      </c>
      <c r="BM162" s="639" t="s">
        <v>1204</v>
      </c>
      <c r="BN162" s="639" t="s">
        <v>1204</v>
      </c>
      <c r="BO162" s="639" t="s">
        <v>1204</v>
      </c>
      <c r="BP162" s="639" t="s">
        <v>1204</v>
      </c>
      <c r="BQ162" s="639" t="s">
        <v>1204</v>
      </c>
      <c r="BR162" s="639" t="s">
        <v>1204</v>
      </c>
      <c r="BS162" s="639" t="s">
        <v>1204</v>
      </c>
      <c r="BT162" s="639" t="s">
        <v>1204</v>
      </c>
      <c r="BU162" s="639" t="s">
        <v>1204</v>
      </c>
      <c r="BV162" s="639" t="s">
        <v>1204</v>
      </c>
      <c r="BW162" s="639" t="s">
        <v>1204</v>
      </c>
      <c r="BX162" s="639" t="s">
        <v>1204</v>
      </c>
      <c r="BY162" s="639" t="s">
        <v>1204</v>
      </c>
      <c r="BZ162" s="639" t="s">
        <v>1204</v>
      </c>
      <c r="CA162" s="639" t="s">
        <v>1204</v>
      </c>
      <c r="CB162" s="639" t="s">
        <v>1204</v>
      </c>
      <c r="CC162" s="639" t="s">
        <v>1204</v>
      </c>
      <c r="CD162" s="639" t="s">
        <v>1204</v>
      </c>
      <c r="CE162" s="639" t="s">
        <v>1204</v>
      </c>
      <c r="CF162" s="639" t="s">
        <v>1204</v>
      </c>
      <c r="CG162" s="639" t="s">
        <v>1204</v>
      </c>
      <c r="CH162" s="639" t="s">
        <v>1204</v>
      </c>
      <c r="CI162" s="639" t="s">
        <v>1204</v>
      </c>
      <c r="CJ162" s="639" t="s">
        <v>1204</v>
      </c>
      <c r="CK162" s="639" t="s">
        <v>1204</v>
      </c>
      <c r="CL162" s="639" t="s">
        <v>1204</v>
      </c>
      <c r="CM162" s="639" t="s">
        <v>1204</v>
      </c>
      <c r="CN162" s="639" t="s">
        <v>1204</v>
      </c>
      <c r="CO162" s="639" t="s">
        <v>1204</v>
      </c>
      <c r="CP162" s="639" t="s">
        <v>1204</v>
      </c>
      <c r="CQ162" s="639" t="s">
        <v>1204</v>
      </c>
      <c r="CR162" s="639" t="s">
        <v>1204</v>
      </c>
      <c r="CS162" s="639" t="s">
        <v>1204</v>
      </c>
      <c r="CT162" s="639" t="s">
        <v>1204</v>
      </c>
      <c r="CU162" s="639" t="s">
        <v>1204</v>
      </c>
      <c r="CV162" s="639" t="s">
        <v>1204</v>
      </c>
      <c r="CW162" s="639" t="s">
        <v>1204</v>
      </c>
      <c r="CX162" s="639" t="s">
        <v>1204</v>
      </c>
      <c r="CY162" s="639" t="s">
        <v>1204</v>
      </c>
      <c r="CZ162" s="639" t="s">
        <v>1204</v>
      </c>
      <c r="DA162" s="639" t="s">
        <v>1204</v>
      </c>
      <c r="DB162" s="639" t="s">
        <v>1204</v>
      </c>
    </row>
    <row r="163" spans="1:106">
      <c r="A163" s="588" t="s">
        <v>1192</v>
      </c>
      <c r="B163" s="494"/>
      <c r="C163" s="494"/>
      <c r="D163" s="635"/>
      <c r="E163" s="635"/>
      <c r="F163" s="636"/>
      <c r="G163" s="637"/>
      <c r="H163" s="638" t="s">
        <v>1192</v>
      </c>
      <c r="I163" t="s">
        <v>1204</v>
      </c>
      <c r="J163" t="s">
        <v>1204</v>
      </c>
      <c r="K163" t="s">
        <v>1204</v>
      </c>
      <c r="L163" t="s">
        <v>1204</v>
      </c>
      <c r="M163" t="s">
        <v>1204</v>
      </c>
      <c r="N163" t="s">
        <v>1204</v>
      </c>
      <c r="O163" t="s">
        <v>1204</v>
      </c>
      <c r="P163" t="s">
        <v>1204</v>
      </c>
      <c r="Q163" t="s">
        <v>1204</v>
      </c>
      <c r="R163" t="s">
        <v>1204</v>
      </c>
      <c r="S163" t="s">
        <v>1204</v>
      </c>
      <c r="T163" t="s">
        <v>1204</v>
      </c>
      <c r="U163" t="s">
        <v>1204</v>
      </c>
      <c r="V163" s="355" t="s">
        <v>1204</v>
      </c>
      <c r="W163" s="355" t="s">
        <v>1204</v>
      </c>
      <c r="X163" t="s">
        <v>1204</v>
      </c>
      <c r="Y163" t="s">
        <v>1204</v>
      </c>
      <c r="Z163" t="s">
        <v>1204</v>
      </c>
      <c r="AA163" t="s">
        <v>1204</v>
      </c>
      <c r="AB163" t="s">
        <v>1204</v>
      </c>
      <c r="AC163" t="s">
        <v>1204</v>
      </c>
      <c r="AD163" t="s">
        <v>1204</v>
      </c>
      <c r="AE163" t="s">
        <v>1204</v>
      </c>
      <c r="AF163" t="s">
        <v>1204</v>
      </c>
      <c r="AG163" t="s">
        <v>1204</v>
      </c>
      <c r="AH163" s="639" t="s">
        <v>1204</v>
      </c>
      <c r="AI163" s="639" t="s">
        <v>1204</v>
      </c>
      <c r="AJ163" s="639" t="s">
        <v>1204</v>
      </c>
      <c r="AK163" s="639" t="s">
        <v>1204</v>
      </c>
      <c r="AL163" s="639" t="s">
        <v>1204</v>
      </c>
      <c r="AM163" s="639" t="s">
        <v>1204</v>
      </c>
      <c r="AN163" s="639" t="s">
        <v>1204</v>
      </c>
      <c r="AO163" s="639" t="s">
        <v>1204</v>
      </c>
      <c r="AP163" s="639" t="s">
        <v>1204</v>
      </c>
      <c r="AQ163" s="639" t="s">
        <v>1204</v>
      </c>
      <c r="AR163" s="639" t="s">
        <v>1204</v>
      </c>
      <c r="AS163" s="639" t="s">
        <v>1204</v>
      </c>
      <c r="AT163" s="639" t="s">
        <v>1204</v>
      </c>
      <c r="AU163" s="639" t="s">
        <v>1204</v>
      </c>
      <c r="AV163" s="639" t="s">
        <v>1204</v>
      </c>
      <c r="AW163" s="639" t="s">
        <v>1204</v>
      </c>
      <c r="AX163" s="639" t="s">
        <v>1204</v>
      </c>
      <c r="AY163" s="639" t="s">
        <v>1204</v>
      </c>
      <c r="AZ163" s="639" t="s">
        <v>1204</v>
      </c>
      <c r="BA163" s="639" t="s">
        <v>1204</v>
      </c>
      <c r="BB163" s="639" t="s">
        <v>1204</v>
      </c>
      <c r="BC163" s="639" t="s">
        <v>1204</v>
      </c>
      <c r="BD163" s="639" t="s">
        <v>1204</v>
      </c>
      <c r="BE163" s="639" t="s">
        <v>1204</v>
      </c>
      <c r="BF163" s="639" t="s">
        <v>1204</v>
      </c>
      <c r="BG163" s="639" t="s">
        <v>1204</v>
      </c>
      <c r="BH163" s="639" t="s">
        <v>1204</v>
      </c>
      <c r="BI163" s="639" t="s">
        <v>1204</v>
      </c>
      <c r="BJ163" s="639" t="s">
        <v>1204</v>
      </c>
      <c r="BK163" s="639" t="s">
        <v>1204</v>
      </c>
      <c r="BL163" s="639" t="s">
        <v>1204</v>
      </c>
      <c r="BM163" s="639" t="s">
        <v>1204</v>
      </c>
      <c r="BN163" s="639" t="s">
        <v>1204</v>
      </c>
      <c r="BO163" s="639" t="s">
        <v>1204</v>
      </c>
      <c r="BP163" s="639" t="s">
        <v>1204</v>
      </c>
      <c r="BQ163" s="639" t="s">
        <v>1204</v>
      </c>
      <c r="BR163" s="639" t="s">
        <v>1204</v>
      </c>
      <c r="BS163" s="639" t="s">
        <v>1204</v>
      </c>
      <c r="BT163" s="639" t="s">
        <v>1204</v>
      </c>
      <c r="BU163" s="639" t="s">
        <v>1204</v>
      </c>
      <c r="BV163" s="639" t="s">
        <v>1204</v>
      </c>
      <c r="BW163" s="639" t="s">
        <v>1204</v>
      </c>
      <c r="BX163" s="639" t="s">
        <v>1204</v>
      </c>
      <c r="BY163" s="639" t="s">
        <v>1204</v>
      </c>
      <c r="BZ163" s="639" t="s">
        <v>1204</v>
      </c>
      <c r="CA163" s="639" t="s">
        <v>1204</v>
      </c>
      <c r="CB163" s="639" t="s">
        <v>1204</v>
      </c>
      <c r="CC163" s="639" t="s">
        <v>1204</v>
      </c>
      <c r="CD163" s="639" t="s">
        <v>1204</v>
      </c>
      <c r="CE163" s="639" t="s">
        <v>1204</v>
      </c>
      <c r="CF163" s="639" t="s">
        <v>1204</v>
      </c>
      <c r="CG163" s="639" t="s">
        <v>1204</v>
      </c>
      <c r="CH163" s="639" t="s">
        <v>1204</v>
      </c>
      <c r="CI163" s="639" t="s">
        <v>1204</v>
      </c>
      <c r="CJ163" s="639" t="s">
        <v>1204</v>
      </c>
      <c r="CK163" s="639" t="s">
        <v>1204</v>
      </c>
      <c r="CL163" s="639" t="s">
        <v>1204</v>
      </c>
      <c r="CM163" s="639" t="s">
        <v>1204</v>
      </c>
      <c r="CN163" s="639" t="s">
        <v>1204</v>
      </c>
      <c r="CO163" s="639" t="s">
        <v>1204</v>
      </c>
      <c r="CP163" s="639" t="s">
        <v>1204</v>
      </c>
      <c r="CQ163" s="639" t="s">
        <v>1204</v>
      </c>
      <c r="CR163" s="639" t="s">
        <v>1204</v>
      </c>
      <c r="CS163" s="639" t="s">
        <v>1204</v>
      </c>
      <c r="CT163" s="639" t="s">
        <v>1204</v>
      </c>
      <c r="CU163" s="639" t="s">
        <v>1204</v>
      </c>
      <c r="CV163" s="639" t="s">
        <v>1204</v>
      </c>
      <c r="CW163" s="639" t="s">
        <v>1204</v>
      </c>
      <c r="CX163" s="639" t="s">
        <v>1204</v>
      </c>
      <c r="CY163" s="639" t="s">
        <v>1204</v>
      </c>
      <c r="CZ163" s="639" t="s">
        <v>1204</v>
      </c>
      <c r="DA163" s="639" t="s">
        <v>1204</v>
      </c>
      <c r="DB163" s="639" t="s">
        <v>1204</v>
      </c>
    </row>
    <row r="164" spans="1:106">
      <c r="A164" s="114"/>
      <c r="B164" s="494"/>
      <c r="C164" s="494"/>
      <c r="D164" s="635"/>
      <c r="E164" s="635"/>
      <c r="F164" s="636"/>
      <c r="G164" s="637"/>
      <c r="H164" s="643"/>
      <c r="I164" t="s">
        <v>1204</v>
      </c>
      <c r="J164" t="s">
        <v>1204</v>
      </c>
      <c r="K164" t="s">
        <v>1204</v>
      </c>
      <c r="L164" t="s">
        <v>1204</v>
      </c>
      <c r="M164" t="s">
        <v>1204</v>
      </c>
      <c r="N164" t="s">
        <v>1204</v>
      </c>
      <c r="O164" t="s">
        <v>1204</v>
      </c>
      <c r="P164" t="s">
        <v>1204</v>
      </c>
      <c r="Q164" t="s">
        <v>1204</v>
      </c>
      <c r="R164" t="s">
        <v>1204</v>
      </c>
      <c r="S164" t="s">
        <v>1204</v>
      </c>
      <c r="T164" t="s">
        <v>1204</v>
      </c>
      <c r="U164" t="s">
        <v>1204</v>
      </c>
      <c r="V164" s="355" t="s">
        <v>1204</v>
      </c>
      <c r="W164" s="355" t="s">
        <v>1204</v>
      </c>
      <c r="X164" t="s">
        <v>1204</v>
      </c>
      <c r="Y164" t="s">
        <v>1204</v>
      </c>
      <c r="Z164" t="s">
        <v>1204</v>
      </c>
      <c r="AA164" t="s">
        <v>1204</v>
      </c>
      <c r="AB164" t="s">
        <v>1204</v>
      </c>
      <c r="AC164" t="s">
        <v>1204</v>
      </c>
      <c r="AD164" t="s">
        <v>1204</v>
      </c>
      <c r="AE164" t="s">
        <v>1204</v>
      </c>
      <c r="AF164" t="s">
        <v>1204</v>
      </c>
      <c r="AG164" t="s">
        <v>1204</v>
      </c>
      <c r="AH164" s="639" t="s">
        <v>1204</v>
      </c>
      <c r="AI164" s="639" t="s">
        <v>1204</v>
      </c>
      <c r="AJ164" s="639" t="s">
        <v>1204</v>
      </c>
      <c r="AK164" s="639" t="s">
        <v>1204</v>
      </c>
      <c r="AL164" s="639" t="s">
        <v>1204</v>
      </c>
      <c r="AM164" s="639" t="s">
        <v>1204</v>
      </c>
      <c r="AN164" s="639" t="s">
        <v>1204</v>
      </c>
      <c r="AO164" s="639" t="s">
        <v>1204</v>
      </c>
      <c r="AP164" s="639" t="s">
        <v>1204</v>
      </c>
      <c r="AQ164" s="639" t="s">
        <v>1204</v>
      </c>
      <c r="AR164" s="639" t="s">
        <v>1204</v>
      </c>
      <c r="AS164" s="639" t="s">
        <v>1204</v>
      </c>
      <c r="AT164" s="639" t="s">
        <v>1204</v>
      </c>
      <c r="AU164" s="639" t="s">
        <v>1204</v>
      </c>
      <c r="AV164" s="639" t="s">
        <v>1204</v>
      </c>
      <c r="AW164" s="639" t="s">
        <v>1204</v>
      </c>
      <c r="AX164" s="639" t="s">
        <v>1204</v>
      </c>
      <c r="AY164" s="639" t="s">
        <v>1204</v>
      </c>
      <c r="AZ164" s="639" t="s">
        <v>1204</v>
      </c>
      <c r="BA164" s="639" t="s">
        <v>1204</v>
      </c>
      <c r="BB164" s="639" t="s">
        <v>1204</v>
      </c>
      <c r="BC164" s="639" t="s">
        <v>1204</v>
      </c>
      <c r="BD164" s="639" t="s">
        <v>1204</v>
      </c>
      <c r="BE164" s="639" t="s">
        <v>1204</v>
      </c>
      <c r="BF164" s="639" t="s">
        <v>1204</v>
      </c>
      <c r="BG164" s="639" t="s">
        <v>1204</v>
      </c>
      <c r="BH164" s="639" t="s">
        <v>1204</v>
      </c>
      <c r="BI164" s="639" t="s">
        <v>1204</v>
      </c>
      <c r="BJ164" s="639" t="s">
        <v>1204</v>
      </c>
      <c r="BK164" s="639" t="s">
        <v>1204</v>
      </c>
      <c r="BL164" s="639" t="s">
        <v>1204</v>
      </c>
      <c r="BM164" s="639" t="s">
        <v>1204</v>
      </c>
      <c r="BN164" s="639" t="s">
        <v>1204</v>
      </c>
      <c r="BO164" s="639" t="s">
        <v>1204</v>
      </c>
      <c r="BP164" s="639" t="s">
        <v>1204</v>
      </c>
      <c r="BQ164" s="639" t="s">
        <v>1204</v>
      </c>
      <c r="BR164" s="639" t="s">
        <v>1204</v>
      </c>
      <c r="BS164" s="639" t="s">
        <v>1204</v>
      </c>
      <c r="BT164" s="639" t="s">
        <v>1204</v>
      </c>
      <c r="BU164" s="639" t="s">
        <v>1204</v>
      </c>
      <c r="BV164" s="639" t="s">
        <v>1204</v>
      </c>
      <c r="BW164" s="639" t="s">
        <v>1204</v>
      </c>
      <c r="BX164" s="639" t="s">
        <v>1204</v>
      </c>
      <c r="BY164" s="639" t="s">
        <v>1204</v>
      </c>
      <c r="BZ164" s="639" t="s">
        <v>1204</v>
      </c>
      <c r="CA164" s="639" t="s">
        <v>1204</v>
      </c>
      <c r="CB164" s="639" t="s">
        <v>1204</v>
      </c>
      <c r="CC164" s="639" t="s">
        <v>1204</v>
      </c>
      <c r="CD164" s="639" t="s">
        <v>1204</v>
      </c>
      <c r="CE164" s="639" t="s">
        <v>1204</v>
      </c>
      <c r="CF164" s="639" t="s">
        <v>1204</v>
      </c>
      <c r="CG164" s="639" t="s">
        <v>1204</v>
      </c>
      <c r="CH164" s="639" t="s">
        <v>1204</v>
      </c>
      <c r="CI164" s="639" t="s">
        <v>1204</v>
      </c>
      <c r="CJ164" s="639" t="s">
        <v>1204</v>
      </c>
      <c r="CK164" s="639" t="s">
        <v>1204</v>
      </c>
      <c r="CL164" s="639" t="s">
        <v>1204</v>
      </c>
      <c r="CM164" s="639" t="s">
        <v>1204</v>
      </c>
      <c r="CN164" s="639" t="s">
        <v>1204</v>
      </c>
      <c r="CO164" s="639" t="s">
        <v>1204</v>
      </c>
      <c r="CP164" s="639" t="s">
        <v>1204</v>
      </c>
      <c r="CQ164" s="639" t="s">
        <v>1204</v>
      </c>
      <c r="CR164" s="639" t="s">
        <v>1204</v>
      </c>
      <c r="CS164" s="639" t="s">
        <v>1204</v>
      </c>
      <c r="CT164" s="639" t="s">
        <v>1204</v>
      </c>
      <c r="CU164" s="639" t="s">
        <v>1204</v>
      </c>
      <c r="CV164" s="639" t="s">
        <v>1204</v>
      </c>
      <c r="CW164" s="639" t="s">
        <v>1204</v>
      </c>
      <c r="CX164" s="639" t="s">
        <v>1204</v>
      </c>
      <c r="CY164" s="639" t="s">
        <v>1204</v>
      </c>
      <c r="CZ164" s="639" t="s">
        <v>1204</v>
      </c>
      <c r="DA164" s="639" t="s">
        <v>1204</v>
      </c>
      <c r="DB164" s="639" t="s">
        <v>1204</v>
      </c>
    </row>
    <row r="165" spans="1:106">
      <c r="A165" s="588" t="s">
        <v>1193</v>
      </c>
      <c r="B165" s="494"/>
      <c r="C165" s="494"/>
      <c r="D165" s="635"/>
      <c r="E165" s="635"/>
      <c r="F165" s="636"/>
      <c r="G165" s="637"/>
      <c r="H165" s="638" t="s">
        <v>1193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s="355" t="s">
        <v>1204</v>
      </c>
      <c r="W165" s="35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s="639" t="s">
        <v>1204</v>
      </c>
      <c r="AI165" s="639" t="s">
        <v>1204</v>
      </c>
      <c r="AJ165" s="639" t="s">
        <v>1204</v>
      </c>
      <c r="AK165" s="639" t="s">
        <v>1204</v>
      </c>
      <c r="AL165" s="639" t="s">
        <v>1204</v>
      </c>
      <c r="AM165" s="639" t="s">
        <v>1204</v>
      </c>
      <c r="AN165" s="639" t="s">
        <v>1204</v>
      </c>
      <c r="AO165" s="639" t="s">
        <v>1204</v>
      </c>
      <c r="AP165" s="639" t="s">
        <v>1204</v>
      </c>
      <c r="AQ165" s="639" t="s">
        <v>1204</v>
      </c>
      <c r="AR165" s="639" t="s">
        <v>1204</v>
      </c>
      <c r="AS165" s="639" t="s">
        <v>1204</v>
      </c>
      <c r="AT165" s="639" t="s">
        <v>1204</v>
      </c>
      <c r="AU165" s="639" t="s">
        <v>1204</v>
      </c>
      <c r="AV165" s="639" t="s">
        <v>1204</v>
      </c>
      <c r="AW165" s="639" t="s">
        <v>1204</v>
      </c>
      <c r="AX165" s="639" t="s">
        <v>1204</v>
      </c>
      <c r="AY165" s="639" t="s">
        <v>1204</v>
      </c>
      <c r="AZ165" s="639" t="s">
        <v>1204</v>
      </c>
      <c r="BA165" s="639" t="s">
        <v>1204</v>
      </c>
      <c r="BB165" s="639" t="s">
        <v>1204</v>
      </c>
      <c r="BC165" s="639" t="s">
        <v>1204</v>
      </c>
      <c r="BD165" s="639" t="s">
        <v>1204</v>
      </c>
      <c r="BE165" s="639" t="s">
        <v>1204</v>
      </c>
      <c r="BF165" s="639" t="s">
        <v>1204</v>
      </c>
      <c r="BG165" s="639" t="s">
        <v>1204</v>
      </c>
      <c r="BH165" s="639" t="s">
        <v>1204</v>
      </c>
      <c r="BI165" s="639" t="s">
        <v>1204</v>
      </c>
      <c r="BJ165" s="639" t="s">
        <v>1204</v>
      </c>
      <c r="BK165" s="639" t="s">
        <v>1204</v>
      </c>
      <c r="BL165" s="639" t="s">
        <v>1204</v>
      </c>
      <c r="BM165" s="639" t="s">
        <v>1204</v>
      </c>
      <c r="BN165" s="639" t="s">
        <v>1204</v>
      </c>
      <c r="BO165" s="639" t="s">
        <v>1204</v>
      </c>
      <c r="BP165" s="639" t="s">
        <v>1204</v>
      </c>
      <c r="BQ165" s="639" t="s">
        <v>1204</v>
      </c>
      <c r="BR165" s="639" t="s">
        <v>1204</v>
      </c>
      <c r="BS165" s="639" t="s">
        <v>1204</v>
      </c>
      <c r="BT165" s="639" t="s">
        <v>1204</v>
      </c>
      <c r="BU165" s="639" t="s">
        <v>1204</v>
      </c>
      <c r="BV165" s="639" t="s">
        <v>1204</v>
      </c>
      <c r="BW165" s="639" t="s">
        <v>1204</v>
      </c>
      <c r="BX165" s="639" t="s">
        <v>1204</v>
      </c>
      <c r="BY165" s="639" t="s">
        <v>1204</v>
      </c>
      <c r="BZ165" s="639" t="s">
        <v>1204</v>
      </c>
      <c r="CA165" s="639" t="s">
        <v>1204</v>
      </c>
      <c r="CB165" s="639" t="s">
        <v>1204</v>
      </c>
      <c r="CC165" s="639" t="s">
        <v>1204</v>
      </c>
      <c r="CD165" s="639" t="s">
        <v>1204</v>
      </c>
      <c r="CE165" s="639" t="s">
        <v>1204</v>
      </c>
      <c r="CF165" s="639" t="s">
        <v>1204</v>
      </c>
      <c r="CG165" s="639" t="s">
        <v>1204</v>
      </c>
      <c r="CH165" s="639" t="s">
        <v>1204</v>
      </c>
      <c r="CI165" s="639" t="s">
        <v>1204</v>
      </c>
      <c r="CJ165" s="639" t="s">
        <v>1204</v>
      </c>
      <c r="CK165" s="639" t="s">
        <v>1204</v>
      </c>
      <c r="CL165" s="639" t="s">
        <v>1204</v>
      </c>
      <c r="CM165" s="639" t="s">
        <v>1204</v>
      </c>
      <c r="CN165" s="639" t="s">
        <v>1204</v>
      </c>
      <c r="CO165" s="639" t="s">
        <v>1204</v>
      </c>
      <c r="CP165" s="639" t="s">
        <v>1204</v>
      </c>
      <c r="CQ165" s="639" t="s">
        <v>1204</v>
      </c>
      <c r="CR165" s="639" t="s">
        <v>1204</v>
      </c>
      <c r="CS165" s="639" t="s">
        <v>1204</v>
      </c>
      <c r="CT165" s="639" t="s">
        <v>1204</v>
      </c>
      <c r="CU165" s="639" t="s">
        <v>1204</v>
      </c>
      <c r="CV165" s="639" t="s">
        <v>1204</v>
      </c>
      <c r="CW165" s="639" t="s">
        <v>1204</v>
      </c>
      <c r="CX165" s="639" t="s">
        <v>1204</v>
      </c>
      <c r="CY165" s="639" t="s">
        <v>1204</v>
      </c>
      <c r="CZ165" s="639" t="s">
        <v>1204</v>
      </c>
      <c r="DA165" s="639" t="s">
        <v>1204</v>
      </c>
      <c r="DB165" s="639" t="s">
        <v>1204</v>
      </c>
    </row>
    <row r="166" spans="1:106">
      <c r="A166" s="114"/>
      <c r="B166" s="494"/>
      <c r="C166" s="494"/>
      <c r="D166" s="635"/>
      <c r="E166" s="635"/>
      <c r="F166" s="636"/>
      <c r="G166" s="637"/>
      <c r="H166" s="643"/>
      <c r="I166" t="s">
        <v>1204</v>
      </c>
      <c r="J166" t="s">
        <v>1204</v>
      </c>
      <c r="K166" t="s">
        <v>1204</v>
      </c>
      <c r="L166" t="s">
        <v>1204</v>
      </c>
      <c r="M166" t="s">
        <v>1204</v>
      </c>
      <c r="N166" t="s">
        <v>1204</v>
      </c>
      <c r="O166" t="s">
        <v>1204</v>
      </c>
      <c r="P166" t="s">
        <v>1204</v>
      </c>
      <c r="Q166" t="s">
        <v>1204</v>
      </c>
      <c r="R166" t="s">
        <v>1204</v>
      </c>
      <c r="S166" t="s">
        <v>1204</v>
      </c>
      <c r="T166" t="s">
        <v>1204</v>
      </c>
      <c r="U166" t="s">
        <v>1204</v>
      </c>
      <c r="V166" s="355" t="s">
        <v>1204</v>
      </c>
      <c r="W166" s="355" t="s">
        <v>1204</v>
      </c>
      <c r="X166" t="s">
        <v>1204</v>
      </c>
      <c r="Y166" t="s">
        <v>1204</v>
      </c>
      <c r="Z166" t="s">
        <v>1204</v>
      </c>
      <c r="AA166" t="s">
        <v>1204</v>
      </c>
      <c r="AB166" t="s">
        <v>1204</v>
      </c>
      <c r="AC166" t="s">
        <v>1204</v>
      </c>
      <c r="AD166" t="s">
        <v>1204</v>
      </c>
      <c r="AE166" t="s">
        <v>1204</v>
      </c>
      <c r="AF166" t="s">
        <v>1204</v>
      </c>
      <c r="AG166" t="s">
        <v>1204</v>
      </c>
      <c r="AH166" s="639" t="s">
        <v>1204</v>
      </c>
      <c r="AI166" s="639" t="s">
        <v>1204</v>
      </c>
      <c r="AJ166" s="639" t="s">
        <v>1204</v>
      </c>
      <c r="AK166" s="639" t="s">
        <v>1204</v>
      </c>
      <c r="AL166" s="639" t="s">
        <v>1204</v>
      </c>
      <c r="AM166" s="639" t="s">
        <v>1204</v>
      </c>
      <c r="AN166" s="639" t="s">
        <v>1204</v>
      </c>
      <c r="AO166" s="639" t="s">
        <v>1204</v>
      </c>
      <c r="AP166" s="639" t="s">
        <v>1204</v>
      </c>
      <c r="AQ166" s="639" t="s">
        <v>1204</v>
      </c>
      <c r="AR166" s="639" t="s">
        <v>1204</v>
      </c>
      <c r="AS166" s="639" t="s">
        <v>1204</v>
      </c>
      <c r="AT166" s="639" t="s">
        <v>1204</v>
      </c>
      <c r="AU166" s="639" t="s">
        <v>1204</v>
      </c>
      <c r="AV166" s="639" t="s">
        <v>1204</v>
      </c>
      <c r="AW166" s="639" t="s">
        <v>1204</v>
      </c>
      <c r="AX166" s="639" t="s">
        <v>1204</v>
      </c>
      <c r="AY166" s="639" t="s">
        <v>1204</v>
      </c>
      <c r="AZ166" s="639" t="s">
        <v>1204</v>
      </c>
      <c r="BA166" s="639" t="s">
        <v>1204</v>
      </c>
      <c r="BB166" s="639" t="s">
        <v>1204</v>
      </c>
      <c r="BC166" s="639" t="s">
        <v>1204</v>
      </c>
      <c r="BD166" s="639" t="s">
        <v>1204</v>
      </c>
      <c r="BE166" s="639" t="s">
        <v>1204</v>
      </c>
      <c r="BF166" s="639" t="s">
        <v>1204</v>
      </c>
      <c r="BG166" s="639" t="s">
        <v>1204</v>
      </c>
      <c r="BH166" s="639" t="s">
        <v>1204</v>
      </c>
      <c r="BI166" s="639" t="s">
        <v>1204</v>
      </c>
      <c r="BJ166" s="639" t="s">
        <v>1204</v>
      </c>
      <c r="BK166" s="639" t="s">
        <v>1204</v>
      </c>
      <c r="BL166" s="639" t="s">
        <v>1204</v>
      </c>
      <c r="BM166" s="639" t="s">
        <v>1204</v>
      </c>
      <c r="BN166" s="639" t="s">
        <v>1204</v>
      </c>
      <c r="BO166" s="639" t="s">
        <v>1204</v>
      </c>
      <c r="BP166" s="639" t="s">
        <v>1204</v>
      </c>
      <c r="BQ166" s="639" t="s">
        <v>1204</v>
      </c>
      <c r="BR166" s="639" t="s">
        <v>1204</v>
      </c>
      <c r="BS166" s="639" t="s">
        <v>1204</v>
      </c>
      <c r="BT166" s="639" t="s">
        <v>1204</v>
      </c>
      <c r="BU166" s="639" t="s">
        <v>1204</v>
      </c>
      <c r="BV166" s="639" t="s">
        <v>1204</v>
      </c>
      <c r="BW166" s="639" t="s">
        <v>1204</v>
      </c>
      <c r="BX166" s="639" t="s">
        <v>1204</v>
      </c>
      <c r="BY166" s="639" t="s">
        <v>1204</v>
      </c>
      <c r="BZ166" s="639" t="s">
        <v>1204</v>
      </c>
      <c r="CA166" s="639" t="s">
        <v>1204</v>
      </c>
      <c r="CB166" s="639" t="s">
        <v>1204</v>
      </c>
      <c r="CC166" s="639" t="s">
        <v>1204</v>
      </c>
      <c r="CD166" s="639" t="s">
        <v>1204</v>
      </c>
      <c r="CE166" s="639" t="s">
        <v>1204</v>
      </c>
      <c r="CF166" s="639" t="s">
        <v>1204</v>
      </c>
      <c r="CG166" s="639" t="s">
        <v>1204</v>
      </c>
      <c r="CH166" s="639" t="s">
        <v>1204</v>
      </c>
      <c r="CI166" s="639" t="s">
        <v>1204</v>
      </c>
      <c r="CJ166" s="639" t="s">
        <v>1204</v>
      </c>
      <c r="CK166" s="639" t="s">
        <v>1204</v>
      </c>
      <c r="CL166" s="639" t="s">
        <v>1204</v>
      </c>
      <c r="CM166" s="639" t="s">
        <v>1204</v>
      </c>
      <c r="CN166" s="639" t="s">
        <v>1204</v>
      </c>
      <c r="CO166" s="639" t="s">
        <v>1204</v>
      </c>
      <c r="CP166" s="639" t="s">
        <v>1204</v>
      </c>
      <c r="CQ166" s="639" t="s">
        <v>1204</v>
      </c>
      <c r="CR166" s="639" t="s">
        <v>1204</v>
      </c>
      <c r="CS166" s="639" t="s">
        <v>1204</v>
      </c>
      <c r="CT166" s="639" t="s">
        <v>1204</v>
      </c>
      <c r="CU166" s="639" t="s">
        <v>1204</v>
      </c>
      <c r="CV166" s="639" t="s">
        <v>1204</v>
      </c>
      <c r="CW166" s="639" t="s">
        <v>1204</v>
      </c>
      <c r="CX166" s="639" t="s">
        <v>1204</v>
      </c>
      <c r="CY166" s="639" t="s">
        <v>1204</v>
      </c>
      <c r="CZ166" s="639" t="s">
        <v>1204</v>
      </c>
      <c r="DA166" s="639" t="s">
        <v>1204</v>
      </c>
      <c r="DB166" s="639" t="s">
        <v>1204</v>
      </c>
    </row>
    <row r="167" spans="1:106">
      <c r="A167" s="589" t="s">
        <v>1194</v>
      </c>
      <c r="B167" s="494"/>
      <c r="C167" s="494"/>
      <c r="D167" s="635"/>
      <c r="E167" s="635"/>
      <c r="F167" s="636"/>
      <c r="G167" s="637"/>
      <c r="H167" s="644" t="s">
        <v>1194</v>
      </c>
      <c r="I167" t="s">
        <v>1204</v>
      </c>
      <c r="J167" t="s">
        <v>1204</v>
      </c>
      <c r="K167" t="s">
        <v>1204</v>
      </c>
      <c r="L167" t="s">
        <v>1204</v>
      </c>
      <c r="M167" t="s">
        <v>1204</v>
      </c>
      <c r="N167" t="s">
        <v>1204</v>
      </c>
      <c r="O167" t="s">
        <v>1204</v>
      </c>
      <c r="P167" t="s">
        <v>1204</v>
      </c>
      <c r="Q167" t="s">
        <v>1204</v>
      </c>
      <c r="R167" t="s">
        <v>1204</v>
      </c>
      <c r="S167" t="s">
        <v>1204</v>
      </c>
      <c r="T167" t="s">
        <v>1204</v>
      </c>
      <c r="U167" t="s">
        <v>1204</v>
      </c>
      <c r="V167" s="355" t="s">
        <v>1204</v>
      </c>
      <c r="W167" s="355" t="s">
        <v>1204</v>
      </c>
      <c r="X167" t="s">
        <v>1204</v>
      </c>
      <c r="Y167" t="s">
        <v>1204</v>
      </c>
      <c r="Z167" t="s">
        <v>1204</v>
      </c>
      <c r="AA167" t="s">
        <v>1204</v>
      </c>
      <c r="AB167" t="s">
        <v>1204</v>
      </c>
      <c r="AC167" t="s">
        <v>1204</v>
      </c>
      <c r="AD167" t="s">
        <v>1204</v>
      </c>
      <c r="AE167" t="s">
        <v>1204</v>
      </c>
      <c r="AF167" t="s">
        <v>1204</v>
      </c>
      <c r="AG167" t="s">
        <v>1204</v>
      </c>
      <c r="AH167" s="639" t="s">
        <v>1204</v>
      </c>
      <c r="AI167" s="639" t="s">
        <v>1204</v>
      </c>
      <c r="AJ167" s="639" t="s">
        <v>1204</v>
      </c>
      <c r="AK167" s="639" t="s">
        <v>1204</v>
      </c>
      <c r="AL167" s="639" t="s">
        <v>1204</v>
      </c>
      <c r="AM167" s="639" t="s">
        <v>1204</v>
      </c>
      <c r="AN167" s="639" t="s">
        <v>1204</v>
      </c>
      <c r="AO167" s="639" t="s">
        <v>1204</v>
      </c>
      <c r="AP167" s="639" t="s">
        <v>1204</v>
      </c>
      <c r="AQ167" s="639" t="s">
        <v>1204</v>
      </c>
      <c r="AR167" s="639" t="s">
        <v>1204</v>
      </c>
      <c r="AS167" s="639" t="s">
        <v>1204</v>
      </c>
      <c r="AT167" s="639" t="s">
        <v>1204</v>
      </c>
      <c r="AU167" s="639" t="s">
        <v>1204</v>
      </c>
      <c r="AV167" s="639" t="s">
        <v>1204</v>
      </c>
      <c r="AW167" s="639" t="s">
        <v>1204</v>
      </c>
      <c r="AX167" s="639" t="s">
        <v>1204</v>
      </c>
      <c r="AY167" s="639" t="s">
        <v>1204</v>
      </c>
      <c r="AZ167" s="639" t="s">
        <v>1204</v>
      </c>
      <c r="BA167" s="639" t="s">
        <v>1204</v>
      </c>
      <c r="BB167" s="639" t="s">
        <v>1204</v>
      </c>
      <c r="BC167" s="639" t="s">
        <v>1204</v>
      </c>
      <c r="BD167" s="639" t="s">
        <v>1204</v>
      </c>
      <c r="BE167" s="639" t="s">
        <v>1204</v>
      </c>
      <c r="BF167" s="639" t="s">
        <v>1204</v>
      </c>
      <c r="BG167" s="639" t="s">
        <v>1204</v>
      </c>
      <c r="BH167" s="639" t="s">
        <v>1204</v>
      </c>
      <c r="BI167" s="639" t="s">
        <v>1204</v>
      </c>
      <c r="BJ167" s="639" t="s">
        <v>1204</v>
      </c>
      <c r="BK167" s="639" t="s">
        <v>1204</v>
      </c>
      <c r="BL167" s="639" t="s">
        <v>1204</v>
      </c>
      <c r="BM167" s="639" t="s">
        <v>1204</v>
      </c>
      <c r="BN167" s="639" t="s">
        <v>1204</v>
      </c>
      <c r="BO167" s="639" t="s">
        <v>1204</v>
      </c>
      <c r="BP167" s="639" t="s">
        <v>1204</v>
      </c>
      <c r="BQ167" s="639" t="s">
        <v>1204</v>
      </c>
      <c r="BR167" s="639" t="s">
        <v>1204</v>
      </c>
      <c r="BS167" s="639" t="s">
        <v>1204</v>
      </c>
      <c r="BT167" s="639" t="s">
        <v>1204</v>
      </c>
      <c r="BU167" s="639" t="s">
        <v>1204</v>
      </c>
      <c r="BV167" s="639" t="s">
        <v>1204</v>
      </c>
      <c r="BW167" s="639" t="s">
        <v>1204</v>
      </c>
      <c r="BX167" s="639" t="s">
        <v>1204</v>
      </c>
      <c r="BY167" s="639" t="s">
        <v>1204</v>
      </c>
      <c r="BZ167" s="639" t="s">
        <v>1204</v>
      </c>
      <c r="CA167" s="639" t="s">
        <v>1204</v>
      </c>
      <c r="CB167" s="639" t="s">
        <v>1204</v>
      </c>
      <c r="CC167" s="639" t="s">
        <v>1204</v>
      </c>
      <c r="CD167" s="639" t="s">
        <v>1204</v>
      </c>
      <c r="CE167" s="639" t="s">
        <v>1204</v>
      </c>
      <c r="CF167" s="639" t="s">
        <v>1204</v>
      </c>
      <c r="CG167" s="639" t="s">
        <v>1204</v>
      </c>
      <c r="CH167" s="639" t="s">
        <v>1204</v>
      </c>
      <c r="CI167" s="639" t="s">
        <v>1204</v>
      </c>
      <c r="CJ167" s="639" t="s">
        <v>1204</v>
      </c>
      <c r="CK167" s="639" t="s">
        <v>1204</v>
      </c>
      <c r="CL167" s="639" t="s">
        <v>1204</v>
      </c>
      <c r="CM167" s="639" t="s">
        <v>1204</v>
      </c>
      <c r="CN167" s="639" t="s">
        <v>1204</v>
      </c>
      <c r="CO167" s="639" t="s">
        <v>1204</v>
      </c>
      <c r="CP167" s="639" t="s">
        <v>1204</v>
      </c>
      <c r="CQ167" s="639" t="s">
        <v>1204</v>
      </c>
      <c r="CR167" s="639" t="s">
        <v>1204</v>
      </c>
      <c r="CS167" s="639" t="s">
        <v>1204</v>
      </c>
      <c r="CT167" s="639" t="s">
        <v>1204</v>
      </c>
      <c r="CU167" s="639" t="s">
        <v>1204</v>
      </c>
      <c r="CV167" s="639" t="s">
        <v>1204</v>
      </c>
      <c r="CW167" s="639" t="s">
        <v>1204</v>
      </c>
      <c r="CX167" s="639" t="s">
        <v>1204</v>
      </c>
      <c r="CY167" s="639" t="s">
        <v>1204</v>
      </c>
      <c r="CZ167" s="639" t="s">
        <v>1204</v>
      </c>
      <c r="DA167" s="639" t="s">
        <v>1204</v>
      </c>
      <c r="DB167" s="639" t="s">
        <v>1204</v>
      </c>
    </row>
    <row r="168" spans="1:106">
      <c r="A168" s="114"/>
      <c r="B168" s="494"/>
      <c r="C168" s="494"/>
      <c r="D168" s="635"/>
      <c r="E168" s="635"/>
      <c r="F168" s="636"/>
      <c r="G168" s="637"/>
      <c r="H168" s="8"/>
      <c r="I168" t="s">
        <v>1204</v>
      </c>
      <c r="J168" t="s">
        <v>1204</v>
      </c>
      <c r="K168" t="s">
        <v>1204</v>
      </c>
      <c r="L168" t="s">
        <v>1204</v>
      </c>
      <c r="M168" t="s">
        <v>1204</v>
      </c>
      <c r="N168" t="s">
        <v>1204</v>
      </c>
      <c r="O168" t="s">
        <v>1204</v>
      </c>
      <c r="P168" t="s">
        <v>1204</v>
      </c>
      <c r="Q168" t="s">
        <v>1204</v>
      </c>
      <c r="R168" t="s">
        <v>1204</v>
      </c>
      <c r="S168" t="s">
        <v>1204</v>
      </c>
      <c r="T168" t="s">
        <v>1204</v>
      </c>
      <c r="U168" t="s">
        <v>1204</v>
      </c>
      <c r="V168" s="355" t="s">
        <v>1204</v>
      </c>
      <c r="W168" s="355" t="s">
        <v>1204</v>
      </c>
      <c r="X168" t="s">
        <v>1204</v>
      </c>
      <c r="Y168" t="s">
        <v>1204</v>
      </c>
      <c r="Z168" t="s">
        <v>1204</v>
      </c>
      <c r="AA168" t="s">
        <v>1204</v>
      </c>
      <c r="AB168" t="s">
        <v>1204</v>
      </c>
      <c r="AC168" t="s">
        <v>1204</v>
      </c>
      <c r="AD168" t="s">
        <v>1204</v>
      </c>
      <c r="AE168" t="s">
        <v>1204</v>
      </c>
      <c r="AF168" t="s">
        <v>1204</v>
      </c>
      <c r="AG168" t="s">
        <v>1204</v>
      </c>
      <c r="AH168" s="639" t="s">
        <v>1204</v>
      </c>
      <c r="AI168" s="639" t="s">
        <v>1204</v>
      </c>
      <c r="AJ168" s="639" t="s">
        <v>1204</v>
      </c>
      <c r="AK168" s="639" t="s">
        <v>1204</v>
      </c>
      <c r="AL168" s="639" t="s">
        <v>1204</v>
      </c>
      <c r="AM168" s="639" t="s">
        <v>1204</v>
      </c>
      <c r="AN168" s="639" t="s">
        <v>1204</v>
      </c>
      <c r="AO168" s="639" t="s">
        <v>1204</v>
      </c>
      <c r="AP168" s="639" t="s">
        <v>1204</v>
      </c>
      <c r="AQ168" s="639" t="s">
        <v>1204</v>
      </c>
      <c r="AR168" s="639" t="s">
        <v>1204</v>
      </c>
      <c r="AS168" s="639" t="s">
        <v>1204</v>
      </c>
      <c r="AT168" s="639" t="s">
        <v>1204</v>
      </c>
      <c r="AU168" s="639" t="s">
        <v>1204</v>
      </c>
      <c r="AV168" s="639" t="s">
        <v>1204</v>
      </c>
      <c r="AW168" s="639" t="s">
        <v>1204</v>
      </c>
      <c r="AX168" s="639" t="s">
        <v>1204</v>
      </c>
      <c r="AY168" s="639" t="s">
        <v>1204</v>
      </c>
      <c r="AZ168" s="639" t="s">
        <v>1204</v>
      </c>
      <c r="BA168" s="639" t="s">
        <v>1204</v>
      </c>
      <c r="BB168" s="639" t="s">
        <v>1204</v>
      </c>
      <c r="BC168" s="639" t="s">
        <v>1204</v>
      </c>
      <c r="BD168" s="639" t="s">
        <v>1204</v>
      </c>
      <c r="BE168" s="639" t="s">
        <v>1204</v>
      </c>
      <c r="BF168" s="639" t="s">
        <v>1204</v>
      </c>
      <c r="BG168" s="639" t="s">
        <v>1204</v>
      </c>
      <c r="BH168" s="639" t="s">
        <v>1204</v>
      </c>
      <c r="BI168" s="639" t="s">
        <v>1204</v>
      </c>
      <c r="BJ168" s="639" t="s">
        <v>1204</v>
      </c>
      <c r="BK168" s="639" t="s">
        <v>1204</v>
      </c>
      <c r="BL168" s="639" t="s">
        <v>1204</v>
      </c>
      <c r="BM168" s="639" t="s">
        <v>1204</v>
      </c>
      <c r="BN168" s="639" t="s">
        <v>1204</v>
      </c>
      <c r="BO168" s="639" t="s">
        <v>1204</v>
      </c>
      <c r="BP168" s="639" t="s">
        <v>1204</v>
      </c>
      <c r="BQ168" s="639" t="s">
        <v>1204</v>
      </c>
      <c r="BR168" s="639" t="s">
        <v>1204</v>
      </c>
      <c r="BS168" s="639" t="s">
        <v>1204</v>
      </c>
      <c r="BT168" s="639" t="s">
        <v>1204</v>
      </c>
      <c r="BU168" s="639" t="s">
        <v>1204</v>
      </c>
      <c r="BV168" s="639" t="s">
        <v>1204</v>
      </c>
      <c r="BW168" s="639" t="s">
        <v>1204</v>
      </c>
      <c r="BX168" s="639" t="s">
        <v>1204</v>
      </c>
      <c r="BY168" s="639" t="s">
        <v>1204</v>
      </c>
      <c r="BZ168" s="639" t="s">
        <v>1204</v>
      </c>
      <c r="CA168" s="639" t="s">
        <v>1204</v>
      </c>
      <c r="CB168" s="639" t="s">
        <v>1204</v>
      </c>
      <c r="CC168" s="639" t="s">
        <v>1204</v>
      </c>
      <c r="CD168" s="639" t="s">
        <v>1204</v>
      </c>
      <c r="CE168" s="639" t="s">
        <v>1204</v>
      </c>
      <c r="CF168" s="639" t="s">
        <v>1204</v>
      </c>
      <c r="CG168" s="639" t="s">
        <v>1204</v>
      </c>
      <c r="CH168" s="639" t="s">
        <v>1204</v>
      </c>
      <c r="CI168" s="639" t="s">
        <v>1204</v>
      </c>
      <c r="CJ168" s="639" t="s">
        <v>1204</v>
      </c>
      <c r="CK168" s="639" t="s">
        <v>1204</v>
      </c>
      <c r="CL168" s="639" t="s">
        <v>1204</v>
      </c>
      <c r="CM168" s="639" t="s">
        <v>1204</v>
      </c>
      <c r="CN168" s="639" t="s">
        <v>1204</v>
      </c>
      <c r="CO168" s="639" t="s">
        <v>1204</v>
      </c>
      <c r="CP168" s="639" t="s">
        <v>1204</v>
      </c>
      <c r="CQ168" s="639" t="s">
        <v>1204</v>
      </c>
      <c r="CR168" s="639" t="s">
        <v>1204</v>
      </c>
      <c r="CS168" s="639" t="s">
        <v>1204</v>
      </c>
      <c r="CT168" s="639" t="s">
        <v>1204</v>
      </c>
      <c r="CU168" s="639" t="s">
        <v>1204</v>
      </c>
      <c r="CV168" s="639" t="s">
        <v>1204</v>
      </c>
      <c r="CW168" s="639" t="s">
        <v>1204</v>
      </c>
      <c r="CX168" s="639" t="s">
        <v>1204</v>
      </c>
      <c r="CY168" s="639" t="s">
        <v>1204</v>
      </c>
      <c r="CZ168" s="639" t="s">
        <v>1204</v>
      </c>
      <c r="DA168" s="639" t="s">
        <v>1204</v>
      </c>
      <c r="DB168" s="639" t="s">
        <v>1204</v>
      </c>
    </row>
    <row r="169" spans="1:106">
      <c r="A169" s="588" t="s">
        <v>1195</v>
      </c>
      <c r="B169" s="494"/>
      <c r="C169" s="494"/>
      <c r="D169" s="635"/>
      <c r="E169" s="635"/>
      <c r="F169" s="636"/>
      <c r="G169" s="637"/>
      <c r="H169" s="638" t="s">
        <v>1195</v>
      </c>
      <c r="I169" t="s">
        <v>1204</v>
      </c>
      <c r="J169" t="s">
        <v>1204</v>
      </c>
      <c r="K169" t="s">
        <v>1204</v>
      </c>
      <c r="L169" t="s">
        <v>1204</v>
      </c>
      <c r="M169" t="s">
        <v>1204</v>
      </c>
      <c r="N169" t="s">
        <v>1204</v>
      </c>
      <c r="O169" t="s">
        <v>1204</v>
      </c>
      <c r="P169" t="s">
        <v>1204</v>
      </c>
      <c r="Q169" t="s">
        <v>1204</v>
      </c>
      <c r="R169" t="s">
        <v>1204</v>
      </c>
      <c r="S169" t="s">
        <v>1204</v>
      </c>
      <c r="T169" t="s">
        <v>1204</v>
      </c>
      <c r="U169" t="s">
        <v>1204</v>
      </c>
      <c r="V169" s="355" t="s">
        <v>1204</v>
      </c>
      <c r="W169" s="355" t="s">
        <v>1204</v>
      </c>
      <c r="X169" t="s">
        <v>1204</v>
      </c>
      <c r="Y169" t="s">
        <v>1204</v>
      </c>
      <c r="Z169" t="s">
        <v>1204</v>
      </c>
      <c r="AA169" t="s">
        <v>1204</v>
      </c>
      <c r="AB169" t="s">
        <v>1204</v>
      </c>
      <c r="AC169" t="s">
        <v>1204</v>
      </c>
      <c r="AD169" t="s">
        <v>1204</v>
      </c>
      <c r="AE169" t="s">
        <v>1204</v>
      </c>
      <c r="AF169" t="s">
        <v>1204</v>
      </c>
      <c r="AG169" t="s">
        <v>1204</v>
      </c>
      <c r="AH169" s="639" t="s">
        <v>1204</v>
      </c>
      <c r="AI169" s="639" t="s">
        <v>1204</v>
      </c>
      <c r="AJ169" s="639" t="s">
        <v>1204</v>
      </c>
      <c r="AK169" s="639" t="s">
        <v>1204</v>
      </c>
      <c r="AL169" s="639" t="s">
        <v>1204</v>
      </c>
      <c r="AM169" s="639" t="s">
        <v>1204</v>
      </c>
      <c r="AN169" s="639" t="s">
        <v>1204</v>
      </c>
      <c r="AO169" s="639" t="s">
        <v>1204</v>
      </c>
      <c r="AP169" s="639" t="s">
        <v>1204</v>
      </c>
      <c r="AQ169" s="639" t="s">
        <v>1204</v>
      </c>
      <c r="AR169" s="639" t="s">
        <v>1204</v>
      </c>
      <c r="AS169" s="639" t="s">
        <v>1204</v>
      </c>
      <c r="AT169" s="639" t="s">
        <v>1204</v>
      </c>
      <c r="AU169" s="639" t="s">
        <v>1204</v>
      </c>
      <c r="AV169" s="639" t="s">
        <v>1204</v>
      </c>
      <c r="AW169" s="639" t="s">
        <v>1204</v>
      </c>
      <c r="AX169" s="639" t="s">
        <v>1204</v>
      </c>
      <c r="AY169" s="639" t="s">
        <v>1204</v>
      </c>
      <c r="AZ169" s="639" t="s">
        <v>1204</v>
      </c>
      <c r="BA169" s="639" t="s">
        <v>1204</v>
      </c>
      <c r="BB169" s="639" t="s">
        <v>1204</v>
      </c>
      <c r="BC169" s="639" t="s">
        <v>1204</v>
      </c>
      <c r="BD169" s="639" t="s">
        <v>1204</v>
      </c>
      <c r="BE169" s="639" t="s">
        <v>1204</v>
      </c>
      <c r="BF169" s="639" t="s">
        <v>1204</v>
      </c>
      <c r="BG169" s="639" t="s">
        <v>1204</v>
      </c>
      <c r="BH169" s="639" t="s">
        <v>1204</v>
      </c>
      <c r="BI169" s="639" t="s">
        <v>1204</v>
      </c>
      <c r="BJ169" s="639" t="s">
        <v>1204</v>
      </c>
      <c r="BK169" s="639" t="s">
        <v>1204</v>
      </c>
      <c r="BL169" s="639" t="s">
        <v>1204</v>
      </c>
      <c r="BM169" s="639" t="s">
        <v>1204</v>
      </c>
      <c r="BN169" s="639" t="s">
        <v>1204</v>
      </c>
      <c r="BO169" s="639" t="s">
        <v>1204</v>
      </c>
      <c r="BP169" s="639" t="s">
        <v>1204</v>
      </c>
      <c r="BQ169" s="639" t="s">
        <v>1204</v>
      </c>
      <c r="BR169" s="639" t="s">
        <v>1204</v>
      </c>
      <c r="BS169" s="639" t="s">
        <v>1204</v>
      </c>
      <c r="BT169" s="639" t="s">
        <v>1204</v>
      </c>
      <c r="BU169" s="639" t="s">
        <v>1204</v>
      </c>
      <c r="BV169" s="639" t="s">
        <v>1204</v>
      </c>
      <c r="BW169" s="639" t="s">
        <v>1204</v>
      </c>
      <c r="BX169" s="639" t="s">
        <v>1204</v>
      </c>
      <c r="BY169" s="639" t="s">
        <v>1204</v>
      </c>
      <c r="BZ169" s="639" t="s">
        <v>1204</v>
      </c>
      <c r="CA169" s="639" t="s">
        <v>1204</v>
      </c>
      <c r="CB169" s="639" t="s">
        <v>1204</v>
      </c>
      <c r="CC169" s="639" t="s">
        <v>1204</v>
      </c>
      <c r="CD169" s="639" t="s">
        <v>1204</v>
      </c>
      <c r="CE169" s="639" t="s">
        <v>1204</v>
      </c>
      <c r="CF169" s="639" t="s">
        <v>1204</v>
      </c>
      <c r="CG169" s="639" t="s">
        <v>1204</v>
      </c>
      <c r="CH169" s="639" t="s">
        <v>1204</v>
      </c>
      <c r="CI169" s="639" t="s">
        <v>1204</v>
      </c>
      <c r="CJ169" s="639" t="s">
        <v>1204</v>
      </c>
      <c r="CK169" s="639" t="s">
        <v>1204</v>
      </c>
      <c r="CL169" s="639" t="s">
        <v>1204</v>
      </c>
      <c r="CM169" s="639" t="s">
        <v>1204</v>
      </c>
      <c r="CN169" s="639" t="s">
        <v>1204</v>
      </c>
      <c r="CO169" s="639" t="s">
        <v>1204</v>
      </c>
      <c r="CP169" s="639" t="s">
        <v>1204</v>
      </c>
      <c r="CQ169" s="639" t="s">
        <v>1204</v>
      </c>
      <c r="CR169" s="639" t="s">
        <v>1204</v>
      </c>
      <c r="CS169" s="639" t="s">
        <v>1204</v>
      </c>
      <c r="CT169" s="639" t="s">
        <v>1204</v>
      </c>
      <c r="CU169" s="639" t="s">
        <v>1204</v>
      </c>
      <c r="CV169" s="639" t="s">
        <v>1204</v>
      </c>
      <c r="CW169" s="639" t="s">
        <v>1204</v>
      </c>
      <c r="CX169" s="639" t="s">
        <v>1204</v>
      </c>
      <c r="CY169" s="639" t="s">
        <v>1204</v>
      </c>
      <c r="CZ169" s="639" t="s">
        <v>1204</v>
      </c>
      <c r="DA169" s="639" t="s">
        <v>1204</v>
      </c>
      <c r="DB169" s="639" t="s">
        <v>1204</v>
      </c>
    </row>
    <row r="170" spans="1:106" s="93" customFormat="1" ht="17" thickBot="1">
      <c r="A170" s="115"/>
      <c r="B170" s="514"/>
      <c r="C170" s="514"/>
      <c r="D170" s="508"/>
      <c r="E170" s="508"/>
      <c r="F170" s="647"/>
      <c r="G170" s="648"/>
      <c r="H170" s="649"/>
      <c r="I170" s="517" t="s">
        <v>1204</v>
      </c>
      <c r="J170" s="517" t="s">
        <v>1204</v>
      </c>
      <c r="K170" s="517" t="s">
        <v>1204</v>
      </c>
      <c r="L170" s="517" t="s">
        <v>1204</v>
      </c>
      <c r="M170" s="517" t="s">
        <v>1204</v>
      </c>
      <c r="N170" s="517" t="s">
        <v>1204</v>
      </c>
      <c r="O170" s="517" t="s">
        <v>1204</v>
      </c>
      <c r="P170" s="517" t="s">
        <v>1204</v>
      </c>
      <c r="Q170" s="517" t="s">
        <v>1204</v>
      </c>
      <c r="R170" s="517" t="s">
        <v>1204</v>
      </c>
      <c r="S170" s="517" t="s">
        <v>1204</v>
      </c>
      <c r="T170" s="517" t="s">
        <v>1204</v>
      </c>
      <c r="U170" s="517" t="s">
        <v>1204</v>
      </c>
      <c r="V170" s="650" t="s">
        <v>1204</v>
      </c>
      <c r="W170" s="650" t="s">
        <v>1204</v>
      </c>
      <c r="X170" s="517" t="s">
        <v>1204</v>
      </c>
      <c r="Y170" s="517" t="s">
        <v>1204</v>
      </c>
      <c r="Z170" s="517" t="s">
        <v>1204</v>
      </c>
      <c r="AA170" s="517" t="s">
        <v>1204</v>
      </c>
      <c r="AB170" s="517" t="s">
        <v>1204</v>
      </c>
      <c r="AC170" s="517" t="s">
        <v>1204</v>
      </c>
      <c r="AD170" s="517" t="s">
        <v>1204</v>
      </c>
      <c r="AE170" s="517" t="s">
        <v>1204</v>
      </c>
      <c r="AF170" s="517" t="s">
        <v>1204</v>
      </c>
      <c r="AG170" s="517" t="s">
        <v>1204</v>
      </c>
      <c r="AH170" s="651" t="s">
        <v>1204</v>
      </c>
      <c r="AI170" s="651" t="s">
        <v>1204</v>
      </c>
      <c r="AJ170" s="651" t="s">
        <v>1204</v>
      </c>
      <c r="AK170" s="651" t="s">
        <v>1204</v>
      </c>
      <c r="AL170" s="651" t="s">
        <v>1204</v>
      </c>
      <c r="AM170" s="651" t="s">
        <v>1204</v>
      </c>
      <c r="AN170" s="651" t="s">
        <v>1204</v>
      </c>
      <c r="AO170" s="651" t="s">
        <v>1204</v>
      </c>
      <c r="AP170" s="651" t="s">
        <v>1204</v>
      </c>
      <c r="AQ170" s="517" t="s">
        <v>1204</v>
      </c>
      <c r="AR170" s="517" t="s">
        <v>1204</v>
      </c>
      <c r="AS170" s="517" t="s">
        <v>1204</v>
      </c>
      <c r="AT170" s="517" t="s">
        <v>1204</v>
      </c>
      <c r="AU170" s="517" t="s">
        <v>1204</v>
      </c>
      <c r="AV170" s="517" t="s">
        <v>1204</v>
      </c>
      <c r="AW170" s="517" t="s">
        <v>1204</v>
      </c>
      <c r="AX170" s="517" t="s">
        <v>1204</v>
      </c>
      <c r="AY170" s="517" t="s">
        <v>1204</v>
      </c>
      <c r="AZ170" s="517" t="s">
        <v>1204</v>
      </c>
      <c r="BA170" s="517" t="s">
        <v>1204</v>
      </c>
      <c r="BB170" s="517" t="s">
        <v>1204</v>
      </c>
      <c r="BC170" s="517" t="s">
        <v>1204</v>
      </c>
      <c r="BD170" s="517" t="s">
        <v>1204</v>
      </c>
      <c r="BE170" s="517" t="s">
        <v>1204</v>
      </c>
      <c r="BF170" s="517" t="s">
        <v>1204</v>
      </c>
      <c r="BG170" s="517" t="s">
        <v>1204</v>
      </c>
      <c r="BH170" s="517" t="s">
        <v>1204</v>
      </c>
      <c r="BI170" s="517" t="s">
        <v>1204</v>
      </c>
      <c r="BJ170" s="517" t="s">
        <v>1204</v>
      </c>
      <c r="BK170" s="517" t="s">
        <v>1204</v>
      </c>
      <c r="BL170" s="517" t="s">
        <v>1204</v>
      </c>
      <c r="BM170" s="517" t="s">
        <v>1204</v>
      </c>
      <c r="BN170" s="517" t="s">
        <v>1204</v>
      </c>
      <c r="BO170" s="517" t="s">
        <v>1204</v>
      </c>
      <c r="BP170" s="517" t="s">
        <v>1204</v>
      </c>
      <c r="BQ170" s="517" t="s">
        <v>1204</v>
      </c>
      <c r="BR170" s="517" t="s">
        <v>1204</v>
      </c>
      <c r="BS170" s="517" t="s">
        <v>1204</v>
      </c>
      <c r="BT170" s="517" t="s">
        <v>1204</v>
      </c>
      <c r="BU170" s="517" t="s">
        <v>1204</v>
      </c>
      <c r="BV170" s="517" t="s">
        <v>1204</v>
      </c>
      <c r="BW170" s="517" t="s">
        <v>1204</v>
      </c>
      <c r="BX170" s="517" t="s">
        <v>1204</v>
      </c>
      <c r="BY170" s="517" t="s">
        <v>1204</v>
      </c>
      <c r="BZ170" s="517" t="s">
        <v>1204</v>
      </c>
      <c r="CA170" s="517" t="s">
        <v>1204</v>
      </c>
      <c r="CB170" s="517" t="s">
        <v>1204</v>
      </c>
      <c r="CC170" s="517" t="s">
        <v>1204</v>
      </c>
      <c r="CD170" s="517" t="s">
        <v>1204</v>
      </c>
      <c r="CE170" s="517" t="s">
        <v>1204</v>
      </c>
      <c r="CF170" s="517" t="s">
        <v>1204</v>
      </c>
      <c r="CG170" s="517" t="s">
        <v>1204</v>
      </c>
      <c r="CH170" s="517" t="s">
        <v>1204</v>
      </c>
      <c r="CI170" s="517" t="s">
        <v>1204</v>
      </c>
      <c r="CJ170" s="517" t="s">
        <v>1204</v>
      </c>
      <c r="CK170" s="517" t="s">
        <v>1204</v>
      </c>
      <c r="CL170" s="517" t="s">
        <v>1204</v>
      </c>
      <c r="CM170" s="517" t="s">
        <v>1204</v>
      </c>
      <c r="CN170" s="517" t="s">
        <v>1204</v>
      </c>
      <c r="CO170" s="651" t="s">
        <v>1204</v>
      </c>
      <c r="CP170" s="651" t="s">
        <v>1204</v>
      </c>
      <c r="CQ170" s="651" t="s">
        <v>1204</v>
      </c>
      <c r="CR170" s="651" t="s">
        <v>1204</v>
      </c>
      <c r="CS170" s="651" t="s">
        <v>1204</v>
      </c>
      <c r="CT170" s="651" t="s">
        <v>1204</v>
      </c>
      <c r="CU170" s="651" t="s">
        <v>1204</v>
      </c>
      <c r="CV170" s="651" t="s">
        <v>1204</v>
      </c>
      <c r="CW170" s="651" t="s">
        <v>1204</v>
      </c>
      <c r="CX170" s="651" t="s">
        <v>1204</v>
      </c>
      <c r="CY170" s="651" t="s">
        <v>1204</v>
      </c>
      <c r="CZ170" s="651" t="s">
        <v>1204</v>
      </c>
      <c r="DA170" s="651" t="s">
        <v>1204</v>
      </c>
      <c r="DB170" s="651" t="s">
        <v>1204</v>
      </c>
    </row>
    <row r="171" spans="1:106">
      <c r="A171" s="586" t="s">
        <v>381</v>
      </c>
      <c r="B171" s="494" t="s">
        <v>1066</v>
      </c>
      <c r="C171" s="495" t="s">
        <v>543</v>
      </c>
      <c r="D171" s="652" t="s">
        <v>424</v>
      </c>
      <c r="E171" s="653" t="s">
        <v>113</v>
      </c>
      <c r="F171" s="636">
        <v>43767</v>
      </c>
      <c r="G171" s="637">
        <v>0</v>
      </c>
      <c r="H171" s="638" t="s">
        <v>381</v>
      </c>
      <c r="I171">
        <v>1575</v>
      </c>
      <c r="J171" s="668">
        <v>42</v>
      </c>
      <c r="K171">
        <v>47.7</v>
      </c>
      <c r="L171" s="575" t="s">
        <v>1204</v>
      </c>
      <c r="M171" s="575" t="s">
        <v>1204</v>
      </c>
      <c r="N171" s="575" t="s">
        <v>1204</v>
      </c>
      <c r="O171" s="575" t="s">
        <v>1204</v>
      </c>
      <c r="P171" s="575" t="s">
        <v>1204</v>
      </c>
      <c r="Q171" s="575" t="s">
        <v>1204</v>
      </c>
      <c r="R171" s="575" t="s">
        <v>1204</v>
      </c>
      <c r="S171" s="575" t="s">
        <v>1204</v>
      </c>
      <c r="T171" s="575" t="s">
        <v>1204</v>
      </c>
      <c r="U171" s="575" t="s">
        <v>1204</v>
      </c>
      <c r="V171" s="575" t="s">
        <v>1204</v>
      </c>
      <c r="W171" s="575" t="s">
        <v>1204</v>
      </c>
      <c r="X171" s="575" t="s">
        <v>1204</v>
      </c>
      <c r="Y171" s="575" t="s">
        <v>1204</v>
      </c>
      <c r="Z171" s="575" t="s">
        <v>1204</v>
      </c>
      <c r="AA171" s="575" t="s">
        <v>1204</v>
      </c>
      <c r="AB171" s="575" t="s">
        <v>1204</v>
      </c>
      <c r="AC171" s="575" t="s">
        <v>1204</v>
      </c>
      <c r="AD171" s="575" t="s">
        <v>1204</v>
      </c>
      <c r="AE171" s="575" t="s">
        <v>1204</v>
      </c>
      <c r="AF171" s="575" t="s">
        <v>1204</v>
      </c>
      <c r="AG171" s="575" t="s">
        <v>1204</v>
      </c>
      <c r="AH171" s="575" t="s">
        <v>1204</v>
      </c>
      <c r="AI171" s="575" t="s">
        <v>1204</v>
      </c>
      <c r="AJ171" s="575" t="s">
        <v>1204</v>
      </c>
      <c r="AK171" s="575" t="s">
        <v>1204</v>
      </c>
      <c r="AL171" s="575" t="s">
        <v>1204</v>
      </c>
      <c r="AM171" s="575" t="s">
        <v>1204</v>
      </c>
      <c r="AN171" s="575" t="s">
        <v>1204</v>
      </c>
      <c r="AO171" s="575" t="s">
        <v>1204</v>
      </c>
      <c r="AP171" s="575" t="s">
        <v>1204</v>
      </c>
      <c r="AQ171" s="575" t="s">
        <v>1204</v>
      </c>
      <c r="AR171" s="575" t="s">
        <v>1204</v>
      </c>
      <c r="AS171" s="575" t="s">
        <v>1204</v>
      </c>
      <c r="AT171" s="575" t="s">
        <v>1204</v>
      </c>
      <c r="AU171" s="575" t="s">
        <v>1204</v>
      </c>
      <c r="AV171" s="575" t="s">
        <v>1204</v>
      </c>
      <c r="AW171" s="575" t="s">
        <v>1204</v>
      </c>
      <c r="AX171" s="575" t="s">
        <v>1204</v>
      </c>
      <c r="AY171" s="575" t="s">
        <v>1204</v>
      </c>
      <c r="AZ171" s="575" t="s">
        <v>1204</v>
      </c>
      <c r="BA171" s="575" t="s">
        <v>1204</v>
      </c>
      <c r="BB171" s="575" t="s">
        <v>1204</v>
      </c>
      <c r="BC171" s="575" t="s">
        <v>1204</v>
      </c>
      <c r="BD171" s="575" t="s">
        <v>1204</v>
      </c>
      <c r="BE171" s="575" t="s">
        <v>1204</v>
      </c>
      <c r="BF171" s="575" t="s">
        <v>1204</v>
      </c>
      <c r="BG171" s="575" t="s">
        <v>1204</v>
      </c>
      <c r="BH171" s="575" t="s">
        <v>1204</v>
      </c>
      <c r="BI171" s="575" t="s">
        <v>1204</v>
      </c>
      <c r="BJ171" s="575" t="s">
        <v>1204</v>
      </c>
      <c r="BK171" s="575" t="s">
        <v>1204</v>
      </c>
      <c r="BL171" s="575" t="s">
        <v>1204</v>
      </c>
      <c r="BM171" s="575" t="s">
        <v>1204</v>
      </c>
      <c r="BN171" s="575" t="s">
        <v>1204</v>
      </c>
      <c r="BO171" s="575" t="s">
        <v>1204</v>
      </c>
      <c r="BP171" s="575" t="s">
        <v>1204</v>
      </c>
      <c r="BQ171" s="575" t="s">
        <v>1204</v>
      </c>
      <c r="BR171" s="575" t="s">
        <v>1204</v>
      </c>
      <c r="BS171" s="575" t="s">
        <v>1204</v>
      </c>
      <c r="BT171" s="575" t="s">
        <v>1204</v>
      </c>
      <c r="BU171" s="575" t="s">
        <v>1204</v>
      </c>
      <c r="BV171" s="575" t="s">
        <v>1204</v>
      </c>
      <c r="BW171" s="575" t="s">
        <v>1204</v>
      </c>
      <c r="BX171" s="575" t="s">
        <v>1204</v>
      </c>
      <c r="BY171" s="575" t="s">
        <v>1204</v>
      </c>
      <c r="BZ171" s="575" t="s">
        <v>1204</v>
      </c>
      <c r="CA171" s="575" t="s">
        <v>1204</v>
      </c>
      <c r="CB171" s="575" t="s">
        <v>1204</v>
      </c>
      <c r="CC171" s="575" t="s">
        <v>1204</v>
      </c>
      <c r="CD171" s="575" t="s">
        <v>1204</v>
      </c>
      <c r="CE171" s="575" t="s">
        <v>1204</v>
      </c>
      <c r="CF171" s="575" t="s">
        <v>1204</v>
      </c>
      <c r="CG171" s="575" t="s">
        <v>1204</v>
      </c>
      <c r="CH171" s="575" t="s">
        <v>1204</v>
      </c>
      <c r="CI171" s="575" t="s">
        <v>1204</v>
      </c>
      <c r="CJ171" s="575" t="s">
        <v>1204</v>
      </c>
      <c r="CK171" s="575" t="s">
        <v>1204</v>
      </c>
      <c r="CL171" s="575" t="s">
        <v>1204</v>
      </c>
      <c r="CM171" s="575" t="s">
        <v>1204</v>
      </c>
      <c r="CN171" s="575" t="s">
        <v>1204</v>
      </c>
      <c r="CO171" s="575" t="s">
        <v>1204</v>
      </c>
      <c r="CP171" s="575" t="s">
        <v>1204</v>
      </c>
      <c r="CQ171" s="575" t="s">
        <v>1204</v>
      </c>
      <c r="CR171" s="575" t="s">
        <v>1204</v>
      </c>
      <c r="CS171" s="575" t="s">
        <v>1204</v>
      </c>
      <c r="CT171" s="575" t="s">
        <v>1204</v>
      </c>
      <c r="CU171" s="575" t="s">
        <v>1204</v>
      </c>
      <c r="CV171" s="575" t="s">
        <v>1204</v>
      </c>
      <c r="CW171" s="575" t="s">
        <v>1204</v>
      </c>
      <c r="CX171" s="575" t="s">
        <v>1204</v>
      </c>
      <c r="CY171" s="575" t="s">
        <v>1204</v>
      </c>
      <c r="CZ171" s="575" t="s">
        <v>1204</v>
      </c>
      <c r="DA171" s="575" t="s">
        <v>1204</v>
      </c>
      <c r="DB171" s="575" t="s">
        <v>1204</v>
      </c>
    </row>
    <row r="172" spans="1:106">
      <c r="A172" s="114"/>
      <c r="B172" s="494" t="s">
        <v>1067</v>
      </c>
      <c r="C172" s="494"/>
      <c r="F172" s="636"/>
      <c r="G172" s="8"/>
      <c r="H172" s="8"/>
      <c r="I172">
        <v>1493</v>
      </c>
      <c r="J172" s="668">
        <v>43</v>
      </c>
      <c r="K172">
        <v>50</v>
      </c>
      <c r="L172" s="575" t="s">
        <v>1204</v>
      </c>
      <c r="M172" s="575" t="s">
        <v>1204</v>
      </c>
      <c r="N172" s="575" t="s">
        <v>1204</v>
      </c>
      <c r="O172" s="575" t="s">
        <v>1204</v>
      </c>
      <c r="P172" s="575" t="s">
        <v>1204</v>
      </c>
      <c r="Q172" s="575" t="s">
        <v>1204</v>
      </c>
      <c r="R172" s="575" t="s">
        <v>1204</v>
      </c>
      <c r="S172" s="575" t="s">
        <v>1204</v>
      </c>
      <c r="T172" s="575" t="s">
        <v>1204</v>
      </c>
      <c r="U172" s="575" t="s">
        <v>1204</v>
      </c>
      <c r="V172" s="575" t="s">
        <v>1204</v>
      </c>
      <c r="W172" s="575" t="s">
        <v>1204</v>
      </c>
      <c r="X172" s="575" t="s">
        <v>1204</v>
      </c>
      <c r="Y172" s="575" t="s">
        <v>1204</v>
      </c>
      <c r="Z172" s="575" t="s">
        <v>1204</v>
      </c>
      <c r="AA172" s="575" t="s">
        <v>1204</v>
      </c>
      <c r="AB172" s="575" t="s">
        <v>1204</v>
      </c>
      <c r="AC172" s="575" t="s">
        <v>1204</v>
      </c>
      <c r="AD172" s="575" t="s">
        <v>1204</v>
      </c>
      <c r="AE172" s="575" t="s">
        <v>1204</v>
      </c>
      <c r="AF172" s="575" t="s">
        <v>1204</v>
      </c>
      <c r="AG172" s="575" t="s">
        <v>1204</v>
      </c>
      <c r="AH172" s="575" t="s">
        <v>1204</v>
      </c>
      <c r="AI172" s="575" t="s">
        <v>1204</v>
      </c>
      <c r="AJ172" s="575" t="s">
        <v>1204</v>
      </c>
      <c r="AK172" s="575" t="s">
        <v>1204</v>
      </c>
      <c r="AL172" s="575" t="s">
        <v>1204</v>
      </c>
      <c r="AM172" s="575" t="s">
        <v>1204</v>
      </c>
      <c r="AN172" s="575" t="s">
        <v>1204</v>
      </c>
      <c r="AO172" s="575" t="s">
        <v>1204</v>
      </c>
      <c r="AP172" s="575" t="s">
        <v>1204</v>
      </c>
      <c r="AQ172" s="575" t="s">
        <v>1204</v>
      </c>
      <c r="AR172" s="575" t="s">
        <v>1204</v>
      </c>
      <c r="AS172" s="575" t="s">
        <v>1204</v>
      </c>
      <c r="AT172" s="575" t="s">
        <v>1204</v>
      </c>
      <c r="AU172" s="575" t="s">
        <v>1204</v>
      </c>
      <c r="AV172" s="575" t="s">
        <v>1204</v>
      </c>
      <c r="AW172" s="575" t="s">
        <v>1204</v>
      </c>
      <c r="AX172" s="575" t="s">
        <v>1204</v>
      </c>
      <c r="AY172" s="575" t="s">
        <v>1204</v>
      </c>
      <c r="AZ172" s="575" t="s">
        <v>1204</v>
      </c>
      <c r="BA172" s="575" t="s">
        <v>1204</v>
      </c>
      <c r="BB172" s="575" t="s">
        <v>1204</v>
      </c>
      <c r="BC172" s="575" t="s">
        <v>1204</v>
      </c>
      <c r="BD172" s="575" t="s">
        <v>1204</v>
      </c>
      <c r="BE172" s="575" t="s">
        <v>1204</v>
      </c>
      <c r="BF172" s="575" t="s">
        <v>1204</v>
      </c>
      <c r="BG172" s="575" t="s">
        <v>1204</v>
      </c>
      <c r="BH172" s="575" t="s">
        <v>1204</v>
      </c>
      <c r="BI172" s="575" t="s">
        <v>1204</v>
      </c>
      <c r="BJ172" s="575" t="s">
        <v>1204</v>
      </c>
      <c r="BK172" s="575" t="s">
        <v>1204</v>
      </c>
      <c r="BL172" s="575" t="s">
        <v>1204</v>
      </c>
      <c r="BM172" s="575" t="s">
        <v>1204</v>
      </c>
      <c r="BN172" s="575" t="s">
        <v>1204</v>
      </c>
      <c r="BO172" s="575" t="s">
        <v>1204</v>
      </c>
      <c r="BP172" s="575" t="s">
        <v>1204</v>
      </c>
      <c r="BQ172" s="575" t="s">
        <v>1204</v>
      </c>
      <c r="BR172" s="575" t="s">
        <v>1204</v>
      </c>
      <c r="BS172" s="575" t="s">
        <v>1204</v>
      </c>
      <c r="BT172" s="575" t="s">
        <v>1204</v>
      </c>
      <c r="BU172" s="575" t="s">
        <v>1204</v>
      </c>
      <c r="BV172" s="575" t="s">
        <v>1204</v>
      </c>
      <c r="BW172" s="575" t="s">
        <v>1204</v>
      </c>
      <c r="BX172" s="575" t="s">
        <v>1204</v>
      </c>
      <c r="BY172" s="575" t="s">
        <v>1204</v>
      </c>
      <c r="BZ172" s="575" t="s">
        <v>1204</v>
      </c>
      <c r="CA172" s="575" t="s">
        <v>1204</v>
      </c>
      <c r="CB172" s="575" t="s">
        <v>1204</v>
      </c>
      <c r="CC172" s="575" t="s">
        <v>1204</v>
      </c>
      <c r="CD172" s="575" t="s">
        <v>1204</v>
      </c>
      <c r="CE172" s="575" t="s">
        <v>1204</v>
      </c>
      <c r="CF172" s="575" t="s">
        <v>1204</v>
      </c>
      <c r="CG172" s="575" t="s">
        <v>1204</v>
      </c>
      <c r="CH172" s="575" t="s">
        <v>1204</v>
      </c>
      <c r="CI172" s="575" t="s">
        <v>1204</v>
      </c>
      <c r="CJ172" s="575" t="s">
        <v>1204</v>
      </c>
      <c r="CK172" s="575" t="s">
        <v>1204</v>
      </c>
      <c r="CL172" s="575" t="s">
        <v>1204</v>
      </c>
      <c r="CM172" s="575" t="s">
        <v>1204</v>
      </c>
      <c r="CN172" s="575" t="s">
        <v>1204</v>
      </c>
      <c r="CO172" s="575" t="s">
        <v>1204</v>
      </c>
      <c r="CP172" s="575" t="s">
        <v>1204</v>
      </c>
      <c r="CQ172" s="575" t="s">
        <v>1204</v>
      </c>
      <c r="CR172" s="575" t="s">
        <v>1204</v>
      </c>
      <c r="CS172" s="575" t="s">
        <v>1204</v>
      </c>
      <c r="CT172" s="575" t="s">
        <v>1204</v>
      </c>
      <c r="CU172" s="575" t="s">
        <v>1204</v>
      </c>
      <c r="CV172" s="575" t="s">
        <v>1204</v>
      </c>
      <c r="CW172" s="575" t="s">
        <v>1204</v>
      </c>
      <c r="CX172" s="575" t="s">
        <v>1204</v>
      </c>
      <c r="CY172" s="575" t="s">
        <v>1204</v>
      </c>
      <c r="CZ172" s="575" t="s">
        <v>1204</v>
      </c>
      <c r="DA172" s="575" t="s">
        <v>1204</v>
      </c>
      <c r="DB172" s="575" t="s">
        <v>1204</v>
      </c>
    </row>
    <row r="173" spans="1:106">
      <c r="A173" s="588" t="s">
        <v>1191</v>
      </c>
      <c r="B173" s="494" t="s">
        <v>1069</v>
      </c>
      <c r="C173" s="495" t="s">
        <v>543</v>
      </c>
      <c r="D173" s="652" t="s">
        <v>424</v>
      </c>
      <c r="E173" s="653" t="s">
        <v>114</v>
      </c>
      <c r="F173" s="636">
        <v>43767</v>
      </c>
      <c r="G173" s="637">
        <v>0</v>
      </c>
      <c r="H173" s="638" t="s">
        <v>1191</v>
      </c>
      <c r="I173">
        <v>14676</v>
      </c>
      <c r="J173">
        <v>6528</v>
      </c>
      <c r="K173">
        <v>56.8</v>
      </c>
      <c r="L173">
        <v>76.900000000000006</v>
      </c>
      <c r="M173">
        <v>5.22</v>
      </c>
      <c r="N173">
        <v>6.65</v>
      </c>
      <c r="O173">
        <v>93.4</v>
      </c>
      <c r="P173">
        <v>1.61</v>
      </c>
      <c r="Q173">
        <v>2.85</v>
      </c>
      <c r="R173">
        <v>8.42</v>
      </c>
      <c r="S173">
        <v>9.1999999999999993</v>
      </c>
      <c r="T173">
        <v>90.8</v>
      </c>
      <c r="U173">
        <v>1.1299999999999999</v>
      </c>
      <c r="V173" s="355">
        <f t="shared" si="75"/>
        <v>5.1138500000000002</v>
      </c>
      <c r="W173" s="355">
        <f t="shared" si="76"/>
        <v>1.3805645453034405</v>
      </c>
      <c r="X173">
        <v>17.7</v>
      </c>
      <c r="Y173">
        <v>5.63</v>
      </c>
      <c r="Z173">
        <v>14.5</v>
      </c>
      <c r="AA173">
        <v>15.8</v>
      </c>
      <c r="AB173">
        <v>3.25</v>
      </c>
      <c r="AC173">
        <v>49</v>
      </c>
      <c r="AD173">
        <v>22.4</v>
      </c>
      <c r="AE173">
        <v>17.5</v>
      </c>
      <c r="AF173">
        <v>46.9</v>
      </c>
      <c r="AG173">
        <v>0.7</v>
      </c>
      <c r="AH173" s="639">
        <f t="shared" si="77"/>
        <v>1.6283999999999998</v>
      </c>
      <c r="AI173" s="639">
        <f t="shared" si="78"/>
        <v>0.51795999999999998</v>
      </c>
      <c r="AJ173" s="639">
        <f t="shared" si="79"/>
        <v>1.4535999999999998</v>
      </c>
      <c r="AK173" s="639">
        <f t="shared" si="80"/>
        <v>0.29899999999999999</v>
      </c>
      <c r="AL173" s="639">
        <f t="shared" si="81"/>
        <v>1.3965000000000001</v>
      </c>
      <c r="AM173" s="639">
        <f t="shared" si="82"/>
        <v>0.63839999999999997</v>
      </c>
      <c r="AN173" s="639">
        <f t="shared" si="83"/>
        <v>0.49875000000000003</v>
      </c>
      <c r="AO173" s="639">
        <f t="shared" si="84"/>
        <v>1.3366499999999999</v>
      </c>
      <c r="AP173" s="639">
        <f t="shared" si="85"/>
        <v>1.9949999999999999E-2</v>
      </c>
      <c r="AQ173">
        <v>402</v>
      </c>
      <c r="AR173">
        <v>82.2</v>
      </c>
      <c r="AS173">
        <v>840</v>
      </c>
      <c r="AT173">
        <v>344</v>
      </c>
      <c r="AU173">
        <v>-69.400000000000006</v>
      </c>
      <c r="AV173">
        <v>35</v>
      </c>
      <c r="AW173">
        <v>10.199999999999999</v>
      </c>
      <c r="AX173">
        <v>19.2</v>
      </c>
      <c r="AY173">
        <v>1080</v>
      </c>
      <c r="AZ173">
        <v>9.8800000000000008</v>
      </c>
      <c r="BA173">
        <v>16.5</v>
      </c>
      <c r="BB173">
        <v>1.5</v>
      </c>
      <c r="BC173">
        <v>207</v>
      </c>
      <c r="BD173">
        <v>30.8</v>
      </c>
      <c r="BE173">
        <v>842</v>
      </c>
      <c r="BF173">
        <v>290</v>
      </c>
      <c r="BG173">
        <v>-174</v>
      </c>
      <c r="BH173">
        <v>3.09</v>
      </c>
      <c r="BI173">
        <v>1</v>
      </c>
      <c r="BJ173">
        <v>1.68</v>
      </c>
      <c r="BK173">
        <v>800</v>
      </c>
      <c r="BL173">
        <v>8.32</v>
      </c>
      <c r="BM173">
        <v>8.68</v>
      </c>
      <c r="BN173">
        <v>1.1100000000000001</v>
      </c>
      <c r="BO173">
        <v>7.06</v>
      </c>
      <c r="BP173">
        <v>0</v>
      </c>
      <c r="BQ173">
        <v>1.52</v>
      </c>
      <c r="BR173">
        <v>98.5</v>
      </c>
      <c r="BS173">
        <v>3.25</v>
      </c>
      <c r="BT173">
        <v>2.82</v>
      </c>
      <c r="BU173">
        <v>27.3</v>
      </c>
      <c r="BV173">
        <v>28.2</v>
      </c>
      <c r="BW173">
        <v>71.8</v>
      </c>
      <c r="BX173">
        <v>4.12</v>
      </c>
      <c r="BY173">
        <v>0</v>
      </c>
      <c r="BZ173">
        <v>23.1</v>
      </c>
      <c r="CA173">
        <v>38.5</v>
      </c>
      <c r="CB173">
        <v>15.4</v>
      </c>
      <c r="CC173">
        <v>38.5</v>
      </c>
      <c r="CD173">
        <v>0</v>
      </c>
      <c r="CE173">
        <v>3.85</v>
      </c>
      <c r="CF173">
        <v>1.54</v>
      </c>
      <c r="CG173">
        <v>25.4</v>
      </c>
      <c r="CH173">
        <v>3.85</v>
      </c>
      <c r="CI173">
        <v>71.8</v>
      </c>
      <c r="CJ173">
        <v>0</v>
      </c>
      <c r="CK173">
        <v>3.02</v>
      </c>
      <c r="CL173">
        <v>3.32</v>
      </c>
      <c r="CM173">
        <v>28.1</v>
      </c>
      <c r="CN173">
        <v>4.2300000000000004</v>
      </c>
      <c r="CO173" s="639">
        <f t="shared" si="86"/>
        <v>0</v>
      </c>
      <c r="CP173" s="639">
        <f t="shared" si="87"/>
        <v>0.65142</v>
      </c>
      <c r="CQ173" s="639">
        <f t="shared" si="88"/>
        <v>1.0856999999999999</v>
      </c>
      <c r="CR173" s="639">
        <f t="shared" si="89"/>
        <v>0.43428</v>
      </c>
      <c r="CS173" s="639">
        <f t="shared" si="90"/>
        <v>1.0856999999999999</v>
      </c>
      <c r="CT173" s="639">
        <f t="shared" si="91"/>
        <v>0</v>
      </c>
      <c r="CU173" s="639">
        <f t="shared" si="92"/>
        <v>1.0856999999999999</v>
      </c>
      <c r="CV173" s="639">
        <f t="shared" si="93"/>
        <v>7.1627999999999998</v>
      </c>
      <c r="CW173" s="639">
        <f t="shared" si="94"/>
        <v>1.0856999999999999</v>
      </c>
      <c r="CX173" s="639">
        <f t="shared" si="95"/>
        <v>0</v>
      </c>
      <c r="CY173" s="639">
        <f t="shared" si="96"/>
        <v>2.1683599999999998</v>
      </c>
      <c r="CZ173" s="639">
        <f t="shared" si="97"/>
        <v>2.3837599999999997</v>
      </c>
      <c r="DA173" s="639">
        <f t="shared" si="98"/>
        <v>20.175799999999999</v>
      </c>
      <c r="DB173" s="639">
        <f t="shared" si="99"/>
        <v>3.03714</v>
      </c>
    </row>
    <row r="174" spans="1:106" s="643" customFormat="1">
      <c r="A174" s="114"/>
      <c r="B174" s="549" t="s">
        <v>1070</v>
      </c>
      <c r="C174" s="549"/>
      <c r="F174" s="641"/>
      <c r="I174" s="555" t="s">
        <v>1204</v>
      </c>
      <c r="J174" s="555" t="s">
        <v>1204</v>
      </c>
      <c r="K174" s="555" t="s">
        <v>1204</v>
      </c>
      <c r="L174" s="555" t="s">
        <v>1204</v>
      </c>
      <c r="M174" s="555" t="s">
        <v>1204</v>
      </c>
      <c r="N174" s="555" t="s">
        <v>1204</v>
      </c>
      <c r="O174" s="555" t="s">
        <v>1204</v>
      </c>
      <c r="P174" s="555" t="s">
        <v>1204</v>
      </c>
      <c r="Q174" s="555" t="s">
        <v>1204</v>
      </c>
      <c r="R174" s="555" t="s">
        <v>1204</v>
      </c>
      <c r="S174" s="555" t="s">
        <v>1204</v>
      </c>
      <c r="T174" s="555" t="s">
        <v>1204</v>
      </c>
      <c r="U174" s="555" t="s">
        <v>1204</v>
      </c>
      <c r="V174" s="555" t="s">
        <v>1204</v>
      </c>
      <c r="W174" s="555" t="s">
        <v>1204</v>
      </c>
      <c r="X174" s="555" t="s">
        <v>1204</v>
      </c>
      <c r="Y174" s="555" t="s">
        <v>1204</v>
      </c>
      <c r="Z174" s="555" t="s">
        <v>1204</v>
      </c>
      <c r="AA174" s="555" t="s">
        <v>1204</v>
      </c>
      <c r="AB174" s="555" t="s">
        <v>1204</v>
      </c>
      <c r="AC174" s="555" t="s">
        <v>1204</v>
      </c>
      <c r="AD174" s="555" t="s">
        <v>1204</v>
      </c>
      <c r="AE174" s="555" t="s">
        <v>1204</v>
      </c>
      <c r="AF174" s="555" t="s">
        <v>1204</v>
      </c>
      <c r="AG174" s="555" t="s">
        <v>1204</v>
      </c>
      <c r="AH174" s="555" t="s">
        <v>1204</v>
      </c>
      <c r="AI174" s="555" t="s">
        <v>1204</v>
      </c>
      <c r="AJ174" s="555" t="s">
        <v>1204</v>
      </c>
      <c r="AK174" s="555" t="s">
        <v>1204</v>
      </c>
      <c r="AL174" s="555" t="s">
        <v>1204</v>
      </c>
      <c r="AM174" s="555" t="s">
        <v>1204</v>
      </c>
      <c r="AN174" s="555" t="s">
        <v>1204</v>
      </c>
      <c r="AO174" s="555" t="s">
        <v>1204</v>
      </c>
      <c r="AP174" s="555" t="s">
        <v>1204</v>
      </c>
      <c r="AQ174" s="555" t="s">
        <v>1204</v>
      </c>
      <c r="AR174" s="555" t="s">
        <v>1204</v>
      </c>
      <c r="AS174" s="555" t="s">
        <v>1204</v>
      </c>
      <c r="AT174" s="555" t="s">
        <v>1204</v>
      </c>
      <c r="AU174" s="555" t="s">
        <v>1204</v>
      </c>
      <c r="AV174" s="555" t="s">
        <v>1204</v>
      </c>
      <c r="AW174" s="555" t="s">
        <v>1204</v>
      </c>
      <c r="AX174" s="555" t="s">
        <v>1204</v>
      </c>
      <c r="AY174" s="555" t="s">
        <v>1204</v>
      </c>
      <c r="AZ174" s="555" t="s">
        <v>1204</v>
      </c>
      <c r="BA174" s="555" t="s">
        <v>1204</v>
      </c>
      <c r="BB174" s="555" t="s">
        <v>1204</v>
      </c>
      <c r="BC174" s="555" t="s">
        <v>1204</v>
      </c>
      <c r="BD174" s="555" t="s">
        <v>1204</v>
      </c>
      <c r="BE174" s="555" t="s">
        <v>1204</v>
      </c>
      <c r="BF174" s="555" t="s">
        <v>1204</v>
      </c>
      <c r="BG174" s="555" t="s">
        <v>1204</v>
      </c>
      <c r="BH174" s="555" t="s">
        <v>1204</v>
      </c>
      <c r="BI174" s="555" t="s">
        <v>1204</v>
      </c>
      <c r="BJ174" s="555" t="s">
        <v>1204</v>
      </c>
      <c r="BK174" s="555" t="s">
        <v>1204</v>
      </c>
      <c r="BL174" s="555" t="s">
        <v>1204</v>
      </c>
      <c r="BM174" s="555" t="s">
        <v>1204</v>
      </c>
      <c r="BN174" s="555" t="s">
        <v>1204</v>
      </c>
      <c r="BO174" s="555" t="s">
        <v>1204</v>
      </c>
      <c r="BP174" s="555" t="s">
        <v>1204</v>
      </c>
      <c r="BQ174" s="555" t="s">
        <v>1204</v>
      </c>
      <c r="BR174" s="555" t="s">
        <v>1204</v>
      </c>
      <c r="BS174" s="555" t="s">
        <v>1204</v>
      </c>
      <c r="BT174" s="555" t="s">
        <v>1204</v>
      </c>
      <c r="BU174" s="555" t="s">
        <v>1204</v>
      </c>
      <c r="BV174" s="555" t="s">
        <v>1204</v>
      </c>
      <c r="BW174" s="555" t="s">
        <v>1204</v>
      </c>
      <c r="BX174" s="555" t="s">
        <v>1204</v>
      </c>
      <c r="BY174" s="555" t="s">
        <v>1204</v>
      </c>
      <c r="BZ174" s="555" t="s">
        <v>1204</v>
      </c>
      <c r="CA174" s="555" t="s">
        <v>1204</v>
      </c>
      <c r="CB174" s="555" t="s">
        <v>1204</v>
      </c>
      <c r="CC174" s="555" t="s">
        <v>1204</v>
      </c>
      <c r="CD174" s="555" t="s">
        <v>1204</v>
      </c>
      <c r="CE174" s="555" t="s">
        <v>1204</v>
      </c>
      <c r="CF174" s="555" t="s">
        <v>1204</v>
      </c>
      <c r="CG174" s="555" t="s">
        <v>1204</v>
      </c>
      <c r="CH174" s="555" t="s">
        <v>1204</v>
      </c>
      <c r="CI174" s="555" t="s">
        <v>1204</v>
      </c>
      <c r="CJ174" s="555" t="s">
        <v>1204</v>
      </c>
      <c r="CK174" s="555" t="s">
        <v>1204</v>
      </c>
      <c r="CL174" s="555" t="s">
        <v>1204</v>
      </c>
      <c r="CM174" s="555" t="s">
        <v>1204</v>
      </c>
      <c r="CN174" s="555" t="s">
        <v>1204</v>
      </c>
      <c r="CO174" s="555" t="s">
        <v>1204</v>
      </c>
      <c r="CP174" s="555" t="s">
        <v>1204</v>
      </c>
      <c r="CQ174" s="555" t="s">
        <v>1204</v>
      </c>
      <c r="CR174" s="555" t="s">
        <v>1204</v>
      </c>
      <c r="CS174" s="555" t="s">
        <v>1204</v>
      </c>
      <c r="CT174" s="555" t="s">
        <v>1204</v>
      </c>
      <c r="CU174" s="555" t="s">
        <v>1204</v>
      </c>
      <c r="CV174" s="555" t="s">
        <v>1204</v>
      </c>
      <c r="CW174" s="555" t="s">
        <v>1204</v>
      </c>
      <c r="CX174" s="555" t="s">
        <v>1204</v>
      </c>
      <c r="CY174" s="555" t="s">
        <v>1204</v>
      </c>
      <c r="CZ174" s="555" t="s">
        <v>1204</v>
      </c>
      <c r="DA174" s="555" t="s">
        <v>1204</v>
      </c>
      <c r="DB174" s="555" t="s">
        <v>1204</v>
      </c>
    </row>
    <row r="175" spans="1:106">
      <c r="A175" s="588" t="s">
        <v>1192</v>
      </c>
      <c r="B175" s="494" t="s">
        <v>1072</v>
      </c>
      <c r="C175" s="495" t="s">
        <v>543</v>
      </c>
      <c r="D175" s="652" t="s">
        <v>424</v>
      </c>
      <c r="E175" s="653" t="s">
        <v>115</v>
      </c>
      <c r="F175" s="636">
        <v>43768</v>
      </c>
      <c r="G175" s="637">
        <v>0.14285714285714285</v>
      </c>
      <c r="H175" s="638" t="s">
        <v>1192</v>
      </c>
      <c r="I175">
        <v>33641</v>
      </c>
      <c r="J175">
        <v>18264</v>
      </c>
      <c r="K175">
        <v>72.900000000000006</v>
      </c>
      <c r="L175">
        <v>74.2</v>
      </c>
      <c r="M175">
        <v>3.82</v>
      </c>
      <c r="N175">
        <v>5.3</v>
      </c>
      <c r="O175">
        <v>94.7</v>
      </c>
      <c r="P175">
        <v>2.0099999999999998</v>
      </c>
      <c r="Q175">
        <v>2.81</v>
      </c>
      <c r="R175">
        <v>1.72</v>
      </c>
      <c r="S175">
        <v>10.5</v>
      </c>
      <c r="T175">
        <v>89.5</v>
      </c>
      <c r="U175">
        <v>0.6</v>
      </c>
      <c r="V175" s="355">
        <f t="shared" si="75"/>
        <v>3.9325999999999999</v>
      </c>
      <c r="W175" s="355">
        <f t="shared" si="76"/>
        <v>2.2377053348929463</v>
      </c>
      <c r="X175">
        <v>8.64</v>
      </c>
      <c r="Y175">
        <v>5.97</v>
      </c>
      <c r="Z175">
        <v>11.6</v>
      </c>
      <c r="AA175">
        <v>3.44</v>
      </c>
      <c r="AB175">
        <v>0.63</v>
      </c>
      <c r="AC175">
        <v>43.3</v>
      </c>
      <c r="AD175">
        <v>32</v>
      </c>
      <c r="AE175">
        <v>6.82</v>
      </c>
      <c r="AF175">
        <v>43.3</v>
      </c>
      <c r="AG175">
        <v>2.1</v>
      </c>
      <c r="AH175" s="639">
        <f t="shared" si="77"/>
        <v>0.90720000000000001</v>
      </c>
      <c r="AI175" s="639">
        <f t="shared" si="78"/>
        <v>0.62684999999999991</v>
      </c>
      <c r="AJ175" s="639">
        <f t="shared" si="79"/>
        <v>0.36119999999999997</v>
      </c>
      <c r="AK175" s="639">
        <f t="shared" si="80"/>
        <v>6.615E-2</v>
      </c>
      <c r="AL175" s="639">
        <f t="shared" si="81"/>
        <v>1.2167299999999999</v>
      </c>
      <c r="AM175" s="639">
        <f t="shared" si="82"/>
        <v>0.8992</v>
      </c>
      <c r="AN175" s="639">
        <f t="shared" si="83"/>
        <v>0.19164200000000001</v>
      </c>
      <c r="AO175" s="639">
        <f t="shared" si="84"/>
        <v>1.2167299999999999</v>
      </c>
      <c r="AP175" s="639">
        <f t="shared" si="85"/>
        <v>5.9010000000000007E-2</v>
      </c>
      <c r="AQ175">
        <v>344</v>
      </c>
      <c r="AR175">
        <v>103</v>
      </c>
      <c r="AS175">
        <v>593</v>
      </c>
      <c r="AT175">
        <v>310</v>
      </c>
      <c r="AU175">
        <v>-157</v>
      </c>
      <c r="AV175">
        <v>33.799999999999997</v>
      </c>
      <c r="AW175">
        <v>12.5</v>
      </c>
      <c r="AX175">
        <v>24.1</v>
      </c>
      <c r="AY175">
        <v>1170</v>
      </c>
      <c r="AZ175">
        <v>1.95</v>
      </c>
      <c r="BA175">
        <v>14.5</v>
      </c>
      <c r="BB175">
        <v>1.67</v>
      </c>
      <c r="BC175">
        <v>152</v>
      </c>
      <c r="BD175">
        <v>25.7</v>
      </c>
      <c r="BE175">
        <v>599</v>
      </c>
      <c r="BF175">
        <v>230</v>
      </c>
      <c r="BG175">
        <v>-322</v>
      </c>
      <c r="BH175">
        <v>2.14</v>
      </c>
      <c r="BI175">
        <v>1.43</v>
      </c>
      <c r="BJ175">
        <v>1.62</v>
      </c>
      <c r="BK175">
        <v>438</v>
      </c>
      <c r="BL175">
        <v>1.71</v>
      </c>
      <c r="BM175">
        <v>10.3</v>
      </c>
      <c r="BN175">
        <v>0.55000000000000004</v>
      </c>
      <c r="BO175">
        <v>8.8000000000000007</v>
      </c>
      <c r="BP175">
        <v>0.68</v>
      </c>
      <c r="BQ175">
        <v>0.75</v>
      </c>
      <c r="BR175">
        <v>99.3</v>
      </c>
      <c r="BS175">
        <v>1.06</v>
      </c>
      <c r="BT175">
        <v>1.8</v>
      </c>
      <c r="BU175">
        <v>3.98</v>
      </c>
      <c r="BV175">
        <v>26.4</v>
      </c>
      <c r="BW175">
        <v>73.599999999999994</v>
      </c>
      <c r="BX175">
        <v>0.68</v>
      </c>
      <c r="BY175">
        <v>13.8</v>
      </c>
      <c r="BZ175">
        <v>6.9</v>
      </c>
      <c r="CA175">
        <v>10.3</v>
      </c>
      <c r="CB175">
        <v>41.4</v>
      </c>
      <c r="CC175">
        <v>0</v>
      </c>
      <c r="CD175">
        <v>0.71</v>
      </c>
      <c r="CE175">
        <v>0.94</v>
      </c>
      <c r="CF175">
        <v>2.82</v>
      </c>
      <c r="CG175">
        <v>4.71</v>
      </c>
      <c r="CH175">
        <v>0.71</v>
      </c>
      <c r="CI175">
        <v>73.599999999999994</v>
      </c>
      <c r="CJ175">
        <v>0.68</v>
      </c>
      <c r="CK175">
        <v>1.1000000000000001</v>
      </c>
      <c r="CL175">
        <v>1.44</v>
      </c>
      <c r="CM175">
        <v>3.72</v>
      </c>
      <c r="CN175">
        <v>0.68</v>
      </c>
      <c r="CO175" s="639">
        <f t="shared" si="86"/>
        <v>0.24840000000000004</v>
      </c>
      <c r="CP175" s="639">
        <f t="shared" si="87"/>
        <v>0.12420000000000002</v>
      </c>
      <c r="CQ175" s="639">
        <f t="shared" si="88"/>
        <v>0.18540000000000004</v>
      </c>
      <c r="CR175" s="639">
        <f t="shared" si="89"/>
        <v>0.74519999999999997</v>
      </c>
      <c r="CS175" s="639">
        <f t="shared" si="90"/>
        <v>0</v>
      </c>
      <c r="CT175" s="639">
        <f t="shared" si="91"/>
        <v>0.18744</v>
      </c>
      <c r="CU175" s="639">
        <f t="shared" si="92"/>
        <v>0.24815999999999999</v>
      </c>
      <c r="CV175" s="639">
        <f t="shared" si="93"/>
        <v>1.2434399999999999</v>
      </c>
      <c r="CW175" s="639">
        <f t="shared" si="94"/>
        <v>0.18744</v>
      </c>
      <c r="CX175" s="639">
        <f t="shared" si="95"/>
        <v>0.50048000000000004</v>
      </c>
      <c r="CY175" s="639">
        <f t="shared" si="96"/>
        <v>0.80959999999999999</v>
      </c>
      <c r="CZ175" s="639">
        <f t="shared" si="97"/>
        <v>1.0598399999999999</v>
      </c>
      <c r="DA175" s="639">
        <f t="shared" si="98"/>
        <v>2.7379199999999999</v>
      </c>
      <c r="DB175" s="639">
        <f t="shared" si="99"/>
        <v>0.50048000000000004</v>
      </c>
    </row>
    <row r="176" spans="1:106" s="643" customFormat="1">
      <c r="A176" s="114"/>
      <c r="B176" s="549" t="s">
        <v>1073</v>
      </c>
      <c r="C176" s="549"/>
      <c r="F176" s="641"/>
      <c r="I176" s="555" t="s">
        <v>1204</v>
      </c>
      <c r="J176" s="555" t="s">
        <v>1204</v>
      </c>
      <c r="K176" s="555" t="s">
        <v>1204</v>
      </c>
      <c r="L176" s="555" t="s">
        <v>1204</v>
      </c>
      <c r="M176" s="555" t="s">
        <v>1204</v>
      </c>
      <c r="N176" s="555" t="s">
        <v>1204</v>
      </c>
      <c r="O176" s="555" t="s">
        <v>1204</v>
      </c>
      <c r="P176" s="555" t="s">
        <v>1204</v>
      </c>
      <c r="Q176" s="555" t="s">
        <v>1204</v>
      </c>
      <c r="R176" s="555" t="s">
        <v>1204</v>
      </c>
      <c r="S176" s="555" t="s">
        <v>1204</v>
      </c>
      <c r="T176" s="555" t="s">
        <v>1204</v>
      </c>
      <c r="U176" s="555" t="s">
        <v>1204</v>
      </c>
      <c r="V176" s="555" t="s">
        <v>1204</v>
      </c>
      <c r="W176" s="555" t="s">
        <v>1204</v>
      </c>
      <c r="X176" s="555" t="s">
        <v>1204</v>
      </c>
      <c r="Y176" s="555" t="s">
        <v>1204</v>
      </c>
      <c r="Z176" s="555" t="s">
        <v>1204</v>
      </c>
      <c r="AA176" s="555" t="s">
        <v>1204</v>
      </c>
      <c r="AB176" s="555" t="s">
        <v>1204</v>
      </c>
      <c r="AC176" s="555" t="s">
        <v>1204</v>
      </c>
      <c r="AD176" s="555" t="s">
        <v>1204</v>
      </c>
      <c r="AE176" s="555" t="s">
        <v>1204</v>
      </c>
      <c r="AF176" s="555" t="s">
        <v>1204</v>
      </c>
      <c r="AG176" s="555" t="s">
        <v>1204</v>
      </c>
      <c r="AH176" s="555" t="s">
        <v>1204</v>
      </c>
      <c r="AI176" s="555" t="s">
        <v>1204</v>
      </c>
      <c r="AJ176" s="555" t="s">
        <v>1204</v>
      </c>
      <c r="AK176" s="555" t="s">
        <v>1204</v>
      </c>
      <c r="AL176" s="555" t="s">
        <v>1204</v>
      </c>
      <c r="AM176" s="555" t="s">
        <v>1204</v>
      </c>
      <c r="AN176" s="555" t="s">
        <v>1204</v>
      </c>
      <c r="AO176" s="555" t="s">
        <v>1204</v>
      </c>
      <c r="AP176" s="555" t="s">
        <v>1204</v>
      </c>
      <c r="AQ176" s="555" t="s">
        <v>1204</v>
      </c>
      <c r="AR176" s="555" t="s">
        <v>1204</v>
      </c>
      <c r="AS176" s="555" t="s">
        <v>1204</v>
      </c>
      <c r="AT176" s="555" t="s">
        <v>1204</v>
      </c>
      <c r="AU176" s="555" t="s">
        <v>1204</v>
      </c>
      <c r="AV176" s="555" t="s">
        <v>1204</v>
      </c>
      <c r="AW176" s="555" t="s">
        <v>1204</v>
      </c>
      <c r="AX176" s="555" t="s">
        <v>1204</v>
      </c>
      <c r="AY176" s="555" t="s">
        <v>1204</v>
      </c>
      <c r="AZ176" s="555" t="s">
        <v>1204</v>
      </c>
      <c r="BA176" s="555" t="s">
        <v>1204</v>
      </c>
      <c r="BB176" s="555" t="s">
        <v>1204</v>
      </c>
      <c r="BC176" s="555" t="s">
        <v>1204</v>
      </c>
      <c r="BD176" s="555" t="s">
        <v>1204</v>
      </c>
      <c r="BE176" s="555" t="s">
        <v>1204</v>
      </c>
      <c r="BF176" s="555" t="s">
        <v>1204</v>
      </c>
      <c r="BG176" s="555" t="s">
        <v>1204</v>
      </c>
      <c r="BH176" s="555" t="s">
        <v>1204</v>
      </c>
      <c r="BI176" s="555" t="s">
        <v>1204</v>
      </c>
      <c r="BJ176" s="555" t="s">
        <v>1204</v>
      </c>
      <c r="BK176" s="555" t="s">
        <v>1204</v>
      </c>
      <c r="BL176" s="555" t="s">
        <v>1204</v>
      </c>
      <c r="BM176" s="555" t="s">
        <v>1204</v>
      </c>
      <c r="BN176" s="555" t="s">
        <v>1204</v>
      </c>
      <c r="BO176" s="555" t="s">
        <v>1204</v>
      </c>
      <c r="BP176" s="555" t="s">
        <v>1204</v>
      </c>
      <c r="BQ176" s="555" t="s">
        <v>1204</v>
      </c>
      <c r="BR176" s="555" t="s">
        <v>1204</v>
      </c>
      <c r="BS176" s="555" t="s">
        <v>1204</v>
      </c>
      <c r="BT176" s="555" t="s">
        <v>1204</v>
      </c>
      <c r="BU176" s="555" t="s">
        <v>1204</v>
      </c>
      <c r="BV176" s="555" t="s">
        <v>1204</v>
      </c>
      <c r="BW176" s="555" t="s">
        <v>1204</v>
      </c>
      <c r="BX176" s="555" t="s">
        <v>1204</v>
      </c>
      <c r="BY176" s="555" t="s">
        <v>1204</v>
      </c>
      <c r="BZ176" s="555" t="s">
        <v>1204</v>
      </c>
      <c r="CA176" s="555" t="s">
        <v>1204</v>
      </c>
      <c r="CB176" s="555" t="s">
        <v>1204</v>
      </c>
      <c r="CC176" s="555" t="s">
        <v>1204</v>
      </c>
      <c r="CD176" s="555" t="s">
        <v>1204</v>
      </c>
      <c r="CE176" s="555" t="s">
        <v>1204</v>
      </c>
      <c r="CF176" s="555" t="s">
        <v>1204</v>
      </c>
      <c r="CG176" s="555" t="s">
        <v>1204</v>
      </c>
      <c r="CH176" s="555" t="s">
        <v>1204</v>
      </c>
      <c r="CI176" s="555" t="s">
        <v>1204</v>
      </c>
      <c r="CJ176" s="555" t="s">
        <v>1204</v>
      </c>
      <c r="CK176" s="555" t="s">
        <v>1204</v>
      </c>
      <c r="CL176" s="555" t="s">
        <v>1204</v>
      </c>
      <c r="CM176" s="555" t="s">
        <v>1204</v>
      </c>
      <c r="CN176" s="555" t="s">
        <v>1204</v>
      </c>
      <c r="CO176" s="555" t="s">
        <v>1204</v>
      </c>
      <c r="CP176" s="555" t="s">
        <v>1204</v>
      </c>
      <c r="CQ176" s="555" t="s">
        <v>1204</v>
      </c>
      <c r="CR176" s="555" t="s">
        <v>1204</v>
      </c>
      <c r="CS176" s="555" t="s">
        <v>1204</v>
      </c>
      <c r="CT176" s="555" t="s">
        <v>1204</v>
      </c>
      <c r="CU176" s="555" t="s">
        <v>1204</v>
      </c>
      <c r="CV176" s="555" t="s">
        <v>1204</v>
      </c>
      <c r="CW176" s="555" t="s">
        <v>1204</v>
      </c>
      <c r="CX176" s="555" t="s">
        <v>1204</v>
      </c>
      <c r="CY176" s="555" t="s">
        <v>1204</v>
      </c>
      <c r="CZ176" s="555" t="s">
        <v>1204</v>
      </c>
      <c r="DA176" s="555" t="s">
        <v>1204</v>
      </c>
      <c r="DB176" s="555" t="s">
        <v>1204</v>
      </c>
    </row>
    <row r="177" spans="1:106">
      <c r="A177" s="588" t="s">
        <v>1193</v>
      </c>
      <c r="B177" s="494" t="s">
        <v>1075</v>
      </c>
      <c r="C177" s="495" t="s">
        <v>543</v>
      </c>
      <c r="D177" s="652" t="s">
        <v>424</v>
      </c>
      <c r="E177" s="653" t="s">
        <v>417</v>
      </c>
      <c r="F177" s="636">
        <v>43774</v>
      </c>
      <c r="G177" s="637">
        <v>1</v>
      </c>
      <c r="H177" s="638" t="s">
        <v>1193</v>
      </c>
      <c r="I177">
        <v>3128</v>
      </c>
      <c r="J177" s="668">
        <v>35</v>
      </c>
      <c r="K177">
        <v>9.83</v>
      </c>
      <c r="L177" s="575" t="s">
        <v>1204</v>
      </c>
      <c r="M177" s="575" t="s">
        <v>1204</v>
      </c>
      <c r="N177" s="575" t="s">
        <v>1204</v>
      </c>
      <c r="O177" s="575" t="s">
        <v>1204</v>
      </c>
      <c r="P177" s="575" t="s">
        <v>1204</v>
      </c>
      <c r="Q177" s="575" t="s">
        <v>1204</v>
      </c>
      <c r="R177" s="575" t="s">
        <v>1204</v>
      </c>
      <c r="S177" s="575" t="s">
        <v>1204</v>
      </c>
      <c r="T177" s="575" t="s">
        <v>1204</v>
      </c>
      <c r="U177" s="575" t="s">
        <v>1204</v>
      </c>
      <c r="V177" s="575" t="s">
        <v>1204</v>
      </c>
      <c r="W177" s="575" t="s">
        <v>1204</v>
      </c>
      <c r="X177" s="575" t="s">
        <v>1204</v>
      </c>
      <c r="Y177" s="575" t="s">
        <v>1204</v>
      </c>
      <c r="Z177" s="575" t="s">
        <v>1204</v>
      </c>
      <c r="AA177" s="575" t="s">
        <v>1204</v>
      </c>
      <c r="AB177" s="575" t="s">
        <v>1204</v>
      </c>
      <c r="AC177" s="575" t="s">
        <v>1204</v>
      </c>
      <c r="AD177" s="575" t="s">
        <v>1204</v>
      </c>
      <c r="AE177" s="575" t="s">
        <v>1204</v>
      </c>
      <c r="AF177" s="575" t="s">
        <v>1204</v>
      </c>
      <c r="AG177" s="575" t="s">
        <v>1204</v>
      </c>
      <c r="AH177" s="575" t="s">
        <v>1204</v>
      </c>
      <c r="AI177" s="575" t="s">
        <v>1204</v>
      </c>
      <c r="AJ177" s="575" t="s">
        <v>1204</v>
      </c>
      <c r="AK177" s="575" t="s">
        <v>1204</v>
      </c>
      <c r="AL177" s="575" t="s">
        <v>1204</v>
      </c>
      <c r="AM177" s="575" t="s">
        <v>1204</v>
      </c>
      <c r="AN177" s="575" t="s">
        <v>1204</v>
      </c>
      <c r="AO177" s="575" t="s">
        <v>1204</v>
      </c>
      <c r="AP177" s="575" t="s">
        <v>1204</v>
      </c>
      <c r="AQ177" s="575" t="s">
        <v>1204</v>
      </c>
      <c r="AR177" s="575" t="s">
        <v>1204</v>
      </c>
      <c r="AS177" s="575" t="s">
        <v>1204</v>
      </c>
      <c r="AT177" s="575" t="s">
        <v>1204</v>
      </c>
      <c r="AU177" s="575" t="s">
        <v>1204</v>
      </c>
      <c r="AV177" s="575" t="s">
        <v>1204</v>
      </c>
      <c r="AW177" s="575" t="s">
        <v>1204</v>
      </c>
      <c r="AX177" s="575" t="s">
        <v>1204</v>
      </c>
      <c r="AY177" s="575" t="s">
        <v>1204</v>
      </c>
      <c r="AZ177" s="575" t="s">
        <v>1204</v>
      </c>
      <c r="BA177" s="575" t="s">
        <v>1204</v>
      </c>
      <c r="BB177" s="575" t="s">
        <v>1204</v>
      </c>
      <c r="BC177" s="575" t="s">
        <v>1204</v>
      </c>
      <c r="BD177" s="575" t="s">
        <v>1204</v>
      </c>
      <c r="BE177" s="575" t="s">
        <v>1204</v>
      </c>
      <c r="BF177" s="575" t="s">
        <v>1204</v>
      </c>
      <c r="BG177" s="575" t="s">
        <v>1204</v>
      </c>
      <c r="BH177" s="575" t="s">
        <v>1204</v>
      </c>
      <c r="BI177" s="575" t="s">
        <v>1204</v>
      </c>
      <c r="BJ177" s="575" t="s">
        <v>1204</v>
      </c>
      <c r="BK177" s="575" t="s">
        <v>1204</v>
      </c>
      <c r="BL177" s="575" t="s">
        <v>1204</v>
      </c>
      <c r="BM177" s="575" t="s">
        <v>1204</v>
      </c>
      <c r="BN177" s="575" t="s">
        <v>1204</v>
      </c>
      <c r="BO177" s="575" t="s">
        <v>1204</v>
      </c>
      <c r="BP177" s="575" t="s">
        <v>1204</v>
      </c>
      <c r="BQ177" s="575" t="s">
        <v>1204</v>
      </c>
      <c r="BR177" s="575" t="s">
        <v>1204</v>
      </c>
      <c r="BS177" s="575" t="s">
        <v>1204</v>
      </c>
      <c r="BT177" s="575" t="s">
        <v>1204</v>
      </c>
      <c r="BU177" s="575" t="s">
        <v>1204</v>
      </c>
      <c r="BV177" s="575" t="s">
        <v>1204</v>
      </c>
      <c r="BW177" s="575" t="s">
        <v>1204</v>
      </c>
      <c r="BX177" s="575" t="s">
        <v>1204</v>
      </c>
      <c r="BY177" s="575" t="s">
        <v>1204</v>
      </c>
      <c r="BZ177" s="575" t="s">
        <v>1204</v>
      </c>
      <c r="CA177" s="575" t="s">
        <v>1204</v>
      </c>
      <c r="CB177" s="575" t="s">
        <v>1204</v>
      </c>
      <c r="CC177" s="575" t="s">
        <v>1204</v>
      </c>
      <c r="CD177" s="575" t="s">
        <v>1204</v>
      </c>
      <c r="CE177" s="575" t="s">
        <v>1204</v>
      </c>
      <c r="CF177" s="575" t="s">
        <v>1204</v>
      </c>
      <c r="CG177" s="575" t="s">
        <v>1204</v>
      </c>
      <c r="CH177" s="575" t="s">
        <v>1204</v>
      </c>
      <c r="CI177" s="575" t="s">
        <v>1204</v>
      </c>
      <c r="CJ177" s="575" t="s">
        <v>1204</v>
      </c>
      <c r="CK177" s="575" t="s">
        <v>1204</v>
      </c>
      <c r="CL177" s="575" t="s">
        <v>1204</v>
      </c>
      <c r="CM177" s="575" t="s">
        <v>1204</v>
      </c>
      <c r="CN177" s="575" t="s">
        <v>1204</v>
      </c>
      <c r="CO177" s="575" t="s">
        <v>1204</v>
      </c>
      <c r="CP177" s="575" t="s">
        <v>1204</v>
      </c>
      <c r="CQ177" s="575" t="s">
        <v>1204</v>
      </c>
      <c r="CR177" s="575" t="s">
        <v>1204</v>
      </c>
      <c r="CS177" s="575" t="s">
        <v>1204</v>
      </c>
      <c r="CT177" s="575" t="s">
        <v>1204</v>
      </c>
      <c r="CU177" s="575" t="s">
        <v>1204</v>
      </c>
      <c r="CV177" s="575" t="s">
        <v>1204</v>
      </c>
      <c r="CW177" s="575" t="s">
        <v>1204</v>
      </c>
      <c r="CX177" s="575" t="s">
        <v>1204</v>
      </c>
      <c r="CY177" s="575" t="s">
        <v>1204</v>
      </c>
      <c r="CZ177" s="575" t="s">
        <v>1204</v>
      </c>
      <c r="DA177" s="575" t="s">
        <v>1204</v>
      </c>
      <c r="DB177" s="575" t="s">
        <v>1204</v>
      </c>
    </row>
    <row r="178" spans="1:106" s="643" customFormat="1">
      <c r="A178" s="114"/>
      <c r="B178" s="549" t="s">
        <v>1076</v>
      </c>
      <c r="C178" s="549"/>
      <c r="F178" s="641"/>
      <c r="I178" s="555" t="s">
        <v>1204</v>
      </c>
      <c r="J178" s="555" t="s">
        <v>1204</v>
      </c>
      <c r="K178" s="555" t="s">
        <v>1204</v>
      </c>
      <c r="L178" s="555" t="s">
        <v>1204</v>
      </c>
      <c r="M178" s="555" t="s">
        <v>1204</v>
      </c>
      <c r="N178" s="555" t="s">
        <v>1204</v>
      </c>
      <c r="O178" s="555" t="s">
        <v>1204</v>
      </c>
      <c r="P178" s="555" t="s">
        <v>1204</v>
      </c>
      <c r="Q178" s="555" t="s">
        <v>1204</v>
      </c>
      <c r="R178" s="555" t="s">
        <v>1204</v>
      </c>
      <c r="S178" s="555" t="s">
        <v>1204</v>
      </c>
      <c r="T178" s="555" t="s">
        <v>1204</v>
      </c>
      <c r="U178" s="555" t="s">
        <v>1204</v>
      </c>
      <c r="V178" s="555" t="s">
        <v>1204</v>
      </c>
      <c r="W178" s="555" t="s">
        <v>1204</v>
      </c>
      <c r="X178" s="555" t="s">
        <v>1204</v>
      </c>
      <c r="Y178" s="555" t="s">
        <v>1204</v>
      </c>
      <c r="Z178" s="555" t="s">
        <v>1204</v>
      </c>
      <c r="AA178" s="555" t="s">
        <v>1204</v>
      </c>
      <c r="AB178" s="555" t="s">
        <v>1204</v>
      </c>
      <c r="AC178" s="555" t="s">
        <v>1204</v>
      </c>
      <c r="AD178" s="555" t="s">
        <v>1204</v>
      </c>
      <c r="AE178" s="555" t="s">
        <v>1204</v>
      </c>
      <c r="AF178" s="555" t="s">
        <v>1204</v>
      </c>
      <c r="AG178" s="555" t="s">
        <v>1204</v>
      </c>
      <c r="AH178" s="555" t="s">
        <v>1204</v>
      </c>
      <c r="AI178" s="555" t="s">
        <v>1204</v>
      </c>
      <c r="AJ178" s="555" t="s">
        <v>1204</v>
      </c>
      <c r="AK178" s="555" t="s">
        <v>1204</v>
      </c>
      <c r="AL178" s="555" t="s">
        <v>1204</v>
      </c>
      <c r="AM178" s="555" t="s">
        <v>1204</v>
      </c>
      <c r="AN178" s="555" t="s">
        <v>1204</v>
      </c>
      <c r="AO178" s="555" t="s">
        <v>1204</v>
      </c>
      <c r="AP178" s="555" t="s">
        <v>1204</v>
      </c>
      <c r="AQ178" s="555" t="s">
        <v>1204</v>
      </c>
      <c r="AR178" s="555" t="s">
        <v>1204</v>
      </c>
      <c r="AS178" s="555" t="s">
        <v>1204</v>
      </c>
      <c r="AT178" s="555" t="s">
        <v>1204</v>
      </c>
      <c r="AU178" s="555" t="s">
        <v>1204</v>
      </c>
      <c r="AV178" s="555" t="s">
        <v>1204</v>
      </c>
      <c r="AW178" s="555" t="s">
        <v>1204</v>
      </c>
      <c r="AX178" s="555" t="s">
        <v>1204</v>
      </c>
      <c r="AY178" s="555" t="s">
        <v>1204</v>
      </c>
      <c r="AZ178" s="555" t="s">
        <v>1204</v>
      </c>
      <c r="BA178" s="555" t="s">
        <v>1204</v>
      </c>
      <c r="BB178" s="555" t="s">
        <v>1204</v>
      </c>
      <c r="BC178" s="555" t="s">
        <v>1204</v>
      </c>
      <c r="BD178" s="555" t="s">
        <v>1204</v>
      </c>
      <c r="BE178" s="555" t="s">
        <v>1204</v>
      </c>
      <c r="BF178" s="555" t="s">
        <v>1204</v>
      </c>
      <c r="BG178" s="555" t="s">
        <v>1204</v>
      </c>
      <c r="BH178" s="555" t="s">
        <v>1204</v>
      </c>
      <c r="BI178" s="555" t="s">
        <v>1204</v>
      </c>
      <c r="BJ178" s="555" t="s">
        <v>1204</v>
      </c>
      <c r="BK178" s="555" t="s">
        <v>1204</v>
      </c>
      <c r="BL178" s="555" t="s">
        <v>1204</v>
      </c>
      <c r="BM178" s="555" t="s">
        <v>1204</v>
      </c>
      <c r="BN178" s="555" t="s">
        <v>1204</v>
      </c>
      <c r="BO178" s="555" t="s">
        <v>1204</v>
      </c>
      <c r="BP178" s="555" t="s">
        <v>1204</v>
      </c>
      <c r="BQ178" s="555" t="s">
        <v>1204</v>
      </c>
      <c r="BR178" s="555" t="s">
        <v>1204</v>
      </c>
      <c r="BS178" s="555" t="s">
        <v>1204</v>
      </c>
      <c r="BT178" s="555" t="s">
        <v>1204</v>
      </c>
      <c r="BU178" s="555" t="s">
        <v>1204</v>
      </c>
      <c r="BV178" s="555" t="s">
        <v>1204</v>
      </c>
      <c r="BW178" s="555" t="s">
        <v>1204</v>
      </c>
      <c r="BX178" s="555" t="s">
        <v>1204</v>
      </c>
      <c r="BY178" s="555" t="s">
        <v>1204</v>
      </c>
      <c r="BZ178" s="555" t="s">
        <v>1204</v>
      </c>
      <c r="CA178" s="555" t="s">
        <v>1204</v>
      </c>
      <c r="CB178" s="555" t="s">
        <v>1204</v>
      </c>
      <c r="CC178" s="555" t="s">
        <v>1204</v>
      </c>
      <c r="CD178" s="555" t="s">
        <v>1204</v>
      </c>
      <c r="CE178" s="555" t="s">
        <v>1204</v>
      </c>
      <c r="CF178" s="555" t="s">
        <v>1204</v>
      </c>
      <c r="CG178" s="555" t="s">
        <v>1204</v>
      </c>
      <c r="CH178" s="555" t="s">
        <v>1204</v>
      </c>
      <c r="CI178" s="555" t="s">
        <v>1204</v>
      </c>
      <c r="CJ178" s="555" t="s">
        <v>1204</v>
      </c>
      <c r="CK178" s="555" t="s">
        <v>1204</v>
      </c>
      <c r="CL178" s="555" t="s">
        <v>1204</v>
      </c>
      <c r="CM178" s="555" t="s">
        <v>1204</v>
      </c>
      <c r="CN178" s="555" t="s">
        <v>1204</v>
      </c>
      <c r="CO178" s="555" t="s">
        <v>1204</v>
      </c>
      <c r="CP178" s="555" t="s">
        <v>1204</v>
      </c>
      <c r="CQ178" s="555" t="s">
        <v>1204</v>
      </c>
      <c r="CR178" s="555" t="s">
        <v>1204</v>
      </c>
      <c r="CS178" s="555" t="s">
        <v>1204</v>
      </c>
      <c r="CT178" s="555" t="s">
        <v>1204</v>
      </c>
      <c r="CU178" s="555" t="s">
        <v>1204</v>
      </c>
      <c r="CV178" s="555" t="s">
        <v>1204</v>
      </c>
      <c r="CW178" s="555" t="s">
        <v>1204</v>
      </c>
      <c r="CX178" s="555" t="s">
        <v>1204</v>
      </c>
      <c r="CY178" s="555" t="s">
        <v>1204</v>
      </c>
      <c r="CZ178" s="555" t="s">
        <v>1204</v>
      </c>
      <c r="DA178" s="555" t="s">
        <v>1204</v>
      </c>
      <c r="DB178" s="555" t="s">
        <v>1204</v>
      </c>
    </row>
    <row r="179" spans="1:106">
      <c r="A179" s="589" t="s">
        <v>1194</v>
      </c>
      <c r="B179" s="494" t="s">
        <v>1078</v>
      </c>
      <c r="C179" s="495" t="s">
        <v>543</v>
      </c>
      <c r="D179" s="652" t="s">
        <v>424</v>
      </c>
      <c r="E179" s="653" t="s">
        <v>418</v>
      </c>
      <c r="F179" s="636">
        <v>43780</v>
      </c>
      <c r="G179" s="637">
        <v>1.8571428571428572</v>
      </c>
      <c r="H179" s="644" t="s">
        <v>1194</v>
      </c>
      <c r="I179">
        <v>17426</v>
      </c>
      <c r="J179" s="668">
        <v>47</v>
      </c>
      <c r="K179">
        <v>14.6</v>
      </c>
      <c r="L179" s="575" t="s">
        <v>1204</v>
      </c>
      <c r="M179" s="575" t="s">
        <v>1204</v>
      </c>
      <c r="N179" s="575" t="s">
        <v>1204</v>
      </c>
      <c r="O179" s="575" t="s">
        <v>1204</v>
      </c>
      <c r="P179" s="575" t="s">
        <v>1204</v>
      </c>
      <c r="Q179" s="575" t="s">
        <v>1204</v>
      </c>
      <c r="R179" s="575" t="s">
        <v>1204</v>
      </c>
      <c r="S179" s="575" t="s">
        <v>1204</v>
      </c>
      <c r="T179" s="575" t="s">
        <v>1204</v>
      </c>
      <c r="U179" s="575" t="s">
        <v>1204</v>
      </c>
      <c r="V179" s="575" t="s">
        <v>1204</v>
      </c>
      <c r="W179" s="575" t="s">
        <v>1204</v>
      </c>
      <c r="X179" s="575" t="s">
        <v>1204</v>
      </c>
      <c r="Y179" s="575" t="s">
        <v>1204</v>
      </c>
      <c r="Z179" s="575" t="s">
        <v>1204</v>
      </c>
      <c r="AA179" s="575" t="s">
        <v>1204</v>
      </c>
      <c r="AB179" s="575" t="s">
        <v>1204</v>
      </c>
      <c r="AC179" s="575" t="s">
        <v>1204</v>
      </c>
      <c r="AD179" s="575" t="s">
        <v>1204</v>
      </c>
      <c r="AE179" s="575" t="s">
        <v>1204</v>
      </c>
      <c r="AF179" s="575" t="s">
        <v>1204</v>
      </c>
      <c r="AG179" s="575" t="s">
        <v>1204</v>
      </c>
      <c r="AH179" s="575" t="s">
        <v>1204</v>
      </c>
      <c r="AI179" s="575" t="s">
        <v>1204</v>
      </c>
      <c r="AJ179" s="575" t="s">
        <v>1204</v>
      </c>
      <c r="AK179" s="575" t="s">
        <v>1204</v>
      </c>
      <c r="AL179" s="575" t="s">
        <v>1204</v>
      </c>
      <c r="AM179" s="575" t="s">
        <v>1204</v>
      </c>
      <c r="AN179" s="575" t="s">
        <v>1204</v>
      </c>
      <c r="AO179" s="575" t="s">
        <v>1204</v>
      </c>
      <c r="AP179" s="575" t="s">
        <v>1204</v>
      </c>
      <c r="AQ179" s="575" t="s">
        <v>1204</v>
      </c>
      <c r="AR179" s="575" t="s">
        <v>1204</v>
      </c>
      <c r="AS179" s="575" t="s">
        <v>1204</v>
      </c>
      <c r="AT179" s="575" t="s">
        <v>1204</v>
      </c>
      <c r="AU179" s="575" t="s">
        <v>1204</v>
      </c>
      <c r="AV179" s="575" t="s">
        <v>1204</v>
      </c>
      <c r="AW179" s="575" t="s">
        <v>1204</v>
      </c>
      <c r="AX179" s="575" t="s">
        <v>1204</v>
      </c>
      <c r="AY179" s="575" t="s">
        <v>1204</v>
      </c>
      <c r="AZ179" s="575" t="s">
        <v>1204</v>
      </c>
      <c r="BA179" s="575" t="s">
        <v>1204</v>
      </c>
      <c r="BB179" s="575" t="s">
        <v>1204</v>
      </c>
      <c r="BC179" s="575" t="s">
        <v>1204</v>
      </c>
      <c r="BD179" s="575" t="s">
        <v>1204</v>
      </c>
      <c r="BE179" s="575" t="s">
        <v>1204</v>
      </c>
      <c r="BF179" s="575" t="s">
        <v>1204</v>
      </c>
      <c r="BG179" s="575" t="s">
        <v>1204</v>
      </c>
      <c r="BH179" s="575" t="s">
        <v>1204</v>
      </c>
      <c r="BI179" s="575" t="s">
        <v>1204</v>
      </c>
      <c r="BJ179" s="575" t="s">
        <v>1204</v>
      </c>
      <c r="BK179" s="575" t="s">
        <v>1204</v>
      </c>
      <c r="BL179" s="575" t="s">
        <v>1204</v>
      </c>
      <c r="BM179" s="575" t="s">
        <v>1204</v>
      </c>
      <c r="BN179" s="575" t="s">
        <v>1204</v>
      </c>
      <c r="BO179" s="575" t="s">
        <v>1204</v>
      </c>
      <c r="BP179" s="575" t="s">
        <v>1204</v>
      </c>
      <c r="BQ179" s="575" t="s">
        <v>1204</v>
      </c>
      <c r="BR179" s="575" t="s">
        <v>1204</v>
      </c>
      <c r="BS179" s="575" t="s">
        <v>1204</v>
      </c>
      <c r="BT179" s="575" t="s">
        <v>1204</v>
      </c>
      <c r="BU179" s="575" t="s">
        <v>1204</v>
      </c>
      <c r="BV179" s="575" t="s">
        <v>1204</v>
      </c>
      <c r="BW179" s="575" t="s">
        <v>1204</v>
      </c>
      <c r="BX179" s="575" t="s">
        <v>1204</v>
      </c>
      <c r="BY179" s="575" t="s">
        <v>1204</v>
      </c>
      <c r="BZ179" s="575" t="s">
        <v>1204</v>
      </c>
      <c r="CA179" s="575" t="s">
        <v>1204</v>
      </c>
      <c r="CB179" s="575" t="s">
        <v>1204</v>
      </c>
      <c r="CC179" s="575" t="s">
        <v>1204</v>
      </c>
      <c r="CD179" s="575" t="s">
        <v>1204</v>
      </c>
      <c r="CE179" s="575" t="s">
        <v>1204</v>
      </c>
      <c r="CF179" s="575" t="s">
        <v>1204</v>
      </c>
      <c r="CG179" s="575" t="s">
        <v>1204</v>
      </c>
      <c r="CH179" s="575" t="s">
        <v>1204</v>
      </c>
      <c r="CI179" s="575" t="s">
        <v>1204</v>
      </c>
      <c r="CJ179" s="575" t="s">
        <v>1204</v>
      </c>
      <c r="CK179" s="575" t="s">
        <v>1204</v>
      </c>
      <c r="CL179" s="575" t="s">
        <v>1204</v>
      </c>
      <c r="CM179" s="575" t="s">
        <v>1204</v>
      </c>
      <c r="CN179" s="575" t="s">
        <v>1204</v>
      </c>
      <c r="CO179" s="575" t="s">
        <v>1204</v>
      </c>
      <c r="CP179" s="575" t="s">
        <v>1204</v>
      </c>
      <c r="CQ179" s="575" t="s">
        <v>1204</v>
      </c>
      <c r="CR179" s="575" t="s">
        <v>1204</v>
      </c>
      <c r="CS179" s="575" t="s">
        <v>1204</v>
      </c>
      <c r="CT179" s="575" t="s">
        <v>1204</v>
      </c>
      <c r="CU179" s="575" t="s">
        <v>1204</v>
      </c>
      <c r="CV179" s="575" t="s">
        <v>1204</v>
      </c>
      <c r="CW179" s="575" t="s">
        <v>1204</v>
      </c>
      <c r="CX179" s="575" t="s">
        <v>1204</v>
      </c>
      <c r="CY179" s="575" t="s">
        <v>1204</v>
      </c>
      <c r="CZ179" s="575" t="s">
        <v>1204</v>
      </c>
      <c r="DA179" s="575" t="s">
        <v>1204</v>
      </c>
      <c r="DB179" s="575" t="s">
        <v>1204</v>
      </c>
    </row>
    <row r="180" spans="1:106" s="643" customFormat="1">
      <c r="A180" s="114"/>
      <c r="B180" s="549" t="s">
        <v>1079</v>
      </c>
      <c r="C180" s="549"/>
      <c r="F180" s="641"/>
      <c r="I180" s="555" t="s">
        <v>1204</v>
      </c>
      <c r="J180" s="555" t="s">
        <v>1204</v>
      </c>
      <c r="K180" s="555" t="s">
        <v>1204</v>
      </c>
      <c r="L180" s="555" t="s">
        <v>1204</v>
      </c>
      <c r="M180" s="555" t="s">
        <v>1204</v>
      </c>
      <c r="N180" s="555" t="s">
        <v>1204</v>
      </c>
      <c r="O180" s="555" t="s">
        <v>1204</v>
      </c>
      <c r="P180" s="555" t="s">
        <v>1204</v>
      </c>
      <c r="Q180" s="555" t="s">
        <v>1204</v>
      </c>
      <c r="R180" s="555" t="s">
        <v>1204</v>
      </c>
      <c r="S180" s="555" t="s">
        <v>1204</v>
      </c>
      <c r="T180" s="555" t="s">
        <v>1204</v>
      </c>
      <c r="U180" s="555" t="s">
        <v>1204</v>
      </c>
      <c r="V180" s="555" t="s">
        <v>1204</v>
      </c>
      <c r="W180" s="555" t="s">
        <v>1204</v>
      </c>
      <c r="X180" s="555" t="s">
        <v>1204</v>
      </c>
      <c r="Y180" s="555" t="s">
        <v>1204</v>
      </c>
      <c r="Z180" s="555" t="s">
        <v>1204</v>
      </c>
      <c r="AA180" s="555" t="s">
        <v>1204</v>
      </c>
      <c r="AB180" s="555" t="s">
        <v>1204</v>
      </c>
      <c r="AC180" s="555" t="s">
        <v>1204</v>
      </c>
      <c r="AD180" s="555" t="s">
        <v>1204</v>
      </c>
      <c r="AE180" s="555" t="s">
        <v>1204</v>
      </c>
      <c r="AF180" s="555" t="s">
        <v>1204</v>
      </c>
      <c r="AG180" s="555" t="s">
        <v>1204</v>
      </c>
      <c r="AH180" s="555" t="s">
        <v>1204</v>
      </c>
      <c r="AI180" s="555" t="s">
        <v>1204</v>
      </c>
      <c r="AJ180" s="555" t="s">
        <v>1204</v>
      </c>
      <c r="AK180" s="555" t="s">
        <v>1204</v>
      </c>
      <c r="AL180" s="555" t="s">
        <v>1204</v>
      </c>
      <c r="AM180" s="555" t="s">
        <v>1204</v>
      </c>
      <c r="AN180" s="555" t="s">
        <v>1204</v>
      </c>
      <c r="AO180" s="555" t="s">
        <v>1204</v>
      </c>
      <c r="AP180" s="555" t="s">
        <v>1204</v>
      </c>
      <c r="AQ180" s="555" t="s">
        <v>1204</v>
      </c>
      <c r="AR180" s="555" t="s">
        <v>1204</v>
      </c>
      <c r="AS180" s="555" t="s">
        <v>1204</v>
      </c>
      <c r="AT180" s="555" t="s">
        <v>1204</v>
      </c>
      <c r="AU180" s="555" t="s">
        <v>1204</v>
      </c>
      <c r="AV180" s="555" t="s">
        <v>1204</v>
      </c>
      <c r="AW180" s="555" t="s">
        <v>1204</v>
      </c>
      <c r="AX180" s="555" t="s">
        <v>1204</v>
      </c>
      <c r="AY180" s="555" t="s">
        <v>1204</v>
      </c>
      <c r="AZ180" s="555" t="s">
        <v>1204</v>
      </c>
      <c r="BA180" s="555" t="s">
        <v>1204</v>
      </c>
      <c r="BB180" s="555" t="s">
        <v>1204</v>
      </c>
      <c r="BC180" s="555" t="s">
        <v>1204</v>
      </c>
      <c r="BD180" s="555" t="s">
        <v>1204</v>
      </c>
      <c r="BE180" s="555" t="s">
        <v>1204</v>
      </c>
      <c r="BF180" s="555" t="s">
        <v>1204</v>
      </c>
      <c r="BG180" s="555" t="s">
        <v>1204</v>
      </c>
      <c r="BH180" s="555" t="s">
        <v>1204</v>
      </c>
      <c r="BI180" s="555" t="s">
        <v>1204</v>
      </c>
      <c r="BJ180" s="555" t="s">
        <v>1204</v>
      </c>
      <c r="BK180" s="555" t="s">
        <v>1204</v>
      </c>
      <c r="BL180" s="555" t="s">
        <v>1204</v>
      </c>
      <c r="BM180" s="555" t="s">
        <v>1204</v>
      </c>
      <c r="BN180" s="555" t="s">
        <v>1204</v>
      </c>
      <c r="BO180" s="555" t="s">
        <v>1204</v>
      </c>
      <c r="BP180" s="555" t="s">
        <v>1204</v>
      </c>
      <c r="BQ180" s="555" t="s">
        <v>1204</v>
      </c>
      <c r="BR180" s="555" t="s">
        <v>1204</v>
      </c>
      <c r="BS180" s="555" t="s">
        <v>1204</v>
      </c>
      <c r="BT180" s="555" t="s">
        <v>1204</v>
      </c>
      <c r="BU180" s="555" t="s">
        <v>1204</v>
      </c>
      <c r="BV180" s="555" t="s">
        <v>1204</v>
      </c>
      <c r="BW180" s="555" t="s">
        <v>1204</v>
      </c>
      <c r="BX180" s="555" t="s">
        <v>1204</v>
      </c>
      <c r="BY180" s="555" t="s">
        <v>1204</v>
      </c>
      <c r="BZ180" s="555" t="s">
        <v>1204</v>
      </c>
      <c r="CA180" s="555" t="s">
        <v>1204</v>
      </c>
      <c r="CB180" s="555" t="s">
        <v>1204</v>
      </c>
      <c r="CC180" s="555" t="s">
        <v>1204</v>
      </c>
      <c r="CD180" s="555" t="s">
        <v>1204</v>
      </c>
      <c r="CE180" s="555" t="s">
        <v>1204</v>
      </c>
      <c r="CF180" s="555" t="s">
        <v>1204</v>
      </c>
      <c r="CG180" s="555" t="s">
        <v>1204</v>
      </c>
      <c r="CH180" s="555" t="s">
        <v>1204</v>
      </c>
      <c r="CI180" s="555" t="s">
        <v>1204</v>
      </c>
      <c r="CJ180" s="555" t="s">
        <v>1204</v>
      </c>
      <c r="CK180" s="555" t="s">
        <v>1204</v>
      </c>
      <c r="CL180" s="555" t="s">
        <v>1204</v>
      </c>
      <c r="CM180" s="555" t="s">
        <v>1204</v>
      </c>
      <c r="CN180" s="555" t="s">
        <v>1204</v>
      </c>
      <c r="CO180" s="555" t="s">
        <v>1204</v>
      </c>
      <c r="CP180" s="555" t="s">
        <v>1204</v>
      </c>
      <c r="CQ180" s="555" t="s">
        <v>1204</v>
      </c>
      <c r="CR180" s="555" t="s">
        <v>1204</v>
      </c>
      <c r="CS180" s="555" t="s">
        <v>1204</v>
      </c>
      <c r="CT180" s="555" t="s">
        <v>1204</v>
      </c>
      <c r="CU180" s="555" t="s">
        <v>1204</v>
      </c>
      <c r="CV180" s="555" t="s">
        <v>1204</v>
      </c>
      <c r="CW180" s="555" t="s">
        <v>1204</v>
      </c>
      <c r="CX180" s="555" t="s">
        <v>1204</v>
      </c>
      <c r="CY180" s="555" t="s">
        <v>1204</v>
      </c>
      <c r="CZ180" s="555" t="s">
        <v>1204</v>
      </c>
      <c r="DA180" s="555" t="s">
        <v>1204</v>
      </c>
      <c r="DB180" s="555" t="s">
        <v>1204</v>
      </c>
    </row>
    <row r="181" spans="1:106">
      <c r="A181" s="588" t="s">
        <v>1195</v>
      </c>
      <c r="B181" s="494" t="s">
        <v>1081</v>
      </c>
      <c r="C181" s="495" t="s">
        <v>543</v>
      </c>
      <c r="D181" s="652" t="s">
        <v>424</v>
      </c>
      <c r="E181" s="653" t="s">
        <v>419</v>
      </c>
      <c r="F181" s="636">
        <v>43790</v>
      </c>
      <c r="G181" s="637">
        <v>3.2857142857142856</v>
      </c>
      <c r="H181" s="663" t="s">
        <v>1195</v>
      </c>
      <c r="I181">
        <v>3811</v>
      </c>
      <c r="J181" s="668">
        <v>1</v>
      </c>
      <c r="K181">
        <v>1.33</v>
      </c>
      <c r="L181" s="575" t="s">
        <v>1204</v>
      </c>
      <c r="M181" s="575" t="s">
        <v>1204</v>
      </c>
      <c r="N181" s="575" t="s">
        <v>1204</v>
      </c>
      <c r="O181" s="575" t="s">
        <v>1204</v>
      </c>
      <c r="P181" s="575" t="s">
        <v>1204</v>
      </c>
      <c r="Q181" s="575" t="s">
        <v>1204</v>
      </c>
      <c r="R181" s="575" t="s">
        <v>1204</v>
      </c>
      <c r="S181" s="575" t="s">
        <v>1204</v>
      </c>
      <c r="T181" s="575" t="s">
        <v>1204</v>
      </c>
      <c r="U181" s="575" t="s">
        <v>1204</v>
      </c>
      <c r="V181" s="575" t="s">
        <v>1204</v>
      </c>
      <c r="W181" s="575" t="s">
        <v>1204</v>
      </c>
      <c r="X181" s="575" t="s">
        <v>1204</v>
      </c>
      <c r="Y181" s="575" t="s">
        <v>1204</v>
      </c>
      <c r="Z181" s="575" t="s">
        <v>1204</v>
      </c>
      <c r="AA181" s="575" t="s">
        <v>1204</v>
      </c>
      <c r="AB181" s="575" t="s">
        <v>1204</v>
      </c>
      <c r="AC181" s="575" t="s">
        <v>1204</v>
      </c>
      <c r="AD181" s="575" t="s">
        <v>1204</v>
      </c>
      <c r="AE181" s="575" t="s">
        <v>1204</v>
      </c>
      <c r="AF181" s="575" t="s">
        <v>1204</v>
      </c>
      <c r="AG181" s="575" t="s">
        <v>1204</v>
      </c>
      <c r="AH181" s="575" t="s">
        <v>1204</v>
      </c>
      <c r="AI181" s="575" t="s">
        <v>1204</v>
      </c>
      <c r="AJ181" s="575" t="s">
        <v>1204</v>
      </c>
      <c r="AK181" s="575" t="s">
        <v>1204</v>
      </c>
      <c r="AL181" s="575" t="s">
        <v>1204</v>
      </c>
      <c r="AM181" s="575" t="s">
        <v>1204</v>
      </c>
      <c r="AN181" s="575" t="s">
        <v>1204</v>
      </c>
      <c r="AO181" s="575" t="s">
        <v>1204</v>
      </c>
      <c r="AP181" s="575" t="s">
        <v>1204</v>
      </c>
      <c r="AQ181" s="575" t="s">
        <v>1204</v>
      </c>
      <c r="AR181" s="575" t="s">
        <v>1204</v>
      </c>
      <c r="AS181" s="575" t="s">
        <v>1204</v>
      </c>
      <c r="AT181" s="575" t="s">
        <v>1204</v>
      </c>
      <c r="AU181" s="575" t="s">
        <v>1204</v>
      </c>
      <c r="AV181" s="575" t="s">
        <v>1204</v>
      </c>
      <c r="AW181" s="575" t="s">
        <v>1204</v>
      </c>
      <c r="AX181" s="575" t="s">
        <v>1204</v>
      </c>
      <c r="AY181" s="575" t="s">
        <v>1204</v>
      </c>
      <c r="AZ181" s="575" t="s">
        <v>1204</v>
      </c>
      <c r="BA181" s="575" t="s">
        <v>1204</v>
      </c>
      <c r="BB181" s="575" t="s">
        <v>1204</v>
      </c>
      <c r="BC181" s="575" t="s">
        <v>1204</v>
      </c>
      <c r="BD181" s="575" t="s">
        <v>1204</v>
      </c>
      <c r="BE181" s="575" t="s">
        <v>1204</v>
      </c>
      <c r="BF181" s="575" t="s">
        <v>1204</v>
      </c>
      <c r="BG181" s="575" t="s">
        <v>1204</v>
      </c>
      <c r="BH181" s="575" t="s">
        <v>1204</v>
      </c>
      <c r="BI181" s="575" t="s">
        <v>1204</v>
      </c>
      <c r="BJ181" s="575" t="s">
        <v>1204</v>
      </c>
      <c r="BK181" s="575" t="s">
        <v>1204</v>
      </c>
      <c r="BL181" s="575" t="s">
        <v>1204</v>
      </c>
      <c r="BM181" s="575" t="s">
        <v>1204</v>
      </c>
      <c r="BN181" s="575" t="s">
        <v>1204</v>
      </c>
      <c r="BO181" s="575" t="s">
        <v>1204</v>
      </c>
      <c r="BP181" s="575" t="s">
        <v>1204</v>
      </c>
      <c r="BQ181" s="575" t="s">
        <v>1204</v>
      </c>
      <c r="BR181" s="575" t="s">
        <v>1204</v>
      </c>
      <c r="BS181" s="575" t="s">
        <v>1204</v>
      </c>
      <c r="BT181" s="575" t="s">
        <v>1204</v>
      </c>
      <c r="BU181" s="575" t="s">
        <v>1204</v>
      </c>
      <c r="BV181" s="575" t="s">
        <v>1204</v>
      </c>
      <c r="BW181" s="575" t="s">
        <v>1204</v>
      </c>
      <c r="BX181" s="575" t="s">
        <v>1204</v>
      </c>
      <c r="BY181" s="575" t="s">
        <v>1204</v>
      </c>
      <c r="BZ181" s="575" t="s">
        <v>1204</v>
      </c>
      <c r="CA181" s="575" t="s">
        <v>1204</v>
      </c>
      <c r="CB181" s="575" t="s">
        <v>1204</v>
      </c>
      <c r="CC181" s="575" t="s">
        <v>1204</v>
      </c>
      <c r="CD181" s="575" t="s">
        <v>1204</v>
      </c>
      <c r="CE181" s="575" t="s">
        <v>1204</v>
      </c>
      <c r="CF181" s="575" t="s">
        <v>1204</v>
      </c>
      <c r="CG181" s="575" t="s">
        <v>1204</v>
      </c>
      <c r="CH181" s="575" t="s">
        <v>1204</v>
      </c>
      <c r="CI181" s="575" t="s">
        <v>1204</v>
      </c>
      <c r="CJ181" s="575" t="s">
        <v>1204</v>
      </c>
      <c r="CK181" s="575" t="s">
        <v>1204</v>
      </c>
      <c r="CL181" s="575" t="s">
        <v>1204</v>
      </c>
      <c r="CM181" s="575" t="s">
        <v>1204</v>
      </c>
      <c r="CN181" s="575" t="s">
        <v>1204</v>
      </c>
      <c r="CO181" s="575" t="s">
        <v>1204</v>
      </c>
      <c r="CP181" s="575" t="s">
        <v>1204</v>
      </c>
      <c r="CQ181" s="575" t="s">
        <v>1204</v>
      </c>
      <c r="CR181" s="575" t="s">
        <v>1204</v>
      </c>
      <c r="CS181" s="575" t="s">
        <v>1204</v>
      </c>
      <c r="CT181" s="575" t="s">
        <v>1204</v>
      </c>
      <c r="CU181" s="575" t="s">
        <v>1204</v>
      </c>
      <c r="CV181" s="575" t="s">
        <v>1204</v>
      </c>
      <c r="CW181" s="575" t="s">
        <v>1204</v>
      </c>
      <c r="CX181" s="575" t="s">
        <v>1204</v>
      </c>
      <c r="CY181" s="575" t="s">
        <v>1204</v>
      </c>
      <c r="CZ181" s="575" t="s">
        <v>1204</v>
      </c>
      <c r="DA181" s="575" t="s">
        <v>1204</v>
      </c>
      <c r="DB181" s="575" t="s">
        <v>1204</v>
      </c>
    </row>
    <row r="182" spans="1:106" s="643" customFormat="1">
      <c r="A182" s="645"/>
      <c r="B182" s="549" t="s">
        <v>1082</v>
      </c>
      <c r="C182" s="549"/>
      <c r="F182" s="641"/>
      <c r="H182" s="656"/>
      <c r="I182" s="555" t="s">
        <v>1204</v>
      </c>
      <c r="J182" s="555" t="s">
        <v>1204</v>
      </c>
      <c r="K182" s="555" t="s">
        <v>1204</v>
      </c>
      <c r="L182" s="555" t="s">
        <v>1204</v>
      </c>
      <c r="M182" s="555" t="s">
        <v>1204</v>
      </c>
      <c r="N182" s="555" t="s">
        <v>1204</v>
      </c>
      <c r="O182" s="555" t="s">
        <v>1204</v>
      </c>
      <c r="P182" s="555" t="s">
        <v>1204</v>
      </c>
      <c r="Q182" s="555" t="s">
        <v>1204</v>
      </c>
      <c r="R182" s="555" t="s">
        <v>1204</v>
      </c>
      <c r="S182" s="555" t="s">
        <v>1204</v>
      </c>
      <c r="T182" s="555" t="s">
        <v>1204</v>
      </c>
      <c r="U182" s="555" t="s">
        <v>1204</v>
      </c>
      <c r="V182" s="555" t="s">
        <v>1204</v>
      </c>
      <c r="W182" s="555" t="s">
        <v>1204</v>
      </c>
      <c r="X182" s="555" t="s">
        <v>1204</v>
      </c>
      <c r="Y182" s="555" t="s">
        <v>1204</v>
      </c>
      <c r="Z182" s="555" t="s">
        <v>1204</v>
      </c>
      <c r="AA182" s="555" t="s">
        <v>1204</v>
      </c>
      <c r="AB182" s="555" t="s">
        <v>1204</v>
      </c>
      <c r="AC182" s="555" t="s">
        <v>1204</v>
      </c>
      <c r="AD182" s="555" t="s">
        <v>1204</v>
      </c>
      <c r="AE182" s="555" t="s">
        <v>1204</v>
      </c>
      <c r="AF182" s="555" t="s">
        <v>1204</v>
      </c>
      <c r="AG182" s="555" t="s">
        <v>1204</v>
      </c>
      <c r="AH182" s="555" t="s">
        <v>1204</v>
      </c>
      <c r="AI182" s="555" t="s">
        <v>1204</v>
      </c>
      <c r="AJ182" s="555" t="s">
        <v>1204</v>
      </c>
      <c r="AK182" s="555" t="s">
        <v>1204</v>
      </c>
      <c r="AL182" s="555" t="s">
        <v>1204</v>
      </c>
      <c r="AM182" s="555" t="s">
        <v>1204</v>
      </c>
      <c r="AN182" s="555" t="s">
        <v>1204</v>
      </c>
      <c r="AO182" s="555" t="s">
        <v>1204</v>
      </c>
      <c r="AP182" s="555" t="s">
        <v>1204</v>
      </c>
      <c r="AQ182" s="555" t="s">
        <v>1204</v>
      </c>
      <c r="AR182" s="555" t="s">
        <v>1204</v>
      </c>
      <c r="AS182" s="555" t="s">
        <v>1204</v>
      </c>
      <c r="AT182" s="555" t="s">
        <v>1204</v>
      </c>
      <c r="AU182" s="555" t="s">
        <v>1204</v>
      </c>
      <c r="AV182" s="555" t="s">
        <v>1204</v>
      </c>
      <c r="AW182" s="555" t="s">
        <v>1204</v>
      </c>
      <c r="AX182" s="555" t="s">
        <v>1204</v>
      </c>
      <c r="AY182" s="555" t="s">
        <v>1204</v>
      </c>
      <c r="AZ182" s="555" t="s">
        <v>1204</v>
      </c>
      <c r="BA182" s="555" t="s">
        <v>1204</v>
      </c>
      <c r="BB182" s="555" t="s">
        <v>1204</v>
      </c>
      <c r="BC182" s="555" t="s">
        <v>1204</v>
      </c>
      <c r="BD182" s="555" t="s">
        <v>1204</v>
      </c>
      <c r="BE182" s="555" t="s">
        <v>1204</v>
      </c>
      <c r="BF182" s="555" t="s">
        <v>1204</v>
      </c>
      <c r="BG182" s="555" t="s">
        <v>1204</v>
      </c>
      <c r="BH182" s="555" t="s">
        <v>1204</v>
      </c>
      <c r="BI182" s="555" t="s">
        <v>1204</v>
      </c>
      <c r="BJ182" s="555" t="s">
        <v>1204</v>
      </c>
      <c r="BK182" s="555" t="s">
        <v>1204</v>
      </c>
      <c r="BL182" s="555" t="s">
        <v>1204</v>
      </c>
      <c r="BM182" s="555" t="s">
        <v>1204</v>
      </c>
      <c r="BN182" s="555" t="s">
        <v>1204</v>
      </c>
      <c r="BO182" s="555" t="s">
        <v>1204</v>
      </c>
      <c r="BP182" s="555" t="s">
        <v>1204</v>
      </c>
      <c r="BQ182" s="555" t="s">
        <v>1204</v>
      </c>
      <c r="BR182" s="555" t="s">
        <v>1204</v>
      </c>
      <c r="BS182" s="555" t="s">
        <v>1204</v>
      </c>
      <c r="BT182" s="555" t="s">
        <v>1204</v>
      </c>
      <c r="BU182" s="555" t="s">
        <v>1204</v>
      </c>
      <c r="BV182" s="555" t="s">
        <v>1204</v>
      </c>
      <c r="BW182" s="555" t="s">
        <v>1204</v>
      </c>
      <c r="BX182" s="555" t="s">
        <v>1204</v>
      </c>
      <c r="BY182" s="555" t="s">
        <v>1204</v>
      </c>
      <c r="BZ182" s="555" t="s">
        <v>1204</v>
      </c>
      <c r="CA182" s="555" t="s">
        <v>1204</v>
      </c>
      <c r="CB182" s="555" t="s">
        <v>1204</v>
      </c>
      <c r="CC182" s="555" t="s">
        <v>1204</v>
      </c>
      <c r="CD182" s="555" t="s">
        <v>1204</v>
      </c>
      <c r="CE182" s="555" t="s">
        <v>1204</v>
      </c>
      <c r="CF182" s="555" t="s">
        <v>1204</v>
      </c>
      <c r="CG182" s="555" t="s">
        <v>1204</v>
      </c>
      <c r="CH182" s="555" t="s">
        <v>1204</v>
      </c>
      <c r="CI182" s="555" t="s">
        <v>1204</v>
      </c>
      <c r="CJ182" s="555" t="s">
        <v>1204</v>
      </c>
      <c r="CK182" s="555" t="s">
        <v>1204</v>
      </c>
      <c r="CL182" s="555" t="s">
        <v>1204</v>
      </c>
      <c r="CM182" s="555" t="s">
        <v>1204</v>
      </c>
      <c r="CN182" s="555" t="s">
        <v>1204</v>
      </c>
      <c r="CO182" s="555" t="s">
        <v>1204</v>
      </c>
      <c r="CP182" s="555" t="s">
        <v>1204</v>
      </c>
      <c r="CQ182" s="555" t="s">
        <v>1204</v>
      </c>
      <c r="CR182" s="555" t="s">
        <v>1204</v>
      </c>
      <c r="CS182" s="555" t="s">
        <v>1204</v>
      </c>
      <c r="CT182" s="555" t="s">
        <v>1204</v>
      </c>
      <c r="CU182" s="555" t="s">
        <v>1204</v>
      </c>
      <c r="CV182" s="555" t="s">
        <v>1204</v>
      </c>
      <c r="CW182" s="555" t="s">
        <v>1204</v>
      </c>
      <c r="CX182" s="555" t="s">
        <v>1204</v>
      </c>
      <c r="CY182" s="555" t="s">
        <v>1204</v>
      </c>
      <c r="CZ182" s="555" t="s">
        <v>1204</v>
      </c>
      <c r="DA182" s="555" t="s">
        <v>1204</v>
      </c>
      <c r="DB182" s="555" t="s">
        <v>1204</v>
      </c>
    </row>
    <row r="183" spans="1:106">
      <c r="A183" s="588" t="s">
        <v>381</v>
      </c>
      <c r="B183" s="494" t="s">
        <v>1084</v>
      </c>
      <c r="C183" s="495" t="s">
        <v>543</v>
      </c>
      <c r="D183" s="652" t="s">
        <v>424</v>
      </c>
      <c r="E183" s="653" t="s">
        <v>421</v>
      </c>
      <c r="F183" s="636">
        <v>43899</v>
      </c>
      <c r="G183" s="637">
        <v>-0.14285714285714285</v>
      </c>
      <c r="H183" s="638" t="s">
        <v>381</v>
      </c>
      <c r="I183">
        <v>1104</v>
      </c>
      <c r="J183" s="668">
        <v>23</v>
      </c>
      <c r="K183">
        <v>3.8</v>
      </c>
      <c r="L183" s="575" t="s">
        <v>1204</v>
      </c>
      <c r="M183" s="575" t="s">
        <v>1204</v>
      </c>
      <c r="N183" s="575" t="s">
        <v>1204</v>
      </c>
      <c r="O183" s="575" t="s">
        <v>1204</v>
      </c>
      <c r="P183" s="575" t="s">
        <v>1204</v>
      </c>
      <c r="Q183" s="575" t="s">
        <v>1204</v>
      </c>
      <c r="R183" s="575" t="s">
        <v>1204</v>
      </c>
      <c r="S183" s="575" t="s">
        <v>1204</v>
      </c>
      <c r="T183" s="575" t="s">
        <v>1204</v>
      </c>
      <c r="U183" s="575" t="s">
        <v>1204</v>
      </c>
      <c r="V183" s="575" t="s">
        <v>1204</v>
      </c>
      <c r="W183" s="575" t="s">
        <v>1204</v>
      </c>
      <c r="X183" s="575" t="s">
        <v>1204</v>
      </c>
      <c r="Y183" s="575" t="s">
        <v>1204</v>
      </c>
      <c r="Z183" s="575" t="s">
        <v>1204</v>
      </c>
      <c r="AA183" s="575" t="s">
        <v>1204</v>
      </c>
      <c r="AB183" s="575" t="s">
        <v>1204</v>
      </c>
      <c r="AC183" s="575" t="s">
        <v>1204</v>
      </c>
      <c r="AD183" s="575" t="s">
        <v>1204</v>
      </c>
      <c r="AE183" s="575" t="s">
        <v>1204</v>
      </c>
      <c r="AF183" s="575" t="s">
        <v>1204</v>
      </c>
      <c r="AG183" s="575" t="s">
        <v>1204</v>
      </c>
      <c r="AH183" s="575" t="s">
        <v>1204</v>
      </c>
      <c r="AI183" s="575" t="s">
        <v>1204</v>
      </c>
      <c r="AJ183" s="575" t="s">
        <v>1204</v>
      </c>
      <c r="AK183" s="575" t="s">
        <v>1204</v>
      </c>
      <c r="AL183" s="575" t="s">
        <v>1204</v>
      </c>
      <c r="AM183" s="575" t="s">
        <v>1204</v>
      </c>
      <c r="AN183" s="575" t="s">
        <v>1204</v>
      </c>
      <c r="AO183" s="575" t="s">
        <v>1204</v>
      </c>
      <c r="AP183" s="575" t="s">
        <v>1204</v>
      </c>
      <c r="AQ183" s="575" t="s">
        <v>1204</v>
      </c>
      <c r="AR183" s="575" t="s">
        <v>1204</v>
      </c>
      <c r="AS183" s="575" t="s">
        <v>1204</v>
      </c>
      <c r="AT183" s="575" t="s">
        <v>1204</v>
      </c>
      <c r="AU183" s="575" t="s">
        <v>1204</v>
      </c>
      <c r="AV183" s="575" t="s">
        <v>1204</v>
      </c>
      <c r="AW183" s="575" t="s">
        <v>1204</v>
      </c>
      <c r="AX183" s="575" t="s">
        <v>1204</v>
      </c>
      <c r="AY183" s="575" t="s">
        <v>1204</v>
      </c>
      <c r="AZ183" s="575" t="s">
        <v>1204</v>
      </c>
      <c r="BA183" s="575" t="s">
        <v>1204</v>
      </c>
      <c r="BB183" s="575" t="s">
        <v>1204</v>
      </c>
      <c r="BC183" s="575" t="s">
        <v>1204</v>
      </c>
      <c r="BD183" s="575" t="s">
        <v>1204</v>
      </c>
      <c r="BE183" s="575" t="s">
        <v>1204</v>
      </c>
      <c r="BF183" s="575" t="s">
        <v>1204</v>
      </c>
      <c r="BG183" s="575" t="s">
        <v>1204</v>
      </c>
      <c r="BH183" s="575" t="s">
        <v>1204</v>
      </c>
      <c r="BI183" s="575" t="s">
        <v>1204</v>
      </c>
      <c r="BJ183" s="575" t="s">
        <v>1204</v>
      </c>
      <c r="BK183" s="575" t="s">
        <v>1204</v>
      </c>
      <c r="BL183" s="575" t="s">
        <v>1204</v>
      </c>
      <c r="BM183" s="575" t="s">
        <v>1204</v>
      </c>
      <c r="BN183" s="575" t="s">
        <v>1204</v>
      </c>
      <c r="BO183" s="575" t="s">
        <v>1204</v>
      </c>
      <c r="BP183" s="575" t="s">
        <v>1204</v>
      </c>
      <c r="BQ183" s="575" t="s">
        <v>1204</v>
      </c>
      <c r="BR183" s="575" t="s">
        <v>1204</v>
      </c>
      <c r="BS183" s="575" t="s">
        <v>1204</v>
      </c>
      <c r="BT183" s="575" t="s">
        <v>1204</v>
      </c>
      <c r="BU183" s="575" t="s">
        <v>1204</v>
      </c>
      <c r="BV183" s="575" t="s">
        <v>1204</v>
      </c>
      <c r="BW183" s="575" t="s">
        <v>1204</v>
      </c>
      <c r="BX183" s="575" t="s">
        <v>1204</v>
      </c>
      <c r="BY183" s="575" t="s">
        <v>1204</v>
      </c>
      <c r="BZ183" s="575" t="s">
        <v>1204</v>
      </c>
      <c r="CA183" s="575" t="s">
        <v>1204</v>
      </c>
      <c r="CB183" s="575" t="s">
        <v>1204</v>
      </c>
      <c r="CC183" s="575" t="s">
        <v>1204</v>
      </c>
      <c r="CD183" s="575" t="s">
        <v>1204</v>
      </c>
      <c r="CE183" s="575" t="s">
        <v>1204</v>
      </c>
      <c r="CF183" s="575" t="s">
        <v>1204</v>
      </c>
      <c r="CG183" s="575" t="s">
        <v>1204</v>
      </c>
      <c r="CH183" s="575" t="s">
        <v>1204</v>
      </c>
      <c r="CI183" s="575" t="s">
        <v>1204</v>
      </c>
      <c r="CJ183" s="575" t="s">
        <v>1204</v>
      </c>
      <c r="CK183" s="575" t="s">
        <v>1204</v>
      </c>
      <c r="CL183" s="575" t="s">
        <v>1204</v>
      </c>
      <c r="CM183" s="575" t="s">
        <v>1204</v>
      </c>
      <c r="CN183" s="575" t="s">
        <v>1204</v>
      </c>
      <c r="CO183" s="575" t="s">
        <v>1204</v>
      </c>
      <c r="CP183" s="575" t="s">
        <v>1204</v>
      </c>
      <c r="CQ183" s="575" t="s">
        <v>1204</v>
      </c>
      <c r="CR183" s="575" t="s">
        <v>1204</v>
      </c>
      <c r="CS183" s="575" t="s">
        <v>1204</v>
      </c>
      <c r="CT183" s="575" t="s">
        <v>1204</v>
      </c>
      <c r="CU183" s="575" t="s">
        <v>1204</v>
      </c>
      <c r="CV183" s="575" t="s">
        <v>1204</v>
      </c>
      <c r="CW183" s="575" t="s">
        <v>1204</v>
      </c>
      <c r="CX183" s="575" t="s">
        <v>1204</v>
      </c>
      <c r="CY183" s="575" t="s">
        <v>1204</v>
      </c>
      <c r="CZ183" s="575" t="s">
        <v>1204</v>
      </c>
      <c r="DA183" s="575" t="s">
        <v>1204</v>
      </c>
      <c r="DB183" s="575" t="s">
        <v>1204</v>
      </c>
    </row>
    <row r="184" spans="1:106" s="643" customFormat="1">
      <c r="A184" s="114"/>
      <c r="B184" s="549" t="s">
        <v>1085</v>
      </c>
      <c r="C184" s="549"/>
      <c r="F184" s="641"/>
      <c r="H184" s="656"/>
      <c r="I184" s="555" t="s">
        <v>1204</v>
      </c>
      <c r="J184" s="555" t="s">
        <v>1204</v>
      </c>
      <c r="K184" s="555" t="s">
        <v>1204</v>
      </c>
      <c r="L184" s="555" t="s">
        <v>1204</v>
      </c>
      <c r="M184" s="555" t="s">
        <v>1204</v>
      </c>
      <c r="N184" s="555" t="s">
        <v>1204</v>
      </c>
      <c r="O184" s="555" t="s">
        <v>1204</v>
      </c>
      <c r="P184" s="555" t="s">
        <v>1204</v>
      </c>
      <c r="Q184" s="555" t="s">
        <v>1204</v>
      </c>
      <c r="R184" s="555" t="s">
        <v>1204</v>
      </c>
      <c r="S184" s="555" t="s">
        <v>1204</v>
      </c>
      <c r="T184" s="555" t="s">
        <v>1204</v>
      </c>
      <c r="U184" s="555" t="s">
        <v>1204</v>
      </c>
      <c r="V184" s="555" t="s">
        <v>1204</v>
      </c>
      <c r="W184" s="555" t="s">
        <v>1204</v>
      </c>
      <c r="X184" s="555" t="s">
        <v>1204</v>
      </c>
      <c r="Y184" s="555" t="s">
        <v>1204</v>
      </c>
      <c r="Z184" s="555" t="s">
        <v>1204</v>
      </c>
      <c r="AA184" s="555" t="s">
        <v>1204</v>
      </c>
      <c r="AB184" s="555" t="s">
        <v>1204</v>
      </c>
      <c r="AC184" s="555" t="s">
        <v>1204</v>
      </c>
      <c r="AD184" s="555" t="s">
        <v>1204</v>
      </c>
      <c r="AE184" s="555" t="s">
        <v>1204</v>
      </c>
      <c r="AF184" s="555" t="s">
        <v>1204</v>
      </c>
      <c r="AG184" s="555" t="s">
        <v>1204</v>
      </c>
      <c r="AH184" s="555" t="s">
        <v>1204</v>
      </c>
      <c r="AI184" s="555" t="s">
        <v>1204</v>
      </c>
      <c r="AJ184" s="555" t="s">
        <v>1204</v>
      </c>
      <c r="AK184" s="555" t="s">
        <v>1204</v>
      </c>
      <c r="AL184" s="555" t="s">
        <v>1204</v>
      </c>
      <c r="AM184" s="555" t="s">
        <v>1204</v>
      </c>
      <c r="AN184" s="555" t="s">
        <v>1204</v>
      </c>
      <c r="AO184" s="555" t="s">
        <v>1204</v>
      </c>
      <c r="AP184" s="555" t="s">
        <v>1204</v>
      </c>
      <c r="AQ184" s="555" t="s">
        <v>1204</v>
      </c>
      <c r="AR184" s="555" t="s">
        <v>1204</v>
      </c>
      <c r="AS184" s="555" t="s">
        <v>1204</v>
      </c>
      <c r="AT184" s="555" t="s">
        <v>1204</v>
      </c>
      <c r="AU184" s="555" t="s">
        <v>1204</v>
      </c>
      <c r="AV184" s="555" t="s">
        <v>1204</v>
      </c>
      <c r="AW184" s="555" t="s">
        <v>1204</v>
      </c>
      <c r="AX184" s="555" t="s">
        <v>1204</v>
      </c>
      <c r="AY184" s="555" t="s">
        <v>1204</v>
      </c>
      <c r="AZ184" s="555" t="s">
        <v>1204</v>
      </c>
      <c r="BA184" s="555" t="s">
        <v>1204</v>
      </c>
      <c r="BB184" s="555" t="s">
        <v>1204</v>
      </c>
      <c r="BC184" s="555" t="s">
        <v>1204</v>
      </c>
      <c r="BD184" s="555" t="s">
        <v>1204</v>
      </c>
      <c r="BE184" s="555" t="s">
        <v>1204</v>
      </c>
      <c r="BF184" s="555" t="s">
        <v>1204</v>
      </c>
      <c r="BG184" s="555" t="s">
        <v>1204</v>
      </c>
      <c r="BH184" s="555" t="s">
        <v>1204</v>
      </c>
      <c r="BI184" s="555" t="s">
        <v>1204</v>
      </c>
      <c r="BJ184" s="555" t="s">
        <v>1204</v>
      </c>
      <c r="BK184" s="555" t="s">
        <v>1204</v>
      </c>
      <c r="BL184" s="555" t="s">
        <v>1204</v>
      </c>
      <c r="BM184" s="555" t="s">
        <v>1204</v>
      </c>
      <c r="BN184" s="555" t="s">
        <v>1204</v>
      </c>
      <c r="BO184" s="555" t="s">
        <v>1204</v>
      </c>
      <c r="BP184" s="555" t="s">
        <v>1204</v>
      </c>
      <c r="BQ184" s="555" t="s">
        <v>1204</v>
      </c>
      <c r="BR184" s="555" t="s">
        <v>1204</v>
      </c>
      <c r="BS184" s="555" t="s">
        <v>1204</v>
      </c>
      <c r="BT184" s="555" t="s">
        <v>1204</v>
      </c>
      <c r="BU184" s="555" t="s">
        <v>1204</v>
      </c>
      <c r="BV184" s="555" t="s">
        <v>1204</v>
      </c>
      <c r="BW184" s="555" t="s">
        <v>1204</v>
      </c>
      <c r="BX184" s="555" t="s">
        <v>1204</v>
      </c>
      <c r="BY184" s="555" t="s">
        <v>1204</v>
      </c>
      <c r="BZ184" s="555" t="s">
        <v>1204</v>
      </c>
      <c r="CA184" s="555" t="s">
        <v>1204</v>
      </c>
      <c r="CB184" s="555" t="s">
        <v>1204</v>
      </c>
      <c r="CC184" s="555" t="s">
        <v>1204</v>
      </c>
      <c r="CD184" s="555" t="s">
        <v>1204</v>
      </c>
      <c r="CE184" s="555" t="s">
        <v>1204</v>
      </c>
      <c r="CF184" s="555" t="s">
        <v>1204</v>
      </c>
      <c r="CG184" s="555" t="s">
        <v>1204</v>
      </c>
      <c r="CH184" s="555" t="s">
        <v>1204</v>
      </c>
      <c r="CI184" s="555" t="s">
        <v>1204</v>
      </c>
      <c r="CJ184" s="555" t="s">
        <v>1204</v>
      </c>
      <c r="CK184" s="555" t="s">
        <v>1204</v>
      </c>
      <c r="CL184" s="555" t="s">
        <v>1204</v>
      </c>
      <c r="CM184" s="555" t="s">
        <v>1204</v>
      </c>
      <c r="CN184" s="555" t="s">
        <v>1204</v>
      </c>
      <c r="CO184" s="555" t="s">
        <v>1204</v>
      </c>
      <c r="CP184" s="555" t="s">
        <v>1204</v>
      </c>
      <c r="CQ184" s="555" t="s">
        <v>1204</v>
      </c>
      <c r="CR184" s="555" t="s">
        <v>1204</v>
      </c>
      <c r="CS184" s="555" t="s">
        <v>1204</v>
      </c>
      <c r="CT184" s="555" t="s">
        <v>1204</v>
      </c>
      <c r="CU184" s="555" t="s">
        <v>1204</v>
      </c>
      <c r="CV184" s="555" t="s">
        <v>1204</v>
      </c>
      <c r="CW184" s="555" t="s">
        <v>1204</v>
      </c>
      <c r="CX184" s="555" t="s">
        <v>1204</v>
      </c>
      <c r="CY184" s="555" t="s">
        <v>1204</v>
      </c>
      <c r="CZ184" s="555" t="s">
        <v>1204</v>
      </c>
      <c r="DA184" s="555" t="s">
        <v>1204</v>
      </c>
      <c r="DB184" s="555" t="s">
        <v>1204</v>
      </c>
    </row>
    <row r="185" spans="1:106">
      <c r="A185" s="588" t="s">
        <v>1196</v>
      </c>
      <c r="B185" s="494" t="s">
        <v>1087</v>
      </c>
      <c r="C185" s="495" t="s">
        <v>543</v>
      </c>
      <c r="D185" s="652" t="s">
        <v>424</v>
      </c>
      <c r="E185" s="653" t="s">
        <v>737</v>
      </c>
      <c r="F185" s="636">
        <v>43900</v>
      </c>
      <c r="G185" s="637">
        <v>0</v>
      </c>
      <c r="H185" s="638" t="s">
        <v>1196</v>
      </c>
      <c r="I185">
        <v>5370</v>
      </c>
      <c r="J185">
        <v>1443</v>
      </c>
      <c r="K185">
        <v>39.200000000000003</v>
      </c>
      <c r="L185">
        <v>81.099999999999994</v>
      </c>
      <c r="M185">
        <v>9.57</v>
      </c>
      <c r="N185">
        <v>5.98</v>
      </c>
      <c r="O185">
        <v>94</v>
      </c>
      <c r="P185">
        <v>3.85</v>
      </c>
      <c r="Q185">
        <v>2.14</v>
      </c>
      <c r="R185">
        <v>19.899999999999999</v>
      </c>
      <c r="S185">
        <v>12.9</v>
      </c>
      <c r="T185">
        <v>87.1</v>
      </c>
      <c r="U185">
        <v>1.71</v>
      </c>
      <c r="V185" s="355">
        <f t="shared" si="75"/>
        <v>4.84978</v>
      </c>
      <c r="W185" s="355">
        <f t="shared" si="76"/>
        <v>2.2062856459468265</v>
      </c>
      <c r="X185">
        <v>25.8</v>
      </c>
      <c r="Y185">
        <v>16.600000000000001</v>
      </c>
      <c r="Z185">
        <v>7.95</v>
      </c>
      <c r="AA185">
        <v>35.1</v>
      </c>
      <c r="AB185">
        <v>1.99</v>
      </c>
      <c r="AC185">
        <v>40</v>
      </c>
      <c r="AD185">
        <v>44</v>
      </c>
      <c r="AE185">
        <v>80</v>
      </c>
      <c r="AF185">
        <v>48</v>
      </c>
      <c r="AG185">
        <v>12</v>
      </c>
      <c r="AH185" s="639">
        <f t="shared" si="77"/>
        <v>3.3281999999999998</v>
      </c>
      <c r="AI185" s="639">
        <f t="shared" si="78"/>
        <v>2.1414</v>
      </c>
      <c r="AJ185" s="639">
        <f t="shared" si="79"/>
        <v>4.5278999999999998</v>
      </c>
      <c r="AK185" s="639">
        <f t="shared" si="80"/>
        <v>0.25670999999999999</v>
      </c>
      <c r="AL185" s="639">
        <f t="shared" si="81"/>
        <v>0.85600000000000009</v>
      </c>
      <c r="AM185" s="639">
        <f t="shared" si="82"/>
        <v>0.9416000000000001</v>
      </c>
      <c r="AN185" s="639">
        <f t="shared" si="83"/>
        <v>1.7120000000000002</v>
      </c>
      <c r="AO185" s="639">
        <f t="shared" si="84"/>
        <v>1.0271999999999999</v>
      </c>
      <c r="AP185" s="639">
        <f t="shared" si="85"/>
        <v>0.25679999999999997</v>
      </c>
      <c r="AQ185">
        <v>549</v>
      </c>
      <c r="AR185">
        <v>104</v>
      </c>
      <c r="AS185">
        <v>634</v>
      </c>
      <c r="AT185">
        <v>252</v>
      </c>
      <c r="AU185">
        <v>-5.13</v>
      </c>
      <c r="AV185">
        <v>61.4</v>
      </c>
      <c r="AW185">
        <v>18.600000000000001</v>
      </c>
      <c r="AX185">
        <v>7.14</v>
      </c>
      <c r="AY185">
        <v>882</v>
      </c>
      <c r="AZ185">
        <v>27.1</v>
      </c>
      <c r="BA185">
        <v>15.7</v>
      </c>
      <c r="BB185">
        <v>5.71</v>
      </c>
      <c r="BC185">
        <v>130</v>
      </c>
      <c r="BD185">
        <v>30.8</v>
      </c>
      <c r="BE185">
        <v>579</v>
      </c>
      <c r="BF185">
        <v>179</v>
      </c>
      <c r="BG185">
        <v>-133</v>
      </c>
      <c r="BH185">
        <v>6.27</v>
      </c>
      <c r="BI185">
        <v>2.91</v>
      </c>
      <c r="BJ185">
        <v>1.82</v>
      </c>
      <c r="BK185">
        <v>317</v>
      </c>
      <c r="BL185">
        <v>19.5</v>
      </c>
      <c r="BM185">
        <v>12.7</v>
      </c>
      <c r="BN185">
        <v>1.45</v>
      </c>
      <c r="BO185">
        <v>10.7</v>
      </c>
      <c r="BP185">
        <v>6.45</v>
      </c>
      <c r="BQ185">
        <v>0</v>
      </c>
      <c r="BR185">
        <v>100</v>
      </c>
      <c r="BS185">
        <v>0.65</v>
      </c>
      <c r="BT185">
        <v>1.94</v>
      </c>
      <c r="BU185">
        <v>31</v>
      </c>
      <c r="BV185">
        <v>40</v>
      </c>
      <c r="BW185">
        <v>60</v>
      </c>
      <c r="BX185">
        <v>2.58</v>
      </c>
      <c r="BY185">
        <v>33.299999999999997</v>
      </c>
      <c r="BZ185">
        <v>0</v>
      </c>
      <c r="CA185">
        <v>66.7</v>
      </c>
      <c r="CB185">
        <v>33.299999999999997</v>
      </c>
      <c r="CC185">
        <v>0</v>
      </c>
      <c r="CD185">
        <v>9.68</v>
      </c>
      <c r="CE185">
        <v>0</v>
      </c>
      <c r="CF185">
        <v>1.61</v>
      </c>
      <c r="CG185">
        <v>33.9</v>
      </c>
      <c r="CH185">
        <v>1.61</v>
      </c>
      <c r="CI185">
        <v>60</v>
      </c>
      <c r="CJ185">
        <v>4.3</v>
      </c>
      <c r="CK185">
        <v>1.08</v>
      </c>
      <c r="CL185">
        <v>2.15</v>
      </c>
      <c r="CM185">
        <v>29</v>
      </c>
      <c r="CN185">
        <v>3.23</v>
      </c>
      <c r="CO185" s="639">
        <f t="shared" si="86"/>
        <v>0.64601999999999993</v>
      </c>
      <c r="CP185" s="639">
        <f t="shared" si="87"/>
        <v>0</v>
      </c>
      <c r="CQ185" s="639">
        <f t="shared" si="88"/>
        <v>1.2939799999999999</v>
      </c>
      <c r="CR185" s="639">
        <f t="shared" si="89"/>
        <v>0.64601999999999993</v>
      </c>
      <c r="CS185" s="639">
        <f t="shared" si="90"/>
        <v>0</v>
      </c>
      <c r="CT185" s="639">
        <f t="shared" si="91"/>
        <v>3.8719999999999999</v>
      </c>
      <c r="CU185" s="639">
        <f t="shared" si="92"/>
        <v>0</v>
      </c>
      <c r="CV185" s="639">
        <f t="shared" si="93"/>
        <v>13.56</v>
      </c>
      <c r="CW185" s="639">
        <f t="shared" si="94"/>
        <v>0.64400000000000002</v>
      </c>
      <c r="CX185" s="639">
        <f t="shared" si="95"/>
        <v>2.58</v>
      </c>
      <c r="CY185" s="639">
        <f t="shared" si="96"/>
        <v>0.64800000000000013</v>
      </c>
      <c r="CZ185" s="639">
        <f t="shared" si="97"/>
        <v>1.29</v>
      </c>
      <c r="DA185" s="639">
        <f t="shared" si="98"/>
        <v>17.399999999999999</v>
      </c>
      <c r="DB185" s="639">
        <f t="shared" si="99"/>
        <v>1.9380000000000002</v>
      </c>
    </row>
    <row r="186" spans="1:106" s="643" customFormat="1">
      <c r="A186" s="114"/>
      <c r="B186" s="549" t="s">
        <v>1088</v>
      </c>
      <c r="C186" s="549"/>
      <c r="F186" s="641"/>
      <c r="I186" s="555" t="s">
        <v>1204</v>
      </c>
      <c r="J186" s="555" t="s">
        <v>1204</v>
      </c>
      <c r="K186" s="555" t="s">
        <v>1204</v>
      </c>
      <c r="L186" s="555" t="s">
        <v>1204</v>
      </c>
      <c r="M186" s="555" t="s">
        <v>1204</v>
      </c>
      <c r="N186" s="555" t="s">
        <v>1204</v>
      </c>
      <c r="O186" s="555" t="s">
        <v>1204</v>
      </c>
      <c r="P186" s="555" t="s">
        <v>1204</v>
      </c>
      <c r="Q186" s="555" t="s">
        <v>1204</v>
      </c>
      <c r="R186" s="555" t="s">
        <v>1204</v>
      </c>
      <c r="S186" s="555" t="s">
        <v>1204</v>
      </c>
      <c r="T186" s="555" t="s">
        <v>1204</v>
      </c>
      <c r="U186" s="555" t="s">
        <v>1204</v>
      </c>
      <c r="V186" s="555" t="s">
        <v>1204</v>
      </c>
      <c r="W186" s="555" t="s">
        <v>1204</v>
      </c>
      <c r="X186" s="555" t="s">
        <v>1204</v>
      </c>
      <c r="Y186" s="555" t="s">
        <v>1204</v>
      </c>
      <c r="Z186" s="555" t="s">
        <v>1204</v>
      </c>
      <c r="AA186" s="555" t="s">
        <v>1204</v>
      </c>
      <c r="AB186" s="555" t="s">
        <v>1204</v>
      </c>
      <c r="AC186" s="555" t="s">
        <v>1204</v>
      </c>
      <c r="AD186" s="555" t="s">
        <v>1204</v>
      </c>
      <c r="AE186" s="555" t="s">
        <v>1204</v>
      </c>
      <c r="AF186" s="555" t="s">
        <v>1204</v>
      </c>
      <c r="AG186" s="555" t="s">
        <v>1204</v>
      </c>
      <c r="AH186" s="555" t="s">
        <v>1204</v>
      </c>
      <c r="AI186" s="555" t="s">
        <v>1204</v>
      </c>
      <c r="AJ186" s="555" t="s">
        <v>1204</v>
      </c>
      <c r="AK186" s="555" t="s">
        <v>1204</v>
      </c>
      <c r="AL186" s="555" t="s">
        <v>1204</v>
      </c>
      <c r="AM186" s="555" t="s">
        <v>1204</v>
      </c>
      <c r="AN186" s="555" t="s">
        <v>1204</v>
      </c>
      <c r="AO186" s="555" t="s">
        <v>1204</v>
      </c>
      <c r="AP186" s="555" t="s">
        <v>1204</v>
      </c>
      <c r="AQ186" s="555" t="s">
        <v>1204</v>
      </c>
      <c r="AR186" s="555" t="s">
        <v>1204</v>
      </c>
      <c r="AS186" s="555" t="s">
        <v>1204</v>
      </c>
      <c r="AT186" s="555" t="s">
        <v>1204</v>
      </c>
      <c r="AU186" s="555" t="s">
        <v>1204</v>
      </c>
      <c r="AV186" s="555" t="s">
        <v>1204</v>
      </c>
      <c r="AW186" s="555" t="s">
        <v>1204</v>
      </c>
      <c r="AX186" s="555" t="s">
        <v>1204</v>
      </c>
      <c r="AY186" s="555" t="s">
        <v>1204</v>
      </c>
      <c r="AZ186" s="555" t="s">
        <v>1204</v>
      </c>
      <c r="BA186" s="555" t="s">
        <v>1204</v>
      </c>
      <c r="BB186" s="555" t="s">
        <v>1204</v>
      </c>
      <c r="BC186" s="555" t="s">
        <v>1204</v>
      </c>
      <c r="BD186" s="555" t="s">
        <v>1204</v>
      </c>
      <c r="BE186" s="555" t="s">
        <v>1204</v>
      </c>
      <c r="BF186" s="555" t="s">
        <v>1204</v>
      </c>
      <c r="BG186" s="555" t="s">
        <v>1204</v>
      </c>
      <c r="BH186" s="555" t="s">
        <v>1204</v>
      </c>
      <c r="BI186" s="555" t="s">
        <v>1204</v>
      </c>
      <c r="BJ186" s="555" t="s">
        <v>1204</v>
      </c>
      <c r="BK186" s="555" t="s">
        <v>1204</v>
      </c>
      <c r="BL186" s="555" t="s">
        <v>1204</v>
      </c>
      <c r="BM186" s="555" t="s">
        <v>1204</v>
      </c>
      <c r="BN186" s="555" t="s">
        <v>1204</v>
      </c>
      <c r="BO186" s="555" t="s">
        <v>1204</v>
      </c>
      <c r="BP186" s="555" t="s">
        <v>1204</v>
      </c>
      <c r="BQ186" s="555" t="s">
        <v>1204</v>
      </c>
      <c r="BR186" s="555" t="s">
        <v>1204</v>
      </c>
      <c r="BS186" s="555" t="s">
        <v>1204</v>
      </c>
      <c r="BT186" s="555" t="s">
        <v>1204</v>
      </c>
      <c r="BU186" s="555" t="s">
        <v>1204</v>
      </c>
      <c r="BV186" s="555" t="s">
        <v>1204</v>
      </c>
      <c r="BW186" s="555" t="s">
        <v>1204</v>
      </c>
      <c r="BX186" s="555" t="s">
        <v>1204</v>
      </c>
      <c r="BY186" s="555" t="s">
        <v>1204</v>
      </c>
      <c r="BZ186" s="555" t="s">
        <v>1204</v>
      </c>
      <c r="CA186" s="555" t="s">
        <v>1204</v>
      </c>
      <c r="CB186" s="555" t="s">
        <v>1204</v>
      </c>
      <c r="CC186" s="555" t="s">
        <v>1204</v>
      </c>
      <c r="CD186" s="555" t="s">
        <v>1204</v>
      </c>
      <c r="CE186" s="555" t="s">
        <v>1204</v>
      </c>
      <c r="CF186" s="555" t="s">
        <v>1204</v>
      </c>
      <c r="CG186" s="555" t="s">
        <v>1204</v>
      </c>
      <c r="CH186" s="555" t="s">
        <v>1204</v>
      </c>
      <c r="CI186" s="555" t="s">
        <v>1204</v>
      </c>
      <c r="CJ186" s="555" t="s">
        <v>1204</v>
      </c>
      <c r="CK186" s="555" t="s">
        <v>1204</v>
      </c>
      <c r="CL186" s="555" t="s">
        <v>1204</v>
      </c>
      <c r="CM186" s="555" t="s">
        <v>1204</v>
      </c>
      <c r="CN186" s="555" t="s">
        <v>1204</v>
      </c>
      <c r="CO186" s="555" t="s">
        <v>1204</v>
      </c>
      <c r="CP186" s="555" t="s">
        <v>1204</v>
      </c>
      <c r="CQ186" s="555" t="s">
        <v>1204</v>
      </c>
      <c r="CR186" s="555" t="s">
        <v>1204</v>
      </c>
      <c r="CS186" s="555" t="s">
        <v>1204</v>
      </c>
      <c r="CT186" s="555" t="s">
        <v>1204</v>
      </c>
      <c r="CU186" s="555" t="s">
        <v>1204</v>
      </c>
      <c r="CV186" s="555" t="s">
        <v>1204</v>
      </c>
      <c r="CW186" s="555" t="s">
        <v>1204</v>
      </c>
      <c r="CX186" s="555" t="s">
        <v>1204</v>
      </c>
      <c r="CY186" s="555" t="s">
        <v>1204</v>
      </c>
      <c r="CZ186" s="555" t="s">
        <v>1204</v>
      </c>
      <c r="DA186" s="555" t="s">
        <v>1204</v>
      </c>
      <c r="DB186" s="555" t="s">
        <v>1204</v>
      </c>
    </row>
    <row r="187" spans="1:106">
      <c r="A187" s="588" t="s">
        <v>1192</v>
      </c>
      <c r="B187" s="494" t="s">
        <v>1090</v>
      </c>
      <c r="C187" s="495" t="s">
        <v>543</v>
      </c>
      <c r="D187" s="652" t="s">
        <v>424</v>
      </c>
      <c r="E187" s="653" t="s">
        <v>739</v>
      </c>
      <c r="F187" s="636">
        <v>43901</v>
      </c>
      <c r="G187" s="637">
        <v>0.14285714285714285</v>
      </c>
      <c r="H187" s="638" t="s">
        <v>1192</v>
      </c>
      <c r="I187">
        <v>10134</v>
      </c>
      <c r="J187">
        <v>960</v>
      </c>
      <c r="K187">
        <v>30.3</v>
      </c>
      <c r="L187">
        <v>56.8</v>
      </c>
      <c r="M187">
        <v>13.8</v>
      </c>
      <c r="N187">
        <v>1.83</v>
      </c>
      <c r="O187">
        <v>98.2</v>
      </c>
      <c r="P187">
        <v>6.24</v>
      </c>
      <c r="Q187">
        <v>3.67</v>
      </c>
      <c r="R187">
        <v>24</v>
      </c>
      <c r="S187">
        <v>25.7</v>
      </c>
      <c r="T187">
        <v>74.3</v>
      </c>
      <c r="U187">
        <v>1.65</v>
      </c>
      <c r="V187" s="355">
        <f t="shared" si="75"/>
        <v>1.0394399999999999</v>
      </c>
      <c r="W187" s="355">
        <f t="shared" si="76"/>
        <v>14.430847379358116</v>
      </c>
      <c r="X187">
        <v>36.4</v>
      </c>
      <c r="Y187">
        <v>17.100000000000001</v>
      </c>
      <c r="Z187">
        <v>11.4</v>
      </c>
      <c r="AA187">
        <v>29.3</v>
      </c>
      <c r="AB187">
        <v>0.71</v>
      </c>
      <c r="AC187">
        <v>50</v>
      </c>
      <c r="AD187">
        <v>40</v>
      </c>
      <c r="AE187">
        <v>75</v>
      </c>
      <c r="AF187">
        <v>80</v>
      </c>
      <c r="AG187">
        <v>0</v>
      </c>
      <c r="AH187" s="639">
        <f t="shared" si="77"/>
        <v>9.3547999999999991</v>
      </c>
      <c r="AI187" s="639">
        <f t="shared" si="78"/>
        <v>4.3947000000000003</v>
      </c>
      <c r="AJ187" s="639">
        <f t="shared" si="79"/>
        <v>7.5301</v>
      </c>
      <c r="AK187" s="639">
        <f t="shared" si="80"/>
        <v>0.18246999999999999</v>
      </c>
      <c r="AL187" s="639">
        <f t="shared" si="81"/>
        <v>1.835</v>
      </c>
      <c r="AM187" s="639">
        <f t="shared" si="82"/>
        <v>1.4680000000000002</v>
      </c>
      <c r="AN187" s="639">
        <f t="shared" si="83"/>
        <v>2.7524999999999999</v>
      </c>
      <c r="AO187" s="639">
        <f t="shared" si="84"/>
        <v>2.9360000000000004</v>
      </c>
      <c r="AP187" s="639">
        <f t="shared" si="85"/>
        <v>0</v>
      </c>
      <c r="AQ187">
        <v>2447</v>
      </c>
      <c r="AR187">
        <v>431</v>
      </c>
      <c r="AS187">
        <v>960</v>
      </c>
      <c r="AT187">
        <v>794</v>
      </c>
      <c r="AU187">
        <v>-301</v>
      </c>
      <c r="AV187">
        <v>80</v>
      </c>
      <c r="AW187">
        <v>70</v>
      </c>
      <c r="AX187">
        <v>20</v>
      </c>
      <c r="AY187">
        <v>207</v>
      </c>
      <c r="AZ187">
        <v>40</v>
      </c>
      <c r="BA187">
        <v>70</v>
      </c>
      <c r="BB187">
        <v>10</v>
      </c>
      <c r="BC187">
        <v>241</v>
      </c>
      <c r="BD187">
        <v>78.400000000000006</v>
      </c>
      <c r="BE187">
        <v>893</v>
      </c>
      <c r="BF187">
        <v>298</v>
      </c>
      <c r="BG187" t="s">
        <v>364</v>
      </c>
      <c r="BH187">
        <v>12.5</v>
      </c>
      <c r="BI187">
        <v>5.05</v>
      </c>
      <c r="BJ187">
        <v>3.36</v>
      </c>
      <c r="BK187">
        <v>233</v>
      </c>
      <c r="BL187">
        <v>23.7</v>
      </c>
      <c r="BM187">
        <v>24.9</v>
      </c>
      <c r="BN187">
        <v>1.5</v>
      </c>
      <c r="BO187">
        <v>15</v>
      </c>
      <c r="BP187">
        <v>1.39</v>
      </c>
      <c r="BQ187">
        <v>0</v>
      </c>
      <c r="BR187">
        <v>100</v>
      </c>
      <c r="BS187">
        <v>4.17</v>
      </c>
      <c r="BT187">
        <v>2.78</v>
      </c>
      <c r="BU187">
        <v>41</v>
      </c>
      <c r="BV187">
        <v>44.4</v>
      </c>
      <c r="BW187">
        <v>55.6</v>
      </c>
      <c r="BX187">
        <v>2.08</v>
      </c>
      <c r="BY187">
        <v>0</v>
      </c>
      <c r="BZ187">
        <v>25</v>
      </c>
      <c r="CA187">
        <v>50</v>
      </c>
      <c r="CB187">
        <v>50</v>
      </c>
      <c r="CC187">
        <v>0</v>
      </c>
      <c r="CD187">
        <v>0</v>
      </c>
      <c r="CE187">
        <v>4.6900000000000004</v>
      </c>
      <c r="CF187">
        <v>3.12</v>
      </c>
      <c r="CG187">
        <v>42.2</v>
      </c>
      <c r="CH187">
        <v>1.56</v>
      </c>
      <c r="CI187">
        <v>55.6</v>
      </c>
      <c r="CJ187">
        <v>2.5</v>
      </c>
      <c r="CK187">
        <v>3.75</v>
      </c>
      <c r="CL187">
        <v>2.5</v>
      </c>
      <c r="CM187">
        <v>40</v>
      </c>
      <c r="CN187">
        <v>2.5</v>
      </c>
      <c r="CO187" s="639">
        <f t="shared" si="86"/>
        <v>0</v>
      </c>
      <c r="CP187" s="639">
        <f t="shared" si="87"/>
        <v>0.69499999999999995</v>
      </c>
      <c r="CQ187" s="639">
        <f t="shared" si="88"/>
        <v>1.39</v>
      </c>
      <c r="CR187" s="639">
        <f t="shared" si="89"/>
        <v>1.39</v>
      </c>
      <c r="CS187" s="639">
        <f t="shared" si="90"/>
        <v>0</v>
      </c>
      <c r="CT187" s="639">
        <f t="shared" si="91"/>
        <v>0</v>
      </c>
      <c r="CU187" s="639">
        <f t="shared" si="92"/>
        <v>2.08236</v>
      </c>
      <c r="CV187" s="639">
        <f t="shared" si="93"/>
        <v>18.736800000000002</v>
      </c>
      <c r="CW187" s="639">
        <f t="shared" si="94"/>
        <v>0.69263999999999992</v>
      </c>
      <c r="CX187" s="639">
        <f t="shared" si="95"/>
        <v>1.39</v>
      </c>
      <c r="CY187" s="639">
        <f t="shared" si="96"/>
        <v>2.085</v>
      </c>
      <c r="CZ187" s="639">
        <f t="shared" si="97"/>
        <v>1.39</v>
      </c>
      <c r="DA187" s="639">
        <f t="shared" si="98"/>
        <v>22.24</v>
      </c>
      <c r="DB187" s="639">
        <f t="shared" si="99"/>
        <v>1.39</v>
      </c>
    </row>
    <row r="188" spans="1:106">
      <c r="A188" s="114"/>
      <c r="B188" s="494" t="s">
        <v>1091</v>
      </c>
      <c r="C188" s="494"/>
      <c r="F188" s="636"/>
      <c r="G188" s="8"/>
      <c r="H188" s="8"/>
      <c r="I188">
        <v>14102</v>
      </c>
      <c r="J188">
        <v>1361</v>
      </c>
      <c r="K188">
        <v>31.8</v>
      </c>
      <c r="L188">
        <v>54.6</v>
      </c>
      <c r="M188">
        <v>11.4</v>
      </c>
      <c r="N188">
        <v>1.75</v>
      </c>
      <c r="O188">
        <v>98.3</v>
      </c>
      <c r="P188">
        <v>4.9800000000000004</v>
      </c>
      <c r="Q188">
        <v>3.63</v>
      </c>
      <c r="R188">
        <v>26</v>
      </c>
      <c r="S188">
        <v>29.6</v>
      </c>
      <c r="T188">
        <v>70.400000000000006</v>
      </c>
      <c r="U188">
        <v>1.88</v>
      </c>
      <c r="V188" s="355">
        <f t="shared" si="75"/>
        <v>0.95550000000000002</v>
      </c>
      <c r="W188" s="355">
        <f t="shared" si="76"/>
        <v>16.117216117216117</v>
      </c>
      <c r="X188">
        <v>21.8</v>
      </c>
      <c r="Y188">
        <v>10.9</v>
      </c>
      <c r="Z188">
        <v>9.09</v>
      </c>
      <c r="AA188">
        <v>34.5</v>
      </c>
      <c r="AB188">
        <v>3.64</v>
      </c>
      <c r="AC188">
        <v>33.299999999999997</v>
      </c>
      <c r="AD188">
        <v>14.8</v>
      </c>
      <c r="AE188">
        <v>59.3</v>
      </c>
      <c r="AF188">
        <v>74.099999999999994</v>
      </c>
      <c r="AG188">
        <v>3.7</v>
      </c>
      <c r="AH188" s="639">
        <f t="shared" si="77"/>
        <v>6.4528000000000008</v>
      </c>
      <c r="AI188" s="639">
        <f t="shared" si="78"/>
        <v>3.2264000000000004</v>
      </c>
      <c r="AJ188" s="639">
        <f t="shared" si="79"/>
        <v>10.212</v>
      </c>
      <c r="AK188" s="639">
        <f t="shared" si="80"/>
        <v>1.0774400000000002</v>
      </c>
      <c r="AL188" s="639">
        <f t="shared" si="81"/>
        <v>1.2087899999999998</v>
      </c>
      <c r="AM188" s="639">
        <f t="shared" si="82"/>
        <v>0.53724000000000005</v>
      </c>
      <c r="AN188" s="639">
        <f t="shared" si="83"/>
        <v>2.15259</v>
      </c>
      <c r="AO188" s="639">
        <f t="shared" si="84"/>
        <v>2.6898299999999993</v>
      </c>
      <c r="AP188" s="639">
        <f t="shared" si="85"/>
        <v>0.13431000000000001</v>
      </c>
      <c r="AQ188">
        <v>340</v>
      </c>
      <c r="AR188">
        <v>48.8</v>
      </c>
      <c r="AS188">
        <v>996</v>
      </c>
      <c r="AT188">
        <v>465</v>
      </c>
      <c r="AU188">
        <v>-220</v>
      </c>
      <c r="AV188">
        <v>23.1</v>
      </c>
      <c r="AW188">
        <v>15.4</v>
      </c>
      <c r="AX188">
        <v>15.4</v>
      </c>
      <c r="AY188">
        <v>549</v>
      </c>
      <c r="AZ188">
        <v>38.5</v>
      </c>
      <c r="BA188">
        <v>46.2</v>
      </c>
      <c r="BB188">
        <v>15.4</v>
      </c>
      <c r="BC188">
        <v>226</v>
      </c>
      <c r="BD188">
        <v>71.900000000000006</v>
      </c>
      <c r="BE188">
        <v>897</v>
      </c>
      <c r="BF188">
        <v>335</v>
      </c>
      <c r="BG188">
        <v>-266</v>
      </c>
      <c r="BH188">
        <v>11.2</v>
      </c>
      <c r="BI188">
        <v>4.79</v>
      </c>
      <c r="BJ188">
        <v>3.42</v>
      </c>
      <c r="BK188">
        <v>336</v>
      </c>
      <c r="BL188">
        <v>25.8</v>
      </c>
      <c r="BM188">
        <v>29.3</v>
      </c>
      <c r="BN188">
        <v>1.64</v>
      </c>
      <c r="BO188">
        <v>15.4</v>
      </c>
      <c r="BP188">
        <v>4.29</v>
      </c>
      <c r="BQ188">
        <v>0.48</v>
      </c>
      <c r="BR188">
        <v>99.5</v>
      </c>
      <c r="BS188">
        <v>3.81</v>
      </c>
      <c r="BT188">
        <v>4.76</v>
      </c>
      <c r="BU188">
        <v>42.4</v>
      </c>
      <c r="BV188">
        <v>52.9</v>
      </c>
      <c r="BW188">
        <v>47.1</v>
      </c>
      <c r="BX188">
        <v>1.9</v>
      </c>
      <c r="BY188">
        <v>30</v>
      </c>
      <c r="BZ188">
        <v>10</v>
      </c>
      <c r="CA188">
        <v>60</v>
      </c>
      <c r="CB188">
        <v>80</v>
      </c>
      <c r="CC188">
        <v>0</v>
      </c>
      <c r="CD188">
        <v>6.31</v>
      </c>
      <c r="CE188">
        <v>3.6</v>
      </c>
      <c r="CF188">
        <v>7.21</v>
      </c>
      <c r="CG188">
        <v>45.9</v>
      </c>
      <c r="CH188">
        <v>2.7</v>
      </c>
      <c r="CI188">
        <v>47.1</v>
      </c>
      <c r="CJ188">
        <v>2.02</v>
      </c>
      <c r="CK188">
        <v>4.04</v>
      </c>
      <c r="CL188">
        <v>2.02</v>
      </c>
      <c r="CM188">
        <v>38.4</v>
      </c>
      <c r="CN188">
        <v>1.01</v>
      </c>
      <c r="CO188" s="639">
        <f t="shared" si="86"/>
        <v>1.4279999999999999</v>
      </c>
      <c r="CP188" s="639">
        <f t="shared" si="87"/>
        <v>0.47599999999999992</v>
      </c>
      <c r="CQ188" s="639">
        <f t="shared" si="88"/>
        <v>2.8559999999999999</v>
      </c>
      <c r="CR188" s="639">
        <f t="shared" si="89"/>
        <v>3.8079999999999994</v>
      </c>
      <c r="CS188" s="639">
        <f t="shared" si="90"/>
        <v>0</v>
      </c>
      <c r="CT188" s="639">
        <f t="shared" si="91"/>
        <v>3.3379899999999996</v>
      </c>
      <c r="CU188" s="639">
        <f t="shared" si="92"/>
        <v>1.9043999999999999</v>
      </c>
      <c r="CV188" s="639">
        <f t="shared" si="93"/>
        <v>24.281099999999995</v>
      </c>
      <c r="CW188" s="639">
        <f t="shared" si="94"/>
        <v>1.4283000000000001</v>
      </c>
      <c r="CX188" s="639">
        <f t="shared" si="95"/>
        <v>0.95142000000000015</v>
      </c>
      <c r="CY188" s="639">
        <f t="shared" si="96"/>
        <v>1.9028400000000003</v>
      </c>
      <c r="CZ188" s="639">
        <f t="shared" si="97"/>
        <v>0.95142000000000015</v>
      </c>
      <c r="DA188" s="639">
        <f t="shared" si="98"/>
        <v>18.086400000000001</v>
      </c>
      <c r="DB188" s="639">
        <f t="shared" si="99"/>
        <v>0.47571000000000008</v>
      </c>
    </row>
    <row r="189" spans="1:106">
      <c r="A189" s="588" t="s">
        <v>1193</v>
      </c>
      <c r="B189" s="494" t="s">
        <v>1093</v>
      </c>
      <c r="C189" s="495" t="s">
        <v>543</v>
      </c>
      <c r="D189" s="652" t="s">
        <v>424</v>
      </c>
      <c r="E189" s="653" t="s">
        <v>740</v>
      </c>
      <c r="F189" s="636">
        <v>43907</v>
      </c>
      <c r="G189" s="637">
        <v>1</v>
      </c>
      <c r="H189" s="638" t="s">
        <v>1193</v>
      </c>
      <c r="I189">
        <v>47431</v>
      </c>
      <c r="J189">
        <v>11222</v>
      </c>
      <c r="K189">
        <v>47.4</v>
      </c>
      <c r="L189">
        <v>72.8</v>
      </c>
      <c r="M189">
        <v>13.1</v>
      </c>
      <c r="N189">
        <v>2.34</v>
      </c>
      <c r="O189">
        <v>97.7</v>
      </c>
      <c r="P189">
        <v>5.4</v>
      </c>
      <c r="Q189">
        <v>7.38</v>
      </c>
      <c r="R189">
        <v>18.3</v>
      </c>
      <c r="S189">
        <v>28.3</v>
      </c>
      <c r="T189">
        <v>71.7</v>
      </c>
      <c r="U189">
        <v>2.35</v>
      </c>
      <c r="V189" s="355">
        <f t="shared" si="75"/>
        <v>1.7035199999999997</v>
      </c>
      <c r="W189" s="355">
        <f t="shared" si="76"/>
        <v>5.699962430731663</v>
      </c>
      <c r="X189">
        <v>27.5</v>
      </c>
      <c r="Y189">
        <v>14.1</v>
      </c>
      <c r="Z189">
        <v>21</v>
      </c>
      <c r="AA189">
        <v>29.9</v>
      </c>
      <c r="AB189">
        <v>2.38</v>
      </c>
      <c r="AC189">
        <v>71.3</v>
      </c>
      <c r="AD189">
        <v>44.1</v>
      </c>
      <c r="AE189">
        <v>50.1</v>
      </c>
      <c r="AF189">
        <v>80.599999999999994</v>
      </c>
      <c r="AG189">
        <v>3.48</v>
      </c>
      <c r="AH189" s="639">
        <f t="shared" si="77"/>
        <v>7.7824999999999998</v>
      </c>
      <c r="AI189" s="639">
        <f t="shared" si="78"/>
        <v>3.9902999999999995</v>
      </c>
      <c r="AJ189" s="639">
        <f t="shared" si="79"/>
        <v>8.4617000000000004</v>
      </c>
      <c r="AK189" s="639">
        <f t="shared" si="80"/>
        <v>0.67354000000000003</v>
      </c>
      <c r="AL189" s="639">
        <f t="shared" si="81"/>
        <v>5.2619399999999992</v>
      </c>
      <c r="AM189" s="639">
        <f t="shared" si="82"/>
        <v>3.2545800000000003</v>
      </c>
      <c r="AN189" s="639">
        <f t="shared" si="83"/>
        <v>3.6973799999999999</v>
      </c>
      <c r="AO189" s="639">
        <f t="shared" si="84"/>
        <v>5.9482799999999996</v>
      </c>
      <c r="AP189" s="639">
        <f t="shared" si="85"/>
        <v>0.256824</v>
      </c>
      <c r="AQ189">
        <v>703</v>
      </c>
      <c r="AR189">
        <v>179</v>
      </c>
      <c r="AS189">
        <v>574</v>
      </c>
      <c r="AT189">
        <v>471</v>
      </c>
      <c r="AU189">
        <v>20.5</v>
      </c>
      <c r="AV189">
        <v>59.7</v>
      </c>
      <c r="AW189">
        <v>32.5</v>
      </c>
      <c r="AX189">
        <v>34.6</v>
      </c>
      <c r="AY189">
        <v>506</v>
      </c>
      <c r="AZ189">
        <v>24.1</v>
      </c>
      <c r="BA189">
        <v>45</v>
      </c>
      <c r="BB189">
        <v>5.76</v>
      </c>
      <c r="BC189">
        <v>178</v>
      </c>
      <c r="BD189">
        <v>43.6</v>
      </c>
      <c r="BE189">
        <v>573</v>
      </c>
      <c r="BF189">
        <v>302</v>
      </c>
      <c r="BG189">
        <v>41.1</v>
      </c>
      <c r="BH189">
        <v>11.9</v>
      </c>
      <c r="BI189">
        <v>4.75</v>
      </c>
      <c r="BJ189">
        <v>6.73</v>
      </c>
      <c r="BK189">
        <v>559</v>
      </c>
      <c r="BL189">
        <v>18.2</v>
      </c>
      <c r="BM189">
        <v>27.9</v>
      </c>
      <c r="BN189">
        <v>2.27</v>
      </c>
      <c r="BO189">
        <v>9.7100000000000009</v>
      </c>
      <c r="BP189">
        <v>2.75</v>
      </c>
      <c r="BQ189">
        <v>0.83</v>
      </c>
      <c r="BR189">
        <v>99.2</v>
      </c>
      <c r="BS189">
        <v>1.65</v>
      </c>
      <c r="BT189">
        <v>4.5</v>
      </c>
      <c r="BU189">
        <v>30.8</v>
      </c>
      <c r="BV189">
        <v>42</v>
      </c>
      <c r="BW189">
        <v>59.2</v>
      </c>
      <c r="BX189">
        <v>2.29</v>
      </c>
      <c r="BY189">
        <v>20.399999999999999</v>
      </c>
      <c r="BZ189">
        <v>10.199999999999999</v>
      </c>
      <c r="CA189">
        <v>69.400000000000006</v>
      </c>
      <c r="CB189">
        <v>77.599999999999994</v>
      </c>
      <c r="CC189">
        <v>6.12</v>
      </c>
      <c r="CD189">
        <v>3.93</v>
      </c>
      <c r="CE189">
        <v>2.62</v>
      </c>
      <c r="CF189">
        <v>8.3000000000000007</v>
      </c>
      <c r="CG189">
        <v>30.6</v>
      </c>
      <c r="CH189">
        <v>2.1800000000000002</v>
      </c>
      <c r="CI189">
        <v>59.2</v>
      </c>
      <c r="CJ189">
        <v>1.86</v>
      </c>
      <c r="CK189">
        <v>0.93</v>
      </c>
      <c r="CL189">
        <v>1.71</v>
      </c>
      <c r="CM189">
        <v>30.9</v>
      </c>
      <c r="CN189">
        <v>2.48</v>
      </c>
      <c r="CO189" s="639">
        <f t="shared" si="86"/>
        <v>0.91799999999999993</v>
      </c>
      <c r="CP189" s="639">
        <f t="shared" si="87"/>
        <v>0.45899999999999996</v>
      </c>
      <c r="CQ189" s="639">
        <f t="shared" si="88"/>
        <v>3.1230000000000002</v>
      </c>
      <c r="CR189" s="639">
        <f t="shared" si="89"/>
        <v>3.492</v>
      </c>
      <c r="CS189" s="639">
        <f t="shared" si="90"/>
        <v>0.27539999999999998</v>
      </c>
      <c r="CT189" s="639">
        <f t="shared" si="91"/>
        <v>1.6506000000000001</v>
      </c>
      <c r="CU189" s="639">
        <f t="shared" si="92"/>
        <v>1.1004</v>
      </c>
      <c r="CV189" s="639">
        <f t="shared" si="93"/>
        <v>12.852</v>
      </c>
      <c r="CW189" s="639">
        <f t="shared" si="94"/>
        <v>0.91559999999999997</v>
      </c>
      <c r="CX189" s="639">
        <f t="shared" si="95"/>
        <v>1.1011200000000001</v>
      </c>
      <c r="CY189" s="639">
        <f t="shared" si="96"/>
        <v>0.55056000000000005</v>
      </c>
      <c r="CZ189" s="639">
        <f t="shared" si="97"/>
        <v>1.0123199999999999</v>
      </c>
      <c r="DA189" s="639">
        <f t="shared" si="98"/>
        <v>18.2928</v>
      </c>
      <c r="DB189" s="639">
        <f t="shared" si="99"/>
        <v>1.4681600000000001</v>
      </c>
    </row>
    <row r="190" spans="1:106" s="658" customFormat="1">
      <c r="A190" s="114"/>
      <c r="B190" s="509" t="s">
        <v>1094</v>
      </c>
      <c r="C190" s="509"/>
      <c r="F190" s="659"/>
      <c r="I190" s="512">
        <v>43898</v>
      </c>
      <c r="J190" s="512">
        <v>10501</v>
      </c>
      <c r="K190" s="512">
        <v>51.5</v>
      </c>
      <c r="L190" s="512">
        <v>75.5</v>
      </c>
      <c r="M190" s="512">
        <v>13.4</v>
      </c>
      <c r="N190" s="512">
        <v>2.16</v>
      </c>
      <c r="O190" s="512">
        <v>97.8</v>
      </c>
      <c r="P190" s="512">
        <v>5.93</v>
      </c>
      <c r="Q190" s="512">
        <v>6.89</v>
      </c>
      <c r="R190" s="512">
        <v>20</v>
      </c>
      <c r="S190" s="512">
        <v>29.5</v>
      </c>
      <c r="T190" s="512">
        <v>70.5</v>
      </c>
      <c r="U190" s="512">
        <v>0.72</v>
      </c>
      <c r="V190" s="661">
        <f t="shared" si="75"/>
        <v>1.6308</v>
      </c>
      <c r="W190" s="661">
        <f t="shared" si="76"/>
        <v>6.1135638950208486</v>
      </c>
      <c r="X190" s="512">
        <v>27</v>
      </c>
      <c r="Y190" s="512">
        <v>14.5</v>
      </c>
      <c r="Z190" s="512">
        <v>19.100000000000001</v>
      </c>
      <c r="AA190" s="512">
        <v>30.7</v>
      </c>
      <c r="AB190" s="512">
        <v>1.1100000000000001</v>
      </c>
      <c r="AC190" s="512">
        <v>72</v>
      </c>
      <c r="AD190" s="512">
        <v>52.2</v>
      </c>
      <c r="AE190" s="512">
        <v>54</v>
      </c>
      <c r="AF190" s="512">
        <v>82.1</v>
      </c>
      <c r="AG190" s="512">
        <v>2.56</v>
      </c>
      <c r="AH190" s="662">
        <f t="shared" si="77"/>
        <v>7.9649999999999999</v>
      </c>
      <c r="AI190" s="662">
        <f t="shared" si="78"/>
        <v>4.2774999999999999</v>
      </c>
      <c r="AJ190" s="662">
        <f t="shared" si="79"/>
        <v>9.0564999999999998</v>
      </c>
      <c r="AK190" s="662">
        <f t="shared" si="80"/>
        <v>0.32745000000000002</v>
      </c>
      <c r="AL190" s="662">
        <f t="shared" si="81"/>
        <v>4.9607999999999999</v>
      </c>
      <c r="AM190" s="662">
        <f t="shared" si="82"/>
        <v>3.5965800000000003</v>
      </c>
      <c r="AN190" s="662">
        <f t="shared" si="83"/>
        <v>3.7206000000000001</v>
      </c>
      <c r="AO190" s="662">
        <f t="shared" si="84"/>
        <v>5.6566900000000002</v>
      </c>
      <c r="AP190" s="662">
        <f t="shared" si="85"/>
        <v>0.17638400000000001</v>
      </c>
      <c r="AQ190" s="512">
        <v>923</v>
      </c>
      <c r="AR190" s="512">
        <v>242</v>
      </c>
      <c r="AS190" s="512">
        <v>577</v>
      </c>
      <c r="AT190" s="512">
        <v>568</v>
      </c>
      <c r="AU190" s="512">
        <v>35.9</v>
      </c>
      <c r="AV190" s="512">
        <v>62</v>
      </c>
      <c r="AW190" s="512">
        <v>37.4</v>
      </c>
      <c r="AX190" s="512">
        <v>33.9</v>
      </c>
      <c r="AY190" s="512">
        <v>617</v>
      </c>
      <c r="AZ190" s="512">
        <v>26.9</v>
      </c>
      <c r="BA190" s="512">
        <v>53.8</v>
      </c>
      <c r="BB190" s="512">
        <v>2.34</v>
      </c>
      <c r="BC190" s="512">
        <v>175</v>
      </c>
      <c r="BD190" s="512">
        <v>41.1</v>
      </c>
      <c r="BE190" s="512">
        <v>591</v>
      </c>
      <c r="BF190" s="512">
        <v>320</v>
      </c>
      <c r="BG190" s="512">
        <v>51.4</v>
      </c>
      <c r="BH190" s="512">
        <v>12.3</v>
      </c>
      <c r="BI190" s="512">
        <v>5.24</v>
      </c>
      <c r="BJ190" s="512">
        <v>6.29</v>
      </c>
      <c r="BK190" s="512">
        <v>565</v>
      </c>
      <c r="BL190" s="512">
        <v>19.8</v>
      </c>
      <c r="BM190" s="512">
        <v>29</v>
      </c>
      <c r="BN190" s="512">
        <v>0.68</v>
      </c>
      <c r="BO190" s="512">
        <v>9.9700000000000006</v>
      </c>
      <c r="BP190" s="512">
        <v>2.96</v>
      </c>
      <c r="BQ190" s="512">
        <v>0.67</v>
      </c>
      <c r="BR190" s="512">
        <v>99.3</v>
      </c>
      <c r="BS190" s="512">
        <v>0.67</v>
      </c>
      <c r="BT190" s="512">
        <v>4.1100000000000003</v>
      </c>
      <c r="BU190" s="512">
        <v>31.7</v>
      </c>
      <c r="BV190" s="512">
        <v>48</v>
      </c>
      <c r="BW190" s="512">
        <v>53.3</v>
      </c>
      <c r="BX190" s="512">
        <v>1.81</v>
      </c>
      <c r="BY190" s="512">
        <v>18.600000000000001</v>
      </c>
      <c r="BZ190" s="512">
        <v>2.33</v>
      </c>
      <c r="CA190" s="512">
        <v>60.5</v>
      </c>
      <c r="CB190" s="512">
        <v>72.099999999999994</v>
      </c>
      <c r="CC190" s="512">
        <v>6.98</v>
      </c>
      <c r="CD190" s="512">
        <v>3.18</v>
      </c>
      <c r="CE190" s="512">
        <v>0.6</v>
      </c>
      <c r="CF190" s="512">
        <v>6.16</v>
      </c>
      <c r="CG190" s="512">
        <v>31.6</v>
      </c>
      <c r="CH190" s="512">
        <v>0.99</v>
      </c>
      <c r="CI190" s="512">
        <v>53.3</v>
      </c>
      <c r="CJ190" s="512">
        <v>2.69</v>
      </c>
      <c r="CK190" s="512">
        <v>0.72</v>
      </c>
      <c r="CL190" s="512">
        <v>2.15</v>
      </c>
      <c r="CM190" s="512">
        <v>31.5</v>
      </c>
      <c r="CN190" s="512">
        <v>2.5099999999999998</v>
      </c>
      <c r="CO190" s="662">
        <f t="shared" si="86"/>
        <v>0.76446000000000014</v>
      </c>
      <c r="CP190" s="662">
        <f t="shared" si="87"/>
        <v>9.5763000000000015E-2</v>
      </c>
      <c r="CQ190" s="662">
        <f t="shared" si="88"/>
        <v>2.4865500000000003</v>
      </c>
      <c r="CR190" s="662">
        <f t="shared" si="89"/>
        <v>2.9633100000000003</v>
      </c>
      <c r="CS190" s="662">
        <f t="shared" si="90"/>
        <v>0.28687800000000002</v>
      </c>
      <c r="CT190" s="662">
        <f t="shared" si="91"/>
        <v>1.5264000000000002</v>
      </c>
      <c r="CU190" s="662">
        <f t="shared" si="92"/>
        <v>0.28799999999999998</v>
      </c>
      <c r="CV190" s="662">
        <f t="shared" si="93"/>
        <v>15.168000000000001</v>
      </c>
      <c r="CW190" s="662">
        <f t="shared" si="94"/>
        <v>0.47519999999999996</v>
      </c>
      <c r="CX190" s="662">
        <f t="shared" si="95"/>
        <v>1.4337699999999998</v>
      </c>
      <c r="CY190" s="662">
        <f t="shared" si="96"/>
        <v>0.38375999999999999</v>
      </c>
      <c r="CZ190" s="662">
        <f t="shared" si="97"/>
        <v>1.1459499999999998</v>
      </c>
      <c r="DA190" s="662">
        <f t="shared" si="98"/>
        <v>16.789499999999997</v>
      </c>
      <c r="DB190" s="662">
        <f t="shared" si="99"/>
        <v>1.3378299999999999</v>
      </c>
    </row>
    <row r="191" spans="1:106">
      <c r="A191" s="589" t="s">
        <v>1194</v>
      </c>
      <c r="B191" s="494"/>
      <c r="C191" s="494"/>
      <c r="D191" s="635"/>
      <c r="E191" s="635"/>
      <c r="F191" s="636"/>
      <c r="G191" s="637"/>
      <c r="H191" s="644" t="s">
        <v>1194</v>
      </c>
      <c r="I191" t="s">
        <v>1204</v>
      </c>
      <c r="J191" t="s">
        <v>1204</v>
      </c>
      <c r="K191" t="s">
        <v>1204</v>
      </c>
      <c r="L191" t="s">
        <v>1204</v>
      </c>
      <c r="M191" t="s">
        <v>1204</v>
      </c>
      <c r="N191" t="s">
        <v>1204</v>
      </c>
      <c r="O191" t="s">
        <v>1204</v>
      </c>
      <c r="P191" t="s">
        <v>1204</v>
      </c>
      <c r="Q191" t="s">
        <v>1204</v>
      </c>
      <c r="R191" t="s">
        <v>1204</v>
      </c>
      <c r="S191" t="s">
        <v>1204</v>
      </c>
      <c r="T191" t="s">
        <v>1204</v>
      </c>
      <c r="U191" t="s">
        <v>1204</v>
      </c>
      <c r="V191" s="355" t="s">
        <v>1204</v>
      </c>
      <c r="W191" s="355" t="s">
        <v>1204</v>
      </c>
      <c r="X191" t="s">
        <v>1204</v>
      </c>
      <c r="Y191" t="s">
        <v>1204</v>
      </c>
      <c r="Z191" t="s">
        <v>1204</v>
      </c>
      <c r="AA191" t="s">
        <v>1204</v>
      </c>
      <c r="AB191" t="s">
        <v>1204</v>
      </c>
      <c r="AC191" t="s">
        <v>1204</v>
      </c>
      <c r="AD191" t="s">
        <v>1204</v>
      </c>
      <c r="AE191" t="s">
        <v>1204</v>
      </c>
      <c r="AF191" t="s">
        <v>1204</v>
      </c>
      <c r="AG191" t="s">
        <v>1204</v>
      </c>
      <c r="AH191" s="639" t="s">
        <v>1204</v>
      </c>
      <c r="AI191" s="639" t="s">
        <v>1204</v>
      </c>
      <c r="AJ191" s="639" t="s">
        <v>1204</v>
      </c>
      <c r="AK191" s="639" t="s">
        <v>1204</v>
      </c>
      <c r="AL191" s="639" t="s">
        <v>1204</v>
      </c>
      <c r="AM191" s="639" t="s">
        <v>1204</v>
      </c>
      <c r="AN191" s="639" t="s">
        <v>1204</v>
      </c>
      <c r="AO191" s="639" t="s">
        <v>1204</v>
      </c>
      <c r="AP191" s="639" t="s">
        <v>1204</v>
      </c>
      <c r="AQ191" s="639" t="s">
        <v>1204</v>
      </c>
      <c r="AR191" s="639" t="s">
        <v>1204</v>
      </c>
      <c r="AS191" s="639" t="s">
        <v>1204</v>
      </c>
      <c r="AT191" s="639" t="s">
        <v>1204</v>
      </c>
      <c r="AU191" s="639" t="s">
        <v>1204</v>
      </c>
      <c r="AV191" s="639" t="s">
        <v>1204</v>
      </c>
      <c r="AW191" s="639" t="s">
        <v>1204</v>
      </c>
      <c r="AX191" s="639" t="s">
        <v>1204</v>
      </c>
      <c r="AY191" s="639" t="s">
        <v>1204</v>
      </c>
      <c r="AZ191" s="639" t="s">
        <v>1204</v>
      </c>
      <c r="BA191" s="639" t="s">
        <v>1204</v>
      </c>
      <c r="BB191" s="639" t="s">
        <v>1204</v>
      </c>
      <c r="BC191" s="639" t="s">
        <v>1204</v>
      </c>
      <c r="BD191" s="639" t="s">
        <v>1204</v>
      </c>
      <c r="BE191" s="639" t="s">
        <v>1204</v>
      </c>
      <c r="BF191" s="639" t="s">
        <v>1204</v>
      </c>
      <c r="BG191" s="639" t="s">
        <v>1204</v>
      </c>
      <c r="BH191" s="639" t="s">
        <v>1204</v>
      </c>
      <c r="BI191" s="639" t="s">
        <v>1204</v>
      </c>
      <c r="BJ191" s="639" t="s">
        <v>1204</v>
      </c>
      <c r="BK191" s="639" t="s">
        <v>1204</v>
      </c>
      <c r="BL191" s="639" t="s">
        <v>1204</v>
      </c>
      <c r="BM191" s="639" t="s">
        <v>1204</v>
      </c>
      <c r="BN191" s="639" t="s">
        <v>1204</v>
      </c>
      <c r="BO191" s="639" t="s">
        <v>1204</v>
      </c>
      <c r="BP191" s="639" t="s">
        <v>1204</v>
      </c>
      <c r="BQ191" s="639" t="s">
        <v>1204</v>
      </c>
      <c r="BR191" s="639" t="s">
        <v>1204</v>
      </c>
      <c r="BS191" s="639" t="s">
        <v>1204</v>
      </c>
      <c r="BT191" s="639" t="s">
        <v>1204</v>
      </c>
      <c r="BU191" s="639" t="s">
        <v>1204</v>
      </c>
      <c r="BV191" s="639" t="s">
        <v>1204</v>
      </c>
      <c r="BW191" s="639" t="s">
        <v>1204</v>
      </c>
      <c r="BX191" s="639" t="s">
        <v>1204</v>
      </c>
      <c r="BY191" s="639" t="s">
        <v>1204</v>
      </c>
      <c r="BZ191" s="639" t="s">
        <v>1204</v>
      </c>
      <c r="CA191" s="639" t="s">
        <v>1204</v>
      </c>
      <c r="CB191" s="639" t="s">
        <v>1204</v>
      </c>
      <c r="CC191" s="639" t="s">
        <v>1204</v>
      </c>
      <c r="CD191" s="639" t="s">
        <v>1204</v>
      </c>
      <c r="CE191" s="639" t="s">
        <v>1204</v>
      </c>
      <c r="CF191" s="639" t="s">
        <v>1204</v>
      </c>
      <c r="CG191" s="639" t="s">
        <v>1204</v>
      </c>
      <c r="CH191" s="639" t="s">
        <v>1204</v>
      </c>
      <c r="CI191" s="639" t="s">
        <v>1204</v>
      </c>
      <c r="CJ191" s="639" t="s">
        <v>1204</v>
      </c>
      <c r="CK191" s="639" t="s">
        <v>1204</v>
      </c>
      <c r="CL191" s="639" t="s">
        <v>1204</v>
      </c>
      <c r="CM191" s="639" t="s">
        <v>1204</v>
      </c>
      <c r="CN191" s="639" t="s">
        <v>1204</v>
      </c>
      <c r="CO191" s="639" t="s">
        <v>1204</v>
      </c>
      <c r="CP191" s="639" t="s">
        <v>1204</v>
      </c>
      <c r="CQ191" s="639" t="s">
        <v>1204</v>
      </c>
      <c r="CR191" s="639" t="s">
        <v>1204</v>
      </c>
      <c r="CS191" s="639" t="s">
        <v>1204</v>
      </c>
      <c r="CT191" s="639" t="s">
        <v>1204</v>
      </c>
      <c r="CU191" s="639" t="s">
        <v>1204</v>
      </c>
      <c r="CV191" s="639" t="s">
        <v>1204</v>
      </c>
      <c r="CW191" s="639" t="s">
        <v>1204</v>
      </c>
      <c r="CX191" s="639" t="s">
        <v>1204</v>
      </c>
      <c r="CY191" s="639" t="s">
        <v>1204</v>
      </c>
      <c r="CZ191" s="639" t="s">
        <v>1204</v>
      </c>
      <c r="DA191" s="639" t="s">
        <v>1204</v>
      </c>
      <c r="DB191" s="639" t="s">
        <v>1204</v>
      </c>
    </row>
    <row r="192" spans="1:106">
      <c r="A192" s="114"/>
      <c r="B192" s="494"/>
      <c r="C192" s="494"/>
      <c r="D192" s="635"/>
      <c r="E192" s="635"/>
      <c r="F192" s="636"/>
      <c r="G192" s="637"/>
      <c r="H192" s="8"/>
      <c r="I192" t="s">
        <v>1204</v>
      </c>
      <c r="J192" t="s">
        <v>1204</v>
      </c>
      <c r="K192" t="s">
        <v>1204</v>
      </c>
      <c r="L192" t="s">
        <v>1204</v>
      </c>
      <c r="M192" t="s">
        <v>1204</v>
      </c>
      <c r="N192" t="s">
        <v>1204</v>
      </c>
      <c r="O192" t="s">
        <v>1204</v>
      </c>
      <c r="P192" t="s">
        <v>1204</v>
      </c>
      <c r="Q192" t="s">
        <v>1204</v>
      </c>
      <c r="R192" t="s">
        <v>1204</v>
      </c>
      <c r="S192" t="s">
        <v>1204</v>
      </c>
      <c r="T192" t="s">
        <v>1204</v>
      </c>
      <c r="U192" t="s">
        <v>1204</v>
      </c>
      <c r="V192" s="355" t="s">
        <v>1204</v>
      </c>
      <c r="W192" s="355" t="s">
        <v>1204</v>
      </c>
      <c r="X192" t="s">
        <v>1204</v>
      </c>
      <c r="Y192" t="s">
        <v>1204</v>
      </c>
      <c r="Z192" t="s">
        <v>1204</v>
      </c>
      <c r="AA192" t="s">
        <v>1204</v>
      </c>
      <c r="AB192" t="s">
        <v>1204</v>
      </c>
      <c r="AC192" t="s">
        <v>1204</v>
      </c>
      <c r="AD192" t="s">
        <v>1204</v>
      </c>
      <c r="AE192" t="s">
        <v>1204</v>
      </c>
      <c r="AF192" t="s">
        <v>1204</v>
      </c>
      <c r="AG192" t="s">
        <v>1204</v>
      </c>
      <c r="AH192" s="639" t="s">
        <v>1204</v>
      </c>
      <c r="AI192" s="639" t="s">
        <v>1204</v>
      </c>
      <c r="AJ192" s="639" t="s">
        <v>1204</v>
      </c>
      <c r="AK192" s="639" t="s">
        <v>1204</v>
      </c>
      <c r="AL192" s="639" t="s">
        <v>1204</v>
      </c>
      <c r="AM192" s="639" t="s">
        <v>1204</v>
      </c>
      <c r="AN192" s="639" t="s">
        <v>1204</v>
      </c>
      <c r="AO192" s="639" t="s">
        <v>1204</v>
      </c>
      <c r="AP192" s="639" t="s">
        <v>1204</v>
      </c>
      <c r="AQ192" s="639" t="s">
        <v>1204</v>
      </c>
      <c r="AR192" s="639" t="s">
        <v>1204</v>
      </c>
      <c r="AS192" s="639" t="s">
        <v>1204</v>
      </c>
      <c r="AT192" s="639" t="s">
        <v>1204</v>
      </c>
      <c r="AU192" s="639" t="s">
        <v>1204</v>
      </c>
      <c r="AV192" s="639" t="s">
        <v>1204</v>
      </c>
      <c r="AW192" s="639" t="s">
        <v>1204</v>
      </c>
      <c r="AX192" s="639" t="s">
        <v>1204</v>
      </c>
      <c r="AY192" s="639" t="s">
        <v>1204</v>
      </c>
      <c r="AZ192" s="639" t="s">
        <v>1204</v>
      </c>
      <c r="BA192" s="639" t="s">
        <v>1204</v>
      </c>
      <c r="BB192" s="639" t="s">
        <v>1204</v>
      </c>
      <c r="BC192" s="639" t="s">
        <v>1204</v>
      </c>
      <c r="BD192" s="639" t="s">
        <v>1204</v>
      </c>
      <c r="BE192" s="639" t="s">
        <v>1204</v>
      </c>
      <c r="BF192" s="639" t="s">
        <v>1204</v>
      </c>
      <c r="BG192" s="639" t="s">
        <v>1204</v>
      </c>
      <c r="BH192" s="639" t="s">
        <v>1204</v>
      </c>
      <c r="BI192" s="639" t="s">
        <v>1204</v>
      </c>
      <c r="BJ192" s="639" t="s">
        <v>1204</v>
      </c>
      <c r="BK192" s="639" t="s">
        <v>1204</v>
      </c>
      <c r="BL192" s="639" t="s">
        <v>1204</v>
      </c>
      <c r="BM192" s="639" t="s">
        <v>1204</v>
      </c>
      <c r="BN192" s="639" t="s">
        <v>1204</v>
      </c>
      <c r="BO192" s="639" t="s">
        <v>1204</v>
      </c>
      <c r="BP192" s="639" t="s">
        <v>1204</v>
      </c>
      <c r="BQ192" s="639" t="s">
        <v>1204</v>
      </c>
      <c r="BR192" s="639" t="s">
        <v>1204</v>
      </c>
      <c r="BS192" s="639" t="s">
        <v>1204</v>
      </c>
      <c r="BT192" s="639" t="s">
        <v>1204</v>
      </c>
      <c r="BU192" s="639" t="s">
        <v>1204</v>
      </c>
      <c r="BV192" s="639" t="s">
        <v>1204</v>
      </c>
      <c r="BW192" s="639" t="s">
        <v>1204</v>
      </c>
      <c r="BX192" s="639" t="s">
        <v>1204</v>
      </c>
      <c r="BY192" s="639" t="s">
        <v>1204</v>
      </c>
      <c r="BZ192" s="639" t="s">
        <v>1204</v>
      </c>
      <c r="CA192" s="639" t="s">
        <v>1204</v>
      </c>
      <c r="CB192" s="639" t="s">
        <v>1204</v>
      </c>
      <c r="CC192" s="639" t="s">
        <v>1204</v>
      </c>
      <c r="CD192" s="639" t="s">
        <v>1204</v>
      </c>
      <c r="CE192" s="639" t="s">
        <v>1204</v>
      </c>
      <c r="CF192" s="639" t="s">
        <v>1204</v>
      </c>
      <c r="CG192" s="639" t="s">
        <v>1204</v>
      </c>
      <c r="CH192" s="639" t="s">
        <v>1204</v>
      </c>
      <c r="CI192" s="639" t="s">
        <v>1204</v>
      </c>
      <c r="CJ192" s="639" t="s">
        <v>1204</v>
      </c>
      <c r="CK192" s="639" t="s">
        <v>1204</v>
      </c>
      <c r="CL192" s="639" t="s">
        <v>1204</v>
      </c>
      <c r="CM192" s="639" t="s">
        <v>1204</v>
      </c>
      <c r="CN192" s="639" t="s">
        <v>1204</v>
      </c>
      <c r="CO192" s="639" t="s">
        <v>1204</v>
      </c>
      <c r="CP192" s="639" t="s">
        <v>1204</v>
      </c>
      <c r="CQ192" s="639" t="s">
        <v>1204</v>
      </c>
      <c r="CR192" s="639" t="s">
        <v>1204</v>
      </c>
      <c r="CS192" s="639" t="s">
        <v>1204</v>
      </c>
      <c r="CT192" s="639" t="s">
        <v>1204</v>
      </c>
      <c r="CU192" s="639" t="s">
        <v>1204</v>
      </c>
      <c r="CV192" s="639" t="s">
        <v>1204</v>
      </c>
      <c r="CW192" s="639" t="s">
        <v>1204</v>
      </c>
      <c r="CX192" s="639" t="s">
        <v>1204</v>
      </c>
      <c r="CY192" s="639" t="s">
        <v>1204</v>
      </c>
      <c r="CZ192" s="639" t="s">
        <v>1204</v>
      </c>
      <c r="DA192" s="639" t="s">
        <v>1204</v>
      </c>
      <c r="DB192" s="639" t="s">
        <v>1204</v>
      </c>
    </row>
    <row r="193" spans="1:106">
      <c r="A193" s="588" t="s">
        <v>1195</v>
      </c>
      <c r="B193" s="494"/>
      <c r="C193" s="494"/>
      <c r="D193" s="635"/>
      <c r="E193" s="635"/>
      <c r="F193" s="636"/>
      <c r="G193" s="637"/>
      <c r="H193" s="638" t="s">
        <v>1195</v>
      </c>
      <c r="I193" t="s">
        <v>1204</v>
      </c>
      <c r="J193" t="s">
        <v>1204</v>
      </c>
      <c r="K193" t="s">
        <v>1204</v>
      </c>
      <c r="L193" t="s">
        <v>1204</v>
      </c>
      <c r="M193" t="s">
        <v>1204</v>
      </c>
      <c r="N193" t="s">
        <v>1204</v>
      </c>
      <c r="O193" t="s">
        <v>1204</v>
      </c>
      <c r="P193" t="s">
        <v>1204</v>
      </c>
      <c r="Q193" t="s">
        <v>1204</v>
      </c>
      <c r="R193" t="s">
        <v>1204</v>
      </c>
      <c r="S193" t="s">
        <v>1204</v>
      </c>
      <c r="T193" t="s">
        <v>1204</v>
      </c>
      <c r="U193" t="s">
        <v>1204</v>
      </c>
      <c r="V193" s="355" t="s">
        <v>1204</v>
      </c>
      <c r="W193" s="355" t="s">
        <v>1204</v>
      </c>
      <c r="X193" t="s">
        <v>1204</v>
      </c>
      <c r="Y193" t="s">
        <v>1204</v>
      </c>
      <c r="Z193" t="s">
        <v>1204</v>
      </c>
      <c r="AA193" t="s">
        <v>1204</v>
      </c>
      <c r="AB193" t="s">
        <v>1204</v>
      </c>
      <c r="AC193" t="s">
        <v>1204</v>
      </c>
      <c r="AD193" t="s">
        <v>1204</v>
      </c>
      <c r="AE193" t="s">
        <v>1204</v>
      </c>
      <c r="AF193" t="s">
        <v>1204</v>
      </c>
      <c r="AG193" t="s">
        <v>1204</v>
      </c>
      <c r="AH193" s="639" t="s">
        <v>1204</v>
      </c>
      <c r="AI193" s="639" t="s">
        <v>1204</v>
      </c>
      <c r="AJ193" s="639" t="s">
        <v>1204</v>
      </c>
      <c r="AK193" s="639" t="s">
        <v>1204</v>
      </c>
      <c r="AL193" s="639" t="s">
        <v>1204</v>
      </c>
      <c r="AM193" s="639" t="s">
        <v>1204</v>
      </c>
      <c r="AN193" s="639" t="s">
        <v>1204</v>
      </c>
      <c r="AO193" s="639" t="s">
        <v>1204</v>
      </c>
      <c r="AP193" s="639" t="s">
        <v>1204</v>
      </c>
      <c r="AQ193" s="639" t="s">
        <v>1204</v>
      </c>
      <c r="AR193" s="639" t="s">
        <v>1204</v>
      </c>
      <c r="AS193" s="639" t="s">
        <v>1204</v>
      </c>
      <c r="AT193" s="639" t="s">
        <v>1204</v>
      </c>
      <c r="AU193" s="639" t="s">
        <v>1204</v>
      </c>
      <c r="AV193" s="639" t="s">
        <v>1204</v>
      </c>
      <c r="AW193" s="639" t="s">
        <v>1204</v>
      </c>
      <c r="AX193" s="639" t="s">
        <v>1204</v>
      </c>
      <c r="AY193" s="639" t="s">
        <v>1204</v>
      </c>
      <c r="AZ193" s="639" t="s">
        <v>1204</v>
      </c>
      <c r="BA193" s="639" t="s">
        <v>1204</v>
      </c>
      <c r="BB193" s="639" t="s">
        <v>1204</v>
      </c>
      <c r="BC193" s="639" t="s">
        <v>1204</v>
      </c>
      <c r="BD193" s="639" t="s">
        <v>1204</v>
      </c>
      <c r="BE193" s="639" t="s">
        <v>1204</v>
      </c>
      <c r="BF193" s="639" t="s">
        <v>1204</v>
      </c>
      <c r="BG193" s="639" t="s">
        <v>1204</v>
      </c>
      <c r="BH193" s="639" t="s">
        <v>1204</v>
      </c>
      <c r="BI193" s="639" t="s">
        <v>1204</v>
      </c>
      <c r="BJ193" s="639" t="s">
        <v>1204</v>
      </c>
      <c r="BK193" s="639" t="s">
        <v>1204</v>
      </c>
      <c r="BL193" s="639" t="s">
        <v>1204</v>
      </c>
      <c r="BM193" s="639" t="s">
        <v>1204</v>
      </c>
      <c r="BN193" s="639" t="s">
        <v>1204</v>
      </c>
      <c r="BO193" s="639" t="s">
        <v>1204</v>
      </c>
      <c r="BP193" s="639" t="s">
        <v>1204</v>
      </c>
      <c r="BQ193" s="639" t="s">
        <v>1204</v>
      </c>
      <c r="BR193" s="639" t="s">
        <v>1204</v>
      </c>
      <c r="BS193" s="639" t="s">
        <v>1204</v>
      </c>
      <c r="BT193" s="639" t="s">
        <v>1204</v>
      </c>
      <c r="BU193" s="639" t="s">
        <v>1204</v>
      </c>
      <c r="BV193" s="639" t="s">
        <v>1204</v>
      </c>
      <c r="BW193" s="639" t="s">
        <v>1204</v>
      </c>
      <c r="BX193" s="639" t="s">
        <v>1204</v>
      </c>
      <c r="BY193" s="639" t="s">
        <v>1204</v>
      </c>
      <c r="BZ193" s="639" t="s">
        <v>1204</v>
      </c>
      <c r="CA193" s="639" t="s">
        <v>1204</v>
      </c>
      <c r="CB193" s="639" t="s">
        <v>1204</v>
      </c>
      <c r="CC193" s="639" t="s">
        <v>1204</v>
      </c>
      <c r="CD193" s="639" t="s">
        <v>1204</v>
      </c>
      <c r="CE193" s="639" t="s">
        <v>1204</v>
      </c>
      <c r="CF193" s="639" t="s">
        <v>1204</v>
      </c>
      <c r="CG193" s="639" t="s">
        <v>1204</v>
      </c>
      <c r="CH193" s="639" t="s">
        <v>1204</v>
      </c>
      <c r="CI193" s="639" t="s">
        <v>1204</v>
      </c>
      <c r="CJ193" s="639" t="s">
        <v>1204</v>
      </c>
      <c r="CK193" s="639" t="s">
        <v>1204</v>
      </c>
      <c r="CL193" s="639" t="s">
        <v>1204</v>
      </c>
      <c r="CM193" s="639" t="s">
        <v>1204</v>
      </c>
      <c r="CN193" s="639" t="s">
        <v>1204</v>
      </c>
      <c r="CO193" s="639" t="s">
        <v>1204</v>
      </c>
      <c r="CP193" s="639" t="s">
        <v>1204</v>
      </c>
      <c r="CQ193" s="639" t="s">
        <v>1204</v>
      </c>
      <c r="CR193" s="639" t="s">
        <v>1204</v>
      </c>
      <c r="CS193" s="639" t="s">
        <v>1204</v>
      </c>
      <c r="CT193" s="639" t="s">
        <v>1204</v>
      </c>
      <c r="CU193" s="639" t="s">
        <v>1204</v>
      </c>
      <c r="CV193" s="639" t="s">
        <v>1204</v>
      </c>
      <c r="CW193" s="639" t="s">
        <v>1204</v>
      </c>
      <c r="CX193" s="639" t="s">
        <v>1204</v>
      </c>
      <c r="CY193" s="639" t="s">
        <v>1204</v>
      </c>
      <c r="CZ193" s="639" t="s">
        <v>1204</v>
      </c>
      <c r="DA193" s="639" t="s">
        <v>1204</v>
      </c>
      <c r="DB193" s="639" t="s">
        <v>1204</v>
      </c>
    </row>
    <row r="194" spans="1:106" s="93" customFormat="1" ht="17" thickBot="1">
      <c r="A194" s="115"/>
      <c r="B194" s="514"/>
      <c r="C194" s="514"/>
      <c r="D194" s="508"/>
      <c r="E194" s="508"/>
      <c r="F194" s="647"/>
      <c r="G194" s="648"/>
      <c r="H194" s="649"/>
      <c r="I194" s="517" t="s">
        <v>1204</v>
      </c>
      <c r="J194" s="517" t="s">
        <v>1204</v>
      </c>
      <c r="K194" s="517" t="s">
        <v>1204</v>
      </c>
      <c r="L194" s="517" t="s">
        <v>1204</v>
      </c>
      <c r="M194" s="517" t="s">
        <v>1204</v>
      </c>
      <c r="N194" s="517" t="s">
        <v>1204</v>
      </c>
      <c r="O194" s="517" t="s">
        <v>1204</v>
      </c>
      <c r="P194" s="517" t="s">
        <v>1204</v>
      </c>
      <c r="Q194" s="517" t="s">
        <v>1204</v>
      </c>
      <c r="R194" s="517" t="s">
        <v>1204</v>
      </c>
      <c r="S194" s="517" t="s">
        <v>1204</v>
      </c>
      <c r="T194" s="517" t="s">
        <v>1204</v>
      </c>
      <c r="U194" s="517" t="s">
        <v>1204</v>
      </c>
      <c r="V194" s="650" t="s">
        <v>1204</v>
      </c>
      <c r="W194" s="650" t="s">
        <v>1204</v>
      </c>
      <c r="X194" s="517" t="s">
        <v>1204</v>
      </c>
      <c r="Y194" s="517" t="s">
        <v>1204</v>
      </c>
      <c r="Z194" s="517" t="s">
        <v>1204</v>
      </c>
      <c r="AA194" s="517" t="s">
        <v>1204</v>
      </c>
      <c r="AB194" s="517" t="s">
        <v>1204</v>
      </c>
      <c r="AC194" s="517" t="s">
        <v>1204</v>
      </c>
      <c r="AD194" s="517" t="s">
        <v>1204</v>
      </c>
      <c r="AE194" s="517" t="s">
        <v>1204</v>
      </c>
      <c r="AF194" s="517" t="s">
        <v>1204</v>
      </c>
      <c r="AG194" s="517" t="s">
        <v>1204</v>
      </c>
      <c r="AH194" s="651" t="s">
        <v>1204</v>
      </c>
      <c r="AI194" s="651" t="s">
        <v>1204</v>
      </c>
      <c r="AJ194" s="651" t="s">
        <v>1204</v>
      </c>
      <c r="AK194" s="651" t="s">
        <v>1204</v>
      </c>
      <c r="AL194" s="651" t="s">
        <v>1204</v>
      </c>
      <c r="AM194" s="651" t="s">
        <v>1204</v>
      </c>
      <c r="AN194" s="651" t="s">
        <v>1204</v>
      </c>
      <c r="AO194" s="651" t="s">
        <v>1204</v>
      </c>
      <c r="AP194" s="651" t="s">
        <v>1204</v>
      </c>
      <c r="AQ194" s="517" t="s">
        <v>1204</v>
      </c>
      <c r="AR194" s="517" t="s">
        <v>1204</v>
      </c>
      <c r="AS194" s="517" t="s">
        <v>1204</v>
      </c>
      <c r="AT194" s="517" t="s">
        <v>1204</v>
      </c>
      <c r="AU194" s="517" t="s">
        <v>1204</v>
      </c>
      <c r="AV194" s="517" t="s">
        <v>1204</v>
      </c>
      <c r="AW194" s="517" t="s">
        <v>1204</v>
      </c>
      <c r="AX194" s="517" t="s">
        <v>1204</v>
      </c>
      <c r="AY194" s="517" t="s">
        <v>1204</v>
      </c>
      <c r="AZ194" s="517" t="s">
        <v>1204</v>
      </c>
      <c r="BA194" s="517" t="s">
        <v>1204</v>
      </c>
      <c r="BB194" s="517" t="s">
        <v>1204</v>
      </c>
      <c r="BC194" s="517" t="s">
        <v>1204</v>
      </c>
      <c r="BD194" s="517" t="s">
        <v>1204</v>
      </c>
      <c r="BE194" s="517" t="s">
        <v>1204</v>
      </c>
      <c r="BF194" s="517" t="s">
        <v>1204</v>
      </c>
      <c r="BG194" s="517" t="s">
        <v>1204</v>
      </c>
      <c r="BH194" s="517" t="s">
        <v>1204</v>
      </c>
      <c r="BI194" s="517" t="s">
        <v>1204</v>
      </c>
      <c r="BJ194" s="517" t="s">
        <v>1204</v>
      </c>
      <c r="BK194" s="517" t="s">
        <v>1204</v>
      </c>
      <c r="BL194" s="517" t="s">
        <v>1204</v>
      </c>
      <c r="BM194" s="517" t="s">
        <v>1204</v>
      </c>
      <c r="BN194" s="517" t="s">
        <v>1204</v>
      </c>
      <c r="BO194" s="517" t="s">
        <v>1204</v>
      </c>
      <c r="BP194" s="517" t="s">
        <v>1204</v>
      </c>
      <c r="BQ194" s="517" t="s">
        <v>1204</v>
      </c>
      <c r="BR194" s="517" t="s">
        <v>1204</v>
      </c>
      <c r="BS194" s="517" t="s">
        <v>1204</v>
      </c>
      <c r="BT194" s="517" t="s">
        <v>1204</v>
      </c>
      <c r="BU194" s="517" t="s">
        <v>1204</v>
      </c>
      <c r="BV194" s="517" t="s">
        <v>1204</v>
      </c>
      <c r="BW194" s="517" t="s">
        <v>1204</v>
      </c>
      <c r="BX194" s="517" t="s">
        <v>1204</v>
      </c>
      <c r="BY194" s="517" t="s">
        <v>1204</v>
      </c>
      <c r="BZ194" s="517" t="s">
        <v>1204</v>
      </c>
      <c r="CA194" s="517" t="s">
        <v>1204</v>
      </c>
      <c r="CB194" s="517" t="s">
        <v>1204</v>
      </c>
      <c r="CC194" s="517" t="s">
        <v>1204</v>
      </c>
      <c r="CD194" s="517" t="s">
        <v>1204</v>
      </c>
      <c r="CE194" s="517" t="s">
        <v>1204</v>
      </c>
      <c r="CF194" s="517" t="s">
        <v>1204</v>
      </c>
      <c r="CG194" s="517" t="s">
        <v>1204</v>
      </c>
      <c r="CH194" s="517" t="s">
        <v>1204</v>
      </c>
      <c r="CI194" s="517" t="s">
        <v>1204</v>
      </c>
      <c r="CJ194" s="517" t="s">
        <v>1204</v>
      </c>
      <c r="CK194" s="517" t="s">
        <v>1204</v>
      </c>
      <c r="CL194" s="517" t="s">
        <v>1204</v>
      </c>
      <c r="CM194" s="517" t="s">
        <v>1204</v>
      </c>
      <c r="CN194" s="517" t="s">
        <v>1204</v>
      </c>
      <c r="CO194" s="651" t="s">
        <v>1204</v>
      </c>
      <c r="CP194" s="651" t="s">
        <v>1204</v>
      </c>
      <c r="CQ194" s="651" t="s">
        <v>1204</v>
      </c>
      <c r="CR194" s="651" t="s">
        <v>1204</v>
      </c>
      <c r="CS194" s="651" t="s">
        <v>1204</v>
      </c>
      <c r="CT194" s="651" t="s">
        <v>1204</v>
      </c>
      <c r="CU194" s="651" t="s">
        <v>1204</v>
      </c>
      <c r="CV194" s="651" t="s">
        <v>1204</v>
      </c>
      <c r="CW194" s="651" t="s">
        <v>1204</v>
      </c>
      <c r="CX194" s="651" t="s">
        <v>1204</v>
      </c>
      <c r="CY194" s="651" t="s">
        <v>1204</v>
      </c>
      <c r="CZ194" s="651" t="s">
        <v>1204</v>
      </c>
      <c r="DA194" s="651" t="s">
        <v>1204</v>
      </c>
      <c r="DB194" s="651" t="s">
        <v>1204</v>
      </c>
    </row>
    <row r="195" spans="1:106">
      <c r="A195" s="586" t="s">
        <v>381</v>
      </c>
      <c r="B195" s="494" t="s">
        <v>1108</v>
      </c>
      <c r="C195" s="495" t="s">
        <v>543</v>
      </c>
      <c r="D195" s="652" t="s">
        <v>425</v>
      </c>
      <c r="E195" s="653" t="s">
        <v>113</v>
      </c>
      <c r="F195" s="636">
        <v>43780</v>
      </c>
      <c r="G195" s="637">
        <v>-1.1428571428571428</v>
      </c>
      <c r="H195" s="638" t="s">
        <v>381</v>
      </c>
      <c r="I195">
        <v>8081</v>
      </c>
      <c r="J195">
        <v>768</v>
      </c>
      <c r="K195">
        <v>44.3</v>
      </c>
      <c r="L195">
        <v>66.099999999999994</v>
      </c>
      <c r="M195">
        <v>39.4</v>
      </c>
      <c r="N195">
        <v>13.6</v>
      </c>
      <c r="O195">
        <v>86.4</v>
      </c>
      <c r="P195">
        <v>21.5</v>
      </c>
      <c r="Q195">
        <v>16.7</v>
      </c>
      <c r="R195">
        <v>71.7</v>
      </c>
      <c r="S195">
        <v>69.7</v>
      </c>
      <c r="T195">
        <v>30.3</v>
      </c>
      <c r="U195">
        <v>2.95</v>
      </c>
      <c r="V195" s="355">
        <f t="shared" si="75"/>
        <v>8.9895999999999994</v>
      </c>
      <c r="W195" s="355">
        <f t="shared" si="76"/>
        <v>3.0034706772270181</v>
      </c>
      <c r="X195">
        <v>47.2</v>
      </c>
      <c r="Y195">
        <v>26.8</v>
      </c>
      <c r="Z195">
        <v>22.3</v>
      </c>
      <c r="AA195">
        <v>77.400000000000006</v>
      </c>
      <c r="AB195">
        <v>2.2599999999999998</v>
      </c>
      <c r="AC195">
        <v>62.4</v>
      </c>
      <c r="AD195">
        <v>56.5</v>
      </c>
      <c r="AE195">
        <v>87.1</v>
      </c>
      <c r="AF195">
        <v>92.9</v>
      </c>
      <c r="AG195">
        <v>4.71</v>
      </c>
      <c r="AH195" s="639">
        <f t="shared" si="77"/>
        <v>32.898400000000002</v>
      </c>
      <c r="AI195" s="639">
        <f t="shared" si="78"/>
        <v>18.679600000000001</v>
      </c>
      <c r="AJ195" s="639">
        <f t="shared" si="79"/>
        <v>53.947800000000008</v>
      </c>
      <c r="AK195" s="639">
        <f t="shared" si="80"/>
        <v>1.5752199999999998</v>
      </c>
      <c r="AL195" s="639">
        <f t="shared" si="81"/>
        <v>10.4208</v>
      </c>
      <c r="AM195" s="639">
        <f t="shared" si="82"/>
        <v>9.4354999999999993</v>
      </c>
      <c r="AN195" s="639">
        <f t="shared" si="83"/>
        <v>14.5457</v>
      </c>
      <c r="AO195" s="639">
        <f t="shared" si="84"/>
        <v>15.5143</v>
      </c>
      <c r="AP195" s="639">
        <f t="shared" si="85"/>
        <v>0.78656999999999999</v>
      </c>
      <c r="AQ195">
        <v>2419</v>
      </c>
      <c r="AR195">
        <v>1327</v>
      </c>
      <c r="AS195">
        <v>952</v>
      </c>
      <c r="AT195">
        <v>1170</v>
      </c>
      <c r="AU195">
        <v>-178</v>
      </c>
      <c r="AV195">
        <v>87</v>
      </c>
      <c r="AW195">
        <v>81.2</v>
      </c>
      <c r="AX195">
        <v>40.6</v>
      </c>
      <c r="AY195">
        <v>864</v>
      </c>
      <c r="AZ195">
        <v>69.599999999999994</v>
      </c>
      <c r="BA195">
        <v>85.5</v>
      </c>
      <c r="BB195">
        <v>4.3499999999999996</v>
      </c>
      <c r="BC195">
        <v>295</v>
      </c>
      <c r="BD195">
        <v>75.8</v>
      </c>
      <c r="BE195">
        <v>954</v>
      </c>
      <c r="BF195">
        <v>935</v>
      </c>
      <c r="BG195">
        <v>57.8</v>
      </c>
      <c r="BH195">
        <v>31.9</v>
      </c>
      <c r="BI195">
        <v>12.1</v>
      </c>
      <c r="BJ195">
        <v>13</v>
      </c>
      <c r="BK195">
        <v>1145</v>
      </c>
      <c r="BL195">
        <v>72</v>
      </c>
      <c r="BM195">
        <v>67.2</v>
      </c>
      <c r="BN195">
        <v>2.73</v>
      </c>
      <c r="BO195">
        <v>27</v>
      </c>
      <c r="BP195">
        <v>1.93</v>
      </c>
      <c r="BQ195">
        <v>0</v>
      </c>
      <c r="BR195">
        <v>100</v>
      </c>
      <c r="BS195">
        <v>3.38</v>
      </c>
      <c r="BT195">
        <v>11.6</v>
      </c>
      <c r="BU195">
        <v>85</v>
      </c>
      <c r="BV195">
        <v>38.200000000000003</v>
      </c>
      <c r="BW195">
        <v>61.8</v>
      </c>
      <c r="BX195">
        <v>0</v>
      </c>
      <c r="BY195">
        <v>8.33</v>
      </c>
      <c r="BZ195">
        <v>8.33</v>
      </c>
      <c r="CA195">
        <v>100</v>
      </c>
      <c r="CB195">
        <v>29.2</v>
      </c>
      <c r="CC195">
        <v>0</v>
      </c>
      <c r="CD195">
        <v>2.5299999999999998</v>
      </c>
      <c r="CE195">
        <v>3.8</v>
      </c>
      <c r="CF195">
        <v>8.86</v>
      </c>
      <c r="CG195">
        <v>96.2</v>
      </c>
      <c r="CH195">
        <v>0</v>
      </c>
      <c r="CI195">
        <v>61.8</v>
      </c>
      <c r="CJ195">
        <v>1.56</v>
      </c>
      <c r="CK195">
        <v>3.12</v>
      </c>
      <c r="CL195">
        <v>13.3</v>
      </c>
      <c r="CM195">
        <v>78.099999999999994</v>
      </c>
      <c r="CN195">
        <v>0</v>
      </c>
      <c r="CO195" s="639">
        <f t="shared" si="86"/>
        <v>0.96628000000000003</v>
      </c>
      <c r="CP195" s="639">
        <f t="shared" si="87"/>
        <v>0.96628000000000003</v>
      </c>
      <c r="CQ195" s="639">
        <f t="shared" si="88"/>
        <v>11.6</v>
      </c>
      <c r="CR195" s="639">
        <f t="shared" si="89"/>
        <v>3.3871999999999995</v>
      </c>
      <c r="CS195" s="639">
        <f t="shared" si="90"/>
        <v>0</v>
      </c>
      <c r="CT195" s="639">
        <f t="shared" si="91"/>
        <v>0.96645999999999999</v>
      </c>
      <c r="CU195" s="639">
        <f t="shared" si="92"/>
        <v>1.4516</v>
      </c>
      <c r="CV195" s="639">
        <f t="shared" si="93"/>
        <v>36.748400000000004</v>
      </c>
      <c r="CW195" s="639">
        <f t="shared" si="94"/>
        <v>0</v>
      </c>
      <c r="CX195" s="639">
        <f t="shared" si="95"/>
        <v>0.96408000000000005</v>
      </c>
      <c r="CY195" s="639">
        <f t="shared" si="96"/>
        <v>1.9281600000000001</v>
      </c>
      <c r="CZ195" s="639">
        <f t="shared" si="97"/>
        <v>8.2194000000000003</v>
      </c>
      <c r="DA195" s="639">
        <f t="shared" si="98"/>
        <v>48.265799999999992</v>
      </c>
      <c r="DB195" s="639">
        <f t="shared" si="99"/>
        <v>0</v>
      </c>
    </row>
    <row r="196" spans="1:106" s="643" customFormat="1">
      <c r="A196" s="114"/>
      <c r="B196" s="549" t="s">
        <v>1109</v>
      </c>
      <c r="C196" s="549"/>
      <c r="F196" s="641"/>
      <c r="I196" s="555" t="s">
        <v>1204</v>
      </c>
      <c r="J196" s="555" t="s">
        <v>1204</v>
      </c>
      <c r="K196" s="555" t="s">
        <v>1204</v>
      </c>
      <c r="L196" s="555" t="s">
        <v>1204</v>
      </c>
      <c r="M196" s="555" t="s">
        <v>1204</v>
      </c>
      <c r="N196" s="555" t="s">
        <v>1204</v>
      </c>
      <c r="O196" s="555" t="s">
        <v>1204</v>
      </c>
      <c r="P196" s="555" t="s">
        <v>1204</v>
      </c>
      <c r="Q196" s="555" t="s">
        <v>1204</v>
      </c>
      <c r="R196" s="555" t="s">
        <v>1204</v>
      </c>
      <c r="S196" s="555" t="s">
        <v>1204</v>
      </c>
      <c r="T196" s="555" t="s">
        <v>1204</v>
      </c>
      <c r="U196" s="555" t="s">
        <v>1204</v>
      </c>
      <c r="V196" s="555" t="s">
        <v>1204</v>
      </c>
      <c r="W196" s="555" t="s">
        <v>1204</v>
      </c>
      <c r="X196" s="555" t="s">
        <v>1204</v>
      </c>
      <c r="Y196" s="555" t="s">
        <v>1204</v>
      </c>
      <c r="Z196" s="555" t="s">
        <v>1204</v>
      </c>
      <c r="AA196" s="555" t="s">
        <v>1204</v>
      </c>
      <c r="AB196" s="555" t="s">
        <v>1204</v>
      </c>
      <c r="AC196" s="555" t="s">
        <v>1204</v>
      </c>
      <c r="AD196" s="555" t="s">
        <v>1204</v>
      </c>
      <c r="AE196" s="555" t="s">
        <v>1204</v>
      </c>
      <c r="AF196" s="555" t="s">
        <v>1204</v>
      </c>
      <c r="AG196" s="555" t="s">
        <v>1204</v>
      </c>
      <c r="AH196" s="555" t="s">
        <v>1204</v>
      </c>
      <c r="AI196" s="555" t="s">
        <v>1204</v>
      </c>
      <c r="AJ196" s="555" t="s">
        <v>1204</v>
      </c>
      <c r="AK196" s="555" t="s">
        <v>1204</v>
      </c>
      <c r="AL196" s="555" t="s">
        <v>1204</v>
      </c>
      <c r="AM196" s="555" t="s">
        <v>1204</v>
      </c>
      <c r="AN196" s="555" t="s">
        <v>1204</v>
      </c>
      <c r="AO196" s="555" t="s">
        <v>1204</v>
      </c>
      <c r="AP196" s="555" t="s">
        <v>1204</v>
      </c>
      <c r="AQ196" s="555" t="s">
        <v>1204</v>
      </c>
      <c r="AR196" s="555" t="s">
        <v>1204</v>
      </c>
      <c r="AS196" s="555" t="s">
        <v>1204</v>
      </c>
      <c r="AT196" s="555" t="s">
        <v>1204</v>
      </c>
      <c r="AU196" s="555" t="s">
        <v>1204</v>
      </c>
      <c r="AV196" s="555" t="s">
        <v>1204</v>
      </c>
      <c r="AW196" s="555" t="s">
        <v>1204</v>
      </c>
      <c r="AX196" s="555" t="s">
        <v>1204</v>
      </c>
      <c r="AY196" s="555" t="s">
        <v>1204</v>
      </c>
      <c r="AZ196" s="555" t="s">
        <v>1204</v>
      </c>
      <c r="BA196" s="555" t="s">
        <v>1204</v>
      </c>
      <c r="BB196" s="555" t="s">
        <v>1204</v>
      </c>
      <c r="BC196" s="555" t="s">
        <v>1204</v>
      </c>
      <c r="BD196" s="555" t="s">
        <v>1204</v>
      </c>
      <c r="BE196" s="555" t="s">
        <v>1204</v>
      </c>
      <c r="BF196" s="555" t="s">
        <v>1204</v>
      </c>
      <c r="BG196" s="555" t="s">
        <v>1204</v>
      </c>
      <c r="BH196" s="555" t="s">
        <v>1204</v>
      </c>
      <c r="BI196" s="555" t="s">
        <v>1204</v>
      </c>
      <c r="BJ196" s="555" t="s">
        <v>1204</v>
      </c>
      <c r="BK196" s="555" t="s">
        <v>1204</v>
      </c>
      <c r="BL196" s="555" t="s">
        <v>1204</v>
      </c>
      <c r="BM196" s="555" t="s">
        <v>1204</v>
      </c>
      <c r="BN196" s="555" t="s">
        <v>1204</v>
      </c>
      <c r="BO196" s="555" t="s">
        <v>1204</v>
      </c>
      <c r="BP196" s="555" t="s">
        <v>1204</v>
      </c>
      <c r="BQ196" s="555" t="s">
        <v>1204</v>
      </c>
      <c r="BR196" s="555" t="s">
        <v>1204</v>
      </c>
      <c r="BS196" s="555" t="s">
        <v>1204</v>
      </c>
      <c r="BT196" s="555" t="s">
        <v>1204</v>
      </c>
      <c r="BU196" s="555" t="s">
        <v>1204</v>
      </c>
      <c r="BV196" s="555" t="s">
        <v>1204</v>
      </c>
      <c r="BW196" s="555" t="s">
        <v>1204</v>
      </c>
      <c r="BX196" s="555" t="s">
        <v>1204</v>
      </c>
      <c r="BY196" s="555" t="s">
        <v>1204</v>
      </c>
      <c r="BZ196" s="555" t="s">
        <v>1204</v>
      </c>
      <c r="CA196" s="555" t="s">
        <v>1204</v>
      </c>
      <c r="CB196" s="555" t="s">
        <v>1204</v>
      </c>
      <c r="CC196" s="555" t="s">
        <v>1204</v>
      </c>
      <c r="CD196" s="555" t="s">
        <v>1204</v>
      </c>
      <c r="CE196" s="555" t="s">
        <v>1204</v>
      </c>
      <c r="CF196" s="555" t="s">
        <v>1204</v>
      </c>
      <c r="CG196" s="555" t="s">
        <v>1204</v>
      </c>
      <c r="CH196" s="555" t="s">
        <v>1204</v>
      </c>
      <c r="CI196" s="555" t="s">
        <v>1204</v>
      </c>
      <c r="CJ196" s="555" t="s">
        <v>1204</v>
      </c>
      <c r="CK196" s="555" t="s">
        <v>1204</v>
      </c>
      <c r="CL196" s="555" t="s">
        <v>1204</v>
      </c>
      <c r="CM196" s="555" t="s">
        <v>1204</v>
      </c>
      <c r="CN196" s="555" t="s">
        <v>1204</v>
      </c>
      <c r="CO196" s="555" t="s">
        <v>1204</v>
      </c>
      <c r="CP196" s="555" t="s">
        <v>1204</v>
      </c>
      <c r="CQ196" s="555" t="s">
        <v>1204</v>
      </c>
      <c r="CR196" s="555" t="s">
        <v>1204</v>
      </c>
      <c r="CS196" s="555" t="s">
        <v>1204</v>
      </c>
      <c r="CT196" s="555" t="s">
        <v>1204</v>
      </c>
      <c r="CU196" s="555" t="s">
        <v>1204</v>
      </c>
      <c r="CV196" s="555" t="s">
        <v>1204</v>
      </c>
      <c r="CW196" s="555" t="s">
        <v>1204</v>
      </c>
      <c r="CX196" s="555" t="s">
        <v>1204</v>
      </c>
      <c r="CY196" s="555" t="s">
        <v>1204</v>
      </c>
      <c r="CZ196" s="555" t="s">
        <v>1204</v>
      </c>
      <c r="DA196" s="555" t="s">
        <v>1204</v>
      </c>
      <c r="DB196" s="555" t="s">
        <v>1204</v>
      </c>
    </row>
    <row r="197" spans="1:106">
      <c r="A197" s="588" t="s">
        <v>1191</v>
      </c>
      <c r="B197" s="494" t="s">
        <v>1111</v>
      </c>
      <c r="C197" s="495" t="s">
        <v>543</v>
      </c>
      <c r="D197" s="652" t="s">
        <v>425</v>
      </c>
      <c r="E197" s="653" t="s">
        <v>115</v>
      </c>
      <c r="F197" s="636">
        <v>43788</v>
      </c>
      <c r="G197" s="637">
        <v>0</v>
      </c>
      <c r="H197" s="638" t="s">
        <v>1191</v>
      </c>
      <c r="I197">
        <v>31549</v>
      </c>
      <c r="J197">
        <v>5256</v>
      </c>
      <c r="K197">
        <v>45.2</v>
      </c>
      <c r="L197">
        <v>54.9</v>
      </c>
      <c r="M197">
        <v>12.8</v>
      </c>
      <c r="N197">
        <v>4.68</v>
      </c>
      <c r="O197">
        <v>95.3</v>
      </c>
      <c r="P197">
        <v>5.93</v>
      </c>
      <c r="Q197">
        <v>5.62</v>
      </c>
      <c r="R197">
        <v>30.9</v>
      </c>
      <c r="S197">
        <v>35.799999999999997</v>
      </c>
      <c r="T197">
        <v>64.2</v>
      </c>
      <c r="U197">
        <v>0.45</v>
      </c>
      <c r="V197" s="355">
        <f t="shared" si="75"/>
        <v>2.5693199999999994</v>
      </c>
      <c r="W197" s="355">
        <f t="shared" si="76"/>
        <v>14.867747108184272</v>
      </c>
      <c r="X197">
        <v>22.1</v>
      </c>
      <c r="Y197">
        <v>10.8</v>
      </c>
      <c r="Z197">
        <v>11.8</v>
      </c>
      <c r="AA197">
        <v>35</v>
      </c>
      <c r="AB197">
        <v>0.19</v>
      </c>
      <c r="AC197">
        <v>57.4</v>
      </c>
      <c r="AD197">
        <v>44.4</v>
      </c>
      <c r="AE197">
        <v>63</v>
      </c>
      <c r="AF197">
        <v>75.3</v>
      </c>
      <c r="AG197">
        <v>1.85</v>
      </c>
      <c r="AH197" s="639">
        <f t="shared" si="77"/>
        <v>7.9117999999999995</v>
      </c>
      <c r="AI197" s="639">
        <f t="shared" si="78"/>
        <v>3.8664000000000001</v>
      </c>
      <c r="AJ197" s="639">
        <f t="shared" si="79"/>
        <v>12.53</v>
      </c>
      <c r="AK197" s="639">
        <f t="shared" si="80"/>
        <v>6.8019999999999997E-2</v>
      </c>
      <c r="AL197" s="639">
        <f t="shared" si="81"/>
        <v>3.2258800000000001</v>
      </c>
      <c r="AM197" s="639">
        <f t="shared" si="82"/>
        <v>2.4952799999999997</v>
      </c>
      <c r="AN197" s="639">
        <f t="shared" si="83"/>
        <v>3.5406</v>
      </c>
      <c r="AO197" s="639">
        <f t="shared" si="84"/>
        <v>4.2318600000000002</v>
      </c>
      <c r="AP197" s="639">
        <f t="shared" si="85"/>
        <v>0.10397000000000001</v>
      </c>
      <c r="AQ197">
        <v>1097</v>
      </c>
      <c r="AR197">
        <v>246</v>
      </c>
      <c r="AS197">
        <v>750</v>
      </c>
      <c r="AT197">
        <v>565</v>
      </c>
      <c r="AU197">
        <v>-157</v>
      </c>
      <c r="AV197">
        <v>74.099999999999994</v>
      </c>
      <c r="AW197">
        <v>45.9</v>
      </c>
      <c r="AX197">
        <v>35.6</v>
      </c>
      <c r="AY197">
        <v>1110</v>
      </c>
      <c r="AZ197">
        <v>40</v>
      </c>
      <c r="BA197">
        <v>63.7</v>
      </c>
      <c r="BB197">
        <v>0.74</v>
      </c>
      <c r="BC197">
        <v>170</v>
      </c>
      <c r="BD197">
        <v>41.1</v>
      </c>
      <c r="BE197">
        <v>708</v>
      </c>
      <c r="BF197">
        <v>302</v>
      </c>
      <c r="BG197" t="s">
        <v>364</v>
      </c>
      <c r="BH197">
        <v>9.75</v>
      </c>
      <c r="BI197">
        <v>3.97</v>
      </c>
      <c r="BJ197">
        <v>4.1500000000000004</v>
      </c>
      <c r="BK197">
        <v>733</v>
      </c>
      <c r="BL197">
        <v>30.4</v>
      </c>
      <c r="BM197">
        <v>34.4</v>
      </c>
      <c r="BN197">
        <v>0.44</v>
      </c>
      <c r="BO197">
        <v>38.200000000000003</v>
      </c>
      <c r="BP197">
        <v>1.59</v>
      </c>
      <c r="BQ197">
        <v>0.85</v>
      </c>
      <c r="BR197">
        <v>99.2</v>
      </c>
      <c r="BS197">
        <v>1.64</v>
      </c>
      <c r="BT197">
        <v>3.78</v>
      </c>
      <c r="BU197">
        <v>46</v>
      </c>
      <c r="BV197">
        <v>22.4</v>
      </c>
      <c r="BW197">
        <v>78</v>
      </c>
      <c r="BX197">
        <v>0.8</v>
      </c>
      <c r="BY197">
        <v>15.8</v>
      </c>
      <c r="BZ197">
        <v>10.5</v>
      </c>
      <c r="CA197">
        <v>85.5</v>
      </c>
      <c r="CB197">
        <v>43.4</v>
      </c>
      <c r="CC197">
        <v>1.32</v>
      </c>
      <c r="CD197">
        <v>4.8899999999999997</v>
      </c>
      <c r="CE197">
        <v>2</v>
      </c>
      <c r="CF197">
        <v>7.33</v>
      </c>
      <c r="CG197">
        <v>50.7</v>
      </c>
      <c r="CH197">
        <v>0.22</v>
      </c>
      <c r="CI197">
        <v>78</v>
      </c>
      <c r="CJ197">
        <v>0.64</v>
      </c>
      <c r="CK197">
        <v>1.53</v>
      </c>
      <c r="CL197">
        <v>2.74</v>
      </c>
      <c r="CM197">
        <v>44.8</v>
      </c>
      <c r="CN197">
        <v>0.96</v>
      </c>
      <c r="CO197" s="639">
        <f t="shared" si="86"/>
        <v>0.59723999999999999</v>
      </c>
      <c r="CP197" s="639">
        <f t="shared" si="87"/>
        <v>0.39689999999999998</v>
      </c>
      <c r="CQ197" s="639">
        <f t="shared" si="88"/>
        <v>3.2319</v>
      </c>
      <c r="CR197" s="639">
        <f t="shared" si="89"/>
        <v>1.64052</v>
      </c>
      <c r="CS197" s="639">
        <f t="shared" si="90"/>
        <v>4.9896000000000003E-2</v>
      </c>
      <c r="CT197" s="639">
        <f t="shared" si="91"/>
        <v>1.0953599999999999</v>
      </c>
      <c r="CU197" s="639">
        <f t="shared" si="92"/>
        <v>0.44799999999999995</v>
      </c>
      <c r="CV197" s="639">
        <f t="shared" si="93"/>
        <v>11.3568</v>
      </c>
      <c r="CW197" s="639">
        <f t="shared" si="94"/>
        <v>4.9279999999999997E-2</v>
      </c>
      <c r="CX197" s="639">
        <f t="shared" si="95"/>
        <v>0.49920000000000003</v>
      </c>
      <c r="CY197" s="639">
        <f t="shared" si="96"/>
        <v>1.1934</v>
      </c>
      <c r="CZ197" s="639">
        <f t="shared" si="97"/>
        <v>2.1372000000000004</v>
      </c>
      <c r="DA197" s="639">
        <f t="shared" si="98"/>
        <v>34.943999999999996</v>
      </c>
      <c r="DB197" s="639">
        <f t="shared" si="99"/>
        <v>0.74879999999999991</v>
      </c>
    </row>
    <row r="198" spans="1:106">
      <c r="A198" s="114"/>
      <c r="B198" s="494" t="s">
        <v>1112</v>
      </c>
      <c r="C198" s="494"/>
      <c r="F198" s="636"/>
      <c r="G198" s="8"/>
      <c r="H198" s="8"/>
      <c r="I198">
        <v>31731</v>
      </c>
      <c r="J198">
        <v>5337</v>
      </c>
      <c r="K198">
        <v>44.2</v>
      </c>
      <c r="L198">
        <v>53.9</v>
      </c>
      <c r="M198">
        <v>13.1</v>
      </c>
      <c r="N198">
        <v>4.83</v>
      </c>
      <c r="O198">
        <v>95.2</v>
      </c>
      <c r="P198">
        <v>5.56</v>
      </c>
      <c r="Q198">
        <v>5.45</v>
      </c>
      <c r="R198">
        <v>32.5</v>
      </c>
      <c r="S198">
        <v>38.4</v>
      </c>
      <c r="T198">
        <v>61.6</v>
      </c>
      <c r="U198">
        <v>0.49</v>
      </c>
      <c r="V198" s="355">
        <f t="shared" si="75"/>
        <v>2.60337</v>
      </c>
      <c r="W198" s="355">
        <f t="shared" si="76"/>
        <v>14.865347607139977</v>
      </c>
      <c r="X198">
        <v>21.8</v>
      </c>
      <c r="Y198">
        <v>10.8</v>
      </c>
      <c r="Z198">
        <v>10.9</v>
      </c>
      <c r="AA198">
        <v>35.9</v>
      </c>
      <c r="AB198">
        <v>0.27</v>
      </c>
      <c r="AC198">
        <v>54.1</v>
      </c>
      <c r="AD198">
        <v>50.3</v>
      </c>
      <c r="AE198">
        <v>67.5</v>
      </c>
      <c r="AF198">
        <v>77.099999999999994</v>
      </c>
      <c r="AG198">
        <v>2.5499999999999998</v>
      </c>
      <c r="AH198" s="639">
        <f t="shared" si="77"/>
        <v>8.3712</v>
      </c>
      <c r="AI198" s="639">
        <f t="shared" si="78"/>
        <v>4.1472000000000007</v>
      </c>
      <c r="AJ198" s="639">
        <f t="shared" si="79"/>
        <v>13.785599999999999</v>
      </c>
      <c r="AK198" s="639">
        <f t="shared" si="80"/>
        <v>0.10368000000000001</v>
      </c>
      <c r="AL198" s="639">
        <f t="shared" si="81"/>
        <v>2.9484500000000002</v>
      </c>
      <c r="AM198" s="639">
        <f t="shared" si="82"/>
        <v>2.7413499999999997</v>
      </c>
      <c r="AN198" s="639">
        <f t="shared" si="83"/>
        <v>3.67875</v>
      </c>
      <c r="AO198" s="639">
        <f t="shared" si="84"/>
        <v>4.2019500000000001</v>
      </c>
      <c r="AP198" s="639">
        <f t="shared" si="85"/>
        <v>0.13897499999999999</v>
      </c>
      <c r="AQ198">
        <v>830</v>
      </c>
      <c r="AR198">
        <v>216</v>
      </c>
      <c r="AS198">
        <v>710</v>
      </c>
      <c r="AT198">
        <v>574</v>
      </c>
      <c r="AU198">
        <v>-200</v>
      </c>
      <c r="AV198">
        <v>69.8</v>
      </c>
      <c r="AW198">
        <v>37.4</v>
      </c>
      <c r="AX198">
        <v>28.1</v>
      </c>
      <c r="AY198">
        <v>518</v>
      </c>
      <c r="AZ198">
        <v>34.5</v>
      </c>
      <c r="BA198">
        <v>61.2</v>
      </c>
      <c r="BB198">
        <v>2.16</v>
      </c>
      <c r="BC198">
        <v>168</v>
      </c>
      <c r="BD198">
        <v>41.1</v>
      </c>
      <c r="BE198">
        <v>722</v>
      </c>
      <c r="BF198">
        <v>329</v>
      </c>
      <c r="BG198">
        <v>33.4</v>
      </c>
      <c r="BH198">
        <v>10.3</v>
      </c>
      <c r="BI198">
        <v>3.94</v>
      </c>
      <c r="BJ198">
        <v>4.3099999999999996</v>
      </c>
      <c r="BK198">
        <v>800</v>
      </c>
      <c r="BL198">
        <v>32.4</v>
      </c>
      <c r="BM198">
        <v>37.299999999999997</v>
      </c>
      <c r="BN198">
        <v>0.4</v>
      </c>
      <c r="BO198">
        <v>38.700000000000003</v>
      </c>
      <c r="BP198">
        <v>1.6</v>
      </c>
      <c r="BQ198">
        <v>1.07</v>
      </c>
      <c r="BR198">
        <v>98.9</v>
      </c>
      <c r="BS198">
        <v>1.65</v>
      </c>
      <c r="BT198">
        <v>3.3</v>
      </c>
      <c r="BU198">
        <v>49</v>
      </c>
      <c r="BV198">
        <v>22.5</v>
      </c>
      <c r="BW198">
        <v>78.5</v>
      </c>
      <c r="BX198">
        <v>0.63</v>
      </c>
      <c r="BY198">
        <v>13.2</v>
      </c>
      <c r="BZ198">
        <v>7.35</v>
      </c>
      <c r="CA198">
        <v>88.2</v>
      </c>
      <c r="CB198">
        <v>44.1</v>
      </c>
      <c r="CC198">
        <v>1.47</v>
      </c>
      <c r="CD198">
        <v>3.23</v>
      </c>
      <c r="CE198">
        <v>2.37</v>
      </c>
      <c r="CF198">
        <v>6.45</v>
      </c>
      <c r="CG198">
        <v>55.7</v>
      </c>
      <c r="CH198">
        <v>0.65</v>
      </c>
      <c r="CI198">
        <v>78.5</v>
      </c>
      <c r="CJ198">
        <v>1.17</v>
      </c>
      <c r="CK198">
        <v>1.48</v>
      </c>
      <c r="CL198">
        <v>2.35</v>
      </c>
      <c r="CM198">
        <v>47.2</v>
      </c>
      <c r="CN198">
        <v>0.62</v>
      </c>
      <c r="CO198" s="639">
        <f t="shared" si="86"/>
        <v>0.43559999999999993</v>
      </c>
      <c r="CP198" s="639">
        <f t="shared" si="87"/>
        <v>0.24254999999999999</v>
      </c>
      <c r="CQ198" s="639">
        <f t="shared" si="88"/>
        <v>2.9106000000000001</v>
      </c>
      <c r="CR198" s="639">
        <f t="shared" si="89"/>
        <v>1.4553</v>
      </c>
      <c r="CS198" s="639">
        <f t="shared" si="90"/>
        <v>4.8509999999999998E-2</v>
      </c>
      <c r="CT198" s="639">
        <f t="shared" si="91"/>
        <v>0.72675000000000001</v>
      </c>
      <c r="CU198" s="639">
        <f t="shared" si="92"/>
        <v>0.53325</v>
      </c>
      <c r="CV198" s="639">
        <f t="shared" si="93"/>
        <v>12.532500000000001</v>
      </c>
      <c r="CW198" s="639">
        <f t="shared" si="94"/>
        <v>0.14624999999999999</v>
      </c>
      <c r="CX198" s="639">
        <f t="shared" si="95"/>
        <v>0.91844999999999999</v>
      </c>
      <c r="CY198" s="639">
        <f t="shared" si="96"/>
        <v>1.1617999999999999</v>
      </c>
      <c r="CZ198" s="639">
        <f t="shared" si="97"/>
        <v>1.8447499999999999</v>
      </c>
      <c r="DA198" s="639">
        <f t="shared" si="98"/>
        <v>37.052</v>
      </c>
      <c r="DB198" s="639">
        <f t="shared" si="99"/>
        <v>0.48670000000000002</v>
      </c>
    </row>
    <row r="199" spans="1:106">
      <c r="A199" s="588" t="s">
        <v>1192</v>
      </c>
      <c r="B199" s="494" t="s">
        <v>1114</v>
      </c>
      <c r="C199" s="495" t="s">
        <v>543</v>
      </c>
      <c r="D199" s="652" t="s">
        <v>425</v>
      </c>
      <c r="E199" s="653" t="s">
        <v>417</v>
      </c>
      <c r="F199" s="636">
        <v>43789</v>
      </c>
      <c r="G199" s="637">
        <v>0.14285714285714285</v>
      </c>
      <c r="H199" s="638" t="s">
        <v>1192</v>
      </c>
      <c r="I199">
        <v>36152</v>
      </c>
      <c r="J199">
        <v>5346</v>
      </c>
      <c r="K199">
        <v>53.8</v>
      </c>
      <c r="L199">
        <v>56</v>
      </c>
      <c r="M199">
        <v>11.6</v>
      </c>
      <c r="N199">
        <v>4.51</v>
      </c>
      <c r="O199">
        <v>95.5</v>
      </c>
      <c r="P199">
        <v>7.75</v>
      </c>
      <c r="Q199">
        <v>4.34</v>
      </c>
      <c r="R199">
        <v>29</v>
      </c>
      <c r="S199">
        <v>45.3</v>
      </c>
      <c r="T199">
        <v>54.7</v>
      </c>
      <c r="U199">
        <v>0.63</v>
      </c>
      <c r="V199" s="355">
        <f t="shared" si="75"/>
        <v>2.5255999999999998</v>
      </c>
      <c r="W199" s="355">
        <f t="shared" si="76"/>
        <v>15.045929680076023</v>
      </c>
      <c r="X199">
        <v>17.5</v>
      </c>
      <c r="Y199">
        <v>12.8</v>
      </c>
      <c r="Z199">
        <v>7.81</v>
      </c>
      <c r="AA199">
        <v>30.4</v>
      </c>
      <c r="AB199">
        <v>0.81</v>
      </c>
      <c r="AC199">
        <v>43.8</v>
      </c>
      <c r="AD199">
        <v>63.1</v>
      </c>
      <c r="AE199">
        <v>50</v>
      </c>
      <c r="AF199">
        <v>81.5</v>
      </c>
      <c r="AG199">
        <v>0.77</v>
      </c>
      <c r="AH199" s="639">
        <f t="shared" si="77"/>
        <v>7.9275000000000002</v>
      </c>
      <c r="AI199" s="639">
        <f t="shared" si="78"/>
        <v>5.7984</v>
      </c>
      <c r="AJ199" s="639">
        <f t="shared" si="79"/>
        <v>13.771199999999999</v>
      </c>
      <c r="AK199" s="639">
        <f t="shared" si="80"/>
        <v>0.36692999999999998</v>
      </c>
      <c r="AL199" s="639">
        <f t="shared" si="81"/>
        <v>1.9009199999999999</v>
      </c>
      <c r="AM199" s="639">
        <f t="shared" si="82"/>
        <v>2.73854</v>
      </c>
      <c r="AN199" s="639">
        <f t="shared" si="83"/>
        <v>2.17</v>
      </c>
      <c r="AO199" s="639">
        <f t="shared" si="84"/>
        <v>3.5370999999999997</v>
      </c>
      <c r="AP199" s="639">
        <f t="shared" si="85"/>
        <v>3.3418000000000003E-2</v>
      </c>
      <c r="AQ199">
        <v>964</v>
      </c>
      <c r="AR199">
        <v>275</v>
      </c>
      <c r="AS199">
        <v>524</v>
      </c>
      <c r="AT199">
        <v>695</v>
      </c>
      <c r="AU199">
        <v>18</v>
      </c>
      <c r="AV199">
        <v>73.3</v>
      </c>
      <c r="AW199">
        <v>49.6</v>
      </c>
      <c r="AX199">
        <v>25.9</v>
      </c>
      <c r="AY199">
        <v>974</v>
      </c>
      <c r="AZ199">
        <v>26.7</v>
      </c>
      <c r="BA199">
        <v>69.599999999999994</v>
      </c>
      <c r="BB199">
        <v>0.74</v>
      </c>
      <c r="BC199">
        <v>103</v>
      </c>
      <c r="BD199">
        <v>35.9</v>
      </c>
      <c r="BE199">
        <v>532</v>
      </c>
      <c r="BF199">
        <v>426</v>
      </c>
      <c r="BG199">
        <v>20.5</v>
      </c>
      <c r="BH199">
        <v>8.64</v>
      </c>
      <c r="BI199">
        <v>5.77</v>
      </c>
      <c r="BJ199">
        <v>3.32</v>
      </c>
      <c r="BK199">
        <v>732</v>
      </c>
      <c r="BL199">
        <v>29.1</v>
      </c>
      <c r="BM199">
        <v>44.2</v>
      </c>
      <c r="BN199">
        <v>0.63</v>
      </c>
      <c r="BO199">
        <v>38</v>
      </c>
      <c r="BP199">
        <v>1.08</v>
      </c>
      <c r="BQ199">
        <v>0.39</v>
      </c>
      <c r="BR199">
        <v>99.6</v>
      </c>
      <c r="BS199">
        <v>0.93</v>
      </c>
      <c r="BT199">
        <v>2.2599999999999998</v>
      </c>
      <c r="BU199">
        <v>36.9</v>
      </c>
      <c r="BV199">
        <v>28.9</v>
      </c>
      <c r="BW199">
        <v>72.400000000000006</v>
      </c>
      <c r="BX199">
        <v>0.98</v>
      </c>
      <c r="BY199">
        <v>6.52</v>
      </c>
      <c r="BZ199">
        <v>6.52</v>
      </c>
      <c r="CA199">
        <v>69.599999999999994</v>
      </c>
      <c r="CB199">
        <v>67.400000000000006</v>
      </c>
      <c r="CC199">
        <v>2.17</v>
      </c>
      <c r="CD199">
        <v>2.38</v>
      </c>
      <c r="CE199">
        <v>1.36</v>
      </c>
      <c r="CF199">
        <v>5.27</v>
      </c>
      <c r="CG199">
        <v>48.1</v>
      </c>
      <c r="CH199">
        <v>1.36</v>
      </c>
      <c r="CI199">
        <v>72.400000000000006</v>
      </c>
      <c r="CJ199">
        <v>0.61</v>
      </c>
      <c r="CK199">
        <v>0.75</v>
      </c>
      <c r="CL199">
        <v>1.02</v>
      </c>
      <c r="CM199">
        <v>32.6</v>
      </c>
      <c r="CN199">
        <v>0.82</v>
      </c>
      <c r="CO199" s="639">
        <f t="shared" si="86"/>
        <v>0.14735199999999998</v>
      </c>
      <c r="CP199" s="639">
        <f t="shared" si="87"/>
        <v>0.14735199999999998</v>
      </c>
      <c r="CQ199" s="639">
        <f t="shared" si="88"/>
        <v>1.5729599999999997</v>
      </c>
      <c r="CR199" s="639">
        <f t="shared" si="89"/>
        <v>1.5232400000000001</v>
      </c>
      <c r="CS199" s="639">
        <f t="shared" si="90"/>
        <v>4.9041999999999995E-2</v>
      </c>
      <c r="CT199" s="639">
        <f t="shared" si="91"/>
        <v>0.68781999999999999</v>
      </c>
      <c r="CU199" s="639">
        <f t="shared" si="92"/>
        <v>0.39304</v>
      </c>
      <c r="CV199" s="639">
        <f t="shared" si="93"/>
        <v>13.9009</v>
      </c>
      <c r="CW199" s="639">
        <f t="shared" si="94"/>
        <v>0.39304</v>
      </c>
      <c r="CX199" s="639">
        <f t="shared" si="95"/>
        <v>0.44164000000000003</v>
      </c>
      <c r="CY199" s="639">
        <f t="shared" si="96"/>
        <v>0.54300000000000004</v>
      </c>
      <c r="CZ199" s="639">
        <f t="shared" si="97"/>
        <v>0.73848000000000014</v>
      </c>
      <c r="DA199" s="639">
        <f t="shared" si="98"/>
        <v>23.602400000000003</v>
      </c>
      <c r="DB199" s="639">
        <f t="shared" si="99"/>
        <v>0.59367999999999999</v>
      </c>
    </row>
    <row r="200" spans="1:106">
      <c r="A200" s="114"/>
      <c r="B200" s="494" t="s">
        <v>1115</v>
      </c>
      <c r="C200" s="494"/>
      <c r="F200" s="636"/>
      <c r="G200" s="8"/>
      <c r="H200" s="8"/>
      <c r="I200">
        <v>36443</v>
      </c>
      <c r="J200">
        <v>5579</v>
      </c>
      <c r="K200">
        <v>54.8</v>
      </c>
      <c r="L200">
        <v>57.6</v>
      </c>
      <c r="M200">
        <v>12</v>
      </c>
      <c r="N200">
        <v>4.01</v>
      </c>
      <c r="O200">
        <v>96</v>
      </c>
      <c r="P200">
        <v>7.9</v>
      </c>
      <c r="Q200">
        <v>4.5999999999999996</v>
      </c>
      <c r="R200">
        <v>28.9</v>
      </c>
      <c r="S200">
        <v>47.2</v>
      </c>
      <c r="T200">
        <v>52.8</v>
      </c>
      <c r="U200">
        <v>0.81</v>
      </c>
      <c r="V200" s="355">
        <f t="shared" si="75"/>
        <v>2.3097599999999998</v>
      </c>
      <c r="W200" s="355">
        <f t="shared" si="76"/>
        <v>15.412856747021337</v>
      </c>
      <c r="X200">
        <v>18.100000000000001</v>
      </c>
      <c r="Y200">
        <v>12.4</v>
      </c>
      <c r="Z200">
        <v>7.84</v>
      </c>
      <c r="AA200">
        <v>30.2</v>
      </c>
      <c r="AB200">
        <v>0.73</v>
      </c>
      <c r="AC200">
        <v>50.7</v>
      </c>
      <c r="AD200">
        <v>62.2</v>
      </c>
      <c r="AE200">
        <v>54.1</v>
      </c>
      <c r="AF200">
        <v>80.400000000000006</v>
      </c>
      <c r="AG200">
        <v>2.0299999999999998</v>
      </c>
      <c r="AH200" s="639">
        <f t="shared" si="77"/>
        <v>8.5432000000000023</v>
      </c>
      <c r="AI200" s="639">
        <f t="shared" si="78"/>
        <v>5.8528000000000011</v>
      </c>
      <c r="AJ200" s="639">
        <f t="shared" si="79"/>
        <v>14.2544</v>
      </c>
      <c r="AK200" s="639">
        <f t="shared" si="80"/>
        <v>0.34456000000000003</v>
      </c>
      <c r="AL200" s="639">
        <f t="shared" si="81"/>
        <v>2.3321999999999998</v>
      </c>
      <c r="AM200" s="639">
        <f t="shared" si="82"/>
        <v>2.8612000000000002</v>
      </c>
      <c r="AN200" s="639">
        <f t="shared" si="83"/>
        <v>2.4885999999999999</v>
      </c>
      <c r="AO200" s="639">
        <f t="shared" si="84"/>
        <v>3.6983999999999999</v>
      </c>
      <c r="AP200" s="639">
        <f t="shared" si="85"/>
        <v>9.3379999999999991E-2</v>
      </c>
      <c r="AQ200">
        <v>657</v>
      </c>
      <c r="AR200">
        <v>195</v>
      </c>
      <c r="AS200">
        <v>552</v>
      </c>
      <c r="AT200">
        <v>707</v>
      </c>
      <c r="AU200">
        <v>-39.799999999999997</v>
      </c>
      <c r="AV200">
        <v>64.3</v>
      </c>
      <c r="AW200">
        <v>40.299999999999997</v>
      </c>
      <c r="AX200">
        <v>32.6</v>
      </c>
      <c r="AY200">
        <v>918</v>
      </c>
      <c r="AZ200">
        <v>34.1</v>
      </c>
      <c r="BA200">
        <v>69.8</v>
      </c>
      <c r="BB200">
        <v>0</v>
      </c>
      <c r="BC200">
        <v>103</v>
      </c>
      <c r="BD200">
        <v>33.4</v>
      </c>
      <c r="BE200">
        <v>531</v>
      </c>
      <c r="BF200">
        <v>440</v>
      </c>
      <c r="BG200">
        <v>14.1</v>
      </c>
      <c r="BH200">
        <v>9.7799999999999994</v>
      </c>
      <c r="BI200">
        <v>6.54</v>
      </c>
      <c r="BJ200">
        <v>3.43</v>
      </c>
      <c r="BK200">
        <v>634</v>
      </c>
      <c r="BL200">
        <v>28.6</v>
      </c>
      <c r="BM200">
        <v>46.2</v>
      </c>
      <c r="BN200">
        <v>0.84</v>
      </c>
      <c r="BO200">
        <v>35.6</v>
      </c>
      <c r="BP200">
        <v>1.1599999999999999</v>
      </c>
      <c r="BQ200">
        <v>0.45</v>
      </c>
      <c r="BR200">
        <v>99.5</v>
      </c>
      <c r="BS200">
        <v>1.26</v>
      </c>
      <c r="BT200">
        <v>2.42</v>
      </c>
      <c r="BU200">
        <v>35.6</v>
      </c>
      <c r="BV200">
        <v>30.1</v>
      </c>
      <c r="BW200">
        <v>71.400000000000006</v>
      </c>
      <c r="BX200">
        <v>1.01</v>
      </c>
      <c r="BY200">
        <v>10.4</v>
      </c>
      <c r="BZ200">
        <v>14.6</v>
      </c>
      <c r="CA200">
        <v>68.8</v>
      </c>
      <c r="CB200">
        <v>64.599999999999994</v>
      </c>
      <c r="CC200">
        <v>4.17</v>
      </c>
      <c r="CD200">
        <v>2.5</v>
      </c>
      <c r="CE200">
        <v>1.5</v>
      </c>
      <c r="CF200">
        <v>5.18</v>
      </c>
      <c r="CG200">
        <v>41.2</v>
      </c>
      <c r="CH200">
        <v>0.67</v>
      </c>
      <c r="CI200">
        <v>71.400000000000006</v>
      </c>
      <c r="CJ200">
        <v>0.56000000000000005</v>
      </c>
      <c r="CK200">
        <v>1.1299999999999999</v>
      </c>
      <c r="CL200">
        <v>1.2</v>
      </c>
      <c r="CM200">
        <v>32.799999999999997</v>
      </c>
      <c r="CN200">
        <v>1.1299999999999999</v>
      </c>
      <c r="CO200" s="639">
        <f t="shared" si="86"/>
        <v>0.25168000000000001</v>
      </c>
      <c r="CP200" s="639">
        <f t="shared" si="87"/>
        <v>0.35332000000000002</v>
      </c>
      <c r="CQ200" s="639">
        <f t="shared" si="88"/>
        <v>1.6649599999999998</v>
      </c>
      <c r="CR200" s="639">
        <f t="shared" si="89"/>
        <v>1.56332</v>
      </c>
      <c r="CS200" s="639">
        <f t="shared" si="90"/>
        <v>0.100914</v>
      </c>
      <c r="CT200" s="639">
        <f t="shared" si="91"/>
        <v>0.75249999999999995</v>
      </c>
      <c r="CU200" s="639">
        <f t="shared" si="92"/>
        <v>0.45150000000000007</v>
      </c>
      <c r="CV200" s="639">
        <f t="shared" si="93"/>
        <v>12.401200000000001</v>
      </c>
      <c r="CW200" s="639">
        <f t="shared" si="94"/>
        <v>0.20167000000000002</v>
      </c>
      <c r="CX200" s="639">
        <f t="shared" si="95"/>
        <v>0.39984000000000008</v>
      </c>
      <c r="CY200" s="639">
        <f t="shared" si="96"/>
        <v>0.80681999999999998</v>
      </c>
      <c r="CZ200" s="639">
        <f t="shared" si="97"/>
        <v>0.85680000000000012</v>
      </c>
      <c r="DA200" s="639">
        <f t="shared" si="98"/>
        <v>23.4192</v>
      </c>
      <c r="DB200" s="639">
        <f t="shared" si="99"/>
        <v>0.80681999999999998</v>
      </c>
    </row>
    <row r="201" spans="1:106">
      <c r="A201" s="588" t="s">
        <v>1193</v>
      </c>
      <c r="B201" s="494" t="s">
        <v>1117</v>
      </c>
      <c r="C201" s="495" t="s">
        <v>543</v>
      </c>
      <c r="D201" s="652" t="s">
        <v>425</v>
      </c>
      <c r="E201" s="653" t="s">
        <v>419</v>
      </c>
      <c r="F201" s="636">
        <v>43795</v>
      </c>
      <c r="G201" s="637">
        <v>1</v>
      </c>
      <c r="H201" s="638" t="s">
        <v>1193</v>
      </c>
      <c r="I201">
        <v>32891</v>
      </c>
      <c r="J201" s="668">
        <v>1</v>
      </c>
      <c r="K201">
        <v>0.25</v>
      </c>
      <c r="L201" s="575" t="s">
        <v>1204</v>
      </c>
      <c r="M201" s="575" t="s">
        <v>1204</v>
      </c>
      <c r="N201" s="575" t="s">
        <v>1204</v>
      </c>
      <c r="O201" s="575" t="s">
        <v>1204</v>
      </c>
      <c r="P201" s="575" t="s">
        <v>1204</v>
      </c>
      <c r="Q201" s="575" t="s">
        <v>1204</v>
      </c>
      <c r="R201" s="575" t="s">
        <v>1204</v>
      </c>
      <c r="S201" s="575" t="s">
        <v>1204</v>
      </c>
      <c r="T201" s="575" t="s">
        <v>1204</v>
      </c>
      <c r="U201" s="575" t="s">
        <v>1204</v>
      </c>
      <c r="V201" s="575" t="s">
        <v>1204</v>
      </c>
      <c r="W201" s="575" t="s">
        <v>1204</v>
      </c>
      <c r="X201" s="575" t="s">
        <v>1204</v>
      </c>
      <c r="Y201" s="575" t="s">
        <v>1204</v>
      </c>
      <c r="Z201" s="575" t="s">
        <v>1204</v>
      </c>
      <c r="AA201" s="575" t="s">
        <v>1204</v>
      </c>
      <c r="AB201" s="575" t="s">
        <v>1204</v>
      </c>
      <c r="AC201" s="575" t="s">
        <v>1204</v>
      </c>
      <c r="AD201" s="575" t="s">
        <v>1204</v>
      </c>
      <c r="AE201" s="575" t="s">
        <v>1204</v>
      </c>
      <c r="AF201" s="575" t="s">
        <v>1204</v>
      </c>
      <c r="AG201" s="575" t="s">
        <v>1204</v>
      </c>
      <c r="AH201" s="575" t="s">
        <v>1204</v>
      </c>
      <c r="AI201" s="575" t="s">
        <v>1204</v>
      </c>
      <c r="AJ201" s="575" t="s">
        <v>1204</v>
      </c>
      <c r="AK201" s="575" t="s">
        <v>1204</v>
      </c>
      <c r="AL201" s="575" t="s">
        <v>1204</v>
      </c>
      <c r="AM201" s="575" t="s">
        <v>1204</v>
      </c>
      <c r="AN201" s="575" t="s">
        <v>1204</v>
      </c>
      <c r="AO201" s="575" t="s">
        <v>1204</v>
      </c>
      <c r="AP201" s="575" t="s">
        <v>1204</v>
      </c>
      <c r="AQ201" s="575" t="s">
        <v>1204</v>
      </c>
      <c r="AR201" s="575" t="s">
        <v>1204</v>
      </c>
      <c r="AS201" s="575" t="s">
        <v>1204</v>
      </c>
      <c r="AT201" s="575" t="s">
        <v>1204</v>
      </c>
      <c r="AU201" s="575" t="s">
        <v>1204</v>
      </c>
      <c r="AV201" s="575" t="s">
        <v>1204</v>
      </c>
      <c r="AW201" s="575" t="s">
        <v>1204</v>
      </c>
      <c r="AX201" s="575" t="s">
        <v>1204</v>
      </c>
      <c r="AY201" s="575" t="s">
        <v>1204</v>
      </c>
      <c r="AZ201" s="575" t="s">
        <v>1204</v>
      </c>
      <c r="BA201" s="575" t="s">
        <v>1204</v>
      </c>
      <c r="BB201" s="575" t="s">
        <v>1204</v>
      </c>
      <c r="BC201" s="575" t="s">
        <v>1204</v>
      </c>
      <c r="BD201" s="575" t="s">
        <v>1204</v>
      </c>
      <c r="BE201" s="575" t="s">
        <v>1204</v>
      </c>
      <c r="BF201" s="575" t="s">
        <v>1204</v>
      </c>
      <c r="BG201" s="575" t="s">
        <v>1204</v>
      </c>
      <c r="BH201" s="575" t="s">
        <v>1204</v>
      </c>
      <c r="BI201" s="575" t="s">
        <v>1204</v>
      </c>
      <c r="BJ201" s="575" t="s">
        <v>1204</v>
      </c>
      <c r="BK201" s="575" t="s">
        <v>1204</v>
      </c>
      <c r="BL201" s="575" t="s">
        <v>1204</v>
      </c>
      <c r="BM201" s="575" t="s">
        <v>1204</v>
      </c>
      <c r="BN201" s="575" t="s">
        <v>1204</v>
      </c>
      <c r="BO201" s="575" t="s">
        <v>1204</v>
      </c>
      <c r="BP201" s="575" t="s">
        <v>1204</v>
      </c>
      <c r="BQ201" s="575" t="s">
        <v>1204</v>
      </c>
      <c r="BR201" s="575" t="s">
        <v>1204</v>
      </c>
      <c r="BS201" s="575" t="s">
        <v>1204</v>
      </c>
      <c r="BT201" s="575" t="s">
        <v>1204</v>
      </c>
      <c r="BU201" s="575" t="s">
        <v>1204</v>
      </c>
      <c r="BV201" s="575" t="s">
        <v>1204</v>
      </c>
      <c r="BW201" s="575" t="s">
        <v>1204</v>
      </c>
      <c r="BX201" s="575" t="s">
        <v>1204</v>
      </c>
      <c r="BY201" s="575" t="s">
        <v>1204</v>
      </c>
      <c r="BZ201" s="575" t="s">
        <v>1204</v>
      </c>
      <c r="CA201" s="575" t="s">
        <v>1204</v>
      </c>
      <c r="CB201" s="575" t="s">
        <v>1204</v>
      </c>
      <c r="CC201" s="575" t="s">
        <v>1204</v>
      </c>
      <c r="CD201" s="575" t="s">
        <v>1204</v>
      </c>
      <c r="CE201" s="575" t="s">
        <v>1204</v>
      </c>
      <c r="CF201" s="575" t="s">
        <v>1204</v>
      </c>
      <c r="CG201" s="575" t="s">
        <v>1204</v>
      </c>
      <c r="CH201" s="575" t="s">
        <v>1204</v>
      </c>
      <c r="CI201" s="575" t="s">
        <v>1204</v>
      </c>
      <c r="CJ201" s="575" t="s">
        <v>1204</v>
      </c>
      <c r="CK201" s="575" t="s">
        <v>1204</v>
      </c>
      <c r="CL201" s="575" t="s">
        <v>1204</v>
      </c>
      <c r="CM201" s="575" t="s">
        <v>1204</v>
      </c>
      <c r="CN201" s="575" t="s">
        <v>1204</v>
      </c>
      <c r="CO201" s="575" t="s">
        <v>1204</v>
      </c>
      <c r="CP201" s="575" t="s">
        <v>1204</v>
      </c>
      <c r="CQ201" s="575" t="s">
        <v>1204</v>
      </c>
      <c r="CR201" s="575" t="s">
        <v>1204</v>
      </c>
      <c r="CS201" s="575" t="s">
        <v>1204</v>
      </c>
      <c r="CT201" s="575" t="s">
        <v>1204</v>
      </c>
      <c r="CU201" s="575" t="s">
        <v>1204</v>
      </c>
      <c r="CV201" s="575" t="s">
        <v>1204</v>
      </c>
      <c r="CW201" s="575" t="s">
        <v>1204</v>
      </c>
      <c r="CX201" s="575" t="s">
        <v>1204</v>
      </c>
      <c r="CY201" s="575" t="s">
        <v>1204</v>
      </c>
      <c r="CZ201" s="575" t="s">
        <v>1204</v>
      </c>
      <c r="DA201" s="575" t="s">
        <v>1204</v>
      </c>
      <c r="DB201" s="575" t="s">
        <v>1204</v>
      </c>
    </row>
    <row r="202" spans="1:106">
      <c r="A202" s="114"/>
      <c r="B202" s="494" t="s">
        <v>1118</v>
      </c>
      <c r="C202" s="494"/>
      <c r="F202" s="636"/>
      <c r="G202" s="8"/>
      <c r="H202" s="8"/>
      <c r="I202">
        <v>32720</v>
      </c>
      <c r="J202" s="668">
        <v>3</v>
      </c>
      <c r="K202">
        <v>0.71</v>
      </c>
      <c r="L202" s="575" t="s">
        <v>1204</v>
      </c>
      <c r="M202" s="575" t="s">
        <v>1204</v>
      </c>
      <c r="N202" s="575" t="s">
        <v>1204</v>
      </c>
      <c r="O202" s="575" t="s">
        <v>1204</v>
      </c>
      <c r="P202" s="575" t="s">
        <v>1204</v>
      </c>
      <c r="Q202" s="575" t="s">
        <v>1204</v>
      </c>
      <c r="R202" s="575" t="s">
        <v>1204</v>
      </c>
      <c r="S202" s="575" t="s">
        <v>1204</v>
      </c>
      <c r="T202" s="575" t="s">
        <v>1204</v>
      </c>
      <c r="U202" s="575" t="s">
        <v>1204</v>
      </c>
      <c r="V202" s="575" t="s">
        <v>1204</v>
      </c>
      <c r="W202" s="575" t="s">
        <v>1204</v>
      </c>
      <c r="X202" s="575" t="s">
        <v>1204</v>
      </c>
      <c r="Y202" s="575" t="s">
        <v>1204</v>
      </c>
      <c r="Z202" s="575" t="s">
        <v>1204</v>
      </c>
      <c r="AA202" s="575" t="s">
        <v>1204</v>
      </c>
      <c r="AB202" s="575" t="s">
        <v>1204</v>
      </c>
      <c r="AC202" s="575" t="s">
        <v>1204</v>
      </c>
      <c r="AD202" s="575" t="s">
        <v>1204</v>
      </c>
      <c r="AE202" s="575" t="s">
        <v>1204</v>
      </c>
      <c r="AF202" s="575" t="s">
        <v>1204</v>
      </c>
      <c r="AG202" s="575" t="s">
        <v>1204</v>
      </c>
      <c r="AH202" s="575" t="s">
        <v>1204</v>
      </c>
      <c r="AI202" s="575" t="s">
        <v>1204</v>
      </c>
      <c r="AJ202" s="575" t="s">
        <v>1204</v>
      </c>
      <c r="AK202" s="575" t="s">
        <v>1204</v>
      </c>
      <c r="AL202" s="575" t="s">
        <v>1204</v>
      </c>
      <c r="AM202" s="575" t="s">
        <v>1204</v>
      </c>
      <c r="AN202" s="575" t="s">
        <v>1204</v>
      </c>
      <c r="AO202" s="575" t="s">
        <v>1204</v>
      </c>
      <c r="AP202" s="575" t="s">
        <v>1204</v>
      </c>
      <c r="AQ202" s="575" t="s">
        <v>1204</v>
      </c>
      <c r="AR202" s="575" t="s">
        <v>1204</v>
      </c>
      <c r="AS202" s="575" t="s">
        <v>1204</v>
      </c>
      <c r="AT202" s="575" t="s">
        <v>1204</v>
      </c>
      <c r="AU202" s="575" t="s">
        <v>1204</v>
      </c>
      <c r="AV202" s="575" t="s">
        <v>1204</v>
      </c>
      <c r="AW202" s="575" t="s">
        <v>1204</v>
      </c>
      <c r="AX202" s="575" t="s">
        <v>1204</v>
      </c>
      <c r="AY202" s="575" t="s">
        <v>1204</v>
      </c>
      <c r="AZ202" s="575" t="s">
        <v>1204</v>
      </c>
      <c r="BA202" s="575" t="s">
        <v>1204</v>
      </c>
      <c r="BB202" s="575" t="s">
        <v>1204</v>
      </c>
      <c r="BC202" s="575" t="s">
        <v>1204</v>
      </c>
      <c r="BD202" s="575" t="s">
        <v>1204</v>
      </c>
      <c r="BE202" s="575" t="s">
        <v>1204</v>
      </c>
      <c r="BF202" s="575" t="s">
        <v>1204</v>
      </c>
      <c r="BG202" s="575" t="s">
        <v>1204</v>
      </c>
      <c r="BH202" s="575" t="s">
        <v>1204</v>
      </c>
      <c r="BI202" s="575" t="s">
        <v>1204</v>
      </c>
      <c r="BJ202" s="575" t="s">
        <v>1204</v>
      </c>
      <c r="BK202" s="575" t="s">
        <v>1204</v>
      </c>
      <c r="BL202" s="575" t="s">
        <v>1204</v>
      </c>
      <c r="BM202" s="575" t="s">
        <v>1204</v>
      </c>
      <c r="BN202" s="575" t="s">
        <v>1204</v>
      </c>
      <c r="BO202" s="575" t="s">
        <v>1204</v>
      </c>
      <c r="BP202" s="575" t="s">
        <v>1204</v>
      </c>
      <c r="BQ202" s="575" t="s">
        <v>1204</v>
      </c>
      <c r="BR202" s="575" t="s">
        <v>1204</v>
      </c>
      <c r="BS202" s="575" t="s">
        <v>1204</v>
      </c>
      <c r="BT202" s="575" t="s">
        <v>1204</v>
      </c>
      <c r="BU202" s="575" t="s">
        <v>1204</v>
      </c>
      <c r="BV202" s="575" t="s">
        <v>1204</v>
      </c>
      <c r="BW202" s="575" t="s">
        <v>1204</v>
      </c>
      <c r="BX202" s="575" t="s">
        <v>1204</v>
      </c>
      <c r="BY202" s="575" t="s">
        <v>1204</v>
      </c>
      <c r="BZ202" s="575" t="s">
        <v>1204</v>
      </c>
      <c r="CA202" s="575" t="s">
        <v>1204</v>
      </c>
      <c r="CB202" s="575" t="s">
        <v>1204</v>
      </c>
      <c r="CC202" s="575" t="s">
        <v>1204</v>
      </c>
      <c r="CD202" s="575" t="s">
        <v>1204</v>
      </c>
      <c r="CE202" s="575" t="s">
        <v>1204</v>
      </c>
      <c r="CF202" s="575" t="s">
        <v>1204</v>
      </c>
      <c r="CG202" s="575" t="s">
        <v>1204</v>
      </c>
      <c r="CH202" s="575" t="s">
        <v>1204</v>
      </c>
      <c r="CI202" s="575" t="s">
        <v>1204</v>
      </c>
      <c r="CJ202" s="575" t="s">
        <v>1204</v>
      </c>
      <c r="CK202" s="575" t="s">
        <v>1204</v>
      </c>
      <c r="CL202" s="575" t="s">
        <v>1204</v>
      </c>
      <c r="CM202" s="575" t="s">
        <v>1204</v>
      </c>
      <c r="CN202" s="575" t="s">
        <v>1204</v>
      </c>
      <c r="CO202" s="575" t="s">
        <v>1204</v>
      </c>
      <c r="CP202" s="575" t="s">
        <v>1204</v>
      </c>
      <c r="CQ202" s="575" t="s">
        <v>1204</v>
      </c>
      <c r="CR202" s="575" t="s">
        <v>1204</v>
      </c>
      <c r="CS202" s="575" t="s">
        <v>1204</v>
      </c>
      <c r="CT202" s="575" t="s">
        <v>1204</v>
      </c>
      <c r="CU202" s="575" t="s">
        <v>1204</v>
      </c>
      <c r="CV202" s="575" t="s">
        <v>1204</v>
      </c>
      <c r="CW202" s="575" t="s">
        <v>1204</v>
      </c>
      <c r="CX202" s="575" t="s">
        <v>1204</v>
      </c>
      <c r="CY202" s="575" t="s">
        <v>1204</v>
      </c>
      <c r="CZ202" s="575" t="s">
        <v>1204</v>
      </c>
      <c r="DA202" s="575" t="s">
        <v>1204</v>
      </c>
      <c r="DB202" s="575" t="s">
        <v>1204</v>
      </c>
    </row>
    <row r="203" spans="1:106">
      <c r="A203" s="589" t="s">
        <v>1194</v>
      </c>
      <c r="B203" s="494" t="s">
        <v>1120</v>
      </c>
      <c r="C203" s="495" t="s">
        <v>543</v>
      </c>
      <c r="D203" s="652" t="s">
        <v>425</v>
      </c>
      <c r="E203" s="653" t="s">
        <v>361</v>
      </c>
      <c r="F203" s="636">
        <v>43801</v>
      </c>
      <c r="G203" s="637">
        <v>1.8571428571428572</v>
      </c>
      <c r="H203" s="644" t="s">
        <v>1194</v>
      </c>
      <c r="I203">
        <v>30278</v>
      </c>
      <c r="J203" s="668">
        <v>3</v>
      </c>
      <c r="K203">
        <v>0.85</v>
      </c>
      <c r="L203" s="575" t="s">
        <v>1204</v>
      </c>
      <c r="M203" s="575" t="s">
        <v>1204</v>
      </c>
      <c r="N203" s="575" t="s">
        <v>1204</v>
      </c>
      <c r="O203" s="575" t="s">
        <v>1204</v>
      </c>
      <c r="P203" s="575" t="s">
        <v>1204</v>
      </c>
      <c r="Q203" s="575" t="s">
        <v>1204</v>
      </c>
      <c r="R203" s="575" t="s">
        <v>1204</v>
      </c>
      <c r="S203" s="575" t="s">
        <v>1204</v>
      </c>
      <c r="T203" s="575" t="s">
        <v>1204</v>
      </c>
      <c r="U203" s="575" t="s">
        <v>1204</v>
      </c>
      <c r="V203" s="575" t="s">
        <v>1204</v>
      </c>
      <c r="W203" s="575" t="s">
        <v>1204</v>
      </c>
      <c r="X203" s="575" t="s">
        <v>1204</v>
      </c>
      <c r="Y203" s="575" t="s">
        <v>1204</v>
      </c>
      <c r="Z203" s="575" t="s">
        <v>1204</v>
      </c>
      <c r="AA203" s="575" t="s">
        <v>1204</v>
      </c>
      <c r="AB203" s="575" t="s">
        <v>1204</v>
      </c>
      <c r="AC203" s="575" t="s">
        <v>1204</v>
      </c>
      <c r="AD203" s="575" t="s">
        <v>1204</v>
      </c>
      <c r="AE203" s="575" t="s">
        <v>1204</v>
      </c>
      <c r="AF203" s="575" t="s">
        <v>1204</v>
      </c>
      <c r="AG203" s="575" t="s">
        <v>1204</v>
      </c>
      <c r="AH203" s="575" t="s">
        <v>1204</v>
      </c>
      <c r="AI203" s="575" t="s">
        <v>1204</v>
      </c>
      <c r="AJ203" s="575" t="s">
        <v>1204</v>
      </c>
      <c r="AK203" s="575" t="s">
        <v>1204</v>
      </c>
      <c r="AL203" s="575" t="s">
        <v>1204</v>
      </c>
      <c r="AM203" s="575" t="s">
        <v>1204</v>
      </c>
      <c r="AN203" s="575" t="s">
        <v>1204</v>
      </c>
      <c r="AO203" s="575" t="s">
        <v>1204</v>
      </c>
      <c r="AP203" s="575" t="s">
        <v>1204</v>
      </c>
      <c r="AQ203" s="575" t="s">
        <v>1204</v>
      </c>
      <c r="AR203" s="575" t="s">
        <v>1204</v>
      </c>
      <c r="AS203" s="575" t="s">
        <v>1204</v>
      </c>
      <c r="AT203" s="575" t="s">
        <v>1204</v>
      </c>
      <c r="AU203" s="575" t="s">
        <v>1204</v>
      </c>
      <c r="AV203" s="575" t="s">
        <v>1204</v>
      </c>
      <c r="AW203" s="575" t="s">
        <v>1204</v>
      </c>
      <c r="AX203" s="575" t="s">
        <v>1204</v>
      </c>
      <c r="AY203" s="575" t="s">
        <v>1204</v>
      </c>
      <c r="AZ203" s="575" t="s">
        <v>1204</v>
      </c>
      <c r="BA203" s="575" t="s">
        <v>1204</v>
      </c>
      <c r="BB203" s="575" t="s">
        <v>1204</v>
      </c>
      <c r="BC203" s="575" t="s">
        <v>1204</v>
      </c>
      <c r="BD203" s="575" t="s">
        <v>1204</v>
      </c>
      <c r="BE203" s="575" t="s">
        <v>1204</v>
      </c>
      <c r="BF203" s="575" t="s">
        <v>1204</v>
      </c>
      <c r="BG203" s="575" t="s">
        <v>1204</v>
      </c>
      <c r="BH203" s="575" t="s">
        <v>1204</v>
      </c>
      <c r="BI203" s="575" t="s">
        <v>1204</v>
      </c>
      <c r="BJ203" s="575" t="s">
        <v>1204</v>
      </c>
      <c r="BK203" s="575" t="s">
        <v>1204</v>
      </c>
      <c r="BL203" s="575" t="s">
        <v>1204</v>
      </c>
      <c r="BM203" s="575" t="s">
        <v>1204</v>
      </c>
      <c r="BN203" s="575" t="s">
        <v>1204</v>
      </c>
      <c r="BO203" s="575" t="s">
        <v>1204</v>
      </c>
      <c r="BP203" s="575" t="s">
        <v>1204</v>
      </c>
      <c r="BQ203" s="575" t="s">
        <v>1204</v>
      </c>
      <c r="BR203" s="575" t="s">
        <v>1204</v>
      </c>
      <c r="BS203" s="575" t="s">
        <v>1204</v>
      </c>
      <c r="BT203" s="575" t="s">
        <v>1204</v>
      </c>
      <c r="BU203" s="575" t="s">
        <v>1204</v>
      </c>
      <c r="BV203" s="575" t="s">
        <v>1204</v>
      </c>
      <c r="BW203" s="575" t="s">
        <v>1204</v>
      </c>
      <c r="BX203" s="575" t="s">
        <v>1204</v>
      </c>
      <c r="BY203" s="575" t="s">
        <v>1204</v>
      </c>
      <c r="BZ203" s="575" t="s">
        <v>1204</v>
      </c>
      <c r="CA203" s="575" t="s">
        <v>1204</v>
      </c>
      <c r="CB203" s="575" t="s">
        <v>1204</v>
      </c>
      <c r="CC203" s="575" t="s">
        <v>1204</v>
      </c>
      <c r="CD203" s="575" t="s">
        <v>1204</v>
      </c>
      <c r="CE203" s="575" t="s">
        <v>1204</v>
      </c>
      <c r="CF203" s="575" t="s">
        <v>1204</v>
      </c>
      <c r="CG203" s="575" t="s">
        <v>1204</v>
      </c>
      <c r="CH203" s="575" t="s">
        <v>1204</v>
      </c>
      <c r="CI203" s="575" t="s">
        <v>1204</v>
      </c>
      <c r="CJ203" s="575" t="s">
        <v>1204</v>
      </c>
      <c r="CK203" s="575" t="s">
        <v>1204</v>
      </c>
      <c r="CL203" s="575" t="s">
        <v>1204</v>
      </c>
      <c r="CM203" s="575" t="s">
        <v>1204</v>
      </c>
      <c r="CN203" s="575" t="s">
        <v>1204</v>
      </c>
      <c r="CO203" s="575" t="s">
        <v>1204</v>
      </c>
      <c r="CP203" s="575" t="s">
        <v>1204</v>
      </c>
      <c r="CQ203" s="575" t="s">
        <v>1204</v>
      </c>
      <c r="CR203" s="575" t="s">
        <v>1204</v>
      </c>
      <c r="CS203" s="575" t="s">
        <v>1204</v>
      </c>
      <c r="CT203" s="575" t="s">
        <v>1204</v>
      </c>
      <c r="CU203" s="575" t="s">
        <v>1204</v>
      </c>
      <c r="CV203" s="575" t="s">
        <v>1204</v>
      </c>
      <c r="CW203" s="575" t="s">
        <v>1204</v>
      </c>
      <c r="CX203" s="575" t="s">
        <v>1204</v>
      </c>
      <c r="CY203" s="575" t="s">
        <v>1204</v>
      </c>
      <c r="CZ203" s="575" t="s">
        <v>1204</v>
      </c>
      <c r="DA203" s="575" t="s">
        <v>1204</v>
      </c>
      <c r="DB203" s="575" t="s">
        <v>1204</v>
      </c>
    </row>
    <row r="204" spans="1:106" s="643" customFormat="1">
      <c r="A204" s="114"/>
      <c r="B204" s="549" t="s">
        <v>1121</v>
      </c>
      <c r="C204" s="549"/>
      <c r="F204" s="641"/>
      <c r="I204" s="555" t="s">
        <v>1204</v>
      </c>
      <c r="J204" s="555" t="s">
        <v>1204</v>
      </c>
      <c r="K204" s="555" t="s">
        <v>1204</v>
      </c>
      <c r="L204" s="555" t="s">
        <v>1204</v>
      </c>
      <c r="M204" s="555" t="s">
        <v>1204</v>
      </c>
      <c r="N204" s="555" t="s">
        <v>1204</v>
      </c>
      <c r="O204" s="555" t="s">
        <v>1204</v>
      </c>
      <c r="P204" s="555" t="s">
        <v>1204</v>
      </c>
      <c r="Q204" s="555" t="s">
        <v>1204</v>
      </c>
      <c r="R204" s="555" t="s">
        <v>1204</v>
      </c>
      <c r="S204" s="555" t="s">
        <v>1204</v>
      </c>
      <c r="T204" s="555" t="s">
        <v>1204</v>
      </c>
      <c r="U204" s="555" t="s">
        <v>1204</v>
      </c>
      <c r="V204" s="555" t="s">
        <v>1204</v>
      </c>
      <c r="W204" s="555" t="s">
        <v>1204</v>
      </c>
      <c r="X204" s="555" t="s">
        <v>1204</v>
      </c>
      <c r="Y204" s="555" t="s">
        <v>1204</v>
      </c>
      <c r="Z204" s="555" t="s">
        <v>1204</v>
      </c>
      <c r="AA204" s="555" t="s">
        <v>1204</v>
      </c>
      <c r="AB204" s="555" t="s">
        <v>1204</v>
      </c>
      <c r="AC204" s="555" t="s">
        <v>1204</v>
      </c>
      <c r="AD204" s="555" t="s">
        <v>1204</v>
      </c>
      <c r="AE204" s="555" t="s">
        <v>1204</v>
      </c>
      <c r="AF204" s="555" t="s">
        <v>1204</v>
      </c>
      <c r="AG204" s="555" t="s">
        <v>1204</v>
      </c>
      <c r="AH204" s="555" t="s">
        <v>1204</v>
      </c>
      <c r="AI204" s="555" t="s">
        <v>1204</v>
      </c>
      <c r="AJ204" s="555" t="s">
        <v>1204</v>
      </c>
      <c r="AK204" s="555" t="s">
        <v>1204</v>
      </c>
      <c r="AL204" s="555" t="s">
        <v>1204</v>
      </c>
      <c r="AM204" s="555" t="s">
        <v>1204</v>
      </c>
      <c r="AN204" s="555" t="s">
        <v>1204</v>
      </c>
      <c r="AO204" s="555" t="s">
        <v>1204</v>
      </c>
      <c r="AP204" s="555" t="s">
        <v>1204</v>
      </c>
      <c r="AQ204" s="555" t="s">
        <v>1204</v>
      </c>
      <c r="AR204" s="555" t="s">
        <v>1204</v>
      </c>
      <c r="AS204" s="555" t="s">
        <v>1204</v>
      </c>
      <c r="AT204" s="555" t="s">
        <v>1204</v>
      </c>
      <c r="AU204" s="555" t="s">
        <v>1204</v>
      </c>
      <c r="AV204" s="555" t="s">
        <v>1204</v>
      </c>
      <c r="AW204" s="555" t="s">
        <v>1204</v>
      </c>
      <c r="AX204" s="555" t="s">
        <v>1204</v>
      </c>
      <c r="AY204" s="555" t="s">
        <v>1204</v>
      </c>
      <c r="AZ204" s="555" t="s">
        <v>1204</v>
      </c>
      <c r="BA204" s="555" t="s">
        <v>1204</v>
      </c>
      <c r="BB204" s="555" t="s">
        <v>1204</v>
      </c>
      <c r="BC204" s="555" t="s">
        <v>1204</v>
      </c>
      <c r="BD204" s="555" t="s">
        <v>1204</v>
      </c>
      <c r="BE204" s="555" t="s">
        <v>1204</v>
      </c>
      <c r="BF204" s="555" t="s">
        <v>1204</v>
      </c>
      <c r="BG204" s="555" t="s">
        <v>1204</v>
      </c>
      <c r="BH204" s="555" t="s">
        <v>1204</v>
      </c>
      <c r="BI204" s="555" t="s">
        <v>1204</v>
      </c>
      <c r="BJ204" s="555" t="s">
        <v>1204</v>
      </c>
      <c r="BK204" s="555" t="s">
        <v>1204</v>
      </c>
      <c r="BL204" s="555" t="s">
        <v>1204</v>
      </c>
      <c r="BM204" s="555" t="s">
        <v>1204</v>
      </c>
      <c r="BN204" s="555" t="s">
        <v>1204</v>
      </c>
      <c r="BO204" s="555" t="s">
        <v>1204</v>
      </c>
      <c r="BP204" s="555" t="s">
        <v>1204</v>
      </c>
      <c r="BQ204" s="555" t="s">
        <v>1204</v>
      </c>
      <c r="BR204" s="555" t="s">
        <v>1204</v>
      </c>
      <c r="BS204" s="555" t="s">
        <v>1204</v>
      </c>
      <c r="BT204" s="555" t="s">
        <v>1204</v>
      </c>
      <c r="BU204" s="555" t="s">
        <v>1204</v>
      </c>
      <c r="BV204" s="555" t="s">
        <v>1204</v>
      </c>
      <c r="BW204" s="555" t="s">
        <v>1204</v>
      </c>
      <c r="BX204" s="555" t="s">
        <v>1204</v>
      </c>
      <c r="BY204" s="555" t="s">
        <v>1204</v>
      </c>
      <c r="BZ204" s="555" t="s">
        <v>1204</v>
      </c>
      <c r="CA204" s="555" t="s">
        <v>1204</v>
      </c>
      <c r="CB204" s="555" t="s">
        <v>1204</v>
      </c>
      <c r="CC204" s="555" t="s">
        <v>1204</v>
      </c>
      <c r="CD204" s="555" t="s">
        <v>1204</v>
      </c>
      <c r="CE204" s="555" t="s">
        <v>1204</v>
      </c>
      <c r="CF204" s="555" t="s">
        <v>1204</v>
      </c>
      <c r="CG204" s="555" t="s">
        <v>1204</v>
      </c>
      <c r="CH204" s="555" t="s">
        <v>1204</v>
      </c>
      <c r="CI204" s="555" t="s">
        <v>1204</v>
      </c>
      <c r="CJ204" s="555" t="s">
        <v>1204</v>
      </c>
      <c r="CK204" s="555" t="s">
        <v>1204</v>
      </c>
      <c r="CL204" s="555" t="s">
        <v>1204</v>
      </c>
      <c r="CM204" s="555" t="s">
        <v>1204</v>
      </c>
      <c r="CN204" s="555" t="s">
        <v>1204</v>
      </c>
      <c r="CO204" s="555" t="s">
        <v>1204</v>
      </c>
      <c r="CP204" s="555" t="s">
        <v>1204</v>
      </c>
      <c r="CQ204" s="555" t="s">
        <v>1204</v>
      </c>
      <c r="CR204" s="555" t="s">
        <v>1204</v>
      </c>
      <c r="CS204" s="555" t="s">
        <v>1204</v>
      </c>
      <c r="CT204" s="555" t="s">
        <v>1204</v>
      </c>
      <c r="CU204" s="555" t="s">
        <v>1204</v>
      </c>
      <c r="CV204" s="555" t="s">
        <v>1204</v>
      </c>
      <c r="CW204" s="555" t="s">
        <v>1204</v>
      </c>
      <c r="CX204" s="555" t="s">
        <v>1204</v>
      </c>
      <c r="CY204" s="555" t="s">
        <v>1204</v>
      </c>
      <c r="CZ204" s="555" t="s">
        <v>1204</v>
      </c>
      <c r="DA204" s="555" t="s">
        <v>1204</v>
      </c>
      <c r="DB204" s="555" t="s">
        <v>1204</v>
      </c>
    </row>
    <row r="205" spans="1:106">
      <c r="A205" s="588" t="s">
        <v>1195</v>
      </c>
      <c r="B205" s="494" t="s">
        <v>1123</v>
      </c>
      <c r="C205" s="495" t="s">
        <v>543</v>
      </c>
      <c r="D205" s="652" t="s">
        <v>425</v>
      </c>
      <c r="E205" s="653" t="s">
        <v>363</v>
      </c>
      <c r="F205" s="636">
        <v>43816</v>
      </c>
      <c r="G205" s="637">
        <v>4</v>
      </c>
      <c r="H205" s="638" t="s">
        <v>1195</v>
      </c>
      <c r="I205">
        <v>1724</v>
      </c>
      <c r="J205" s="668">
        <v>1</v>
      </c>
      <c r="K205">
        <v>0.87</v>
      </c>
      <c r="L205" s="575" t="s">
        <v>1204</v>
      </c>
      <c r="M205" s="575" t="s">
        <v>1204</v>
      </c>
      <c r="N205" s="575" t="s">
        <v>1204</v>
      </c>
      <c r="O205" s="575" t="s">
        <v>1204</v>
      </c>
      <c r="P205" s="575" t="s">
        <v>1204</v>
      </c>
      <c r="Q205" s="575" t="s">
        <v>1204</v>
      </c>
      <c r="R205" s="575" t="s">
        <v>1204</v>
      </c>
      <c r="S205" s="575" t="s">
        <v>1204</v>
      </c>
      <c r="T205" s="575" t="s">
        <v>1204</v>
      </c>
      <c r="U205" s="575" t="s">
        <v>1204</v>
      </c>
      <c r="V205" s="575" t="s">
        <v>1204</v>
      </c>
      <c r="W205" s="575" t="s">
        <v>1204</v>
      </c>
      <c r="X205" s="575" t="s">
        <v>1204</v>
      </c>
      <c r="Y205" s="575" t="s">
        <v>1204</v>
      </c>
      <c r="Z205" s="575" t="s">
        <v>1204</v>
      </c>
      <c r="AA205" s="575" t="s">
        <v>1204</v>
      </c>
      <c r="AB205" s="575" t="s">
        <v>1204</v>
      </c>
      <c r="AC205" s="575" t="s">
        <v>1204</v>
      </c>
      <c r="AD205" s="575" t="s">
        <v>1204</v>
      </c>
      <c r="AE205" s="575" t="s">
        <v>1204</v>
      </c>
      <c r="AF205" s="575" t="s">
        <v>1204</v>
      </c>
      <c r="AG205" s="575" t="s">
        <v>1204</v>
      </c>
      <c r="AH205" s="575" t="s">
        <v>1204</v>
      </c>
      <c r="AI205" s="575" t="s">
        <v>1204</v>
      </c>
      <c r="AJ205" s="575" t="s">
        <v>1204</v>
      </c>
      <c r="AK205" s="575" t="s">
        <v>1204</v>
      </c>
      <c r="AL205" s="575" t="s">
        <v>1204</v>
      </c>
      <c r="AM205" s="575" t="s">
        <v>1204</v>
      </c>
      <c r="AN205" s="575" t="s">
        <v>1204</v>
      </c>
      <c r="AO205" s="575" t="s">
        <v>1204</v>
      </c>
      <c r="AP205" s="575" t="s">
        <v>1204</v>
      </c>
      <c r="AQ205" s="575" t="s">
        <v>1204</v>
      </c>
      <c r="AR205" s="575" t="s">
        <v>1204</v>
      </c>
      <c r="AS205" s="575" t="s">
        <v>1204</v>
      </c>
      <c r="AT205" s="575" t="s">
        <v>1204</v>
      </c>
      <c r="AU205" s="575" t="s">
        <v>1204</v>
      </c>
      <c r="AV205" s="575" t="s">
        <v>1204</v>
      </c>
      <c r="AW205" s="575" t="s">
        <v>1204</v>
      </c>
      <c r="AX205" s="575" t="s">
        <v>1204</v>
      </c>
      <c r="AY205" s="575" t="s">
        <v>1204</v>
      </c>
      <c r="AZ205" s="575" t="s">
        <v>1204</v>
      </c>
      <c r="BA205" s="575" t="s">
        <v>1204</v>
      </c>
      <c r="BB205" s="575" t="s">
        <v>1204</v>
      </c>
      <c r="BC205" s="575" t="s">
        <v>1204</v>
      </c>
      <c r="BD205" s="575" t="s">
        <v>1204</v>
      </c>
      <c r="BE205" s="575" t="s">
        <v>1204</v>
      </c>
      <c r="BF205" s="575" t="s">
        <v>1204</v>
      </c>
      <c r="BG205" s="575" t="s">
        <v>1204</v>
      </c>
      <c r="BH205" s="575" t="s">
        <v>1204</v>
      </c>
      <c r="BI205" s="575" t="s">
        <v>1204</v>
      </c>
      <c r="BJ205" s="575" t="s">
        <v>1204</v>
      </c>
      <c r="BK205" s="575" t="s">
        <v>1204</v>
      </c>
      <c r="BL205" s="575" t="s">
        <v>1204</v>
      </c>
      <c r="BM205" s="575" t="s">
        <v>1204</v>
      </c>
      <c r="BN205" s="575" t="s">
        <v>1204</v>
      </c>
      <c r="BO205" s="575" t="s">
        <v>1204</v>
      </c>
      <c r="BP205" s="575" t="s">
        <v>1204</v>
      </c>
      <c r="BQ205" s="575" t="s">
        <v>1204</v>
      </c>
      <c r="BR205" s="575" t="s">
        <v>1204</v>
      </c>
      <c r="BS205" s="575" t="s">
        <v>1204</v>
      </c>
      <c r="BT205" s="575" t="s">
        <v>1204</v>
      </c>
      <c r="BU205" s="575" t="s">
        <v>1204</v>
      </c>
      <c r="BV205" s="575" t="s">
        <v>1204</v>
      </c>
      <c r="BW205" s="575" t="s">
        <v>1204</v>
      </c>
      <c r="BX205" s="575" t="s">
        <v>1204</v>
      </c>
      <c r="BY205" s="575" t="s">
        <v>1204</v>
      </c>
      <c r="BZ205" s="575" t="s">
        <v>1204</v>
      </c>
      <c r="CA205" s="575" t="s">
        <v>1204</v>
      </c>
      <c r="CB205" s="575" t="s">
        <v>1204</v>
      </c>
      <c r="CC205" s="575" t="s">
        <v>1204</v>
      </c>
      <c r="CD205" s="575" t="s">
        <v>1204</v>
      </c>
      <c r="CE205" s="575" t="s">
        <v>1204</v>
      </c>
      <c r="CF205" s="575" t="s">
        <v>1204</v>
      </c>
      <c r="CG205" s="575" t="s">
        <v>1204</v>
      </c>
      <c r="CH205" s="575" t="s">
        <v>1204</v>
      </c>
      <c r="CI205" s="575" t="s">
        <v>1204</v>
      </c>
      <c r="CJ205" s="575" t="s">
        <v>1204</v>
      </c>
      <c r="CK205" s="575" t="s">
        <v>1204</v>
      </c>
      <c r="CL205" s="575" t="s">
        <v>1204</v>
      </c>
      <c r="CM205" s="575" t="s">
        <v>1204</v>
      </c>
      <c r="CN205" s="575" t="s">
        <v>1204</v>
      </c>
      <c r="CO205" s="575" t="s">
        <v>1204</v>
      </c>
      <c r="CP205" s="575" t="s">
        <v>1204</v>
      </c>
      <c r="CQ205" s="575" t="s">
        <v>1204</v>
      </c>
      <c r="CR205" s="575" t="s">
        <v>1204</v>
      </c>
      <c r="CS205" s="575" t="s">
        <v>1204</v>
      </c>
      <c r="CT205" s="575" t="s">
        <v>1204</v>
      </c>
      <c r="CU205" s="575" t="s">
        <v>1204</v>
      </c>
      <c r="CV205" s="575" t="s">
        <v>1204</v>
      </c>
      <c r="CW205" s="575" t="s">
        <v>1204</v>
      </c>
      <c r="CX205" s="575" t="s">
        <v>1204</v>
      </c>
      <c r="CY205" s="575" t="s">
        <v>1204</v>
      </c>
      <c r="CZ205" s="575" t="s">
        <v>1204</v>
      </c>
      <c r="DA205" s="575" t="s">
        <v>1204</v>
      </c>
      <c r="DB205" s="575" t="s">
        <v>1204</v>
      </c>
    </row>
    <row r="206" spans="1:106">
      <c r="A206" s="645"/>
      <c r="B206" s="494" t="s">
        <v>1124</v>
      </c>
      <c r="C206" s="494"/>
      <c r="F206" s="636"/>
      <c r="G206" s="8"/>
      <c r="I206">
        <v>1330</v>
      </c>
      <c r="J206" s="668">
        <v>2</v>
      </c>
      <c r="K206">
        <v>1.68</v>
      </c>
      <c r="L206" s="575" t="s">
        <v>1204</v>
      </c>
      <c r="M206" s="575" t="s">
        <v>1204</v>
      </c>
      <c r="N206" s="575" t="s">
        <v>1204</v>
      </c>
      <c r="O206" s="575" t="s">
        <v>1204</v>
      </c>
      <c r="P206" s="575" t="s">
        <v>1204</v>
      </c>
      <c r="Q206" s="575" t="s">
        <v>1204</v>
      </c>
      <c r="R206" s="575" t="s">
        <v>1204</v>
      </c>
      <c r="S206" s="575" t="s">
        <v>1204</v>
      </c>
      <c r="T206" s="575" t="s">
        <v>1204</v>
      </c>
      <c r="U206" s="575" t="s">
        <v>1204</v>
      </c>
      <c r="V206" s="575" t="s">
        <v>1204</v>
      </c>
      <c r="W206" s="575" t="s">
        <v>1204</v>
      </c>
      <c r="X206" s="575" t="s">
        <v>1204</v>
      </c>
      <c r="Y206" s="575" t="s">
        <v>1204</v>
      </c>
      <c r="Z206" s="575" t="s">
        <v>1204</v>
      </c>
      <c r="AA206" s="575" t="s">
        <v>1204</v>
      </c>
      <c r="AB206" s="575" t="s">
        <v>1204</v>
      </c>
      <c r="AC206" s="575" t="s">
        <v>1204</v>
      </c>
      <c r="AD206" s="575" t="s">
        <v>1204</v>
      </c>
      <c r="AE206" s="575" t="s">
        <v>1204</v>
      </c>
      <c r="AF206" s="575" t="s">
        <v>1204</v>
      </c>
      <c r="AG206" s="575" t="s">
        <v>1204</v>
      </c>
      <c r="AH206" s="575" t="s">
        <v>1204</v>
      </c>
      <c r="AI206" s="575" t="s">
        <v>1204</v>
      </c>
      <c r="AJ206" s="575" t="s">
        <v>1204</v>
      </c>
      <c r="AK206" s="575" t="s">
        <v>1204</v>
      </c>
      <c r="AL206" s="575" t="s">
        <v>1204</v>
      </c>
      <c r="AM206" s="575" t="s">
        <v>1204</v>
      </c>
      <c r="AN206" s="575" t="s">
        <v>1204</v>
      </c>
      <c r="AO206" s="575" t="s">
        <v>1204</v>
      </c>
      <c r="AP206" s="575" t="s">
        <v>1204</v>
      </c>
      <c r="AQ206" s="575" t="s">
        <v>1204</v>
      </c>
      <c r="AR206" s="575" t="s">
        <v>1204</v>
      </c>
      <c r="AS206" s="575" t="s">
        <v>1204</v>
      </c>
      <c r="AT206" s="575" t="s">
        <v>1204</v>
      </c>
      <c r="AU206" s="575" t="s">
        <v>1204</v>
      </c>
      <c r="AV206" s="575" t="s">
        <v>1204</v>
      </c>
      <c r="AW206" s="575" t="s">
        <v>1204</v>
      </c>
      <c r="AX206" s="575" t="s">
        <v>1204</v>
      </c>
      <c r="AY206" s="575" t="s">
        <v>1204</v>
      </c>
      <c r="AZ206" s="575" t="s">
        <v>1204</v>
      </c>
      <c r="BA206" s="575" t="s">
        <v>1204</v>
      </c>
      <c r="BB206" s="575" t="s">
        <v>1204</v>
      </c>
      <c r="BC206" s="575" t="s">
        <v>1204</v>
      </c>
      <c r="BD206" s="575" t="s">
        <v>1204</v>
      </c>
      <c r="BE206" s="575" t="s">
        <v>1204</v>
      </c>
      <c r="BF206" s="575" t="s">
        <v>1204</v>
      </c>
      <c r="BG206" s="575" t="s">
        <v>1204</v>
      </c>
      <c r="BH206" s="575" t="s">
        <v>1204</v>
      </c>
      <c r="BI206" s="575" t="s">
        <v>1204</v>
      </c>
      <c r="BJ206" s="575" t="s">
        <v>1204</v>
      </c>
      <c r="BK206" s="575" t="s">
        <v>1204</v>
      </c>
      <c r="BL206" s="575" t="s">
        <v>1204</v>
      </c>
      <c r="BM206" s="575" t="s">
        <v>1204</v>
      </c>
      <c r="BN206" s="575" t="s">
        <v>1204</v>
      </c>
      <c r="BO206" s="575" t="s">
        <v>1204</v>
      </c>
      <c r="BP206" s="575" t="s">
        <v>1204</v>
      </c>
      <c r="BQ206" s="575" t="s">
        <v>1204</v>
      </c>
      <c r="BR206" s="575" t="s">
        <v>1204</v>
      </c>
      <c r="BS206" s="575" t="s">
        <v>1204</v>
      </c>
      <c r="BT206" s="575" t="s">
        <v>1204</v>
      </c>
      <c r="BU206" s="575" t="s">
        <v>1204</v>
      </c>
      <c r="BV206" s="575" t="s">
        <v>1204</v>
      </c>
      <c r="BW206" s="575" t="s">
        <v>1204</v>
      </c>
      <c r="BX206" s="575" t="s">
        <v>1204</v>
      </c>
      <c r="BY206" s="575" t="s">
        <v>1204</v>
      </c>
      <c r="BZ206" s="575" t="s">
        <v>1204</v>
      </c>
      <c r="CA206" s="575" t="s">
        <v>1204</v>
      </c>
      <c r="CB206" s="575" t="s">
        <v>1204</v>
      </c>
      <c r="CC206" s="575" t="s">
        <v>1204</v>
      </c>
      <c r="CD206" s="575" t="s">
        <v>1204</v>
      </c>
      <c r="CE206" s="575" t="s">
        <v>1204</v>
      </c>
      <c r="CF206" s="575" t="s">
        <v>1204</v>
      </c>
      <c r="CG206" s="575" t="s">
        <v>1204</v>
      </c>
      <c r="CH206" s="575" t="s">
        <v>1204</v>
      </c>
      <c r="CI206" s="575" t="s">
        <v>1204</v>
      </c>
      <c r="CJ206" s="575" t="s">
        <v>1204</v>
      </c>
      <c r="CK206" s="575" t="s">
        <v>1204</v>
      </c>
      <c r="CL206" s="575" t="s">
        <v>1204</v>
      </c>
      <c r="CM206" s="575" t="s">
        <v>1204</v>
      </c>
      <c r="CN206" s="575" t="s">
        <v>1204</v>
      </c>
      <c r="CO206" s="575" t="s">
        <v>1204</v>
      </c>
      <c r="CP206" s="575" t="s">
        <v>1204</v>
      </c>
      <c r="CQ206" s="575" t="s">
        <v>1204</v>
      </c>
      <c r="CR206" s="575" t="s">
        <v>1204</v>
      </c>
      <c r="CS206" s="575" t="s">
        <v>1204</v>
      </c>
      <c r="CT206" s="575" t="s">
        <v>1204</v>
      </c>
      <c r="CU206" s="575" t="s">
        <v>1204</v>
      </c>
      <c r="CV206" s="575" t="s">
        <v>1204</v>
      </c>
      <c r="CW206" s="575" t="s">
        <v>1204</v>
      </c>
      <c r="CX206" s="575" t="s">
        <v>1204</v>
      </c>
      <c r="CY206" s="575" t="s">
        <v>1204</v>
      </c>
      <c r="CZ206" s="575" t="s">
        <v>1204</v>
      </c>
      <c r="DA206" s="575" t="s">
        <v>1204</v>
      </c>
      <c r="DB206" s="575" t="s">
        <v>1204</v>
      </c>
    </row>
    <row r="207" spans="1:106">
      <c r="A207" s="588" t="s">
        <v>381</v>
      </c>
      <c r="B207" s="494" t="s">
        <v>1126</v>
      </c>
      <c r="C207" s="495" t="s">
        <v>543</v>
      </c>
      <c r="D207" s="652" t="s">
        <v>425</v>
      </c>
      <c r="E207" s="653" t="s">
        <v>739</v>
      </c>
      <c r="F207" s="636">
        <v>43899</v>
      </c>
      <c r="G207" s="637">
        <v>-0.14285714285714285</v>
      </c>
      <c r="H207" s="638" t="s">
        <v>381</v>
      </c>
      <c r="I207">
        <v>913</v>
      </c>
      <c r="J207" s="668">
        <v>0</v>
      </c>
      <c r="K207">
        <v>0</v>
      </c>
      <c r="L207" s="575" t="s">
        <v>1204</v>
      </c>
      <c r="M207" s="575" t="s">
        <v>1204</v>
      </c>
      <c r="N207" s="575" t="s">
        <v>1204</v>
      </c>
      <c r="O207" s="575" t="s">
        <v>1204</v>
      </c>
      <c r="P207" s="575" t="s">
        <v>1204</v>
      </c>
      <c r="Q207" s="575" t="s">
        <v>1204</v>
      </c>
      <c r="R207" s="575" t="s">
        <v>1204</v>
      </c>
      <c r="S207" s="575" t="s">
        <v>1204</v>
      </c>
      <c r="T207" s="575" t="s">
        <v>1204</v>
      </c>
      <c r="U207" s="575" t="s">
        <v>1204</v>
      </c>
      <c r="V207" s="575" t="s">
        <v>1204</v>
      </c>
      <c r="W207" s="575" t="s">
        <v>1204</v>
      </c>
      <c r="X207" s="575" t="s">
        <v>1204</v>
      </c>
      <c r="Y207" s="575" t="s">
        <v>1204</v>
      </c>
      <c r="Z207" s="575" t="s">
        <v>1204</v>
      </c>
      <c r="AA207" s="575" t="s">
        <v>1204</v>
      </c>
      <c r="AB207" s="575" t="s">
        <v>1204</v>
      </c>
      <c r="AC207" s="575" t="s">
        <v>1204</v>
      </c>
      <c r="AD207" s="575" t="s">
        <v>1204</v>
      </c>
      <c r="AE207" s="575" t="s">
        <v>1204</v>
      </c>
      <c r="AF207" s="575" t="s">
        <v>1204</v>
      </c>
      <c r="AG207" s="575" t="s">
        <v>1204</v>
      </c>
      <c r="AH207" s="575" t="s">
        <v>1204</v>
      </c>
      <c r="AI207" s="575" t="s">
        <v>1204</v>
      </c>
      <c r="AJ207" s="575" t="s">
        <v>1204</v>
      </c>
      <c r="AK207" s="575" t="s">
        <v>1204</v>
      </c>
      <c r="AL207" s="575" t="s">
        <v>1204</v>
      </c>
      <c r="AM207" s="575" t="s">
        <v>1204</v>
      </c>
      <c r="AN207" s="575" t="s">
        <v>1204</v>
      </c>
      <c r="AO207" s="575" t="s">
        <v>1204</v>
      </c>
      <c r="AP207" s="575" t="s">
        <v>1204</v>
      </c>
      <c r="AQ207" s="575" t="s">
        <v>1204</v>
      </c>
      <c r="AR207" s="575" t="s">
        <v>1204</v>
      </c>
      <c r="AS207" s="575" t="s">
        <v>1204</v>
      </c>
      <c r="AT207" s="575" t="s">
        <v>1204</v>
      </c>
      <c r="AU207" s="575" t="s">
        <v>1204</v>
      </c>
      <c r="AV207" s="575" t="s">
        <v>1204</v>
      </c>
      <c r="AW207" s="575" t="s">
        <v>1204</v>
      </c>
      <c r="AX207" s="575" t="s">
        <v>1204</v>
      </c>
      <c r="AY207" s="575" t="s">
        <v>1204</v>
      </c>
      <c r="AZ207" s="575" t="s">
        <v>1204</v>
      </c>
      <c r="BA207" s="575" t="s">
        <v>1204</v>
      </c>
      <c r="BB207" s="575" t="s">
        <v>1204</v>
      </c>
      <c r="BC207" s="575" t="s">
        <v>1204</v>
      </c>
      <c r="BD207" s="575" t="s">
        <v>1204</v>
      </c>
      <c r="BE207" s="575" t="s">
        <v>1204</v>
      </c>
      <c r="BF207" s="575" t="s">
        <v>1204</v>
      </c>
      <c r="BG207" s="575" t="s">
        <v>1204</v>
      </c>
      <c r="BH207" s="575" t="s">
        <v>1204</v>
      </c>
      <c r="BI207" s="575" t="s">
        <v>1204</v>
      </c>
      <c r="BJ207" s="575" t="s">
        <v>1204</v>
      </c>
      <c r="BK207" s="575" t="s">
        <v>1204</v>
      </c>
      <c r="BL207" s="575" t="s">
        <v>1204</v>
      </c>
      <c r="BM207" s="575" t="s">
        <v>1204</v>
      </c>
      <c r="BN207" s="575" t="s">
        <v>1204</v>
      </c>
      <c r="BO207" s="575" t="s">
        <v>1204</v>
      </c>
      <c r="BP207" s="575" t="s">
        <v>1204</v>
      </c>
      <c r="BQ207" s="575" t="s">
        <v>1204</v>
      </c>
      <c r="BR207" s="575" t="s">
        <v>1204</v>
      </c>
      <c r="BS207" s="575" t="s">
        <v>1204</v>
      </c>
      <c r="BT207" s="575" t="s">
        <v>1204</v>
      </c>
      <c r="BU207" s="575" t="s">
        <v>1204</v>
      </c>
      <c r="BV207" s="575" t="s">
        <v>1204</v>
      </c>
      <c r="BW207" s="575" t="s">
        <v>1204</v>
      </c>
      <c r="BX207" s="575" t="s">
        <v>1204</v>
      </c>
      <c r="BY207" s="575" t="s">
        <v>1204</v>
      </c>
      <c r="BZ207" s="575" t="s">
        <v>1204</v>
      </c>
      <c r="CA207" s="575" t="s">
        <v>1204</v>
      </c>
      <c r="CB207" s="575" t="s">
        <v>1204</v>
      </c>
      <c r="CC207" s="575" t="s">
        <v>1204</v>
      </c>
      <c r="CD207" s="575" t="s">
        <v>1204</v>
      </c>
      <c r="CE207" s="575" t="s">
        <v>1204</v>
      </c>
      <c r="CF207" s="575" t="s">
        <v>1204</v>
      </c>
      <c r="CG207" s="575" t="s">
        <v>1204</v>
      </c>
      <c r="CH207" s="575" t="s">
        <v>1204</v>
      </c>
      <c r="CI207" s="575" t="s">
        <v>1204</v>
      </c>
      <c r="CJ207" s="575" t="s">
        <v>1204</v>
      </c>
      <c r="CK207" s="575" t="s">
        <v>1204</v>
      </c>
      <c r="CL207" s="575" t="s">
        <v>1204</v>
      </c>
      <c r="CM207" s="575" t="s">
        <v>1204</v>
      </c>
      <c r="CN207" s="575" t="s">
        <v>1204</v>
      </c>
      <c r="CO207" s="575" t="s">
        <v>1204</v>
      </c>
      <c r="CP207" s="575" t="s">
        <v>1204</v>
      </c>
      <c r="CQ207" s="575" t="s">
        <v>1204</v>
      </c>
      <c r="CR207" s="575" t="s">
        <v>1204</v>
      </c>
      <c r="CS207" s="575" t="s">
        <v>1204</v>
      </c>
      <c r="CT207" s="575" t="s">
        <v>1204</v>
      </c>
      <c r="CU207" s="575" t="s">
        <v>1204</v>
      </c>
      <c r="CV207" s="575" t="s">
        <v>1204</v>
      </c>
      <c r="CW207" s="575" t="s">
        <v>1204</v>
      </c>
      <c r="CX207" s="575" t="s">
        <v>1204</v>
      </c>
      <c r="CY207" s="575" t="s">
        <v>1204</v>
      </c>
      <c r="CZ207" s="575" t="s">
        <v>1204</v>
      </c>
      <c r="DA207" s="575" t="s">
        <v>1204</v>
      </c>
      <c r="DB207" s="575" t="s">
        <v>1204</v>
      </c>
    </row>
    <row r="208" spans="1:106">
      <c r="A208" s="114"/>
      <c r="B208" s="494" t="s">
        <v>1127</v>
      </c>
      <c r="C208" s="494"/>
      <c r="F208" s="636"/>
      <c r="G208" s="8"/>
      <c r="I208">
        <v>968</v>
      </c>
      <c r="J208" s="668">
        <v>0</v>
      </c>
      <c r="K208">
        <v>0</v>
      </c>
      <c r="L208" s="575" t="s">
        <v>1204</v>
      </c>
      <c r="M208" s="575" t="s">
        <v>1204</v>
      </c>
      <c r="N208" s="575" t="s">
        <v>1204</v>
      </c>
      <c r="O208" s="575" t="s">
        <v>1204</v>
      </c>
      <c r="P208" s="575" t="s">
        <v>1204</v>
      </c>
      <c r="Q208" s="575" t="s">
        <v>1204</v>
      </c>
      <c r="R208" s="575" t="s">
        <v>1204</v>
      </c>
      <c r="S208" s="575" t="s">
        <v>1204</v>
      </c>
      <c r="T208" s="575" t="s">
        <v>1204</v>
      </c>
      <c r="U208" s="575" t="s">
        <v>1204</v>
      </c>
      <c r="V208" s="575" t="s">
        <v>1204</v>
      </c>
      <c r="W208" s="575" t="s">
        <v>1204</v>
      </c>
      <c r="X208" s="575" t="s">
        <v>1204</v>
      </c>
      <c r="Y208" s="575" t="s">
        <v>1204</v>
      </c>
      <c r="Z208" s="575" t="s">
        <v>1204</v>
      </c>
      <c r="AA208" s="575" t="s">
        <v>1204</v>
      </c>
      <c r="AB208" s="575" t="s">
        <v>1204</v>
      </c>
      <c r="AC208" s="575" t="s">
        <v>1204</v>
      </c>
      <c r="AD208" s="575" t="s">
        <v>1204</v>
      </c>
      <c r="AE208" s="575" t="s">
        <v>1204</v>
      </c>
      <c r="AF208" s="575" t="s">
        <v>1204</v>
      </c>
      <c r="AG208" s="575" t="s">
        <v>1204</v>
      </c>
      <c r="AH208" s="575" t="s">
        <v>1204</v>
      </c>
      <c r="AI208" s="575" t="s">
        <v>1204</v>
      </c>
      <c r="AJ208" s="575" t="s">
        <v>1204</v>
      </c>
      <c r="AK208" s="575" t="s">
        <v>1204</v>
      </c>
      <c r="AL208" s="575" t="s">
        <v>1204</v>
      </c>
      <c r="AM208" s="575" t="s">
        <v>1204</v>
      </c>
      <c r="AN208" s="575" t="s">
        <v>1204</v>
      </c>
      <c r="AO208" s="575" t="s">
        <v>1204</v>
      </c>
      <c r="AP208" s="575" t="s">
        <v>1204</v>
      </c>
      <c r="AQ208" s="575" t="s">
        <v>1204</v>
      </c>
      <c r="AR208" s="575" t="s">
        <v>1204</v>
      </c>
      <c r="AS208" s="575" t="s">
        <v>1204</v>
      </c>
      <c r="AT208" s="575" t="s">
        <v>1204</v>
      </c>
      <c r="AU208" s="575" t="s">
        <v>1204</v>
      </c>
      <c r="AV208" s="575" t="s">
        <v>1204</v>
      </c>
      <c r="AW208" s="575" t="s">
        <v>1204</v>
      </c>
      <c r="AX208" s="575" t="s">
        <v>1204</v>
      </c>
      <c r="AY208" s="575" t="s">
        <v>1204</v>
      </c>
      <c r="AZ208" s="575" t="s">
        <v>1204</v>
      </c>
      <c r="BA208" s="575" t="s">
        <v>1204</v>
      </c>
      <c r="BB208" s="575" t="s">
        <v>1204</v>
      </c>
      <c r="BC208" s="575" t="s">
        <v>1204</v>
      </c>
      <c r="BD208" s="575" t="s">
        <v>1204</v>
      </c>
      <c r="BE208" s="575" t="s">
        <v>1204</v>
      </c>
      <c r="BF208" s="575" t="s">
        <v>1204</v>
      </c>
      <c r="BG208" s="575" t="s">
        <v>1204</v>
      </c>
      <c r="BH208" s="575" t="s">
        <v>1204</v>
      </c>
      <c r="BI208" s="575" t="s">
        <v>1204</v>
      </c>
      <c r="BJ208" s="575" t="s">
        <v>1204</v>
      </c>
      <c r="BK208" s="575" t="s">
        <v>1204</v>
      </c>
      <c r="BL208" s="575" t="s">
        <v>1204</v>
      </c>
      <c r="BM208" s="575" t="s">
        <v>1204</v>
      </c>
      <c r="BN208" s="575" t="s">
        <v>1204</v>
      </c>
      <c r="BO208" s="575" t="s">
        <v>1204</v>
      </c>
      <c r="BP208" s="575" t="s">
        <v>1204</v>
      </c>
      <c r="BQ208" s="575" t="s">
        <v>1204</v>
      </c>
      <c r="BR208" s="575" t="s">
        <v>1204</v>
      </c>
      <c r="BS208" s="575" t="s">
        <v>1204</v>
      </c>
      <c r="BT208" s="575" t="s">
        <v>1204</v>
      </c>
      <c r="BU208" s="575" t="s">
        <v>1204</v>
      </c>
      <c r="BV208" s="575" t="s">
        <v>1204</v>
      </c>
      <c r="BW208" s="575" t="s">
        <v>1204</v>
      </c>
      <c r="BX208" s="575" t="s">
        <v>1204</v>
      </c>
      <c r="BY208" s="575" t="s">
        <v>1204</v>
      </c>
      <c r="BZ208" s="575" t="s">
        <v>1204</v>
      </c>
      <c r="CA208" s="575" t="s">
        <v>1204</v>
      </c>
      <c r="CB208" s="575" t="s">
        <v>1204</v>
      </c>
      <c r="CC208" s="575" t="s">
        <v>1204</v>
      </c>
      <c r="CD208" s="575" t="s">
        <v>1204</v>
      </c>
      <c r="CE208" s="575" t="s">
        <v>1204</v>
      </c>
      <c r="CF208" s="575" t="s">
        <v>1204</v>
      </c>
      <c r="CG208" s="575" t="s">
        <v>1204</v>
      </c>
      <c r="CH208" s="575" t="s">
        <v>1204</v>
      </c>
      <c r="CI208" s="575" t="s">
        <v>1204</v>
      </c>
      <c r="CJ208" s="575" t="s">
        <v>1204</v>
      </c>
      <c r="CK208" s="575" t="s">
        <v>1204</v>
      </c>
      <c r="CL208" s="575" t="s">
        <v>1204</v>
      </c>
      <c r="CM208" s="575" t="s">
        <v>1204</v>
      </c>
      <c r="CN208" s="575" t="s">
        <v>1204</v>
      </c>
      <c r="CO208" s="575" t="s">
        <v>1204</v>
      </c>
      <c r="CP208" s="575" t="s">
        <v>1204</v>
      </c>
      <c r="CQ208" s="575" t="s">
        <v>1204</v>
      </c>
      <c r="CR208" s="575" t="s">
        <v>1204</v>
      </c>
      <c r="CS208" s="575" t="s">
        <v>1204</v>
      </c>
      <c r="CT208" s="575" t="s">
        <v>1204</v>
      </c>
      <c r="CU208" s="575" t="s">
        <v>1204</v>
      </c>
      <c r="CV208" s="575" t="s">
        <v>1204</v>
      </c>
      <c r="CW208" s="575" t="s">
        <v>1204</v>
      </c>
      <c r="CX208" s="575" t="s">
        <v>1204</v>
      </c>
      <c r="CY208" s="575" t="s">
        <v>1204</v>
      </c>
      <c r="CZ208" s="575" t="s">
        <v>1204</v>
      </c>
      <c r="DA208" s="575" t="s">
        <v>1204</v>
      </c>
      <c r="DB208" s="575" t="s">
        <v>1204</v>
      </c>
    </row>
    <row r="209" spans="1:106">
      <c r="A209" s="588" t="s">
        <v>1196</v>
      </c>
      <c r="B209" s="494" t="s">
        <v>1129</v>
      </c>
      <c r="C209" s="495" t="s">
        <v>543</v>
      </c>
      <c r="D209" s="652" t="s">
        <v>425</v>
      </c>
      <c r="E209" s="653" t="s">
        <v>741</v>
      </c>
      <c r="F209" s="657">
        <v>43900</v>
      </c>
      <c r="G209" s="637">
        <v>0</v>
      </c>
      <c r="H209" s="638" t="s">
        <v>1196</v>
      </c>
      <c r="I209">
        <v>3617</v>
      </c>
      <c r="J209">
        <v>380</v>
      </c>
      <c r="K209">
        <v>40.4</v>
      </c>
      <c r="L209">
        <v>47.1</v>
      </c>
      <c r="M209">
        <v>26.3</v>
      </c>
      <c r="N209">
        <v>5.59</v>
      </c>
      <c r="O209">
        <v>94.4</v>
      </c>
      <c r="P209">
        <v>4.47</v>
      </c>
      <c r="Q209">
        <v>9.5</v>
      </c>
      <c r="R209">
        <v>37.4</v>
      </c>
      <c r="S209">
        <v>26.8</v>
      </c>
      <c r="T209">
        <v>73.2</v>
      </c>
      <c r="U209">
        <v>1.1200000000000001</v>
      </c>
      <c r="V209" s="355">
        <f t="shared" ref="V209:V253" si="100">L209*N209/100</f>
        <v>2.6328899999999997</v>
      </c>
      <c r="W209" s="355">
        <f t="shared" si="76"/>
        <v>15.610222986907925</v>
      </c>
      <c r="X209">
        <v>45.8</v>
      </c>
      <c r="Y209">
        <v>6.25</v>
      </c>
      <c r="Z209">
        <v>22.9</v>
      </c>
      <c r="AA209">
        <v>31.2</v>
      </c>
      <c r="AB209">
        <v>0</v>
      </c>
      <c r="AC209">
        <v>70.599999999999994</v>
      </c>
      <c r="AD209">
        <v>35.299999999999997</v>
      </c>
      <c r="AE209">
        <v>58.8</v>
      </c>
      <c r="AF209">
        <v>64.7</v>
      </c>
      <c r="AG209">
        <v>0</v>
      </c>
      <c r="AH209" s="639">
        <f t="shared" si="77"/>
        <v>12.2744</v>
      </c>
      <c r="AI209" s="639">
        <f t="shared" si="78"/>
        <v>1.675</v>
      </c>
      <c r="AJ209" s="639">
        <f t="shared" si="79"/>
        <v>8.3615999999999993</v>
      </c>
      <c r="AK209" s="639">
        <f t="shared" si="80"/>
        <v>0</v>
      </c>
      <c r="AL209" s="639">
        <f t="shared" si="81"/>
        <v>6.706999999999999</v>
      </c>
      <c r="AM209" s="639">
        <f t="shared" si="82"/>
        <v>3.3534999999999995</v>
      </c>
      <c r="AN209" s="639">
        <f t="shared" si="83"/>
        <v>5.5860000000000003</v>
      </c>
      <c r="AO209" s="639">
        <f t="shared" si="84"/>
        <v>6.1464999999999996</v>
      </c>
      <c r="AP209" s="639">
        <f t="shared" si="85"/>
        <v>0</v>
      </c>
      <c r="AQ209">
        <v>392</v>
      </c>
      <c r="AR209">
        <v>21.8</v>
      </c>
      <c r="AS209">
        <v>925</v>
      </c>
      <c r="AT209">
        <v>355</v>
      </c>
      <c r="AU209">
        <v>30.8</v>
      </c>
      <c r="AV209">
        <v>50</v>
      </c>
      <c r="AW209">
        <v>20</v>
      </c>
      <c r="AX209">
        <v>50</v>
      </c>
      <c r="AY209">
        <v>661</v>
      </c>
      <c r="AZ209">
        <v>30</v>
      </c>
      <c r="BA209">
        <v>50</v>
      </c>
      <c r="BB209">
        <v>0</v>
      </c>
      <c r="BC209">
        <v>354</v>
      </c>
      <c r="BD209">
        <v>44.9</v>
      </c>
      <c r="BE209">
        <v>1004</v>
      </c>
      <c r="BF209">
        <v>208</v>
      </c>
      <c r="BG209" s="8" t="s">
        <v>1204</v>
      </c>
      <c r="BH209">
        <v>24.9</v>
      </c>
      <c r="BI209">
        <v>3.55</v>
      </c>
      <c r="BJ209">
        <v>7.1</v>
      </c>
      <c r="BK209">
        <v>395</v>
      </c>
      <c r="BL209">
        <v>37.9</v>
      </c>
      <c r="BM209">
        <v>25.4</v>
      </c>
      <c r="BN209">
        <v>1.18</v>
      </c>
      <c r="BO209">
        <v>41.1</v>
      </c>
      <c r="BP209">
        <v>3.85</v>
      </c>
      <c r="BQ209">
        <v>2.56</v>
      </c>
      <c r="BR209">
        <v>97.4</v>
      </c>
      <c r="BS209">
        <v>4.49</v>
      </c>
      <c r="BT209">
        <v>3.85</v>
      </c>
      <c r="BU209">
        <v>34.6</v>
      </c>
      <c r="BV209">
        <v>27.6</v>
      </c>
      <c r="BW209">
        <v>74.400000000000006</v>
      </c>
      <c r="BX209">
        <v>2.56</v>
      </c>
      <c r="BY209">
        <v>16.7</v>
      </c>
      <c r="BZ209">
        <v>33.299999999999997</v>
      </c>
      <c r="CA209">
        <v>16.7</v>
      </c>
      <c r="CB209">
        <v>50</v>
      </c>
      <c r="CC209">
        <v>0</v>
      </c>
      <c r="CD209">
        <v>11.6</v>
      </c>
      <c r="CE209">
        <v>2.33</v>
      </c>
      <c r="CF209">
        <v>6.98</v>
      </c>
      <c r="CG209">
        <v>27.9</v>
      </c>
      <c r="CH209">
        <v>2.33</v>
      </c>
      <c r="CI209">
        <v>74.400000000000006</v>
      </c>
      <c r="CJ209">
        <v>0.86</v>
      </c>
      <c r="CK209">
        <v>5.17</v>
      </c>
      <c r="CL209">
        <v>2.59</v>
      </c>
      <c r="CM209">
        <v>38.799999999999997</v>
      </c>
      <c r="CN209">
        <v>2.59</v>
      </c>
      <c r="CO209" s="639">
        <f t="shared" si="86"/>
        <v>0.64295000000000002</v>
      </c>
      <c r="CP209" s="639">
        <f t="shared" si="87"/>
        <v>1.2820499999999999</v>
      </c>
      <c r="CQ209" s="639">
        <f t="shared" si="88"/>
        <v>0.64295000000000002</v>
      </c>
      <c r="CR209" s="639">
        <f t="shared" si="89"/>
        <v>1.925</v>
      </c>
      <c r="CS209" s="639">
        <f t="shared" si="90"/>
        <v>0</v>
      </c>
      <c r="CT209" s="639">
        <f t="shared" si="91"/>
        <v>3.2016000000000004</v>
      </c>
      <c r="CU209" s="639">
        <f t="shared" si="92"/>
        <v>0.6430800000000001</v>
      </c>
      <c r="CV209" s="639">
        <f t="shared" si="93"/>
        <v>7.7003999999999992</v>
      </c>
      <c r="CW209" s="639">
        <f t="shared" si="94"/>
        <v>0.6430800000000001</v>
      </c>
      <c r="CX209" s="639">
        <f t="shared" si="95"/>
        <v>0.63983999999999996</v>
      </c>
      <c r="CY209" s="639">
        <f t="shared" si="96"/>
        <v>3.8464800000000001</v>
      </c>
      <c r="CZ209" s="639">
        <f t="shared" si="97"/>
        <v>1.92696</v>
      </c>
      <c r="DA209" s="639">
        <f t="shared" si="98"/>
        <v>28.867199999999997</v>
      </c>
      <c r="DB209" s="639">
        <f t="shared" si="99"/>
        <v>1.92696</v>
      </c>
    </row>
    <row r="210" spans="1:106" s="643" customFormat="1">
      <c r="A210" s="114"/>
      <c r="B210" s="549" t="s">
        <v>1130</v>
      </c>
      <c r="C210" s="549"/>
      <c r="F210" s="641"/>
      <c r="I210" s="555" t="s">
        <v>1204</v>
      </c>
      <c r="J210" s="555" t="s">
        <v>1204</v>
      </c>
      <c r="K210" s="555" t="s">
        <v>1204</v>
      </c>
      <c r="L210" s="555" t="s">
        <v>1204</v>
      </c>
      <c r="M210" s="555" t="s">
        <v>1204</v>
      </c>
      <c r="N210" s="555" t="s">
        <v>1204</v>
      </c>
      <c r="O210" s="555" t="s">
        <v>1204</v>
      </c>
      <c r="P210" s="555" t="s">
        <v>1204</v>
      </c>
      <c r="Q210" s="555" t="s">
        <v>1204</v>
      </c>
      <c r="R210" s="555" t="s">
        <v>1204</v>
      </c>
      <c r="S210" s="555" t="s">
        <v>1204</v>
      </c>
      <c r="T210" s="555" t="s">
        <v>1204</v>
      </c>
      <c r="U210" s="555" t="s">
        <v>1204</v>
      </c>
      <c r="V210" s="555" t="s">
        <v>1204</v>
      </c>
      <c r="W210" s="555" t="s">
        <v>1204</v>
      </c>
      <c r="X210" s="555" t="s">
        <v>1204</v>
      </c>
      <c r="Y210" s="555" t="s">
        <v>1204</v>
      </c>
      <c r="Z210" s="555" t="s">
        <v>1204</v>
      </c>
      <c r="AA210" s="555" t="s">
        <v>1204</v>
      </c>
      <c r="AB210" s="555" t="s">
        <v>1204</v>
      </c>
      <c r="AC210" s="555" t="s">
        <v>1204</v>
      </c>
      <c r="AD210" s="555" t="s">
        <v>1204</v>
      </c>
      <c r="AE210" s="555" t="s">
        <v>1204</v>
      </c>
      <c r="AF210" s="555" t="s">
        <v>1204</v>
      </c>
      <c r="AG210" s="555" t="s">
        <v>1204</v>
      </c>
      <c r="AH210" s="555" t="s">
        <v>1204</v>
      </c>
      <c r="AI210" s="555" t="s">
        <v>1204</v>
      </c>
      <c r="AJ210" s="555" t="s">
        <v>1204</v>
      </c>
      <c r="AK210" s="555" t="s">
        <v>1204</v>
      </c>
      <c r="AL210" s="555" t="s">
        <v>1204</v>
      </c>
      <c r="AM210" s="555" t="s">
        <v>1204</v>
      </c>
      <c r="AN210" s="555" t="s">
        <v>1204</v>
      </c>
      <c r="AO210" s="555" t="s">
        <v>1204</v>
      </c>
      <c r="AP210" s="555" t="s">
        <v>1204</v>
      </c>
      <c r="AQ210" s="555" t="s">
        <v>1204</v>
      </c>
      <c r="AR210" s="555" t="s">
        <v>1204</v>
      </c>
      <c r="AS210" s="555" t="s">
        <v>1204</v>
      </c>
      <c r="AT210" s="555" t="s">
        <v>1204</v>
      </c>
      <c r="AU210" s="555" t="s">
        <v>1204</v>
      </c>
      <c r="AV210" s="555" t="s">
        <v>1204</v>
      </c>
      <c r="AW210" s="555" t="s">
        <v>1204</v>
      </c>
      <c r="AX210" s="555" t="s">
        <v>1204</v>
      </c>
      <c r="AY210" s="555" t="s">
        <v>1204</v>
      </c>
      <c r="AZ210" s="555" t="s">
        <v>1204</v>
      </c>
      <c r="BA210" s="555" t="s">
        <v>1204</v>
      </c>
      <c r="BB210" s="555" t="s">
        <v>1204</v>
      </c>
      <c r="BC210" s="555" t="s">
        <v>1204</v>
      </c>
      <c r="BD210" s="555" t="s">
        <v>1204</v>
      </c>
      <c r="BE210" s="555" t="s">
        <v>1204</v>
      </c>
      <c r="BF210" s="555" t="s">
        <v>1204</v>
      </c>
      <c r="BG210" s="555" t="s">
        <v>1204</v>
      </c>
      <c r="BH210" s="555" t="s">
        <v>1204</v>
      </c>
      <c r="BI210" s="555" t="s">
        <v>1204</v>
      </c>
      <c r="BJ210" s="555" t="s">
        <v>1204</v>
      </c>
      <c r="BK210" s="555" t="s">
        <v>1204</v>
      </c>
      <c r="BL210" s="555" t="s">
        <v>1204</v>
      </c>
      <c r="BM210" s="555" t="s">
        <v>1204</v>
      </c>
      <c r="BN210" s="555" t="s">
        <v>1204</v>
      </c>
      <c r="BO210" s="555" t="s">
        <v>1204</v>
      </c>
      <c r="BP210" s="555" t="s">
        <v>1204</v>
      </c>
      <c r="BQ210" s="555" t="s">
        <v>1204</v>
      </c>
      <c r="BR210" s="555" t="s">
        <v>1204</v>
      </c>
      <c r="BS210" s="555" t="s">
        <v>1204</v>
      </c>
      <c r="BT210" s="555" t="s">
        <v>1204</v>
      </c>
      <c r="BU210" s="555" t="s">
        <v>1204</v>
      </c>
      <c r="BV210" s="555" t="s">
        <v>1204</v>
      </c>
      <c r="BW210" s="555" t="s">
        <v>1204</v>
      </c>
      <c r="BX210" s="555" t="s">
        <v>1204</v>
      </c>
      <c r="BY210" s="555" t="s">
        <v>1204</v>
      </c>
      <c r="BZ210" s="555" t="s">
        <v>1204</v>
      </c>
      <c r="CA210" s="555" t="s">
        <v>1204</v>
      </c>
      <c r="CB210" s="555" t="s">
        <v>1204</v>
      </c>
      <c r="CC210" s="555" t="s">
        <v>1204</v>
      </c>
      <c r="CD210" s="555" t="s">
        <v>1204</v>
      </c>
      <c r="CE210" s="555" t="s">
        <v>1204</v>
      </c>
      <c r="CF210" s="555" t="s">
        <v>1204</v>
      </c>
      <c r="CG210" s="555" t="s">
        <v>1204</v>
      </c>
      <c r="CH210" s="555" t="s">
        <v>1204</v>
      </c>
      <c r="CI210" s="555" t="s">
        <v>1204</v>
      </c>
      <c r="CJ210" s="555" t="s">
        <v>1204</v>
      </c>
      <c r="CK210" s="555" t="s">
        <v>1204</v>
      </c>
      <c r="CL210" s="555" t="s">
        <v>1204</v>
      </c>
      <c r="CM210" s="555" t="s">
        <v>1204</v>
      </c>
      <c r="CN210" s="555" t="s">
        <v>1204</v>
      </c>
      <c r="CO210" s="555" t="s">
        <v>1204</v>
      </c>
      <c r="CP210" s="555" t="s">
        <v>1204</v>
      </c>
      <c r="CQ210" s="555" t="s">
        <v>1204</v>
      </c>
      <c r="CR210" s="555" t="s">
        <v>1204</v>
      </c>
      <c r="CS210" s="555" t="s">
        <v>1204</v>
      </c>
      <c r="CT210" s="555" t="s">
        <v>1204</v>
      </c>
      <c r="CU210" s="555" t="s">
        <v>1204</v>
      </c>
      <c r="CV210" s="555" t="s">
        <v>1204</v>
      </c>
      <c r="CW210" s="555" t="s">
        <v>1204</v>
      </c>
      <c r="CX210" s="555" t="s">
        <v>1204</v>
      </c>
      <c r="CY210" s="555" t="s">
        <v>1204</v>
      </c>
      <c r="CZ210" s="555" t="s">
        <v>1204</v>
      </c>
      <c r="DA210" s="555" t="s">
        <v>1204</v>
      </c>
      <c r="DB210" s="555" t="s">
        <v>1204</v>
      </c>
    </row>
    <row r="211" spans="1:106">
      <c r="A211" s="588" t="s">
        <v>1192</v>
      </c>
      <c r="B211" s="494" t="s">
        <v>1132</v>
      </c>
      <c r="C211" s="495" t="s">
        <v>543</v>
      </c>
      <c r="D211" s="652" t="s">
        <v>425</v>
      </c>
      <c r="E211" s="653" t="s">
        <v>747</v>
      </c>
      <c r="F211" s="636">
        <v>43901</v>
      </c>
      <c r="G211" s="637">
        <v>0.14285714285714285</v>
      </c>
      <c r="H211" s="638" t="s">
        <v>1192</v>
      </c>
      <c r="I211">
        <v>10504</v>
      </c>
      <c r="J211">
        <v>833</v>
      </c>
      <c r="K211">
        <v>47.8</v>
      </c>
      <c r="L211">
        <v>33.5</v>
      </c>
      <c r="M211">
        <v>17.899999999999999</v>
      </c>
      <c r="N211">
        <v>7.53</v>
      </c>
      <c r="O211">
        <v>92.5</v>
      </c>
      <c r="P211">
        <v>2.87</v>
      </c>
      <c r="Q211">
        <v>4.3</v>
      </c>
      <c r="R211">
        <v>52.3</v>
      </c>
      <c r="S211">
        <v>49.5</v>
      </c>
      <c r="T211">
        <v>50.5</v>
      </c>
      <c r="U211">
        <v>2.15</v>
      </c>
      <c r="V211" s="355">
        <f t="shared" si="100"/>
        <v>2.5225499999999998</v>
      </c>
      <c r="W211" s="355">
        <f t="shared" si="76"/>
        <v>21.605121801351807</v>
      </c>
      <c r="X211">
        <v>25.4</v>
      </c>
      <c r="Y211">
        <v>5.07</v>
      </c>
      <c r="Z211">
        <v>7.25</v>
      </c>
      <c r="AA211">
        <v>54.3</v>
      </c>
      <c r="AB211">
        <v>1.45</v>
      </c>
      <c r="AC211">
        <v>58.3</v>
      </c>
      <c r="AD211">
        <v>33.299999999999997</v>
      </c>
      <c r="AE211">
        <v>66.7</v>
      </c>
      <c r="AF211">
        <v>83.3</v>
      </c>
      <c r="AG211">
        <v>0</v>
      </c>
      <c r="AH211" s="639">
        <f t="shared" si="77"/>
        <v>12.573</v>
      </c>
      <c r="AI211" s="639">
        <f t="shared" si="78"/>
        <v>2.5096500000000002</v>
      </c>
      <c r="AJ211" s="639">
        <f t="shared" si="79"/>
        <v>26.878499999999999</v>
      </c>
      <c r="AK211" s="639">
        <f t="shared" si="80"/>
        <v>0.71774999999999989</v>
      </c>
      <c r="AL211" s="639">
        <f t="shared" si="81"/>
        <v>2.5068999999999999</v>
      </c>
      <c r="AM211" s="639">
        <f t="shared" si="82"/>
        <v>1.4318999999999997</v>
      </c>
      <c r="AN211" s="639">
        <f t="shared" si="83"/>
        <v>2.8681000000000001</v>
      </c>
      <c r="AO211" s="639">
        <f t="shared" si="84"/>
        <v>3.5819000000000001</v>
      </c>
      <c r="AP211" s="639">
        <f t="shared" si="85"/>
        <v>0</v>
      </c>
      <c r="AQ211">
        <v>278</v>
      </c>
      <c r="AR211">
        <v>32.1</v>
      </c>
      <c r="AS211">
        <v>737</v>
      </c>
      <c r="AT211">
        <v>290</v>
      </c>
      <c r="AU211">
        <v>-178</v>
      </c>
      <c r="AV211">
        <v>28.6</v>
      </c>
      <c r="AW211">
        <v>4.76</v>
      </c>
      <c r="AX211">
        <v>0</v>
      </c>
      <c r="AY211" t="s">
        <v>364</v>
      </c>
      <c r="AZ211">
        <v>66.7</v>
      </c>
      <c r="BA211">
        <v>61.9</v>
      </c>
      <c r="BB211">
        <v>0</v>
      </c>
      <c r="BC211">
        <v>207</v>
      </c>
      <c r="BD211">
        <v>35.9</v>
      </c>
      <c r="BE211">
        <v>661</v>
      </c>
      <c r="BF211">
        <v>237</v>
      </c>
      <c r="BG211" s="8" t="s">
        <v>1204</v>
      </c>
      <c r="BH211">
        <v>17.100000000000001</v>
      </c>
      <c r="BI211">
        <v>2.71</v>
      </c>
      <c r="BJ211">
        <v>4.6500000000000004</v>
      </c>
      <c r="BK211">
        <v>370</v>
      </c>
      <c r="BL211">
        <v>51.2</v>
      </c>
      <c r="BM211">
        <v>48.4</v>
      </c>
      <c r="BN211">
        <v>2.33</v>
      </c>
      <c r="BO211">
        <v>54.5</v>
      </c>
      <c r="BP211">
        <v>0.88</v>
      </c>
      <c r="BQ211">
        <v>0.44</v>
      </c>
      <c r="BR211">
        <v>99.6</v>
      </c>
      <c r="BS211">
        <v>1.1000000000000001</v>
      </c>
      <c r="BT211">
        <v>0.88</v>
      </c>
      <c r="BU211">
        <v>61</v>
      </c>
      <c r="BV211">
        <v>20.5</v>
      </c>
      <c r="BW211">
        <v>81.3</v>
      </c>
      <c r="BX211">
        <v>0.66</v>
      </c>
      <c r="BY211">
        <v>0</v>
      </c>
      <c r="BZ211">
        <v>25</v>
      </c>
      <c r="CA211">
        <v>100</v>
      </c>
      <c r="CB211">
        <v>75</v>
      </c>
      <c r="CC211">
        <v>0</v>
      </c>
      <c r="CD211">
        <v>1.08</v>
      </c>
      <c r="CE211">
        <v>2.15</v>
      </c>
      <c r="CF211">
        <v>3.23</v>
      </c>
      <c r="CG211">
        <v>67.7</v>
      </c>
      <c r="CH211">
        <v>1.08</v>
      </c>
      <c r="CI211">
        <v>81.3</v>
      </c>
      <c r="CJ211">
        <v>0.81</v>
      </c>
      <c r="CK211">
        <v>0.81</v>
      </c>
      <c r="CL211">
        <v>0.27</v>
      </c>
      <c r="CM211">
        <v>59.6</v>
      </c>
      <c r="CN211">
        <v>0.54</v>
      </c>
      <c r="CO211" s="639">
        <f t="shared" si="86"/>
        <v>0</v>
      </c>
      <c r="CP211" s="639">
        <f t="shared" si="87"/>
        <v>0.22</v>
      </c>
      <c r="CQ211" s="639">
        <f t="shared" si="88"/>
        <v>0.88</v>
      </c>
      <c r="CR211" s="639">
        <f t="shared" si="89"/>
        <v>0.66</v>
      </c>
      <c r="CS211" s="639">
        <f t="shared" si="90"/>
        <v>0</v>
      </c>
      <c r="CT211" s="639">
        <f t="shared" si="91"/>
        <v>0.22140000000000001</v>
      </c>
      <c r="CU211" s="639">
        <f t="shared" si="92"/>
        <v>0.44074999999999998</v>
      </c>
      <c r="CV211" s="639">
        <f t="shared" si="93"/>
        <v>13.878500000000001</v>
      </c>
      <c r="CW211" s="639">
        <f t="shared" si="94"/>
        <v>0.22140000000000001</v>
      </c>
      <c r="CX211" s="639">
        <f t="shared" si="95"/>
        <v>0.65853000000000006</v>
      </c>
      <c r="CY211" s="639">
        <f t="shared" si="96"/>
        <v>0.65853000000000006</v>
      </c>
      <c r="CZ211" s="639">
        <f t="shared" si="97"/>
        <v>0.21951000000000001</v>
      </c>
      <c r="DA211" s="639">
        <f t="shared" si="98"/>
        <v>48.454799999999999</v>
      </c>
      <c r="DB211" s="639">
        <f t="shared" si="99"/>
        <v>0.43902000000000002</v>
      </c>
    </row>
    <row r="212" spans="1:106">
      <c r="A212" s="114"/>
      <c r="B212" s="494" t="s">
        <v>1133</v>
      </c>
      <c r="C212" s="494"/>
      <c r="F212" s="636"/>
      <c r="G212" s="8"/>
      <c r="H212" s="8"/>
      <c r="I212">
        <v>10315</v>
      </c>
      <c r="J212">
        <v>691</v>
      </c>
      <c r="K212">
        <v>45.4</v>
      </c>
      <c r="L212">
        <v>34.299999999999997</v>
      </c>
      <c r="M212">
        <v>14.8</v>
      </c>
      <c r="N212">
        <v>8.02</v>
      </c>
      <c r="O212">
        <v>92</v>
      </c>
      <c r="P212">
        <v>4.6399999999999997</v>
      </c>
      <c r="Q212">
        <v>3.38</v>
      </c>
      <c r="R212">
        <v>55.7</v>
      </c>
      <c r="S212">
        <v>51.9</v>
      </c>
      <c r="T212">
        <v>48.1</v>
      </c>
      <c r="U212">
        <v>0.84</v>
      </c>
      <c r="V212" s="355">
        <f t="shared" si="100"/>
        <v>2.7508599999999994</v>
      </c>
      <c r="W212" s="355">
        <f t="shared" si="76"/>
        <v>19.884690605846902</v>
      </c>
      <c r="X212">
        <v>21.1</v>
      </c>
      <c r="Y212">
        <v>6.5</v>
      </c>
      <c r="Z212">
        <v>3.25</v>
      </c>
      <c r="AA212">
        <v>57.7</v>
      </c>
      <c r="AB212">
        <v>0</v>
      </c>
      <c r="AC212">
        <v>75</v>
      </c>
      <c r="AD212">
        <v>37.5</v>
      </c>
      <c r="AE212">
        <v>75</v>
      </c>
      <c r="AF212">
        <v>50</v>
      </c>
      <c r="AG212">
        <v>12.5</v>
      </c>
      <c r="AH212" s="639">
        <f t="shared" si="77"/>
        <v>10.950900000000001</v>
      </c>
      <c r="AI212" s="639">
        <f t="shared" si="78"/>
        <v>3.3734999999999995</v>
      </c>
      <c r="AJ212" s="639">
        <f t="shared" si="79"/>
        <v>29.946300000000001</v>
      </c>
      <c r="AK212" s="639">
        <f t="shared" si="80"/>
        <v>0</v>
      </c>
      <c r="AL212" s="639">
        <f t="shared" si="81"/>
        <v>2.5350000000000001</v>
      </c>
      <c r="AM212" s="639">
        <f t="shared" si="82"/>
        <v>1.2675000000000001</v>
      </c>
      <c r="AN212" s="639">
        <f t="shared" si="83"/>
        <v>2.5350000000000001</v>
      </c>
      <c r="AO212" s="639">
        <f t="shared" si="84"/>
        <v>1.69</v>
      </c>
      <c r="AP212" s="639">
        <f t="shared" si="85"/>
        <v>0.42249999999999999</v>
      </c>
      <c r="AQ212">
        <v>360</v>
      </c>
      <c r="AR212">
        <v>23.1</v>
      </c>
      <c r="AS212">
        <v>767</v>
      </c>
      <c r="AT212">
        <v>477</v>
      </c>
      <c r="AU212">
        <v>-160</v>
      </c>
      <c r="AV212">
        <v>42.1</v>
      </c>
      <c r="AW212">
        <v>21.1</v>
      </c>
      <c r="AX212">
        <v>5.26</v>
      </c>
      <c r="AY212">
        <v>649</v>
      </c>
      <c r="AZ212">
        <v>63.2</v>
      </c>
      <c r="BA212">
        <v>68.400000000000006</v>
      </c>
      <c r="BB212">
        <v>0</v>
      </c>
      <c r="BC212">
        <v>202</v>
      </c>
      <c r="BD212">
        <v>19.3</v>
      </c>
      <c r="BE212">
        <v>685</v>
      </c>
      <c r="BF212">
        <v>249</v>
      </c>
      <c r="BG212" s="8" t="s">
        <v>1204</v>
      </c>
      <c r="BH212">
        <v>12.4</v>
      </c>
      <c r="BI212">
        <v>3.21</v>
      </c>
      <c r="BJ212">
        <v>3.21</v>
      </c>
      <c r="BK212">
        <v>326</v>
      </c>
      <c r="BL212">
        <v>55</v>
      </c>
      <c r="BM212">
        <v>50.5</v>
      </c>
      <c r="BN212">
        <v>0.92</v>
      </c>
      <c r="BO212">
        <v>54.7</v>
      </c>
      <c r="BP212">
        <v>1.85</v>
      </c>
      <c r="BQ212">
        <v>0.53</v>
      </c>
      <c r="BR212">
        <v>99.5</v>
      </c>
      <c r="BS212">
        <v>0.26</v>
      </c>
      <c r="BT212">
        <v>0.26</v>
      </c>
      <c r="BU212">
        <v>61.9</v>
      </c>
      <c r="BV212">
        <v>18.8</v>
      </c>
      <c r="BW212">
        <v>83.6</v>
      </c>
      <c r="BX212">
        <v>0.79</v>
      </c>
      <c r="BY212">
        <v>0</v>
      </c>
      <c r="BZ212">
        <v>0</v>
      </c>
      <c r="CA212">
        <v>100</v>
      </c>
      <c r="CB212">
        <v>0</v>
      </c>
      <c r="CC212">
        <v>0</v>
      </c>
      <c r="CD212">
        <v>5.63</v>
      </c>
      <c r="CE212">
        <v>1.41</v>
      </c>
      <c r="CF212">
        <v>0</v>
      </c>
      <c r="CG212">
        <v>60.6</v>
      </c>
      <c r="CH212">
        <v>1.41</v>
      </c>
      <c r="CI212">
        <v>83.6</v>
      </c>
      <c r="CJ212">
        <v>0.95</v>
      </c>
      <c r="CK212">
        <v>0</v>
      </c>
      <c r="CL212">
        <v>0.32</v>
      </c>
      <c r="CM212">
        <v>62</v>
      </c>
      <c r="CN212">
        <v>0.63</v>
      </c>
      <c r="CO212" s="639">
        <f t="shared" si="86"/>
        <v>0</v>
      </c>
      <c r="CP212" s="639">
        <f t="shared" si="87"/>
        <v>0</v>
      </c>
      <c r="CQ212" s="639">
        <f t="shared" si="88"/>
        <v>0.26</v>
      </c>
      <c r="CR212" s="639">
        <f t="shared" si="89"/>
        <v>0</v>
      </c>
      <c r="CS212" s="639">
        <f t="shared" si="90"/>
        <v>0</v>
      </c>
      <c r="CT212" s="639">
        <f t="shared" si="91"/>
        <v>1.05844</v>
      </c>
      <c r="CU212" s="639">
        <f t="shared" si="92"/>
        <v>0.26507999999999998</v>
      </c>
      <c r="CV212" s="639">
        <f t="shared" si="93"/>
        <v>11.392799999999999</v>
      </c>
      <c r="CW212" s="639">
        <f t="shared" si="94"/>
        <v>0.26507999999999998</v>
      </c>
      <c r="CX212" s="639">
        <f t="shared" si="95"/>
        <v>0.79419999999999991</v>
      </c>
      <c r="CY212" s="639">
        <f t="shared" si="96"/>
        <v>0</v>
      </c>
      <c r="CZ212" s="639">
        <f t="shared" si="97"/>
        <v>0.26751999999999998</v>
      </c>
      <c r="DA212" s="639">
        <f t="shared" si="98"/>
        <v>51.832000000000001</v>
      </c>
      <c r="DB212" s="639">
        <f t="shared" si="99"/>
        <v>0.52668000000000004</v>
      </c>
    </row>
    <row r="213" spans="1:106">
      <c r="A213" s="588" t="s">
        <v>1193</v>
      </c>
      <c r="B213" s="494" t="s">
        <v>1135</v>
      </c>
      <c r="C213" s="495" t="s">
        <v>543</v>
      </c>
      <c r="D213" s="652" t="s">
        <v>425</v>
      </c>
      <c r="E213" s="653" t="s">
        <v>748</v>
      </c>
      <c r="F213" s="636">
        <v>43907</v>
      </c>
      <c r="G213" s="637">
        <v>1</v>
      </c>
      <c r="H213" s="638" t="s">
        <v>1193</v>
      </c>
      <c r="I213">
        <v>20831</v>
      </c>
      <c r="J213" s="668">
        <v>10</v>
      </c>
      <c r="K213">
        <v>1.36</v>
      </c>
      <c r="L213" s="575" t="s">
        <v>1204</v>
      </c>
      <c r="M213" s="575" t="s">
        <v>1204</v>
      </c>
      <c r="N213" s="575" t="s">
        <v>1204</v>
      </c>
      <c r="O213" s="575" t="s">
        <v>1204</v>
      </c>
      <c r="P213" s="575" t="s">
        <v>1204</v>
      </c>
      <c r="Q213" s="575" t="s">
        <v>1204</v>
      </c>
      <c r="R213" s="575" t="s">
        <v>1204</v>
      </c>
      <c r="S213" s="575" t="s">
        <v>1204</v>
      </c>
      <c r="T213" s="575" t="s">
        <v>1204</v>
      </c>
      <c r="U213" s="575" t="s">
        <v>1204</v>
      </c>
      <c r="V213" s="575" t="s">
        <v>1204</v>
      </c>
      <c r="W213" s="575" t="s">
        <v>1204</v>
      </c>
      <c r="X213" s="575" t="s">
        <v>1204</v>
      </c>
      <c r="Y213" s="575" t="s">
        <v>1204</v>
      </c>
      <c r="Z213" s="575" t="s">
        <v>1204</v>
      </c>
      <c r="AA213" s="575" t="s">
        <v>1204</v>
      </c>
      <c r="AB213" s="575" t="s">
        <v>1204</v>
      </c>
      <c r="AC213" s="575" t="s">
        <v>1204</v>
      </c>
      <c r="AD213" s="575" t="s">
        <v>1204</v>
      </c>
      <c r="AE213" s="575" t="s">
        <v>1204</v>
      </c>
      <c r="AF213" s="575" t="s">
        <v>1204</v>
      </c>
      <c r="AG213" s="575" t="s">
        <v>1204</v>
      </c>
      <c r="AH213" s="575" t="s">
        <v>1204</v>
      </c>
      <c r="AI213" s="575" t="s">
        <v>1204</v>
      </c>
      <c r="AJ213" s="575" t="s">
        <v>1204</v>
      </c>
      <c r="AK213" s="575" t="s">
        <v>1204</v>
      </c>
      <c r="AL213" s="575" t="s">
        <v>1204</v>
      </c>
      <c r="AM213" s="575" t="s">
        <v>1204</v>
      </c>
      <c r="AN213" s="575" t="s">
        <v>1204</v>
      </c>
      <c r="AO213" s="575" t="s">
        <v>1204</v>
      </c>
      <c r="AP213" s="575" t="s">
        <v>1204</v>
      </c>
      <c r="AQ213" s="575" t="s">
        <v>1204</v>
      </c>
      <c r="AR213" s="575" t="s">
        <v>1204</v>
      </c>
      <c r="AS213" s="575" t="s">
        <v>1204</v>
      </c>
      <c r="AT213" s="575" t="s">
        <v>1204</v>
      </c>
      <c r="AU213" s="575" t="s">
        <v>1204</v>
      </c>
      <c r="AV213" s="575" t="s">
        <v>1204</v>
      </c>
      <c r="AW213" s="575" t="s">
        <v>1204</v>
      </c>
      <c r="AX213" s="575" t="s">
        <v>1204</v>
      </c>
      <c r="AY213" s="575" t="s">
        <v>1204</v>
      </c>
      <c r="AZ213" s="575" t="s">
        <v>1204</v>
      </c>
      <c r="BA213" s="575" t="s">
        <v>1204</v>
      </c>
      <c r="BB213" s="575" t="s">
        <v>1204</v>
      </c>
      <c r="BC213" s="575" t="s">
        <v>1204</v>
      </c>
      <c r="BD213" s="575" t="s">
        <v>1204</v>
      </c>
      <c r="BE213" s="575" t="s">
        <v>1204</v>
      </c>
      <c r="BF213" s="575" t="s">
        <v>1204</v>
      </c>
      <c r="BG213" s="575" t="s">
        <v>1204</v>
      </c>
      <c r="BH213" s="575" t="s">
        <v>1204</v>
      </c>
      <c r="BI213" s="575" t="s">
        <v>1204</v>
      </c>
      <c r="BJ213" s="575" t="s">
        <v>1204</v>
      </c>
      <c r="BK213" s="575" t="s">
        <v>1204</v>
      </c>
      <c r="BL213" s="575" t="s">
        <v>1204</v>
      </c>
      <c r="BM213" s="575" t="s">
        <v>1204</v>
      </c>
      <c r="BN213" s="575" t="s">
        <v>1204</v>
      </c>
      <c r="BO213" s="575" t="s">
        <v>1204</v>
      </c>
      <c r="BP213" s="575" t="s">
        <v>1204</v>
      </c>
      <c r="BQ213" s="575" t="s">
        <v>1204</v>
      </c>
      <c r="BR213" s="575" t="s">
        <v>1204</v>
      </c>
      <c r="BS213" s="575" t="s">
        <v>1204</v>
      </c>
      <c r="BT213" s="575" t="s">
        <v>1204</v>
      </c>
      <c r="BU213" s="575" t="s">
        <v>1204</v>
      </c>
      <c r="BV213" s="575" t="s">
        <v>1204</v>
      </c>
      <c r="BW213" s="575" t="s">
        <v>1204</v>
      </c>
      <c r="BX213" s="575" t="s">
        <v>1204</v>
      </c>
      <c r="BY213" s="575" t="s">
        <v>1204</v>
      </c>
      <c r="BZ213" s="575" t="s">
        <v>1204</v>
      </c>
      <c r="CA213" s="575" t="s">
        <v>1204</v>
      </c>
      <c r="CB213" s="575" t="s">
        <v>1204</v>
      </c>
      <c r="CC213" s="575" t="s">
        <v>1204</v>
      </c>
      <c r="CD213" s="575" t="s">
        <v>1204</v>
      </c>
      <c r="CE213" s="575" t="s">
        <v>1204</v>
      </c>
      <c r="CF213" s="575" t="s">
        <v>1204</v>
      </c>
      <c r="CG213" s="575" t="s">
        <v>1204</v>
      </c>
      <c r="CH213" s="575" t="s">
        <v>1204</v>
      </c>
      <c r="CI213" s="575" t="s">
        <v>1204</v>
      </c>
      <c r="CJ213" s="575" t="s">
        <v>1204</v>
      </c>
      <c r="CK213" s="575" t="s">
        <v>1204</v>
      </c>
      <c r="CL213" s="575" t="s">
        <v>1204</v>
      </c>
      <c r="CM213" s="575" t="s">
        <v>1204</v>
      </c>
      <c r="CN213" s="575" t="s">
        <v>1204</v>
      </c>
      <c r="CO213" s="575" t="s">
        <v>1204</v>
      </c>
      <c r="CP213" s="575" t="s">
        <v>1204</v>
      </c>
      <c r="CQ213" s="575" t="s">
        <v>1204</v>
      </c>
      <c r="CR213" s="575" t="s">
        <v>1204</v>
      </c>
      <c r="CS213" s="575" t="s">
        <v>1204</v>
      </c>
      <c r="CT213" s="575" t="s">
        <v>1204</v>
      </c>
      <c r="CU213" s="575" t="s">
        <v>1204</v>
      </c>
      <c r="CV213" s="575" t="s">
        <v>1204</v>
      </c>
      <c r="CW213" s="575" t="s">
        <v>1204</v>
      </c>
      <c r="CX213" s="575" t="s">
        <v>1204</v>
      </c>
      <c r="CY213" s="575" t="s">
        <v>1204</v>
      </c>
      <c r="CZ213" s="575" t="s">
        <v>1204</v>
      </c>
      <c r="DA213" s="575" t="s">
        <v>1204</v>
      </c>
      <c r="DB213" s="575" t="s">
        <v>1204</v>
      </c>
    </row>
    <row r="214" spans="1:106" s="658" customFormat="1">
      <c r="A214" s="114"/>
      <c r="B214" s="509" t="s">
        <v>1136</v>
      </c>
      <c r="C214" s="509"/>
      <c r="F214" s="659"/>
      <c r="I214" s="512">
        <v>24598</v>
      </c>
      <c r="J214" s="669">
        <v>19</v>
      </c>
      <c r="K214" s="512">
        <v>2.42</v>
      </c>
      <c r="L214" s="575" t="s">
        <v>1204</v>
      </c>
      <c r="M214" s="575" t="s">
        <v>1204</v>
      </c>
      <c r="N214" s="575" t="s">
        <v>1204</v>
      </c>
      <c r="O214" s="575" t="s">
        <v>1204</v>
      </c>
      <c r="P214" s="575" t="s">
        <v>1204</v>
      </c>
      <c r="Q214" s="575" t="s">
        <v>1204</v>
      </c>
      <c r="R214" s="575" t="s">
        <v>1204</v>
      </c>
      <c r="S214" s="575" t="s">
        <v>1204</v>
      </c>
      <c r="T214" s="575" t="s">
        <v>1204</v>
      </c>
      <c r="U214" s="575" t="s">
        <v>1204</v>
      </c>
      <c r="V214" s="575" t="s">
        <v>1204</v>
      </c>
      <c r="W214" s="575" t="s">
        <v>1204</v>
      </c>
      <c r="X214" s="575" t="s">
        <v>1204</v>
      </c>
      <c r="Y214" s="575" t="s">
        <v>1204</v>
      </c>
      <c r="Z214" s="575" t="s">
        <v>1204</v>
      </c>
      <c r="AA214" s="575" t="s">
        <v>1204</v>
      </c>
      <c r="AB214" s="575" t="s">
        <v>1204</v>
      </c>
      <c r="AC214" s="575" t="s">
        <v>1204</v>
      </c>
      <c r="AD214" s="575" t="s">
        <v>1204</v>
      </c>
      <c r="AE214" s="575" t="s">
        <v>1204</v>
      </c>
      <c r="AF214" s="575" t="s">
        <v>1204</v>
      </c>
      <c r="AG214" s="575" t="s">
        <v>1204</v>
      </c>
      <c r="AH214" s="575" t="s">
        <v>1204</v>
      </c>
      <c r="AI214" s="575" t="s">
        <v>1204</v>
      </c>
      <c r="AJ214" s="575" t="s">
        <v>1204</v>
      </c>
      <c r="AK214" s="575" t="s">
        <v>1204</v>
      </c>
      <c r="AL214" s="575" t="s">
        <v>1204</v>
      </c>
      <c r="AM214" s="575" t="s">
        <v>1204</v>
      </c>
      <c r="AN214" s="575" t="s">
        <v>1204</v>
      </c>
      <c r="AO214" s="575" t="s">
        <v>1204</v>
      </c>
      <c r="AP214" s="575" t="s">
        <v>1204</v>
      </c>
      <c r="AQ214" s="575" t="s">
        <v>1204</v>
      </c>
      <c r="AR214" s="575" t="s">
        <v>1204</v>
      </c>
      <c r="AS214" s="575" t="s">
        <v>1204</v>
      </c>
      <c r="AT214" s="575" t="s">
        <v>1204</v>
      </c>
      <c r="AU214" s="575" t="s">
        <v>1204</v>
      </c>
      <c r="AV214" s="575" t="s">
        <v>1204</v>
      </c>
      <c r="AW214" s="575" t="s">
        <v>1204</v>
      </c>
      <c r="AX214" s="575" t="s">
        <v>1204</v>
      </c>
      <c r="AY214" s="575" t="s">
        <v>1204</v>
      </c>
      <c r="AZ214" s="575" t="s">
        <v>1204</v>
      </c>
      <c r="BA214" s="575" t="s">
        <v>1204</v>
      </c>
      <c r="BB214" s="575" t="s">
        <v>1204</v>
      </c>
      <c r="BC214" s="575" t="s">
        <v>1204</v>
      </c>
      <c r="BD214" s="575" t="s">
        <v>1204</v>
      </c>
      <c r="BE214" s="575" t="s">
        <v>1204</v>
      </c>
      <c r="BF214" s="575" t="s">
        <v>1204</v>
      </c>
      <c r="BG214" s="575" t="s">
        <v>1204</v>
      </c>
      <c r="BH214" s="575" t="s">
        <v>1204</v>
      </c>
      <c r="BI214" s="575" t="s">
        <v>1204</v>
      </c>
      <c r="BJ214" s="575" t="s">
        <v>1204</v>
      </c>
      <c r="BK214" s="575" t="s">
        <v>1204</v>
      </c>
      <c r="BL214" s="575" t="s">
        <v>1204</v>
      </c>
      <c r="BM214" s="575" t="s">
        <v>1204</v>
      </c>
      <c r="BN214" s="575" t="s">
        <v>1204</v>
      </c>
      <c r="BO214" s="575" t="s">
        <v>1204</v>
      </c>
      <c r="BP214" s="575" t="s">
        <v>1204</v>
      </c>
      <c r="BQ214" s="575" t="s">
        <v>1204</v>
      </c>
      <c r="BR214" s="575" t="s">
        <v>1204</v>
      </c>
      <c r="BS214" s="575" t="s">
        <v>1204</v>
      </c>
      <c r="BT214" s="575" t="s">
        <v>1204</v>
      </c>
      <c r="BU214" s="575" t="s">
        <v>1204</v>
      </c>
      <c r="BV214" s="575" t="s">
        <v>1204</v>
      </c>
      <c r="BW214" s="575" t="s">
        <v>1204</v>
      </c>
      <c r="BX214" s="575" t="s">
        <v>1204</v>
      </c>
      <c r="BY214" s="575" t="s">
        <v>1204</v>
      </c>
      <c r="BZ214" s="575" t="s">
        <v>1204</v>
      </c>
      <c r="CA214" s="575" t="s">
        <v>1204</v>
      </c>
      <c r="CB214" s="575" t="s">
        <v>1204</v>
      </c>
      <c r="CC214" s="575" t="s">
        <v>1204</v>
      </c>
      <c r="CD214" s="575" t="s">
        <v>1204</v>
      </c>
      <c r="CE214" s="575" t="s">
        <v>1204</v>
      </c>
      <c r="CF214" s="575" t="s">
        <v>1204</v>
      </c>
      <c r="CG214" s="575" t="s">
        <v>1204</v>
      </c>
      <c r="CH214" s="575" t="s">
        <v>1204</v>
      </c>
      <c r="CI214" s="575" t="s">
        <v>1204</v>
      </c>
      <c r="CJ214" s="575" t="s">
        <v>1204</v>
      </c>
      <c r="CK214" s="575" t="s">
        <v>1204</v>
      </c>
      <c r="CL214" s="575" t="s">
        <v>1204</v>
      </c>
      <c r="CM214" s="575" t="s">
        <v>1204</v>
      </c>
      <c r="CN214" s="575" t="s">
        <v>1204</v>
      </c>
      <c r="CO214" s="575" t="s">
        <v>1204</v>
      </c>
      <c r="CP214" s="575" t="s">
        <v>1204</v>
      </c>
      <c r="CQ214" s="575" t="s">
        <v>1204</v>
      </c>
      <c r="CR214" s="575" t="s">
        <v>1204</v>
      </c>
      <c r="CS214" s="575" t="s">
        <v>1204</v>
      </c>
      <c r="CT214" s="575" t="s">
        <v>1204</v>
      </c>
      <c r="CU214" s="575" t="s">
        <v>1204</v>
      </c>
      <c r="CV214" s="575" t="s">
        <v>1204</v>
      </c>
      <c r="CW214" s="575" t="s">
        <v>1204</v>
      </c>
      <c r="CX214" s="575" t="s">
        <v>1204</v>
      </c>
      <c r="CY214" s="575" t="s">
        <v>1204</v>
      </c>
      <c r="CZ214" s="575" t="s">
        <v>1204</v>
      </c>
      <c r="DA214" s="575" t="s">
        <v>1204</v>
      </c>
      <c r="DB214" s="575" t="s">
        <v>1204</v>
      </c>
    </row>
    <row r="215" spans="1:106">
      <c r="A215" s="589" t="s">
        <v>1194</v>
      </c>
      <c r="B215" s="494"/>
      <c r="C215" s="494"/>
      <c r="D215" s="635"/>
      <c r="E215" s="635"/>
      <c r="F215" s="636"/>
      <c r="G215" s="637"/>
      <c r="H215" s="644" t="s">
        <v>1194</v>
      </c>
      <c r="I215" t="s">
        <v>1204</v>
      </c>
      <c r="J215" t="s">
        <v>1204</v>
      </c>
      <c r="K215" t="s">
        <v>1204</v>
      </c>
      <c r="L215" t="s">
        <v>1204</v>
      </c>
      <c r="M215" t="s">
        <v>1204</v>
      </c>
      <c r="N215" t="s">
        <v>1204</v>
      </c>
      <c r="O215" t="s">
        <v>1204</v>
      </c>
      <c r="P215" t="s">
        <v>1204</v>
      </c>
      <c r="Q215" t="s">
        <v>1204</v>
      </c>
      <c r="R215" t="s">
        <v>1204</v>
      </c>
      <c r="S215" t="s">
        <v>1204</v>
      </c>
      <c r="T215" t="s">
        <v>1204</v>
      </c>
      <c r="U215" t="s">
        <v>1204</v>
      </c>
      <c r="V215" s="355" t="s">
        <v>1204</v>
      </c>
      <c r="W215" s="355" t="s">
        <v>1204</v>
      </c>
      <c r="X215" t="s">
        <v>1204</v>
      </c>
      <c r="Y215" t="s">
        <v>1204</v>
      </c>
      <c r="Z215" t="s">
        <v>1204</v>
      </c>
      <c r="AA215" t="s">
        <v>1204</v>
      </c>
      <c r="AB215" t="s">
        <v>1204</v>
      </c>
      <c r="AC215" t="s">
        <v>1204</v>
      </c>
      <c r="AD215" t="s">
        <v>1204</v>
      </c>
      <c r="AE215" t="s">
        <v>1204</v>
      </c>
      <c r="AF215" t="s">
        <v>1204</v>
      </c>
      <c r="AG215" t="s">
        <v>1204</v>
      </c>
      <c r="AH215" s="639" t="s">
        <v>1204</v>
      </c>
      <c r="AI215" s="639" t="s">
        <v>1204</v>
      </c>
      <c r="AJ215" s="639" t="s">
        <v>1204</v>
      </c>
      <c r="AK215" s="639" t="s">
        <v>1204</v>
      </c>
      <c r="AL215" s="639" t="s">
        <v>1204</v>
      </c>
      <c r="AM215" s="639" t="s">
        <v>1204</v>
      </c>
      <c r="AN215" s="639" t="s">
        <v>1204</v>
      </c>
      <c r="AO215" s="639" t="s">
        <v>1204</v>
      </c>
      <c r="AP215" s="639" t="s">
        <v>1204</v>
      </c>
      <c r="AQ215" s="639" t="s">
        <v>1204</v>
      </c>
      <c r="AR215" s="639" t="s">
        <v>1204</v>
      </c>
      <c r="AS215" s="639" t="s">
        <v>1204</v>
      </c>
      <c r="AT215" s="639" t="s">
        <v>1204</v>
      </c>
      <c r="AU215" s="639" t="s">
        <v>1204</v>
      </c>
      <c r="AV215" s="639" t="s">
        <v>1204</v>
      </c>
      <c r="AW215" s="639" t="s">
        <v>1204</v>
      </c>
      <c r="AX215" s="639" t="s">
        <v>1204</v>
      </c>
      <c r="AY215" s="639" t="s">
        <v>1204</v>
      </c>
      <c r="AZ215" s="639" t="s">
        <v>1204</v>
      </c>
      <c r="BA215" s="639" t="s">
        <v>1204</v>
      </c>
      <c r="BB215" s="639" t="s">
        <v>1204</v>
      </c>
      <c r="BC215" s="639" t="s">
        <v>1204</v>
      </c>
      <c r="BD215" s="639" t="s">
        <v>1204</v>
      </c>
      <c r="BE215" s="639" t="s">
        <v>1204</v>
      </c>
      <c r="BF215" s="639" t="s">
        <v>1204</v>
      </c>
      <c r="BG215" s="8" t="s">
        <v>1204</v>
      </c>
      <c r="BH215" s="639" t="s">
        <v>1204</v>
      </c>
      <c r="BI215" s="639" t="s">
        <v>1204</v>
      </c>
      <c r="BJ215" s="639" t="s">
        <v>1204</v>
      </c>
      <c r="BK215" s="639" t="s">
        <v>1204</v>
      </c>
      <c r="BL215" s="639" t="s">
        <v>1204</v>
      </c>
      <c r="BM215" s="639" t="s">
        <v>1204</v>
      </c>
      <c r="BN215" s="639" t="s">
        <v>1204</v>
      </c>
      <c r="BO215" s="639" t="s">
        <v>1204</v>
      </c>
      <c r="BP215" s="639" t="s">
        <v>1204</v>
      </c>
      <c r="BQ215" s="639" t="s">
        <v>1204</v>
      </c>
      <c r="BR215" s="639" t="s">
        <v>1204</v>
      </c>
      <c r="BS215" s="639" t="s">
        <v>1204</v>
      </c>
      <c r="BT215" s="639" t="s">
        <v>1204</v>
      </c>
      <c r="BU215" s="639" t="s">
        <v>1204</v>
      </c>
      <c r="BV215" s="639" t="s">
        <v>1204</v>
      </c>
      <c r="BW215" s="639" t="s">
        <v>1204</v>
      </c>
      <c r="BX215" s="639" t="s">
        <v>1204</v>
      </c>
      <c r="BY215" s="639" t="s">
        <v>1204</v>
      </c>
      <c r="BZ215" s="639" t="s">
        <v>1204</v>
      </c>
      <c r="CA215" s="639" t="s">
        <v>1204</v>
      </c>
      <c r="CB215" s="639" t="s">
        <v>1204</v>
      </c>
      <c r="CC215" s="639" t="s">
        <v>1204</v>
      </c>
      <c r="CD215" s="639" t="s">
        <v>1204</v>
      </c>
      <c r="CE215" s="639" t="s">
        <v>1204</v>
      </c>
      <c r="CF215" s="639" t="s">
        <v>1204</v>
      </c>
      <c r="CG215" s="639" t="s">
        <v>1204</v>
      </c>
      <c r="CH215" s="639" t="s">
        <v>1204</v>
      </c>
      <c r="CI215" s="639" t="s">
        <v>1204</v>
      </c>
      <c r="CJ215" s="639" t="s">
        <v>1204</v>
      </c>
      <c r="CK215" s="639" t="s">
        <v>1204</v>
      </c>
      <c r="CL215" s="639" t="s">
        <v>1204</v>
      </c>
      <c r="CM215" s="639" t="s">
        <v>1204</v>
      </c>
      <c r="CN215" s="639" t="s">
        <v>1204</v>
      </c>
      <c r="CO215" s="639" t="s">
        <v>1204</v>
      </c>
      <c r="CP215" s="639" t="s">
        <v>1204</v>
      </c>
      <c r="CQ215" s="639" t="s">
        <v>1204</v>
      </c>
      <c r="CR215" s="639" t="s">
        <v>1204</v>
      </c>
      <c r="CS215" s="639" t="s">
        <v>1204</v>
      </c>
      <c r="CT215" s="639" t="s">
        <v>1204</v>
      </c>
      <c r="CU215" s="639" t="s">
        <v>1204</v>
      </c>
      <c r="CV215" s="639" t="s">
        <v>1204</v>
      </c>
      <c r="CW215" s="639" t="s">
        <v>1204</v>
      </c>
      <c r="CX215" s="639" t="s">
        <v>1204</v>
      </c>
      <c r="CY215" s="639" t="s">
        <v>1204</v>
      </c>
      <c r="CZ215" s="639" t="s">
        <v>1204</v>
      </c>
      <c r="DA215" s="639" t="s">
        <v>1204</v>
      </c>
      <c r="DB215" s="639" t="s">
        <v>1204</v>
      </c>
    </row>
    <row r="216" spans="1:106">
      <c r="A216" s="114"/>
      <c r="B216" s="494"/>
      <c r="C216" s="494"/>
      <c r="D216" s="635"/>
      <c r="E216" s="635"/>
      <c r="F216" s="636"/>
      <c r="G216" s="637"/>
      <c r="H216" s="8"/>
      <c r="I216" t="s">
        <v>1204</v>
      </c>
      <c r="J216" t="s">
        <v>1204</v>
      </c>
      <c r="K216" t="s">
        <v>1204</v>
      </c>
      <c r="L216" t="s">
        <v>1204</v>
      </c>
      <c r="M216" t="s">
        <v>1204</v>
      </c>
      <c r="N216" t="s">
        <v>1204</v>
      </c>
      <c r="O216" t="s">
        <v>1204</v>
      </c>
      <c r="P216" t="s">
        <v>1204</v>
      </c>
      <c r="Q216" t="s">
        <v>1204</v>
      </c>
      <c r="R216" t="s">
        <v>1204</v>
      </c>
      <c r="S216" t="s">
        <v>1204</v>
      </c>
      <c r="T216" t="s">
        <v>1204</v>
      </c>
      <c r="U216" t="s">
        <v>1204</v>
      </c>
      <c r="V216" s="355" t="s">
        <v>1204</v>
      </c>
      <c r="W216" s="355" t="s">
        <v>1204</v>
      </c>
      <c r="X216" t="s">
        <v>1204</v>
      </c>
      <c r="Y216" t="s">
        <v>1204</v>
      </c>
      <c r="Z216" t="s">
        <v>1204</v>
      </c>
      <c r="AA216" t="s">
        <v>1204</v>
      </c>
      <c r="AB216" t="s">
        <v>1204</v>
      </c>
      <c r="AC216" t="s">
        <v>1204</v>
      </c>
      <c r="AD216" t="s">
        <v>1204</v>
      </c>
      <c r="AE216" t="s">
        <v>1204</v>
      </c>
      <c r="AF216" t="s">
        <v>1204</v>
      </c>
      <c r="AG216" t="s">
        <v>1204</v>
      </c>
      <c r="AH216" s="639" t="s">
        <v>1204</v>
      </c>
      <c r="AI216" s="639" t="s">
        <v>1204</v>
      </c>
      <c r="AJ216" s="639" t="s">
        <v>1204</v>
      </c>
      <c r="AK216" s="639" t="s">
        <v>1204</v>
      </c>
      <c r="AL216" s="639" t="s">
        <v>1204</v>
      </c>
      <c r="AM216" s="639" t="s">
        <v>1204</v>
      </c>
      <c r="AN216" s="639" t="s">
        <v>1204</v>
      </c>
      <c r="AO216" s="639" t="s">
        <v>1204</v>
      </c>
      <c r="AP216" s="639" t="s">
        <v>1204</v>
      </c>
      <c r="AQ216" s="639" t="s">
        <v>1204</v>
      </c>
      <c r="AR216" s="639" t="s">
        <v>1204</v>
      </c>
      <c r="AS216" s="639" t="s">
        <v>1204</v>
      </c>
      <c r="AT216" s="639" t="s">
        <v>1204</v>
      </c>
      <c r="AU216" s="639" t="s">
        <v>1204</v>
      </c>
      <c r="AV216" s="639" t="s">
        <v>1204</v>
      </c>
      <c r="AW216" s="639" t="s">
        <v>1204</v>
      </c>
      <c r="AX216" s="639" t="s">
        <v>1204</v>
      </c>
      <c r="AY216" s="639" t="s">
        <v>1204</v>
      </c>
      <c r="AZ216" s="639" t="s">
        <v>1204</v>
      </c>
      <c r="BA216" s="639" t="s">
        <v>1204</v>
      </c>
      <c r="BB216" s="639" t="s">
        <v>1204</v>
      </c>
      <c r="BC216" s="639" t="s">
        <v>1204</v>
      </c>
      <c r="BD216" s="639" t="s">
        <v>1204</v>
      </c>
      <c r="BE216" s="639" t="s">
        <v>1204</v>
      </c>
      <c r="BF216" s="639" t="s">
        <v>1204</v>
      </c>
      <c r="BG216" s="8" t="s">
        <v>1204</v>
      </c>
      <c r="BH216" s="639" t="s">
        <v>1204</v>
      </c>
      <c r="BI216" s="639" t="s">
        <v>1204</v>
      </c>
      <c r="BJ216" s="639" t="s">
        <v>1204</v>
      </c>
      <c r="BK216" s="639" t="s">
        <v>1204</v>
      </c>
      <c r="BL216" s="639" t="s">
        <v>1204</v>
      </c>
      <c r="BM216" s="639" t="s">
        <v>1204</v>
      </c>
      <c r="BN216" s="639" t="s">
        <v>1204</v>
      </c>
      <c r="BO216" s="639" t="s">
        <v>1204</v>
      </c>
      <c r="BP216" s="639" t="s">
        <v>1204</v>
      </c>
      <c r="BQ216" s="639" t="s">
        <v>1204</v>
      </c>
      <c r="BR216" s="639" t="s">
        <v>1204</v>
      </c>
      <c r="BS216" s="639" t="s">
        <v>1204</v>
      </c>
      <c r="BT216" s="639" t="s">
        <v>1204</v>
      </c>
      <c r="BU216" s="639" t="s">
        <v>1204</v>
      </c>
      <c r="BV216" s="639" t="s">
        <v>1204</v>
      </c>
      <c r="BW216" s="639" t="s">
        <v>1204</v>
      </c>
      <c r="BX216" s="639" t="s">
        <v>1204</v>
      </c>
      <c r="BY216" s="639" t="s">
        <v>1204</v>
      </c>
      <c r="BZ216" s="639" t="s">
        <v>1204</v>
      </c>
      <c r="CA216" s="639" t="s">
        <v>1204</v>
      </c>
      <c r="CB216" s="639" t="s">
        <v>1204</v>
      </c>
      <c r="CC216" s="639" t="s">
        <v>1204</v>
      </c>
      <c r="CD216" s="639" t="s">
        <v>1204</v>
      </c>
      <c r="CE216" s="639" t="s">
        <v>1204</v>
      </c>
      <c r="CF216" s="639" t="s">
        <v>1204</v>
      </c>
      <c r="CG216" s="639" t="s">
        <v>1204</v>
      </c>
      <c r="CH216" s="639" t="s">
        <v>1204</v>
      </c>
      <c r="CI216" s="639" t="s">
        <v>1204</v>
      </c>
      <c r="CJ216" s="639" t="s">
        <v>1204</v>
      </c>
      <c r="CK216" s="639" t="s">
        <v>1204</v>
      </c>
      <c r="CL216" s="639" t="s">
        <v>1204</v>
      </c>
      <c r="CM216" s="639" t="s">
        <v>1204</v>
      </c>
      <c r="CN216" s="639" t="s">
        <v>1204</v>
      </c>
      <c r="CO216" s="639" t="s">
        <v>1204</v>
      </c>
      <c r="CP216" s="639" t="s">
        <v>1204</v>
      </c>
      <c r="CQ216" s="639" t="s">
        <v>1204</v>
      </c>
      <c r="CR216" s="639" t="s">
        <v>1204</v>
      </c>
      <c r="CS216" s="639" t="s">
        <v>1204</v>
      </c>
      <c r="CT216" s="639" t="s">
        <v>1204</v>
      </c>
      <c r="CU216" s="639" t="s">
        <v>1204</v>
      </c>
      <c r="CV216" s="639" t="s">
        <v>1204</v>
      </c>
      <c r="CW216" s="639" t="s">
        <v>1204</v>
      </c>
      <c r="CX216" s="639" t="s">
        <v>1204</v>
      </c>
      <c r="CY216" s="639" t="s">
        <v>1204</v>
      </c>
      <c r="CZ216" s="639" t="s">
        <v>1204</v>
      </c>
      <c r="DA216" s="639" t="s">
        <v>1204</v>
      </c>
      <c r="DB216" s="639" t="s">
        <v>1204</v>
      </c>
    </row>
    <row r="217" spans="1:106">
      <c r="A217" s="588" t="s">
        <v>1195</v>
      </c>
      <c r="B217" s="494"/>
      <c r="C217" s="494"/>
      <c r="D217" s="635"/>
      <c r="E217" s="635"/>
      <c r="F217" s="636"/>
      <c r="G217" s="637"/>
      <c r="H217" s="638" t="s">
        <v>1195</v>
      </c>
      <c r="I217" t="s">
        <v>1204</v>
      </c>
      <c r="J217" t="s">
        <v>1204</v>
      </c>
      <c r="K217" t="s">
        <v>1204</v>
      </c>
      <c r="L217" t="s">
        <v>1204</v>
      </c>
      <c r="M217" t="s">
        <v>1204</v>
      </c>
      <c r="N217" t="s">
        <v>1204</v>
      </c>
      <c r="O217" t="s">
        <v>1204</v>
      </c>
      <c r="P217" t="s">
        <v>1204</v>
      </c>
      <c r="Q217" t="s">
        <v>1204</v>
      </c>
      <c r="R217" t="s">
        <v>1204</v>
      </c>
      <c r="S217" t="s">
        <v>1204</v>
      </c>
      <c r="T217" t="s">
        <v>1204</v>
      </c>
      <c r="U217" t="s">
        <v>1204</v>
      </c>
      <c r="V217" s="355" t="s">
        <v>1204</v>
      </c>
      <c r="W217" s="355" t="s">
        <v>1204</v>
      </c>
      <c r="X217" t="s">
        <v>1204</v>
      </c>
      <c r="Y217" t="s">
        <v>1204</v>
      </c>
      <c r="Z217" t="s">
        <v>1204</v>
      </c>
      <c r="AA217" t="s">
        <v>1204</v>
      </c>
      <c r="AB217" t="s">
        <v>1204</v>
      </c>
      <c r="AC217" t="s">
        <v>1204</v>
      </c>
      <c r="AD217" t="s">
        <v>1204</v>
      </c>
      <c r="AE217" t="s">
        <v>1204</v>
      </c>
      <c r="AF217" t="s">
        <v>1204</v>
      </c>
      <c r="AG217" t="s">
        <v>1204</v>
      </c>
      <c r="AH217" s="639" t="s">
        <v>1204</v>
      </c>
      <c r="AI217" s="639" t="s">
        <v>1204</v>
      </c>
      <c r="AJ217" s="639" t="s">
        <v>1204</v>
      </c>
      <c r="AK217" s="639" t="s">
        <v>1204</v>
      </c>
      <c r="AL217" s="639" t="s">
        <v>1204</v>
      </c>
      <c r="AM217" s="639" t="s">
        <v>1204</v>
      </c>
      <c r="AN217" s="639" t="s">
        <v>1204</v>
      </c>
      <c r="AO217" s="639" t="s">
        <v>1204</v>
      </c>
      <c r="AP217" s="639" t="s">
        <v>1204</v>
      </c>
      <c r="AQ217" s="639" t="s">
        <v>1204</v>
      </c>
      <c r="AR217" s="639" t="s">
        <v>1204</v>
      </c>
      <c r="AS217" s="639" t="s">
        <v>1204</v>
      </c>
      <c r="AT217" s="639" t="s">
        <v>1204</v>
      </c>
      <c r="AU217" s="639" t="s">
        <v>1204</v>
      </c>
      <c r="AV217" s="639" t="s">
        <v>1204</v>
      </c>
      <c r="AW217" s="639" t="s">
        <v>1204</v>
      </c>
      <c r="AX217" s="639" t="s">
        <v>1204</v>
      </c>
      <c r="AY217" s="639" t="s">
        <v>1204</v>
      </c>
      <c r="AZ217" s="639" t="s">
        <v>1204</v>
      </c>
      <c r="BA217" s="639" t="s">
        <v>1204</v>
      </c>
      <c r="BB217" s="639" t="s">
        <v>1204</v>
      </c>
      <c r="BC217" s="639" t="s">
        <v>1204</v>
      </c>
      <c r="BD217" s="639" t="s">
        <v>1204</v>
      </c>
      <c r="BE217" s="639" t="s">
        <v>1204</v>
      </c>
      <c r="BF217" s="639" t="s">
        <v>1204</v>
      </c>
      <c r="BG217" s="8" t="s">
        <v>1204</v>
      </c>
      <c r="BH217" s="639" t="s">
        <v>1204</v>
      </c>
      <c r="BI217" s="639" t="s">
        <v>1204</v>
      </c>
      <c r="BJ217" s="639" t="s">
        <v>1204</v>
      </c>
      <c r="BK217" s="639" t="s">
        <v>1204</v>
      </c>
      <c r="BL217" s="639" t="s">
        <v>1204</v>
      </c>
      <c r="BM217" s="639" t="s">
        <v>1204</v>
      </c>
      <c r="BN217" s="639" t="s">
        <v>1204</v>
      </c>
      <c r="BO217" s="639" t="s">
        <v>1204</v>
      </c>
      <c r="BP217" s="639" t="s">
        <v>1204</v>
      </c>
      <c r="BQ217" s="639" t="s">
        <v>1204</v>
      </c>
      <c r="BR217" s="639" t="s">
        <v>1204</v>
      </c>
      <c r="BS217" s="639" t="s">
        <v>1204</v>
      </c>
      <c r="BT217" s="639" t="s">
        <v>1204</v>
      </c>
      <c r="BU217" s="639" t="s">
        <v>1204</v>
      </c>
      <c r="BV217" s="639" t="s">
        <v>1204</v>
      </c>
      <c r="BW217" s="639" t="s">
        <v>1204</v>
      </c>
      <c r="BX217" s="639" t="s">
        <v>1204</v>
      </c>
      <c r="BY217" s="639" t="s">
        <v>1204</v>
      </c>
      <c r="BZ217" s="639" t="s">
        <v>1204</v>
      </c>
      <c r="CA217" s="639" t="s">
        <v>1204</v>
      </c>
      <c r="CB217" s="639" t="s">
        <v>1204</v>
      </c>
      <c r="CC217" s="639" t="s">
        <v>1204</v>
      </c>
      <c r="CD217" s="639" t="s">
        <v>1204</v>
      </c>
      <c r="CE217" s="639" t="s">
        <v>1204</v>
      </c>
      <c r="CF217" s="639" t="s">
        <v>1204</v>
      </c>
      <c r="CG217" s="639" t="s">
        <v>1204</v>
      </c>
      <c r="CH217" s="639" t="s">
        <v>1204</v>
      </c>
      <c r="CI217" s="639" t="s">
        <v>1204</v>
      </c>
      <c r="CJ217" s="639" t="s">
        <v>1204</v>
      </c>
      <c r="CK217" s="639" t="s">
        <v>1204</v>
      </c>
      <c r="CL217" s="639" t="s">
        <v>1204</v>
      </c>
      <c r="CM217" s="639" t="s">
        <v>1204</v>
      </c>
      <c r="CN217" s="639" t="s">
        <v>1204</v>
      </c>
      <c r="CO217" s="639" t="s">
        <v>1204</v>
      </c>
      <c r="CP217" s="639" t="s">
        <v>1204</v>
      </c>
      <c r="CQ217" s="639" t="s">
        <v>1204</v>
      </c>
      <c r="CR217" s="639" t="s">
        <v>1204</v>
      </c>
      <c r="CS217" s="639" t="s">
        <v>1204</v>
      </c>
      <c r="CT217" s="639" t="s">
        <v>1204</v>
      </c>
      <c r="CU217" s="639" t="s">
        <v>1204</v>
      </c>
      <c r="CV217" s="639" t="s">
        <v>1204</v>
      </c>
      <c r="CW217" s="639" t="s">
        <v>1204</v>
      </c>
      <c r="CX217" s="639" t="s">
        <v>1204</v>
      </c>
      <c r="CY217" s="639" t="s">
        <v>1204</v>
      </c>
      <c r="CZ217" s="639" t="s">
        <v>1204</v>
      </c>
      <c r="DA217" s="639" t="s">
        <v>1204</v>
      </c>
      <c r="DB217" s="639" t="s">
        <v>1204</v>
      </c>
    </row>
    <row r="218" spans="1:106" s="93" customFormat="1" ht="17" thickBot="1">
      <c r="A218" s="115"/>
      <c r="B218" s="514"/>
      <c r="C218" s="514"/>
      <c r="D218" s="508"/>
      <c r="E218" s="508"/>
      <c r="F218" s="647"/>
      <c r="G218" s="648"/>
      <c r="H218" s="649"/>
      <c r="I218" s="517" t="s">
        <v>1204</v>
      </c>
      <c r="J218" s="517" t="s">
        <v>1204</v>
      </c>
      <c r="K218" s="517" t="s">
        <v>1204</v>
      </c>
      <c r="L218" s="517" t="s">
        <v>1204</v>
      </c>
      <c r="M218" s="517" t="s">
        <v>1204</v>
      </c>
      <c r="N218" s="517" t="s">
        <v>1204</v>
      </c>
      <c r="O218" s="517" t="s">
        <v>1204</v>
      </c>
      <c r="P218" s="517" t="s">
        <v>1204</v>
      </c>
      <c r="Q218" s="517" t="s">
        <v>1204</v>
      </c>
      <c r="R218" s="517" t="s">
        <v>1204</v>
      </c>
      <c r="S218" s="517" t="s">
        <v>1204</v>
      </c>
      <c r="T218" s="517" t="s">
        <v>1204</v>
      </c>
      <c r="U218" s="517" t="s">
        <v>1204</v>
      </c>
      <c r="V218" s="650" t="s">
        <v>1204</v>
      </c>
      <c r="W218" s="650" t="s">
        <v>1204</v>
      </c>
      <c r="X218" s="517" t="s">
        <v>1204</v>
      </c>
      <c r="Y218" s="517" t="s">
        <v>1204</v>
      </c>
      <c r="Z218" s="517" t="s">
        <v>1204</v>
      </c>
      <c r="AA218" s="517" t="s">
        <v>1204</v>
      </c>
      <c r="AB218" s="517" t="s">
        <v>1204</v>
      </c>
      <c r="AC218" s="517" t="s">
        <v>1204</v>
      </c>
      <c r="AD218" s="517" t="s">
        <v>1204</v>
      </c>
      <c r="AE218" s="517" t="s">
        <v>1204</v>
      </c>
      <c r="AF218" s="517" t="s">
        <v>1204</v>
      </c>
      <c r="AG218" s="517" t="s">
        <v>1204</v>
      </c>
      <c r="AH218" s="651" t="s">
        <v>1204</v>
      </c>
      <c r="AI218" s="651" t="s">
        <v>1204</v>
      </c>
      <c r="AJ218" s="651" t="s">
        <v>1204</v>
      </c>
      <c r="AK218" s="651" t="s">
        <v>1204</v>
      </c>
      <c r="AL218" s="651" t="s">
        <v>1204</v>
      </c>
      <c r="AM218" s="651" t="s">
        <v>1204</v>
      </c>
      <c r="AN218" s="651" t="s">
        <v>1204</v>
      </c>
      <c r="AO218" s="651" t="s">
        <v>1204</v>
      </c>
      <c r="AP218" s="651" t="s">
        <v>1204</v>
      </c>
      <c r="AQ218" s="517" t="s">
        <v>1204</v>
      </c>
      <c r="AR218" s="517" t="s">
        <v>1204</v>
      </c>
      <c r="AS218" s="517" t="s">
        <v>1204</v>
      </c>
      <c r="AT218" s="517" t="s">
        <v>1204</v>
      </c>
      <c r="AU218" s="517" t="s">
        <v>1204</v>
      </c>
      <c r="AV218" s="517" t="s">
        <v>1204</v>
      </c>
      <c r="AW218" s="517" t="s">
        <v>1204</v>
      </c>
      <c r="AX218" s="517" t="s">
        <v>1204</v>
      </c>
      <c r="AY218" s="517" t="s">
        <v>1204</v>
      </c>
      <c r="AZ218" s="517" t="s">
        <v>1204</v>
      </c>
      <c r="BA218" s="517" t="s">
        <v>1204</v>
      </c>
      <c r="BB218" s="517" t="s">
        <v>1204</v>
      </c>
      <c r="BC218" s="517" t="s">
        <v>1204</v>
      </c>
      <c r="BD218" s="517" t="s">
        <v>1204</v>
      </c>
      <c r="BE218" s="517" t="s">
        <v>1204</v>
      </c>
      <c r="BF218" s="517" t="s">
        <v>1204</v>
      </c>
      <c r="BG218" s="517" t="s">
        <v>1204</v>
      </c>
      <c r="BH218" s="517" t="s">
        <v>1204</v>
      </c>
      <c r="BI218" s="517" t="s">
        <v>1204</v>
      </c>
      <c r="BJ218" s="517" t="s">
        <v>1204</v>
      </c>
      <c r="BK218" s="517" t="s">
        <v>1204</v>
      </c>
      <c r="BL218" s="517" t="s">
        <v>1204</v>
      </c>
      <c r="BM218" s="517" t="s">
        <v>1204</v>
      </c>
      <c r="BN218" s="517" t="s">
        <v>1204</v>
      </c>
      <c r="BO218" s="517" t="s">
        <v>1204</v>
      </c>
      <c r="BP218" s="517" t="s">
        <v>1204</v>
      </c>
      <c r="BQ218" s="517" t="s">
        <v>1204</v>
      </c>
      <c r="BR218" s="517" t="s">
        <v>1204</v>
      </c>
      <c r="BS218" s="517" t="s">
        <v>1204</v>
      </c>
      <c r="BT218" s="517" t="s">
        <v>1204</v>
      </c>
      <c r="BU218" s="517" t="s">
        <v>1204</v>
      </c>
      <c r="BV218" s="517" t="s">
        <v>1204</v>
      </c>
      <c r="BW218" s="517" t="s">
        <v>1204</v>
      </c>
      <c r="BX218" s="517" t="s">
        <v>1204</v>
      </c>
      <c r="BY218" s="517" t="s">
        <v>1204</v>
      </c>
      <c r="BZ218" s="517" t="s">
        <v>1204</v>
      </c>
      <c r="CA218" s="517" t="s">
        <v>1204</v>
      </c>
      <c r="CB218" s="517" t="s">
        <v>1204</v>
      </c>
      <c r="CC218" s="517" t="s">
        <v>1204</v>
      </c>
      <c r="CD218" s="517" t="s">
        <v>1204</v>
      </c>
      <c r="CE218" s="517" t="s">
        <v>1204</v>
      </c>
      <c r="CF218" s="517" t="s">
        <v>1204</v>
      </c>
      <c r="CG218" s="517" t="s">
        <v>1204</v>
      </c>
      <c r="CH218" s="517" t="s">
        <v>1204</v>
      </c>
      <c r="CI218" s="517" t="s">
        <v>1204</v>
      </c>
      <c r="CJ218" s="517" t="s">
        <v>1204</v>
      </c>
      <c r="CK218" s="517" t="s">
        <v>1204</v>
      </c>
      <c r="CL218" s="517" t="s">
        <v>1204</v>
      </c>
      <c r="CM218" s="517" t="s">
        <v>1204</v>
      </c>
      <c r="CN218" s="517" t="s">
        <v>1204</v>
      </c>
      <c r="CO218" s="651" t="s">
        <v>1204</v>
      </c>
      <c r="CP218" s="651" t="s">
        <v>1204</v>
      </c>
      <c r="CQ218" s="651" t="s">
        <v>1204</v>
      </c>
      <c r="CR218" s="651" t="s">
        <v>1204</v>
      </c>
      <c r="CS218" s="651" t="s">
        <v>1204</v>
      </c>
      <c r="CT218" s="651" t="s">
        <v>1204</v>
      </c>
      <c r="CU218" s="651" t="s">
        <v>1204</v>
      </c>
      <c r="CV218" s="651" t="s">
        <v>1204</v>
      </c>
      <c r="CW218" s="651" t="s">
        <v>1204</v>
      </c>
      <c r="CX218" s="651" t="s">
        <v>1204</v>
      </c>
      <c r="CY218" s="651" t="s">
        <v>1204</v>
      </c>
      <c r="CZ218" s="651" t="s">
        <v>1204</v>
      </c>
      <c r="DA218" s="651" t="s">
        <v>1204</v>
      </c>
      <c r="DB218" s="651" t="s">
        <v>1204</v>
      </c>
    </row>
    <row r="219" spans="1:106">
      <c r="A219" s="586" t="s">
        <v>381</v>
      </c>
      <c r="B219" s="494" t="s">
        <v>1138</v>
      </c>
      <c r="C219" s="495" t="s">
        <v>543</v>
      </c>
      <c r="D219" s="652" t="s">
        <v>426</v>
      </c>
      <c r="E219" s="635" t="s">
        <v>114</v>
      </c>
      <c r="F219" s="636">
        <v>43836</v>
      </c>
      <c r="G219" s="637">
        <v>-0.14285714285714285</v>
      </c>
      <c r="H219" s="638" t="s">
        <v>381</v>
      </c>
      <c r="I219">
        <v>8227</v>
      </c>
      <c r="J219" s="668">
        <v>2</v>
      </c>
      <c r="K219">
        <v>1.03</v>
      </c>
      <c r="L219" s="575" t="s">
        <v>1204</v>
      </c>
      <c r="M219" s="575" t="s">
        <v>1204</v>
      </c>
      <c r="N219" s="575" t="s">
        <v>1204</v>
      </c>
      <c r="O219" s="575" t="s">
        <v>1204</v>
      </c>
      <c r="P219" s="575" t="s">
        <v>1204</v>
      </c>
      <c r="Q219" s="575" t="s">
        <v>1204</v>
      </c>
      <c r="R219" s="575" t="s">
        <v>1204</v>
      </c>
      <c r="S219" s="575" t="s">
        <v>1204</v>
      </c>
      <c r="T219" s="575" t="s">
        <v>1204</v>
      </c>
      <c r="U219" s="575" t="s">
        <v>1204</v>
      </c>
      <c r="V219" s="575" t="s">
        <v>1204</v>
      </c>
      <c r="W219" s="575" t="s">
        <v>1204</v>
      </c>
      <c r="X219" s="575" t="s">
        <v>1204</v>
      </c>
      <c r="Y219" s="575" t="s">
        <v>1204</v>
      </c>
      <c r="Z219" s="575" t="s">
        <v>1204</v>
      </c>
      <c r="AA219" s="575" t="s">
        <v>1204</v>
      </c>
      <c r="AB219" s="575" t="s">
        <v>1204</v>
      </c>
      <c r="AC219" s="575" t="s">
        <v>1204</v>
      </c>
      <c r="AD219" s="575" t="s">
        <v>1204</v>
      </c>
      <c r="AE219" s="575" t="s">
        <v>1204</v>
      </c>
      <c r="AF219" s="575" t="s">
        <v>1204</v>
      </c>
      <c r="AG219" s="575" t="s">
        <v>1204</v>
      </c>
      <c r="AH219" s="575" t="s">
        <v>1204</v>
      </c>
      <c r="AI219" s="575" t="s">
        <v>1204</v>
      </c>
      <c r="AJ219" s="575" t="s">
        <v>1204</v>
      </c>
      <c r="AK219" s="575" t="s">
        <v>1204</v>
      </c>
      <c r="AL219" s="575" t="s">
        <v>1204</v>
      </c>
      <c r="AM219" s="575" t="s">
        <v>1204</v>
      </c>
      <c r="AN219" s="575" t="s">
        <v>1204</v>
      </c>
      <c r="AO219" s="575" t="s">
        <v>1204</v>
      </c>
      <c r="AP219" s="575" t="s">
        <v>1204</v>
      </c>
      <c r="AQ219" s="575" t="s">
        <v>1204</v>
      </c>
      <c r="AR219" s="575" t="s">
        <v>1204</v>
      </c>
      <c r="AS219" s="575" t="s">
        <v>1204</v>
      </c>
      <c r="AT219" s="575" t="s">
        <v>1204</v>
      </c>
      <c r="AU219" s="575" t="s">
        <v>1204</v>
      </c>
      <c r="AV219" s="575" t="s">
        <v>1204</v>
      </c>
      <c r="AW219" s="575" t="s">
        <v>1204</v>
      </c>
      <c r="AX219" s="575" t="s">
        <v>1204</v>
      </c>
      <c r="AY219" s="575" t="s">
        <v>1204</v>
      </c>
      <c r="AZ219" s="575" t="s">
        <v>1204</v>
      </c>
      <c r="BA219" s="575" t="s">
        <v>1204</v>
      </c>
      <c r="BB219" s="575" t="s">
        <v>1204</v>
      </c>
      <c r="BC219" s="575" t="s">
        <v>1204</v>
      </c>
      <c r="BD219" s="575" t="s">
        <v>1204</v>
      </c>
      <c r="BE219" s="575" t="s">
        <v>1204</v>
      </c>
      <c r="BF219" s="575" t="s">
        <v>1204</v>
      </c>
      <c r="BG219" s="575" t="s">
        <v>1204</v>
      </c>
      <c r="BH219" s="575" t="s">
        <v>1204</v>
      </c>
      <c r="BI219" s="575" t="s">
        <v>1204</v>
      </c>
      <c r="BJ219" s="575" t="s">
        <v>1204</v>
      </c>
      <c r="BK219" s="575" t="s">
        <v>1204</v>
      </c>
      <c r="BL219" s="575" t="s">
        <v>1204</v>
      </c>
      <c r="BM219" s="575" t="s">
        <v>1204</v>
      </c>
      <c r="BN219" s="575" t="s">
        <v>1204</v>
      </c>
      <c r="BO219" s="575" t="s">
        <v>1204</v>
      </c>
      <c r="BP219" s="575" t="s">
        <v>1204</v>
      </c>
      <c r="BQ219" s="575" t="s">
        <v>1204</v>
      </c>
      <c r="BR219" s="575" t="s">
        <v>1204</v>
      </c>
      <c r="BS219" s="575" t="s">
        <v>1204</v>
      </c>
      <c r="BT219" s="575" t="s">
        <v>1204</v>
      </c>
      <c r="BU219" s="575" t="s">
        <v>1204</v>
      </c>
      <c r="BV219" s="575" t="s">
        <v>1204</v>
      </c>
      <c r="BW219" s="575" t="s">
        <v>1204</v>
      </c>
      <c r="BX219" s="575" t="s">
        <v>1204</v>
      </c>
      <c r="BY219" s="575" t="s">
        <v>1204</v>
      </c>
      <c r="BZ219" s="575" t="s">
        <v>1204</v>
      </c>
      <c r="CA219" s="575" t="s">
        <v>1204</v>
      </c>
      <c r="CB219" s="575" t="s">
        <v>1204</v>
      </c>
      <c r="CC219" s="575" t="s">
        <v>1204</v>
      </c>
      <c r="CD219" s="575" t="s">
        <v>1204</v>
      </c>
      <c r="CE219" s="575" t="s">
        <v>1204</v>
      </c>
      <c r="CF219" s="575" t="s">
        <v>1204</v>
      </c>
      <c r="CG219" s="575" t="s">
        <v>1204</v>
      </c>
      <c r="CH219" s="575" t="s">
        <v>1204</v>
      </c>
      <c r="CI219" s="575" t="s">
        <v>1204</v>
      </c>
      <c r="CJ219" s="575" t="s">
        <v>1204</v>
      </c>
      <c r="CK219" s="575" t="s">
        <v>1204</v>
      </c>
      <c r="CL219" s="575" t="s">
        <v>1204</v>
      </c>
      <c r="CM219" s="575" t="s">
        <v>1204</v>
      </c>
      <c r="CN219" s="575" t="s">
        <v>1204</v>
      </c>
      <c r="CO219" s="575" t="s">
        <v>1204</v>
      </c>
      <c r="CP219" s="575" t="s">
        <v>1204</v>
      </c>
      <c r="CQ219" s="575" t="s">
        <v>1204</v>
      </c>
      <c r="CR219" s="575" t="s">
        <v>1204</v>
      </c>
      <c r="CS219" s="575" t="s">
        <v>1204</v>
      </c>
      <c r="CT219" s="575" t="s">
        <v>1204</v>
      </c>
      <c r="CU219" s="575" t="s">
        <v>1204</v>
      </c>
      <c r="CV219" s="575" t="s">
        <v>1204</v>
      </c>
      <c r="CW219" s="575" t="s">
        <v>1204</v>
      </c>
      <c r="CX219" s="575" t="s">
        <v>1204</v>
      </c>
      <c r="CY219" s="575" t="s">
        <v>1204</v>
      </c>
      <c r="CZ219" s="575" t="s">
        <v>1204</v>
      </c>
      <c r="DA219" s="575" t="s">
        <v>1204</v>
      </c>
      <c r="DB219" s="575" t="s">
        <v>1204</v>
      </c>
    </row>
    <row r="220" spans="1:106">
      <c r="A220" s="114"/>
      <c r="B220" s="494" t="s">
        <v>1139</v>
      </c>
      <c r="C220" s="494"/>
      <c r="F220" s="636"/>
      <c r="G220" s="8"/>
      <c r="H220" s="8"/>
      <c r="I220">
        <v>7079</v>
      </c>
      <c r="J220" s="668">
        <v>6</v>
      </c>
      <c r="K220">
        <v>3.87</v>
      </c>
      <c r="L220" s="575" t="s">
        <v>1204</v>
      </c>
      <c r="M220" s="575" t="s">
        <v>1204</v>
      </c>
      <c r="N220" s="575" t="s">
        <v>1204</v>
      </c>
      <c r="O220" s="575" t="s">
        <v>1204</v>
      </c>
      <c r="P220" s="575" t="s">
        <v>1204</v>
      </c>
      <c r="Q220" s="575" t="s">
        <v>1204</v>
      </c>
      <c r="R220" s="575" t="s">
        <v>1204</v>
      </c>
      <c r="S220" s="575" t="s">
        <v>1204</v>
      </c>
      <c r="T220" s="575" t="s">
        <v>1204</v>
      </c>
      <c r="U220" s="575" t="s">
        <v>1204</v>
      </c>
      <c r="V220" s="575" t="s">
        <v>1204</v>
      </c>
      <c r="W220" s="575" t="s">
        <v>1204</v>
      </c>
      <c r="X220" s="575" t="s">
        <v>1204</v>
      </c>
      <c r="Y220" s="575" t="s">
        <v>1204</v>
      </c>
      <c r="Z220" s="575" t="s">
        <v>1204</v>
      </c>
      <c r="AA220" s="575" t="s">
        <v>1204</v>
      </c>
      <c r="AB220" s="575" t="s">
        <v>1204</v>
      </c>
      <c r="AC220" s="575" t="s">
        <v>1204</v>
      </c>
      <c r="AD220" s="575" t="s">
        <v>1204</v>
      </c>
      <c r="AE220" s="575" t="s">
        <v>1204</v>
      </c>
      <c r="AF220" s="575" t="s">
        <v>1204</v>
      </c>
      <c r="AG220" s="575" t="s">
        <v>1204</v>
      </c>
      <c r="AH220" s="575" t="s">
        <v>1204</v>
      </c>
      <c r="AI220" s="575" t="s">
        <v>1204</v>
      </c>
      <c r="AJ220" s="575" t="s">
        <v>1204</v>
      </c>
      <c r="AK220" s="575" t="s">
        <v>1204</v>
      </c>
      <c r="AL220" s="575" t="s">
        <v>1204</v>
      </c>
      <c r="AM220" s="575" t="s">
        <v>1204</v>
      </c>
      <c r="AN220" s="575" t="s">
        <v>1204</v>
      </c>
      <c r="AO220" s="575" t="s">
        <v>1204</v>
      </c>
      <c r="AP220" s="575" t="s">
        <v>1204</v>
      </c>
      <c r="AQ220" s="575" t="s">
        <v>1204</v>
      </c>
      <c r="AR220" s="575" t="s">
        <v>1204</v>
      </c>
      <c r="AS220" s="575" t="s">
        <v>1204</v>
      </c>
      <c r="AT220" s="575" t="s">
        <v>1204</v>
      </c>
      <c r="AU220" s="575" t="s">
        <v>1204</v>
      </c>
      <c r="AV220" s="575" t="s">
        <v>1204</v>
      </c>
      <c r="AW220" s="575" t="s">
        <v>1204</v>
      </c>
      <c r="AX220" s="575" t="s">
        <v>1204</v>
      </c>
      <c r="AY220" s="575" t="s">
        <v>1204</v>
      </c>
      <c r="AZ220" s="575" t="s">
        <v>1204</v>
      </c>
      <c r="BA220" s="575" t="s">
        <v>1204</v>
      </c>
      <c r="BB220" s="575" t="s">
        <v>1204</v>
      </c>
      <c r="BC220" s="575" t="s">
        <v>1204</v>
      </c>
      <c r="BD220" s="575" t="s">
        <v>1204</v>
      </c>
      <c r="BE220" s="575" t="s">
        <v>1204</v>
      </c>
      <c r="BF220" s="575" t="s">
        <v>1204</v>
      </c>
      <c r="BG220" s="575" t="s">
        <v>1204</v>
      </c>
      <c r="BH220" s="575" t="s">
        <v>1204</v>
      </c>
      <c r="BI220" s="575" t="s">
        <v>1204</v>
      </c>
      <c r="BJ220" s="575" t="s">
        <v>1204</v>
      </c>
      <c r="BK220" s="575" t="s">
        <v>1204</v>
      </c>
      <c r="BL220" s="575" t="s">
        <v>1204</v>
      </c>
      <c r="BM220" s="575" t="s">
        <v>1204</v>
      </c>
      <c r="BN220" s="575" t="s">
        <v>1204</v>
      </c>
      <c r="BO220" s="575" t="s">
        <v>1204</v>
      </c>
      <c r="BP220" s="575" t="s">
        <v>1204</v>
      </c>
      <c r="BQ220" s="575" t="s">
        <v>1204</v>
      </c>
      <c r="BR220" s="575" t="s">
        <v>1204</v>
      </c>
      <c r="BS220" s="575" t="s">
        <v>1204</v>
      </c>
      <c r="BT220" s="575" t="s">
        <v>1204</v>
      </c>
      <c r="BU220" s="575" t="s">
        <v>1204</v>
      </c>
      <c r="BV220" s="575" t="s">
        <v>1204</v>
      </c>
      <c r="BW220" s="575" t="s">
        <v>1204</v>
      </c>
      <c r="BX220" s="575" t="s">
        <v>1204</v>
      </c>
      <c r="BY220" s="575" t="s">
        <v>1204</v>
      </c>
      <c r="BZ220" s="575" t="s">
        <v>1204</v>
      </c>
      <c r="CA220" s="575" t="s">
        <v>1204</v>
      </c>
      <c r="CB220" s="575" t="s">
        <v>1204</v>
      </c>
      <c r="CC220" s="575" t="s">
        <v>1204</v>
      </c>
      <c r="CD220" s="575" t="s">
        <v>1204</v>
      </c>
      <c r="CE220" s="575" t="s">
        <v>1204</v>
      </c>
      <c r="CF220" s="575" t="s">
        <v>1204</v>
      </c>
      <c r="CG220" s="575" t="s">
        <v>1204</v>
      </c>
      <c r="CH220" s="575" t="s">
        <v>1204</v>
      </c>
      <c r="CI220" s="575" t="s">
        <v>1204</v>
      </c>
      <c r="CJ220" s="575" t="s">
        <v>1204</v>
      </c>
      <c r="CK220" s="575" t="s">
        <v>1204</v>
      </c>
      <c r="CL220" s="575" t="s">
        <v>1204</v>
      </c>
      <c r="CM220" s="575" t="s">
        <v>1204</v>
      </c>
      <c r="CN220" s="575" t="s">
        <v>1204</v>
      </c>
      <c r="CO220" s="575" t="s">
        <v>1204</v>
      </c>
      <c r="CP220" s="575" t="s">
        <v>1204</v>
      </c>
      <c r="CQ220" s="575" t="s">
        <v>1204</v>
      </c>
      <c r="CR220" s="575" t="s">
        <v>1204</v>
      </c>
      <c r="CS220" s="575" t="s">
        <v>1204</v>
      </c>
      <c r="CT220" s="575" t="s">
        <v>1204</v>
      </c>
      <c r="CU220" s="575" t="s">
        <v>1204</v>
      </c>
      <c r="CV220" s="575" t="s">
        <v>1204</v>
      </c>
      <c r="CW220" s="575" t="s">
        <v>1204</v>
      </c>
      <c r="CX220" s="575" t="s">
        <v>1204</v>
      </c>
      <c r="CY220" s="575" t="s">
        <v>1204</v>
      </c>
      <c r="CZ220" s="575" t="s">
        <v>1204</v>
      </c>
      <c r="DA220" s="575" t="s">
        <v>1204</v>
      </c>
      <c r="DB220" s="575" t="s">
        <v>1204</v>
      </c>
    </row>
    <row r="221" spans="1:106">
      <c r="A221" s="588" t="s">
        <v>1191</v>
      </c>
      <c r="B221" s="494" t="s">
        <v>1141</v>
      </c>
      <c r="C221" s="495" t="s">
        <v>543</v>
      </c>
      <c r="D221" s="652" t="s">
        <v>426</v>
      </c>
      <c r="E221" s="635" t="s">
        <v>418</v>
      </c>
      <c r="F221" s="636">
        <v>43837</v>
      </c>
      <c r="G221" s="637">
        <v>0</v>
      </c>
      <c r="H221" s="638" t="s">
        <v>1191</v>
      </c>
      <c r="I221">
        <v>12937</v>
      </c>
      <c r="J221">
        <v>3850</v>
      </c>
      <c r="K221">
        <v>46.4</v>
      </c>
      <c r="L221">
        <v>68</v>
      </c>
      <c r="M221">
        <v>10.5</v>
      </c>
      <c r="N221">
        <v>3.44</v>
      </c>
      <c r="O221">
        <v>96.6</v>
      </c>
      <c r="P221">
        <v>5.15</v>
      </c>
      <c r="Q221">
        <v>3.63</v>
      </c>
      <c r="R221">
        <v>8.4</v>
      </c>
      <c r="S221">
        <v>16</v>
      </c>
      <c r="T221">
        <v>84</v>
      </c>
      <c r="U221">
        <v>0.8</v>
      </c>
      <c r="V221" s="355">
        <f t="shared" si="100"/>
        <v>2.3391999999999999</v>
      </c>
      <c r="W221" s="355">
        <f t="shared" ref="W221:W253" si="101">BO221/V221</f>
        <v>12.140902872777017</v>
      </c>
      <c r="X221">
        <v>30.7</v>
      </c>
      <c r="Y221">
        <v>16.899999999999999</v>
      </c>
      <c r="Z221">
        <v>12.4</v>
      </c>
      <c r="AA221">
        <v>16.2</v>
      </c>
      <c r="AB221">
        <v>1.9</v>
      </c>
      <c r="AC221">
        <v>55.8</v>
      </c>
      <c r="AD221">
        <v>51.6</v>
      </c>
      <c r="AE221">
        <v>28.4</v>
      </c>
      <c r="AF221">
        <v>54.7</v>
      </c>
      <c r="AG221">
        <v>3.16</v>
      </c>
      <c r="AH221" s="639">
        <f t="shared" ref="AH221:AH253" si="102">X221*S221/100</f>
        <v>4.9119999999999999</v>
      </c>
      <c r="AI221" s="639">
        <f t="shared" ref="AI221:AI253" si="103">Y221*S221/100</f>
        <v>2.7039999999999997</v>
      </c>
      <c r="AJ221" s="639">
        <f t="shared" ref="AJ221:AJ253" si="104">AA221*S221/100</f>
        <v>2.5920000000000001</v>
      </c>
      <c r="AK221" s="639">
        <f t="shared" ref="AK221:AK253" si="105">AB221*S221/100</f>
        <v>0.30399999999999999</v>
      </c>
      <c r="AL221" s="639">
        <f t="shared" ref="AL221:AL253" si="106">AC221*Q221/100</f>
        <v>2.0255399999999999</v>
      </c>
      <c r="AM221" s="639">
        <f t="shared" ref="AM221:AM253" si="107">AD221*Q221/100</f>
        <v>1.8730799999999999</v>
      </c>
      <c r="AN221" s="639">
        <f t="shared" ref="AN221:AN253" si="108">AE221*Q221/100</f>
        <v>1.0309200000000001</v>
      </c>
      <c r="AO221" s="639">
        <f t="shared" ref="AO221:AO253" si="109">AF221*Q221/100</f>
        <v>1.9856100000000001</v>
      </c>
      <c r="AP221" s="639">
        <f t="shared" ref="AP221:AP253" si="110">AG221*Q221/100</f>
        <v>0.114708</v>
      </c>
      <c r="AQ221">
        <v>972</v>
      </c>
      <c r="AR221">
        <v>158</v>
      </c>
      <c r="AS221">
        <v>457</v>
      </c>
      <c r="AT221">
        <v>371</v>
      </c>
      <c r="AU221">
        <v>27</v>
      </c>
      <c r="AV221">
        <v>73.3</v>
      </c>
      <c r="AW221">
        <v>32.200000000000003</v>
      </c>
      <c r="AX221">
        <v>23.3</v>
      </c>
      <c r="AY221">
        <v>828</v>
      </c>
      <c r="AZ221">
        <v>18.899999999999999</v>
      </c>
      <c r="BA221">
        <v>31.1</v>
      </c>
      <c r="BB221">
        <v>5.56</v>
      </c>
      <c r="BC221">
        <v>122</v>
      </c>
      <c r="BD221">
        <v>33.4</v>
      </c>
      <c r="BE221">
        <v>450</v>
      </c>
      <c r="BF221">
        <v>230</v>
      </c>
      <c r="BG221" s="8" t="s">
        <v>1204</v>
      </c>
      <c r="BH221">
        <v>8.2200000000000006</v>
      </c>
      <c r="BI221">
        <v>4.1900000000000004</v>
      </c>
      <c r="BJ221">
        <v>2.93</v>
      </c>
      <c r="BK221">
        <v>401</v>
      </c>
      <c r="BL221">
        <v>8.0299999999999994</v>
      </c>
      <c r="BM221">
        <v>15.5</v>
      </c>
      <c r="BN221">
        <v>0.63</v>
      </c>
      <c r="BO221">
        <v>28.4</v>
      </c>
      <c r="BP221">
        <v>1.74</v>
      </c>
      <c r="BQ221">
        <v>0.37</v>
      </c>
      <c r="BR221">
        <v>99.6</v>
      </c>
      <c r="BS221">
        <v>1.92</v>
      </c>
      <c r="BT221">
        <v>3.57</v>
      </c>
      <c r="BU221">
        <v>26.9</v>
      </c>
      <c r="BV221">
        <v>29.8</v>
      </c>
      <c r="BW221">
        <v>70.7</v>
      </c>
      <c r="BX221">
        <v>2.29</v>
      </c>
      <c r="BY221">
        <v>20.5</v>
      </c>
      <c r="BZ221">
        <v>20.5</v>
      </c>
      <c r="CA221">
        <v>51.3</v>
      </c>
      <c r="CB221">
        <v>46.2</v>
      </c>
      <c r="CC221">
        <v>5.13</v>
      </c>
      <c r="CD221">
        <v>3.07</v>
      </c>
      <c r="CE221">
        <v>2.76</v>
      </c>
      <c r="CF221">
        <v>5.52</v>
      </c>
      <c r="CG221">
        <v>28.5</v>
      </c>
      <c r="CH221">
        <v>1.23</v>
      </c>
      <c r="CI221">
        <v>70.7</v>
      </c>
      <c r="CJ221">
        <v>1.29</v>
      </c>
      <c r="CK221">
        <v>1.55</v>
      </c>
      <c r="CL221">
        <v>2.72</v>
      </c>
      <c r="CM221">
        <v>26.3</v>
      </c>
      <c r="CN221">
        <v>2.72</v>
      </c>
      <c r="CO221" s="639">
        <f t="shared" ref="CO221:CO253" si="111">BY221*BT221/100</f>
        <v>0.73185</v>
      </c>
      <c r="CP221" s="639">
        <f t="shared" ref="CP221:CP253" si="112">BZ221*BT221/100</f>
        <v>0.73185</v>
      </c>
      <c r="CQ221" s="639">
        <f t="shared" ref="CQ221:CQ253" si="113">CA221*BT221/100</f>
        <v>1.83141</v>
      </c>
      <c r="CR221" s="639">
        <f t="shared" ref="CR221:CR253" si="114">CB221*BT221/100</f>
        <v>1.64934</v>
      </c>
      <c r="CS221" s="639">
        <f t="shared" ref="CS221:CS253" si="115">CC221*BT221/100</f>
        <v>0.183141</v>
      </c>
      <c r="CT221" s="639">
        <f t="shared" ref="CT221:CT253" si="116">CD221*BV221/100</f>
        <v>0.91486000000000001</v>
      </c>
      <c r="CU221" s="639">
        <f t="shared" ref="CU221:CU253" si="117">CE221*BV221/100</f>
        <v>0.82247999999999988</v>
      </c>
      <c r="CV221" s="639">
        <f t="shared" ref="CV221:CV253" si="118">CG221*BV221/100</f>
        <v>8.4930000000000003</v>
      </c>
      <c r="CW221" s="639">
        <f t="shared" ref="CW221:CW253" si="119">CH221*BV221/100</f>
        <v>0.36654000000000003</v>
      </c>
      <c r="CX221" s="639">
        <f t="shared" ref="CX221:CX253" si="120">CI221*CJ221/100</f>
        <v>0.91203000000000001</v>
      </c>
      <c r="CY221" s="639">
        <f t="shared" ref="CY221:CY253" si="121">CI221*CK221/100</f>
        <v>1.09585</v>
      </c>
      <c r="CZ221" s="639">
        <f t="shared" ref="CZ221:CZ253" si="122">CI221*CL221/100</f>
        <v>1.9230400000000003</v>
      </c>
      <c r="DA221" s="639">
        <f t="shared" ref="DA221:DA253" si="123">CI221*CM221/100</f>
        <v>18.594100000000001</v>
      </c>
      <c r="DB221" s="639">
        <f t="shared" ref="DB221:DB253" si="124">CI221*CN221/100</f>
        <v>1.9230400000000003</v>
      </c>
    </row>
    <row r="222" spans="1:106">
      <c r="A222" s="114"/>
      <c r="B222" s="494" t="s">
        <v>1142</v>
      </c>
      <c r="C222" s="494"/>
      <c r="F222" s="636"/>
      <c r="G222" s="8"/>
      <c r="H222" s="8"/>
      <c r="I222">
        <v>12432</v>
      </c>
      <c r="J222">
        <v>3809</v>
      </c>
      <c r="K222">
        <v>47.3</v>
      </c>
      <c r="L222">
        <v>68.8</v>
      </c>
      <c r="M222">
        <v>10.1</v>
      </c>
      <c r="N222">
        <v>3.59</v>
      </c>
      <c r="O222">
        <v>96.4</v>
      </c>
      <c r="P222">
        <v>5.19</v>
      </c>
      <c r="Q222">
        <v>2.98</v>
      </c>
      <c r="R222">
        <v>8.43</v>
      </c>
      <c r="S222">
        <v>15.3</v>
      </c>
      <c r="T222">
        <v>84.7</v>
      </c>
      <c r="U222">
        <v>0.84</v>
      </c>
      <c r="V222" s="355">
        <f t="shared" si="100"/>
        <v>2.4699200000000001</v>
      </c>
      <c r="W222" s="355">
        <f t="shared" si="101"/>
        <v>11.255425276932046</v>
      </c>
      <c r="X222">
        <v>30.2</v>
      </c>
      <c r="Y222">
        <v>15</v>
      </c>
      <c r="Z222">
        <v>8.25</v>
      </c>
      <c r="AA222">
        <v>18</v>
      </c>
      <c r="AB222">
        <v>1.75</v>
      </c>
      <c r="AC222">
        <v>52.6</v>
      </c>
      <c r="AD222">
        <v>56.4</v>
      </c>
      <c r="AE222">
        <v>20.5</v>
      </c>
      <c r="AF222">
        <v>42.3</v>
      </c>
      <c r="AG222">
        <v>3.85</v>
      </c>
      <c r="AH222" s="639">
        <f t="shared" si="102"/>
        <v>4.6205999999999996</v>
      </c>
      <c r="AI222" s="639">
        <f t="shared" si="103"/>
        <v>2.2949999999999999</v>
      </c>
      <c r="AJ222" s="639">
        <f t="shared" si="104"/>
        <v>2.7540000000000004</v>
      </c>
      <c r="AK222" s="639">
        <f t="shared" si="105"/>
        <v>0.26775000000000004</v>
      </c>
      <c r="AL222" s="639">
        <f t="shared" si="106"/>
        <v>1.56748</v>
      </c>
      <c r="AM222" s="639">
        <f t="shared" si="107"/>
        <v>1.68072</v>
      </c>
      <c r="AN222" s="639">
        <f t="shared" si="108"/>
        <v>0.6109</v>
      </c>
      <c r="AO222" s="639">
        <f t="shared" si="109"/>
        <v>1.2605399999999998</v>
      </c>
      <c r="AP222" s="639">
        <f t="shared" si="110"/>
        <v>0.11473000000000001</v>
      </c>
      <c r="AQ222">
        <v>590</v>
      </c>
      <c r="AR222">
        <v>166</v>
      </c>
      <c r="AS222">
        <v>481</v>
      </c>
      <c r="AT222">
        <v>301</v>
      </c>
      <c r="AU222">
        <v>46.2</v>
      </c>
      <c r="AV222">
        <v>68.099999999999994</v>
      </c>
      <c r="AW222">
        <v>36.200000000000003</v>
      </c>
      <c r="AX222">
        <v>23.4</v>
      </c>
      <c r="AY222">
        <v>426</v>
      </c>
      <c r="AZ222">
        <v>13.8</v>
      </c>
      <c r="BA222">
        <v>27.7</v>
      </c>
      <c r="BB222">
        <v>1.06</v>
      </c>
      <c r="BC222">
        <v>129</v>
      </c>
      <c r="BD222">
        <v>32.1</v>
      </c>
      <c r="BE222">
        <v>464</v>
      </c>
      <c r="BF222">
        <v>230</v>
      </c>
      <c r="BG222" s="8" t="s">
        <v>1204</v>
      </c>
      <c r="BH222">
        <v>7.91</v>
      </c>
      <c r="BI222">
        <v>4.04</v>
      </c>
      <c r="BJ222">
        <v>2.2200000000000002</v>
      </c>
      <c r="BK222">
        <v>352</v>
      </c>
      <c r="BL222">
        <v>8.23</v>
      </c>
      <c r="BM222">
        <v>14.8</v>
      </c>
      <c r="BN222">
        <v>0.83</v>
      </c>
      <c r="BO222">
        <v>27.8</v>
      </c>
      <c r="BP222">
        <v>2.83</v>
      </c>
      <c r="BQ222">
        <v>0.28000000000000003</v>
      </c>
      <c r="BR222">
        <v>99.7</v>
      </c>
      <c r="BS222">
        <v>1.7</v>
      </c>
      <c r="BT222">
        <v>3.21</v>
      </c>
      <c r="BU222">
        <v>28.4</v>
      </c>
      <c r="BV222">
        <v>29.7</v>
      </c>
      <c r="BW222">
        <v>71.099999999999994</v>
      </c>
      <c r="BX222">
        <v>2.64</v>
      </c>
      <c r="BY222">
        <v>23.5</v>
      </c>
      <c r="BZ222">
        <v>11.8</v>
      </c>
      <c r="CA222">
        <v>55.9</v>
      </c>
      <c r="CB222">
        <v>58.8</v>
      </c>
      <c r="CC222">
        <v>8.82</v>
      </c>
      <c r="CD222">
        <v>4.76</v>
      </c>
      <c r="CE222">
        <v>3.17</v>
      </c>
      <c r="CF222">
        <v>6.35</v>
      </c>
      <c r="CG222">
        <v>37.5</v>
      </c>
      <c r="CH222">
        <v>2.2200000000000002</v>
      </c>
      <c r="CI222">
        <v>71.099999999999994</v>
      </c>
      <c r="CJ222">
        <v>1.99</v>
      </c>
      <c r="CK222">
        <v>1.06</v>
      </c>
      <c r="CL222">
        <v>1.99</v>
      </c>
      <c r="CM222">
        <v>24.8</v>
      </c>
      <c r="CN222">
        <v>2.79</v>
      </c>
      <c r="CO222" s="639">
        <f t="shared" si="111"/>
        <v>0.75435000000000008</v>
      </c>
      <c r="CP222" s="639">
        <f t="shared" si="112"/>
        <v>0.37878000000000001</v>
      </c>
      <c r="CQ222" s="639">
        <f t="shared" si="113"/>
        <v>1.7943899999999999</v>
      </c>
      <c r="CR222" s="639">
        <f t="shared" si="114"/>
        <v>1.8874799999999998</v>
      </c>
      <c r="CS222" s="639">
        <f t="shared" si="115"/>
        <v>0.28312199999999998</v>
      </c>
      <c r="CT222" s="639">
        <f t="shared" si="116"/>
        <v>1.4137199999999999</v>
      </c>
      <c r="CU222" s="639">
        <f t="shared" si="117"/>
        <v>0.94149000000000005</v>
      </c>
      <c r="CV222" s="639">
        <f t="shared" si="118"/>
        <v>11.137499999999999</v>
      </c>
      <c r="CW222" s="639">
        <f t="shared" si="119"/>
        <v>0.65933999999999993</v>
      </c>
      <c r="CX222" s="639">
        <f t="shared" si="120"/>
        <v>1.4148899999999998</v>
      </c>
      <c r="CY222" s="639">
        <f t="shared" si="121"/>
        <v>0.75366</v>
      </c>
      <c r="CZ222" s="639">
        <f t="shared" si="122"/>
        <v>1.4148899999999998</v>
      </c>
      <c r="DA222" s="639">
        <f t="shared" si="123"/>
        <v>17.6328</v>
      </c>
      <c r="DB222" s="639">
        <f t="shared" si="124"/>
        <v>1.98369</v>
      </c>
    </row>
    <row r="223" spans="1:106">
      <c r="A223" s="588" t="s">
        <v>1192</v>
      </c>
      <c r="B223" s="494" t="s">
        <v>1144</v>
      </c>
      <c r="C223" s="495" t="s">
        <v>543</v>
      </c>
      <c r="D223" s="652" t="s">
        <v>426</v>
      </c>
      <c r="E223" s="635" t="s">
        <v>421</v>
      </c>
      <c r="F223" s="636">
        <v>43838</v>
      </c>
      <c r="G223" s="637">
        <v>0.14285714285714285</v>
      </c>
      <c r="H223" s="638" t="s">
        <v>1192</v>
      </c>
      <c r="I223">
        <v>29062</v>
      </c>
      <c r="J223">
        <v>2555</v>
      </c>
      <c r="K223">
        <v>40.700000000000003</v>
      </c>
      <c r="L223">
        <v>69.7</v>
      </c>
      <c r="M223">
        <v>5.67</v>
      </c>
      <c r="N223">
        <v>1.18</v>
      </c>
      <c r="O223">
        <v>98.8</v>
      </c>
      <c r="P223">
        <v>3.87</v>
      </c>
      <c r="Q223">
        <v>3.2</v>
      </c>
      <c r="R223">
        <v>25.3</v>
      </c>
      <c r="S223">
        <v>28.6</v>
      </c>
      <c r="T223">
        <v>71.400000000000006</v>
      </c>
      <c r="U223">
        <v>0.45</v>
      </c>
      <c r="V223" s="355">
        <f>L223*N223/100</f>
        <v>0.82245999999999997</v>
      </c>
      <c r="W223" s="355">
        <f>BO223/V223</f>
        <v>33.679449456508522</v>
      </c>
      <c r="X223">
        <v>15.1</v>
      </c>
      <c r="Y223">
        <v>6.68</v>
      </c>
      <c r="Z223">
        <v>7.27</v>
      </c>
      <c r="AA223">
        <v>32.200000000000003</v>
      </c>
      <c r="AB223">
        <v>0.98</v>
      </c>
      <c r="AC223">
        <v>33.299999999999997</v>
      </c>
      <c r="AD223">
        <v>21.1</v>
      </c>
      <c r="AE223">
        <v>59.6</v>
      </c>
      <c r="AF223">
        <v>64.900000000000006</v>
      </c>
      <c r="AG223">
        <v>0</v>
      </c>
      <c r="AH223" s="639">
        <f t="shared" si="102"/>
        <v>4.3186</v>
      </c>
      <c r="AI223" s="639">
        <f t="shared" si="103"/>
        <v>1.91048</v>
      </c>
      <c r="AJ223" s="639">
        <f t="shared" si="104"/>
        <v>9.2092000000000009</v>
      </c>
      <c r="AK223" s="639">
        <f t="shared" si="105"/>
        <v>0.28028000000000003</v>
      </c>
      <c r="AL223" s="639">
        <f t="shared" si="106"/>
        <v>1.0656000000000001</v>
      </c>
      <c r="AM223" s="639">
        <f t="shared" si="107"/>
        <v>0.67520000000000013</v>
      </c>
      <c r="AN223" s="639">
        <f t="shared" si="108"/>
        <v>1.9072000000000002</v>
      </c>
      <c r="AO223" s="639">
        <f t="shared" si="109"/>
        <v>2.0768000000000004</v>
      </c>
      <c r="AP223" s="639">
        <f t="shared" si="110"/>
        <v>0</v>
      </c>
      <c r="AQ223">
        <v>579</v>
      </c>
      <c r="AR223">
        <v>152</v>
      </c>
      <c r="AS223">
        <v>743</v>
      </c>
      <c r="AT223">
        <v>488</v>
      </c>
      <c r="AU223">
        <v>-142</v>
      </c>
      <c r="AV223">
        <v>47.6</v>
      </c>
      <c r="AW223">
        <v>14.3</v>
      </c>
      <c r="AX223">
        <v>28.6</v>
      </c>
      <c r="AY223">
        <v>710</v>
      </c>
      <c r="AZ223">
        <v>28.6</v>
      </c>
      <c r="BA223">
        <v>66.7</v>
      </c>
      <c r="BB223">
        <v>0</v>
      </c>
      <c r="BC223">
        <v>160</v>
      </c>
      <c r="BD223">
        <v>75.8</v>
      </c>
      <c r="BE223">
        <v>713</v>
      </c>
      <c r="BF223">
        <v>291</v>
      </c>
      <c r="BG223" s="8" t="s">
        <v>1204</v>
      </c>
      <c r="BH223">
        <v>5.17</v>
      </c>
      <c r="BI223">
        <v>3.75</v>
      </c>
      <c r="BJ223">
        <v>2.9</v>
      </c>
      <c r="BK223">
        <v>438</v>
      </c>
      <c r="BL223">
        <v>25.3</v>
      </c>
      <c r="BM223">
        <v>28.1</v>
      </c>
      <c r="BN223">
        <v>0.45</v>
      </c>
      <c r="BO223">
        <v>27.7</v>
      </c>
      <c r="BP223">
        <v>2.4</v>
      </c>
      <c r="BQ223">
        <v>0.28000000000000003</v>
      </c>
      <c r="BR223">
        <v>99.7</v>
      </c>
      <c r="BS223">
        <v>1.27</v>
      </c>
      <c r="BT223">
        <v>3.24</v>
      </c>
      <c r="BU223">
        <v>54.3</v>
      </c>
      <c r="BV223">
        <v>28.6</v>
      </c>
      <c r="BW223">
        <v>71.400000000000006</v>
      </c>
      <c r="BX223">
        <v>2.82</v>
      </c>
      <c r="BY223">
        <v>4.3499999999999996</v>
      </c>
      <c r="BZ223">
        <v>8.6999999999999993</v>
      </c>
      <c r="CA223">
        <v>87</v>
      </c>
      <c r="CB223">
        <v>43.5</v>
      </c>
      <c r="CC223">
        <v>4.3499999999999996</v>
      </c>
      <c r="CD223">
        <v>4.43</v>
      </c>
      <c r="CE223">
        <v>1.97</v>
      </c>
      <c r="CF223">
        <v>4.93</v>
      </c>
      <c r="CG223">
        <v>57.6</v>
      </c>
      <c r="CH223">
        <v>2.46</v>
      </c>
      <c r="CI223">
        <v>71.400000000000006</v>
      </c>
      <c r="CJ223">
        <v>1.58</v>
      </c>
      <c r="CK223">
        <v>0.99</v>
      </c>
      <c r="CL223">
        <v>2.57</v>
      </c>
      <c r="CM223">
        <v>53</v>
      </c>
      <c r="CN223">
        <v>2.96</v>
      </c>
      <c r="CO223" s="639">
        <f t="shared" si="111"/>
        <v>0.14093999999999998</v>
      </c>
      <c r="CP223" s="639">
        <f t="shared" si="112"/>
        <v>0.28187999999999996</v>
      </c>
      <c r="CQ223" s="639">
        <f t="shared" si="113"/>
        <v>2.8188</v>
      </c>
      <c r="CR223" s="639">
        <f t="shared" si="114"/>
        <v>1.4094</v>
      </c>
      <c r="CS223" s="639">
        <f t="shared" si="115"/>
        <v>0.14093999999999998</v>
      </c>
      <c r="CT223" s="639">
        <f t="shared" si="116"/>
        <v>1.26698</v>
      </c>
      <c r="CU223" s="639">
        <f t="shared" si="117"/>
        <v>0.56342000000000003</v>
      </c>
      <c r="CV223" s="639">
        <f t="shared" si="118"/>
        <v>16.473600000000001</v>
      </c>
      <c r="CW223" s="639">
        <f t="shared" si="119"/>
        <v>0.70356000000000007</v>
      </c>
      <c r="CX223" s="639">
        <f t="shared" si="120"/>
        <v>1.12812</v>
      </c>
      <c r="CY223" s="639">
        <f t="shared" si="121"/>
        <v>0.70686000000000004</v>
      </c>
      <c r="CZ223" s="639">
        <f t="shared" si="122"/>
        <v>1.8349799999999998</v>
      </c>
      <c r="DA223" s="639">
        <f t="shared" si="123"/>
        <v>37.842000000000006</v>
      </c>
      <c r="DB223" s="639">
        <f t="shared" si="124"/>
        <v>2.1134400000000002</v>
      </c>
    </row>
    <row r="224" spans="1:106">
      <c r="A224" s="114"/>
      <c r="B224" s="494" t="s">
        <v>1145</v>
      </c>
      <c r="C224" s="494"/>
      <c r="F224" s="636"/>
      <c r="G224" s="8"/>
      <c r="H224" s="8"/>
      <c r="I224">
        <v>26471</v>
      </c>
      <c r="J224">
        <v>2596</v>
      </c>
      <c r="K224">
        <v>40.799999999999997</v>
      </c>
      <c r="L224">
        <v>68.2</v>
      </c>
      <c r="M224">
        <v>4.8600000000000003</v>
      </c>
      <c r="N224">
        <v>0.56000000000000005</v>
      </c>
      <c r="O224">
        <v>99.4</v>
      </c>
      <c r="P224">
        <v>2.82</v>
      </c>
      <c r="Q224">
        <v>2.2000000000000002</v>
      </c>
      <c r="R224">
        <v>23.6</v>
      </c>
      <c r="S224">
        <v>30.6</v>
      </c>
      <c r="T224">
        <v>69.400000000000006</v>
      </c>
      <c r="U224">
        <v>0.56000000000000005</v>
      </c>
      <c r="V224" s="355">
        <f>L224*N224/100</f>
        <v>0.38192000000000009</v>
      </c>
      <c r="W224" s="355">
        <f>BO224/V224</f>
        <v>74.8847926267281</v>
      </c>
      <c r="X224">
        <v>10.3</v>
      </c>
      <c r="Y224">
        <v>5.17</v>
      </c>
      <c r="Z224">
        <v>4.8</v>
      </c>
      <c r="AA224">
        <v>29.9</v>
      </c>
      <c r="AB224">
        <v>1.29</v>
      </c>
      <c r="AC224">
        <v>51.3</v>
      </c>
      <c r="AD224">
        <v>28.2</v>
      </c>
      <c r="AE224">
        <v>69.2</v>
      </c>
      <c r="AF224">
        <v>66.7</v>
      </c>
      <c r="AG224">
        <v>5.13</v>
      </c>
      <c r="AH224" s="639">
        <f t="shared" si="102"/>
        <v>3.1518000000000006</v>
      </c>
      <c r="AI224" s="639">
        <f t="shared" si="103"/>
        <v>1.58202</v>
      </c>
      <c r="AJ224" s="639">
        <f t="shared" si="104"/>
        <v>9.1494</v>
      </c>
      <c r="AK224" s="639">
        <f t="shared" si="105"/>
        <v>0.39474000000000004</v>
      </c>
      <c r="AL224" s="639">
        <f t="shared" si="106"/>
        <v>1.1286</v>
      </c>
      <c r="AM224" s="639">
        <f t="shared" si="107"/>
        <v>0.62040000000000006</v>
      </c>
      <c r="AN224" s="639">
        <f t="shared" si="108"/>
        <v>1.5224000000000002</v>
      </c>
      <c r="AO224" s="639">
        <f t="shared" si="109"/>
        <v>1.4674</v>
      </c>
      <c r="AP224" s="639">
        <f t="shared" si="110"/>
        <v>0.11286000000000002</v>
      </c>
      <c r="AQ224">
        <v>293</v>
      </c>
      <c r="AR224">
        <v>211</v>
      </c>
      <c r="AS224">
        <v>882</v>
      </c>
      <c r="AT224">
        <v>454</v>
      </c>
      <c r="AU224">
        <v>-195</v>
      </c>
      <c r="AV224">
        <v>40</v>
      </c>
      <c r="AW224">
        <v>40</v>
      </c>
      <c r="AX224">
        <v>20</v>
      </c>
      <c r="AY224">
        <v>3195</v>
      </c>
      <c r="AZ224">
        <v>60</v>
      </c>
      <c r="BA224">
        <v>60</v>
      </c>
      <c r="BB224">
        <v>0</v>
      </c>
      <c r="BC224">
        <v>169</v>
      </c>
      <c r="BD224">
        <v>69.400000000000006</v>
      </c>
      <c r="BE224">
        <v>700</v>
      </c>
      <c r="BF224">
        <v>310</v>
      </c>
      <c r="BG224" s="8" t="s">
        <v>1204</v>
      </c>
      <c r="BH224">
        <v>4.66</v>
      </c>
      <c r="BI224">
        <v>2.61</v>
      </c>
      <c r="BJ224">
        <v>2.1</v>
      </c>
      <c r="BK224">
        <v>910</v>
      </c>
      <c r="BL224">
        <v>23.4</v>
      </c>
      <c r="BM224">
        <v>30.5</v>
      </c>
      <c r="BN224">
        <v>0.56999999999999995</v>
      </c>
      <c r="BO224">
        <v>28.6</v>
      </c>
      <c r="BP224">
        <v>1.75</v>
      </c>
      <c r="BQ224">
        <v>0.4</v>
      </c>
      <c r="BR224">
        <v>99.6</v>
      </c>
      <c r="BS224">
        <v>1.35</v>
      </c>
      <c r="BT224">
        <v>3.5</v>
      </c>
      <c r="BU224">
        <v>52.4</v>
      </c>
      <c r="BV224">
        <v>34.5</v>
      </c>
      <c r="BW224">
        <v>65.5</v>
      </c>
      <c r="BX224">
        <v>3.23</v>
      </c>
      <c r="BY224">
        <v>11.5</v>
      </c>
      <c r="BZ224">
        <v>15.4</v>
      </c>
      <c r="CA224">
        <v>84.6</v>
      </c>
      <c r="CB224">
        <v>46.2</v>
      </c>
      <c r="CC224">
        <v>3.85</v>
      </c>
      <c r="CD224">
        <v>2.73</v>
      </c>
      <c r="CE224">
        <v>1.95</v>
      </c>
      <c r="CF224">
        <v>4.6900000000000004</v>
      </c>
      <c r="CG224">
        <v>58.2</v>
      </c>
      <c r="CH224">
        <v>1.17</v>
      </c>
      <c r="CI224">
        <v>65.5</v>
      </c>
      <c r="CJ224">
        <v>1.23</v>
      </c>
      <c r="CK224">
        <v>1.03</v>
      </c>
      <c r="CL224">
        <v>2.88</v>
      </c>
      <c r="CM224">
        <v>49.4</v>
      </c>
      <c r="CN224">
        <v>4.32</v>
      </c>
      <c r="CO224" s="639">
        <f t="shared" si="111"/>
        <v>0.40250000000000002</v>
      </c>
      <c r="CP224" s="639">
        <f t="shared" si="112"/>
        <v>0.53900000000000003</v>
      </c>
      <c r="CQ224" s="639">
        <f t="shared" si="113"/>
        <v>2.9609999999999999</v>
      </c>
      <c r="CR224" s="639">
        <f t="shared" si="114"/>
        <v>1.6170000000000002</v>
      </c>
      <c r="CS224" s="639">
        <f t="shared" si="115"/>
        <v>0.13475000000000001</v>
      </c>
      <c r="CT224" s="639">
        <f t="shared" si="116"/>
        <v>0.94185000000000008</v>
      </c>
      <c r="CU224" s="639">
        <f t="shared" si="117"/>
        <v>0.67274999999999996</v>
      </c>
      <c r="CV224" s="639">
        <f t="shared" si="118"/>
        <v>20.079000000000001</v>
      </c>
      <c r="CW224" s="639">
        <f t="shared" si="119"/>
        <v>0.40364999999999995</v>
      </c>
      <c r="CX224" s="639">
        <f t="shared" si="120"/>
        <v>0.80564999999999998</v>
      </c>
      <c r="CY224" s="639">
        <f t="shared" si="121"/>
        <v>0.67465000000000008</v>
      </c>
      <c r="CZ224" s="639">
        <f t="shared" si="122"/>
        <v>1.8863999999999999</v>
      </c>
      <c r="DA224" s="639">
        <f t="shared" si="123"/>
        <v>32.356999999999999</v>
      </c>
      <c r="DB224" s="639">
        <f t="shared" si="124"/>
        <v>2.8296000000000006</v>
      </c>
    </row>
    <row r="225" spans="1:106">
      <c r="A225" s="588" t="s">
        <v>1193</v>
      </c>
      <c r="B225" s="494" t="s">
        <v>1147</v>
      </c>
      <c r="C225" s="495" t="s">
        <v>543</v>
      </c>
      <c r="D225" s="652" t="s">
        <v>426</v>
      </c>
      <c r="E225" s="635" t="s">
        <v>362</v>
      </c>
      <c r="F225" s="636">
        <v>43844</v>
      </c>
      <c r="G225" s="637">
        <v>1</v>
      </c>
      <c r="H225" s="638" t="s">
        <v>1193</v>
      </c>
      <c r="I225">
        <v>9205</v>
      </c>
      <c r="J225" s="668">
        <v>6</v>
      </c>
      <c r="K225">
        <v>9.68</v>
      </c>
      <c r="L225" s="575" t="s">
        <v>1204</v>
      </c>
      <c r="M225" s="575" t="s">
        <v>1204</v>
      </c>
      <c r="N225" s="575" t="s">
        <v>1204</v>
      </c>
      <c r="O225" s="575" t="s">
        <v>1204</v>
      </c>
      <c r="P225" s="575" t="s">
        <v>1204</v>
      </c>
      <c r="Q225" s="575" t="s">
        <v>1204</v>
      </c>
      <c r="R225" s="575" t="s">
        <v>1204</v>
      </c>
      <c r="S225" s="575" t="s">
        <v>1204</v>
      </c>
      <c r="T225" s="575" t="s">
        <v>1204</v>
      </c>
      <c r="U225" s="575" t="s">
        <v>1204</v>
      </c>
      <c r="V225" s="575" t="s">
        <v>1204</v>
      </c>
      <c r="W225" s="575" t="s">
        <v>1204</v>
      </c>
      <c r="X225" s="575" t="s">
        <v>1204</v>
      </c>
      <c r="Y225" s="575" t="s">
        <v>1204</v>
      </c>
      <c r="Z225" s="575" t="s">
        <v>1204</v>
      </c>
      <c r="AA225" s="575" t="s">
        <v>1204</v>
      </c>
      <c r="AB225" s="575" t="s">
        <v>1204</v>
      </c>
      <c r="AC225" s="575" t="s">
        <v>1204</v>
      </c>
      <c r="AD225" s="575" t="s">
        <v>1204</v>
      </c>
      <c r="AE225" s="575" t="s">
        <v>1204</v>
      </c>
      <c r="AF225" s="575" t="s">
        <v>1204</v>
      </c>
      <c r="AG225" s="575" t="s">
        <v>1204</v>
      </c>
      <c r="AH225" s="575" t="s">
        <v>1204</v>
      </c>
      <c r="AI225" s="575" t="s">
        <v>1204</v>
      </c>
      <c r="AJ225" s="575" t="s">
        <v>1204</v>
      </c>
      <c r="AK225" s="575" t="s">
        <v>1204</v>
      </c>
      <c r="AL225" s="575" t="s">
        <v>1204</v>
      </c>
      <c r="AM225" s="575" t="s">
        <v>1204</v>
      </c>
      <c r="AN225" s="575" t="s">
        <v>1204</v>
      </c>
      <c r="AO225" s="575" t="s">
        <v>1204</v>
      </c>
      <c r="AP225" s="575" t="s">
        <v>1204</v>
      </c>
      <c r="AQ225" s="575" t="s">
        <v>1204</v>
      </c>
      <c r="AR225" s="575" t="s">
        <v>1204</v>
      </c>
      <c r="AS225" s="575" t="s">
        <v>1204</v>
      </c>
      <c r="AT225" s="575" t="s">
        <v>1204</v>
      </c>
      <c r="AU225" s="575" t="s">
        <v>1204</v>
      </c>
      <c r="AV225" s="575" t="s">
        <v>1204</v>
      </c>
      <c r="AW225" s="575" t="s">
        <v>1204</v>
      </c>
      <c r="AX225" s="575" t="s">
        <v>1204</v>
      </c>
      <c r="AY225" s="575" t="s">
        <v>1204</v>
      </c>
      <c r="AZ225" s="575" t="s">
        <v>1204</v>
      </c>
      <c r="BA225" s="575" t="s">
        <v>1204</v>
      </c>
      <c r="BB225" s="575" t="s">
        <v>1204</v>
      </c>
      <c r="BC225" s="575" t="s">
        <v>1204</v>
      </c>
      <c r="BD225" s="575" t="s">
        <v>1204</v>
      </c>
      <c r="BE225" s="575" t="s">
        <v>1204</v>
      </c>
      <c r="BF225" s="575" t="s">
        <v>1204</v>
      </c>
      <c r="BG225" s="575" t="s">
        <v>1204</v>
      </c>
      <c r="BH225" s="575" t="s">
        <v>1204</v>
      </c>
      <c r="BI225" s="575" t="s">
        <v>1204</v>
      </c>
      <c r="BJ225" s="575" t="s">
        <v>1204</v>
      </c>
      <c r="BK225" s="575" t="s">
        <v>1204</v>
      </c>
      <c r="BL225" s="575" t="s">
        <v>1204</v>
      </c>
      <c r="BM225" s="575" t="s">
        <v>1204</v>
      </c>
      <c r="BN225" s="575" t="s">
        <v>1204</v>
      </c>
      <c r="BO225" s="575" t="s">
        <v>1204</v>
      </c>
      <c r="BP225" s="575" t="s">
        <v>1204</v>
      </c>
      <c r="BQ225" s="575" t="s">
        <v>1204</v>
      </c>
      <c r="BR225" s="575" t="s">
        <v>1204</v>
      </c>
      <c r="BS225" s="575" t="s">
        <v>1204</v>
      </c>
      <c r="BT225" s="575" t="s">
        <v>1204</v>
      </c>
      <c r="BU225" s="575" t="s">
        <v>1204</v>
      </c>
      <c r="BV225" s="575" t="s">
        <v>1204</v>
      </c>
      <c r="BW225" s="575" t="s">
        <v>1204</v>
      </c>
      <c r="BX225" s="575" t="s">
        <v>1204</v>
      </c>
      <c r="BY225" s="575" t="s">
        <v>1204</v>
      </c>
      <c r="BZ225" s="575" t="s">
        <v>1204</v>
      </c>
      <c r="CA225" s="575" t="s">
        <v>1204</v>
      </c>
      <c r="CB225" s="575" t="s">
        <v>1204</v>
      </c>
      <c r="CC225" s="575" t="s">
        <v>1204</v>
      </c>
      <c r="CD225" s="575" t="s">
        <v>1204</v>
      </c>
      <c r="CE225" s="575" t="s">
        <v>1204</v>
      </c>
      <c r="CF225" s="575" t="s">
        <v>1204</v>
      </c>
      <c r="CG225" s="575" t="s">
        <v>1204</v>
      </c>
      <c r="CH225" s="575" t="s">
        <v>1204</v>
      </c>
      <c r="CI225" s="575" t="s">
        <v>1204</v>
      </c>
      <c r="CJ225" s="575" t="s">
        <v>1204</v>
      </c>
      <c r="CK225" s="575" t="s">
        <v>1204</v>
      </c>
      <c r="CL225" s="575" t="s">
        <v>1204</v>
      </c>
      <c r="CM225" s="575" t="s">
        <v>1204</v>
      </c>
      <c r="CN225" s="575" t="s">
        <v>1204</v>
      </c>
      <c r="CO225" s="575" t="s">
        <v>1204</v>
      </c>
      <c r="CP225" s="575" t="s">
        <v>1204</v>
      </c>
      <c r="CQ225" s="575" t="s">
        <v>1204</v>
      </c>
      <c r="CR225" s="575" t="s">
        <v>1204</v>
      </c>
      <c r="CS225" s="575" t="s">
        <v>1204</v>
      </c>
      <c r="CT225" s="575" t="s">
        <v>1204</v>
      </c>
      <c r="CU225" s="575" t="s">
        <v>1204</v>
      </c>
      <c r="CV225" s="575" t="s">
        <v>1204</v>
      </c>
      <c r="CW225" s="575" t="s">
        <v>1204</v>
      </c>
      <c r="CX225" s="575" t="s">
        <v>1204</v>
      </c>
      <c r="CY225" s="575" t="s">
        <v>1204</v>
      </c>
      <c r="CZ225" s="575" t="s">
        <v>1204</v>
      </c>
      <c r="DA225" s="575" t="s">
        <v>1204</v>
      </c>
      <c r="DB225" s="575" t="s">
        <v>1204</v>
      </c>
    </row>
    <row r="226" spans="1:106">
      <c r="A226" s="114"/>
      <c r="B226" s="494" t="s">
        <v>1148</v>
      </c>
      <c r="C226" s="494"/>
      <c r="F226" s="636"/>
      <c r="G226" s="8"/>
      <c r="H226" s="8"/>
      <c r="I226">
        <v>9166</v>
      </c>
      <c r="J226" s="668">
        <v>3</v>
      </c>
      <c r="K226">
        <v>3.9</v>
      </c>
      <c r="L226" s="575" t="s">
        <v>1204</v>
      </c>
      <c r="M226" s="575" t="s">
        <v>1204</v>
      </c>
      <c r="N226" s="575" t="s">
        <v>1204</v>
      </c>
      <c r="O226" s="575" t="s">
        <v>1204</v>
      </c>
      <c r="P226" s="575" t="s">
        <v>1204</v>
      </c>
      <c r="Q226" s="575" t="s">
        <v>1204</v>
      </c>
      <c r="R226" s="575" t="s">
        <v>1204</v>
      </c>
      <c r="S226" s="575" t="s">
        <v>1204</v>
      </c>
      <c r="T226" s="575" t="s">
        <v>1204</v>
      </c>
      <c r="U226" s="575" t="s">
        <v>1204</v>
      </c>
      <c r="V226" s="575" t="s">
        <v>1204</v>
      </c>
      <c r="W226" s="575" t="s">
        <v>1204</v>
      </c>
      <c r="X226" s="575" t="s">
        <v>1204</v>
      </c>
      <c r="Y226" s="575" t="s">
        <v>1204</v>
      </c>
      <c r="Z226" s="575" t="s">
        <v>1204</v>
      </c>
      <c r="AA226" s="575" t="s">
        <v>1204</v>
      </c>
      <c r="AB226" s="575" t="s">
        <v>1204</v>
      </c>
      <c r="AC226" s="575" t="s">
        <v>1204</v>
      </c>
      <c r="AD226" s="575" t="s">
        <v>1204</v>
      </c>
      <c r="AE226" s="575" t="s">
        <v>1204</v>
      </c>
      <c r="AF226" s="575" t="s">
        <v>1204</v>
      </c>
      <c r="AG226" s="575" t="s">
        <v>1204</v>
      </c>
      <c r="AH226" s="575" t="s">
        <v>1204</v>
      </c>
      <c r="AI226" s="575" t="s">
        <v>1204</v>
      </c>
      <c r="AJ226" s="575" t="s">
        <v>1204</v>
      </c>
      <c r="AK226" s="575" t="s">
        <v>1204</v>
      </c>
      <c r="AL226" s="575" t="s">
        <v>1204</v>
      </c>
      <c r="AM226" s="575" t="s">
        <v>1204</v>
      </c>
      <c r="AN226" s="575" t="s">
        <v>1204</v>
      </c>
      <c r="AO226" s="575" t="s">
        <v>1204</v>
      </c>
      <c r="AP226" s="575" t="s">
        <v>1204</v>
      </c>
      <c r="AQ226" s="575" t="s">
        <v>1204</v>
      </c>
      <c r="AR226" s="575" t="s">
        <v>1204</v>
      </c>
      <c r="AS226" s="575" t="s">
        <v>1204</v>
      </c>
      <c r="AT226" s="575" t="s">
        <v>1204</v>
      </c>
      <c r="AU226" s="575" t="s">
        <v>1204</v>
      </c>
      <c r="AV226" s="575" t="s">
        <v>1204</v>
      </c>
      <c r="AW226" s="575" t="s">
        <v>1204</v>
      </c>
      <c r="AX226" s="575" t="s">
        <v>1204</v>
      </c>
      <c r="AY226" s="575" t="s">
        <v>1204</v>
      </c>
      <c r="AZ226" s="575" t="s">
        <v>1204</v>
      </c>
      <c r="BA226" s="575" t="s">
        <v>1204</v>
      </c>
      <c r="BB226" s="575" t="s">
        <v>1204</v>
      </c>
      <c r="BC226" s="575" t="s">
        <v>1204</v>
      </c>
      <c r="BD226" s="575" t="s">
        <v>1204</v>
      </c>
      <c r="BE226" s="575" t="s">
        <v>1204</v>
      </c>
      <c r="BF226" s="575" t="s">
        <v>1204</v>
      </c>
      <c r="BG226" s="575" t="s">
        <v>1204</v>
      </c>
      <c r="BH226" s="575" t="s">
        <v>1204</v>
      </c>
      <c r="BI226" s="575" t="s">
        <v>1204</v>
      </c>
      <c r="BJ226" s="575" t="s">
        <v>1204</v>
      </c>
      <c r="BK226" s="575" t="s">
        <v>1204</v>
      </c>
      <c r="BL226" s="575" t="s">
        <v>1204</v>
      </c>
      <c r="BM226" s="575" t="s">
        <v>1204</v>
      </c>
      <c r="BN226" s="575" t="s">
        <v>1204</v>
      </c>
      <c r="BO226" s="575" t="s">
        <v>1204</v>
      </c>
      <c r="BP226" s="575" t="s">
        <v>1204</v>
      </c>
      <c r="BQ226" s="575" t="s">
        <v>1204</v>
      </c>
      <c r="BR226" s="575" t="s">
        <v>1204</v>
      </c>
      <c r="BS226" s="575" t="s">
        <v>1204</v>
      </c>
      <c r="BT226" s="575" t="s">
        <v>1204</v>
      </c>
      <c r="BU226" s="575" t="s">
        <v>1204</v>
      </c>
      <c r="BV226" s="575" t="s">
        <v>1204</v>
      </c>
      <c r="BW226" s="575" t="s">
        <v>1204</v>
      </c>
      <c r="BX226" s="575" t="s">
        <v>1204</v>
      </c>
      <c r="BY226" s="575" t="s">
        <v>1204</v>
      </c>
      <c r="BZ226" s="575" t="s">
        <v>1204</v>
      </c>
      <c r="CA226" s="575" t="s">
        <v>1204</v>
      </c>
      <c r="CB226" s="575" t="s">
        <v>1204</v>
      </c>
      <c r="CC226" s="575" t="s">
        <v>1204</v>
      </c>
      <c r="CD226" s="575" t="s">
        <v>1204</v>
      </c>
      <c r="CE226" s="575" t="s">
        <v>1204</v>
      </c>
      <c r="CF226" s="575" t="s">
        <v>1204</v>
      </c>
      <c r="CG226" s="575" t="s">
        <v>1204</v>
      </c>
      <c r="CH226" s="575" t="s">
        <v>1204</v>
      </c>
      <c r="CI226" s="575" t="s">
        <v>1204</v>
      </c>
      <c r="CJ226" s="575" t="s">
        <v>1204</v>
      </c>
      <c r="CK226" s="575" t="s">
        <v>1204</v>
      </c>
      <c r="CL226" s="575" t="s">
        <v>1204</v>
      </c>
      <c r="CM226" s="575" t="s">
        <v>1204</v>
      </c>
      <c r="CN226" s="575" t="s">
        <v>1204</v>
      </c>
      <c r="CO226" s="575" t="s">
        <v>1204</v>
      </c>
      <c r="CP226" s="575" t="s">
        <v>1204</v>
      </c>
      <c r="CQ226" s="575" t="s">
        <v>1204</v>
      </c>
      <c r="CR226" s="575" t="s">
        <v>1204</v>
      </c>
      <c r="CS226" s="575" t="s">
        <v>1204</v>
      </c>
      <c r="CT226" s="575" t="s">
        <v>1204</v>
      </c>
      <c r="CU226" s="575" t="s">
        <v>1204</v>
      </c>
      <c r="CV226" s="575" t="s">
        <v>1204</v>
      </c>
      <c r="CW226" s="575" t="s">
        <v>1204</v>
      </c>
      <c r="CX226" s="575" t="s">
        <v>1204</v>
      </c>
      <c r="CY226" s="575" t="s">
        <v>1204</v>
      </c>
      <c r="CZ226" s="575" t="s">
        <v>1204</v>
      </c>
      <c r="DA226" s="575" t="s">
        <v>1204</v>
      </c>
      <c r="DB226" s="575" t="s">
        <v>1204</v>
      </c>
    </row>
    <row r="227" spans="1:106">
      <c r="A227" s="589" t="s">
        <v>1194</v>
      </c>
      <c r="B227" s="494" t="s">
        <v>1150</v>
      </c>
      <c r="C227" s="495" t="s">
        <v>543</v>
      </c>
      <c r="D227" s="652" t="s">
        <v>426</v>
      </c>
      <c r="E227" s="635" t="s">
        <v>739</v>
      </c>
      <c r="F227" s="636">
        <v>43850</v>
      </c>
      <c r="G227" s="637">
        <v>1.8571428571428572</v>
      </c>
      <c r="H227" s="644" t="s">
        <v>1194</v>
      </c>
      <c r="I227">
        <v>1784</v>
      </c>
      <c r="J227" s="668">
        <v>3</v>
      </c>
      <c r="K227">
        <v>1.53</v>
      </c>
      <c r="L227" s="575" t="s">
        <v>1204</v>
      </c>
      <c r="M227" s="575" t="s">
        <v>1204</v>
      </c>
      <c r="N227" s="575" t="s">
        <v>1204</v>
      </c>
      <c r="O227" s="575" t="s">
        <v>1204</v>
      </c>
      <c r="P227" s="575" t="s">
        <v>1204</v>
      </c>
      <c r="Q227" s="575" t="s">
        <v>1204</v>
      </c>
      <c r="R227" s="575" t="s">
        <v>1204</v>
      </c>
      <c r="S227" s="575" t="s">
        <v>1204</v>
      </c>
      <c r="T227" s="575" t="s">
        <v>1204</v>
      </c>
      <c r="U227" s="575" t="s">
        <v>1204</v>
      </c>
      <c r="V227" s="575" t="s">
        <v>1204</v>
      </c>
      <c r="W227" s="575" t="s">
        <v>1204</v>
      </c>
      <c r="X227" s="575" t="s">
        <v>1204</v>
      </c>
      <c r="Y227" s="575" t="s">
        <v>1204</v>
      </c>
      <c r="Z227" s="575" t="s">
        <v>1204</v>
      </c>
      <c r="AA227" s="575" t="s">
        <v>1204</v>
      </c>
      <c r="AB227" s="575" t="s">
        <v>1204</v>
      </c>
      <c r="AC227" s="575" t="s">
        <v>1204</v>
      </c>
      <c r="AD227" s="575" t="s">
        <v>1204</v>
      </c>
      <c r="AE227" s="575" t="s">
        <v>1204</v>
      </c>
      <c r="AF227" s="575" t="s">
        <v>1204</v>
      </c>
      <c r="AG227" s="575" t="s">
        <v>1204</v>
      </c>
      <c r="AH227" s="575" t="s">
        <v>1204</v>
      </c>
      <c r="AI227" s="575" t="s">
        <v>1204</v>
      </c>
      <c r="AJ227" s="575" t="s">
        <v>1204</v>
      </c>
      <c r="AK227" s="575" t="s">
        <v>1204</v>
      </c>
      <c r="AL227" s="575" t="s">
        <v>1204</v>
      </c>
      <c r="AM227" s="575" t="s">
        <v>1204</v>
      </c>
      <c r="AN227" s="575" t="s">
        <v>1204</v>
      </c>
      <c r="AO227" s="575" t="s">
        <v>1204</v>
      </c>
      <c r="AP227" s="575" t="s">
        <v>1204</v>
      </c>
      <c r="AQ227" s="575" t="s">
        <v>1204</v>
      </c>
      <c r="AR227" s="575" t="s">
        <v>1204</v>
      </c>
      <c r="AS227" s="575" t="s">
        <v>1204</v>
      </c>
      <c r="AT227" s="575" t="s">
        <v>1204</v>
      </c>
      <c r="AU227" s="575" t="s">
        <v>1204</v>
      </c>
      <c r="AV227" s="575" t="s">
        <v>1204</v>
      </c>
      <c r="AW227" s="575" t="s">
        <v>1204</v>
      </c>
      <c r="AX227" s="575" t="s">
        <v>1204</v>
      </c>
      <c r="AY227" s="575" t="s">
        <v>1204</v>
      </c>
      <c r="AZ227" s="575" t="s">
        <v>1204</v>
      </c>
      <c r="BA227" s="575" t="s">
        <v>1204</v>
      </c>
      <c r="BB227" s="575" t="s">
        <v>1204</v>
      </c>
      <c r="BC227" s="575" t="s">
        <v>1204</v>
      </c>
      <c r="BD227" s="575" t="s">
        <v>1204</v>
      </c>
      <c r="BE227" s="575" t="s">
        <v>1204</v>
      </c>
      <c r="BF227" s="575" t="s">
        <v>1204</v>
      </c>
      <c r="BG227" s="575" t="s">
        <v>1204</v>
      </c>
      <c r="BH227" s="575" t="s">
        <v>1204</v>
      </c>
      <c r="BI227" s="575" t="s">
        <v>1204</v>
      </c>
      <c r="BJ227" s="575" t="s">
        <v>1204</v>
      </c>
      <c r="BK227" s="575" t="s">
        <v>1204</v>
      </c>
      <c r="BL227" s="575" t="s">
        <v>1204</v>
      </c>
      <c r="BM227" s="575" t="s">
        <v>1204</v>
      </c>
      <c r="BN227" s="575" t="s">
        <v>1204</v>
      </c>
      <c r="BO227" s="575" t="s">
        <v>1204</v>
      </c>
      <c r="BP227" s="575" t="s">
        <v>1204</v>
      </c>
      <c r="BQ227" s="575" t="s">
        <v>1204</v>
      </c>
      <c r="BR227" s="575" t="s">
        <v>1204</v>
      </c>
      <c r="BS227" s="575" t="s">
        <v>1204</v>
      </c>
      <c r="BT227" s="575" t="s">
        <v>1204</v>
      </c>
      <c r="BU227" s="575" t="s">
        <v>1204</v>
      </c>
      <c r="BV227" s="575" t="s">
        <v>1204</v>
      </c>
      <c r="BW227" s="575" t="s">
        <v>1204</v>
      </c>
      <c r="BX227" s="575" t="s">
        <v>1204</v>
      </c>
      <c r="BY227" s="575" t="s">
        <v>1204</v>
      </c>
      <c r="BZ227" s="575" t="s">
        <v>1204</v>
      </c>
      <c r="CA227" s="575" t="s">
        <v>1204</v>
      </c>
      <c r="CB227" s="575" t="s">
        <v>1204</v>
      </c>
      <c r="CC227" s="575" t="s">
        <v>1204</v>
      </c>
      <c r="CD227" s="575" t="s">
        <v>1204</v>
      </c>
      <c r="CE227" s="575" t="s">
        <v>1204</v>
      </c>
      <c r="CF227" s="575" t="s">
        <v>1204</v>
      </c>
      <c r="CG227" s="575" t="s">
        <v>1204</v>
      </c>
      <c r="CH227" s="575" t="s">
        <v>1204</v>
      </c>
      <c r="CI227" s="575" t="s">
        <v>1204</v>
      </c>
      <c r="CJ227" s="575" t="s">
        <v>1204</v>
      </c>
      <c r="CK227" s="575" t="s">
        <v>1204</v>
      </c>
      <c r="CL227" s="575" t="s">
        <v>1204</v>
      </c>
      <c r="CM227" s="575" t="s">
        <v>1204</v>
      </c>
      <c r="CN227" s="575" t="s">
        <v>1204</v>
      </c>
      <c r="CO227" s="575" t="s">
        <v>1204</v>
      </c>
      <c r="CP227" s="575" t="s">
        <v>1204</v>
      </c>
      <c r="CQ227" s="575" t="s">
        <v>1204</v>
      </c>
      <c r="CR227" s="575" t="s">
        <v>1204</v>
      </c>
      <c r="CS227" s="575" t="s">
        <v>1204</v>
      </c>
      <c r="CT227" s="575" t="s">
        <v>1204</v>
      </c>
      <c r="CU227" s="575" t="s">
        <v>1204</v>
      </c>
      <c r="CV227" s="575" t="s">
        <v>1204</v>
      </c>
      <c r="CW227" s="575" t="s">
        <v>1204</v>
      </c>
      <c r="CX227" s="575" t="s">
        <v>1204</v>
      </c>
      <c r="CY227" s="575" t="s">
        <v>1204</v>
      </c>
      <c r="CZ227" s="575" t="s">
        <v>1204</v>
      </c>
      <c r="DA227" s="575" t="s">
        <v>1204</v>
      </c>
      <c r="DB227" s="575" t="s">
        <v>1204</v>
      </c>
    </row>
    <row r="228" spans="1:106" s="643" customFormat="1">
      <c r="A228" s="114"/>
      <c r="B228" s="549" t="s">
        <v>1151</v>
      </c>
      <c r="C228" s="549"/>
      <c r="F228" s="641"/>
      <c r="I228" s="555" t="s">
        <v>1204</v>
      </c>
      <c r="J228" s="555" t="s">
        <v>1204</v>
      </c>
      <c r="K228" s="555" t="s">
        <v>1204</v>
      </c>
      <c r="L228" s="555" t="s">
        <v>1204</v>
      </c>
      <c r="M228" s="555" t="s">
        <v>1204</v>
      </c>
      <c r="N228" s="555" t="s">
        <v>1204</v>
      </c>
      <c r="O228" s="555" t="s">
        <v>1204</v>
      </c>
      <c r="P228" s="555" t="s">
        <v>1204</v>
      </c>
      <c r="Q228" s="555" t="s">
        <v>1204</v>
      </c>
      <c r="R228" s="555" t="s">
        <v>1204</v>
      </c>
      <c r="S228" s="555" t="s">
        <v>1204</v>
      </c>
      <c r="T228" s="555" t="s">
        <v>1204</v>
      </c>
      <c r="U228" s="555" t="s">
        <v>1204</v>
      </c>
      <c r="V228" s="555" t="s">
        <v>1204</v>
      </c>
      <c r="W228" s="555" t="s">
        <v>1204</v>
      </c>
      <c r="X228" s="555" t="s">
        <v>1204</v>
      </c>
      <c r="Y228" s="555" t="s">
        <v>1204</v>
      </c>
      <c r="Z228" s="555" t="s">
        <v>1204</v>
      </c>
      <c r="AA228" s="555" t="s">
        <v>1204</v>
      </c>
      <c r="AB228" s="555" t="s">
        <v>1204</v>
      </c>
      <c r="AC228" s="555" t="s">
        <v>1204</v>
      </c>
      <c r="AD228" s="555" t="s">
        <v>1204</v>
      </c>
      <c r="AE228" s="555" t="s">
        <v>1204</v>
      </c>
      <c r="AF228" s="555" t="s">
        <v>1204</v>
      </c>
      <c r="AG228" s="555" t="s">
        <v>1204</v>
      </c>
      <c r="AH228" s="555" t="s">
        <v>1204</v>
      </c>
      <c r="AI228" s="555" t="s">
        <v>1204</v>
      </c>
      <c r="AJ228" s="555" t="s">
        <v>1204</v>
      </c>
      <c r="AK228" s="555" t="s">
        <v>1204</v>
      </c>
      <c r="AL228" s="555" t="s">
        <v>1204</v>
      </c>
      <c r="AM228" s="555" t="s">
        <v>1204</v>
      </c>
      <c r="AN228" s="555" t="s">
        <v>1204</v>
      </c>
      <c r="AO228" s="555" t="s">
        <v>1204</v>
      </c>
      <c r="AP228" s="555" t="s">
        <v>1204</v>
      </c>
      <c r="AQ228" s="555" t="s">
        <v>1204</v>
      </c>
      <c r="AR228" s="555" t="s">
        <v>1204</v>
      </c>
      <c r="AS228" s="555" t="s">
        <v>1204</v>
      </c>
      <c r="AT228" s="555" t="s">
        <v>1204</v>
      </c>
      <c r="AU228" s="555" t="s">
        <v>1204</v>
      </c>
      <c r="AV228" s="555" t="s">
        <v>1204</v>
      </c>
      <c r="AW228" s="555" t="s">
        <v>1204</v>
      </c>
      <c r="AX228" s="555" t="s">
        <v>1204</v>
      </c>
      <c r="AY228" s="555" t="s">
        <v>1204</v>
      </c>
      <c r="AZ228" s="555" t="s">
        <v>1204</v>
      </c>
      <c r="BA228" s="555" t="s">
        <v>1204</v>
      </c>
      <c r="BB228" s="555" t="s">
        <v>1204</v>
      </c>
      <c r="BC228" s="555" t="s">
        <v>1204</v>
      </c>
      <c r="BD228" s="555" t="s">
        <v>1204</v>
      </c>
      <c r="BE228" s="555" t="s">
        <v>1204</v>
      </c>
      <c r="BF228" s="555" t="s">
        <v>1204</v>
      </c>
      <c r="BG228" s="555" t="s">
        <v>1204</v>
      </c>
      <c r="BH228" s="555" t="s">
        <v>1204</v>
      </c>
      <c r="BI228" s="555" t="s">
        <v>1204</v>
      </c>
      <c r="BJ228" s="555" t="s">
        <v>1204</v>
      </c>
      <c r="BK228" s="555" t="s">
        <v>1204</v>
      </c>
      <c r="BL228" s="555" t="s">
        <v>1204</v>
      </c>
      <c r="BM228" s="555" t="s">
        <v>1204</v>
      </c>
      <c r="BN228" s="555" t="s">
        <v>1204</v>
      </c>
      <c r="BO228" s="555" t="s">
        <v>1204</v>
      </c>
      <c r="BP228" s="555" t="s">
        <v>1204</v>
      </c>
      <c r="BQ228" s="555" t="s">
        <v>1204</v>
      </c>
      <c r="BR228" s="555" t="s">
        <v>1204</v>
      </c>
      <c r="BS228" s="555" t="s">
        <v>1204</v>
      </c>
      <c r="BT228" s="555" t="s">
        <v>1204</v>
      </c>
      <c r="BU228" s="555" t="s">
        <v>1204</v>
      </c>
      <c r="BV228" s="555" t="s">
        <v>1204</v>
      </c>
      <c r="BW228" s="555" t="s">
        <v>1204</v>
      </c>
      <c r="BX228" s="555" t="s">
        <v>1204</v>
      </c>
      <c r="BY228" s="555" t="s">
        <v>1204</v>
      </c>
      <c r="BZ228" s="555" t="s">
        <v>1204</v>
      </c>
      <c r="CA228" s="555" t="s">
        <v>1204</v>
      </c>
      <c r="CB228" s="555" t="s">
        <v>1204</v>
      </c>
      <c r="CC228" s="555" t="s">
        <v>1204</v>
      </c>
      <c r="CD228" s="555" t="s">
        <v>1204</v>
      </c>
      <c r="CE228" s="555" t="s">
        <v>1204</v>
      </c>
      <c r="CF228" s="555" t="s">
        <v>1204</v>
      </c>
      <c r="CG228" s="555" t="s">
        <v>1204</v>
      </c>
      <c r="CH228" s="555" t="s">
        <v>1204</v>
      </c>
      <c r="CI228" s="555" t="s">
        <v>1204</v>
      </c>
      <c r="CJ228" s="555" t="s">
        <v>1204</v>
      </c>
      <c r="CK228" s="555" t="s">
        <v>1204</v>
      </c>
      <c r="CL228" s="555" t="s">
        <v>1204</v>
      </c>
      <c r="CM228" s="555" t="s">
        <v>1204</v>
      </c>
      <c r="CN228" s="555" t="s">
        <v>1204</v>
      </c>
      <c r="CO228" s="555" t="s">
        <v>1204</v>
      </c>
      <c r="CP228" s="555" t="s">
        <v>1204</v>
      </c>
      <c r="CQ228" s="555" t="s">
        <v>1204</v>
      </c>
      <c r="CR228" s="555" t="s">
        <v>1204</v>
      </c>
      <c r="CS228" s="555" t="s">
        <v>1204</v>
      </c>
      <c r="CT228" s="555" t="s">
        <v>1204</v>
      </c>
      <c r="CU228" s="555" t="s">
        <v>1204</v>
      </c>
      <c r="CV228" s="555" t="s">
        <v>1204</v>
      </c>
      <c r="CW228" s="555" t="s">
        <v>1204</v>
      </c>
      <c r="CX228" s="555" t="s">
        <v>1204</v>
      </c>
      <c r="CY228" s="555" t="s">
        <v>1204</v>
      </c>
      <c r="CZ228" s="555" t="s">
        <v>1204</v>
      </c>
      <c r="DA228" s="555" t="s">
        <v>1204</v>
      </c>
      <c r="DB228" s="555" t="s">
        <v>1204</v>
      </c>
    </row>
    <row r="229" spans="1:106">
      <c r="A229" s="588" t="s">
        <v>1195</v>
      </c>
      <c r="B229" s="494" t="s">
        <v>1153</v>
      </c>
      <c r="C229" s="495" t="s">
        <v>543</v>
      </c>
      <c r="D229" s="652" t="s">
        <v>426</v>
      </c>
      <c r="E229" s="635" t="s">
        <v>740</v>
      </c>
      <c r="F229" s="636">
        <v>43860</v>
      </c>
      <c r="G229" s="637">
        <v>3.2857142857142856</v>
      </c>
      <c r="H229" s="663" t="s">
        <v>1195</v>
      </c>
      <c r="I229">
        <v>3399</v>
      </c>
      <c r="J229" s="668">
        <v>3</v>
      </c>
      <c r="K229">
        <v>3.23</v>
      </c>
      <c r="L229" s="575" t="s">
        <v>1204</v>
      </c>
      <c r="M229" s="575" t="s">
        <v>1204</v>
      </c>
      <c r="N229" s="575" t="s">
        <v>1204</v>
      </c>
      <c r="O229" s="575" t="s">
        <v>1204</v>
      </c>
      <c r="P229" s="575" t="s">
        <v>1204</v>
      </c>
      <c r="Q229" s="575" t="s">
        <v>1204</v>
      </c>
      <c r="R229" s="575" t="s">
        <v>1204</v>
      </c>
      <c r="S229" s="575" t="s">
        <v>1204</v>
      </c>
      <c r="T229" s="575" t="s">
        <v>1204</v>
      </c>
      <c r="U229" s="575" t="s">
        <v>1204</v>
      </c>
      <c r="V229" s="575" t="s">
        <v>1204</v>
      </c>
      <c r="W229" s="575" t="s">
        <v>1204</v>
      </c>
      <c r="X229" s="575" t="s">
        <v>1204</v>
      </c>
      <c r="Y229" s="575" t="s">
        <v>1204</v>
      </c>
      <c r="Z229" s="575" t="s">
        <v>1204</v>
      </c>
      <c r="AA229" s="575" t="s">
        <v>1204</v>
      </c>
      <c r="AB229" s="575" t="s">
        <v>1204</v>
      </c>
      <c r="AC229" s="575" t="s">
        <v>1204</v>
      </c>
      <c r="AD229" s="575" t="s">
        <v>1204</v>
      </c>
      <c r="AE229" s="575" t="s">
        <v>1204</v>
      </c>
      <c r="AF229" s="575" t="s">
        <v>1204</v>
      </c>
      <c r="AG229" s="575" t="s">
        <v>1204</v>
      </c>
      <c r="AH229" s="575" t="s">
        <v>1204</v>
      </c>
      <c r="AI229" s="575" t="s">
        <v>1204</v>
      </c>
      <c r="AJ229" s="575" t="s">
        <v>1204</v>
      </c>
      <c r="AK229" s="575" t="s">
        <v>1204</v>
      </c>
      <c r="AL229" s="575" t="s">
        <v>1204</v>
      </c>
      <c r="AM229" s="575" t="s">
        <v>1204</v>
      </c>
      <c r="AN229" s="575" t="s">
        <v>1204</v>
      </c>
      <c r="AO229" s="575" t="s">
        <v>1204</v>
      </c>
      <c r="AP229" s="575" t="s">
        <v>1204</v>
      </c>
      <c r="AQ229" s="575" t="s">
        <v>1204</v>
      </c>
      <c r="AR229" s="575" t="s">
        <v>1204</v>
      </c>
      <c r="AS229" s="575" t="s">
        <v>1204</v>
      </c>
      <c r="AT229" s="575" t="s">
        <v>1204</v>
      </c>
      <c r="AU229" s="575" t="s">
        <v>1204</v>
      </c>
      <c r="AV229" s="575" t="s">
        <v>1204</v>
      </c>
      <c r="AW229" s="575" t="s">
        <v>1204</v>
      </c>
      <c r="AX229" s="575" t="s">
        <v>1204</v>
      </c>
      <c r="AY229" s="575" t="s">
        <v>1204</v>
      </c>
      <c r="AZ229" s="575" t="s">
        <v>1204</v>
      </c>
      <c r="BA229" s="575" t="s">
        <v>1204</v>
      </c>
      <c r="BB229" s="575" t="s">
        <v>1204</v>
      </c>
      <c r="BC229" s="575" t="s">
        <v>1204</v>
      </c>
      <c r="BD229" s="575" t="s">
        <v>1204</v>
      </c>
      <c r="BE229" s="575" t="s">
        <v>1204</v>
      </c>
      <c r="BF229" s="575" t="s">
        <v>1204</v>
      </c>
      <c r="BG229" s="575" t="s">
        <v>1204</v>
      </c>
      <c r="BH229" s="575" t="s">
        <v>1204</v>
      </c>
      <c r="BI229" s="575" t="s">
        <v>1204</v>
      </c>
      <c r="BJ229" s="575" t="s">
        <v>1204</v>
      </c>
      <c r="BK229" s="575" t="s">
        <v>1204</v>
      </c>
      <c r="BL229" s="575" t="s">
        <v>1204</v>
      </c>
      <c r="BM229" s="575" t="s">
        <v>1204</v>
      </c>
      <c r="BN229" s="575" t="s">
        <v>1204</v>
      </c>
      <c r="BO229" s="575" t="s">
        <v>1204</v>
      </c>
      <c r="BP229" s="575" t="s">
        <v>1204</v>
      </c>
      <c r="BQ229" s="575" t="s">
        <v>1204</v>
      </c>
      <c r="BR229" s="575" t="s">
        <v>1204</v>
      </c>
      <c r="BS229" s="575" t="s">
        <v>1204</v>
      </c>
      <c r="BT229" s="575" t="s">
        <v>1204</v>
      </c>
      <c r="BU229" s="575" t="s">
        <v>1204</v>
      </c>
      <c r="BV229" s="575" t="s">
        <v>1204</v>
      </c>
      <c r="BW229" s="575" t="s">
        <v>1204</v>
      </c>
      <c r="BX229" s="575" t="s">
        <v>1204</v>
      </c>
      <c r="BY229" s="575" t="s">
        <v>1204</v>
      </c>
      <c r="BZ229" s="575" t="s">
        <v>1204</v>
      </c>
      <c r="CA229" s="575" t="s">
        <v>1204</v>
      </c>
      <c r="CB229" s="575" t="s">
        <v>1204</v>
      </c>
      <c r="CC229" s="575" t="s">
        <v>1204</v>
      </c>
      <c r="CD229" s="575" t="s">
        <v>1204</v>
      </c>
      <c r="CE229" s="575" t="s">
        <v>1204</v>
      </c>
      <c r="CF229" s="575" t="s">
        <v>1204</v>
      </c>
      <c r="CG229" s="575" t="s">
        <v>1204</v>
      </c>
      <c r="CH229" s="575" t="s">
        <v>1204</v>
      </c>
      <c r="CI229" s="575" t="s">
        <v>1204</v>
      </c>
      <c r="CJ229" s="575" t="s">
        <v>1204</v>
      </c>
      <c r="CK229" s="575" t="s">
        <v>1204</v>
      </c>
      <c r="CL229" s="575" t="s">
        <v>1204</v>
      </c>
      <c r="CM229" s="575" t="s">
        <v>1204</v>
      </c>
      <c r="CN229" s="575" t="s">
        <v>1204</v>
      </c>
      <c r="CO229" s="575" t="s">
        <v>1204</v>
      </c>
      <c r="CP229" s="575" t="s">
        <v>1204</v>
      </c>
      <c r="CQ229" s="575" t="s">
        <v>1204</v>
      </c>
      <c r="CR229" s="575" t="s">
        <v>1204</v>
      </c>
      <c r="CS229" s="575" t="s">
        <v>1204</v>
      </c>
      <c r="CT229" s="575" t="s">
        <v>1204</v>
      </c>
      <c r="CU229" s="575" t="s">
        <v>1204</v>
      </c>
      <c r="CV229" s="575" t="s">
        <v>1204</v>
      </c>
      <c r="CW229" s="575" t="s">
        <v>1204</v>
      </c>
      <c r="CX229" s="575" t="s">
        <v>1204</v>
      </c>
      <c r="CY229" s="575" t="s">
        <v>1204</v>
      </c>
      <c r="CZ229" s="575" t="s">
        <v>1204</v>
      </c>
      <c r="DA229" s="575" t="s">
        <v>1204</v>
      </c>
      <c r="DB229" s="575" t="s">
        <v>1204</v>
      </c>
    </row>
    <row r="230" spans="1:106" s="600" customFormat="1">
      <c r="A230" s="645"/>
      <c r="B230" s="599" t="s">
        <v>1154</v>
      </c>
      <c r="C230" s="599"/>
      <c r="F230" s="608"/>
      <c r="G230" s="607"/>
      <c r="H230" s="607"/>
      <c r="I230" s="555" t="s">
        <v>1204</v>
      </c>
      <c r="J230" s="555" t="s">
        <v>1204</v>
      </c>
      <c r="K230" s="555" t="s">
        <v>1204</v>
      </c>
      <c r="L230" s="555" t="s">
        <v>1204</v>
      </c>
      <c r="M230" s="555" t="s">
        <v>1204</v>
      </c>
      <c r="N230" s="555" t="s">
        <v>1204</v>
      </c>
      <c r="O230" s="555" t="s">
        <v>1204</v>
      </c>
      <c r="P230" s="555" t="s">
        <v>1204</v>
      </c>
      <c r="Q230" s="555" t="s">
        <v>1204</v>
      </c>
      <c r="R230" s="555" t="s">
        <v>1204</v>
      </c>
      <c r="S230" s="555" t="s">
        <v>1204</v>
      </c>
      <c r="T230" s="555" t="s">
        <v>1204</v>
      </c>
      <c r="U230" s="555" t="s">
        <v>1204</v>
      </c>
      <c r="V230" s="555" t="s">
        <v>1204</v>
      </c>
      <c r="W230" s="555" t="s">
        <v>1204</v>
      </c>
      <c r="X230" s="555" t="s">
        <v>1204</v>
      </c>
      <c r="Y230" s="555" t="s">
        <v>1204</v>
      </c>
      <c r="Z230" s="555" t="s">
        <v>1204</v>
      </c>
      <c r="AA230" s="555" t="s">
        <v>1204</v>
      </c>
      <c r="AB230" s="555" t="s">
        <v>1204</v>
      </c>
      <c r="AC230" s="555" t="s">
        <v>1204</v>
      </c>
      <c r="AD230" s="555" t="s">
        <v>1204</v>
      </c>
      <c r="AE230" s="555" t="s">
        <v>1204</v>
      </c>
      <c r="AF230" s="555" t="s">
        <v>1204</v>
      </c>
      <c r="AG230" s="555" t="s">
        <v>1204</v>
      </c>
      <c r="AH230" s="555" t="s">
        <v>1204</v>
      </c>
      <c r="AI230" s="555" t="s">
        <v>1204</v>
      </c>
      <c r="AJ230" s="555" t="s">
        <v>1204</v>
      </c>
      <c r="AK230" s="555" t="s">
        <v>1204</v>
      </c>
      <c r="AL230" s="555" t="s">
        <v>1204</v>
      </c>
      <c r="AM230" s="555" t="s">
        <v>1204</v>
      </c>
      <c r="AN230" s="555" t="s">
        <v>1204</v>
      </c>
      <c r="AO230" s="555" t="s">
        <v>1204</v>
      </c>
      <c r="AP230" s="555" t="s">
        <v>1204</v>
      </c>
      <c r="AQ230" s="555" t="s">
        <v>1204</v>
      </c>
      <c r="AR230" s="555" t="s">
        <v>1204</v>
      </c>
      <c r="AS230" s="555" t="s">
        <v>1204</v>
      </c>
      <c r="AT230" s="555" t="s">
        <v>1204</v>
      </c>
      <c r="AU230" s="555" t="s">
        <v>1204</v>
      </c>
      <c r="AV230" s="555" t="s">
        <v>1204</v>
      </c>
      <c r="AW230" s="555" t="s">
        <v>1204</v>
      </c>
      <c r="AX230" s="555" t="s">
        <v>1204</v>
      </c>
      <c r="AY230" s="555" t="s">
        <v>1204</v>
      </c>
      <c r="AZ230" s="555" t="s">
        <v>1204</v>
      </c>
      <c r="BA230" s="555" t="s">
        <v>1204</v>
      </c>
      <c r="BB230" s="555" t="s">
        <v>1204</v>
      </c>
      <c r="BC230" s="555" t="s">
        <v>1204</v>
      </c>
      <c r="BD230" s="555" t="s">
        <v>1204</v>
      </c>
      <c r="BE230" s="555" t="s">
        <v>1204</v>
      </c>
      <c r="BF230" s="555" t="s">
        <v>1204</v>
      </c>
      <c r="BG230" s="555" t="s">
        <v>1204</v>
      </c>
      <c r="BH230" s="555" t="s">
        <v>1204</v>
      </c>
      <c r="BI230" s="555" t="s">
        <v>1204</v>
      </c>
      <c r="BJ230" s="555" t="s">
        <v>1204</v>
      </c>
      <c r="BK230" s="555" t="s">
        <v>1204</v>
      </c>
      <c r="BL230" s="555" t="s">
        <v>1204</v>
      </c>
      <c r="BM230" s="555" t="s">
        <v>1204</v>
      </c>
      <c r="BN230" s="555" t="s">
        <v>1204</v>
      </c>
      <c r="BO230" s="555" t="s">
        <v>1204</v>
      </c>
      <c r="BP230" s="555" t="s">
        <v>1204</v>
      </c>
      <c r="BQ230" s="555" t="s">
        <v>1204</v>
      </c>
      <c r="BR230" s="555" t="s">
        <v>1204</v>
      </c>
      <c r="BS230" s="555" t="s">
        <v>1204</v>
      </c>
      <c r="BT230" s="555" t="s">
        <v>1204</v>
      </c>
      <c r="BU230" s="555" t="s">
        <v>1204</v>
      </c>
      <c r="BV230" s="555" t="s">
        <v>1204</v>
      </c>
      <c r="BW230" s="555" t="s">
        <v>1204</v>
      </c>
      <c r="BX230" s="555" t="s">
        <v>1204</v>
      </c>
      <c r="BY230" s="555" t="s">
        <v>1204</v>
      </c>
      <c r="BZ230" s="555" t="s">
        <v>1204</v>
      </c>
      <c r="CA230" s="555" t="s">
        <v>1204</v>
      </c>
      <c r="CB230" s="555" t="s">
        <v>1204</v>
      </c>
      <c r="CC230" s="555" t="s">
        <v>1204</v>
      </c>
      <c r="CD230" s="555" t="s">
        <v>1204</v>
      </c>
      <c r="CE230" s="555" t="s">
        <v>1204</v>
      </c>
      <c r="CF230" s="555" t="s">
        <v>1204</v>
      </c>
      <c r="CG230" s="555" t="s">
        <v>1204</v>
      </c>
      <c r="CH230" s="555" t="s">
        <v>1204</v>
      </c>
      <c r="CI230" s="555" t="s">
        <v>1204</v>
      </c>
      <c r="CJ230" s="555" t="s">
        <v>1204</v>
      </c>
      <c r="CK230" s="555" t="s">
        <v>1204</v>
      </c>
      <c r="CL230" s="555" t="s">
        <v>1204</v>
      </c>
      <c r="CM230" s="555" t="s">
        <v>1204</v>
      </c>
      <c r="CN230" s="555" t="s">
        <v>1204</v>
      </c>
      <c r="CO230" s="555" t="s">
        <v>1204</v>
      </c>
      <c r="CP230" s="555" t="s">
        <v>1204</v>
      </c>
      <c r="CQ230" s="555" t="s">
        <v>1204</v>
      </c>
      <c r="CR230" s="555" t="s">
        <v>1204</v>
      </c>
      <c r="CS230" s="555" t="s">
        <v>1204</v>
      </c>
      <c r="CT230" s="555" t="s">
        <v>1204</v>
      </c>
      <c r="CU230" s="555" t="s">
        <v>1204</v>
      </c>
      <c r="CV230" s="555" t="s">
        <v>1204</v>
      </c>
      <c r="CW230" s="555" t="s">
        <v>1204</v>
      </c>
      <c r="CX230" s="555" t="s">
        <v>1204</v>
      </c>
      <c r="CY230" s="555" t="s">
        <v>1204</v>
      </c>
      <c r="CZ230" s="555" t="s">
        <v>1204</v>
      </c>
      <c r="DA230" s="555" t="s">
        <v>1204</v>
      </c>
      <c r="DB230" s="555" t="s">
        <v>1204</v>
      </c>
    </row>
    <row r="231" spans="1:106">
      <c r="A231" s="588" t="s">
        <v>381</v>
      </c>
      <c r="B231" s="494"/>
      <c r="C231" s="494"/>
      <c r="D231" s="635"/>
      <c r="E231" s="635"/>
      <c r="F231" s="636"/>
      <c r="G231" s="637"/>
      <c r="H231" s="638" t="s">
        <v>381</v>
      </c>
      <c r="I231" t="s">
        <v>1204</v>
      </c>
      <c r="J231" t="s">
        <v>1204</v>
      </c>
      <c r="K231" t="s">
        <v>1204</v>
      </c>
      <c r="L231" t="s">
        <v>1204</v>
      </c>
      <c r="M231" t="s">
        <v>1204</v>
      </c>
      <c r="N231" t="s">
        <v>1204</v>
      </c>
      <c r="O231" t="s">
        <v>1204</v>
      </c>
      <c r="P231" t="s">
        <v>1204</v>
      </c>
      <c r="Q231" t="s">
        <v>1204</v>
      </c>
      <c r="R231" t="s">
        <v>1204</v>
      </c>
      <c r="S231" t="s">
        <v>1204</v>
      </c>
      <c r="T231" t="s">
        <v>1204</v>
      </c>
      <c r="U231" t="s">
        <v>1204</v>
      </c>
      <c r="V231" s="355" t="s">
        <v>1204</v>
      </c>
      <c r="W231" s="355" t="s">
        <v>1204</v>
      </c>
      <c r="X231" t="s">
        <v>1204</v>
      </c>
      <c r="Y231" t="s">
        <v>1204</v>
      </c>
      <c r="Z231" t="s">
        <v>1204</v>
      </c>
      <c r="AA231" t="s">
        <v>1204</v>
      </c>
      <c r="AB231" t="s">
        <v>1204</v>
      </c>
      <c r="AC231" t="s">
        <v>1204</v>
      </c>
      <c r="AD231" t="s">
        <v>1204</v>
      </c>
      <c r="AE231" t="s">
        <v>1204</v>
      </c>
      <c r="AF231" t="s">
        <v>1204</v>
      </c>
      <c r="AG231" t="s">
        <v>1204</v>
      </c>
      <c r="AH231" s="639" t="s">
        <v>1204</v>
      </c>
      <c r="AI231" s="639" t="s">
        <v>1204</v>
      </c>
      <c r="AJ231" s="639" t="s">
        <v>1204</v>
      </c>
      <c r="AK231" s="639" t="s">
        <v>1204</v>
      </c>
      <c r="AL231" s="639" t="s">
        <v>1204</v>
      </c>
      <c r="AM231" s="639" t="s">
        <v>1204</v>
      </c>
      <c r="AN231" s="639" t="s">
        <v>1204</v>
      </c>
      <c r="AO231" s="639" t="s">
        <v>1204</v>
      </c>
      <c r="AP231" s="639" t="s">
        <v>1204</v>
      </c>
      <c r="AQ231" s="639" t="s">
        <v>1204</v>
      </c>
      <c r="AR231" s="639" t="s">
        <v>1204</v>
      </c>
      <c r="AS231" s="639" t="s">
        <v>1204</v>
      </c>
      <c r="AT231" s="639" t="s">
        <v>1204</v>
      </c>
      <c r="AU231" s="639" t="s">
        <v>1204</v>
      </c>
      <c r="AV231" s="639" t="s">
        <v>1204</v>
      </c>
      <c r="AW231" s="639" t="s">
        <v>1204</v>
      </c>
      <c r="AX231" s="639" t="s">
        <v>1204</v>
      </c>
      <c r="AY231" s="639" t="s">
        <v>1204</v>
      </c>
      <c r="AZ231" s="639" t="s">
        <v>1204</v>
      </c>
      <c r="BA231" s="639" t="s">
        <v>1204</v>
      </c>
      <c r="BB231" s="639" t="s">
        <v>1204</v>
      </c>
      <c r="BC231" s="639" t="s">
        <v>1204</v>
      </c>
      <c r="BD231" s="639" t="s">
        <v>1204</v>
      </c>
      <c r="BE231" s="639" t="s">
        <v>1204</v>
      </c>
      <c r="BF231" s="639" t="s">
        <v>1204</v>
      </c>
      <c r="BG231" s="8" t="s">
        <v>1204</v>
      </c>
      <c r="BH231" s="639" t="s">
        <v>1204</v>
      </c>
      <c r="BI231" s="639" t="s">
        <v>1204</v>
      </c>
      <c r="BJ231" s="639" t="s">
        <v>1204</v>
      </c>
      <c r="BK231" s="639" t="s">
        <v>1204</v>
      </c>
      <c r="BL231" s="639" t="s">
        <v>1204</v>
      </c>
      <c r="BM231" s="639" t="s">
        <v>1204</v>
      </c>
      <c r="BN231" s="639" t="s">
        <v>1204</v>
      </c>
      <c r="BO231" s="639" t="s">
        <v>1204</v>
      </c>
      <c r="BP231" s="639" t="s">
        <v>1204</v>
      </c>
      <c r="BQ231" s="639" t="s">
        <v>1204</v>
      </c>
      <c r="BR231" s="639" t="s">
        <v>1204</v>
      </c>
      <c r="BS231" s="639" t="s">
        <v>1204</v>
      </c>
      <c r="BT231" s="639" t="s">
        <v>1204</v>
      </c>
      <c r="BU231" s="639" t="s">
        <v>1204</v>
      </c>
      <c r="BV231" s="639" t="s">
        <v>1204</v>
      </c>
      <c r="BW231" s="639" t="s">
        <v>1204</v>
      </c>
      <c r="BX231" s="639" t="s">
        <v>1204</v>
      </c>
      <c r="BY231" s="639" t="s">
        <v>1204</v>
      </c>
      <c r="BZ231" s="639" t="s">
        <v>1204</v>
      </c>
      <c r="CA231" s="639" t="s">
        <v>1204</v>
      </c>
      <c r="CB231" s="639" t="s">
        <v>1204</v>
      </c>
      <c r="CC231" s="639" t="s">
        <v>1204</v>
      </c>
      <c r="CD231" s="639" t="s">
        <v>1204</v>
      </c>
      <c r="CE231" s="639" t="s">
        <v>1204</v>
      </c>
      <c r="CF231" s="639" t="s">
        <v>1204</v>
      </c>
      <c r="CG231" s="639" t="s">
        <v>1204</v>
      </c>
      <c r="CH231" s="639" t="s">
        <v>1204</v>
      </c>
      <c r="CI231" s="639" t="s">
        <v>1204</v>
      </c>
      <c r="CJ231" s="639" t="s">
        <v>1204</v>
      </c>
      <c r="CK231" s="639" t="s">
        <v>1204</v>
      </c>
      <c r="CL231" s="639" t="s">
        <v>1204</v>
      </c>
      <c r="CM231" s="639" t="s">
        <v>1204</v>
      </c>
      <c r="CN231" s="639" t="s">
        <v>1204</v>
      </c>
      <c r="CO231" s="639" t="s">
        <v>1204</v>
      </c>
      <c r="CP231" s="639" t="s">
        <v>1204</v>
      </c>
      <c r="CQ231" s="639" t="s">
        <v>1204</v>
      </c>
      <c r="CR231" s="639" t="s">
        <v>1204</v>
      </c>
      <c r="CS231" s="639" t="s">
        <v>1204</v>
      </c>
      <c r="CT231" s="639" t="s">
        <v>1204</v>
      </c>
      <c r="CU231" s="639" t="s">
        <v>1204</v>
      </c>
      <c r="CV231" s="639" t="s">
        <v>1204</v>
      </c>
      <c r="CW231" s="639" t="s">
        <v>1204</v>
      </c>
      <c r="CX231" s="639" t="s">
        <v>1204</v>
      </c>
      <c r="CY231" s="639" t="s">
        <v>1204</v>
      </c>
      <c r="CZ231" s="639" t="s">
        <v>1204</v>
      </c>
      <c r="DA231" s="639" t="s">
        <v>1204</v>
      </c>
      <c r="DB231" s="639" t="s">
        <v>1204</v>
      </c>
    </row>
    <row r="232" spans="1:106">
      <c r="A232" s="114"/>
      <c r="B232" s="494"/>
      <c r="C232" s="494"/>
      <c r="D232" s="635"/>
      <c r="E232" s="635"/>
      <c r="F232" s="636"/>
      <c r="G232" s="637"/>
      <c r="I232" s="555" t="s">
        <v>1204</v>
      </c>
      <c r="J232" s="555" t="s">
        <v>1204</v>
      </c>
      <c r="K232" t="s">
        <v>1204</v>
      </c>
      <c r="L232" t="s">
        <v>1204</v>
      </c>
      <c r="M232" t="s">
        <v>1204</v>
      </c>
      <c r="N232" t="s">
        <v>1204</v>
      </c>
      <c r="O232" t="s">
        <v>1204</v>
      </c>
      <c r="P232" t="s">
        <v>1204</v>
      </c>
      <c r="Q232" t="s">
        <v>1204</v>
      </c>
      <c r="R232" t="s">
        <v>1204</v>
      </c>
      <c r="S232" t="s">
        <v>1204</v>
      </c>
      <c r="T232" t="s">
        <v>1204</v>
      </c>
      <c r="U232" t="s">
        <v>1204</v>
      </c>
      <c r="V232" s="355" t="s">
        <v>1204</v>
      </c>
      <c r="W232" s="355" t="s">
        <v>1204</v>
      </c>
      <c r="X232" t="s">
        <v>1204</v>
      </c>
      <c r="Y232" t="s">
        <v>1204</v>
      </c>
      <c r="Z232" t="s">
        <v>1204</v>
      </c>
      <c r="AA232" t="s">
        <v>1204</v>
      </c>
      <c r="AB232" t="s">
        <v>1204</v>
      </c>
      <c r="AC232" t="s">
        <v>1204</v>
      </c>
      <c r="AD232" t="s">
        <v>1204</v>
      </c>
      <c r="AE232" t="s">
        <v>1204</v>
      </c>
      <c r="AF232" t="s">
        <v>1204</v>
      </c>
      <c r="AG232" t="s">
        <v>1204</v>
      </c>
      <c r="AH232" s="639" t="s">
        <v>1204</v>
      </c>
      <c r="AI232" s="639" t="s">
        <v>1204</v>
      </c>
      <c r="AJ232" s="639" t="s">
        <v>1204</v>
      </c>
      <c r="AK232" s="639" t="s">
        <v>1204</v>
      </c>
      <c r="AL232" s="639" t="s">
        <v>1204</v>
      </c>
      <c r="AM232" s="639" t="s">
        <v>1204</v>
      </c>
      <c r="AN232" s="639" t="s">
        <v>1204</v>
      </c>
      <c r="AO232" s="639" t="s">
        <v>1204</v>
      </c>
      <c r="AP232" s="639" t="s">
        <v>1204</v>
      </c>
      <c r="AQ232" s="639" t="s">
        <v>1204</v>
      </c>
      <c r="AR232" s="639" t="s">
        <v>1204</v>
      </c>
      <c r="AS232" s="639" t="s">
        <v>1204</v>
      </c>
      <c r="AT232" s="639" t="s">
        <v>1204</v>
      </c>
      <c r="AU232" s="639" t="s">
        <v>1204</v>
      </c>
      <c r="AV232" s="639" t="s">
        <v>1204</v>
      </c>
      <c r="AW232" s="639" t="s">
        <v>1204</v>
      </c>
      <c r="AX232" s="639" t="s">
        <v>1204</v>
      </c>
      <c r="AY232" s="639" t="s">
        <v>1204</v>
      </c>
      <c r="AZ232" s="639" t="s">
        <v>1204</v>
      </c>
      <c r="BA232" s="639" t="s">
        <v>1204</v>
      </c>
      <c r="BB232" s="639" t="s">
        <v>1204</v>
      </c>
      <c r="BC232" s="639" t="s">
        <v>1204</v>
      </c>
      <c r="BD232" s="639" t="s">
        <v>1204</v>
      </c>
      <c r="BE232" s="639" t="s">
        <v>1204</v>
      </c>
      <c r="BF232" s="639" t="s">
        <v>1204</v>
      </c>
      <c r="BG232" s="555" t="s">
        <v>1204</v>
      </c>
      <c r="BH232" s="639" t="s">
        <v>1204</v>
      </c>
      <c r="BI232" s="639" t="s">
        <v>1204</v>
      </c>
      <c r="BJ232" s="639" t="s">
        <v>1204</v>
      </c>
      <c r="BK232" s="639" t="s">
        <v>1204</v>
      </c>
      <c r="BL232" s="639" t="s">
        <v>1204</v>
      </c>
      <c r="BM232" s="639" t="s">
        <v>1204</v>
      </c>
      <c r="BN232" s="639" t="s">
        <v>1204</v>
      </c>
      <c r="BO232" s="639" t="s">
        <v>1204</v>
      </c>
      <c r="BP232" s="639" t="s">
        <v>1204</v>
      </c>
      <c r="BQ232" s="639" t="s">
        <v>1204</v>
      </c>
      <c r="BR232" s="639" t="s">
        <v>1204</v>
      </c>
      <c r="BS232" s="639" t="s">
        <v>1204</v>
      </c>
      <c r="BT232" s="639" t="s">
        <v>1204</v>
      </c>
      <c r="BU232" s="639" t="s">
        <v>1204</v>
      </c>
      <c r="BV232" s="639" t="s">
        <v>1204</v>
      </c>
      <c r="BW232" s="639" t="s">
        <v>1204</v>
      </c>
      <c r="BX232" s="639" t="s">
        <v>1204</v>
      </c>
      <c r="BY232" s="639" t="s">
        <v>1204</v>
      </c>
      <c r="BZ232" s="639" t="s">
        <v>1204</v>
      </c>
      <c r="CA232" s="639" t="s">
        <v>1204</v>
      </c>
      <c r="CB232" s="639" t="s">
        <v>1204</v>
      </c>
      <c r="CC232" s="639" t="s">
        <v>1204</v>
      </c>
      <c r="CD232" s="639" t="s">
        <v>1204</v>
      </c>
      <c r="CE232" s="639" t="s">
        <v>1204</v>
      </c>
      <c r="CF232" s="639" t="s">
        <v>1204</v>
      </c>
      <c r="CG232" s="639" t="s">
        <v>1204</v>
      </c>
      <c r="CH232" s="639" t="s">
        <v>1204</v>
      </c>
      <c r="CI232" s="639" t="s">
        <v>1204</v>
      </c>
      <c r="CJ232" s="639" t="s">
        <v>1204</v>
      </c>
      <c r="CK232" s="639" t="s">
        <v>1204</v>
      </c>
      <c r="CL232" s="639" t="s">
        <v>1204</v>
      </c>
      <c r="CM232" s="639" t="s">
        <v>1204</v>
      </c>
      <c r="CN232" s="639" t="s">
        <v>1204</v>
      </c>
      <c r="CO232" s="639" t="s">
        <v>1204</v>
      </c>
      <c r="CP232" s="639" t="s">
        <v>1204</v>
      </c>
      <c r="CQ232" s="639" t="s">
        <v>1204</v>
      </c>
      <c r="CR232" s="639" t="s">
        <v>1204</v>
      </c>
      <c r="CS232" s="639" t="s">
        <v>1204</v>
      </c>
      <c r="CT232" s="639" t="s">
        <v>1204</v>
      </c>
      <c r="CU232" s="639" t="s">
        <v>1204</v>
      </c>
      <c r="CV232" s="639" t="s">
        <v>1204</v>
      </c>
      <c r="CW232" s="639" t="s">
        <v>1204</v>
      </c>
      <c r="CX232" s="639" t="s">
        <v>1204</v>
      </c>
      <c r="CY232" s="639" t="s">
        <v>1204</v>
      </c>
      <c r="CZ232" s="639" t="s">
        <v>1204</v>
      </c>
      <c r="DA232" s="639" t="s">
        <v>1204</v>
      </c>
      <c r="DB232" s="639" t="s">
        <v>1204</v>
      </c>
    </row>
    <row r="233" spans="1:106">
      <c r="A233" s="588" t="s">
        <v>1196</v>
      </c>
      <c r="B233" s="494"/>
      <c r="C233" s="494"/>
      <c r="D233" s="635"/>
      <c r="E233" s="635"/>
      <c r="F233" s="636"/>
      <c r="G233" s="637"/>
      <c r="H233" s="638" t="s">
        <v>1196</v>
      </c>
      <c r="I233" t="s">
        <v>1204</v>
      </c>
      <c r="J233" t="s">
        <v>1204</v>
      </c>
      <c r="K233" t="s">
        <v>1204</v>
      </c>
      <c r="L233" t="s">
        <v>1204</v>
      </c>
      <c r="M233" t="s">
        <v>1204</v>
      </c>
      <c r="N233" t="s">
        <v>1204</v>
      </c>
      <c r="O233" t="s">
        <v>1204</v>
      </c>
      <c r="P233" t="s">
        <v>1204</v>
      </c>
      <c r="Q233" t="s">
        <v>1204</v>
      </c>
      <c r="R233" t="s">
        <v>1204</v>
      </c>
      <c r="S233" t="s">
        <v>1204</v>
      </c>
      <c r="T233" t="s">
        <v>1204</v>
      </c>
      <c r="U233" t="s">
        <v>1204</v>
      </c>
      <c r="V233" s="355" t="s">
        <v>1204</v>
      </c>
      <c r="W233" s="355" t="s">
        <v>1204</v>
      </c>
      <c r="X233" t="s">
        <v>1204</v>
      </c>
      <c r="Y233" t="s">
        <v>1204</v>
      </c>
      <c r="Z233" t="s">
        <v>1204</v>
      </c>
      <c r="AA233" t="s">
        <v>1204</v>
      </c>
      <c r="AB233" t="s">
        <v>1204</v>
      </c>
      <c r="AC233" t="s">
        <v>1204</v>
      </c>
      <c r="AD233" t="s">
        <v>1204</v>
      </c>
      <c r="AE233" t="s">
        <v>1204</v>
      </c>
      <c r="AF233" t="s">
        <v>1204</v>
      </c>
      <c r="AG233" t="s">
        <v>1204</v>
      </c>
      <c r="AH233" s="639" t="s">
        <v>1204</v>
      </c>
      <c r="AI233" s="639" t="s">
        <v>1204</v>
      </c>
      <c r="AJ233" s="639" t="s">
        <v>1204</v>
      </c>
      <c r="AK233" s="639" t="s">
        <v>1204</v>
      </c>
      <c r="AL233" s="639" t="s">
        <v>1204</v>
      </c>
      <c r="AM233" s="639" t="s">
        <v>1204</v>
      </c>
      <c r="AN233" s="639" t="s">
        <v>1204</v>
      </c>
      <c r="AO233" s="639" t="s">
        <v>1204</v>
      </c>
      <c r="AP233" s="639" t="s">
        <v>1204</v>
      </c>
      <c r="AQ233" s="639" t="s">
        <v>1204</v>
      </c>
      <c r="AR233" s="639" t="s">
        <v>1204</v>
      </c>
      <c r="AS233" s="639" t="s">
        <v>1204</v>
      </c>
      <c r="AT233" s="639" t="s">
        <v>1204</v>
      </c>
      <c r="AU233" s="639" t="s">
        <v>1204</v>
      </c>
      <c r="AV233" s="639" t="s">
        <v>1204</v>
      </c>
      <c r="AW233" s="639" t="s">
        <v>1204</v>
      </c>
      <c r="AX233" s="639" t="s">
        <v>1204</v>
      </c>
      <c r="AY233" s="639" t="s">
        <v>1204</v>
      </c>
      <c r="AZ233" s="639" t="s">
        <v>1204</v>
      </c>
      <c r="BA233" s="639" t="s">
        <v>1204</v>
      </c>
      <c r="BB233" s="639" t="s">
        <v>1204</v>
      </c>
      <c r="BC233" s="639" t="s">
        <v>1204</v>
      </c>
      <c r="BD233" s="639" t="s">
        <v>1204</v>
      </c>
      <c r="BE233" s="639" t="s">
        <v>1204</v>
      </c>
      <c r="BF233" s="639" t="s">
        <v>1204</v>
      </c>
      <c r="BG233" s="8" t="s">
        <v>1204</v>
      </c>
      <c r="BH233" s="639" t="s">
        <v>1204</v>
      </c>
      <c r="BI233" s="639" t="s">
        <v>1204</v>
      </c>
      <c r="BJ233" s="639" t="s">
        <v>1204</v>
      </c>
      <c r="BK233" s="639" t="s">
        <v>1204</v>
      </c>
      <c r="BL233" s="639" t="s">
        <v>1204</v>
      </c>
      <c r="BM233" s="639" t="s">
        <v>1204</v>
      </c>
      <c r="BN233" s="639" t="s">
        <v>1204</v>
      </c>
      <c r="BO233" s="639" t="s">
        <v>1204</v>
      </c>
      <c r="BP233" s="639" t="s">
        <v>1204</v>
      </c>
      <c r="BQ233" s="639" t="s">
        <v>1204</v>
      </c>
      <c r="BR233" s="639" t="s">
        <v>1204</v>
      </c>
      <c r="BS233" s="639" t="s">
        <v>1204</v>
      </c>
      <c r="BT233" s="639" t="s">
        <v>1204</v>
      </c>
      <c r="BU233" s="639" t="s">
        <v>1204</v>
      </c>
      <c r="BV233" s="639" t="s">
        <v>1204</v>
      </c>
      <c r="BW233" s="639" t="s">
        <v>1204</v>
      </c>
      <c r="BX233" s="639" t="s">
        <v>1204</v>
      </c>
      <c r="BY233" s="639" t="s">
        <v>1204</v>
      </c>
      <c r="BZ233" s="639" t="s">
        <v>1204</v>
      </c>
      <c r="CA233" s="639" t="s">
        <v>1204</v>
      </c>
      <c r="CB233" s="639" t="s">
        <v>1204</v>
      </c>
      <c r="CC233" s="639" t="s">
        <v>1204</v>
      </c>
      <c r="CD233" s="639" t="s">
        <v>1204</v>
      </c>
      <c r="CE233" s="639" t="s">
        <v>1204</v>
      </c>
      <c r="CF233" s="639" t="s">
        <v>1204</v>
      </c>
      <c r="CG233" s="639" t="s">
        <v>1204</v>
      </c>
      <c r="CH233" s="639" t="s">
        <v>1204</v>
      </c>
      <c r="CI233" s="639" t="s">
        <v>1204</v>
      </c>
      <c r="CJ233" s="639" t="s">
        <v>1204</v>
      </c>
      <c r="CK233" s="639" t="s">
        <v>1204</v>
      </c>
      <c r="CL233" s="639" t="s">
        <v>1204</v>
      </c>
      <c r="CM233" s="639" t="s">
        <v>1204</v>
      </c>
      <c r="CN233" s="639" t="s">
        <v>1204</v>
      </c>
      <c r="CO233" s="639" t="s">
        <v>1204</v>
      </c>
      <c r="CP233" s="639" t="s">
        <v>1204</v>
      </c>
      <c r="CQ233" s="639" t="s">
        <v>1204</v>
      </c>
      <c r="CR233" s="639" t="s">
        <v>1204</v>
      </c>
      <c r="CS233" s="639" t="s">
        <v>1204</v>
      </c>
      <c r="CT233" s="639" t="s">
        <v>1204</v>
      </c>
      <c r="CU233" s="639" t="s">
        <v>1204</v>
      </c>
      <c r="CV233" s="639" t="s">
        <v>1204</v>
      </c>
      <c r="CW233" s="639" t="s">
        <v>1204</v>
      </c>
      <c r="CX233" s="639" t="s">
        <v>1204</v>
      </c>
      <c r="CY233" s="639" t="s">
        <v>1204</v>
      </c>
      <c r="CZ233" s="639" t="s">
        <v>1204</v>
      </c>
      <c r="DA233" s="639" t="s">
        <v>1204</v>
      </c>
      <c r="DB233" s="639" t="s">
        <v>1204</v>
      </c>
    </row>
    <row r="234" spans="1:106">
      <c r="A234" s="114"/>
      <c r="B234" s="494"/>
      <c r="C234" s="494"/>
      <c r="D234" s="635"/>
      <c r="E234" s="635"/>
      <c r="F234" s="636"/>
      <c r="G234" s="637"/>
      <c r="H234" s="643"/>
      <c r="I234" s="555" t="s">
        <v>1204</v>
      </c>
      <c r="J234" s="555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s="355" t="s">
        <v>1204</v>
      </c>
      <c r="W234" s="355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s="639" t="s">
        <v>1204</v>
      </c>
      <c r="AI234" s="639" t="s">
        <v>1204</v>
      </c>
      <c r="AJ234" s="639" t="s">
        <v>1204</v>
      </c>
      <c r="AK234" s="639" t="s">
        <v>1204</v>
      </c>
      <c r="AL234" s="639" t="s">
        <v>1204</v>
      </c>
      <c r="AM234" s="639" t="s">
        <v>1204</v>
      </c>
      <c r="AN234" s="639" t="s">
        <v>1204</v>
      </c>
      <c r="AO234" s="639" t="s">
        <v>1204</v>
      </c>
      <c r="AP234" s="639" t="s">
        <v>1204</v>
      </c>
      <c r="AQ234" s="639" t="s">
        <v>1204</v>
      </c>
      <c r="AR234" s="639" t="s">
        <v>1204</v>
      </c>
      <c r="AS234" s="639" t="s">
        <v>1204</v>
      </c>
      <c r="AT234" s="639" t="s">
        <v>1204</v>
      </c>
      <c r="AU234" s="639" t="s">
        <v>1204</v>
      </c>
      <c r="AV234" s="639" t="s">
        <v>1204</v>
      </c>
      <c r="AW234" s="639" t="s">
        <v>1204</v>
      </c>
      <c r="AX234" s="639" t="s">
        <v>1204</v>
      </c>
      <c r="AY234" s="639" t="s">
        <v>1204</v>
      </c>
      <c r="AZ234" s="639" t="s">
        <v>1204</v>
      </c>
      <c r="BA234" s="639" t="s">
        <v>1204</v>
      </c>
      <c r="BB234" s="639" t="s">
        <v>1204</v>
      </c>
      <c r="BC234" s="639" t="s">
        <v>1204</v>
      </c>
      <c r="BD234" s="639" t="s">
        <v>1204</v>
      </c>
      <c r="BE234" s="639" t="s">
        <v>1204</v>
      </c>
      <c r="BF234" s="639" t="s">
        <v>1204</v>
      </c>
      <c r="BG234" s="555" t="s">
        <v>1204</v>
      </c>
      <c r="BH234" s="639" t="s">
        <v>1204</v>
      </c>
      <c r="BI234" s="639" t="s">
        <v>1204</v>
      </c>
      <c r="BJ234" s="639" t="s">
        <v>1204</v>
      </c>
      <c r="BK234" s="639" t="s">
        <v>1204</v>
      </c>
      <c r="BL234" s="639" t="s">
        <v>1204</v>
      </c>
      <c r="BM234" s="639" t="s">
        <v>1204</v>
      </c>
      <c r="BN234" s="639" t="s">
        <v>1204</v>
      </c>
      <c r="BO234" s="639" t="s">
        <v>1204</v>
      </c>
      <c r="BP234" s="639" t="s">
        <v>1204</v>
      </c>
      <c r="BQ234" s="639" t="s">
        <v>1204</v>
      </c>
      <c r="BR234" s="639" t="s">
        <v>1204</v>
      </c>
      <c r="BS234" s="639" t="s">
        <v>1204</v>
      </c>
      <c r="BT234" s="639" t="s">
        <v>1204</v>
      </c>
      <c r="BU234" s="639" t="s">
        <v>1204</v>
      </c>
      <c r="BV234" s="639" t="s">
        <v>1204</v>
      </c>
      <c r="BW234" s="639" t="s">
        <v>1204</v>
      </c>
      <c r="BX234" s="639" t="s">
        <v>1204</v>
      </c>
      <c r="BY234" s="639" t="s">
        <v>1204</v>
      </c>
      <c r="BZ234" s="639" t="s">
        <v>1204</v>
      </c>
      <c r="CA234" s="639" t="s">
        <v>1204</v>
      </c>
      <c r="CB234" s="639" t="s">
        <v>1204</v>
      </c>
      <c r="CC234" s="639" t="s">
        <v>1204</v>
      </c>
      <c r="CD234" s="639" t="s">
        <v>1204</v>
      </c>
      <c r="CE234" s="639" t="s">
        <v>1204</v>
      </c>
      <c r="CF234" s="639" t="s">
        <v>1204</v>
      </c>
      <c r="CG234" s="639" t="s">
        <v>1204</v>
      </c>
      <c r="CH234" s="639" t="s">
        <v>1204</v>
      </c>
      <c r="CI234" s="639" t="s">
        <v>1204</v>
      </c>
      <c r="CJ234" s="639" t="s">
        <v>1204</v>
      </c>
      <c r="CK234" s="639" t="s">
        <v>1204</v>
      </c>
      <c r="CL234" s="639" t="s">
        <v>1204</v>
      </c>
      <c r="CM234" s="639" t="s">
        <v>1204</v>
      </c>
      <c r="CN234" s="639" t="s">
        <v>1204</v>
      </c>
      <c r="CO234" s="639" t="s">
        <v>1204</v>
      </c>
      <c r="CP234" s="639" t="s">
        <v>1204</v>
      </c>
      <c r="CQ234" s="639" t="s">
        <v>1204</v>
      </c>
      <c r="CR234" s="639" t="s">
        <v>1204</v>
      </c>
      <c r="CS234" s="639" t="s">
        <v>1204</v>
      </c>
      <c r="CT234" s="639" t="s">
        <v>1204</v>
      </c>
      <c r="CU234" s="639" t="s">
        <v>1204</v>
      </c>
      <c r="CV234" s="639" t="s">
        <v>1204</v>
      </c>
      <c r="CW234" s="639" t="s">
        <v>1204</v>
      </c>
      <c r="CX234" s="639" t="s">
        <v>1204</v>
      </c>
      <c r="CY234" s="639" t="s">
        <v>1204</v>
      </c>
      <c r="CZ234" s="639" t="s">
        <v>1204</v>
      </c>
      <c r="DA234" s="639" t="s">
        <v>1204</v>
      </c>
      <c r="DB234" s="639" t="s">
        <v>1204</v>
      </c>
    </row>
    <row r="235" spans="1:106">
      <c r="A235" s="588" t="s">
        <v>1192</v>
      </c>
      <c r="B235" s="494"/>
      <c r="C235" s="494"/>
      <c r="D235" s="635"/>
      <c r="E235" s="635"/>
      <c r="F235" s="636"/>
      <c r="G235" s="637"/>
      <c r="H235" s="638" t="s">
        <v>1192</v>
      </c>
      <c r="I235" t="s">
        <v>1204</v>
      </c>
      <c r="J235" t="s">
        <v>1204</v>
      </c>
      <c r="K235" t="s">
        <v>1204</v>
      </c>
      <c r="L235" t="s">
        <v>1204</v>
      </c>
      <c r="M235" t="s">
        <v>1204</v>
      </c>
      <c r="N235" t="s">
        <v>1204</v>
      </c>
      <c r="O235" t="s">
        <v>1204</v>
      </c>
      <c r="P235" t="s">
        <v>1204</v>
      </c>
      <c r="Q235" t="s">
        <v>1204</v>
      </c>
      <c r="R235" t="s">
        <v>1204</v>
      </c>
      <c r="S235" t="s">
        <v>1204</v>
      </c>
      <c r="T235" t="s">
        <v>1204</v>
      </c>
      <c r="U235" t="s">
        <v>1204</v>
      </c>
      <c r="V235" s="355" t="s">
        <v>1204</v>
      </c>
      <c r="W235" s="355" t="s">
        <v>1204</v>
      </c>
      <c r="X235" t="s">
        <v>1204</v>
      </c>
      <c r="Y235" t="s">
        <v>1204</v>
      </c>
      <c r="Z235" t="s">
        <v>1204</v>
      </c>
      <c r="AA235" t="s">
        <v>1204</v>
      </c>
      <c r="AB235" t="s">
        <v>1204</v>
      </c>
      <c r="AC235" t="s">
        <v>1204</v>
      </c>
      <c r="AD235" t="s">
        <v>1204</v>
      </c>
      <c r="AE235" t="s">
        <v>1204</v>
      </c>
      <c r="AF235" t="s">
        <v>1204</v>
      </c>
      <c r="AG235" t="s">
        <v>1204</v>
      </c>
      <c r="AH235" s="639" t="s">
        <v>1204</v>
      </c>
      <c r="AI235" s="639" t="s">
        <v>1204</v>
      </c>
      <c r="AJ235" s="639" t="s">
        <v>1204</v>
      </c>
      <c r="AK235" s="639" t="s">
        <v>1204</v>
      </c>
      <c r="AL235" s="639" t="s">
        <v>1204</v>
      </c>
      <c r="AM235" s="639" t="s">
        <v>1204</v>
      </c>
      <c r="AN235" s="639" t="s">
        <v>1204</v>
      </c>
      <c r="AO235" s="639" t="s">
        <v>1204</v>
      </c>
      <c r="AP235" s="639" t="s">
        <v>1204</v>
      </c>
      <c r="AQ235" s="639" t="s">
        <v>1204</v>
      </c>
      <c r="AR235" s="639" t="s">
        <v>1204</v>
      </c>
      <c r="AS235" s="639" t="s">
        <v>1204</v>
      </c>
      <c r="AT235" s="639" t="s">
        <v>1204</v>
      </c>
      <c r="AU235" s="639" t="s">
        <v>1204</v>
      </c>
      <c r="AV235" s="639" t="s">
        <v>1204</v>
      </c>
      <c r="AW235" s="639" t="s">
        <v>1204</v>
      </c>
      <c r="AX235" s="639" t="s">
        <v>1204</v>
      </c>
      <c r="AY235" s="639" t="s">
        <v>1204</v>
      </c>
      <c r="AZ235" s="639" t="s">
        <v>1204</v>
      </c>
      <c r="BA235" s="639" t="s">
        <v>1204</v>
      </c>
      <c r="BB235" s="639" t="s">
        <v>1204</v>
      </c>
      <c r="BC235" s="639" t="s">
        <v>1204</v>
      </c>
      <c r="BD235" s="639" t="s">
        <v>1204</v>
      </c>
      <c r="BE235" s="639" t="s">
        <v>1204</v>
      </c>
      <c r="BF235" s="639" t="s">
        <v>1204</v>
      </c>
      <c r="BG235" s="8" t="s">
        <v>1204</v>
      </c>
      <c r="BH235" s="639" t="s">
        <v>1204</v>
      </c>
      <c r="BI235" s="639" t="s">
        <v>1204</v>
      </c>
      <c r="BJ235" s="639" t="s">
        <v>1204</v>
      </c>
      <c r="BK235" s="639" t="s">
        <v>1204</v>
      </c>
      <c r="BL235" s="639" t="s">
        <v>1204</v>
      </c>
      <c r="BM235" s="639" t="s">
        <v>1204</v>
      </c>
      <c r="BN235" s="639" t="s">
        <v>1204</v>
      </c>
      <c r="BO235" s="639" t="s">
        <v>1204</v>
      </c>
      <c r="BP235" s="639" t="s">
        <v>1204</v>
      </c>
      <c r="BQ235" s="639" t="s">
        <v>1204</v>
      </c>
      <c r="BR235" s="639" t="s">
        <v>1204</v>
      </c>
      <c r="BS235" s="639" t="s">
        <v>1204</v>
      </c>
      <c r="BT235" s="639" t="s">
        <v>1204</v>
      </c>
      <c r="BU235" s="639" t="s">
        <v>1204</v>
      </c>
      <c r="BV235" s="639" t="s">
        <v>1204</v>
      </c>
      <c r="BW235" s="639" t="s">
        <v>1204</v>
      </c>
      <c r="BX235" s="639" t="s">
        <v>1204</v>
      </c>
      <c r="BY235" s="639" t="s">
        <v>1204</v>
      </c>
      <c r="BZ235" s="639" t="s">
        <v>1204</v>
      </c>
      <c r="CA235" s="639" t="s">
        <v>1204</v>
      </c>
      <c r="CB235" s="639" t="s">
        <v>1204</v>
      </c>
      <c r="CC235" s="639" t="s">
        <v>1204</v>
      </c>
      <c r="CD235" s="639" t="s">
        <v>1204</v>
      </c>
      <c r="CE235" s="639" t="s">
        <v>1204</v>
      </c>
      <c r="CF235" s="639" t="s">
        <v>1204</v>
      </c>
      <c r="CG235" s="639" t="s">
        <v>1204</v>
      </c>
      <c r="CH235" s="639" t="s">
        <v>1204</v>
      </c>
      <c r="CI235" s="639" t="s">
        <v>1204</v>
      </c>
      <c r="CJ235" s="639" t="s">
        <v>1204</v>
      </c>
      <c r="CK235" s="639" t="s">
        <v>1204</v>
      </c>
      <c r="CL235" s="639" t="s">
        <v>1204</v>
      </c>
      <c r="CM235" s="639" t="s">
        <v>1204</v>
      </c>
      <c r="CN235" s="639" t="s">
        <v>1204</v>
      </c>
      <c r="CO235" s="639" t="s">
        <v>1204</v>
      </c>
      <c r="CP235" s="639" t="s">
        <v>1204</v>
      </c>
      <c r="CQ235" s="639" t="s">
        <v>1204</v>
      </c>
      <c r="CR235" s="639" t="s">
        <v>1204</v>
      </c>
      <c r="CS235" s="639" t="s">
        <v>1204</v>
      </c>
      <c r="CT235" s="639" t="s">
        <v>1204</v>
      </c>
      <c r="CU235" s="639" t="s">
        <v>1204</v>
      </c>
      <c r="CV235" s="639" t="s">
        <v>1204</v>
      </c>
      <c r="CW235" s="639" t="s">
        <v>1204</v>
      </c>
      <c r="CX235" s="639" t="s">
        <v>1204</v>
      </c>
      <c r="CY235" s="639" t="s">
        <v>1204</v>
      </c>
      <c r="CZ235" s="639" t="s">
        <v>1204</v>
      </c>
      <c r="DA235" s="639" t="s">
        <v>1204</v>
      </c>
      <c r="DB235" s="639" t="s">
        <v>1204</v>
      </c>
    </row>
    <row r="236" spans="1:106">
      <c r="A236" s="114"/>
      <c r="B236" s="494"/>
      <c r="C236" s="494"/>
      <c r="D236" s="635"/>
      <c r="E236" s="635"/>
      <c r="F236" s="636"/>
      <c r="G236" s="637"/>
      <c r="H236" s="8"/>
      <c r="I236" s="555" t="s">
        <v>1204</v>
      </c>
      <c r="J236" s="555" t="s">
        <v>1204</v>
      </c>
      <c r="K236" t="s">
        <v>1204</v>
      </c>
      <c r="L236" t="s">
        <v>1204</v>
      </c>
      <c r="M236" t="s">
        <v>1204</v>
      </c>
      <c r="N236" t="s">
        <v>1204</v>
      </c>
      <c r="O236" t="s">
        <v>1204</v>
      </c>
      <c r="P236" t="s">
        <v>1204</v>
      </c>
      <c r="Q236" t="s">
        <v>1204</v>
      </c>
      <c r="R236" t="s">
        <v>1204</v>
      </c>
      <c r="S236" t="s">
        <v>1204</v>
      </c>
      <c r="T236" t="s">
        <v>1204</v>
      </c>
      <c r="U236" t="s">
        <v>1204</v>
      </c>
      <c r="V236" s="355" t="s">
        <v>1204</v>
      </c>
      <c r="W236" s="355" t="s">
        <v>1204</v>
      </c>
      <c r="X236" t="s">
        <v>1204</v>
      </c>
      <c r="Y236" t="s">
        <v>1204</v>
      </c>
      <c r="Z236" t="s">
        <v>1204</v>
      </c>
      <c r="AA236" t="s">
        <v>1204</v>
      </c>
      <c r="AB236" t="s">
        <v>1204</v>
      </c>
      <c r="AC236" t="s">
        <v>1204</v>
      </c>
      <c r="AD236" t="s">
        <v>1204</v>
      </c>
      <c r="AE236" t="s">
        <v>1204</v>
      </c>
      <c r="AF236" t="s">
        <v>1204</v>
      </c>
      <c r="AG236" t="s">
        <v>1204</v>
      </c>
      <c r="AH236" s="639" t="s">
        <v>1204</v>
      </c>
      <c r="AI236" s="639" t="s">
        <v>1204</v>
      </c>
      <c r="AJ236" s="639" t="s">
        <v>1204</v>
      </c>
      <c r="AK236" s="639" t="s">
        <v>1204</v>
      </c>
      <c r="AL236" s="639" t="s">
        <v>1204</v>
      </c>
      <c r="AM236" s="639" t="s">
        <v>1204</v>
      </c>
      <c r="AN236" s="639" t="s">
        <v>1204</v>
      </c>
      <c r="AO236" s="639" t="s">
        <v>1204</v>
      </c>
      <c r="AP236" s="639" t="s">
        <v>1204</v>
      </c>
      <c r="AQ236" s="639" t="s">
        <v>1204</v>
      </c>
      <c r="AR236" s="639" t="s">
        <v>1204</v>
      </c>
      <c r="AS236" s="639" t="s">
        <v>1204</v>
      </c>
      <c r="AT236" s="639" t="s">
        <v>1204</v>
      </c>
      <c r="AU236" s="639" t="s">
        <v>1204</v>
      </c>
      <c r="AV236" s="639" t="s">
        <v>1204</v>
      </c>
      <c r="AW236" s="639" t="s">
        <v>1204</v>
      </c>
      <c r="AX236" s="639" t="s">
        <v>1204</v>
      </c>
      <c r="AY236" s="639" t="s">
        <v>1204</v>
      </c>
      <c r="AZ236" s="639" t="s">
        <v>1204</v>
      </c>
      <c r="BA236" s="639" t="s">
        <v>1204</v>
      </c>
      <c r="BB236" s="639" t="s">
        <v>1204</v>
      </c>
      <c r="BC236" s="639" t="s">
        <v>1204</v>
      </c>
      <c r="BD236" s="639" t="s">
        <v>1204</v>
      </c>
      <c r="BE236" s="639" t="s">
        <v>1204</v>
      </c>
      <c r="BF236" s="639" t="s">
        <v>1204</v>
      </c>
      <c r="BG236" s="555" t="s">
        <v>1204</v>
      </c>
      <c r="BH236" s="639" t="s">
        <v>1204</v>
      </c>
      <c r="BI236" s="639" t="s">
        <v>1204</v>
      </c>
      <c r="BJ236" s="639" t="s">
        <v>1204</v>
      </c>
      <c r="BK236" s="639" t="s">
        <v>1204</v>
      </c>
      <c r="BL236" s="639" t="s">
        <v>1204</v>
      </c>
      <c r="BM236" s="639" t="s">
        <v>1204</v>
      </c>
      <c r="BN236" s="639" t="s">
        <v>1204</v>
      </c>
      <c r="BO236" s="639" t="s">
        <v>1204</v>
      </c>
      <c r="BP236" s="639" t="s">
        <v>1204</v>
      </c>
      <c r="BQ236" s="639" t="s">
        <v>1204</v>
      </c>
      <c r="BR236" s="639" t="s">
        <v>1204</v>
      </c>
      <c r="BS236" s="639" t="s">
        <v>1204</v>
      </c>
      <c r="BT236" s="639" t="s">
        <v>1204</v>
      </c>
      <c r="BU236" s="639" t="s">
        <v>1204</v>
      </c>
      <c r="BV236" s="639" t="s">
        <v>1204</v>
      </c>
      <c r="BW236" s="639" t="s">
        <v>1204</v>
      </c>
      <c r="BX236" s="639" t="s">
        <v>1204</v>
      </c>
      <c r="BY236" s="639" t="s">
        <v>1204</v>
      </c>
      <c r="BZ236" s="639" t="s">
        <v>1204</v>
      </c>
      <c r="CA236" s="639" t="s">
        <v>1204</v>
      </c>
      <c r="CB236" s="639" t="s">
        <v>1204</v>
      </c>
      <c r="CC236" s="639" t="s">
        <v>1204</v>
      </c>
      <c r="CD236" s="639" t="s">
        <v>1204</v>
      </c>
      <c r="CE236" s="639" t="s">
        <v>1204</v>
      </c>
      <c r="CF236" s="639" t="s">
        <v>1204</v>
      </c>
      <c r="CG236" s="639" t="s">
        <v>1204</v>
      </c>
      <c r="CH236" s="639" t="s">
        <v>1204</v>
      </c>
      <c r="CI236" s="639" t="s">
        <v>1204</v>
      </c>
      <c r="CJ236" s="639" t="s">
        <v>1204</v>
      </c>
      <c r="CK236" s="639" t="s">
        <v>1204</v>
      </c>
      <c r="CL236" s="639" t="s">
        <v>1204</v>
      </c>
      <c r="CM236" s="639" t="s">
        <v>1204</v>
      </c>
      <c r="CN236" s="639" t="s">
        <v>1204</v>
      </c>
      <c r="CO236" s="639" t="s">
        <v>1204</v>
      </c>
      <c r="CP236" s="639" t="s">
        <v>1204</v>
      </c>
      <c r="CQ236" s="639" t="s">
        <v>1204</v>
      </c>
      <c r="CR236" s="639" t="s">
        <v>1204</v>
      </c>
      <c r="CS236" s="639" t="s">
        <v>1204</v>
      </c>
      <c r="CT236" s="639" t="s">
        <v>1204</v>
      </c>
      <c r="CU236" s="639" t="s">
        <v>1204</v>
      </c>
      <c r="CV236" s="639" t="s">
        <v>1204</v>
      </c>
      <c r="CW236" s="639" t="s">
        <v>1204</v>
      </c>
      <c r="CX236" s="639" t="s">
        <v>1204</v>
      </c>
      <c r="CY236" s="639" t="s">
        <v>1204</v>
      </c>
      <c r="CZ236" s="639" t="s">
        <v>1204</v>
      </c>
      <c r="DA236" s="639" t="s">
        <v>1204</v>
      </c>
      <c r="DB236" s="639" t="s">
        <v>1204</v>
      </c>
    </row>
    <row r="237" spans="1:106">
      <c r="A237" s="588" t="s">
        <v>1193</v>
      </c>
      <c r="B237" s="494"/>
      <c r="C237" s="494"/>
      <c r="D237" s="635"/>
      <c r="E237" s="635"/>
      <c r="F237" s="636"/>
      <c r="G237" s="637"/>
      <c r="H237" s="638" t="s">
        <v>1193</v>
      </c>
      <c r="I237" t="s">
        <v>1204</v>
      </c>
      <c r="J237" t="s">
        <v>1204</v>
      </c>
      <c r="K237" t="s">
        <v>1204</v>
      </c>
      <c r="L237" t="s">
        <v>1204</v>
      </c>
      <c r="M237" t="s">
        <v>1204</v>
      </c>
      <c r="N237" t="s">
        <v>1204</v>
      </c>
      <c r="O237" t="s">
        <v>1204</v>
      </c>
      <c r="P237" t="s">
        <v>1204</v>
      </c>
      <c r="Q237" t="s">
        <v>1204</v>
      </c>
      <c r="R237" t="s">
        <v>1204</v>
      </c>
      <c r="S237" t="s">
        <v>1204</v>
      </c>
      <c r="T237" t="s">
        <v>1204</v>
      </c>
      <c r="U237" t="s">
        <v>1204</v>
      </c>
      <c r="V237" s="355" t="s">
        <v>1204</v>
      </c>
      <c r="W237" s="355" t="s">
        <v>1204</v>
      </c>
      <c r="X237" t="s">
        <v>1204</v>
      </c>
      <c r="Y237" t="s">
        <v>1204</v>
      </c>
      <c r="Z237" t="s">
        <v>1204</v>
      </c>
      <c r="AA237" t="s">
        <v>1204</v>
      </c>
      <c r="AB237" t="s">
        <v>1204</v>
      </c>
      <c r="AC237" t="s">
        <v>1204</v>
      </c>
      <c r="AD237" t="s">
        <v>1204</v>
      </c>
      <c r="AE237" t="s">
        <v>1204</v>
      </c>
      <c r="AF237" t="s">
        <v>1204</v>
      </c>
      <c r="AG237" t="s">
        <v>1204</v>
      </c>
      <c r="AH237" s="639" t="s">
        <v>1204</v>
      </c>
      <c r="AI237" s="639" t="s">
        <v>1204</v>
      </c>
      <c r="AJ237" s="639" t="s">
        <v>1204</v>
      </c>
      <c r="AK237" s="639" t="s">
        <v>1204</v>
      </c>
      <c r="AL237" s="639" t="s">
        <v>1204</v>
      </c>
      <c r="AM237" s="639" t="s">
        <v>1204</v>
      </c>
      <c r="AN237" s="639" t="s">
        <v>1204</v>
      </c>
      <c r="AO237" s="639" t="s">
        <v>1204</v>
      </c>
      <c r="AP237" s="639" t="s">
        <v>1204</v>
      </c>
      <c r="AQ237" s="639" t="s">
        <v>1204</v>
      </c>
      <c r="AR237" s="639" t="s">
        <v>1204</v>
      </c>
      <c r="AS237" s="639" t="s">
        <v>1204</v>
      </c>
      <c r="AT237" s="639" t="s">
        <v>1204</v>
      </c>
      <c r="AU237" s="639" t="s">
        <v>1204</v>
      </c>
      <c r="AV237" s="639" t="s">
        <v>1204</v>
      </c>
      <c r="AW237" s="639" t="s">
        <v>1204</v>
      </c>
      <c r="AX237" s="639" t="s">
        <v>1204</v>
      </c>
      <c r="AY237" s="639" t="s">
        <v>1204</v>
      </c>
      <c r="AZ237" s="639" t="s">
        <v>1204</v>
      </c>
      <c r="BA237" s="639" t="s">
        <v>1204</v>
      </c>
      <c r="BB237" s="639" t="s">
        <v>1204</v>
      </c>
      <c r="BC237" s="639" t="s">
        <v>1204</v>
      </c>
      <c r="BD237" s="639" t="s">
        <v>1204</v>
      </c>
      <c r="BE237" s="639" t="s">
        <v>1204</v>
      </c>
      <c r="BF237" s="639" t="s">
        <v>1204</v>
      </c>
      <c r="BG237" s="8" t="s">
        <v>1204</v>
      </c>
      <c r="BH237" s="639" t="s">
        <v>1204</v>
      </c>
      <c r="BI237" s="639" t="s">
        <v>1204</v>
      </c>
      <c r="BJ237" s="639" t="s">
        <v>1204</v>
      </c>
      <c r="BK237" s="639" t="s">
        <v>1204</v>
      </c>
      <c r="BL237" s="639" t="s">
        <v>1204</v>
      </c>
      <c r="BM237" s="639" t="s">
        <v>1204</v>
      </c>
      <c r="BN237" s="639" t="s">
        <v>1204</v>
      </c>
      <c r="BO237" s="639" t="s">
        <v>1204</v>
      </c>
      <c r="BP237" s="639" t="s">
        <v>1204</v>
      </c>
      <c r="BQ237" s="639" t="s">
        <v>1204</v>
      </c>
      <c r="BR237" s="639" t="s">
        <v>1204</v>
      </c>
      <c r="BS237" s="639" t="s">
        <v>1204</v>
      </c>
      <c r="BT237" s="639" t="s">
        <v>1204</v>
      </c>
      <c r="BU237" s="639" t="s">
        <v>1204</v>
      </c>
      <c r="BV237" s="639" t="s">
        <v>1204</v>
      </c>
      <c r="BW237" s="639" t="s">
        <v>1204</v>
      </c>
      <c r="BX237" s="639" t="s">
        <v>1204</v>
      </c>
      <c r="BY237" s="639" t="s">
        <v>1204</v>
      </c>
      <c r="BZ237" s="639" t="s">
        <v>1204</v>
      </c>
      <c r="CA237" s="639" t="s">
        <v>1204</v>
      </c>
      <c r="CB237" s="639" t="s">
        <v>1204</v>
      </c>
      <c r="CC237" s="639" t="s">
        <v>1204</v>
      </c>
      <c r="CD237" s="639" t="s">
        <v>1204</v>
      </c>
      <c r="CE237" s="639" t="s">
        <v>1204</v>
      </c>
      <c r="CF237" s="639" t="s">
        <v>1204</v>
      </c>
      <c r="CG237" s="639" t="s">
        <v>1204</v>
      </c>
      <c r="CH237" s="639" t="s">
        <v>1204</v>
      </c>
      <c r="CI237" s="639" t="s">
        <v>1204</v>
      </c>
      <c r="CJ237" s="639" t="s">
        <v>1204</v>
      </c>
      <c r="CK237" s="639" t="s">
        <v>1204</v>
      </c>
      <c r="CL237" s="639" t="s">
        <v>1204</v>
      </c>
      <c r="CM237" s="639" t="s">
        <v>1204</v>
      </c>
      <c r="CN237" s="639" t="s">
        <v>1204</v>
      </c>
      <c r="CO237" s="639" t="s">
        <v>1204</v>
      </c>
      <c r="CP237" s="639" t="s">
        <v>1204</v>
      </c>
      <c r="CQ237" s="639" t="s">
        <v>1204</v>
      </c>
      <c r="CR237" s="639" t="s">
        <v>1204</v>
      </c>
      <c r="CS237" s="639" t="s">
        <v>1204</v>
      </c>
      <c r="CT237" s="639" t="s">
        <v>1204</v>
      </c>
      <c r="CU237" s="639" t="s">
        <v>1204</v>
      </c>
      <c r="CV237" s="639" t="s">
        <v>1204</v>
      </c>
      <c r="CW237" s="639" t="s">
        <v>1204</v>
      </c>
      <c r="CX237" s="639" t="s">
        <v>1204</v>
      </c>
      <c r="CY237" s="639" t="s">
        <v>1204</v>
      </c>
      <c r="CZ237" s="639" t="s">
        <v>1204</v>
      </c>
      <c r="DA237" s="639" t="s">
        <v>1204</v>
      </c>
      <c r="DB237" s="639" t="s">
        <v>1204</v>
      </c>
    </row>
    <row r="238" spans="1:106">
      <c r="A238" s="114"/>
      <c r="B238" s="494"/>
      <c r="C238" s="494"/>
      <c r="D238" s="635"/>
      <c r="E238" s="635"/>
      <c r="F238" s="636"/>
      <c r="G238" s="637"/>
      <c r="H238" s="658"/>
      <c r="I238" s="555" t="s">
        <v>1204</v>
      </c>
      <c r="J238" s="555" t="s">
        <v>1204</v>
      </c>
      <c r="K238" t="s">
        <v>1204</v>
      </c>
      <c r="L238" t="s">
        <v>1204</v>
      </c>
      <c r="M238" t="s">
        <v>1204</v>
      </c>
      <c r="N238" t="s">
        <v>1204</v>
      </c>
      <c r="O238" t="s">
        <v>1204</v>
      </c>
      <c r="P238" t="s">
        <v>1204</v>
      </c>
      <c r="Q238" t="s">
        <v>1204</v>
      </c>
      <c r="R238" t="s">
        <v>1204</v>
      </c>
      <c r="S238" t="s">
        <v>1204</v>
      </c>
      <c r="T238" t="s">
        <v>1204</v>
      </c>
      <c r="U238" t="s">
        <v>1204</v>
      </c>
      <c r="V238" s="355" t="s">
        <v>1204</v>
      </c>
      <c r="W238" s="355" t="s">
        <v>1204</v>
      </c>
      <c r="X238" t="s">
        <v>1204</v>
      </c>
      <c r="Y238" t="s">
        <v>1204</v>
      </c>
      <c r="Z238" t="s">
        <v>1204</v>
      </c>
      <c r="AA238" t="s">
        <v>1204</v>
      </c>
      <c r="AB238" t="s">
        <v>1204</v>
      </c>
      <c r="AC238" t="s">
        <v>1204</v>
      </c>
      <c r="AD238" t="s">
        <v>1204</v>
      </c>
      <c r="AE238" t="s">
        <v>1204</v>
      </c>
      <c r="AF238" t="s">
        <v>1204</v>
      </c>
      <c r="AG238" t="s">
        <v>1204</v>
      </c>
      <c r="AH238" s="639" t="s">
        <v>1204</v>
      </c>
      <c r="AI238" s="639" t="s">
        <v>1204</v>
      </c>
      <c r="AJ238" s="639" t="s">
        <v>1204</v>
      </c>
      <c r="AK238" s="639" t="s">
        <v>1204</v>
      </c>
      <c r="AL238" s="639" t="s">
        <v>1204</v>
      </c>
      <c r="AM238" s="639" t="s">
        <v>1204</v>
      </c>
      <c r="AN238" s="639" t="s">
        <v>1204</v>
      </c>
      <c r="AO238" s="639" t="s">
        <v>1204</v>
      </c>
      <c r="AP238" s="639" t="s">
        <v>1204</v>
      </c>
      <c r="AQ238" s="639" t="s">
        <v>1204</v>
      </c>
      <c r="AR238" s="639" t="s">
        <v>1204</v>
      </c>
      <c r="AS238" s="639" t="s">
        <v>1204</v>
      </c>
      <c r="AT238" s="639" t="s">
        <v>1204</v>
      </c>
      <c r="AU238" s="639" t="s">
        <v>1204</v>
      </c>
      <c r="AV238" s="639" t="s">
        <v>1204</v>
      </c>
      <c r="AW238" s="639" t="s">
        <v>1204</v>
      </c>
      <c r="AX238" s="639" t="s">
        <v>1204</v>
      </c>
      <c r="AY238" s="639" t="s">
        <v>1204</v>
      </c>
      <c r="AZ238" s="639" t="s">
        <v>1204</v>
      </c>
      <c r="BA238" s="639" t="s">
        <v>1204</v>
      </c>
      <c r="BB238" s="639" t="s">
        <v>1204</v>
      </c>
      <c r="BC238" s="639" t="s">
        <v>1204</v>
      </c>
      <c r="BD238" s="639" t="s">
        <v>1204</v>
      </c>
      <c r="BE238" s="639" t="s">
        <v>1204</v>
      </c>
      <c r="BF238" s="639" t="s">
        <v>1204</v>
      </c>
      <c r="BG238" s="555" t="s">
        <v>1204</v>
      </c>
      <c r="BH238" s="639" t="s">
        <v>1204</v>
      </c>
      <c r="BI238" s="639" t="s">
        <v>1204</v>
      </c>
      <c r="BJ238" s="639" t="s">
        <v>1204</v>
      </c>
      <c r="BK238" s="639" t="s">
        <v>1204</v>
      </c>
      <c r="BL238" s="639" t="s">
        <v>1204</v>
      </c>
      <c r="BM238" s="639" t="s">
        <v>1204</v>
      </c>
      <c r="BN238" s="639" t="s">
        <v>1204</v>
      </c>
      <c r="BO238" s="639" t="s">
        <v>1204</v>
      </c>
      <c r="BP238" s="639" t="s">
        <v>1204</v>
      </c>
      <c r="BQ238" s="639" t="s">
        <v>1204</v>
      </c>
      <c r="BR238" s="639" t="s">
        <v>1204</v>
      </c>
      <c r="BS238" s="639" t="s">
        <v>1204</v>
      </c>
      <c r="BT238" s="639" t="s">
        <v>1204</v>
      </c>
      <c r="BU238" s="639" t="s">
        <v>1204</v>
      </c>
      <c r="BV238" s="639" t="s">
        <v>1204</v>
      </c>
      <c r="BW238" s="639" t="s">
        <v>1204</v>
      </c>
      <c r="BX238" s="639" t="s">
        <v>1204</v>
      </c>
      <c r="BY238" s="639" t="s">
        <v>1204</v>
      </c>
      <c r="BZ238" s="639" t="s">
        <v>1204</v>
      </c>
      <c r="CA238" s="639" t="s">
        <v>1204</v>
      </c>
      <c r="CB238" s="639" t="s">
        <v>1204</v>
      </c>
      <c r="CC238" s="639" t="s">
        <v>1204</v>
      </c>
      <c r="CD238" s="639" t="s">
        <v>1204</v>
      </c>
      <c r="CE238" s="639" t="s">
        <v>1204</v>
      </c>
      <c r="CF238" s="639" t="s">
        <v>1204</v>
      </c>
      <c r="CG238" s="639" t="s">
        <v>1204</v>
      </c>
      <c r="CH238" s="639" t="s">
        <v>1204</v>
      </c>
      <c r="CI238" s="639" t="s">
        <v>1204</v>
      </c>
      <c r="CJ238" s="639" t="s">
        <v>1204</v>
      </c>
      <c r="CK238" s="639" t="s">
        <v>1204</v>
      </c>
      <c r="CL238" s="639" t="s">
        <v>1204</v>
      </c>
      <c r="CM238" s="639" t="s">
        <v>1204</v>
      </c>
      <c r="CN238" s="639" t="s">
        <v>1204</v>
      </c>
      <c r="CO238" s="639" t="s">
        <v>1204</v>
      </c>
      <c r="CP238" s="639" t="s">
        <v>1204</v>
      </c>
      <c r="CQ238" s="639" t="s">
        <v>1204</v>
      </c>
      <c r="CR238" s="639" t="s">
        <v>1204</v>
      </c>
      <c r="CS238" s="639" t="s">
        <v>1204</v>
      </c>
      <c r="CT238" s="639" t="s">
        <v>1204</v>
      </c>
      <c r="CU238" s="639" t="s">
        <v>1204</v>
      </c>
      <c r="CV238" s="639" t="s">
        <v>1204</v>
      </c>
      <c r="CW238" s="639" t="s">
        <v>1204</v>
      </c>
      <c r="CX238" s="639" t="s">
        <v>1204</v>
      </c>
      <c r="CY238" s="639" t="s">
        <v>1204</v>
      </c>
      <c r="CZ238" s="639" t="s">
        <v>1204</v>
      </c>
      <c r="DA238" s="639" t="s">
        <v>1204</v>
      </c>
      <c r="DB238" s="639" t="s">
        <v>1204</v>
      </c>
    </row>
    <row r="239" spans="1:106">
      <c r="A239" s="589" t="s">
        <v>1194</v>
      </c>
      <c r="B239" s="494"/>
      <c r="C239" s="494"/>
      <c r="D239" s="635"/>
      <c r="E239" s="635"/>
      <c r="F239" s="636"/>
      <c r="G239" s="637"/>
      <c r="H239" s="644" t="s">
        <v>1194</v>
      </c>
      <c r="I239" t="s">
        <v>1204</v>
      </c>
      <c r="J239" t="s">
        <v>1204</v>
      </c>
      <c r="K239" t="s">
        <v>1204</v>
      </c>
      <c r="L239" t="s">
        <v>1204</v>
      </c>
      <c r="M239" t="s">
        <v>1204</v>
      </c>
      <c r="N239" t="s">
        <v>1204</v>
      </c>
      <c r="O239" t="s">
        <v>1204</v>
      </c>
      <c r="P239" t="s">
        <v>1204</v>
      </c>
      <c r="Q239" t="s">
        <v>1204</v>
      </c>
      <c r="R239" t="s">
        <v>1204</v>
      </c>
      <c r="S239" t="s">
        <v>1204</v>
      </c>
      <c r="T239" t="s">
        <v>1204</v>
      </c>
      <c r="U239" t="s">
        <v>1204</v>
      </c>
      <c r="V239" s="355" t="s">
        <v>1204</v>
      </c>
      <c r="W239" s="355" t="s">
        <v>1204</v>
      </c>
      <c r="X239" t="s">
        <v>1204</v>
      </c>
      <c r="Y239" t="s">
        <v>1204</v>
      </c>
      <c r="Z239" t="s">
        <v>1204</v>
      </c>
      <c r="AA239" t="s">
        <v>1204</v>
      </c>
      <c r="AB239" t="s">
        <v>1204</v>
      </c>
      <c r="AC239" t="s">
        <v>1204</v>
      </c>
      <c r="AD239" t="s">
        <v>1204</v>
      </c>
      <c r="AE239" t="s">
        <v>1204</v>
      </c>
      <c r="AF239" t="s">
        <v>1204</v>
      </c>
      <c r="AG239" t="s">
        <v>1204</v>
      </c>
      <c r="AH239" s="639" t="s">
        <v>1204</v>
      </c>
      <c r="AI239" s="639" t="s">
        <v>1204</v>
      </c>
      <c r="AJ239" s="639" t="s">
        <v>1204</v>
      </c>
      <c r="AK239" s="639" t="s">
        <v>1204</v>
      </c>
      <c r="AL239" s="639" t="s">
        <v>1204</v>
      </c>
      <c r="AM239" s="639" t="s">
        <v>1204</v>
      </c>
      <c r="AN239" s="639" t="s">
        <v>1204</v>
      </c>
      <c r="AO239" s="639" t="s">
        <v>1204</v>
      </c>
      <c r="AP239" s="639" t="s">
        <v>1204</v>
      </c>
      <c r="AQ239" s="639" t="s">
        <v>1204</v>
      </c>
      <c r="AR239" s="639" t="s">
        <v>1204</v>
      </c>
      <c r="AS239" s="639" t="s">
        <v>1204</v>
      </c>
      <c r="AT239" s="639" t="s">
        <v>1204</v>
      </c>
      <c r="AU239" s="639" t="s">
        <v>1204</v>
      </c>
      <c r="AV239" s="639" t="s">
        <v>1204</v>
      </c>
      <c r="AW239" s="639" t="s">
        <v>1204</v>
      </c>
      <c r="AX239" s="639" t="s">
        <v>1204</v>
      </c>
      <c r="AY239" s="639" t="s">
        <v>1204</v>
      </c>
      <c r="AZ239" s="639" t="s">
        <v>1204</v>
      </c>
      <c r="BA239" s="639" t="s">
        <v>1204</v>
      </c>
      <c r="BB239" s="639" t="s">
        <v>1204</v>
      </c>
      <c r="BC239" s="639" t="s">
        <v>1204</v>
      </c>
      <c r="BD239" s="639" t="s">
        <v>1204</v>
      </c>
      <c r="BE239" s="639" t="s">
        <v>1204</v>
      </c>
      <c r="BF239" s="639" t="s">
        <v>1204</v>
      </c>
      <c r="BG239" s="8" t="s">
        <v>1204</v>
      </c>
      <c r="BH239" s="639" t="s">
        <v>1204</v>
      </c>
      <c r="BI239" s="639" t="s">
        <v>1204</v>
      </c>
      <c r="BJ239" s="639" t="s">
        <v>1204</v>
      </c>
      <c r="BK239" s="639" t="s">
        <v>1204</v>
      </c>
      <c r="BL239" s="639" t="s">
        <v>1204</v>
      </c>
      <c r="BM239" s="639" t="s">
        <v>1204</v>
      </c>
      <c r="BN239" s="639" t="s">
        <v>1204</v>
      </c>
      <c r="BO239" s="639" t="s">
        <v>1204</v>
      </c>
      <c r="BP239" s="639" t="s">
        <v>1204</v>
      </c>
      <c r="BQ239" s="639" t="s">
        <v>1204</v>
      </c>
      <c r="BR239" s="639" t="s">
        <v>1204</v>
      </c>
      <c r="BS239" s="639" t="s">
        <v>1204</v>
      </c>
      <c r="BT239" s="639" t="s">
        <v>1204</v>
      </c>
      <c r="BU239" s="639" t="s">
        <v>1204</v>
      </c>
      <c r="BV239" s="639" t="s">
        <v>1204</v>
      </c>
      <c r="BW239" s="639" t="s">
        <v>1204</v>
      </c>
      <c r="BX239" s="639" t="s">
        <v>1204</v>
      </c>
      <c r="BY239" s="639" t="s">
        <v>1204</v>
      </c>
      <c r="BZ239" s="639" t="s">
        <v>1204</v>
      </c>
      <c r="CA239" s="639" t="s">
        <v>1204</v>
      </c>
      <c r="CB239" s="639" t="s">
        <v>1204</v>
      </c>
      <c r="CC239" s="639" t="s">
        <v>1204</v>
      </c>
      <c r="CD239" s="639" t="s">
        <v>1204</v>
      </c>
      <c r="CE239" s="639" t="s">
        <v>1204</v>
      </c>
      <c r="CF239" s="639" t="s">
        <v>1204</v>
      </c>
      <c r="CG239" s="639" t="s">
        <v>1204</v>
      </c>
      <c r="CH239" s="639" t="s">
        <v>1204</v>
      </c>
      <c r="CI239" s="639" t="s">
        <v>1204</v>
      </c>
      <c r="CJ239" s="639" t="s">
        <v>1204</v>
      </c>
      <c r="CK239" s="639" t="s">
        <v>1204</v>
      </c>
      <c r="CL239" s="639" t="s">
        <v>1204</v>
      </c>
      <c r="CM239" s="639" t="s">
        <v>1204</v>
      </c>
      <c r="CN239" s="639" t="s">
        <v>1204</v>
      </c>
      <c r="CO239" s="639" t="s">
        <v>1204</v>
      </c>
      <c r="CP239" s="639" t="s">
        <v>1204</v>
      </c>
      <c r="CQ239" s="639" t="s">
        <v>1204</v>
      </c>
      <c r="CR239" s="639" t="s">
        <v>1204</v>
      </c>
      <c r="CS239" s="639" t="s">
        <v>1204</v>
      </c>
      <c r="CT239" s="639" t="s">
        <v>1204</v>
      </c>
      <c r="CU239" s="639" t="s">
        <v>1204</v>
      </c>
      <c r="CV239" s="639" t="s">
        <v>1204</v>
      </c>
      <c r="CW239" s="639" t="s">
        <v>1204</v>
      </c>
      <c r="CX239" s="639" t="s">
        <v>1204</v>
      </c>
      <c r="CY239" s="639" t="s">
        <v>1204</v>
      </c>
      <c r="CZ239" s="639" t="s">
        <v>1204</v>
      </c>
      <c r="DA239" s="639" t="s">
        <v>1204</v>
      </c>
      <c r="DB239" s="639" t="s">
        <v>1204</v>
      </c>
    </row>
    <row r="240" spans="1:106">
      <c r="A240" s="114"/>
      <c r="B240" s="494"/>
      <c r="C240" s="494"/>
      <c r="D240" s="635"/>
      <c r="E240" s="635"/>
      <c r="F240" s="636"/>
      <c r="G240" s="637"/>
      <c r="H240" s="8"/>
      <c r="I240" s="555" t="s">
        <v>1204</v>
      </c>
      <c r="J240" s="555" t="s">
        <v>1204</v>
      </c>
      <c r="K240" t="s">
        <v>1204</v>
      </c>
      <c r="L240" t="s">
        <v>1204</v>
      </c>
      <c r="M240" t="s">
        <v>1204</v>
      </c>
      <c r="N240" t="s">
        <v>1204</v>
      </c>
      <c r="O240" t="s">
        <v>1204</v>
      </c>
      <c r="P240" t="s">
        <v>1204</v>
      </c>
      <c r="Q240" t="s">
        <v>1204</v>
      </c>
      <c r="R240" t="s">
        <v>1204</v>
      </c>
      <c r="S240" t="s">
        <v>1204</v>
      </c>
      <c r="T240" t="s">
        <v>1204</v>
      </c>
      <c r="U240" t="s">
        <v>1204</v>
      </c>
      <c r="V240" s="355" t="s">
        <v>1204</v>
      </c>
      <c r="W240" s="355" t="s">
        <v>1204</v>
      </c>
      <c r="X240" t="s">
        <v>1204</v>
      </c>
      <c r="Y240" t="s">
        <v>1204</v>
      </c>
      <c r="Z240" t="s">
        <v>1204</v>
      </c>
      <c r="AA240" t="s">
        <v>1204</v>
      </c>
      <c r="AB240" t="s">
        <v>1204</v>
      </c>
      <c r="AC240" t="s">
        <v>1204</v>
      </c>
      <c r="AD240" t="s">
        <v>1204</v>
      </c>
      <c r="AE240" t="s">
        <v>1204</v>
      </c>
      <c r="AF240" t="s">
        <v>1204</v>
      </c>
      <c r="AG240" t="s">
        <v>1204</v>
      </c>
      <c r="AH240" s="639" t="s">
        <v>1204</v>
      </c>
      <c r="AI240" s="639" t="s">
        <v>1204</v>
      </c>
      <c r="AJ240" s="639" t="s">
        <v>1204</v>
      </c>
      <c r="AK240" s="639" t="s">
        <v>1204</v>
      </c>
      <c r="AL240" s="639" t="s">
        <v>1204</v>
      </c>
      <c r="AM240" s="639" t="s">
        <v>1204</v>
      </c>
      <c r="AN240" s="639" t="s">
        <v>1204</v>
      </c>
      <c r="AO240" s="639" t="s">
        <v>1204</v>
      </c>
      <c r="AP240" s="639" t="s">
        <v>1204</v>
      </c>
      <c r="AQ240" s="639" t="s">
        <v>1204</v>
      </c>
      <c r="AR240" s="639" t="s">
        <v>1204</v>
      </c>
      <c r="AS240" s="639" t="s">
        <v>1204</v>
      </c>
      <c r="AT240" s="639" t="s">
        <v>1204</v>
      </c>
      <c r="AU240" s="639" t="s">
        <v>1204</v>
      </c>
      <c r="AV240" s="639" t="s">
        <v>1204</v>
      </c>
      <c r="AW240" s="639" t="s">
        <v>1204</v>
      </c>
      <c r="AX240" s="639" t="s">
        <v>1204</v>
      </c>
      <c r="AY240" s="639" t="s">
        <v>1204</v>
      </c>
      <c r="AZ240" s="639" t="s">
        <v>1204</v>
      </c>
      <c r="BA240" s="639" t="s">
        <v>1204</v>
      </c>
      <c r="BB240" s="639" t="s">
        <v>1204</v>
      </c>
      <c r="BC240" s="639" t="s">
        <v>1204</v>
      </c>
      <c r="BD240" s="639" t="s">
        <v>1204</v>
      </c>
      <c r="BE240" s="639" t="s">
        <v>1204</v>
      </c>
      <c r="BF240" s="639" t="s">
        <v>1204</v>
      </c>
      <c r="BG240" s="555" t="s">
        <v>1204</v>
      </c>
      <c r="BH240" s="639" t="s">
        <v>1204</v>
      </c>
      <c r="BI240" s="639" t="s">
        <v>1204</v>
      </c>
      <c r="BJ240" s="639" t="s">
        <v>1204</v>
      </c>
      <c r="BK240" s="639" t="s">
        <v>1204</v>
      </c>
      <c r="BL240" s="639" t="s">
        <v>1204</v>
      </c>
      <c r="BM240" s="639" t="s">
        <v>1204</v>
      </c>
      <c r="BN240" s="639" t="s">
        <v>1204</v>
      </c>
      <c r="BO240" s="639" t="s">
        <v>1204</v>
      </c>
      <c r="BP240" s="639" t="s">
        <v>1204</v>
      </c>
      <c r="BQ240" s="639" t="s">
        <v>1204</v>
      </c>
      <c r="BR240" s="639" t="s">
        <v>1204</v>
      </c>
      <c r="BS240" s="639" t="s">
        <v>1204</v>
      </c>
      <c r="BT240" s="639" t="s">
        <v>1204</v>
      </c>
      <c r="BU240" s="639" t="s">
        <v>1204</v>
      </c>
      <c r="BV240" s="639" t="s">
        <v>1204</v>
      </c>
      <c r="BW240" s="639" t="s">
        <v>1204</v>
      </c>
      <c r="BX240" s="639" t="s">
        <v>1204</v>
      </c>
      <c r="BY240" s="639" t="s">
        <v>1204</v>
      </c>
      <c r="BZ240" s="639" t="s">
        <v>1204</v>
      </c>
      <c r="CA240" s="639" t="s">
        <v>1204</v>
      </c>
      <c r="CB240" s="639" t="s">
        <v>1204</v>
      </c>
      <c r="CC240" s="639" t="s">
        <v>1204</v>
      </c>
      <c r="CD240" s="639" t="s">
        <v>1204</v>
      </c>
      <c r="CE240" s="639" t="s">
        <v>1204</v>
      </c>
      <c r="CF240" s="639" t="s">
        <v>1204</v>
      </c>
      <c r="CG240" s="639" t="s">
        <v>1204</v>
      </c>
      <c r="CH240" s="639" t="s">
        <v>1204</v>
      </c>
      <c r="CI240" s="639" t="s">
        <v>1204</v>
      </c>
      <c r="CJ240" s="639" t="s">
        <v>1204</v>
      </c>
      <c r="CK240" s="639" t="s">
        <v>1204</v>
      </c>
      <c r="CL240" s="639" t="s">
        <v>1204</v>
      </c>
      <c r="CM240" s="639" t="s">
        <v>1204</v>
      </c>
      <c r="CN240" s="639" t="s">
        <v>1204</v>
      </c>
      <c r="CO240" s="639" t="s">
        <v>1204</v>
      </c>
      <c r="CP240" s="639" t="s">
        <v>1204</v>
      </c>
      <c r="CQ240" s="639" t="s">
        <v>1204</v>
      </c>
      <c r="CR240" s="639" t="s">
        <v>1204</v>
      </c>
      <c r="CS240" s="639" t="s">
        <v>1204</v>
      </c>
      <c r="CT240" s="639" t="s">
        <v>1204</v>
      </c>
      <c r="CU240" s="639" t="s">
        <v>1204</v>
      </c>
      <c r="CV240" s="639" t="s">
        <v>1204</v>
      </c>
      <c r="CW240" s="639" t="s">
        <v>1204</v>
      </c>
      <c r="CX240" s="639" t="s">
        <v>1204</v>
      </c>
      <c r="CY240" s="639" t="s">
        <v>1204</v>
      </c>
      <c r="CZ240" s="639" t="s">
        <v>1204</v>
      </c>
      <c r="DA240" s="639" t="s">
        <v>1204</v>
      </c>
      <c r="DB240" s="639" t="s">
        <v>1204</v>
      </c>
    </row>
    <row r="241" spans="1:106">
      <c r="A241" s="588" t="s">
        <v>1195</v>
      </c>
      <c r="B241" s="494"/>
      <c r="C241" s="494"/>
      <c r="D241" s="635"/>
      <c r="E241" s="635"/>
      <c r="F241" s="636"/>
      <c r="G241" s="637"/>
      <c r="H241" s="638" t="s">
        <v>1195</v>
      </c>
      <c r="I241" t="s">
        <v>1204</v>
      </c>
      <c r="J241" t="s">
        <v>1204</v>
      </c>
      <c r="K241" t="s">
        <v>1204</v>
      </c>
      <c r="L241" t="s">
        <v>1204</v>
      </c>
      <c r="M241" t="s">
        <v>1204</v>
      </c>
      <c r="N241" t="s">
        <v>1204</v>
      </c>
      <c r="O241" t="s">
        <v>1204</v>
      </c>
      <c r="P241" t="s">
        <v>1204</v>
      </c>
      <c r="Q241" t="s">
        <v>1204</v>
      </c>
      <c r="R241" t="s">
        <v>1204</v>
      </c>
      <c r="S241" t="s">
        <v>1204</v>
      </c>
      <c r="T241" t="s">
        <v>1204</v>
      </c>
      <c r="U241" t="s">
        <v>1204</v>
      </c>
      <c r="V241" s="355" t="s">
        <v>1204</v>
      </c>
      <c r="W241" s="355" t="s">
        <v>1204</v>
      </c>
      <c r="X241" t="s">
        <v>1204</v>
      </c>
      <c r="Y241" t="s">
        <v>1204</v>
      </c>
      <c r="Z241" t="s">
        <v>1204</v>
      </c>
      <c r="AA241" t="s">
        <v>1204</v>
      </c>
      <c r="AB241" t="s">
        <v>1204</v>
      </c>
      <c r="AC241" t="s">
        <v>1204</v>
      </c>
      <c r="AD241" t="s">
        <v>1204</v>
      </c>
      <c r="AE241" t="s">
        <v>1204</v>
      </c>
      <c r="AF241" t="s">
        <v>1204</v>
      </c>
      <c r="AG241" t="s">
        <v>1204</v>
      </c>
      <c r="AH241" s="639" t="s">
        <v>1204</v>
      </c>
      <c r="AI241" s="639" t="s">
        <v>1204</v>
      </c>
      <c r="AJ241" s="639" t="s">
        <v>1204</v>
      </c>
      <c r="AK241" s="639" t="s">
        <v>1204</v>
      </c>
      <c r="AL241" s="639" t="s">
        <v>1204</v>
      </c>
      <c r="AM241" s="639" t="s">
        <v>1204</v>
      </c>
      <c r="AN241" s="639" t="s">
        <v>1204</v>
      </c>
      <c r="AO241" s="639" t="s">
        <v>1204</v>
      </c>
      <c r="AP241" s="639" t="s">
        <v>1204</v>
      </c>
      <c r="AQ241" s="639" t="s">
        <v>1204</v>
      </c>
      <c r="AR241" s="639" t="s">
        <v>1204</v>
      </c>
      <c r="AS241" s="639" t="s">
        <v>1204</v>
      </c>
      <c r="AT241" s="639" t="s">
        <v>1204</v>
      </c>
      <c r="AU241" s="639" t="s">
        <v>1204</v>
      </c>
      <c r="AV241" s="639" t="s">
        <v>1204</v>
      </c>
      <c r="AW241" s="639" t="s">
        <v>1204</v>
      </c>
      <c r="AX241" s="639" t="s">
        <v>1204</v>
      </c>
      <c r="AY241" s="639" t="s">
        <v>1204</v>
      </c>
      <c r="AZ241" s="639" t="s">
        <v>1204</v>
      </c>
      <c r="BA241" s="639" t="s">
        <v>1204</v>
      </c>
      <c r="BB241" s="639" t="s">
        <v>1204</v>
      </c>
      <c r="BC241" s="639" t="s">
        <v>1204</v>
      </c>
      <c r="BD241" s="639" t="s">
        <v>1204</v>
      </c>
      <c r="BE241" s="639" t="s">
        <v>1204</v>
      </c>
      <c r="BF241" s="639" t="s">
        <v>1204</v>
      </c>
      <c r="BG241" s="8" t="s">
        <v>1204</v>
      </c>
      <c r="BH241" s="639" t="s">
        <v>1204</v>
      </c>
      <c r="BI241" s="639" t="s">
        <v>1204</v>
      </c>
      <c r="BJ241" s="639" t="s">
        <v>1204</v>
      </c>
      <c r="BK241" s="639" t="s">
        <v>1204</v>
      </c>
      <c r="BL241" s="639" t="s">
        <v>1204</v>
      </c>
      <c r="BM241" s="639" t="s">
        <v>1204</v>
      </c>
      <c r="BN241" s="639" t="s">
        <v>1204</v>
      </c>
      <c r="BO241" s="639" t="s">
        <v>1204</v>
      </c>
      <c r="BP241" s="639" t="s">
        <v>1204</v>
      </c>
      <c r="BQ241" s="639" t="s">
        <v>1204</v>
      </c>
      <c r="BR241" s="639" t="s">
        <v>1204</v>
      </c>
      <c r="BS241" s="639" t="s">
        <v>1204</v>
      </c>
      <c r="BT241" s="639" t="s">
        <v>1204</v>
      </c>
      <c r="BU241" s="639" t="s">
        <v>1204</v>
      </c>
      <c r="BV241" s="639" t="s">
        <v>1204</v>
      </c>
      <c r="BW241" s="639" t="s">
        <v>1204</v>
      </c>
      <c r="BX241" s="639" t="s">
        <v>1204</v>
      </c>
      <c r="BY241" s="639" t="s">
        <v>1204</v>
      </c>
      <c r="BZ241" s="639" t="s">
        <v>1204</v>
      </c>
      <c r="CA241" s="639" t="s">
        <v>1204</v>
      </c>
      <c r="CB241" s="639" t="s">
        <v>1204</v>
      </c>
      <c r="CC241" s="639" t="s">
        <v>1204</v>
      </c>
      <c r="CD241" s="639" t="s">
        <v>1204</v>
      </c>
      <c r="CE241" s="639" t="s">
        <v>1204</v>
      </c>
      <c r="CF241" s="639" t="s">
        <v>1204</v>
      </c>
      <c r="CG241" s="639" t="s">
        <v>1204</v>
      </c>
      <c r="CH241" s="639" t="s">
        <v>1204</v>
      </c>
      <c r="CI241" s="639" t="s">
        <v>1204</v>
      </c>
      <c r="CJ241" s="639" t="s">
        <v>1204</v>
      </c>
      <c r="CK241" s="639" t="s">
        <v>1204</v>
      </c>
      <c r="CL241" s="639" t="s">
        <v>1204</v>
      </c>
      <c r="CM241" s="639" t="s">
        <v>1204</v>
      </c>
      <c r="CN241" s="639" t="s">
        <v>1204</v>
      </c>
      <c r="CO241" s="639" t="s">
        <v>1204</v>
      </c>
      <c r="CP241" s="639" t="s">
        <v>1204</v>
      </c>
      <c r="CQ241" s="639" t="s">
        <v>1204</v>
      </c>
      <c r="CR241" s="639" t="s">
        <v>1204</v>
      </c>
      <c r="CS241" s="639" t="s">
        <v>1204</v>
      </c>
      <c r="CT241" s="639" t="s">
        <v>1204</v>
      </c>
      <c r="CU241" s="639" t="s">
        <v>1204</v>
      </c>
      <c r="CV241" s="639" t="s">
        <v>1204</v>
      </c>
      <c r="CW241" s="639" t="s">
        <v>1204</v>
      </c>
      <c r="CX241" s="639" t="s">
        <v>1204</v>
      </c>
      <c r="CY241" s="639" t="s">
        <v>1204</v>
      </c>
      <c r="CZ241" s="639" t="s">
        <v>1204</v>
      </c>
      <c r="DA241" s="639" t="s">
        <v>1204</v>
      </c>
      <c r="DB241" s="639" t="s">
        <v>1204</v>
      </c>
    </row>
    <row r="242" spans="1:106" s="93" customFormat="1" ht="17" thickBot="1">
      <c r="A242" s="115"/>
      <c r="B242" s="514"/>
      <c r="C242" s="514"/>
      <c r="D242" s="508"/>
      <c r="E242" s="508"/>
      <c r="F242" s="647"/>
      <c r="G242" s="648"/>
      <c r="H242" s="649"/>
      <c r="I242" s="517" t="s">
        <v>1204</v>
      </c>
      <c r="J242" s="517" t="s">
        <v>1204</v>
      </c>
      <c r="K242" s="517" t="s">
        <v>1204</v>
      </c>
      <c r="L242" s="517" t="s">
        <v>1204</v>
      </c>
      <c r="M242" s="517" t="s">
        <v>1204</v>
      </c>
      <c r="N242" s="517" t="s">
        <v>1204</v>
      </c>
      <c r="O242" s="517" t="s">
        <v>1204</v>
      </c>
      <c r="P242" s="517" t="s">
        <v>1204</v>
      </c>
      <c r="Q242" s="517" t="s">
        <v>1204</v>
      </c>
      <c r="R242" s="517" t="s">
        <v>1204</v>
      </c>
      <c r="S242" s="517" t="s">
        <v>1204</v>
      </c>
      <c r="T242" s="517" t="s">
        <v>1204</v>
      </c>
      <c r="U242" s="517" t="s">
        <v>1204</v>
      </c>
      <c r="V242" s="650" t="s">
        <v>1204</v>
      </c>
      <c r="W242" s="650" t="s">
        <v>1204</v>
      </c>
      <c r="X242" s="517" t="s">
        <v>1204</v>
      </c>
      <c r="Y242" s="517" t="s">
        <v>1204</v>
      </c>
      <c r="Z242" s="517" t="s">
        <v>1204</v>
      </c>
      <c r="AA242" s="517" t="s">
        <v>1204</v>
      </c>
      <c r="AB242" s="517" t="s">
        <v>1204</v>
      </c>
      <c r="AC242" s="517" t="s">
        <v>1204</v>
      </c>
      <c r="AD242" s="517" t="s">
        <v>1204</v>
      </c>
      <c r="AE242" s="517" t="s">
        <v>1204</v>
      </c>
      <c r="AF242" s="517" t="s">
        <v>1204</v>
      </c>
      <c r="AG242" s="517" t="s">
        <v>1204</v>
      </c>
      <c r="AH242" s="651" t="s">
        <v>1204</v>
      </c>
      <c r="AI242" s="651" t="s">
        <v>1204</v>
      </c>
      <c r="AJ242" s="651" t="s">
        <v>1204</v>
      </c>
      <c r="AK242" s="651" t="s">
        <v>1204</v>
      </c>
      <c r="AL242" s="651" t="s">
        <v>1204</v>
      </c>
      <c r="AM242" s="651" t="s">
        <v>1204</v>
      </c>
      <c r="AN242" s="651" t="s">
        <v>1204</v>
      </c>
      <c r="AO242" s="651" t="s">
        <v>1204</v>
      </c>
      <c r="AP242" s="651" t="s">
        <v>1204</v>
      </c>
      <c r="AQ242" s="517" t="s">
        <v>1204</v>
      </c>
      <c r="AR242" s="517" t="s">
        <v>1204</v>
      </c>
      <c r="AS242" s="517" t="s">
        <v>1204</v>
      </c>
      <c r="AT242" s="517" t="s">
        <v>1204</v>
      </c>
      <c r="AU242" s="517" t="s">
        <v>1204</v>
      </c>
      <c r="AV242" s="517" t="s">
        <v>1204</v>
      </c>
      <c r="AW242" s="517" t="s">
        <v>1204</v>
      </c>
      <c r="AX242" s="517" t="s">
        <v>1204</v>
      </c>
      <c r="AY242" s="517" t="s">
        <v>1204</v>
      </c>
      <c r="AZ242" s="517" t="s">
        <v>1204</v>
      </c>
      <c r="BA242" s="517" t="s">
        <v>1204</v>
      </c>
      <c r="BB242" s="517" t="s">
        <v>1204</v>
      </c>
      <c r="BC242" s="517" t="s">
        <v>1204</v>
      </c>
      <c r="BD242" s="517" t="s">
        <v>1204</v>
      </c>
      <c r="BE242" s="517" t="s">
        <v>1204</v>
      </c>
      <c r="BF242" s="517" t="s">
        <v>1204</v>
      </c>
      <c r="BG242" s="517" t="s">
        <v>1204</v>
      </c>
      <c r="BH242" s="517" t="s">
        <v>1204</v>
      </c>
      <c r="BI242" s="517" t="s">
        <v>1204</v>
      </c>
      <c r="BJ242" s="517" t="s">
        <v>1204</v>
      </c>
      <c r="BK242" s="517" t="s">
        <v>1204</v>
      </c>
      <c r="BL242" s="517" t="s">
        <v>1204</v>
      </c>
      <c r="BM242" s="517" t="s">
        <v>1204</v>
      </c>
      <c r="BN242" s="517" t="s">
        <v>1204</v>
      </c>
      <c r="BO242" s="517" t="s">
        <v>1204</v>
      </c>
      <c r="BP242" s="517" t="s">
        <v>1204</v>
      </c>
      <c r="BQ242" s="517" t="s">
        <v>1204</v>
      </c>
      <c r="BR242" s="517" t="s">
        <v>1204</v>
      </c>
      <c r="BS242" s="517" t="s">
        <v>1204</v>
      </c>
      <c r="BT242" s="517" t="s">
        <v>1204</v>
      </c>
      <c r="BU242" s="517" t="s">
        <v>1204</v>
      </c>
      <c r="BV242" s="517" t="s">
        <v>1204</v>
      </c>
      <c r="BW242" s="517" t="s">
        <v>1204</v>
      </c>
      <c r="BX242" s="517" t="s">
        <v>1204</v>
      </c>
      <c r="BY242" s="517" t="s">
        <v>1204</v>
      </c>
      <c r="BZ242" s="517" t="s">
        <v>1204</v>
      </c>
      <c r="CA242" s="517" t="s">
        <v>1204</v>
      </c>
      <c r="CB242" s="517" t="s">
        <v>1204</v>
      </c>
      <c r="CC242" s="517" t="s">
        <v>1204</v>
      </c>
      <c r="CD242" s="517" t="s">
        <v>1204</v>
      </c>
      <c r="CE242" s="517" t="s">
        <v>1204</v>
      </c>
      <c r="CF242" s="517" t="s">
        <v>1204</v>
      </c>
      <c r="CG242" s="517" t="s">
        <v>1204</v>
      </c>
      <c r="CH242" s="517" t="s">
        <v>1204</v>
      </c>
      <c r="CI242" s="517" t="s">
        <v>1204</v>
      </c>
      <c r="CJ242" s="517" t="s">
        <v>1204</v>
      </c>
      <c r="CK242" s="517" t="s">
        <v>1204</v>
      </c>
      <c r="CL242" s="517" t="s">
        <v>1204</v>
      </c>
      <c r="CM242" s="517" t="s">
        <v>1204</v>
      </c>
      <c r="CN242" s="517" t="s">
        <v>1204</v>
      </c>
      <c r="CO242" s="651" t="s">
        <v>1204</v>
      </c>
      <c r="CP242" s="651" t="s">
        <v>1204</v>
      </c>
      <c r="CQ242" s="651" t="s">
        <v>1204</v>
      </c>
      <c r="CR242" s="651" t="s">
        <v>1204</v>
      </c>
      <c r="CS242" s="651" t="s">
        <v>1204</v>
      </c>
      <c r="CT242" s="651" t="s">
        <v>1204</v>
      </c>
      <c r="CU242" s="651" t="s">
        <v>1204</v>
      </c>
      <c r="CV242" s="651" t="s">
        <v>1204</v>
      </c>
      <c r="CW242" s="651" t="s">
        <v>1204</v>
      </c>
      <c r="CX242" s="651" t="s">
        <v>1204</v>
      </c>
      <c r="CY242" s="651" t="s">
        <v>1204</v>
      </c>
      <c r="CZ242" s="651" t="s">
        <v>1204</v>
      </c>
      <c r="DA242" s="651" t="s">
        <v>1204</v>
      </c>
      <c r="DB242" s="651" t="s">
        <v>1204</v>
      </c>
    </row>
    <row r="243" spans="1:106">
      <c r="A243" s="586" t="s">
        <v>381</v>
      </c>
      <c r="B243" s="494" t="s">
        <v>1174</v>
      </c>
      <c r="C243" s="495" t="s">
        <v>543</v>
      </c>
      <c r="D243" s="652" t="s">
        <v>745</v>
      </c>
      <c r="E243" s="653" t="s">
        <v>114</v>
      </c>
      <c r="F243" s="636">
        <v>43850</v>
      </c>
      <c r="G243" s="637">
        <v>-0.14285714285714285</v>
      </c>
      <c r="H243" s="638" t="s">
        <v>381</v>
      </c>
      <c r="I243">
        <v>823</v>
      </c>
      <c r="J243" s="668">
        <v>7</v>
      </c>
      <c r="K243">
        <v>25.9</v>
      </c>
      <c r="L243" s="575" t="s">
        <v>1204</v>
      </c>
      <c r="M243" s="575" t="s">
        <v>1204</v>
      </c>
      <c r="N243" s="575" t="s">
        <v>1204</v>
      </c>
      <c r="O243" s="575" t="s">
        <v>1204</v>
      </c>
      <c r="P243" s="575" t="s">
        <v>1204</v>
      </c>
      <c r="Q243" s="575" t="s">
        <v>1204</v>
      </c>
      <c r="R243" s="575" t="s">
        <v>1204</v>
      </c>
      <c r="S243" s="575" t="s">
        <v>1204</v>
      </c>
      <c r="T243" s="575" t="s">
        <v>1204</v>
      </c>
      <c r="U243" s="575" t="s">
        <v>1204</v>
      </c>
      <c r="V243" s="575" t="s">
        <v>1204</v>
      </c>
      <c r="W243" s="575" t="s">
        <v>1204</v>
      </c>
      <c r="X243" s="575" t="s">
        <v>1204</v>
      </c>
      <c r="Y243" s="575" t="s">
        <v>1204</v>
      </c>
      <c r="Z243" s="575" t="s">
        <v>1204</v>
      </c>
      <c r="AA243" s="575" t="s">
        <v>1204</v>
      </c>
      <c r="AB243" s="575" t="s">
        <v>1204</v>
      </c>
      <c r="AC243" s="575" t="s">
        <v>1204</v>
      </c>
      <c r="AD243" s="575" t="s">
        <v>1204</v>
      </c>
      <c r="AE243" s="575" t="s">
        <v>1204</v>
      </c>
      <c r="AF243" s="575" t="s">
        <v>1204</v>
      </c>
      <c r="AG243" s="575" t="s">
        <v>1204</v>
      </c>
      <c r="AH243" s="575" t="s">
        <v>1204</v>
      </c>
      <c r="AI243" s="575" t="s">
        <v>1204</v>
      </c>
      <c r="AJ243" s="575" t="s">
        <v>1204</v>
      </c>
      <c r="AK243" s="575" t="s">
        <v>1204</v>
      </c>
      <c r="AL243" s="575" t="s">
        <v>1204</v>
      </c>
      <c r="AM243" s="575" t="s">
        <v>1204</v>
      </c>
      <c r="AN243" s="575" t="s">
        <v>1204</v>
      </c>
      <c r="AO243" s="575" t="s">
        <v>1204</v>
      </c>
      <c r="AP243" s="575" t="s">
        <v>1204</v>
      </c>
      <c r="AQ243" s="575" t="s">
        <v>1204</v>
      </c>
      <c r="AR243" s="575" t="s">
        <v>1204</v>
      </c>
      <c r="AS243" s="575" t="s">
        <v>1204</v>
      </c>
      <c r="AT243" s="575" t="s">
        <v>1204</v>
      </c>
      <c r="AU243" s="575" t="s">
        <v>1204</v>
      </c>
      <c r="AV243" s="575" t="s">
        <v>1204</v>
      </c>
      <c r="AW243" s="575" t="s">
        <v>1204</v>
      </c>
      <c r="AX243" s="575" t="s">
        <v>1204</v>
      </c>
      <c r="AY243" s="575" t="s">
        <v>1204</v>
      </c>
      <c r="AZ243" s="575" t="s">
        <v>1204</v>
      </c>
      <c r="BA243" s="575" t="s">
        <v>1204</v>
      </c>
      <c r="BB243" s="575" t="s">
        <v>1204</v>
      </c>
      <c r="BC243" s="575" t="s">
        <v>1204</v>
      </c>
      <c r="BD243" s="575" t="s">
        <v>1204</v>
      </c>
      <c r="BE243" s="575" t="s">
        <v>1204</v>
      </c>
      <c r="BF243" s="575" t="s">
        <v>1204</v>
      </c>
      <c r="BG243" s="575" t="s">
        <v>1204</v>
      </c>
      <c r="BH243" s="575" t="s">
        <v>1204</v>
      </c>
      <c r="BI243" s="575" t="s">
        <v>1204</v>
      </c>
      <c r="BJ243" s="575" t="s">
        <v>1204</v>
      </c>
      <c r="BK243" s="575" t="s">
        <v>1204</v>
      </c>
      <c r="BL243" s="575" t="s">
        <v>1204</v>
      </c>
      <c r="BM243" s="575" t="s">
        <v>1204</v>
      </c>
      <c r="BN243" s="575" t="s">
        <v>1204</v>
      </c>
      <c r="BO243" s="575" t="s">
        <v>1204</v>
      </c>
      <c r="BP243" s="575" t="s">
        <v>1204</v>
      </c>
      <c r="BQ243" s="575" t="s">
        <v>1204</v>
      </c>
      <c r="BR243" s="575" t="s">
        <v>1204</v>
      </c>
      <c r="BS243" s="575" t="s">
        <v>1204</v>
      </c>
      <c r="BT243" s="575" t="s">
        <v>1204</v>
      </c>
      <c r="BU243" s="575" t="s">
        <v>1204</v>
      </c>
      <c r="BV243" s="575" t="s">
        <v>1204</v>
      </c>
      <c r="BW243" s="575" t="s">
        <v>1204</v>
      </c>
      <c r="BX243" s="575" t="s">
        <v>1204</v>
      </c>
      <c r="BY243" s="575" t="s">
        <v>1204</v>
      </c>
      <c r="BZ243" s="575" t="s">
        <v>1204</v>
      </c>
      <c r="CA243" s="575" t="s">
        <v>1204</v>
      </c>
      <c r="CB243" s="575" t="s">
        <v>1204</v>
      </c>
      <c r="CC243" s="575" t="s">
        <v>1204</v>
      </c>
      <c r="CD243" s="575" t="s">
        <v>1204</v>
      </c>
      <c r="CE243" s="575" t="s">
        <v>1204</v>
      </c>
      <c r="CF243" s="575" t="s">
        <v>1204</v>
      </c>
      <c r="CG243" s="575" t="s">
        <v>1204</v>
      </c>
      <c r="CH243" s="575" t="s">
        <v>1204</v>
      </c>
      <c r="CI243" s="575" t="s">
        <v>1204</v>
      </c>
      <c r="CJ243" s="575" t="s">
        <v>1204</v>
      </c>
      <c r="CK243" s="575" t="s">
        <v>1204</v>
      </c>
      <c r="CL243" s="575" t="s">
        <v>1204</v>
      </c>
      <c r="CM243" s="575" t="s">
        <v>1204</v>
      </c>
      <c r="CN243" s="575" t="s">
        <v>1204</v>
      </c>
      <c r="CO243" s="575" t="s">
        <v>1204</v>
      </c>
      <c r="CP243" s="575" t="s">
        <v>1204</v>
      </c>
      <c r="CQ243" s="575" t="s">
        <v>1204</v>
      </c>
      <c r="CR243" s="575" t="s">
        <v>1204</v>
      </c>
      <c r="CS243" s="575" t="s">
        <v>1204</v>
      </c>
      <c r="CT243" s="575" t="s">
        <v>1204</v>
      </c>
      <c r="CU243" s="575" t="s">
        <v>1204</v>
      </c>
      <c r="CV243" s="575" t="s">
        <v>1204</v>
      </c>
      <c r="CW243" s="575" t="s">
        <v>1204</v>
      </c>
      <c r="CX243" s="575" t="s">
        <v>1204</v>
      </c>
      <c r="CY243" s="575" t="s">
        <v>1204</v>
      </c>
      <c r="CZ243" s="575" t="s">
        <v>1204</v>
      </c>
      <c r="DA243" s="575" t="s">
        <v>1204</v>
      </c>
      <c r="DB243" s="575" t="s">
        <v>1204</v>
      </c>
    </row>
    <row r="244" spans="1:106" s="643" customFormat="1">
      <c r="A244" s="114"/>
      <c r="B244" s="549" t="s">
        <v>1175</v>
      </c>
      <c r="C244" s="549"/>
      <c r="F244" s="641"/>
      <c r="G244" s="656"/>
      <c r="I244" s="555" t="s">
        <v>1204</v>
      </c>
      <c r="J244" s="555" t="s">
        <v>1204</v>
      </c>
      <c r="K244" s="555" t="s">
        <v>1204</v>
      </c>
      <c r="L244" s="555" t="s">
        <v>1204</v>
      </c>
      <c r="M244" s="555" t="s">
        <v>1204</v>
      </c>
      <c r="N244" s="555" t="s">
        <v>1204</v>
      </c>
      <c r="O244" s="555" t="s">
        <v>1204</v>
      </c>
      <c r="P244" s="555" t="s">
        <v>1204</v>
      </c>
      <c r="Q244" s="555" t="s">
        <v>1204</v>
      </c>
      <c r="R244" s="555" t="s">
        <v>1204</v>
      </c>
      <c r="S244" s="555" t="s">
        <v>1204</v>
      </c>
      <c r="T244" s="555" t="s">
        <v>1204</v>
      </c>
      <c r="U244" s="555" t="s">
        <v>1204</v>
      </c>
      <c r="V244" s="555" t="s">
        <v>1204</v>
      </c>
      <c r="W244" s="555" t="s">
        <v>1204</v>
      </c>
      <c r="X244" s="555" t="s">
        <v>1204</v>
      </c>
      <c r="Y244" s="555" t="s">
        <v>1204</v>
      </c>
      <c r="Z244" s="555" t="s">
        <v>1204</v>
      </c>
      <c r="AA244" s="555" t="s">
        <v>1204</v>
      </c>
      <c r="AB244" s="555" t="s">
        <v>1204</v>
      </c>
      <c r="AC244" s="555" t="s">
        <v>1204</v>
      </c>
      <c r="AD244" s="555" t="s">
        <v>1204</v>
      </c>
      <c r="AE244" s="555" t="s">
        <v>1204</v>
      </c>
      <c r="AF244" s="555" t="s">
        <v>1204</v>
      </c>
      <c r="AG244" s="555" t="s">
        <v>1204</v>
      </c>
      <c r="AH244" s="555" t="s">
        <v>1204</v>
      </c>
      <c r="AI244" s="555" t="s">
        <v>1204</v>
      </c>
      <c r="AJ244" s="555" t="s">
        <v>1204</v>
      </c>
      <c r="AK244" s="555" t="s">
        <v>1204</v>
      </c>
      <c r="AL244" s="555" t="s">
        <v>1204</v>
      </c>
      <c r="AM244" s="555" t="s">
        <v>1204</v>
      </c>
      <c r="AN244" s="555" t="s">
        <v>1204</v>
      </c>
      <c r="AO244" s="555" t="s">
        <v>1204</v>
      </c>
      <c r="AP244" s="555" t="s">
        <v>1204</v>
      </c>
      <c r="AQ244" s="555" t="s">
        <v>1204</v>
      </c>
      <c r="AR244" s="555" t="s">
        <v>1204</v>
      </c>
      <c r="AS244" s="555" t="s">
        <v>1204</v>
      </c>
      <c r="AT244" s="555" t="s">
        <v>1204</v>
      </c>
      <c r="AU244" s="555" t="s">
        <v>1204</v>
      </c>
      <c r="AV244" s="555" t="s">
        <v>1204</v>
      </c>
      <c r="AW244" s="555" t="s">
        <v>1204</v>
      </c>
      <c r="AX244" s="555" t="s">
        <v>1204</v>
      </c>
      <c r="AY244" s="555" t="s">
        <v>1204</v>
      </c>
      <c r="AZ244" s="555" t="s">
        <v>1204</v>
      </c>
      <c r="BA244" s="555" t="s">
        <v>1204</v>
      </c>
      <c r="BB244" s="555" t="s">
        <v>1204</v>
      </c>
      <c r="BC244" s="555" t="s">
        <v>1204</v>
      </c>
      <c r="BD244" s="555" t="s">
        <v>1204</v>
      </c>
      <c r="BE244" s="555" t="s">
        <v>1204</v>
      </c>
      <c r="BF244" s="555" t="s">
        <v>1204</v>
      </c>
      <c r="BG244" s="555" t="s">
        <v>1204</v>
      </c>
      <c r="BH244" s="555" t="s">
        <v>1204</v>
      </c>
      <c r="BI244" s="555" t="s">
        <v>1204</v>
      </c>
      <c r="BJ244" s="555" t="s">
        <v>1204</v>
      </c>
      <c r="BK244" s="555" t="s">
        <v>1204</v>
      </c>
      <c r="BL244" s="555" t="s">
        <v>1204</v>
      </c>
      <c r="BM244" s="555" t="s">
        <v>1204</v>
      </c>
      <c r="BN244" s="555" t="s">
        <v>1204</v>
      </c>
      <c r="BO244" s="555" t="s">
        <v>1204</v>
      </c>
      <c r="BP244" s="555" t="s">
        <v>1204</v>
      </c>
      <c r="BQ244" s="555" t="s">
        <v>1204</v>
      </c>
      <c r="BR244" s="555" t="s">
        <v>1204</v>
      </c>
      <c r="BS244" s="555" t="s">
        <v>1204</v>
      </c>
      <c r="BT244" s="555" t="s">
        <v>1204</v>
      </c>
      <c r="BU244" s="555" t="s">
        <v>1204</v>
      </c>
      <c r="BV244" s="555" t="s">
        <v>1204</v>
      </c>
      <c r="BW244" s="555" t="s">
        <v>1204</v>
      </c>
      <c r="BX244" s="555" t="s">
        <v>1204</v>
      </c>
      <c r="BY244" s="555" t="s">
        <v>1204</v>
      </c>
      <c r="BZ244" s="555" t="s">
        <v>1204</v>
      </c>
      <c r="CA244" s="555" t="s">
        <v>1204</v>
      </c>
      <c r="CB244" s="555" t="s">
        <v>1204</v>
      </c>
      <c r="CC244" s="555" t="s">
        <v>1204</v>
      </c>
      <c r="CD244" s="555" t="s">
        <v>1204</v>
      </c>
      <c r="CE244" s="555" t="s">
        <v>1204</v>
      </c>
      <c r="CF244" s="555" t="s">
        <v>1204</v>
      </c>
      <c r="CG244" s="555" t="s">
        <v>1204</v>
      </c>
      <c r="CH244" s="555" t="s">
        <v>1204</v>
      </c>
      <c r="CI244" s="555" t="s">
        <v>1204</v>
      </c>
      <c r="CJ244" s="555" t="s">
        <v>1204</v>
      </c>
      <c r="CK244" s="555" t="s">
        <v>1204</v>
      </c>
      <c r="CL244" s="555" t="s">
        <v>1204</v>
      </c>
      <c r="CM244" s="555" t="s">
        <v>1204</v>
      </c>
      <c r="CN244" s="555" t="s">
        <v>1204</v>
      </c>
      <c r="CO244" s="555" t="s">
        <v>1204</v>
      </c>
      <c r="CP244" s="555" t="s">
        <v>1204</v>
      </c>
      <c r="CQ244" s="555" t="s">
        <v>1204</v>
      </c>
      <c r="CR244" s="555" t="s">
        <v>1204</v>
      </c>
      <c r="CS244" s="555" t="s">
        <v>1204</v>
      </c>
      <c r="CT244" s="555" t="s">
        <v>1204</v>
      </c>
      <c r="CU244" s="555" t="s">
        <v>1204</v>
      </c>
      <c r="CV244" s="555" t="s">
        <v>1204</v>
      </c>
      <c r="CW244" s="555" t="s">
        <v>1204</v>
      </c>
      <c r="CX244" s="555" t="s">
        <v>1204</v>
      </c>
      <c r="CY244" s="555" t="s">
        <v>1204</v>
      </c>
      <c r="CZ244" s="555" t="s">
        <v>1204</v>
      </c>
      <c r="DA244" s="555" t="s">
        <v>1204</v>
      </c>
      <c r="DB244" s="555" t="s">
        <v>1204</v>
      </c>
    </row>
    <row r="245" spans="1:106">
      <c r="A245" s="588" t="s">
        <v>1191</v>
      </c>
      <c r="B245" s="494" t="s">
        <v>1177</v>
      </c>
      <c r="C245" s="495" t="s">
        <v>543</v>
      </c>
      <c r="D245" s="652" t="s">
        <v>745</v>
      </c>
      <c r="E245" s="653" t="s">
        <v>419</v>
      </c>
      <c r="F245" s="657">
        <v>43851</v>
      </c>
      <c r="G245" s="637">
        <v>0</v>
      </c>
      <c r="H245" s="638" t="s">
        <v>1191</v>
      </c>
      <c r="I245">
        <v>35883</v>
      </c>
      <c r="J245">
        <v>1896</v>
      </c>
      <c r="K245">
        <v>44.7</v>
      </c>
      <c r="L245">
        <v>61.3</v>
      </c>
      <c r="M245">
        <v>6.02</v>
      </c>
      <c r="N245">
        <v>6.11</v>
      </c>
      <c r="O245">
        <v>93.9</v>
      </c>
      <c r="P245">
        <v>2.84</v>
      </c>
      <c r="Q245">
        <v>4.22</v>
      </c>
      <c r="R245">
        <v>27.8</v>
      </c>
      <c r="S245">
        <v>18.2</v>
      </c>
      <c r="T245">
        <v>81.8</v>
      </c>
      <c r="U245">
        <v>1.55</v>
      </c>
      <c r="V245" s="355">
        <f t="shared" si="100"/>
        <v>3.7454300000000003</v>
      </c>
      <c r="W245" s="355">
        <f t="shared" si="101"/>
        <v>9.1311278010802504</v>
      </c>
      <c r="X245">
        <v>15.6</v>
      </c>
      <c r="Y245">
        <v>7.55</v>
      </c>
      <c r="Z245">
        <v>11.8</v>
      </c>
      <c r="AA245">
        <v>36.299999999999997</v>
      </c>
      <c r="AB245">
        <v>1.42</v>
      </c>
      <c r="AC245">
        <v>28.6</v>
      </c>
      <c r="AD245">
        <v>24.5</v>
      </c>
      <c r="AE245">
        <v>69.400000000000006</v>
      </c>
      <c r="AF245">
        <v>51</v>
      </c>
      <c r="AG245">
        <v>2.04</v>
      </c>
      <c r="AH245" s="639">
        <f t="shared" si="102"/>
        <v>2.8391999999999995</v>
      </c>
      <c r="AI245" s="639">
        <f t="shared" si="103"/>
        <v>1.3740999999999999</v>
      </c>
      <c r="AJ245" s="639">
        <f t="shared" si="104"/>
        <v>6.6065999999999994</v>
      </c>
      <c r="AK245" s="639">
        <f t="shared" si="105"/>
        <v>0.25844</v>
      </c>
      <c r="AL245" s="639">
        <f t="shared" si="106"/>
        <v>1.20692</v>
      </c>
      <c r="AM245" s="639">
        <f t="shared" si="107"/>
        <v>1.0339</v>
      </c>
      <c r="AN245" s="639">
        <f t="shared" si="108"/>
        <v>2.9286799999999999</v>
      </c>
      <c r="AO245" s="639">
        <f t="shared" si="109"/>
        <v>2.1522000000000001</v>
      </c>
      <c r="AP245" s="639">
        <f t="shared" si="110"/>
        <v>8.6087999999999998E-2</v>
      </c>
      <c r="AQ245">
        <v>512</v>
      </c>
      <c r="AR245">
        <v>57.8</v>
      </c>
      <c r="AS245">
        <v>684</v>
      </c>
      <c r="AT245">
        <v>298</v>
      </c>
      <c r="AU245">
        <v>28.2</v>
      </c>
      <c r="AV245">
        <v>40.799999999999997</v>
      </c>
      <c r="AW245">
        <v>11.3</v>
      </c>
      <c r="AX245">
        <v>16.899999999999999</v>
      </c>
      <c r="AY245">
        <v>1119</v>
      </c>
      <c r="AZ245">
        <v>35.200000000000003</v>
      </c>
      <c r="BA245">
        <v>21.1</v>
      </c>
      <c r="BB245">
        <v>2.82</v>
      </c>
      <c r="BC245">
        <v>175</v>
      </c>
      <c r="BD245">
        <v>20.5</v>
      </c>
      <c r="BE245">
        <v>682</v>
      </c>
      <c r="BF245">
        <v>213</v>
      </c>
      <c r="BG245" s="8" t="s">
        <v>1204</v>
      </c>
      <c r="BH245">
        <v>3.76</v>
      </c>
      <c r="BI245">
        <v>2.29</v>
      </c>
      <c r="BJ245">
        <v>3.39</v>
      </c>
      <c r="BK245">
        <v>414</v>
      </c>
      <c r="BL245">
        <v>27.3</v>
      </c>
      <c r="BM245">
        <v>18.100000000000001</v>
      </c>
      <c r="BN245">
        <v>1.47</v>
      </c>
      <c r="BO245">
        <v>34.200000000000003</v>
      </c>
      <c r="BP245">
        <v>3.08</v>
      </c>
      <c r="BQ245">
        <v>0.46</v>
      </c>
      <c r="BR245">
        <v>99.5</v>
      </c>
      <c r="BS245">
        <v>1.69</v>
      </c>
      <c r="BT245">
        <v>1.54</v>
      </c>
      <c r="BU245">
        <v>41.8</v>
      </c>
      <c r="BV245">
        <v>70.900000000000006</v>
      </c>
      <c r="BW245">
        <v>29.4</v>
      </c>
      <c r="BX245">
        <v>1.39</v>
      </c>
      <c r="BY245">
        <v>20</v>
      </c>
      <c r="BZ245">
        <v>0</v>
      </c>
      <c r="CA245">
        <v>90</v>
      </c>
      <c r="CB245">
        <v>80</v>
      </c>
      <c r="CC245">
        <v>0</v>
      </c>
      <c r="CD245">
        <v>4.3499999999999996</v>
      </c>
      <c r="CE245">
        <v>1.74</v>
      </c>
      <c r="CF245">
        <v>1.74</v>
      </c>
      <c r="CG245">
        <v>45.2</v>
      </c>
      <c r="CH245">
        <v>1.3</v>
      </c>
      <c r="CI245">
        <v>29.4</v>
      </c>
      <c r="CJ245">
        <v>0</v>
      </c>
      <c r="CK245">
        <v>1.57</v>
      </c>
      <c r="CL245">
        <v>1.05</v>
      </c>
      <c r="CM245">
        <v>33.5</v>
      </c>
      <c r="CN245">
        <v>1.57</v>
      </c>
      <c r="CO245" s="639">
        <f t="shared" si="111"/>
        <v>0.308</v>
      </c>
      <c r="CP245" s="639">
        <f t="shared" si="112"/>
        <v>0</v>
      </c>
      <c r="CQ245" s="639">
        <f t="shared" si="113"/>
        <v>1.3859999999999999</v>
      </c>
      <c r="CR245" s="639">
        <f t="shared" si="114"/>
        <v>1.232</v>
      </c>
      <c r="CS245" s="639">
        <f t="shared" si="115"/>
        <v>0</v>
      </c>
      <c r="CT245" s="639">
        <f t="shared" si="116"/>
        <v>3.0841500000000002</v>
      </c>
      <c r="CU245" s="639">
        <f t="shared" si="117"/>
        <v>1.2336600000000002</v>
      </c>
      <c r="CV245" s="639">
        <f t="shared" si="118"/>
        <v>32.046800000000005</v>
      </c>
      <c r="CW245" s="639">
        <f t="shared" si="119"/>
        <v>0.92170000000000019</v>
      </c>
      <c r="CX245" s="639">
        <f t="shared" si="120"/>
        <v>0</v>
      </c>
      <c r="CY245" s="639">
        <f t="shared" si="121"/>
        <v>0.46157999999999999</v>
      </c>
      <c r="CZ245" s="639">
        <f t="shared" si="122"/>
        <v>0.30870000000000003</v>
      </c>
      <c r="DA245" s="639">
        <f t="shared" si="123"/>
        <v>9.8490000000000002</v>
      </c>
      <c r="DB245" s="639">
        <f t="shared" si="124"/>
        <v>0.46157999999999999</v>
      </c>
    </row>
    <row r="246" spans="1:106" s="643" customFormat="1">
      <c r="A246" s="114"/>
      <c r="B246" s="549" t="s">
        <v>1178</v>
      </c>
      <c r="C246" s="549"/>
      <c r="F246" s="641"/>
      <c r="G246" s="656"/>
      <c r="I246" s="555" t="s">
        <v>1204</v>
      </c>
      <c r="J246" s="555" t="s">
        <v>1204</v>
      </c>
      <c r="K246" s="555" t="s">
        <v>1204</v>
      </c>
      <c r="L246" s="555" t="s">
        <v>1204</v>
      </c>
      <c r="M246" s="555" t="s">
        <v>1204</v>
      </c>
      <c r="N246" s="555" t="s">
        <v>1204</v>
      </c>
      <c r="O246" s="555" t="s">
        <v>1204</v>
      </c>
      <c r="P246" s="555" t="s">
        <v>1204</v>
      </c>
      <c r="Q246" s="555" t="s">
        <v>1204</v>
      </c>
      <c r="R246" s="555" t="s">
        <v>1204</v>
      </c>
      <c r="S246" s="555" t="s">
        <v>1204</v>
      </c>
      <c r="T246" s="555" t="s">
        <v>1204</v>
      </c>
      <c r="U246" s="555" t="s">
        <v>1204</v>
      </c>
      <c r="V246" s="555" t="s">
        <v>1204</v>
      </c>
      <c r="W246" s="555" t="s">
        <v>1204</v>
      </c>
      <c r="X246" s="555" t="s">
        <v>1204</v>
      </c>
      <c r="Y246" s="555" t="s">
        <v>1204</v>
      </c>
      <c r="Z246" s="555" t="s">
        <v>1204</v>
      </c>
      <c r="AA246" s="555" t="s">
        <v>1204</v>
      </c>
      <c r="AB246" s="555" t="s">
        <v>1204</v>
      </c>
      <c r="AC246" s="555" t="s">
        <v>1204</v>
      </c>
      <c r="AD246" s="555" t="s">
        <v>1204</v>
      </c>
      <c r="AE246" s="555" t="s">
        <v>1204</v>
      </c>
      <c r="AF246" s="555" t="s">
        <v>1204</v>
      </c>
      <c r="AG246" s="555" t="s">
        <v>1204</v>
      </c>
      <c r="AH246" s="555" t="s">
        <v>1204</v>
      </c>
      <c r="AI246" s="555" t="s">
        <v>1204</v>
      </c>
      <c r="AJ246" s="555" t="s">
        <v>1204</v>
      </c>
      <c r="AK246" s="555" t="s">
        <v>1204</v>
      </c>
      <c r="AL246" s="555" t="s">
        <v>1204</v>
      </c>
      <c r="AM246" s="555" t="s">
        <v>1204</v>
      </c>
      <c r="AN246" s="555" t="s">
        <v>1204</v>
      </c>
      <c r="AO246" s="555" t="s">
        <v>1204</v>
      </c>
      <c r="AP246" s="555" t="s">
        <v>1204</v>
      </c>
      <c r="AQ246" s="555" t="s">
        <v>1204</v>
      </c>
      <c r="AR246" s="555" t="s">
        <v>1204</v>
      </c>
      <c r="AS246" s="555" t="s">
        <v>1204</v>
      </c>
      <c r="AT246" s="555" t="s">
        <v>1204</v>
      </c>
      <c r="AU246" s="555" t="s">
        <v>1204</v>
      </c>
      <c r="AV246" s="555" t="s">
        <v>1204</v>
      </c>
      <c r="AW246" s="555" t="s">
        <v>1204</v>
      </c>
      <c r="AX246" s="555" t="s">
        <v>1204</v>
      </c>
      <c r="AY246" s="555" t="s">
        <v>1204</v>
      </c>
      <c r="AZ246" s="555" t="s">
        <v>1204</v>
      </c>
      <c r="BA246" s="555" t="s">
        <v>1204</v>
      </c>
      <c r="BB246" s="555" t="s">
        <v>1204</v>
      </c>
      <c r="BC246" s="555" t="s">
        <v>1204</v>
      </c>
      <c r="BD246" s="555" t="s">
        <v>1204</v>
      </c>
      <c r="BE246" s="555" t="s">
        <v>1204</v>
      </c>
      <c r="BF246" s="555" t="s">
        <v>1204</v>
      </c>
      <c r="BG246" s="555" t="s">
        <v>1204</v>
      </c>
      <c r="BH246" s="555" t="s">
        <v>1204</v>
      </c>
      <c r="BI246" s="555" t="s">
        <v>1204</v>
      </c>
      <c r="BJ246" s="555" t="s">
        <v>1204</v>
      </c>
      <c r="BK246" s="555" t="s">
        <v>1204</v>
      </c>
      <c r="BL246" s="555" t="s">
        <v>1204</v>
      </c>
      <c r="BM246" s="555" t="s">
        <v>1204</v>
      </c>
      <c r="BN246" s="555" t="s">
        <v>1204</v>
      </c>
      <c r="BO246" s="555" t="s">
        <v>1204</v>
      </c>
      <c r="BP246" s="555" t="s">
        <v>1204</v>
      </c>
      <c r="BQ246" s="555" t="s">
        <v>1204</v>
      </c>
      <c r="BR246" s="555" t="s">
        <v>1204</v>
      </c>
      <c r="BS246" s="555" t="s">
        <v>1204</v>
      </c>
      <c r="BT246" s="555" t="s">
        <v>1204</v>
      </c>
      <c r="BU246" s="555" t="s">
        <v>1204</v>
      </c>
      <c r="BV246" s="555" t="s">
        <v>1204</v>
      </c>
      <c r="BW246" s="555" t="s">
        <v>1204</v>
      </c>
      <c r="BX246" s="555" t="s">
        <v>1204</v>
      </c>
      <c r="BY246" s="555" t="s">
        <v>1204</v>
      </c>
      <c r="BZ246" s="555" t="s">
        <v>1204</v>
      </c>
      <c r="CA246" s="555" t="s">
        <v>1204</v>
      </c>
      <c r="CB246" s="555" t="s">
        <v>1204</v>
      </c>
      <c r="CC246" s="555" t="s">
        <v>1204</v>
      </c>
      <c r="CD246" s="555" t="s">
        <v>1204</v>
      </c>
      <c r="CE246" s="555" t="s">
        <v>1204</v>
      </c>
      <c r="CF246" s="555" t="s">
        <v>1204</v>
      </c>
      <c r="CG246" s="555" t="s">
        <v>1204</v>
      </c>
      <c r="CH246" s="555" t="s">
        <v>1204</v>
      </c>
      <c r="CI246" s="555" t="s">
        <v>1204</v>
      </c>
      <c r="CJ246" s="555" t="s">
        <v>1204</v>
      </c>
      <c r="CK246" s="555" t="s">
        <v>1204</v>
      </c>
      <c r="CL246" s="555" t="s">
        <v>1204</v>
      </c>
      <c r="CM246" s="555" t="s">
        <v>1204</v>
      </c>
      <c r="CN246" s="555" t="s">
        <v>1204</v>
      </c>
      <c r="CO246" s="555" t="s">
        <v>1204</v>
      </c>
      <c r="CP246" s="555" t="s">
        <v>1204</v>
      </c>
      <c r="CQ246" s="555" t="s">
        <v>1204</v>
      </c>
      <c r="CR246" s="555" t="s">
        <v>1204</v>
      </c>
      <c r="CS246" s="555" t="s">
        <v>1204</v>
      </c>
      <c r="CT246" s="555" t="s">
        <v>1204</v>
      </c>
      <c r="CU246" s="555" t="s">
        <v>1204</v>
      </c>
      <c r="CV246" s="555" t="s">
        <v>1204</v>
      </c>
      <c r="CW246" s="555" t="s">
        <v>1204</v>
      </c>
      <c r="CX246" s="555" t="s">
        <v>1204</v>
      </c>
      <c r="CY246" s="555" t="s">
        <v>1204</v>
      </c>
      <c r="CZ246" s="555" t="s">
        <v>1204</v>
      </c>
      <c r="DA246" s="555" t="s">
        <v>1204</v>
      </c>
      <c r="DB246" s="555" t="s">
        <v>1204</v>
      </c>
    </row>
    <row r="247" spans="1:106">
      <c r="A247" s="588" t="s">
        <v>1192</v>
      </c>
      <c r="B247" s="494" t="s">
        <v>1180</v>
      </c>
      <c r="C247" s="495" t="s">
        <v>543</v>
      </c>
      <c r="D247" s="652" t="s">
        <v>745</v>
      </c>
      <c r="E247" s="653" t="s">
        <v>361</v>
      </c>
      <c r="F247" s="636">
        <v>43852</v>
      </c>
      <c r="G247" s="637">
        <v>0.14285714285714285</v>
      </c>
      <c r="H247" s="638" t="s">
        <v>1192</v>
      </c>
      <c r="I247">
        <v>11718</v>
      </c>
      <c r="J247">
        <v>1670</v>
      </c>
      <c r="K247">
        <v>50</v>
      </c>
      <c r="L247">
        <v>57.7</v>
      </c>
      <c r="M247">
        <v>14.3</v>
      </c>
      <c r="N247">
        <v>6.02</v>
      </c>
      <c r="O247">
        <v>94</v>
      </c>
      <c r="P247">
        <v>3.63</v>
      </c>
      <c r="Q247">
        <v>4.67</v>
      </c>
      <c r="R247">
        <v>21.1</v>
      </c>
      <c r="S247">
        <v>26.5</v>
      </c>
      <c r="T247">
        <v>73.5</v>
      </c>
      <c r="U247">
        <v>0.42</v>
      </c>
      <c r="V247" s="355">
        <f t="shared" si="100"/>
        <v>3.4735399999999998</v>
      </c>
      <c r="W247" s="355">
        <f t="shared" si="101"/>
        <v>10.997426256787026</v>
      </c>
      <c r="X247">
        <v>34.1</v>
      </c>
      <c r="Y247">
        <v>9.8000000000000007</v>
      </c>
      <c r="Z247">
        <v>10.199999999999999</v>
      </c>
      <c r="AA247">
        <v>29</v>
      </c>
      <c r="AB247">
        <v>0.78</v>
      </c>
      <c r="AC247">
        <v>48.9</v>
      </c>
      <c r="AD247">
        <v>37.799999999999997</v>
      </c>
      <c r="AE247">
        <v>44.4</v>
      </c>
      <c r="AF247">
        <v>57.8</v>
      </c>
      <c r="AG247">
        <v>2.2200000000000002</v>
      </c>
      <c r="AH247" s="639">
        <f t="shared" si="102"/>
        <v>9.0365000000000002</v>
      </c>
      <c r="AI247" s="639">
        <f t="shared" si="103"/>
        <v>2.5970000000000004</v>
      </c>
      <c r="AJ247" s="639">
        <f t="shared" si="104"/>
        <v>7.6849999999999996</v>
      </c>
      <c r="AK247" s="639">
        <f t="shared" si="105"/>
        <v>0.20670000000000002</v>
      </c>
      <c r="AL247" s="639">
        <f t="shared" si="106"/>
        <v>2.28363</v>
      </c>
      <c r="AM247" s="639">
        <f t="shared" si="107"/>
        <v>1.7652599999999998</v>
      </c>
      <c r="AN247" s="639">
        <f t="shared" si="108"/>
        <v>2.07348</v>
      </c>
      <c r="AO247" s="639">
        <f t="shared" si="109"/>
        <v>2.6992599999999998</v>
      </c>
      <c r="AP247" s="639">
        <f t="shared" si="110"/>
        <v>0.103674</v>
      </c>
      <c r="AQ247">
        <v>1213</v>
      </c>
      <c r="AR247">
        <v>70.599999999999994</v>
      </c>
      <c r="AS247">
        <v>593</v>
      </c>
      <c r="AT247">
        <v>457</v>
      </c>
      <c r="AU247">
        <v>7.7</v>
      </c>
      <c r="AV247">
        <v>75.900000000000006</v>
      </c>
      <c r="AW247">
        <v>17.2</v>
      </c>
      <c r="AX247">
        <v>27.6</v>
      </c>
      <c r="AY247">
        <v>1615</v>
      </c>
      <c r="AZ247">
        <v>29.3</v>
      </c>
      <c r="BA247">
        <v>48.3</v>
      </c>
      <c r="BB247">
        <v>0</v>
      </c>
      <c r="BC247">
        <v>208</v>
      </c>
      <c r="BD247">
        <v>27</v>
      </c>
      <c r="BE247">
        <v>649</v>
      </c>
      <c r="BF247">
        <v>282</v>
      </c>
      <c r="BG247" s="8" t="s">
        <v>1204</v>
      </c>
      <c r="BH247">
        <v>10.4</v>
      </c>
      <c r="BI247">
        <v>2.76</v>
      </c>
      <c r="BJ247">
        <v>3.2</v>
      </c>
      <c r="BK247">
        <v>576</v>
      </c>
      <c r="BL247">
        <v>20.6</v>
      </c>
      <c r="BM247">
        <v>25.1</v>
      </c>
      <c r="BN247">
        <v>0.44</v>
      </c>
      <c r="BO247">
        <v>38.200000000000003</v>
      </c>
      <c r="BP247">
        <v>11.1</v>
      </c>
      <c r="BQ247">
        <v>0.94</v>
      </c>
      <c r="BR247">
        <v>99.1</v>
      </c>
      <c r="BS247">
        <v>1.72</v>
      </c>
      <c r="BT247">
        <v>1.57</v>
      </c>
      <c r="BU247">
        <v>50.8</v>
      </c>
      <c r="BV247">
        <v>77.7</v>
      </c>
      <c r="BW247">
        <v>22.9</v>
      </c>
      <c r="BX247">
        <v>1.41</v>
      </c>
      <c r="BY247">
        <v>10</v>
      </c>
      <c r="BZ247">
        <v>10</v>
      </c>
      <c r="CA247">
        <v>70</v>
      </c>
      <c r="CB247">
        <v>70</v>
      </c>
      <c r="CC247">
        <v>0</v>
      </c>
      <c r="CD247">
        <v>13.7</v>
      </c>
      <c r="CE247">
        <v>2.02</v>
      </c>
      <c r="CF247">
        <v>1.41</v>
      </c>
      <c r="CG247">
        <v>55.4</v>
      </c>
      <c r="CH247">
        <v>1.61</v>
      </c>
      <c r="CI247">
        <v>22.9</v>
      </c>
      <c r="CJ247">
        <v>2.0499999999999998</v>
      </c>
      <c r="CK247">
        <v>0.68</v>
      </c>
      <c r="CL247">
        <v>2.0499999999999998</v>
      </c>
      <c r="CM247">
        <v>34.200000000000003</v>
      </c>
      <c r="CN247">
        <v>0.68</v>
      </c>
      <c r="CO247" s="639">
        <f t="shared" si="111"/>
        <v>0.157</v>
      </c>
      <c r="CP247" s="639">
        <f t="shared" si="112"/>
        <v>0.157</v>
      </c>
      <c r="CQ247" s="639">
        <f t="shared" si="113"/>
        <v>1.099</v>
      </c>
      <c r="CR247" s="639">
        <f t="shared" si="114"/>
        <v>1.099</v>
      </c>
      <c r="CS247" s="639">
        <f t="shared" si="115"/>
        <v>0</v>
      </c>
      <c r="CT247" s="639">
        <f t="shared" si="116"/>
        <v>10.6449</v>
      </c>
      <c r="CU247" s="639">
        <f t="shared" si="117"/>
        <v>1.5695400000000002</v>
      </c>
      <c r="CV247" s="639">
        <f t="shared" si="118"/>
        <v>43.0458</v>
      </c>
      <c r="CW247" s="639">
        <f t="shared" si="119"/>
        <v>1.2509700000000001</v>
      </c>
      <c r="CX247" s="639">
        <f t="shared" si="120"/>
        <v>0.46944999999999992</v>
      </c>
      <c r="CY247" s="639">
        <f t="shared" si="121"/>
        <v>0.15572</v>
      </c>
      <c r="CZ247" s="639">
        <f t="shared" si="122"/>
        <v>0.46944999999999992</v>
      </c>
      <c r="DA247" s="639">
        <f t="shared" si="123"/>
        <v>7.8318000000000003</v>
      </c>
      <c r="DB247" s="639">
        <f t="shared" si="124"/>
        <v>0.15572</v>
      </c>
    </row>
    <row r="248" spans="1:106">
      <c r="A248" s="114"/>
      <c r="B248" s="494" t="s">
        <v>1181</v>
      </c>
      <c r="C248" s="494"/>
      <c r="F248" s="636"/>
      <c r="G248" s="646"/>
      <c r="H248" s="8"/>
      <c r="I248">
        <v>31306</v>
      </c>
      <c r="J248">
        <v>4495</v>
      </c>
      <c r="K248">
        <v>51.7</v>
      </c>
      <c r="L248">
        <v>58.3</v>
      </c>
      <c r="M248">
        <v>13.4</v>
      </c>
      <c r="N248">
        <v>7.17</v>
      </c>
      <c r="O248">
        <v>92.8</v>
      </c>
      <c r="P248">
        <v>4.16</v>
      </c>
      <c r="Q248">
        <v>4.04</v>
      </c>
      <c r="R248">
        <v>29.9</v>
      </c>
      <c r="S248">
        <v>28.8</v>
      </c>
      <c r="T248">
        <v>71.2</v>
      </c>
      <c r="U248">
        <v>0.42</v>
      </c>
      <c r="V248" s="355">
        <f t="shared" si="100"/>
        <v>4.18011</v>
      </c>
      <c r="W248" s="355">
        <f t="shared" si="101"/>
        <v>8.8753645239000889</v>
      </c>
      <c r="X248">
        <v>31.7</v>
      </c>
      <c r="Y248">
        <v>8.36</v>
      </c>
      <c r="Z248">
        <v>9.02</v>
      </c>
      <c r="AA248">
        <v>41.1</v>
      </c>
      <c r="AB248">
        <v>0.66</v>
      </c>
      <c r="AC248">
        <v>67</v>
      </c>
      <c r="AD248">
        <v>35.799999999999997</v>
      </c>
      <c r="AE248">
        <v>60.4</v>
      </c>
      <c r="AF248">
        <v>64.2</v>
      </c>
      <c r="AG248">
        <v>0</v>
      </c>
      <c r="AH248" s="639">
        <f t="shared" si="102"/>
        <v>9.1295999999999999</v>
      </c>
      <c r="AI248" s="639">
        <f t="shared" si="103"/>
        <v>2.40768</v>
      </c>
      <c r="AJ248" s="639">
        <f t="shared" si="104"/>
        <v>11.8368</v>
      </c>
      <c r="AK248" s="639">
        <f t="shared" si="105"/>
        <v>0.19008000000000003</v>
      </c>
      <c r="AL248" s="639">
        <f t="shared" si="106"/>
        <v>2.7067999999999999</v>
      </c>
      <c r="AM248" s="639">
        <f t="shared" si="107"/>
        <v>1.4463199999999998</v>
      </c>
      <c r="AN248" s="639">
        <f t="shared" si="108"/>
        <v>2.4401600000000001</v>
      </c>
      <c r="AO248" s="639">
        <f t="shared" si="109"/>
        <v>2.59368</v>
      </c>
      <c r="AP248" s="639">
        <f t="shared" si="110"/>
        <v>0</v>
      </c>
      <c r="AQ248">
        <v>1130</v>
      </c>
      <c r="AR248">
        <v>99</v>
      </c>
      <c r="AS248">
        <v>720</v>
      </c>
      <c r="AT248">
        <v>488</v>
      </c>
      <c r="AU248">
        <v>-48.8</v>
      </c>
      <c r="AV248">
        <v>73.900000000000006</v>
      </c>
      <c r="AW248">
        <v>19.100000000000001</v>
      </c>
      <c r="AX248">
        <v>27.1</v>
      </c>
      <c r="AY248">
        <v>630</v>
      </c>
      <c r="AZ248">
        <v>36.700000000000003</v>
      </c>
      <c r="BA248">
        <v>51.6</v>
      </c>
      <c r="BB248">
        <v>0.53</v>
      </c>
      <c r="BC248">
        <v>183</v>
      </c>
      <c r="BD248">
        <v>27</v>
      </c>
      <c r="BE248">
        <v>692</v>
      </c>
      <c r="BF248">
        <v>295</v>
      </c>
      <c r="BG248" s="8" t="s">
        <v>1204</v>
      </c>
      <c r="BH248">
        <v>8.67</v>
      </c>
      <c r="BI248">
        <v>3</v>
      </c>
      <c r="BJ248">
        <v>2.2599999999999998</v>
      </c>
      <c r="BK248">
        <v>652</v>
      </c>
      <c r="BL248">
        <v>29.3</v>
      </c>
      <c r="BM248">
        <v>27</v>
      </c>
      <c r="BN248">
        <v>0.41</v>
      </c>
      <c r="BO248">
        <v>37.1</v>
      </c>
      <c r="BP248">
        <v>11.3</v>
      </c>
      <c r="BQ248">
        <v>0.6</v>
      </c>
      <c r="BR248">
        <v>99.4</v>
      </c>
      <c r="BS248">
        <v>0.96</v>
      </c>
      <c r="BT248">
        <v>2.46</v>
      </c>
      <c r="BU248">
        <v>63.2</v>
      </c>
      <c r="BV248">
        <v>79.599999999999994</v>
      </c>
      <c r="BW248">
        <v>20.9</v>
      </c>
      <c r="BX248">
        <v>0.6</v>
      </c>
      <c r="BY248">
        <v>24.4</v>
      </c>
      <c r="BZ248">
        <v>9.76</v>
      </c>
      <c r="CA248">
        <v>75.599999999999994</v>
      </c>
      <c r="CB248">
        <v>87.8</v>
      </c>
      <c r="CC248">
        <v>0</v>
      </c>
      <c r="CD248">
        <v>13.9</v>
      </c>
      <c r="CE248">
        <v>1.06</v>
      </c>
      <c r="CF248">
        <v>2.71</v>
      </c>
      <c r="CG248">
        <v>67.7</v>
      </c>
      <c r="CH248">
        <v>0.6</v>
      </c>
      <c r="CI248">
        <v>20.9</v>
      </c>
      <c r="CJ248">
        <v>1.1499999999999999</v>
      </c>
      <c r="CK248">
        <v>0.56999999999999995</v>
      </c>
      <c r="CL248">
        <v>1.43</v>
      </c>
      <c r="CM248">
        <v>45</v>
      </c>
      <c r="CN248">
        <v>0.86</v>
      </c>
      <c r="CO248" s="639">
        <f t="shared" si="111"/>
        <v>0.60023999999999988</v>
      </c>
      <c r="CP248" s="639">
        <f t="shared" si="112"/>
        <v>0.24009599999999998</v>
      </c>
      <c r="CQ248" s="639">
        <f t="shared" si="113"/>
        <v>1.8597599999999996</v>
      </c>
      <c r="CR248" s="639">
        <f t="shared" si="114"/>
        <v>2.1598799999999998</v>
      </c>
      <c r="CS248" s="639">
        <f t="shared" si="115"/>
        <v>0</v>
      </c>
      <c r="CT248" s="639">
        <f t="shared" si="116"/>
        <v>11.064400000000001</v>
      </c>
      <c r="CU248" s="639">
        <f t="shared" si="117"/>
        <v>0.84376000000000007</v>
      </c>
      <c r="CV248" s="639">
        <f t="shared" si="118"/>
        <v>53.889200000000002</v>
      </c>
      <c r="CW248" s="639">
        <f t="shared" si="119"/>
        <v>0.47759999999999997</v>
      </c>
      <c r="CX248" s="639">
        <f t="shared" si="120"/>
        <v>0.24034999999999995</v>
      </c>
      <c r="CY248" s="639">
        <f t="shared" si="121"/>
        <v>0.11912999999999999</v>
      </c>
      <c r="CZ248" s="639">
        <f t="shared" si="122"/>
        <v>0.29886999999999997</v>
      </c>
      <c r="DA248" s="639">
        <f t="shared" si="123"/>
        <v>9.4049999999999994</v>
      </c>
      <c r="DB248" s="639">
        <f t="shared" si="124"/>
        <v>0.17974000000000001</v>
      </c>
    </row>
    <row r="249" spans="1:106">
      <c r="A249" s="588" t="s">
        <v>1193</v>
      </c>
      <c r="B249" s="494" t="s">
        <v>1183</v>
      </c>
      <c r="C249" s="495" t="s">
        <v>543</v>
      </c>
      <c r="D249" s="652" t="s">
        <v>745</v>
      </c>
      <c r="E249" s="653" t="s">
        <v>363</v>
      </c>
      <c r="F249" s="636">
        <v>43858</v>
      </c>
      <c r="G249" s="637">
        <v>1</v>
      </c>
      <c r="H249" s="638" t="s">
        <v>1193</v>
      </c>
      <c r="I249">
        <v>7892</v>
      </c>
      <c r="J249" s="668">
        <v>79</v>
      </c>
      <c r="K249">
        <v>22.3</v>
      </c>
      <c r="L249">
        <v>62</v>
      </c>
      <c r="M249">
        <v>14.3</v>
      </c>
      <c r="N249">
        <v>0</v>
      </c>
      <c r="O249">
        <v>100</v>
      </c>
      <c r="P249">
        <v>2.04</v>
      </c>
      <c r="Q249">
        <v>0</v>
      </c>
      <c r="R249">
        <v>93.9</v>
      </c>
      <c r="S249">
        <v>34.700000000000003</v>
      </c>
      <c r="T249">
        <v>65.3</v>
      </c>
      <c r="U249">
        <v>2.04</v>
      </c>
      <c r="V249" s="355">
        <f t="shared" si="100"/>
        <v>0</v>
      </c>
      <c r="W249" s="355" t="e">
        <f t="shared" si="101"/>
        <v>#DIV/0!</v>
      </c>
      <c r="X249">
        <v>11.8</v>
      </c>
      <c r="Y249">
        <v>0</v>
      </c>
      <c r="Z249">
        <v>0</v>
      </c>
      <c r="AA249">
        <v>88.2</v>
      </c>
      <c r="AB249">
        <v>5.88</v>
      </c>
      <c r="AC249">
        <v>0</v>
      </c>
      <c r="AD249">
        <v>0</v>
      </c>
      <c r="AE249">
        <v>0</v>
      </c>
      <c r="AF249">
        <v>0</v>
      </c>
      <c r="AG249">
        <v>0</v>
      </c>
      <c r="AH249" s="639">
        <f t="shared" si="102"/>
        <v>4.0946000000000007</v>
      </c>
      <c r="AI249" s="639">
        <f t="shared" si="103"/>
        <v>0</v>
      </c>
      <c r="AJ249" s="639">
        <f t="shared" si="104"/>
        <v>30.605400000000003</v>
      </c>
      <c r="AK249" s="639">
        <f t="shared" si="105"/>
        <v>2.0403600000000002</v>
      </c>
      <c r="AL249" s="639">
        <f t="shared" si="106"/>
        <v>0</v>
      </c>
      <c r="AM249" s="639">
        <f t="shared" si="107"/>
        <v>0</v>
      </c>
      <c r="AN249" s="639">
        <f t="shared" si="108"/>
        <v>0</v>
      </c>
      <c r="AO249" s="639">
        <f t="shared" si="109"/>
        <v>0</v>
      </c>
      <c r="AP249" s="639">
        <f t="shared" si="110"/>
        <v>0</v>
      </c>
      <c r="AQ249" t="s">
        <v>364</v>
      </c>
      <c r="AR249" t="s">
        <v>364</v>
      </c>
      <c r="AS249" t="s">
        <v>364</v>
      </c>
      <c r="AT249" t="s">
        <v>364</v>
      </c>
      <c r="AU249" t="s">
        <v>364</v>
      </c>
      <c r="AV249">
        <v>0</v>
      </c>
      <c r="AW249">
        <v>0</v>
      </c>
      <c r="AX249">
        <v>0</v>
      </c>
      <c r="AY249" t="s">
        <v>364</v>
      </c>
      <c r="AZ249">
        <v>0</v>
      </c>
      <c r="BA249">
        <v>0</v>
      </c>
      <c r="BB249">
        <v>0</v>
      </c>
      <c r="BC249">
        <v>253</v>
      </c>
      <c r="BD249">
        <v>48.8</v>
      </c>
      <c r="BE249">
        <v>1161</v>
      </c>
      <c r="BF249">
        <v>335</v>
      </c>
      <c r="BG249" s="8" t="s">
        <v>1204</v>
      </c>
      <c r="BH249">
        <v>14.3</v>
      </c>
      <c r="BI249">
        <v>2.04</v>
      </c>
      <c r="BJ249">
        <v>0</v>
      </c>
      <c r="BK249" t="s">
        <v>364</v>
      </c>
      <c r="BL249">
        <v>93.9</v>
      </c>
      <c r="BM249">
        <v>34.700000000000003</v>
      </c>
      <c r="BN249">
        <v>2.04</v>
      </c>
      <c r="BO249">
        <v>31.6</v>
      </c>
      <c r="BP249">
        <v>4</v>
      </c>
      <c r="BQ249">
        <v>4</v>
      </c>
      <c r="BR249">
        <v>96</v>
      </c>
      <c r="BS249">
        <v>4</v>
      </c>
      <c r="BT249">
        <v>0</v>
      </c>
      <c r="BU249">
        <v>100</v>
      </c>
      <c r="BV249">
        <v>60</v>
      </c>
      <c r="BW249">
        <v>40</v>
      </c>
      <c r="BX249">
        <v>8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6.67</v>
      </c>
      <c r="CE249">
        <v>6.67</v>
      </c>
      <c r="CF249">
        <v>0</v>
      </c>
      <c r="CG249">
        <v>100</v>
      </c>
      <c r="CH249">
        <v>6.67</v>
      </c>
      <c r="CI249">
        <v>40</v>
      </c>
      <c r="CJ249">
        <v>0</v>
      </c>
      <c r="CK249">
        <v>0</v>
      </c>
      <c r="CL249">
        <v>0</v>
      </c>
      <c r="CM249">
        <v>100</v>
      </c>
      <c r="CN249">
        <v>10</v>
      </c>
      <c r="CO249" s="639">
        <f t="shared" si="111"/>
        <v>0</v>
      </c>
      <c r="CP249" s="639">
        <f t="shared" si="112"/>
        <v>0</v>
      </c>
      <c r="CQ249" s="639">
        <f t="shared" si="113"/>
        <v>0</v>
      </c>
      <c r="CR249" s="639">
        <f t="shared" si="114"/>
        <v>0</v>
      </c>
      <c r="CS249" s="639">
        <f t="shared" si="115"/>
        <v>0</v>
      </c>
      <c r="CT249" s="639">
        <f t="shared" si="116"/>
        <v>4.0019999999999998</v>
      </c>
      <c r="CU249" s="639">
        <f t="shared" si="117"/>
        <v>4.0019999999999998</v>
      </c>
      <c r="CV249" s="639">
        <f t="shared" si="118"/>
        <v>60</v>
      </c>
      <c r="CW249" s="639">
        <f t="shared" si="119"/>
        <v>4.0019999999999998</v>
      </c>
      <c r="CX249" s="639">
        <f t="shared" si="120"/>
        <v>0</v>
      </c>
      <c r="CY249" s="639">
        <f t="shared" si="121"/>
        <v>0</v>
      </c>
      <c r="CZ249" s="639">
        <f t="shared" si="122"/>
        <v>0</v>
      </c>
      <c r="DA249" s="639">
        <f t="shared" si="123"/>
        <v>40</v>
      </c>
      <c r="DB249" s="639">
        <f t="shared" si="124"/>
        <v>4</v>
      </c>
    </row>
    <row r="250" spans="1:106" s="643" customFormat="1">
      <c r="A250" s="114"/>
      <c r="B250" s="549" t="s">
        <v>1184</v>
      </c>
      <c r="C250" s="549"/>
      <c r="F250" s="641"/>
      <c r="G250" s="656"/>
      <c r="H250" s="656"/>
      <c r="I250" s="555" t="s">
        <v>1204</v>
      </c>
      <c r="J250" s="555" t="s">
        <v>1204</v>
      </c>
      <c r="K250" s="555" t="s">
        <v>1204</v>
      </c>
      <c r="L250" s="555" t="s">
        <v>1204</v>
      </c>
      <c r="M250" s="555" t="s">
        <v>1204</v>
      </c>
      <c r="N250" s="555" t="s">
        <v>1204</v>
      </c>
      <c r="O250" s="555" t="s">
        <v>1204</v>
      </c>
      <c r="P250" s="555" t="s">
        <v>1204</v>
      </c>
      <c r="Q250" s="555" t="s">
        <v>1204</v>
      </c>
      <c r="R250" s="555" t="s">
        <v>1204</v>
      </c>
      <c r="S250" s="555" t="s">
        <v>1204</v>
      </c>
      <c r="T250" s="555" t="s">
        <v>1204</v>
      </c>
      <c r="U250" s="555" t="s">
        <v>1204</v>
      </c>
      <c r="V250" s="555" t="s">
        <v>1204</v>
      </c>
      <c r="W250" s="555" t="s">
        <v>1204</v>
      </c>
      <c r="X250" s="555" t="s">
        <v>1204</v>
      </c>
      <c r="Y250" s="555" t="s">
        <v>1204</v>
      </c>
      <c r="Z250" s="555" t="s">
        <v>1204</v>
      </c>
      <c r="AA250" s="555" t="s">
        <v>1204</v>
      </c>
      <c r="AB250" s="555" t="s">
        <v>1204</v>
      </c>
      <c r="AC250" s="555" t="s">
        <v>1204</v>
      </c>
      <c r="AD250" s="555" t="s">
        <v>1204</v>
      </c>
      <c r="AE250" s="555" t="s">
        <v>1204</v>
      </c>
      <c r="AF250" s="555" t="s">
        <v>1204</v>
      </c>
      <c r="AG250" s="555" t="s">
        <v>1204</v>
      </c>
      <c r="AH250" s="555" t="s">
        <v>1204</v>
      </c>
      <c r="AI250" s="555" t="s">
        <v>1204</v>
      </c>
      <c r="AJ250" s="555" t="s">
        <v>1204</v>
      </c>
      <c r="AK250" s="555" t="s">
        <v>1204</v>
      </c>
      <c r="AL250" s="555" t="s">
        <v>1204</v>
      </c>
      <c r="AM250" s="555" t="s">
        <v>1204</v>
      </c>
      <c r="AN250" s="555" t="s">
        <v>1204</v>
      </c>
      <c r="AO250" s="555" t="s">
        <v>1204</v>
      </c>
      <c r="AP250" s="555" t="s">
        <v>1204</v>
      </c>
      <c r="AQ250" s="555" t="s">
        <v>1204</v>
      </c>
      <c r="AR250" s="555" t="s">
        <v>1204</v>
      </c>
      <c r="AS250" s="555" t="s">
        <v>1204</v>
      </c>
      <c r="AT250" s="555" t="s">
        <v>1204</v>
      </c>
      <c r="AU250" s="555" t="s">
        <v>1204</v>
      </c>
      <c r="AV250" s="555" t="s">
        <v>1204</v>
      </c>
      <c r="AW250" s="555" t="s">
        <v>1204</v>
      </c>
      <c r="AX250" s="555" t="s">
        <v>1204</v>
      </c>
      <c r="AY250" s="555" t="s">
        <v>1204</v>
      </c>
      <c r="AZ250" s="555" t="s">
        <v>1204</v>
      </c>
      <c r="BA250" s="555" t="s">
        <v>1204</v>
      </c>
      <c r="BB250" s="555" t="s">
        <v>1204</v>
      </c>
      <c r="BC250" s="555" t="s">
        <v>1204</v>
      </c>
      <c r="BD250" s="555" t="s">
        <v>1204</v>
      </c>
      <c r="BE250" s="555" t="s">
        <v>1204</v>
      </c>
      <c r="BF250" s="555" t="s">
        <v>1204</v>
      </c>
      <c r="BG250" s="555" t="s">
        <v>1204</v>
      </c>
      <c r="BH250" s="555" t="s">
        <v>1204</v>
      </c>
      <c r="BI250" s="555" t="s">
        <v>1204</v>
      </c>
      <c r="BJ250" s="555" t="s">
        <v>1204</v>
      </c>
      <c r="BK250" s="555" t="s">
        <v>1204</v>
      </c>
      <c r="BL250" s="555" t="s">
        <v>1204</v>
      </c>
      <c r="BM250" s="555" t="s">
        <v>1204</v>
      </c>
      <c r="BN250" s="555" t="s">
        <v>1204</v>
      </c>
      <c r="BO250" s="555" t="s">
        <v>1204</v>
      </c>
      <c r="BP250" s="555" t="s">
        <v>1204</v>
      </c>
      <c r="BQ250" s="555" t="s">
        <v>1204</v>
      </c>
      <c r="BR250" s="555" t="s">
        <v>1204</v>
      </c>
      <c r="BS250" s="555" t="s">
        <v>1204</v>
      </c>
      <c r="BT250" s="555" t="s">
        <v>1204</v>
      </c>
      <c r="BU250" s="555" t="s">
        <v>1204</v>
      </c>
      <c r="BV250" s="555" t="s">
        <v>1204</v>
      </c>
      <c r="BW250" s="555" t="s">
        <v>1204</v>
      </c>
      <c r="BX250" s="555" t="s">
        <v>1204</v>
      </c>
      <c r="BY250" s="555" t="s">
        <v>1204</v>
      </c>
      <c r="BZ250" s="555" t="s">
        <v>1204</v>
      </c>
      <c r="CA250" s="555" t="s">
        <v>1204</v>
      </c>
      <c r="CB250" s="555" t="s">
        <v>1204</v>
      </c>
      <c r="CC250" s="555" t="s">
        <v>1204</v>
      </c>
      <c r="CD250" s="555" t="s">
        <v>1204</v>
      </c>
      <c r="CE250" s="555" t="s">
        <v>1204</v>
      </c>
      <c r="CF250" s="555" t="s">
        <v>1204</v>
      </c>
      <c r="CG250" s="555" t="s">
        <v>1204</v>
      </c>
      <c r="CH250" s="555" t="s">
        <v>1204</v>
      </c>
      <c r="CI250" s="555" t="s">
        <v>1204</v>
      </c>
      <c r="CJ250" s="555" t="s">
        <v>1204</v>
      </c>
      <c r="CK250" s="555" t="s">
        <v>1204</v>
      </c>
      <c r="CL250" s="555" t="s">
        <v>1204</v>
      </c>
      <c r="CM250" s="555" t="s">
        <v>1204</v>
      </c>
      <c r="CN250" s="555" t="s">
        <v>1204</v>
      </c>
      <c r="CO250" s="555" t="s">
        <v>1204</v>
      </c>
      <c r="CP250" s="555" t="s">
        <v>1204</v>
      </c>
      <c r="CQ250" s="555" t="s">
        <v>1204</v>
      </c>
      <c r="CR250" s="555" t="s">
        <v>1204</v>
      </c>
      <c r="CS250" s="555" t="s">
        <v>1204</v>
      </c>
      <c r="CT250" s="555" t="s">
        <v>1204</v>
      </c>
      <c r="CU250" s="555" t="s">
        <v>1204</v>
      </c>
      <c r="CV250" s="555" t="s">
        <v>1204</v>
      </c>
      <c r="CW250" s="555" t="s">
        <v>1204</v>
      </c>
      <c r="CX250" s="555" t="s">
        <v>1204</v>
      </c>
      <c r="CY250" s="555" t="s">
        <v>1204</v>
      </c>
      <c r="CZ250" s="555" t="s">
        <v>1204</v>
      </c>
      <c r="DA250" s="555" t="s">
        <v>1204</v>
      </c>
      <c r="DB250" s="555" t="s">
        <v>1204</v>
      </c>
    </row>
    <row r="251" spans="1:106">
      <c r="A251" s="589" t="s">
        <v>1194</v>
      </c>
      <c r="B251" s="494"/>
      <c r="C251" s="494"/>
      <c r="D251" s="635"/>
      <c r="E251" s="635"/>
      <c r="F251" s="636"/>
      <c r="G251" s="637"/>
      <c r="H251" s="644" t="s">
        <v>1194</v>
      </c>
      <c r="I251" t="s">
        <v>1204</v>
      </c>
      <c r="J251" t="s">
        <v>1204</v>
      </c>
      <c r="K251" t="s">
        <v>1204</v>
      </c>
      <c r="L251" t="s">
        <v>1204</v>
      </c>
      <c r="M251" t="s">
        <v>1204</v>
      </c>
      <c r="N251" t="s">
        <v>1204</v>
      </c>
      <c r="O251" t="s">
        <v>1204</v>
      </c>
      <c r="P251" t="s">
        <v>1204</v>
      </c>
      <c r="Q251" t="s">
        <v>1204</v>
      </c>
      <c r="R251" t="s">
        <v>1204</v>
      </c>
      <c r="S251" t="s">
        <v>1204</v>
      </c>
      <c r="T251" t="s">
        <v>1204</v>
      </c>
      <c r="U251" t="s">
        <v>1204</v>
      </c>
      <c r="V251" s="355" t="s">
        <v>1204</v>
      </c>
      <c r="W251" s="355" t="s">
        <v>1204</v>
      </c>
      <c r="X251" t="s">
        <v>1204</v>
      </c>
      <c r="Y251" t="s">
        <v>1204</v>
      </c>
      <c r="Z251" t="s">
        <v>1204</v>
      </c>
      <c r="AA251" t="s">
        <v>1204</v>
      </c>
      <c r="AB251" t="s">
        <v>1204</v>
      </c>
      <c r="AC251" t="s">
        <v>1204</v>
      </c>
      <c r="AD251" t="s">
        <v>1204</v>
      </c>
      <c r="AE251" t="s">
        <v>1204</v>
      </c>
      <c r="AF251" t="s">
        <v>1204</v>
      </c>
      <c r="AG251" t="s">
        <v>1204</v>
      </c>
      <c r="AH251" s="639" t="s">
        <v>1204</v>
      </c>
      <c r="AI251" s="639" t="s">
        <v>1204</v>
      </c>
      <c r="AJ251" s="639" t="s">
        <v>1204</v>
      </c>
      <c r="AK251" s="639" t="s">
        <v>1204</v>
      </c>
      <c r="AL251" s="639" t="s">
        <v>1204</v>
      </c>
      <c r="AM251" s="639" t="s">
        <v>1204</v>
      </c>
      <c r="AN251" s="639" t="s">
        <v>1204</v>
      </c>
      <c r="AO251" s="639" t="s">
        <v>1204</v>
      </c>
      <c r="AP251" s="639" t="s">
        <v>1204</v>
      </c>
      <c r="AQ251" s="639" t="s">
        <v>1204</v>
      </c>
      <c r="AR251" s="639" t="s">
        <v>1204</v>
      </c>
      <c r="AS251" s="639" t="s">
        <v>1204</v>
      </c>
      <c r="AT251" s="639" t="s">
        <v>1204</v>
      </c>
      <c r="AU251" s="639" t="s">
        <v>1204</v>
      </c>
      <c r="AV251" s="639" t="s">
        <v>1204</v>
      </c>
      <c r="AW251" s="639" t="s">
        <v>1204</v>
      </c>
      <c r="AX251" s="639" t="s">
        <v>1204</v>
      </c>
      <c r="AY251" s="639" t="s">
        <v>1204</v>
      </c>
      <c r="AZ251" s="639" t="s">
        <v>1204</v>
      </c>
      <c r="BA251" s="639" t="s">
        <v>1204</v>
      </c>
      <c r="BB251" s="639" t="s">
        <v>1204</v>
      </c>
      <c r="BC251" s="639" t="s">
        <v>1204</v>
      </c>
      <c r="BD251" s="639" t="s">
        <v>1204</v>
      </c>
      <c r="BE251" s="639" t="s">
        <v>1204</v>
      </c>
      <c r="BF251" s="639" t="s">
        <v>1204</v>
      </c>
      <c r="BG251" s="8" t="s">
        <v>1204</v>
      </c>
      <c r="BH251" s="639" t="s">
        <v>1204</v>
      </c>
      <c r="BI251" s="639" t="s">
        <v>1204</v>
      </c>
      <c r="BJ251" s="639" t="s">
        <v>1204</v>
      </c>
      <c r="BK251" s="639" t="s">
        <v>1204</v>
      </c>
      <c r="BL251" s="639" t="s">
        <v>1204</v>
      </c>
      <c r="BM251" s="639" t="s">
        <v>1204</v>
      </c>
      <c r="BN251" s="639" t="s">
        <v>1204</v>
      </c>
      <c r="BO251" s="639" t="s">
        <v>1204</v>
      </c>
      <c r="BP251" s="639" t="s">
        <v>1204</v>
      </c>
      <c r="BQ251" s="639" t="s">
        <v>1204</v>
      </c>
      <c r="BR251" s="639" t="s">
        <v>1204</v>
      </c>
      <c r="BS251" s="639" t="s">
        <v>1204</v>
      </c>
      <c r="BT251" s="639" t="s">
        <v>1204</v>
      </c>
      <c r="BU251" s="639" t="s">
        <v>1204</v>
      </c>
      <c r="BV251" s="639" t="s">
        <v>1204</v>
      </c>
      <c r="BW251" s="639" t="s">
        <v>1204</v>
      </c>
      <c r="BX251" s="639" t="s">
        <v>1204</v>
      </c>
      <c r="BY251" s="639" t="s">
        <v>1204</v>
      </c>
      <c r="BZ251" s="639" t="s">
        <v>1204</v>
      </c>
      <c r="CA251" s="639" t="s">
        <v>1204</v>
      </c>
      <c r="CB251" s="639" t="s">
        <v>1204</v>
      </c>
      <c r="CC251" s="639" t="s">
        <v>1204</v>
      </c>
      <c r="CD251" s="639" t="s">
        <v>1204</v>
      </c>
      <c r="CE251" s="639" t="s">
        <v>1204</v>
      </c>
      <c r="CF251" s="639" t="s">
        <v>1204</v>
      </c>
      <c r="CG251" s="639" t="s">
        <v>1204</v>
      </c>
      <c r="CH251" s="639" t="s">
        <v>1204</v>
      </c>
      <c r="CI251" s="639" t="s">
        <v>1204</v>
      </c>
      <c r="CJ251" s="639" t="s">
        <v>1204</v>
      </c>
      <c r="CK251" s="639" t="s">
        <v>1204</v>
      </c>
      <c r="CL251" s="639" t="s">
        <v>1204</v>
      </c>
      <c r="CM251" s="639" t="s">
        <v>1204</v>
      </c>
      <c r="CN251" s="639" t="s">
        <v>1204</v>
      </c>
      <c r="CO251" s="639" t="s">
        <v>1204</v>
      </c>
      <c r="CP251" s="639" t="s">
        <v>1204</v>
      </c>
      <c r="CQ251" s="639" t="s">
        <v>1204</v>
      </c>
      <c r="CR251" s="639" t="s">
        <v>1204</v>
      </c>
      <c r="CS251" s="639" t="s">
        <v>1204</v>
      </c>
      <c r="CT251" s="639" t="s">
        <v>1204</v>
      </c>
      <c r="CU251" s="639" t="s">
        <v>1204</v>
      </c>
      <c r="CV251" s="639" t="s">
        <v>1204</v>
      </c>
      <c r="CW251" s="639" t="s">
        <v>1204</v>
      </c>
      <c r="CX251" s="639" t="s">
        <v>1204</v>
      </c>
      <c r="CY251" s="639" t="s">
        <v>1204</v>
      </c>
      <c r="CZ251" s="639" t="s">
        <v>1204</v>
      </c>
      <c r="DA251" s="639" t="s">
        <v>1204</v>
      </c>
      <c r="DB251" s="639" t="s">
        <v>1204</v>
      </c>
    </row>
    <row r="252" spans="1:106">
      <c r="A252" s="114"/>
      <c r="B252" s="494"/>
      <c r="C252" s="494"/>
      <c r="D252" s="635"/>
      <c r="E252" s="635"/>
      <c r="F252" s="636"/>
      <c r="G252" s="637"/>
      <c r="H252" s="8"/>
      <c r="I252" t="s">
        <v>1204</v>
      </c>
      <c r="J252" t="s">
        <v>1204</v>
      </c>
      <c r="K252" t="s">
        <v>1204</v>
      </c>
      <c r="L252" t="s">
        <v>1204</v>
      </c>
      <c r="M252" t="s">
        <v>1204</v>
      </c>
      <c r="N252" t="s">
        <v>1204</v>
      </c>
      <c r="O252" t="s">
        <v>1204</v>
      </c>
      <c r="P252" t="s">
        <v>1204</v>
      </c>
      <c r="Q252" t="s">
        <v>1204</v>
      </c>
      <c r="R252" t="s">
        <v>1204</v>
      </c>
      <c r="S252" t="s">
        <v>1204</v>
      </c>
      <c r="T252" t="s">
        <v>1204</v>
      </c>
      <c r="U252" t="s">
        <v>1204</v>
      </c>
      <c r="V252" s="355" t="s">
        <v>1204</v>
      </c>
      <c r="W252" s="355" t="s">
        <v>1204</v>
      </c>
      <c r="X252" t="s">
        <v>1204</v>
      </c>
      <c r="Y252" t="s">
        <v>1204</v>
      </c>
      <c r="Z252" t="s">
        <v>1204</v>
      </c>
      <c r="AA252" t="s">
        <v>1204</v>
      </c>
      <c r="AB252" t="s">
        <v>1204</v>
      </c>
      <c r="AC252" t="s">
        <v>1204</v>
      </c>
      <c r="AD252" t="s">
        <v>1204</v>
      </c>
      <c r="AE252" t="s">
        <v>1204</v>
      </c>
      <c r="AF252" t="s">
        <v>1204</v>
      </c>
      <c r="AG252" t="s">
        <v>1204</v>
      </c>
      <c r="AH252" s="639" t="s">
        <v>1204</v>
      </c>
      <c r="AI252" s="639" t="s">
        <v>1204</v>
      </c>
      <c r="AJ252" s="639" t="s">
        <v>1204</v>
      </c>
      <c r="AK252" s="639" t="s">
        <v>1204</v>
      </c>
      <c r="AL252" s="639" t="s">
        <v>1204</v>
      </c>
      <c r="AM252" s="639" t="s">
        <v>1204</v>
      </c>
      <c r="AN252" s="639" t="s">
        <v>1204</v>
      </c>
      <c r="AO252" s="639" t="s">
        <v>1204</v>
      </c>
      <c r="AP252" s="639" t="s">
        <v>1204</v>
      </c>
      <c r="AQ252" s="639" t="s">
        <v>1204</v>
      </c>
      <c r="AR252" s="639" t="s">
        <v>1204</v>
      </c>
      <c r="AS252" s="639" t="s">
        <v>1204</v>
      </c>
      <c r="AT252" s="639" t="s">
        <v>1204</v>
      </c>
      <c r="AU252" s="639" t="s">
        <v>1204</v>
      </c>
      <c r="AV252" s="639" t="s">
        <v>1204</v>
      </c>
      <c r="AW252" s="639" t="s">
        <v>1204</v>
      </c>
      <c r="AX252" s="639" t="s">
        <v>1204</v>
      </c>
      <c r="AY252" s="639" t="s">
        <v>1204</v>
      </c>
      <c r="AZ252" s="639" t="s">
        <v>1204</v>
      </c>
      <c r="BA252" s="639" t="s">
        <v>1204</v>
      </c>
      <c r="BB252" s="639" t="s">
        <v>1204</v>
      </c>
      <c r="BC252" s="639" t="s">
        <v>1204</v>
      </c>
      <c r="BD252" s="639" t="s">
        <v>1204</v>
      </c>
      <c r="BE252" s="639" t="s">
        <v>1204</v>
      </c>
      <c r="BF252" s="639" t="s">
        <v>1204</v>
      </c>
      <c r="BG252" s="8" t="s">
        <v>1204</v>
      </c>
      <c r="BH252" s="639" t="s">
        <v>1204</v>
      </c>
      <c r="BI252" s="639" t="s">
        <v>1204</v>
      </c>
      <c r="BJ252" s="639" t="s">
        <v>1204</v>
      </c>
      <c r="BK252" s="639" t="s">
        <v>1204</v>
      </c>
      <c r="BL252" s="639" t="s">
        <v>1204</v>
      </c>
      <c r="BM252" s="639" t="s">
        <v>1204</v>
      </c>
      <c r="BN252" s="639" t="s">
        <v>1204</v>
      </c>
      <c r="BO252" s="639" t="s">
        <v>1204</v>
      </c>
      <c r="BP252" s="639" t="s">
        <v>1204</v>
      </c>
      <c r="BQ252" s="639" t="s">
        <v>1204</v>
      </c>
      <c r="BR252" s="639" t="s">
        <v>1204</v>
      </c>
      <c r="BS252" s="639" t="s">
        <v>1204</v>
      </c>
      <c r="BT252" s="639" t="s">
        <v>1204</v>
      </c>
      <c r="BU252" s="639" t="s">
        <v>1204</v>
      </c>
      <c r="BV252" s="639" t="s">
        <v>1204</v>
      </c>
      <c r="BW252" s="639" t="s">
        <v>1204</v>
      </c>
      <c r="BX252" s="639" t="s">
        <v>1204</v>
      </c>
      <c r="BY252" s="639" t="s">
        <v>1204</v>
      </c>
      <c r="BZ252" s="639" t="s">
        <v>1204</v>
      </c>
      <c r="CA252" s="639" t="s">
        <v>1204</v>
      </c>
      <c r="CB252" s="639" t="s">
        <v>1204</v>
      </c>
      <c r="CC252" s="639" t="s">
        <v>1204</v>
      </c>
      <c r="CD252" s="639" t="s">
        <v>1204</v>
      </c>
      <c r="CE252" s="639" t="s">
        <v>1204</v>
      </c>
      <c r="CF252" s="639" t="s">
        <v>1204</v>
      </c>
      <c r="CG252" s="639" t="s">
        <v>1204</v>
      </c>
      <c r="CH252" s="639" t="s">
        <v>1204</v>
      </c>
      <c r="CI252" s="639" t="s">
        <v>1204</v>
      </c>
      <c r="CJ252" s="639" t="s">
        <v>1204</v>
      </c>
      <c r="CK252" s="639" t="s">
        <v>1204</v>
      </c>
      <c r="CL252" s="639" t="s">
        <v>1204</v>
      </c>
      <c r="CM252" s="639" t="s">
        <v>1204</v>
      </c>
      <c r="CN252" s="639" t="s">
        <v>1204</v>
      </c>
      <c r="CO252" s="639" t="s">
        <v>1204</v>
      </c>
      <c r="CP252" s="639" t="s">
        <v>1204</v>
      </c>
      <c r="CQ252" s="639" t="s">
        <v>1204</v>
      </c>
      <c r="CR252" s="639" t="s">
        <v>1204</v>
      </c>
      <c r="CS252" s="639" t="s">
        <v>1204</v>
      </c>
      <c r="CT252" s="639" t="s">
        <v>1204</v>
      </c>
      <c r="CU252" s="639" t="s">
        <v>1204</v>
      </c>
      <c r="CV252" s="639" t="s">
        <v>1204</v>
      </c>
      <c r="CW252" s="639" t="s">
        <v>1204</v>
      </c>
      <c r="CX252" s="639" t="s">
        <v>1204</v>
      </c>
      <c r="CY252" s="639" t="s">
        <v>1204</v>
      </c>
      <c r="CZ252" s="639" t="s">
        <v>1204</v>
      </c>
      <c r="DA252" s="639" t="s">
        <v>1204</v>
      </c>
      <c r="DB252" s="639" t="s">
        <v>1204</v>
      </c>
    </row>
    <row r="253" spans="1:106">
      <c r="A253" s="588" t="s">
        <v>1195</v>
      </c>
      <c r="B253" s="494" t="s">
        <v>1186</v>
      </c>
      <c r="C253" s="495" t="s">
        <v>543</v>
      </c>
      <c r="D253" s="652" t="s">
        <v>745</v>
      </c>
      <c r="E253" s="653" t="s">
        <v>740</v>
      </c>
      <c r="F253" s="636">
        <v>43880</v>
      </c>
      <c r="G253" s="637">
        <v>4.1428571428571432</v>
      </c>
      <c r="H253" s="638" t="s">
        <v>1195</v>
      </c>
      <c r="I253">
        <v>2896</v>
      </c>
      <c r="J253">
        <v>1782</v>
      </c>
      <c r="K253">
        <v>84</v>
      </c>
      <c r="L253">
        <v>86</v>
      </c>
      <c r="M253">
        <v>3.39</v>
      </c>
      <c r="N253">
        <v>5.48</v>
      </c>
      <c r="O253">
        <v>94.5</v>
      </c>
      <c r="P253">
        <v>5.22</v>
      </c>
      <c r="Q253">
        <v>1.83</v>
      </c>
      <c r="R253">
        <v>85.1</v>
      </c>
      <c r="S253">
        <v>24.9</v>
      </c>
      <c r="T253">
        <v>75.099999999999994</v>
      </c>
      <c r="U253">
        <v>0.85</v>
      </c>
      <c r="V253" s="355">
        <f t="shared" si="100"/>
        <v>4.7128000000000005</v>
      </c>
      <c r="W253" s="355">
        <f t="shared" si="101"/>
        <v>2.1070276693260905</v>
      </c>
      <c r="X253">
        <v>6.02</v>
      </c>
      <c r="Y253">
        <v>5.76</v>
      </c>
      <c r="Z253">
        <v>4.45</v>
      </c>
      <c r="AA253">
        <v>85.1</v>
      </c>
      <c r="AB253">
        <v>0.26</v>
      </c>
      <c r="AC253">
        <v>32.1</v>
      </c>
      <c r="AD253">
        <v>42.9</v>
      </c>
      <c r="AE253">
        <v>89.3</v>
      </c>
      <c r="AF253">
        <v>60.7</v>
      </c>
      <c r="AG253">
        <v>0</v>
      </c>
      <c r="AH253" s="639">
        <f t="shared" si="102"/>
        <v>1.4989799999999998</v>
      </c>
      <c r="AI253" s="639">
        <f t="shared" si="103"/>
        <v>1.4342399999999997</v>
      </c>
      <c r="AJ253" s="639">
        <f t="shared" si="104"/>
        <v>21.189899999999998</v>
      </c>
      <c r="AK253" s="639">
        <f t="shared" si="105"/>
        <v>6.4740000000000006E-2</v>
      </c>
      <c r="AL253" s="639">
        <f t="shared" si="106"/>
        <v>0.58743000000000001</v>
      </c>
      <c r="AM253" s="639">
        <f t="shared" si="107"/>
        <v>0.78507000000000005</v>
      </c>
      <c r="AN253" s="639">
        <f t="shared" si="108"/>
        <v>1.63419</v>
      </c>
      <c r="AO253" s="639">
        <f t="shared" si="109"/>
        <v>1.1108100000000001</v>
      </c>
      <c r="AP253" s="639">
        <f t="shared" si="110"/>
        <v>0</v>
      </c>
      <c r="AQ253">
        <v>354</v>
      </c>
      <c r="AR253">
        <v>95.1</v>
      </c>
      <c r="AS253">
        <v>931</v>
      </c>
      <c r="AT253">
        <v>376</v>
      </c>
      <c r="AU253">
        <v>-25.7</v>
      </c>
      <c r="AV253">
        <v>23.8</v>
      </c>
      <c r="AW253">
        <v>9.52</v>
      </c>
      <c r="AX253">
        <v>10.7</v>
      </c>
      <c r="AY253">
        <v>1895</v>
      </c>
      <c r="AZ253">
        <v>75</v>
      </c>
      <c r="BA253">
        <v>36.9</v>
      </c>
      <c r="BB253">
        <v>2.38</v>
      </c>
      <c r="BC253">
        <v>262</v>
      </c>
      <c r="BD253">
        <v>57.8</v>
      </c>
      <c r="BE253">
        <v>972</v>
      </c>
      <c r="BF253">
        <v>285</v>
      </c>
      <c r="BG253" s="8" t="s">
        <v>1204</v>
      </c>
      <c r="BH253">
        <v>2.21</v>
      </c>
      <c r="BI253">
        <v>4.97</v>
      </c>
      <c r="BJ253">
        <v>1.31</v>
      </c>
      <c r="BK253">
        <v>294</v>
      </c>
      <c r="BL253">
        <v>85.7</v>
      </c>
      <c r="BM253">
        <v>24.2</v>
      </c>
      <c r="BN253">
        <v>0.76</v>
      </c>
      <c r="BO253">
        <v>9.93</v>
      </c>
      <c r="BP253">
        <v>1.69</v>
      </c>
      <c r="BQ253">
        <v>1.69</v>
      </c>
      <c r="BR253">
        <v>98.3</v>
      </c>
      <c r="BS253">
        <v>1.1299999999999999</v>
      </c>
      <c r="BT253">
        <v>0.56000000000000005</v>
      </c>
      <c r="BU253">
        <v>93.8</v>
      </c>
      <c r="BV253">
        <v>55.4</v>
      </c>
      <c r="BW253">
        <v>45.8</v>
      </c>
      <c r="BX253">
        <v>2.2599999999999998</v>
      </c>
      <c r="BY253">
        <v>0</v>
      </c>
      <c r="BZ253">
        <v>0</v>
      </c>
      <c r="CA253">
        <v>100</v>
      </c>
      <c r="CB253">
        <v>100</v>
      </c>
      <c r="CC253">
        <v>0</v>
      </c>
      <c r="CD253">
        <v>2.04</v>
      </c>
      <c r="CE253">
        <v>0</v>
      </c>
      <c r="CF253">
        <v>1.02</v>
      </c>
      <c r="CG253">
        <v>91.8</v>
      </c>
      <c r="CH253">
        <v>3.06</v>
      </c>
      <c r="CI253">
        <v>45.8</v>
      </c>
      <c r="CJ253">
        <v>1.23</v>
      </c>
      <c r="CK253">
        <v>2.4700000000000002</v>
      </c>
      <c r="CL253">
        <v>0</v>
      </c>
      <c r="CM253">
        <v>96.3</v>
      </c>
      <c r="CN253">
        <v>1.23</v>
      </c>
      <c r="CO253" s="639">
        <f t="shared" si="111"/>
        <v>0</v>
      </c>
      <c r="CP253" s="639">
        <f t="shared" si="112"/>
        <v>0</v>
      </c>
      <c r="CQ253" s="639">
        <f t="shared" si="113"/>
        <v>0.56000000000000005</v>
      </c>
      <c r="CR253" s="639">
        <f t="shared" si="114"/>
        <v>0.56000000000000005</v>
      </c>
      <c r="CS253" s="639">
        <f t="shared" si="115"/>
        <v>0</v>
      </c>
      <c r="CT253" s="639">
        <f t="shared" si="116"/>
        <v>1.1301600000000001</v>
      </c>
      <c r="CU253" s="639">
        <f t="shared" si="117"/>
        <v>0</v>
      </c>
      <c r="CV253" s="639">
        <f t="shared" si="118"/>
        <v>50.857199999999992</v>
      </c>
      <c r="CW253" s="639">
        <f t="shared" si="119"/>
        <v>1.6952400000000001</v>
      </c>
      <c r="CX253" s="639">
        <f t="shared" si="120"/>
        <v>0.56333999999999995</v>
      </c>
      <c r="CY253" s="639">
        <f t="shared" si="121"/>
        <v>1.1312600000000002</v>
      </c>
      <c r="CZ253" s="639">
        <f t="shared" si="122"/>
        <v>0</v>
      </c>
      <c r="DA253" s="639">
        <f t="shared" si="123"/>
        <v>44.105400000000003</v>
      </c>
      <c r="DB253" s="639">
        <f t="shared" si="124"/>
        <v>0.56333999999999995</v>
      </c>
    </row>
    <row r="254" spans="1:106" s="600" customFormat="1">
      <c r="A254" s="645"/>
      <c r="B254" s="599" t="s">
        <v>1187</v>
      </c>
      <c r="C254" s="599"/>
      <c r="G254" s="607"/>
      <c r="H254" s="607"/>
      <c r="I254" s="555" t="s">
        <v>1204</v>
      </c>
      <c r="J254" s="555" t="s">
        <v>1204</v>
      </c>
      <c r="K254" s="555" t="s">
        <v>1204</v>
      </c>
      <c r="L254" s="555" t="s">
        <v>1204</v>
      </c>
      <c r="M254" s="555" t="s">
        <v>1204</v>
      </c>
      <c r="N254" s="555" t="s">
        <v>1204</v>
      </c>
      <c r="O254" s="555" t="s">
        <v>1204</v>
      </c>
      <c r="P254" s="555" t="s">
        <v>1204</v>
      </c>
      <c r="Q254" s="555" t="s">
        <v>1204</v>
      </c>
      <c r="R254" s="555" t="s">
        <v>1204</v>
      </c>
      <c r="S254" s="555" t="s">
        <v>1204</v>
      </c>
      <c r="T254" s="555" t="s">
        <v>1204</v>
      </c>
      <c r="U254" s="555" t="s">
        <v>1204</v>
      </c>
      <c r="V254" s="555" t="s">
        <v>1204</v>
      </c>
      <c r="W254" s="555" t="s">
        <v>1204</v>
      </c>
      <c r="X254" s="555" t="s">
        <v>1204</v>
      </c>
      <c r="Y254" s="555" t="s">
        <v>1204</v>
      </c>
      <c r="Z254" s="555" t="s">
        <v>1204</v>
      </c>
      <c r="AA254" s="555" t="s">
        <v>1204</v>
      </c>
      <c r="AB254" s="555" t="s">
        <v>1204</v>
      </c>
      <c r="AC254" s="555" t="s">
        <v>1204</v>
      </c>
      <c r="AD254" s="555" t="s">
        <v>1204</v>
      </c>
      <c r="AE254" s="555" t="s">
        <v>1204</v>
      </c>
      <c r="AF254" s="555" t="s">
        <v>1204</v>
      </c>
      <c r="AG254" s="555" t="s">
        <v>1204</v>
      </c>
      <c r="AH254" s="555" t="s">
        <v>1204</v>
      </c>
      <c r="AI254" s="555" t="s">
        <v>1204</v>
      </c>
      <c r="AJ254" s="555" t="s">
        <v>1204</v>
      </c>
      <c r="AK254" s="555" t="s">
        <v>1204</v>
      </c>
      <c r="AL254" s="555" t="s">
        <v>1204</v>
      </c>
      <c r="AM254" s="555" t="s">
        <v>1204</v>
      </c>
      <c r="AN254" s="555" t="s">
        <v>1204</v>
      </c>
      <c r="AO254" s="555" t="s">
        <v>1204</v>
      </c>
      <c r="AP254" s="555" t="s">
        <v>1204</v>
      </c>
      <c r="AQ254" s="555" t="s">
        <v>1204</v>
      </c>
      <c r="AR254" s="555" t="s">
        <v>1204</v>
      </c>
      <c r="AS254" s="555" t="s">
        <v>1204</v>
      </c>
      <c r="AT254" s="555" t="s">
        <v>1204</v>
      </c>
      <c r="AU254" s="555" t="s">
        <v>1204</v>
      </c>
      <c r="AV254" s="555" t="s">
        <v>1204</v>
      </c>
      <c r="AW254" s="555" t="s">
        <v>1204</v>
      </c>
      <c r="AX254" s="555" t="s">
        <v>1204</v>
      </c>
      <c r="AY254" s="555" t="s">
        <v>1204</v>
      </c>
      <c r="AZ254" s="555" t="s">
        <v>1204</v>
      </c>
      <c r="BA254" s="555" t="s">
        <v>1204</v>
      </c>
      <c r="BB254" s="555" t="s">
        <v>1204</v>
      </c>
      <c r="BC254" s="555" t="s">
        <v>1204</v>
      </c>
      <c r="BD254" s="555" t="s">
        <v>1204</v>
      </c>
      <c r="BE254" s="555" t="s">
        <v>1204</v>
      </c>
      <c r="BF254" s="555" t="s">
        <v>1204</v>
      </c>
      <c r="BG254" s="555" t="s">
        <v>1204</v>
      </c>
      <c r="BH254" s="555" t="s">
        <v>1204</v>
      </c>
      <c r="BI254" s="555" t="s">
        <v>1204</v>
      </c>
      <c r="BJ254" s="555" t="s">
        <v>1204</v>
      </c>
      <c r="BK254" s="555" t="s">
        <v>1204</v>
      </c>
      <c r="BL254" s="555" t="s">
        <v>1204</v>
      </c>
      <c r="BM254" s="555" t="s">
        <v>1204</v>
      </c>
      <c r="BN254" s="555" t="s">
        <v>1204</v>
      </c>
      <c r="BO254" s="555" t="s">
        <v>1204</v>
      </c>
      <c r="BP254" s="555" t="s">
        <v>1204</v>
      </c>
      <c r="BQ254" s="555" t="s">
        <v>1204</v>
      </c>
      <c r="BR254" s="555" t="s">
        <v>1204</v>
      </c>
      <c r="BS254" s="555" t="s">
        <v>1204</v>
      </c>
      <c r="BT254" s="555" t="s">
        <v>1204</v>
      </c>
      <c r="BU254" s="555" t="s">
        <v>1204</v>
      </c>
      <c r="BV254" s="555" t="s">
        <v>1204</v>
      </c>
      <c r="BW254" s="555" t="s">
        <v>1204</v>
      </c>
      <c r="BX254" s="555" t="s">
        <v>1204</v>
      </c>
      <c r="BY254" s="555" t="s">
        <v>1204</v>
      </c>
      <c r="BZ254" s="555" t="s">
        <v>1204</v>
      </c>
      <c r="CA254" s="555" t="s">
        <v>1204</v>
      </c>
      <c r="CB254" s="555" t="s">
        <v>1204</v>
      </c>
      <c r="CC254" s="555" t="s">
        <v>1204</v>
      </c>
      <c r="CD254" s="555" t="s">
        <v>1204</v>
      </c>
      <c r="CE254" s="555" t="s">
        <v>1204</v>
      </c>
      <c r="CF254" s="555" t="s">
        <v>1204</v>
      </c>
      <c r="CG254" s="555" t="s">
        <v>1204</v>
      </c>
      <c r="CH254" s="555" t="s">
        <v>1204</v>
      </c>
      <c r="CI254" s="555" t="s">
        <v>1204</v>
      </c>
      <c r="CJ254" s="555" t="s">
        <v>1204</v>
      </c>
      <c r="CK254" s="555" t="s">
        <v>1204</v>
      </c>
      <c r="CL254" s="555" t="s">
        <v>1204</v>
      </c>
      <c r="CM254" s="555" t="s">
        <v>1204</v>
      </c>
      <c r="CN254" s="555" t="s">
        <v>1204</v>
      </c>
      <c r="CO254" s="555" t="s">
        <v>1204</v>
      </c>
      <c r="CP254" s="555" t="s">
        <v>1204</v>
      </c>
      <c r="CQ254" s="555" t="s">
        <v>1204</v>
      </c>
      <c r="CR254" s="555" t="s">
        <v>1204</v>
      </c>
      <c r="CS254" s="555" t="s">
        <v>1204</v>
      </c>
      <c r="CT254" s="555" t="s">
        <v>1204</v>
      </c>
      <c r="CU254" s="555" t="s">
        <v>1204</v>
      </c>
      <c r="CV254" s="555" t="s">
        <v>1204</v>
      </c>
      <c r="CW254" s="555" t="s">
        <v>1204</v>
      </c>
      <c r="CX254" s="555" t="s">
        <v>1204</v>
      </c>
      <c r="CY254" s="555" t="s">
        <v>1204</v>
      </c>
      <c r="CZ254" s="555" t="s">
        <v>1204</v>
      </c>
      <c r="DA254" s="555" t="s">
        <v>1204</v>
      </c>
      <c r="DB254" s="555" t="s">
        <v>1204</v>
      </c>
    </row>
    <row r="255" spans="1:106">
      <c r="A255" s="588" t="s">
        <v>381</v>
      </c>
      <c r="B255" s="494"/>
      <c r="C255" s="494"/>
      <c r="D255" s="635"/>
      <c r="E255" s="635"/>
      <c r="F255" s="636"/>
      <c r="G255" s="637"/>
      <c r="H255" s="638" t="s">
        <v>381</v>
      </c>
      <c r="I255" t="s">
        <v>1204</v>
      </c>
      <c r="J255" t="s">
        <v>1204</v>
      </c>
      <c r="K255" t="s">
        <v>1204</v>
      </c>
      <c r="L255" t="s">
        <v>1204</v>
      </c>
      <c r="M255" t="s">
        <v>1204</v>
      </c>
      <c r="N255" t="s">
        <v>1204</v>
      </c>
      <c r="O255" t="s">
        <v>1204</v>
      </c>
      <c r="P255" t="s">
        <v>1204</v>
      </c>
      <c r="Q255" t="s">
        <v>1204</v>
      </c>
      <c r="R255" t="s">
        <v>1204</v>
      </c>
      <c r="S255" t="s">
        <v>1204</v>
      </c>
      <c r="T255" t="s">
        <v>1204</v>
      </c>
      <c r="U255" t="s">
        <v>1204</v>
      </c>
      <c r="V255" s="355" t="s">
        <v>1204</v>
      </c>
      <c r="W255" s="355" t="s">
        <v>1204</v>
      </c>
      <c r="X255" t="s">
        <v>1204</v>
      </c>
      <c r="Y255" t="s">
        <v>1204</v>
      </c>
      <c r="Z255" t="s">
        <v>1204</v>
      </c>
      <c r="AA255" t="s">
        <v>1204</v>
      </c>
      <c r="AB255" t="s">
        <v>1204</v>
      </c>
      <c r="AC255" t="s">
        <v>1204</v>
      </c>
      <c r="AD255" t="s">
        <v>1204</v>
      </c>
      <c r="AE255" t="s">
        <v>1204</v>
      </c>
      <c r="AF255" t="s">
        <v>1204</v>
      </c>
      <c r="AG255" t="s">
        <v>1204</v>
      </c>
      <c r="AH255" s="639" t="s">
        <v>1204</v>
      </c>
      <c r="AI255" s="639" t="s">
        <v>1204</v>
      </c>
      <c r="AJ255" s="639" t="s">
        <v>1204</v>
      </c>
      <c r="AK255" s="639" t="s">
        <v>1204</v>
      </c>
      <c r="AL255" s="639" t="s">
        <v>1204</v>
      </c>
      <c r="AM255" s="639" t="s">
        <v>1204</v>
      </c>
      <c r="AN255" s="639" t="s">
        <v>1204</v>
      </c>
      <c r="AO255" s="639" t="s">
        <v>1204</v>
      </c>
      <c r="AP255" s="639" t="s">
        <v>1204</v>
      </c>
      <c r="AQ255" s="639" t="s">
        <v>1204</v>
      </c>
      <c r="AR255" s="639" t="s">
        <v>1204</v>
      </c>
      <c r="AS255" s="639" t="s">
        <v>1204</v>
      </c>
      <c r="AT255" s="639" t="s">
        <v>1204</v>
      </c>
      <c r="AU255" s="639" t="s">
        <v>1204</v>
      </c>
      <c r="AV255" s="639" t="s">
        <v>1204</v>
      </c>
      <c r="AW255" s="639" t="s">
        <v>1204</v>
      </c>
      <c r="AX255" s="639" t="s">
        <v>1204</v>
      </c>
      <c r="AY255" s="639" t="s">
        <v>1204</v>
      </c>
      <c r="AZ255" s="639" t="s">
        <v>1204</v>
      </c>
      <c r="BA255" s="639" t="s">
        <v>1204</v>
      </c>
      <c r="BB255" s="639" t="s">
        <v>1204</v>
      </c>
      <c r="BC255" s="639" t="s">
        <v>1204</v>
      </c>
      <c r="BD255" s="639" t="s">
        <v>1204</v>
      </c>
      <c r="BE255" s="639" t="s">
        <v>1204</v>
      </c>
      <c r="BF255" s="639" t="s">
        <v>1204</v>
      </c>
      <c r="BG255" s="639" t="s">
        <v>1204</v>
      </c>
      <c r="BH255" s="639" t="s">
        <v>1204</v>
      </c>
      <c r="BI255" s="639" t="s">
        <v>1204</v>
      </c>
      <c r="BJ255" s="639" t="s">
        <v>1204</v>
      </c>
      <c r="BK255" s="639" t="s">
        <v>1204</v>
      </c>
      <c r="BL255" s="639" t="s">
        <v>1204</v>
      </c>
      <c r="BM255" s="639" t="s">
        <v>1204</v>
      </c>
      <c r="BN255" s="639" t="s">
        <v>1204</v>
      </c>
      <c r="BO255" s="639" t="s">
        <v>1204</v>
      </c>
      <c r="BP255" s="639" t="s">
        <v>1204</v>
      </c>
      <c r="BQ255" s="639" t="s">
        <v>1204</v>
      </c>
      <c r="BR255" s="639" t="s">
        <v>1204</v>
      </c>
      <c r="BS255" s="639" t="s">
        <v>1204</v>
      </c>
      <c r="BT255" s="639" t="s">
        <v>1204</v>
      </c>
      <c r="BU255" s="639" t="s">
        <v>1204</v>
      </c>
      <c r="BV255" s="639" t="s">
        <v>1204</v>
      </c>
      <c r="BW255" s="639" t="s">
        <v>1204</v>
      </c>
      <c r="BX255" s="639" t="s">
        <v>1204</v>
      </c>
      <c r="BY255" s="639" t="s">
        <v>1204</v>
      </c>
      <c r="BZ255" s="639" t="s">
        <v>1204</v>
      </c>
      <c r="CA255" s="639" t="s">
        <v>1204</v>
      </c>
      <c r="CB255" s="639" t="s">
        <v>1204</v>
      </c>
      <c r="CC255" s="639" t="s">
        <v>1204</v>
      </c>
      <c r="CD255" s="639" t="s">
        <v>1204</v>
      </c>
      <c r="CE255" s="639" t="s">
        <v>1204</v>
      </c>
      <c r="CF255" s="639" t="s">
        <v>1204</v>
      </c>
      <c r="CG255" s="639" t="s">
        <v>1204</v>
      </c>
      <c r="CH255" s="639" t="s">
        <v>1204</v>
      </c>
      <c r="CI255" s="639" t="s">
        <v>1204</v>
      </c>
      <c r="CJ255" s="639" t="s">
        <v>1204</v>
      </c>
      <c r="CK255" s="639" t="s">
        <v>1204</v>
      </c>
      <c r="CL255" s="639" t="s">
        <v>1204</v>
      </c>
      <c r="CM255" s="639" t="s">
        <v>1204</v>
      </c>
      <c r="CN255" s="639" t="s">
        <v>1204</v>
      </c>
      <c r="CO255" s="639" t="s">
        <v>1204</v>
      </c>
      <c r="CP255" s="639" t="s">
        <v>1204</v>
      </c>
      <c r="CQ255" s="639" t="s">
        <v>1204</v>
      </c>
      <c r="CR255" s="639" t="s">
        <v>1204</v>
      </c>
      <c r="CS255" s="639" t="s">
        <v>1204</v>
      </c>
      <c r="CT255" s="639" t="s">
        <v>1204</v>
      </c>
      <c r="CU255" s="639" t="s">
        <v>1204</v>
      </c>
      <c r="CV255" s="639" t="s">
        <v>1204</v>
      </c>
      <c r="CW255" s="639" t="s">
        <v>1204</v>
      </c>
      <c r="CX255" s="639" t="s">
        <v>1204</v>
      </c>
      <c r="CY255" s="639" t="s">
        <v>1204</v>
      </c>
      <c r="CZ255" s="639" t="s">
        <v>1204</v>
      </c>
      <c r="DA255" s="639" t="s">
        <v>1204</v>
      </c>
      <c r="DB255" s="639" t="s">
        <v>1204</v>
      </c>
    </row>
    <row r="256" spans="1:106">
      <c r="A256" s="114"/>
      <c r="B256" s="494"/>
      <c r="C256" s="494"/>
      <c r="D256" s="635"/>
      <c r="E256" s="635"/>
      <c r="F256" s="636"/>
      <c r="G256" s="637"/>
      <c r="I256" t="s">
        <v>1204</v>
      </c>
      <c r="J256" t="s">
        <v>1204</v>
      </c>
      <c r="K256" t="s">
        <v>1204</v>
      </c>
      <c r="L256" t="s">
        <v>1204</v>
      </c>
      <c r="M256" t="s">
        <v>1204</v>
      </c>
      <c r="N256" t="s">
        <v>1204</v>
      </c>
      <c r="O256" t="s">
        <v>1204</v>
      </c>
      <c r="P256" t="s">
        <v>1204</v>
      </c>
      <c r="Q256" t="s">
        <v>1204</v>
      </c>
      <c r="R256" t="s">
        <v>1204</v>
      </c>
      <c r="S256" t="s">
        <v>1204</v>
      </c>
      <c r="T256" t="s">
        <v>1204</v>
      </c>
      <c r="U256" t="s">
        <v>1204</v>
      </c>
      <c r="V256" s="355" t="s">
        <v>1204</v>
      </c>
      <c r="W256" s="355" t="s">
        <v>1204</v>
      </c>
      <c r="X256" t="s">
        <v>1204</v>
      </c>
      <c r="Y256" t="s">
        <v>1204</v>
      </c>
      <c r="Z256" t="s">
        <v>1204</v>
      </c>
      <c r="AA256" t="s">
        <v>1204</v>
      </c>
      <c r="AB256" t="s">
        <v>1204</v>
      </c>
      <c r="AC256" t="s">
        <v>1204</v>
      </c>
      <c r="AD256" t="s">
        <v>1204</v>
      </c>
      <c r="AE256" t="s">
        <v>1204</v>
      </c>
      <c r="AF256" t="s">
        <v>1204</v>
      </c>
      <c r="AG256" t="s">
        <v>1204</v>
      </c>
      <c r="AH256" s="639" t="s">
        <v>1204</v>
      </c>
      <c r="AI256" s="639" t="s">
        <v>1204</v>
      </c>
      <c r="AJ256" s="639" t="s">
        <v>1204</v>
      </c>
      <c r="AK256" s="639" t="s">
        <v>1204</v>
      </c>
      <c r="AL256" s="639" t="s">
        <v>1204</v>
      </c>
      <c r="AM256" s="639" t="s">
        <v>1204</v>
      </c>
      <c r="AN256" s="639" t="s">
        <v>1204</v>
      </c>
      <c r="AO256" s="639" t="s">
        <v>1204</v>
      </c>
      <c r="AP256" s="639" t="s">
        <v>1204</v>
      </c>
      <c r="AQ256" s="639" t="s">
        <v>1204</v>
      </c>
      <c r="AR256" s="639" t="s">
        <v>1204</v>
      </c>
      <c r="AS256" s="639" t="s">
        <v>1204</v>
      </c>
      <c r="AT256" s="639" t="s">
        <v>1204</v>
      </c>
      <c r="AU256" s="639" t="s">
        <v>1204</v>
      </c>
      <c r="AV256" s="639" t="s">
        <v>1204</v>
      </c>
      <c r="AW256" s="639" t="s">
        <v>1204</v>
      </c>
      <c r="AX256" s="639" t="s">
        <v>1204</v>
      </c>
      <c r="AY256" s="639" t="s">
        <v>1204</v>
      </c>
      <c r="AZ256" s="639" t="s">
        <v>1204</v>
      </c>
      <c r="BA256" s="639" t="s">
        <v>1204</v>
      </c>
      <c r="BB256" s="639" t="s">
        <v>1204</v>
      </c>
      <c r="BC256" s="639" t="s">
        <v>1204</v>
      </c>
      <c r="BD256" s="639" t="s">
        <v>1204</v>
      </c>
      <c r="BE256" s="639" t="s">
        <v>1204</v>
      </c>
      <c r="BF256" s="639" t="s">
        <v>1204</v>
      </c>
      <c r="BG256" s="639" t="s">
        <v>1204</v>
      </c>
      <c r="BH256" s="639" t="s">
        <v>1204</v>
      </c>
      <c r="BI256" s="639" t="s">
        <v>1204</v>
      </c>
      <c r="BJ256" s="639" t="s">
        <v>1204</v>
      </c>
      <c r="BK256" s="639" t="s">
        <v>1204</v>
      </c>
      <c r="BL256" s="639" t="s">
        <v>1204</v>
      </c>
      <c r="BM256" s="639" t="s">
        <v>1204</v>
      </c>
      <c r="BN256" s="639" t="s">
        <v>1204</v>
      </c>
      <c r="BO256" s="639" t="s">
        <v>1204</v>
      </c>
      <c r="BP256" s="639" t="s">
        <v>1204</v>
      </c>
      <c r="BQ256" s="639" t="s">
        <v>1204</v>
      </c>
      <c r="BR256" s="639" t="s">
        <v>1204</v>
      </c>
      <c r="BS256" s="639" t="s">
        <v>1204</v>
      </c>
      <c r="BT256" s="639" t="s">
        <v>1204</v>
      </c>
      <c r="BU256" s="639" t="s">
        <v>1204</v>
      </c>
      <c r="BV256" s="639" t="s">
        <v>1204</v>
      </c>
      <c r="BW256" s="639" t="s">
        <v>1204</v>
      </c>
      <c r="BX256" s="639" t="s">
        <v>1204</v>
      </c>
      <c r="BY256" s="639" t="s">
        <v>1204</v>
      </c>
      <c r="BZ256" s="639" t="s">
        <v>1204</v>
      </c>
      <c r="CA256" s="639" t="s">
        <v>1204</v>
      </c>
      <c r="CB256" s="639" t="s">
        <v>1204</v>
      </c>
      <c r="CC256" s="639" t="s">
        <v>1204</v>
      </c>
      <c r="CD256" s="639" t="s">
        <v>1204</v>
      </c>
      <c r="CE256" s="639" t="s">
        <v>1204</v>
      </c>
      <c r="CF256" s="639" t="s">
        <v>1204</v>
      </c>
      <c r="CG256" s="639" t="s">
        <v>1204</v>
      </c>
      <c r="CH256" s="639" t="s">
        <v>1204</v>
      </c>
      <c r="CI256" s="639" t="s">
        <v>1204</v>
      </c>
      <c r="CJ256" s="639" t="s">
        <v>1204</v>
      </c>
      <c r="CK256" s="639" t="s">
        <v>1204</v>
      </c>
      <c r="CL256" s="639" t="s">
        <v>1204</v>
      </c>
      <c r="CM256" s="639" t="s">
        <v>1204</v>
      </c>
      <c r="CN256" s="639" t="s">
        <v>1204</v>
      </c>
      <c r="CO256" s="639" t="s">
        <v>1204</v>
      </c>
      <c r="CP256" s="639" t="s">
        <v>1204</v>
      </c>
      <c r="CQ256" s="639" t="s">
        <v>1204</v>
      </c>
      <c r="CR256" s="639" t="s">
        <v>1204</v>
      </c>
      <c r="CS256" s="639" t="s">
        <v>1204</v>
      </c>
      <c r="CT256" s="639" t="s">
        <v>1204</v>
      </c>
      <c r="CU256" s="639" t="s">
        <v>1204</v>
      </c>
      <c r="CV256" s="639" t="s">
        <v>1204</v>
      </c>
      <c r="CW256" s="639" t="s">
        <v>1204</v>
      </c>
      <c r="CX256" s="639" t="s">
        <v>1204</v>
      </c>
      <c r="CY256" s="639" t="s">
        <v>1204</v>
      </c>
      <c r="CZ256" s="639" t="s">
        <v>1204</v>
      </c>
      <c r="DA256" s="639" t="s">
        <v>1204</v>
      </c>
      <c r="DB256" s="639" t="s">
        <v>1204</v>
      </c>
    </row>
    <row r="257" spans="1:106">
      <c r="A257" s="588" t="s">
        <v>1196</v>
      </c>
      <c r="B257" s="494"/>
      <c r="C257" s="494"/>
      <c r="D257" s="635"/>
      <c r="E257" s="635"/>
      <c r="F257" s="636"/>
      <c r="G257" s="637"/>
      <c r="H257" s="638" t="s">
        <v>1196</v>
      </c>
      <c r="I257" t="s">
        <v>1204</v>
      </c>
      <c r="J257" t="s">
        <v>1204</v>
      </c>
      <c r="K257" t="s">
        <v>1204</v>
      </c>
      <c r="L257" t="s">
        <v>1204</v>
      </c>
      <c r="M257" t="s">
        <v>1204</v>
      </c>
      <c r="N257" t="s">
        <v>1204</v>
      </c>
      <c r="O257" t="s">
        <v>1204</v>
      </c>
      <c r="P257" t="s">
        <v>1204</v>
      </c>
      <c r="Q257" t="s">
        <v>1204</v>
      </c>
      <c r="R257" t="s">
        <v>1204</v>
      </c>
      <c r="S257" t="s">
        <v>1204</v>
      </c>
      <c r="T257" t="s">
        <v>1204</v>
      </c>
      <c r="U257" t="s">
        <v>1204</v>
      </c>
      <c r="V257" s="355" t="s">
        <v>1204</v>
      </c>
      <c r="W257" s="355" t="s">
        <v>1204</v>
      </c>
      <c r="X257" t="s">
        <v>1204</v>
      </c>
      <c r="Y257" t="s">
        <v>1204</v>
      </c>
      <c r="Z257" t="s">
        <v>1204</v>
      </c>
      <c r="AA257" t="s">
        <v>1204</v>
      </c>
      <c r="AB257" t="s">
        <v>1204</v>
      </c>
      <c r="AC257" t="s">
        <v>1204</v>
      </c>
      <c r="AD257" t="s">
        <v>1204</v>
      </c>
      <c r="AE257" t="s">
        <v>1204</v>
      </c>
      <c r="AF257" t="s">
        <v>1204</v>
      </c>
      <c r="AG257" t="s">
        <v>1204</v>
      </c>
      <c r="AH257" s="639" t="s">
        <v>1204</v>
      </c>
      <c r="AI257" s="639" t="s">
        <v>1204</v>
      </c>
      <c r="AJ257" s="639" t="s">
        <v>1204</v>
      </c>
      <c r="AK257" s="639" t="s">
        <v>1204</v>
      </c>
      <c r="AL257" s="639" t="s">
        <v>1204</v>
      </c>
      <c r="AM257" s="639" t="s">
        <v>1204</v>
      </c>
      <c r="AN257" s="639" t="s">
        <v>1204</v>
      </c>
      <c r="AO257" s="639" t="s">
        <v>1204</v>
      </c>
      <c r="AP257" s="639" t="s">
        <v>1204</v>
      </c>
      <c r="AQ257" s="639" t="s">
        <v>1204</v>
      </c>
      <c r="AR257" s="639" t="s">
        <v>1204</v>
      </c>
      <c r="AS257" s="639" t="s">
        <v>1204</v>
      </c>
      <c r="AT257" s="639" t="s">
        <v>1204</v>
      </c>
      <c r="AU257" s="639" t="s">
        <v>1204</v>
      </c>
      <c r="AV257" s="639" t="s">
        <v>1204</v>
      </c>
      <c r="AW257" s="639" t="s">
        <v>1204</v>
      </c>
      <c r="AX257" s="639" t="s">
        <v>1204</v>
      </c>
      <c r="AY257" s="639" t="s">
        <v>1204</v>
      </c>
      <c r="AZ257" s="639" t="s">
        <v>1204</v>
      </c>
      <c r="BA257" s="639" t="s">
        <v>1204</v>
      </c>
      <c r="BB257" s="639" t="s">
        <v>1204</v>
      </c>
      <c r="BC257" s="639" t="s">
        <v>1204</v>
      </c>
      <c r="BD257" s="639" t="s">
        <v>1204</v>
      </c>
      <c r="BE257" s="639" t="s">
        <v>1204</v>
      </c>
      <c r="BF257" s="639" t="s">
        <v>1204</v>
      </c>
      <c r="BG257" s="639" t="s">
        <v>1204</v>
      </c>
      <c r="BH257" s="639" t="s">
        <v>1204</v>
      </c>
      <c r="BI257" s="639" t="s">
        <v>1204</v>
      </c>
      <c r="BJ257" s="639" t="s">
        <v>1204</v>
      </c>
      <c r="BK257" s="639" t="s">
        <v>1204</v>
      </c>
      <c r="BL257" s="639" t="s">
        <v>1204</v>
      </c>
      <c r="BM257" s="639" t="s">
        <v>1204</v>
      </c>
      <c r="BN257" s="639" t="s">
        <v>1204</v>
      </c>
      <c r="BO257" s="639" t="s">
        <v>1204</v>
      </c>
      <c r="BP257" s="639" t="s">
        <v>1204</v>
      </c>
      <c r="BQ257" s="639" t="s">
        <v>1204</v>
      </c>
      <c r="BR257" s="639" t="s">
        <v>1204</v>
      </c>
      <c r="BS257" s="639" t="s">
        <v>1204</v>
      </c>
      <c r="BT257" s="639" t="s">
        <v>1204</v>
      </c>
      <c r="BU257" s="639" t="s">
        <v>1204</v>
      </c>
      <c r="BV257" s="639" t="s">
        <v>1204</v>
      </c>
      <c r="BW257" s="639" t="s">
        <v>1204</v>
      </c>
      <c r="BX257" s="639" t="s">
        <v>1204</v>
      </c>
      <c r="BY257" s="639" t="s">
        <v>1204</v>
      </c>
      <c r="BZ257" s="639" t="s">
        <v>1204</v>
      </c>
      <c r="CA257" s="639" t="s">
        <v>1204</v>
      </c>
      <c r="CB257" s="639" t="s">
        <v>1204</v>
      </c>
      <c r="CC257" s="639" t="s">
        <v>1204</v>
      </c>
      <c r="CD257" s="639" t="s">
        <v>1204</v>
      </c>
      <c r="CE257" s="639" t="s">
        <v>1204</v>
      </c>
      <c r="CF257" s="639" t="s">
        <v>1204</v>
      </c>
      <c r="CG257" s="639" t="s">
        <v>1204</v>
      </c>
      <c r="CH257" s="639" t="s">
        <v>1204</v>
      </c>
      <c r="CI257" s="639" t="s">
        <v>1204</v>
      </c>
      <c r="CJ257" s="639" t="s">
        <v>1204</v>
      </c>
      <c r="CK257" s="639" t="s">
        <v>1204</v>
      </c>
      <c r="CL257" s="639" t="s">
        <v>1204</v>
      </c>
      <c r="CM257" s="639" t="s">
        <v>1204</v>
      </c>
      <c r="CN257" s="639" t="s">
        <v>1204</v>
      </c>
      <c r="CO257" s="639" t="s">
        <v>1204</v>
      </c>
      <c r="CP257" s="639" t="s">
        <v>1204</v>
      </c>
      <c r="CQ257" s="639" t="s">
        <v>1204</v>
      </c>
      <c r="CR257" s="639" t="s">
        <v>1204</v>
      </c>
      <c r="CS257" s="639" t="s">
        <v>1204</v>
      </c>
      <c r="CT257" s="639" t="s">
        <v>1204</v>
      </c>
      <c r="CU257" s="639" t="s">
        <v>1204</v>
      </c>
      <c r="CV257" s="639" t="s">
        <v>1204</v>
      </c>
      <c r="CW257" s="639" t="s">
        <v>1204</v>
      </c>
      <c r="CX257" s="639" t="s">
        <v>1204</v>
      </c>
      <c r="CY257" s="639" t="s">
        <v>1204</v>
      </c>
      <c r="CZ257" s="639" t="s">
        <v>1204</v>
      </c>
      <c r="DA257" s="639" t="s">
        <v>1204</v>
      </c>
      <c r="DB257" s="639" t="s">
        <v>1204</v>
      </c>
    </row>
    <row r="258" spans="1:106">
      <c r="A258" s="114"/>
      <c r="B258" s="494"/>
      <c r="C258" s="494"/>
      <c r="D258" s="635"/>
      <c r="E258" s="635"/>
      <c r="F258" s="636"/>
      <c r="G258" s="637"/>
      <c r="H258" s="643"/>
      <c r="I258" t="s">
        <v>1204</v>
      </c>
      <c r="J258" t="s">
        <v>1204</v>
      </c>
      <c r="K258" t="s">
        <v>1204</v>
      </c>
      <c r="L258" t="s">
        <v>1204</v>
      </c>
      <c r="M258" t="s">
        <v>1204</v>
      </c>
      <c r="N258" t="s">
        <v>1204</v>
      </c>
      <c r="O258" t="s">
        <v>1204</v>
      </c>
      <c r="P258" t="s">
        <v>1204</v>
      </c>
      <c r="Q258" t="s">
        <v>1204</v>
      </c>
      <c r="R258" t="s">
        <v>1204</v>
      </c>
      <c r="S258" t="s">
        <v>1204</v>
      </c>
      <c r="T258" t="s">
        <v>1204</v>
      </c>
      <c r="U258" t="s">
        <v>1204</v>
      </c>
      <c r="V258" s="355" t="s">
        <v>1204</v>
      </c>
      <c r="W258" s="355" t="s">
        <v>1204</v>
      </c>
      <c r="X258" t="s">
        <v>1204</v>
      </c>
      <c r="Y258" t="s">
        <v>1204</v>
      </c>
      <c r="Z258" t="s">
        <v>1204</v>
      </c>
      <c r="AA258" t="s">
        <v>1204</v>
      </c>
      <c r="AB258" t="s">
        <v>1204</v>
      </c>
      <c r="AC258" t="s">
        <v>1204</v>
      </c>
      <c r="AD258" t="s">
        <v>1204</v>
      </c>
      <c r="AE258" t="s">
        <v>1204</v>
      </c>
      <c r="AF258" t="s">
        <v>1204</v>
      </c>
      <c r="AG258" t="s">
        <v>1204</v>
      </c>
      <c r="AH258" s="639" t="s">
        <v>1204</v>
      </c>
      <c r="AI258" s="639" t="s">
        <v>1204</v>
      </c>
      <c r="AJ258" s="639" t="s">
        <v>1204</v>
      </c>
      <c r="AK258" s="639" t="s">
        <v>1204</v>
      </c>
      <c r="AL258" s="639" t="s">
        <v>1204</v>
      </c>
      <c r="AM258" s="639" t="s">
        <v>1204</v>
      </c>
      <c r="AN258" s="639" t="s">
        <v>1204</v>
      </c>
      <c r="AO258" s="639" t="s">
        <v>1204</v>
      </c>
      <c r="AP258" s="639" t="s">
        <v>1204</v>
      </c>
      <c r="AQ258" s="639" t="s">
        <v>1204</v>
      </c>
      <c r="AR258" s="639" t="s">
        <v>1204</v>
      </c>
      <c r="AS258" s="639" t="s">
        <v>1204</v>
      </c>
      <c r="AT258" s="639" t="s">
        <v>1204</v>
      </c>
      <c r="AU258" s="639" t="s">
        <v>1204</v>
      </c>
      <c r="AV258" s="639" t="s">
        <v>1204</v>
      </c>
      <c r="AW258" s="639" t="s">
        <v>1204</v>
      </c>
      <c r="AX258" s="639" t="s">
        <v>1204</v>
      </c>
      <c r="AY258" s="639" t="s">
        <v>1204</v>
      </c>
      <c r="AZ258" s="639" t="s">
        <v>1204</v>
      </c>
      <c r="BA258" s="639" t="s">
        <v>1204</v>
      </c>
      <c r="BB258" s="639" t="s">
        <v>1204</v>
      </c>
      <c r="BC258" s="639" t="s">
        <v>1204</v>
      </c>
      <c r="BD258" s="639" t="s">
        <v>1204</v>
      </c>
      <c r="BE258" s="639" t="s">
        <v>1204</v>
      </c>
      <c r="BF258" s="639" t="s">
        <v>1204</v>
      </c>
      <c r="BG258" s="639" t="s">
        <v>1204</v>
      </c>
      <c r="BH258" s="639" t="s">
        <v>1204</v>
      </c>
      <c r="BI258" s="639" t="s">
        <v>1204</v>
      </c>
      <c r="BJ258" s="639" t="s">
        <v>1204</v>
      </c>
      <c r="BK258" s="639" t="s">
        <v>1204</v>
      </c>
      <c r="BL258" s="639" t="s">
        <v>1204</v>
      </c>
      <c r="BM258" s="639" t="s">
        <v>1204</v>
      </c>
      <c r="BN258" s="639" t="s">
        <v>1204</v>
      </c>
      <c r="BO258" s="639" t="s">
        <v>1204</v>
      </c>
      <c r="BP258" s="639" t="s">
        <v>1204</v>
      </c>
      <c r="BQ258" s="639" t="s">
        <v>1204</v>
      </c>
      <c r="BR258" s="639" t="s">
        <v>1204</v>
      </c>
      <c r="BS258" s="639" t="s">
        <v>1204</v>
      </c>
      <c r="BT258" s="639" t="s">
        <v>1204</v>
      </c>
      <c r="BU258" s="639" t="s">
        <v>1204</v>
      </c>
      <c r="BV258" s="639" t="s">
        <v>1204</v>
      </c>
      <c r="BW258" s="639" t="s">
        <v>1204</v>
      </c>
      <c r="BX258" s="639" t="s">
        <v>1204</v>
      </c>
      <c r="BY258" s="639" t="s">
        <v>1204</v>
      </c>
      <c r="BZ258" s="639" t="s">
        <v>1204</v>
      </c>
      <c r="CA258" s="639" t="s">
        <v>1204</v>
      </c>
      <c r="CB258" s="639" t="s">
        <v>1204</v>
      </c>
      <c r="CC258" s="639" t="s">
        <v>1204</v>
      </c>
      <c r="CD258" s="639" t="s">
        <v>1204</v>
      </c>
      <c r="CE258" s="639" t="s">
        <v>1204</v>
      </c>
      <c r="CF258" s="639" t="s">
        <v>1204</v>
      </c>
      <c r="CG258" s="639" t="s">
        <v>1204</v>
      </c>
      <c r="CH258" s="639" t="s">
        <v>1204</v>
      </c>
      <c r="CI258" s="639" t="s">
        <v>1204</v>
      </c>
      <c r="CJ258" s="639" t="s">
        <v>1204</v>
      </c>
      <c r="CK258" s="639" t="s">
        <v>1204</v>
      </c>
      <c r="CL258" s="639" t="s">
        <v>1204</v>
      </c>
      <c r="CM258" s="639" t="s">
        <v>1204</v>
      </c>
      <c r="CN258" s="639" t="s">
        <v>1204</v>
      </c>
      <c r="CO258" s="639" t="s">
        <v>1204</v>
      </c>
      <c r="CP258" s="639" t="s">
        <v>1204</v>
      </c>
      <c r="CQ258" s="639" t="s">
        <v>1204</v>
      </c>
      <c r="CR258" s="639" t="s">
        <v>1204</v>
      </c>
      <c r="CS258" s="639" t="s">
        <v>1204</v>
      </c>
      <c r="CT258" s="639" t="s">
        <v>1204</v>
      </c>
      <c r="CU258" s="639" t="s">
        <v>1204</v>
      </c>
      <c r="CV258" s="639" t="s">
        <v>1204</v>
      </c>
      <c r="CW258" s="639" t="s">
        <v>1204</v>
      </c>
      <c r="CX258" s="639" t="s">
        <v>1204</v>
      </c>
      <c r="CY258" s="639" t="s">
        <v>1204</v>
      </c>
      <c r="CZ258" s="639" t="s">
        <v>1204</v>
      </c>
      <c r="DA258" s="639" t="s">
        <v>1204</v>
      </c>
      <c r="DB258" s="639" t="s">
        <v>1204</v>
      </c>
    </row>
    <row r="259" spans="1:106">
      <c r="A259" s="588" t="s">
        <v>1192</v>
      </c>
      <c r="B259" s="494"/>
      <c r="C259" s="494"/>
      <c r="D259" s="635"/>
      <c r="E259" s="635"/>
      <c r="F259" s="636"/>
      <c r="G259" s="637"/>
      <c r="H259" s="638" t="s">
        <v>1192</v>
      </c>
      <c r="I259" t="s">
        <v>1204</v>
      </c>
      <c r="J259" t="s">
        <v>1204</v>
      </c>
      <c r="K259" t="s">
        <v>1204</v>
      </c>
      <c r="L259" t="s">
        <v>1204</v>
      </c>
      <c r="M259" t="s">
        <v>1204</v>
      </c>
      <c r="N259" t="s">
        <v>1204</v>
      </c>
      <c r="O259" t="s">
        <v>1204</v>
      </c>
      <c r="P259" t="s">
        <v>1204</v>
      </c>
      <c r="Q259" t="s">
        <v>1204</v>
      </c>
      <c r="R259" t="s">
        <v>1204</v>
      </c>
      <c r="S259" t="s">
        <v>1204</v>
      </c>
      <c r="T259" t="s">
        <v>1204</v>
      </c>
      <c r="U259" t="s">
        <v>1204</v>
      </c>
      <c r="V259" s="355" t="s">
        <v>1204</v>
      </c>
      <c r="W259" s="355" t="s">
        <v>1204</v>
      </c>
      <c r="X259" t="s">
        <v>1204</v>
      </c>
      <c r="Y259" t="s">
        <v>1204</v>
      </c>
      <c r="Z259" t="s">
        <v>1204</v>
      </c>
      <c r="AA259" t="s">
        <v>1204</v>
      </c>
      <c r="AB259" t="s">
        <v>1204</v>
      </c>
      <c r="AC259" t="s">
        <v>1204</v>
      </c>
      <c r="AD259" t="s">
        <v>1204</v>
      </c>
      <c r="AE259" t="s">
        <v>1204</v>
      </c>
      <c r="AF259" t="s">
        <v>1204</v>
      </c>
      <c r="AG259" t="s">
        <v>1204</v>
      </c>
      <c r="AH259" s="639" t="s">
        <v>1204</v>
      </c>
      <c r="AI259" s="639" t="s">
        <v>1204</v>
      </c>
      <c r="AJ259" s="639" t="s">
        <v>1204</v>
      </c>
      <c r="AK259" s="639" t="s">
        <v>1204</v>
      </c>
      <c r="AL259" s="639" t="s">
        <v>1204</v>
      </c>
      <c r="AM259" s="639" t="s">
        <v>1204</v>
      </c>
      <c r="AN259" s="639" t="s">
        <v>1204</v>
      </c>
      <c r="AO259" s="639" t="s">
        <v>1204</v>
      </c>
      <c r="AP259" s="639" t="s">
        <v>1204</v>
      </c>
      <c r="AQ259" s="639" t="s">
        <v>1204</v>
      </c>
      <c r="AR259" s="639" t="s">
        <v>1204</v>
      </c>
      <c r="AS259" s="639" t="s">
        <v>1204</v>
      </c>
      <c r="AT259" s="639" t="s">
        <v>1204</v>
      </c>
      <c r="AU259" s="639" t="s">
        <v>1204</v>
      </c>
      <c r="AV259" s="639" t="s">
        <v>1204</v>
      </c>
      <c r="AW259" s="639" t="s">
        <v>1204</v>
      </c>
      <c r="AX259" s="639" t="s">
        <v>1204</v>
      </c>
      <c r="AY259" s="639" t="s">
        <v>1204</v>
      </c>
      <c r="AZ259" s="639" t="s">
        <v>1204</v>
      </c>
      <c r="BA259" s="639" t="s">
        <v>1204</v>
      </c>
      <c r="BB259" s="639" t="s">
        <v>1204</v>
      </c>
      <c r="BC259" s="639" t="s">
        <v>1204</v>
      </c>
      <c r="BD259" s="639" t="s">
        <v>1204</v>
      </c>
      <c r="BE259" s="639" t="s">
        <v>1204</v>
      </c>
      <c r="BF259" s="639" t="s">
        <v>1204</v>
      </c>
      <c r="BG259" s="639" t="s">
        <v>1204</v>
      </c>
      <c r="BH259" s="639" t="s">
        <v>1204</v>
      </c>
      <c r="BI259" s="639" t="s">
        <v>1204</v>
      </c>
      <c r="BJ259" s="639" t="s">
        <v>1204</v>
      </c>
      <c r="BK259" s="639" t="s">
        <v>1204</v>
      </c>
      <c r="BL259" s="639" t="s">
        <v>1204</v>
      </c>
      <c r="BM259" s="639" t="s">
        <v>1204</v>
      </c>
      <c r="BN259" s="639" t="s">
        <v>1204</v>
      </c>
      <c r="BO259" s="639" t="s">
        <v>1204</v>
      </c>
      <c r="BP259" s="639" t="s">
        <v>1204</v>
      </c>
      <c r="BQ259" s="639" t="s">
        <v>1204</v>
      </c>
      <c r="BR259" s="639" t="s">
        <v>1204</v>
      </c>
      <c r="BS259" s="639" t="s">
        <v>1204</v>
      </c>
      <c r="BT259" s="639" t="s">
        <v>1204</v>
      </c>
      <c r="BU259" s="639" t="s">
        <v>1204</v>
      </c>
      <c r="BV259" s="639" t="s">
        <v>1204</v>
      </c>
      <c r="BW259" s="639" t="s">
        <v>1204</v>
      </c>
      <c r="BX259" s="639" t="s">
        <v>1204</v>
      </c>
      <c r="BY259" s="639" t="s">
        <v>1204</v>
      </c>
      <c r="BZ259" s="639" t="s">
        <v>1204</v>
      </c>
      <c r="CA259" s="639" t="s">
        <v>1204</v>
      </c>
      <c r="CB259" s="639" t="s">
        <v>1204</v>
      </c>
      <c r="CC259" s="639" t="s">
        <v>1204</v>
      </c>
      <c r="CD259" s="639" t="s">
        <v>1204</v>
      </c>
      <c r="CE259" s="639" t="s">
        <v>1204</v>
      </c>
      <c r="CF259" s="639" t="s">
        <v>1204</v>
      </c>
      <c r="CG259" s="639" t="s">
        <v>1204</v>
      </c>
      <c r="CH259" s="639" t="s">
        <v>1204</v>
      </c>
      <c r="CI259" s="639" t="s">
        <v>1204</v>
      </c>
      <c r="CJ259" s="639" t="s">
        <v>1204</v>
      </c>
      <c r="CK259" s="639" t="s">
        <v>1204</v>
      </c>
      <c r="CL259" s="639" t="s">
        <v>1204</v>
      </c>
      <c r="CM259" s="639" t="s">
        <v>1204</v>
      </c>
      <c r="CN259" s="639" t="s">
        <v>1204</v>
      </c>
      <c r="CO259" s="639" t="s">
        <v>1204</v>
      </c>
      <c r="CP259" s="639" t="s">
        <v>1204</v>
      </c>
      <c r="CQ259" s="639" t="s">
        <v>1204</v>
      </c>
      <c r="CR259" s="639" t="s">
        <v>1204</v>
      </c>
      <c r="CS259" s="639" t="s">
        <v>1204</v>
      </c>
      <c r="CT259" s="639" t="s">
        <v>1204</v>
      </c>
      <c r="CU259" s="639" t="s">
        <v>1204</v>
      </c>
      <c r="CV259" s="639" t="s">
        <v>1204</v>
      </c>
      <c r="CW259" s="639" t="s">
        <v>1204</v>
      </c>
      <c r="CX259" s="639" t="s">
        <v>1204</v>
      </c>
      <c r="CY259" s="639" t="s">
        <v>1204</v>
      </c>
      <c r="CZ259" s="639" t="s">
        <v>1204</v>
      </c>
      <c r="DA259" s="639" t="s">
        <v>1204</v>
      </c>
      <c r="DB259" s="639" t="s">
        <v>1204</v>
      </c>
    </row>
    <row r="260" spans="1:106">
      <c r="A260" s="114"/>
      <c r="B260" s="494"/>
      <c r="C260" s="494"/>
      <c r="D260" s="635"/>
      <c r="E260" s="635"/>
      <c r="F260" s="636"/>
      <c r="G260" s="637"/>
      <c r="H260" s="8"/>
      <c r="I260" t="s">
        <v>1204</v>
      </c>
      <c r="J260" t="s">
        <v>1204</v>
      </c>
      <c r="K260" t="s">
        <v>1204</v>
      </c>
      <c r="L260" t="s">
        <v>1204</v>
      </c>
      <c r="M260" t="s">
        <v>1204</v>
      </c>
      <c r="N260" t="s">
        <v>1204</v>
      </c>
      <c r="O260" t="s">
        <v>1204</v>
      </c>
      <c r="P260" t="s">
        <v>1204</v>
      </c>
      <c r="Q260" t="s">
        <v>1204</v>
      </c>
      <c r="R260" t="s">
        <v>1204</v>
      </c>
      <c r="S260" t="s">
        <v>1204</v>
      </c>
      <c r="T260" t="s">
        <v>1204</v>
      </c>
      <c r="U260" t="s">
        <v>1204</v>
      </c>
      <c r="V260" s="355" t="s">
        <v>1204</v>
      </c>
      <c r="W260" s="355" t="s">
        <v>1204</v>
      </c>
      <c r="X260" t="s">
        <v>1204</v>
      </c>
      <c r="Y260" t="s">
        <v>1204</v>
      </c>
      <c r="Z260" t="s">
        <v>1204</v>
      </c>
      <c r="AA260" t="s">
        <v>1204</v>
      </c>
      <c r="AB260" t="s">
        <v>1204</v>
      </c>
      <c r="AC260" t="s">
        <v>1204</v>
      </c>
      <c r="AD260" t="s">
        <v>1204</v>
      </c>
      <c r="AE260" t="s">
        <v>1204</v>
      </c>
      <c r="AF260" t="s">
        <v>1204</v>
      </c>
      <c r="AG260" t="s">
        <v>1204</v>
      </c>
      <c r="AH260" s="639" t="s">
        <v>1204</v>
      </c>
      <c r="AI260" s="639" t="s">
        <v>1204</v>
      </c>
      <c r="AJ260" s="639" t="s">
        <v>1204</v>
      </c>
      <c r="AK260" s="639" t="s">
        <v>1204</v>
      </c>
      <c r="AL260" s="639" t="s">
        <v>1204</v>
      </c>
      <c r="AM260" s="639" t="s">
        <v>1204</v>
      </c>
      <c r="AN260" s="639" t="s">
        <v>1204</v>
      </c>
      <c r="AO260" s="639" t="s">
        <v>1204</v>
      </c>
      <c r="AP260" s="639" t="s">
        <v>1204</v>
      </c>
      <c r="AQ260" s="639" t="s">
        <v>1204</v>
      </c>
      <c r="AR260" s="639" t="s">
        <v>1204</v>
      </c>
      <c r="AS260" s="639" t="s">
        <v>1204</v>
      </c>
      <c r="AT260" s="639" t="s">
        <v>1204</v>
      </c>
      <c r="AU260" s="639" t="s">
        <v>1204</v>
      </c>
      <c r="AV260" s="639" t="s">
        <v>1204</v>
      </c>
      <c r="AW260" s="639" t="s">
        <v>1204</v>
      </c>
      <c r="AX260" s="639" t="s">
        <v>1204</v>
      </c>
      <c r="AY260" s="639" t="s">
        <v>1204</v>
      </c>
      <c r="AZ260" s="639" t="s">
        <v>1204</v>
      </c>
      <c r="BA260" s="639" t="s">
        <v>1204</v>
      </c>
      <c r="BB260" s="639" t="s">
        <v>1204</v>
      </c>
      <c r="BC260" s="639" t="s">
        <v>1204</v>
      </c>
      <c r="BD260" s="639" t="s">
        <v>1204</v>
      </c>
      <c r="BE260" s="639" t="s">
        <v>1204</v>
      </c>
      <c r="BF260" s="639" t="s">
        <v>1204</v>
      </c>
      <c r="BG260" s="639" t="s">
        <v>1204</v>
      </c>
      <c r="BH260" s="639" t="s">
        <v>1204</v>
      </c>
      <c r="BI260" s="639" t="s">
        <v>1204</v>
      </c>
      <c r="BJ260" s="639" t="s">
        <v>1204</v>
      </c>
      <c r="BK260" s="639" t="s">
        <v>1204</v>
      </c>
      <c r="BL260" s="639" t="s">
        <v>1204</v>
      </c>
      <c r="BM260" s="639" t="s">
        <v>1204</v>
      </c>
      <c r="BN260" s="639" t="s">
        <v>1204</v>
      </c>
      <c r="BO260" s="639" t="s">
        <v>1204</v>
      </c>
      <c r="BP260" s="639" t="s">
        <v>1204</v>
      </c>
      <c r="BQ260" s="639" t="s">
        <v>1204</v>
      </c>
      <c r="BR260" s="639" t="s">
        <v>1204</v>
      </c>
      <c r="BS260" s="639" t="s">
        <v>1204</v>
      </c>
      <c r="BT260" s="639" t="s">
        <v>1204</v>
      </c>
      <c r="BU260" s="639" t="s">
        <v>1204</v>
      </c>
      <c r="BV260" s="639" t="s">
        <v>1204</v>
      </c>
      <c r="BW260" s="639" t="s">
        <v>1204</v>
      </c>
      <c r="BX260" s="639" t="s">
        <v>1204</v>
      </c>
      <c r="BY260" s="639" t="s">
        <v>1204</v>
      </c>
      <c r="BZ260" s="639" t="s">
        <v>1204</v>
      </c>
      <c r="CA260" s="639" t="s">
        <v>1204</v>
      </c>
      <c r="CB260" s="639" t="s">
        <v>1204</v>
      </c>
      <c r="CC260" s="639" t="s">
        <v>1204</v>
      </c>
      <c r="CD260" s="639" t="s">
        <v>1204</v>
      </c>
      <c r="CE260" s="639" t="s">
        <v>1204</v>
      </c>
      <c r="CF260" s="639" t="s">
        <v>1204</v>
      </c>
      <c r="CG260" s="639" t="s">
        <v>1204</v>
      </c>
      <c r="CH260" s="639" t="s">
        <v>1204</v>
      </c>
      <c r="CI260" s="639" t="s">
        <v>1204</v>
      </c>
      <c r="CJ260" s="639" t="s">
        <v>1204</v>
      </c>
      <c r="CK260" s="639" t="s">
        <v>1204</v>
      </c>
      <c r="CL260" s="639" t="s">
        <v>1204</v>
      </c>
      <c r="CM260" s="639" t="s">
        <v>1204</v>
      </c>
      <c r="CN260" s="639" t="s">
        <v>1204</v>
      </c>
      <c r="CO260" s="639" t="s">
        <v>1204</v>
      </c>
      <c r="CP260" s="639" t="s">
        <v>1204</v>
      </c>
      <c r="CQ260" s="639" t="s">
        <v>1204</v>
      </c>
      <c r="CR260" s="639" t="s">
        <v>1204</v>
      </c>
      <c r="CS260" s="639" t="s">
        <v>1204</v>
      </c>
      <c r="CT260" s="639" t="s">
        <v>1204</v>
      </c>
      <c r="CU260" s="639" t="s">
        <v>1204</v>
      </c>
      <c r="CV260" s="639" t="s">
        <v>1204</v>
      </c>
      <c r="CW260" s="639" t="s">
        <v>1204</v>
      </c>
      <c r="CX260" s="639" t="s">
        <v>1204</v>
      </c>
      <c r="CY260" s="639" t="s">
        <v>1204</v>
      </c>
      <c r="CZ260" s="639" t="s">
        <v>1204</v>
      </c>
      <c r="DA260" s="639" t="s">
        <v>1204</v>
      </c>
      <c r="DB260" s="639" t="s">
        <v>1204</v>
      </c>
    </row>
    <row r="261" spans="1:106">
      <c r="A261" s="588" t="s">
        <v>1193</v>
      </c>
      <c r="B261" s="494"/>
      <c r="C261" s="494"/>
      <c r="D261" s="635"/>
      <c r="E261" s="635"/>
      <c r="F261" s="636"/>
      <c r="G261" s="637"/>
      <c r="H261" s="638" t="s">
        <v>1193</v>
      </c>
      <c r="I261" t="s">
        <v>1204</v>
      </c>
      <c r="J261" t="s">
        <v>1204</v>
      </c>
      <c r="K261" t="s">
        <v>1204</v>
      </c>
      <c r="L261" t="s">
        <v>1204</v>
      </c>
      <c r="M261" t="s">
        <v>1204</v>
      </c>
      <c r="N261" t="s">
        <v>1204</v>
      </c>
      <c r="O261" t="s">
        <v>1204</v>
      </c>
      <c r="P261" t="s">
        <v>1204</v>
      </c>
      <c r="Q261" t="s">
        <v>1204</v>
      </c>
      <c r="R261" t="s">
        <v>1204</v>
      </c>
      <c r="S261" t="s">
        <v>1204</v>
      </c>
      <c r="T261" t="s">
        <v>1204</v>
      </c>
      <c r="U261" t="s">
        <v>1204</v>
      </c>
      <c r="V261" s="355" t="s">
        <v>1204</v>
      </c>
      <c r="W261" s="355" t="s">
        <v>1204</v>
      </c>
      <c r="X261" t="s">
        <v>1204</v>
      </c>
      <c r="Y261" t="s">
        <v>1204</v>
      </c>
      <c r="Z261" t="s">
        <v>1204</v>
      </c>
      <c r="AA261" t="s">
        <v>1204</v>
      </c>
      <c r="AB261" t="s">
        <v>1204</v>
      </c>
      <c r="AC261" t="s">
        <v>1204</v>
      </c>
      <c r="AD261" t="s">
        <v>1204</v>
      </c>
      <c r="AE261" t="s">
        <v>1204</v>
      </c>
      <c r="AF261" t="s">
        <v>1204</v>
      </c>
      <c r="AG261" t="s">
        <v>1204</v>
      </c>
      <c r="AH261" s="639" t="s">
        <v>1204</v>
      </c>
      <c r="AI261" s="639" t="s">
        <v>1204</v>
      </c>
      <c r="AJ261" s="639" t="s">
        <v>1204</v>
      </c>
      <c r="AK261" s="639" t="s">
        <v>1204</v>
      </c>
      <c r="AL261" s="639" t="s">
        <v>1204</v>
      </c>
      <c r="AM261" s="639" t="s">
        <v>1204</v>
      </c>
      <c r="AN261" s="639" t="s">
        <v>1204</v>
      </c>
      <c r="AO261" s="639" t="s">
        <v>1204</v>
      </c>
      <c r="AP261" s="639" t="s">
        <v>1204</v>
      </c>
      <c r="AQ261" s="639" t="s">
        <v>1204</v>
      </c>
      <c r="AR261" s="639" t="s">
        <v>1204</v>
      </c>
      <c r="AS261" s="639" t="s">
        <v>1204</v>
      </c>
      <c r="AT261" s="639" t="s">
        <v>1204</v>
      </c>
      <c r="AU261" s="639" t="s">
        <v>1204</v>
      </c>
      <c r="AV261" s="639" t="s">
        <v>1204</v>
      </c>
      <c r="AW261" s="639" t="s">
        <v>1204</v>
      </c>
      <c r="AX261" s="639" t="s">
        <v>1204</v>
      </c>
      <c r="AY261" s="639" t="s">
        <v>1204</v>
      </c>
      <c r="AZ261" s="639" t="s">
        <v>1204</v>
      </c>
      <c r="BA261" s="639" t="s">
        <v>1204</v>
      </c>
      <c r="BB261" s="639" t="s">
        <v>1204</v>
      </c>
      <c r="BC261" s="639" t="s">
        <v>1204</v>
      </c>
      <c r="BD261" s="639" t="s">
        <v>1204</v>
      </c>
      <c r="BE261" s="639" t="s">
        <v>1204</v>
      </c>
      <c r="BF261" s="639" t="s">
        <v>1204</v>
      </c>
      <c r="BG261" s="639" t="s">
        <v>1204</v>
      </c>
      <c r="BH261" s="639" t="s">
        <v>1204</v>
      </c>
      <c r="BI261" s="639" t="s">
        <v>1204</v>
      </c>
      <c r="BJ261" s="639" t="s">
        <v>1204</v>
      </c>
      <c r="BK261" s="639" t="s">
        <v>1204</v>
      </c>
      <c r="BL261" s="639" t="s">
        <v>1204</v>
      </c>
      <c r="BM261" s="639" t="s">
        <v>1204</v>
      </c>
      <c r="BN261" s="639" t="s">
        <v>1204</v>
      </c>
      <c r="BO261" s="639" t="s">
        <v>1204</v>
      </c>
      <c r="BP261" s="639" t="s">
        <v>1204</v>
      </c>
      <c r="BQ261" s="639" t="s">
        <v>1204</v>
      </c>
      <c r="BR261" s="639" t="s">
        <v>1204</v>
      </c>
      <c r="BS261" s="639" t="s">
        <v>1204</v>
      </c>
      <c r="BT261" s="639" t="s">
        <v>1204</v>
      </c>
      <c r="BU261" s="639" t="s">
        <v>1204</v>
      </c>
      <c r="BV261" s="639" t="s">
        <v>1204</v>
      </c>
      <c r="BW261" s="639" t="s">
        <v>1204</v>
      </c>
      <c r="BX261" s="639" t="s">
        <v>1204</v>
      </c>
      <c r="BY261" s="639" t="s">
        <v>1204</v>
      </c>
      <c r="BZ261" s="639" t="s">
        <v>1204</v>
      </c>
      <c r="CA261" s="639" t="s">
        <v>1204</v>
      </c>
      <c r="CB261" s="639" t="s">
        <v>1204</v>
      </c>
      <c r="CC261" s="639" t="s">
        <v>1204</v>
      </c>
      <c r="CD261" s="639" t="s">
        <v>1204</v>
      </c>
      <c r="CE261" s="639" t="s">
        <v>1204</v>
      </c>
      <c r="CF261" s="639" t="s">
        <v>1204</v>
      </c>
      <c r="CG261" s="639" t="s">
        <v>1204</v>
      </c>
      <c r="CH261" s="639" t="s">
        <v>1204</v>
      </c>
      <c r="CI261" s="639" t="s">
        <v>1204</v>
      </c>
      <c r="CJ261" s="639" t="s">
        <v>1204</v>
      </c>
      <c r="CK261" s="639" t="s">
        <v>1204</v>
      </c>
      <c r="CL261" s="639" t="s">
        <v>1204</v>
      </c>
      <c r="CM261" s="639" t="s">
        <v>1204</v>
      </c>
      <c r="CN261" s="639" t="s">
        <v>1204</v>
      </c>
      <c r="CO261" s="639" t="s">
        <v>1204</v>
      </c>
      <c r="CP261" s="639" t="s">
        <v>1204</v>
      </c>
      <c r="CQ261" s="639" t="s">
        <v>1204</v>
      </c>
      <c r="CR261" s="639" t="s">
        <v>1204</v>
      </c>
      <c r="CS261" s="639" t="s">
        <v>1204</v>
      </c>
      <c r="CT261" s="639" t="s">
        <v>1204</v>
      </c>
      <c r="CU261" s="639" t="s">
        <v>1204</v>
      </c>
      <c r="CV261" s="639" t="s">
        <v>1204</v>
      </c>
      <c r="CW261" s="639" t="s">
        <v>1204</v>
      </c>
      <c r="CX261" s="639" t="s">
        <v>1204</v>
      </c>
      <c r="CY261" s="639" t="s">
        <v>1204</v>
      </c>
      <c r="CZ261" s="639" t="s">
        <v>1204</v>
      </c>
      <c r="DA261" s="639" t="s">
        <v>1204</v>
      </c>
      <c r="DB261" s="639" t="s">
        <v>1204</v>
      </c>
    </row>
    <row r="262" spans="1:106">
      <c r="A262" s="114"/>
      <c r="B262" s="494"/>
      <c r="C262" s="494"/>
      <c r="D262" s="635"/>
      <c r="E262" s="635"/>
      <c r="F262" s="636"/>
      <c r="G262" s="637"/>
      <c r="H262" s="658"/>
      <c r="I262" t="s">
        <v>1204</v>
      </c>
      <c r="J262" t="s">
        <v>1204</v>
      </c>
      <c r="K262" t="s">
        <v>1204</v>
      </c>
      <c r="L262" t="s">
        <v>1204</v>
      </c>
      <c r="M262" t="s">
        <v>1204</v>
      </c>
      <c r="N262" t="s">
        <v>1204</v>
      </c>
      <c r="O262" t="s">
        <v>1204</v>
      </c>
      <c r="P262" t="s">
        <v>1204</v>
      </c>
      <c r="Q262" t="s">
        <v>1204</v>
      </c>
      <c r="R262" t="s">
        <v>1204</v>
      </c>
      <c r="S262" t="s">
        <v>1204</v>
      </c>
      <c r="T262" t="s">
        <v>1204</v>
      </c>
      <c r="U262" t="s">
        <v>1204</v>
      </c>
      <c r="V262" s="355" t="s">
        <v>1204</v>
      </c>
      <c r="W262" s="355" t="s">
        <v>1204</v>
      </c>
      <c r="X262" t="s">
        <v>1204</v>
      </c>
      <c r="Y262" t="s">
        <v>1204</v>
      </c>
      <c r="Z262" t="s">
        <v>1204</v>
      </c>
      <c r="AA262" t="s">
        <v>1204</v>
      </c>
      <c r="AB262" t="s">
        <v>1204</v>
      </c>
      <c r="AC262" t="s">
        <v>1204</v>
      </c>
      <c r="AD262" t="s">
        <v>1204</v>
      </c>
      <c r="AE262" t="s">
        <v>1204</v>
      </c>
      <c r="AF262" t="s">
        <v>1204</v>
      </c>
      <c r="AG262" t="s">
        <v>1204</v>
      </c>
      <c r="AH262" s="639" t="s">
        <v>1204</v>
      </c>
      <c r="AI262" s="639" t="s">
        <v>1204</v>
      </c>
      <c r="AJ262" s="639" t="s">
        <v>1204</v>
      </c>
      <c r="AK262" s="639" t="s">
        <v>1204</v>
      </c>
      <c r="AL262" s="639" t="s">
        <v>1204</v>
      </c>
      <c r="AM262" s="639" t="s">
        <v>1204</v>
      </c>
      <c r="AN262" s="639" t="s">
        <v>1204</v>
      </c>
      <c r="AO262" s="639" t="s">
        <v>1204</v>
      </c>
      <c r="AP262" s="639" t="s">
        <v>1204</v>
      </c>
      <c r="AQ262" s="639" t="s">
        <v>1204</v>
      </c>
      <c r="AR262" s="639" t="s">
        <v>1204</v>
      </c>
      <c r="AS262" s="639" t="s">
        <v>1204</v>
      </c>
      <c r="AT262" s="639" t="s">
        <v>1204</v>
      </c>
      <c r="AU262" s="639" t="s">
        <v>1204</v>
      </c>
      <c r="AV262" s="639" t="s">
        <v>1204</v>
      </c>
      <c r="AW262" s="639" t="s">
        <v>1204</v>
      </c>
      <c r="AX262" s="639" t="s">
        <v>1204</v>
      </c>
      <c r="AY262" s="639" t="s">
        <v>1204</v>
      </c>
      <c r="AZ262" s="639" t="s">
        <v>1204</v>
      </c>
      <c r="BA262" s="639" t="s">
        <v>1204</v>
      </c>
      <c r="BB262" s="639" t="s">
        <v>1204</v>
      </c>
      <c r="BC262" s="639" t="s">
        <v>1204</v>
      </c>
      <c r="BD262" s="639" t="s">
        <v>1204</v>
      </c>
      <c r="BE262" s="639" t="s">
        <v>1204</v>
      </c>
      <c r="BF262" s="639" t="s">
        <v>1204</v>
      </c>
      <c r="BG262" s="639" t="s">
        <v>1204</v>
      </c>
      <c r="BH262" s="639" t="s">
        <v>1204</v>
      </c>
      <c r="BI262" s="639" t="s">
        <v>1204</v>
      </c>
      <c r="BJ262" s="639" t="s">
        <v>1204</v>
      </c>
      <c r="BK262" s="639" t="s">
        <v>1204</v>
      </c>
      <c r="BL262" s="639" t="s">
        <v>1204</v>
      </c>
      <c r="BM262" s="639" t="s">
        <v>1204</v>
      </c>
      <c r="BN262" s="639" t="s">
        <v>1204</v>
      </c>
      <c r="BO262" s="639" t="s">
        <v>1204</v>
      </c>
      <c r="BP262" s="639" t="s">
        <v>1204</v>
      </c>
      <c r="BQ262" s="639" t="s">
        <v>1204</v>
      </c>
      <c r="BR262" s="639" t="s">
        <v>1204</v>
      </c>
      <c r="BS262" s="639" t="s">
        <v>1204</v>
      </c>
      <c r="BT262" s="639" t="s">
        <v>1204</v>
      </c>
      <c r="BU262" s="639" t="s">
        <v>1204</v>
      </c>
      <c r="BV262" s="639" t="s">
        <v>1204</v>
      </c>
      <c r="BW262" s="639" t="s">
        <v>1204</v>
      </c>
      <c r="BX262" s="639" t="s">
        <v>1204</v>
      </c>
      <c r="BY262" s="639" t="s">
        <v>1204</v>
      </c>
      <c r="BZ262" s="639" t="s">
        <v>1204</v>
      </c>
      <c r="CA262" s="639" t="s">
        <v>1204</v>
      </c>
      <c r="CB262" s="639" t="s">
        <v>1204</v>
      </c>
      <c r="CC262" s="639" t="s">
        <v>1204</v>
      </c>
      <c r="CD262" s="639" t="s">
        <v>1204</v>
      </c>
      <c r="CE262" s="639" t="s">
        <v>1204</v>
      </c>
      <c r="CF262" s="639" t="s">
        <v>1204</v>
      </c>
      <c r="CG262" s="639" t="s">
        <v>1204</v>
      </c>
      <c r="CH262" s="639" t="s">
        <v>1204</v>
      </c>
      <c r="CI262" s="639" t="s">
        <v>1204</v>
      </c>
      <c r="CJ262" s="639" t="s">
        <v>1204</v>
      </c>
      <c r="CK262" s="639" t="s">
        <v>1204</v>
      </c>
      <c r="CL262" s="639" t="s">
        <v>1204</v>
      </c>
      <c r="CM262" s="639" t="s">
        <v>1204</v>
      </c>
      <c r="CN262" s="639" t="s">
        <v>1204</v>
      </c>
      <c r="CO262" s="639" t="s">
        <v>1204</v>
      </c>
      <c r="CP262" s="639" t="s">
        <v>1204</v>
      </c>
      <c r="CQ262" s="639" t="s">
        <v>1204</v>
      </c>
      <c r="CR262" s="639" t="s">
        <v>1204</v>
      </c>
      <c r="CS262" s="639" t="s">
        <v>1204</v>
      </c>
      <c r="CT262" s="639" t="s">
        <v>1204</v>
      </c>
      <c r="CU262" s="639" t="s">
        <v>1204</v>
      </c>
      <c r="CV262" s="639" t="s">
        <v>1204</v>
      </c>
      <c r="CW262" s="639" t="s">
        <v>1204</v>
      </c>
      <c r="CX262" s="639" t="s">
        <v>1204</v>
      </c>
      <c r="CY262" s="639" t="s">
        <v>1204</v>
      </c>
      <c r="CZ262" s="639" t="s">
        <v>1204</v>
      </c>
      <c r="DA262" s="639" t="s">
        <v>1204</v>
      </c>
      <c r="DB262" s="639" t="s">
        <v>1204</v>
      </c>
    </row>
    <row r="263" spans="1:106">
      <c r="A263" s="589" t="s">
        <v>1194</v>
      </c>
      <c r="B263" s="494"/>
      <c r="C263" s="494"/>
      <c r="D263" s="635"/>
      <c r="E263" s="635"/>
      <c r="F263" s="636"/>
      <c r="G263" s="637"/>
      <c r="H263" s="644" t="s">
        <v>1194</v>
      </c>
      <c r="I263" t="s">
        <v>1204</v>
      </c>
      <c r="J263" t="s">
        <v>1204</v>
      </c>
      <c r="K263" t="s">
        <v>1204</v>
      </c>
      <c r="L263" t="s">
        <v>1204</v>
      </c>
      <c r="M263" t="s">
        <v>1204</v>
      </c>
      <c r="N263" t="s">
        <v>1204</v>
      </c>
      <c r="O263" t="s">
        <v>1204</v>
      </c>
      <c r="P263" t="s">
        <v>1204</v>
      </c>
      <c r="Q263" t="s">
        <v>1204</v>
      </c>
      <c r="R263" t="s">
        <v>1204</v>
      </c>
      <c r="S263" t="s">
        <v>1204</v>
      </c>
      <c r="T263" t="s">
        <v>1204</v>
      </c>
      <c r="U263" t="s">
        <v>1204</v>
      </c>
      <c r="V263" s="355" t="s">
        <v>1204</v>
      </c>
      <c r="W263" s="355" t="s">
        <v>1204</v>
      </c>
      <c r="X263" t="s">
        <v>1204</v>
      </c>
      <c r="Y263" t="s">
        <v>1204</v>
      </c>
      <c r="Z263" t="s">
        <v>1204</v>
      </c>
      <c r="AA263" t="s">
        <v>1204</v>
      </c>
      <c r="AB263" t="s">
        <v>1204</v>
      </c>
      <c r="AC263" t="s">
        <v>1204</v>
      </c>
      <c r="AD263" t="s">
        <v>1204</v>
      </c>
      <c r="AE263" t="s">
        <v>1204</v>
      </c>
      <c r="AF263" t="s">
        <v>1204</v>
      </c>
      <c r="AG263" t="s">
        <v>1204</v>
      </c>
      <c r="AH263" s="639" t="s">
        <v>1204</v>
      </c>
      <c r="AI263" s="639" t="s">
        <v>1204</v>
      </c>
      <c r="AJ263" s="639" t="s">
        <v>1204</v>
      </c>
      <c r="AK263" s="639" t="s">
        <v>1204</v>
      </c>
      <c r="AL263" s="639" t="s">
        <v>1204</v>
      </c>
      <c r="AM263" s="639" t="s">
        <v>1204</v>
      </c>
      <c r="AN263" s="639" t="s">
        <v>1204</v>
      </c>
      <c r="AO263" s="639" t="s">
        <v>1204</v>
      </c>
      <c r="AP263" s="639" t="s">
        <v>1204</v>
      </c>
      <c r="AQ263" s="639" t="s">
        <v>1204</v>
      </c>
      <c r="AR263" s="639" t="s">
        <v>1204</v>
      </c>
      <c r="AS263" s="639" t="s">
        <v>1204</v>
      </c>
      <c r="AT263" s="639" t="s">
        <v>1204</v>
      </c>
      <c r="AU263" s="639" t="s">
        <v>1204</v>
      </c>
      <c r="AV263" s="639" t="s">
        <v>1204</v>
      </c>
      <c r="AW263" s="639" t="s">
        <v>1204</v>
      </c>
      <c r="AX263" s="639" t="s">
        <v>1204</v>
      </c>
      <c r="AY263" s="639" t="s">
        <v>1204</v>
      </c>
      <c r="AZ263" s="639" t="s">
        <v>1204</v>
      </c>
      <c r="BA263" s="639" t="s">
        <v>1204</v>
      </c>
      <c r="BB263" s="639" t="s">
        <v>1204</v>
      </c>
      <c r="BC263" s="639" t="s">
        <v>1204</v>
      </c>
      <c r="BD263" s="639" t="s">
        <v>1204</v>
      </c>
      <c r="BE263" s="639" t="s">
        <v>1204</v>
      </c>
      <c r="BF263" s="639" t="s">
        <v>1204</v>
      </c>
      <c r="BG263" s="639" t="s">
        <v>1204</v>
      </c>
      <c r="BH263" s="639" t="s">
        <v>1204</v>
      </c>
      <c r="BI263" s="639" t="s">
        <v>1204</v>
      </c>
      <c r="BJ263" s="639" t="s">
        <v>1204</v>
      </c>
      <c r="BK263" s="639" t="s">
        <v>1204</v>
      </c>
      <c r="BL263" s="639" t="s">
        <v>1204</v>
      </c>
      <c r="BM263" s="639" t="s">
        <v>1204</v>
      </c>
      <c r="BN263" s="639" t="s">
        <v>1204</v>
      </c>
      <c r="BO263" s="639" t="s">
        <v>1204</v>
      </c>
      <c r="BP263" s="639" t="s">
        <v>1204</v>
      </c>
      <c r="BQ263" s="639" t="s">
        <v>1204</v>
      </c>
      <c r="BR263" s="639" t="s">
        <v>1204</v>
      </c>
      <c r="BS263" s="639" t="s">
        <v>1204</v>
      </c>
      <c r="BT263" s="639" t="s">
        <v>1204</v>
      </c>
      <c r="BU263" s="639" t="s">
        <v>1204</v>
      </c>
      <c r="BV263" s="639" t="s">
        <v>1204</v>
      </c>
      <c r="BW263" s="639" t="s">
        <v>1204</v>
      </c>
      <c r="BX263" s="639" t="s">
        <v>1204</v>
      </c>
      <c r="BY263" s="639" t="s">
        <v>1204</v>
      </c>
      <c r="BZ263" s="639" t="s">
        <v>1204</v>
      </c>
      <c r="CA263" s="639" t="s">
        <v>1204</v>
      </c>
      <c r="CB263" s="639" t="s">
        <v>1204</v>
      </c>
      <c r="CC263" s="639" t="s">
        <v>1204</v>
      </c>
      <c r="CD263" s="639" t="s">
        <v>1204</v>
      </c>
      <c r="CE263" s="639" t="s">
        <v>1204</v>
      </c>
      <c r="CF263" s="639" t="s">
        <v>1204</v>
      </c>
      <c r="CG263" s="639" t="s">
        <v>1204</v>
      </c>
      <c r="CH263" s="639" t="s">
        <v>1204</v>
      </c>
      <c r="CI263" s="639" t="s">
        <v>1204</v>
      </c>
      <c r="CJ263" s="639" t="s">
        <v>1204</v>
      </c>
      <c r="CK263" s="639" t="s">
        <v>1204</v>
      </c>
      <c r="CL263" s="639" t="s">
        <v>1204</v>
      </c>
      <c r="CM263" s="639" t="s">
        <v>1204</v>
      </c>
      <c r="CN263" s="639" t="s">
        <v>1204</v>
      </c>
      <c r="CO263" s="639" t="s">
        <v>1204</v>
      </c>
      <c r="CP263" s="639" t="s">
        <v>1204</v>
      </c>
      <c r="CQ263" s="639" t="s">
        <v>1204</v>
      </c>
      <c r="CR263" s="639" t="s">
        <v>1204</v>
      </c>
      <c r="CS263" s="639" t="s">
        <v>1204</v>
      </c>
      <c r="CT263" s="639" t="s">
        <v>1204</v>
      </c>
      <c r="CU263" s="639" t="s">
        <v>1204</v>
      </c>
      <c r="CV263" s="639" t="s">
        <v>1204</v>
      </c>
      <c r="CW263" s="639" t="s">
        <v>1204</v>
      </c>
      <c r="CX263" s="639" t="s">
        <v>1204</v>
      </c>
      <c r="CY263" s="639" t="s">
        <v>1204</v>
      </c>
      <c r="CZ263" s="639" t="s">
        <v>1204</v>
      </c>
      <c r="DA263" s="639" t="s">
        <v>1204</v>
      </c>
      <c r="DB263" s="639" t="s">
        <v>1204</v>
      </c>
    </row>
    <row r="264" spans="1:106">
      <c r="A264" s="114"/>
      <c r="B264" s="494"/>
      <c r="C264" s="494"/>
      <c r="D264" s="635"/>
      <c r="E264" s="635"/>
      <c r="F264" s="636"/>
      <c r="G264" s="637"/>
      <c r="H264" s="8"/>
      <c r="I264" t="s">
        <v>1204</v>
      </c>
      <c r="J264" t="s">
        <v>1204</v>
      </c>
      <c r="K264" t="s">
        <v>1204</v>
      </c>
      <c r="L264" t="s">
        <v>1204</v>
      </c>
      <c r="M264" t="s">
        <v>1204</v>
      </c>
      <c r="N264" t="s">
        <v>1204</v>
      </c>
      <c r="O264" t="s">
        <v>1204</v>
      </c>
      <c r="P264" t="s">
        <v>1204</v>
      </c>
      <c r="Q264" t="s">
        <v>1204</v>
      </c>
      <c r="R264" t="s">
        <v>1204</v>
      </c>
      <c r="S264" t="s">
        <v>1204</v>
      </c>
      <c r="T264" t="s">
        <v>1204</v>
      </c>
      <c r="U264" t="s">
        <v>1204</v>
      </c>
      <c r="V264" s="355" t="s">
        <v>1204</v>
      </c>
      <c r="W264" s="355" t="s">
        <v>1204</v>
      </c>
      <c r="X264" t="s">
        <v>1204</v>
      </c>
      <c r="Y264" t="s">
        <v>1204</v>
      </c>
      <c r="Z264" t="s">
        <v>1204</v>
      </c>
      <c r="AA264" t="s">
        <v>1204</v>
      </c>
      <c r="AB264" t="s">
        <v>1204</v>
      </c>
      <c r="AC264" t="s">
        <v>1204</v>
      </c>
      <c r="AD264" t="s">
        <v>1204</v>
      </c>
      <c r="AE264" t="s">
        <v>1204</v>
      </c>
      <c r="AF264" t="s">
        <v>1204</v>
      </c>
      <c r="AG264" t="s">
        <v>1204</v>
      </c>
      <c r="AH264" s="639" t="s">
        <v>1204</v>
      </c>
      <c r="AI264" s="639" t="s">
        <v>1204</v>
      </c>
      <c r="AJ264" s="639" t="s">
        <v>1204</v>
      </c>
      <c r="AK264" s="639" t="s">
        <v>1204</v>
      </c>
      <c r="AL264" s="639" t="s">
        <v>1204</v>
      </c>
      <c r="AM264" s="639" t="s">
        <v>1204</v>
      </c>
      <c r="AN264" s="639" t="s">
        <v>1204</v>
      </c>
      <c r="AO264" s="639" t="s">
        <v>1204</v>
      </c>
      <c r="AP264" s="639" t="s">
        <v>1204</v>
      </c>
      <c r="AQ264" s="639" t="s">
        <v>1204</v>
      </c>
      <c r="AR264" s="639" t="s">
        <v>1204</v>
      </c>
      <c r="AS264" s="639" t="s">
        <v>1204</v>
      </c>
      <c r="AT264" s="639" t="s">
        <v>1204</v>
      </c>
      <c r="AU264" s="639" t="s">
        <v>1204</v>
      </c>
      <c r="AV264" s="639" t="s">
        <v>1204</v>
      </c>
      <c r="AW264" s="639" t="s">
        <v>1204</v>
      </c>
      <c r="AX264" s="639" t="s">
        <v>1204</v>
      </c>
      <c r="AY264" s="639" t="s">
        <v>1204</v>
      </c>
      <c r="AZ264" s="639" t="s">
        <v>1204</v>
      </c>
      <c r="BA264" s="639" t="s">
        <v>1204</v>
      </c>
      <c r="BB264" s="639" t="s">
        <v>1204</v>
      </c>
      <c r="BC264" s="639" t="s">
        <v>1204</v>
      </c>
      <c r="BD264" s="639" t="s">
        <v>1204</v>
      </c>
      <c r="BE264" s="639" t="s">
        <v>1204</v>
      </c>
      <c r="BF264" s="639" t="s">
        <v>1204</v>
      </c>
      <c r="BG264" s="639" t="s">
        <v>1204</v>
      </c>
      <c r="BH264" s="639" t="s">
        <v>1204</v>
      </c>
      <c r="BI264" s="639" t="s">
        <v>1204</v>
      </c>
      <c r="BJ264" s="639" t="s">
        <v>1204</v>
      </c>
      <c r="BK264" s="639" t="s">
        <v>1204</v>
      </c>
      <c r="BL264" s="639" t="s">
        <v>1204</v>
      </c>
      <c r="BM264" s="639" t="s">
        <v>1204</v>
      </c>
      <c r="BN264" s="639" t="s">
        <v>1204</v>
      </c>
      <c r="BO264" s="639" t="s">
        <v>1204</v>
      </c>
      <c r="BP264" s="639" t="s">
        <v>1204</v>
      </c>
      <c r="BQ264" s="639" t="s">
        <v>1204</v>
      </c>
      <c r="BR264" s="639" t="s">
        <v>1204</v>
      </c>
      <c r="BS264" s="639" t="s">
        <v>1204</v>
      </c>
      <c r="BT264" s="639" t="s">
        <v>1204</v>
      </c>
      <c r="BU264" s="639" t="s">
        <v>1204</v>
      </c>
      <c r="BV264" s="639" t="s">
        <v>1204</v>
      </c>
      <c r="BW264" s="639" t="s">
        <v>1204</v>
      </c>
      <c r="BX264" s="639" t="s">
        <v>1204</v>
      </c>
      <c r="BY264" s="639" t="s">
        <v>1204</v>
      </c>
      <c r="BZ264" s="639" t="s">
        <v>1204</v>
      </c>
      <c r="CA264" s="639" t="s">
        <v>1204</v>
      </c>
      <c r="CB264" s="639" t="s">
        <v>1204</v>
      </c>
      <c r="CC264" s="639" t="s">
        <v>1204</v>
      </c>
      <c r="CD264" s="639" t="s">
        <v>1204</v>
      </c>
      <c r="CE264" s="639" t="s">
        <v>1204</v>
      </c>
      <c r="CF264" s="639" t="s">
        <v>1204</v>
      </c>
      <c r="CG264" s="639" t="s">
        <v>1204</v>
      </c>
      <c r="CH264" s="639" t="s">
        <v>1204</v>
      </c>
      <c r="CI264" s="639" t="s">
        <v>1204</v>
      </c>
      <c r="CJ264" s="639" t="s">
        <v>1204</v>
      </c>
      <c r="CK264" s="639" t="s">
        <v>1204</v>
      </c>
      <c r="CL264" s="639" t="s">
        <v>1204</v>
      </c>
      <c r="CM264" s="639" t="s">
        <v>1204</v>
      </c>
      <c r="CN264" s="639" t="s">
        <v>1204</v>
      </c>
      <c r="CO264" s="639" t="s">
        <v>1204</v>
      </c>
      <c r="CP264" s="639" t="s">
        <v>1204</v>
      </c>
      <c r="CQ264" s="639" t="s">
        <v>1204</v>
      </c>
      <c r="CR264" s="639" t="s">
        <v>1204</v>
      </c>
      <c r="CS264" s="639" t="s">
        <v>1204</v>
      </c>
      <c r="CT264" s="639" t="s">
        <v>1204</v>
      </c>
      <c r="CU264" s="639" t="s">
        <v>1204</v>
      </c>
      <c r="CV264" s="639" t="s">
        <v>1204</v>
      </c>
      <c r="CW264" s="639" t="s">
        <v>1204</v>
      </c>
      <c r="CX264" s="639" t="s">
        <v>1204</v>
      </c>
      <c r="CY264" s="639" t="s">
        <v>1204</v>
      </c>
      <c r="CZ264" s="639" t="s">
        <v>1204</v>
      </c>
      <c r="DA264" s="639" t="s">
        <v>1204</v>
      </c>
      <c r="DB264" s="639" t="s">
        <v>1204</v>
      </c>
    </row>
    <row r="265" spans="1:106">
      <c r="A265" s="588" t="s">
        <v>1195</v>
      </c>
      <c r="B265" s="494"/>
      <c r="C265" s="494"/>
      <c r="D265" s="635"/>
      <c r="E265" s="635"/>
      <c r="F265" s="636"/>
      <c r="G265" s="637"/>
      <c r="H265" s="638" t="s">
        <v>1195</v>
      </c>
      <c r="I265" t="s">
        <v>1204</v>
      </c>
      <c r="J265" t="s">
        <v>1204</v>
      </c>
      <c r="K265" t="s">
        <v>1204</v>
      </c>
      <c r="L265" t="s">
        <v>1204</v>
      </c>
      <c r="M265" t="s">
        <v>1204</v>
      </c>
      <c r="N265" t="s">
        <v>1204</v>
      </c>
      <c r="O265" t="s">
        <v>1204</v>
      </c>
      <c r="P265" t="s">
        <v>1204</v>
      </c>
      <c r="Q265" t="s">
        <v>1204</v>
      </c>
      <c r="R265" t="s">
        <v>1204</v>
      </c>
      <c r="S265" t="s">
        <v>1204</v>
      </c>
      <c r="T265" t="s">
        <v>1204</v>
      </c>
      <c r="U265" t="s">
        <v>1204</v>
      </c>
      <c r="V265" s="355" t="s">
        <v>1204</v>
      </c>
      <c r="W265" s="355" t="s">
        <v>1204</v>
      </c>
      <c r="X265" t="s">
        <v>1204</v>
      </c>
      <c r="Y265" t="s">
        <v>1204</v>
      </c>
      <c r="Z265" t="s">
        <v>1204</v>
      </c>
      <c r="AA265" t="s">
        <v>1204</v>
      </c>
      <c r="AB265" t="s">
        <v>1204</v>
      </c>
      <c r="AC265" t="s">
        <v>1204</v>
      </c>
      <c r="AD265" t="s">
        <v>1204</v>
      </c>
      <c r="AE265" t="s">
        <v>1204</v>
      </c>
      <c r="AF265" t="s">
        <v>1204</v>
      </c>
      <c r="AG265" t="s">
        <v>1204</v>
      </c>
      <c r="AH265" s="639" t="s">
        <v>1204</v>
      </c>
      <c r="AI265" s="639" t="s">
        <v>1204</v>
      </c>
      <c r="AJ265" s="639" t="s">
        <v>1204</v>
      </c>
      <c r="AK265" s="639" t="s">
        <v>1204</v>
      </c>
      <c r="AL265" s="639" t="s">
        <v>1204</v>
      </c>
      <c r="AM265" s="639" t="s">
        <v>1204</v>
      </c>
      <c r="AN265" s="639" t="s">
        <v>1204</v>
      </c>
      <c r="AO265" s="639" t="s">
        <v>1204</v>
      </c>
      <c r="AP265" s="639" t="s">
        <v>1204</v>
      </c>
      <c r="AQ265" s="639" t="s">
        <v>1204</v>
      </c>
      <c r="AR265" s="639" t="s">
        <v>1204</v>
      </c>
      <c r="AS265" s="639" t="s">
        <v>1204</v>
      </c>
      <c r="AT265" s="639" t="s">
        <v>1204</v>
      </c>
      <c r="AU265" s="639" t="s">
        <v>1204</v>
      </c>
      <c r="AV265" s="639" t="s">
        <v>1204</v>
      </c>
      <c r="AW265" s="639" t="s">
        <v>1204</v>
      </c>
      <c r="AX265" s="639" t="s">
        <v>1204</v>
      </c>
      <c r="AY265" s="639" t="s">
        <v>1204</v>
      </c>
      <c r="AZ265" s="639" t="s">
        <v>1204</v>
      </c>
      <c r="BA265" s="639" t="s">
        <v>1204</v>
      </c>
      <c r="BB265" s="639" t="s">
        <v>1204</v>
      </c>
      <c r="BC265" s="639" t="s">
        <v>1204</v>
      </c>
      <c r="BD265" s="639" t="s">
        <v>1204</v>
      </c>
      <c r="BE265" s="639" t="s">
        <v>1204</v>
      </c>
      <c r="BF265" s="639" t="s">
        <v>1204</v>
      </c>
      <c r="BG265" s="639" t="s">
        <v>1204</v>
      </c>
      <c r="BH265" s="639" t="s">
        <v>1204</v>
      </c>
      <c r="BI265" s="639" t="s">
        <v>1204</v>
      </c>
      <c r="BJ265" s="639" t="s">
        <v>1204</v>
      </c>
      <c r="BK265" s="639" t="s">
        <v>1204</v>
      </c>
      <c r="BL265" s="639" t="s">
        <v>1204</v>
      </c>
      <c r="BM265" s="639" t="s">
        <v>1204</v>
      </c>
      <c r="BN265" s="639" t="s">
        <v>1204</v>
      </c>
      <c r="BO265" s="639" t="s">
        <v>1204</v>
      </c>
      <c r="BP265" s="639" t="s">
        <v>1204</v>
      </c>
      <c r="BQ265" s="639" t="s">
        <v>1204</v>
      </c>
      <c r="BR265" s="639" t="s">
        <v>1204</v>
      </c>
      <c r="BS265" s="639" t="s">
        <v>1204</v>
      </c>
      <c r="BT265" s="639" t="s">
        <v>1204</v>
      </c>
      <c r="BU265" s="639" t="s">
        <v>1204</v>
      </c>
      <c r="BV265" s="639" t="s">
        <v>1204</v>
      </c>
      <c r="BW265" s="639" t="s">
        <v>1204</v>
      </c>
      <c r="BX265" s="639" t="s">
        <v>1204</v>
      </c>
      <c r="BY265" s="639" t="s">
        <v>1204</v>
      </c>
      <c r="BZ265" s="639" t="s">
        <v>1204</v>
      </c>
      <c r="CA265" s="639" t="s">
        <v>1204</v>
      </c>
      <c r="CB265" s="639" t="s">
        <v>1204</v>
      </c>
      <c r="CC265" s="639" t="s">
        <v>1204</v>
      </c>
      <c r="CD265" s="639" t="s">
        <v>1204</v>
      </c>
      <c r="CE265" s="639" t="s">
        <v>1204</v>
      </c>
      <c r="CF265" s="639" t="s">
        <v>1204</v>
      </c>
      <c r="CG265" s="639" t="s">
        <v>1204</v>
      </c>
      <c r="CH265" s="639" t="s">
        <v>1204</v>
      </c>
      <c r="CI265" s="639" t="s">
        <v>1204</v>
      </c>
      <c r="CJ265" s="639" t="s">
        <v>1204</v>
      </c>
      <c r="CK265" s="639" t="s">
        <v>1204</v>
      </c>
      <c r="CL265" s="639" t="s">
        <v>1204</v>
      </c>
      <c r="CM265" s="639" t="s">
        <v>1204</v>
      </c>
      <c r="CN265" s="639" t="s">
        <v>1204</v>
      </c>
      <c r="CO265" s="639" t="s">
        <v>1204</v>
      </c>
      <c r="CP265" s="639" t="s">
        <v>1204</v>
      </c>
      <c r="CQ265" s="639" t="s">
        <v>1204</v>
      </c>
      <c r="CR265" s="639" t="s">
        <v>1204</v>
      </c>
      <c r="CS265" s="639" t="s">
        <v>1204</v>
      </c>
      <c r="CT265" s="639" t="s">
        <v>1204</v>
      </c>
      <c r="CU265" s="639" t="s">
        <v>1204</v>
      </c>
      <c r="CV265" s="639" t="s">
        <v>1204</v>
      </c>
      <c r="CW265" s="639" t="s">
        <v>1204</v>
      </c>
      <c r="CX265" s="639" t="s">
        <v>1204</v>
      </c>
      <c r="CY265" s="639" t="s">
        <v>1204</v>
      </c>
      <c r="CZ265" s="639" t="s">
        <v>1204</v>
      </c>
      <c r="DA265" s="639" t="s">
        <v>1204</v>
      </c>
      <c r="DB265" s="639" t="s">
        <v>1204</v>
      </c>
    </row>
    <row r="266" spans="1:106" s="93" customFormat="1" ht="17" thickBot="1">
      <c r="A266" s="115"/>
      <c r="B266" s="514"/>
      <c r="C266" s="514"/>
      <c r="D266" s="508"/>
      <c r="E266" s="508"/>
      <c r="F266" s="647"/>
      <c r="G266" s="648"/>
      <c r="H266" s="649"/>
      <c r="I266" s="517" t="s">
        <v>1204</v>
      </c>
      <c r="J266" s="517" t="s">
        <v>1204</v>
      </c>
      <c r="K266" s="517" t="s">
        <v>1204</v>
      </c>
      <c r="L266" s="517" t="s">
        <v>1204</v>
      </c>
      <c r="M266" s="517" t="s">
        <v>1204</v>
      </c>
      <c r="N266" s="517" t="s">
        <v>1204</v>
      </c>
      <c r="O266" s="517" t="s">
        <v>1204</v>
      </c>
      <c r="P266" s="517" t="s">
        <v>1204</v>
      </c>
      <c r="Q266" s="517" t="s">
        <v>1204</v>
      </c>
      <c r="R266" s="517" t="s">
        <v>1204</v>
      </c>
      <c r="S266" s="517" t="s">
        <v>1204</v>
      </c>
      <c r="T266" s="517" t="s">
        <v>1204</v>
      </c>
      <c r="U266" s="517" t="s">
        <v>1204</v>
      </c>
      <c r="V266" s="650" t="s">
        <v>1204</v>
      </c>
      <c r="W266" s="650" t="s">
        <v>1204</v>
      </c>
      <c r="X266" s="517" t="s">
        <v>1204</v>
      </c>
      <c r="Y266" s="517" t="s">
        <v>1204</v>
      </c>
      <c r="Z266" s="517" t="s">
        <v>1204</v>
      </c>
      <c r="AA266" s="517" t="s">
        <v>1204</v>
      </c>
      <c r="AB266" s="517" t="s">
        <v>1204</v>
      </c>
      <c r="AC266" s="517" t="s">
        <v>1204</v>
      </c>
      <c r="AD266" s="517" t="s">
        <v>1204</v>
      </c>
      <c r="AE266" s="517" t="s">
        <v>1204</v>
      </c>
      <c r="AF266" s="517" t="s">
        <v>1204</v>
      </c>
      <c r="AG266" s="517" t="s">
        <v>1204</v>
      </c>
      <c r="AH266" s="651" t="s">
        <v>1204</v>
      </c>
      <c r="AI266" s="651" t="s">
        <v>1204</v>
      </c>
      <c r="AJ266" s="651" t="s">
        <v>1204</v>
      </c>
      <c r="AK266" s="651" t="s">
        <v>1204</v>
      </c>
      <c r="AL266" s="651" t="s">
        <v>1204</v>
      </c>
      <c r="AM266" s="651" t="s">
        <v>1204</v>
      </c>
      <c r="AN266" s="651" t="s">
        <v>1204</v>
      </c>
      <c r="AO266" s="651" t="s">
        <v>1204</v>
      </c>
      <c r="AP266" s="651" t="s">
        <v>1204</v>
      </c>
      <c r="AQ266" s="517" t="s">
        <v>1204</v>
      </c>
      <c r="AR266" s="517" t="s">
        <v>1204</v>
      </c>
      <c r="AS266" s="517" t="s">
        <v>1204</v>
      </c>
      <c r="AT266" s="517" t="s">
        <v>1204</v>
      </c>
      <c r="AU266" s="517" t="s">
        <v>1204</v>
      </c>
      <c r="AV266" s="517" t="s">
        <v>1204</v>
      </c>
      <c r="AW266" s="517" t="s">
        <v>1204</v>
      </c>
      <c r="AX266" s="517" t="s">
        <v>1204</v>
      </c>
      <c r="AY266" s="517" t="s">
        <v>1204</v>
      </c>
      <c r="AZ266" s="517" t="s">
        <v>1204</v>
      </c>
      <c r="BA266" s="517" t="s">
        <v>1204</v>
      </c>
      <c r="BB266" s="517" t="s">
        <v>1204</v>
      </c>
      <c r="BC266" s="517" t="s">
        <v>1204</v>
      </c>
      <c r="BD266" s="517" t="s">
        <v>1204</v>
      </c>
      <c r="BE266" s="517" t="s">
        <v>1204</v>
      </c>
      <c r="BF266" s="517" t="s">
        <v>1204</v>
      </c>
      <c r="BG266" s="517" t="s">
        <v>1204</v>
      </c>
      <c r="BH266" s="517" t="s">
        <v>1204</v>
      </c>
      <c r="BI266" s="517" t="s">
        <v>1204</v>
      </c>
      <c r="BJ266" s="517" t="s">
        <v>1204</v>
      </c>
      <c r="BK266" s="517" t="s">
        <v>1204</v>
      </c>
      <c r="BL266" s="517" t="s">
        <v>1204</v>
      </c>
      <c r="BM266" s="517" t="s">
        <v>1204</v>
      </c>
      <c r="BN266" s="517" t="s">
        <v>1204</v>
      </c>
      <c r="BO266" s="517" t="s">
        <v>1204</v>
      </c>
      <c r="BP266" s="517" t="s">
        <v>1204</v>
      </c>
      <c r="BQ266" s="517" t="s">
        <v>1204</v>
      </c>
      <c r="BR266" s="517" t="s">
        <v>1204</v>
      </c>
      <c r="BS266" s="517" t="s">
        <v>1204</v>
      </c>
      <c r="BT266" s="517" t="s">
        <v>1204</v>
      </c>
      <c r="BU266" s="517" t="s">
        <v>1204</v>
      </c>
      <c r="BV266" s="517" t="s">
        <v>1204</v>
      </c>
      <c r="BW266" s="517" t="s">
        <v>1204</v>
      </c>
      <c r="BX266" s="517" t="s">
        <v>1204</v>
      </c>
      <c r="BY266" s="517" t="s">
        <v>1204</v>
      </c>
      <c r="BZ266" s="517" t="s">
        <v>1204</v>
      </c>
      <c r="CA266" s="517" t="s">
        <v>1204</v>
      </c>
      <c r="CB266" s="517" t="s">
        <v>1204</v>
      </c>
      <c r="CC266" s="517" t="s">
        <v>1204</v>
      </c>
      <c r="CD266" s="517" t="s">
        <v>1204</v>
      </c>
      <c r="CE266" s="517" t="s">
        <v>1204</v>
      </c>
      <c r="CF266" s="517" t="s">
        <v>1204</v>
      </c>
      <c r="CG266" s="517" t="s">
        <v>1204</v>
      </c>
      <c r="CH266" s="517" t="s">
        <v>1204</v>
      </c>
      <c r="CI266" s="517" t="s">
        <v>1204</v>
      </c>
      <c r="CJ266" s="517" t="s">
        <v>1204</v>
      </c>
      <c r="CK266" s="517" t="s">
        <v>1204</v>
      </c>
      <c r="CL266" s="517" t="s">
        <v>1204</v>
      </c>
      <c r="CM266" s="517" t="s">
        <v>1204</v>
      </c>
      <c r="CN266" s="517" t="s">
        <v>1204</v>
      </c>
      <c r="CO266" s="651" t="s">
        <v>1204</v>
      </c>
      <c r="CP266" s="651" t="s">
        <v>1204</v>
      </c>
      <c r="CQ266" s="651" t="s">
        <v>1204</v>
      </c>
      <c r="CR266" s="651" t="s">
        <v>1204</v>
      </c>
      <c r="CS266" s="651" t="s">
        <v>1204</v>
      </c>
      <c r="CT266" s="651" t="s">
        <v>1204</v>
      </c>
      <c r="CU266" s="651" t="s">
        <v>1204</v>
      </c>
      <c r="CV266" s="651" t="s">
        <v>1204</v>
      </c>
      <c r="CW266" s="651" t="s">
        <v>1204</v>
      </c>
      <c r="CX266" s="651" t="s">
        <v>1204</v>
      </c>
      <c r="CY266" s="651" t="s">
        <v>1204</v>
      </c>
      <c r="CZ266" s="651" t="s">
        <v>1204</v>
      </c>
      <c r="DA266" s="651" t="s">
        <v>1204</v>
      </c>
      <c r="DB266" s="651" t="s">
        <v>1204</v>
      </c>
    </row>
    <row r="267" spans="1:106">
      <c r="B267" s="672" t="s">
        <v>1206</v>
      </c>
      <c r="D267" s="652"/>
      <c r="F267" s="636"/>
      <c r="G267" s="646"/>
    </row>
    <row r="268" spans="1:106">
      <c r="B268" s="643" t="s">
        <v>1203</v>
      </c>
      <c r="F268" s="666" t="s">
        <v>1202</v>
      </c>
      <c r="G268" s="646"/>
    </row>
    <row r="269" spans="1:106">
      <c r="B269" s="575" t="s">
        <v>1205</v>
      </c>
      <c r="D269" s="2"/>
      <c r="E269" s="2"/>
      <c r="F269"/>
      <c r="G269"/>
      <c r="H269"/>
    </row>
    <row r="270" spans="1:106">
      <c r="C270"/>
      <c r="D270"/>
      <c r="E270"/>
      <c r="F270"/>
      <c r="G270"/>
      <c r="H270"/>
    </row>
    <row r="271" spans="1:106">
      <c r="C271"/>
      <c r="D271"/>
      <c r="E271"/>
      <c r="F271"/>
      <c r="G271"/>
      <c r="H271"/>
    </row>
    <row r="272" spans="1:106">
      <c r="C272"/>
      <c r="D272"/>
      <c r="E272"/>
      <c r="F272"/>
      <c r="G272"/>
      <c r="H272"/>
    </row>
    <row r="273" spans="3:8">
      <c r="C273"/>
      <c r="D273"/>
      <c r="E273"/>
      <c r="F273"/>
      <c r="G273"/>
      <c r="H273"/>
    </row>
    <row r="274" spans="3:8">
      <c r="C274"/>
      <c r="D274"/>
      <c r="E274"/>
      <c r="F274"/>
      <c r="G274"/>
      <c r="H274"/>
    </row>
    <row r="275" spans="3:8">
      <c r="C275"/>
      <c r="D275"/>
      <c r="E275"/>
      <c r="F275"/>
      <c r="G275"/>
      <c r="H275"/>
    </row>
    <row r="276" spans="3:8">
      <c r="C276"/>
      <c r="D276"/>
      <c r="E276"/>
      <c r="F276"/>
      <c r="G276"/>
      <c r="H276"/>
    </row>
    <row r="277" spans="3:8">
      <c r="C277"/>
      <c r="D277"/>
      <c r="E277"/>
      <c r="F277"/>
      <c r="G277"/>
      <c r="H277"/>
    </row>
    <row r="278" spans="3:8">
      <c r="C278"/>
      <c r="D278"/>
      <c r="E278"/>
      <c r="F278"/>
      <c r="G278"/>
      <c r="H278"/>
    </row>
    <row r="279" spans="3:8">
      <c r="C279"/>
      <c r="D279"/>
      <c r="E279"/>
      <c r="F279"/>
      <c r="G279"/>
      <c r="H279"/>
    </row>
    <row r="280" spans="3:8">
      <c r="C280"/>
      <c r="D280"/>
      <c r="E280"/>
      <c r="F280"/>
      <c r="G280"/>
      <c r="H280"/>
    </row>
    <row r="281" spans="3:8">
      <c r="C281"/>
      <c r="D281"/>
      <c r="E281"/>
      <c r="F281"/>
      <c r="G281"/>
      <c r="H281"/>
    </row>
    <row r="282" spans="3:8">
      <c r="C282"/>
      <c r="D282"/>
      <c r="E282"/>
      <c r="F282"/>
      <c r="G282"/>
      <c r="H282"/>
    </row>
    <row r="283" spans="3:8">
      <c r="C283"/>
      <c r="D283"/>
      <c r="E283"/>
      <c r="F283"/>
      <c r="G283"/>
      <c r="H283"/>
    </row>
    <row r="284" spans="3:8">
      <c r="C284"/>
      <c r="D284"/>
      <c r="E284"/>
      <c r="F284"/>
      <c r="G284"/>
      <c r="H284"/>
    </row>
    <row r="285" spans="3:8">
      <c r="C285"/>
      <c r="D285"/>
      <c r="E285"/>
      <c r="F285"/>
      <c r="G285"/>
      <c r="H285"/>
    </row>
    <row r="286" spans="3:8">
      <c r="C286"/>
      <c r="D286"/>
      <c r="E286"/>
      <c r="F286"/>
      <c r="G286"/>
      <c r="H286"/>
    </row>
    <row r="287" spans="3:8">
      <c r="C287"/>
      <c r="D287"/>
      <c r="E287"/>
      <c r="F287"/>
      <c r="G287"/>
      <c r="H287"/>
    </row>
    <row r="288" spans="3:8">
      <c r="C288"/>
      <c r="D288"/>
      <c r="E288"/>
      <c r="F288"/>
      <c r="G288"/>
      <c r="H288"/>
    </row>
    <row r="289" spans="3:8">
      <c r="C289"/>
      <c r="D289"/>
      <c r="E289"/>
      <c r="F289"/>
      <c r="G289"/>
      <c r="H289"/>
    </row>
    <row r="290" spans="3:8">
      <c r="C290"/>
      <c r="D290"/>
      <c r="E290"/>
      <c r="F290"/>
      <c r="G290"/>
      <c r="H290"/>
    </row>
    <row r="291" spans="3:8">
      <c r="C291"/>
      <c r="D291"/>
      <c r="E291"/>
      <c r="F291"/>
      <c r="G291"/>
      <c r="H291"/>
    </row>
    <row r="292" spans="3:8">
      <c r="C292"/>
      <c r="D292"/>
      <c r="E292"/>
      <c r="F292"/>
      <c r="G292"/>
      <c r="H292"/>
    </row>
    <row r="293" spans="3:8">
      <c r="C293"/>
      <c r="D293"/>
      <c r="E293"/>
      <c r="F293"/>
      <c r="G293"/>
      <c r="H293"/>
    </row>
    <row r="294" spans="3:8">
      <c r="C294"/>
      <c r="D294"/>
      <c r="E294"/>
      <c r="F294"/>
      <c r="G294"/>
      <c r="H294"/>
    </row>
    <row r="295" spans="3:8">
      <c r="C295"/>
      <c r="D295"/>
      <c r="E295"/>
      <c r="F295"/>
      <c r="G295"/>
      <c r="H295"/>
    </row>
    <row r="296" spans="3:8">
      <c r="C296"/>
      <c r="D296"/>
      <c r="E296"/>
      <c r="F296"/>
      <c r="G296"/>
      <c r="H296"/>
    </row>
    <row r="297" spans="3:8">
      <c r="C297"/>
      <c r="D297"/>
      <c r="E297"/>
      <c r="F297"/>
      <c r="G297"/>
      <c r="H297"/>
    </row>
    <row r="298" spans="3:8">
      <c r="C298"/>
      <c r="D298"/>
      <c r="E298"/>
      <c r="F298"/>
      <c r="G298"/>
      <c r="H298"/>
    </row>
    <row r="299" spans="3:8">
      <c r="C299"/>
      <c r="D299"/>
      <c r="E299"/>
      <c r="F299"/>
      <c r="G299"/>
      <c r="H299"/>
    </row>
    <row r="300" spans="3:8">
      <c r="C300"/>
      <c r="D300"/>
      <c r="E300"/>
      <c r="F300"/>
      <c r="G300"/>
      <c r="H300"/>
    </row>
    <row r="301" spans="3:8">
      <c r="C301"/>
      <c r="D301"/>
      <c r="E301"/>
      <c r="F301"/>
      <c r="G301"/>
      <c r="H301"/>
    </row>
    <row r="302" spans="3:8">
      <c r="C302"/>
      <c r="D302"/>
      <c r="E302"/>
      <c r="F302"/>
      <c r="G302"/>
      <c r="H302"/>
    </row>
    <row r="303" spans="3:8">
      <c r="C303"/>
      <c r="D303"/>
      <c r="E303"/>
      <c r="F303"/>
      <c r="G303"/>
      <c r="H303"/>
    </row>
    <row r="304" spans="3:8">
      <c r="C304"/>
      <c r="D304"/>
      <c r="E304"/>
      <c r="F304"/>
      <c r="G304"/>
      <c r="H304"/>
    </row>
    <row r="305" spans="3:8">
      <c r="C305"/>
      <c r="D305"/>
      <c r="E305"/>
      <c r="F305"/>
      <c r="G305"/>
      <c r="H305"/>
    </row>
    <row r="306" spans="3:8">
      <c r="C306"/>
      <c r="D306"/>
      <c r="E306"/>
      <c r="F306"/>
      <c r="G306"/>
      <c r="H306"/>
    </row>
    <row r="307" spans="3:8">
      <c r="C307"/>
      <c r="D307"/>
      <c r="E307"/>
      <c r="F307"/>
      <c r="G307"/>
      <c r="H307"/>
    </row>
    <row r="308" spans="3:8">
      <c r="C308"/>
      <c r="D308"/>
      <c r="E308"/>
      <c r="F308"/>
      <c r="G308"/>
      <c r="H308"/>
    </row>
    <row r="309" spans="3:8">
      <c r="C309"/>
      <c r="D309"/>
      <c r="E309"/>
      <c r="F309"/>
      <c r="G309"/>
      <c r="H309"/>
    </row>
    <row r="310" spans="3:8">
      <c r="C310"/>
      <c r="D310"/>
      <c r="E310"/>
      <c r="F310"/>
      <c r="G310"/>
      <c r="H310"/>
    </row>
    <row r="311" spans="3:8">
      <c r="C311"/>
      <c r="D311"/>
      <c r="E311"/>
      <c r="F311"/>
      <c r="G311"/>
      <c r="H311"/>
    </row>
    <row r="312" spans="3:8">
      <c r="C312"/>
      <c r="D312"/>
      <c r="E312"/>
      <c r="F312"/>
      <c r="G312"/>
      <c r="H312"/>
    </row>
    <row r="313" spans="3:8">
      <c r="C313"/>
      <c r="D313"/>
      <c r="E313"/>
      <c r="F313"/>
      <c r="G313"/>
      <c r="H313"/>
    </row>
    <row r="314" spans="3:8">
      <c r="C314"/>
      <c r="D314"/>
      <c r="E314"/>
      <c r="F314"/>
      <c r="G314"/>
      <c r="H314"/>
    </row>
    <row r="315" spans="3:8">
      <c r="C315"/>
      <c r="D315"/>
      <c r="E315"/>
      <c r="F315"/>
      <c r="G315"/>
      <c r="H315"/>
    </row>
    <row r="316" spans="3:8">
      <c r="C316"/>
      <c r="D316"/>
      <c r="E316"/>
      <c r="F316"/>
      <c r="G316"/>
      <c r="H316"/>
    </row>
    <row r="317" spans="3:8">
      <c r="C317"/>
      <c r="D317"/>
      <c r="E317"/>
      <c r="F317"/>
      <c r="G317"/>
      <c r="H317"/>
    </row>
    <row r="318" spans="3:8">
      <c r="C318"/>
      <c r="D318"/>
      <c r="E318"/>
      <c r="F318"/>
      <c r="G318"/>
      <c r="H318"/>
    </row>
    <row r="319" spans="3:8">
      <c r="C319"/>
      <c r="D319"/>
      <c r="E319"/>
      <c r="F319"/>
      <c r="G319"/>
      <c r="H319"/>
    </row>
    <row r="320" spans="3:8">
      <c r="C320"/>
      <c r="D320"/>
      <c r="E320"/>
      <c r="F320"/>
      <c r="G320"/>
      <c r="H320"/>
    </row>
    <row r="321" spans="3:8">
      <c r="C321"/>
      <c r="D321"/>
      <c r="E321"/>
      <c r="F321"/>
      <c r="G321"/>
      <c r="H321"/>
    </row>
    <row r="322" spans="3:8">
      <c r="C322"/>
      <c r="D322"/>
      <c r="E322"/>
      <c r="F322"/>
      <c r="G322"/>
      <c r="H322"/>
    </row>
    <row r="323" spans="3:8">
      <c r="C323"/>
      <c r="D323"/>
      <c r="E323"/>
      <c r="F323"/>
      <c r="G323"/>
      <c r="H323"/>
    </row>
    <row r="324" spans="3:8">
      <c r="C324"/>
      <c r="D324"/>
      <c r="E324"/>
      <c r="F324"/>
      <c r="G324"/>
      <c r="H324"/>
    </row>
    <row r="325" spans="3:8">
      <c r="C325"/>
      <c r="D325"/>
      <c r="E325"/>
      <c r="F325"/>
      <c r="G325"/>
      <c r="H325"/>
    </row>
    <row r="326" spans="3:8">
      <c r="C326"/>
      <c r="D326"/>
      <c r="E326"/>
      <c r="F326"/>
      <c r="G326"/>
      <c r="H326"/>
    </row>
    <row r="327" spans="3:8">
      <c r="C327"/>
      <c r="D327"/>
      <c r="E327"/>
      <c r="F327"/>
      <c r="G327"/>
      <c r="H327"/>
    </row>
    <row r="328" spans="3:8">
      <c r="C328"/>
      <c r="D328"/>
      <c r="E328"/>
      <c r="F328"/>
      <c r="G328"/>
      <c r="H328"/>
    </row>
    <row r="329" spans="3:8">
      <c r="C329"/>
      <c r="D329"/>
      <c r="E329"/>
      <c r="F329"/>
      <c r="G329"/>
      <c r="H329"/>
    </row>
    <row r="330" spans="3:8">
      <c r="C330"/>
      <c r="D330"/>
      <c r="E330"/>
      <c r="F330"/>
      <c r="G330"/>
      <c r="H330"/>
    </row>
    <row r="331" spans="3:8">
      <c r="C331"/>
      <c r="D331"/>
      <c r="E331"/>
      <c r="F331"/>
      <c r="G331"/>
      <c r="H331"/>
    </row>
    <row r="332" spans="3:8">
      <c r="C332"/>
      <c r="D332"/>
      <c r="E332"/>
      <c r="F332"/>
      <c r="G332"/>
      <c r="H332"/>
    </row>
    <row r="333" spans="3:8">
      <c r="C333"/>
      <c r="D333"/>
      <c r="E333"/>
      <c r="F333"/>
      <c r="G333"/>
      <c r="H333"/>
    </row>
    <row r="334" spans="3:8">
      <c r="C334"/>
      <c r="D334"/>
      <c r="E334"/>
      <c r="F334"/>
      <c r="G334"/>
      <c r="H334"/>
    </row>
    <row r="335" spans="3:8">
      <c r="C335"/>
      <c r="D335"/>
      <c r="E335"/>
      <c r="F335"/>
      <c r="G335"/>
      <c r="H335"/>
    </row>
    <row r="336" spans="3:8">
      <c r="C336"/>
      <c r="D336"/>
      <c r="E336"/>
      <c r="F336"/>
      <c r="G336"/>
      <c r="H336"/>
    </row>
    <row r="337" spans="3:8">
      <c r="C337"/>
      <c r="D337"/>
      <c r="E337"/>
      <c r="F337"/>
      <c r="G337"/>
      <c r="H337"/>
    </row>
    <row r="338" spans="3:8">
      <c r="C338"/>
      <c r="D338"/>
      <c r="E338"/>
      <c r="F338"/>
      <c r="G338"/>
      <c r="H338"/>
    </row>
    <row r="339" spans="3:8">
      <c r="C339"/>
      <c r="D339"/>
      <c r="E339"/>
      <c r="F339"/>
      <c r="G339"/>
      <c r="H339"/>
    </row>
    <row r="340" spans="3:8">
      <c r="C340"/>
      <c r="D340"/>
      <c r="E340"/>
      <c r="F340"/>
      <c r="G340"/>
      <c r="H340"/>
    </row>
    <row r="341" spans="3:8">
      <c r="C341"/>
      <c r="D341"/>
      <c r="E341"/>
      <c r="F341"/>
      <c r="G341"/>
      <c r="H341"/>
    </row>
    <row r="342" spans="3:8">
      <c r="C342"/>
      <c r="D342"/>
      <c r="E342"/>
      <c r="F342"/>
      <c r="G342"/>
      <c r="H342"/>
    </row>
    <row r="343" spans="3:8">
      <c r="C343"/>
      <c r="D343"/>
      <c r="E343"/>
      <c r="F343"/>
      <c r="G343"/>
      <c r="H343"/>
    </row>
    <row r="344" spans="3:8">
      <c r="C344"/>
      <c r="D344"/>
      <c r="E344"/>
      <c r="F344"/>
      <c r="G344"/>
      <c r="H344"/>
    </row>
    <row r="345" spans="3:8">
      <c r="C345"/>
      <c r="D345"/>
      <c r="E345"/>
      <c r="F345"/>
      <c r="G345"/>
      <c r="H345"/>
    </row>
    <row r="346" spans="3:8">
      <c r="C346"/>
      <c r="D346"/>
      <c r="E346"/>
      <c r="F346"/>
      <c r="G346"/>
      <c r="H346"/>
    </row>
    <row r="347" spans="3:8">
      <c r="C347"/>
      <c r="D347"/>
      <c r="E347"/>
      <c r="F347"/>
      <c r="G347"/>
      <c r="H347"/>
    </row>
    <row r="348" spans="3:8">
      <c r="C348"/>
      <c r="D348"/>
      <c r="E348"/>
      <c r="F348"/>
      <c r="G348"/>
      <c r="H348"/>
    </row>
    <row r="349" spans="3:8">
      <c r="C349"/>
      <c r="D349"/>
      <c r="E349"/>
      <c r="F349"/>
      <c r="G349"/>
      <c r="H349"/>
    </row>
    <row r="350" spans="3:8">
      <c r="C350"/>
      <c r="D350"/>
      <c r="E350"/>
      <c r="F350"/>
      <c r="G350"/>
      <c r="H350"/>
    </row>
    <row r="351" spans="3:8">
      <c r="C351"/>
      <c r="D351"/>
      <c r="E351"/>
      <c r="F351"/>
      <c r="G351"/>
      <c r="H351"/>
    </row>
    <row r="352" spans="3:8">
      <c r="C352"/>
      <c r="D352"/>
      <c r="E352"/>
      <c r="F352"/>
      <c r="G352"/>
      <c r="H352"/>
    </row>
    <row r="353" spans="3:8">
      <c r="C353"/>
      <c r="D353"/>
      <c r="E353"/>
      <c r="F353"/>
      <c r="G353"/>
      <c r="H353"/>
    </row>
    <row r="354" spans="3:8">
      <c r="C354"/>
      <c r="D354"/>
      <c r="E354"/>
      <c r="F354"/>
      <c r="G354"/>
      <c r="H354"/>
    </row>
    <row r="355" spans="3:8">
      <c r="C355"/>
      <c r="D355"/>
      <c r="E355"/>
      <c r="F355"/>
      <c r="G355"/>
      <c r="H355"/>
    </row>
    <row r="356" spans="3:8">
      <c r="C356"/>
      <c r="D356"/>
      <c r="E356"/>
      <c r="F356"/>
      <c r="G356"/>
      <c r="H356"/>
    </row>
    <row r="357" spans="3:8">
      <c r="C357"/>
      <c r="D357"/>
      <c r="E357"/>
      <c r="F357"/>
      <c r="G357"/>
      <c r="H357"/>
    </row>
    <row r="358" spans="3:8">
      <c r="C358"/>
      <c r="D358"/>
      <c r="E358"/>
      <c r="F358"/>
      <c r="G358"/>
      <c r="H358"/>
    </row>
    <row r="359" spans="3:8">
      <c r="C359"/>
      <c r="D359"/>
      <c r="E359"/>
      <c r="F359"/>
      <c r="G359"/>
      <c r="H359"/>
    </row>
    <row r="360" spans="3:8">
      <c r="C360"/>
      <c r="D360"/>
      <c r="E360"/>
      <c r="F360"/>
      <c r="G360"/>
      <c r="H360"/>
    </row>
    <row r="361" spans="3:8">
      <c r="C361"/>
      <c r="D361"/>
      <c r="E361"/>
      <c r="F361"/>
      <c r="G361"/>
      <c r="H361"/>
    </row>
    <row r="362" spans="3:8">
      <c r="C362"/>
      <c r="D362"/>
      <c r="E362"/>
      <c r="F362"/>
      <c r="G362"/>
      <c r="H362"/>
    </row>
    <row r="363" spans="3:8">
      <c r="C363"/>
      <c r="D363"/>
      <c r="E363"/>
      <c r="F363"/>
      <c r="G363"/>
      <c r="H363"/>
    </row>
    <row r="364" spans="3:8">
      <c r="C364"/>
      <c r="D364"/>
      <c r="E364"/>
      <c r="F364"/>
      <c r="G364"/>
      <c r="H364"/>
    </row>
    <row r="365" spans="3:8">
      <c r="C365"/>
      <c r="D365"/>
      <c r="E365"/>
      <c r="F365"/>
      <c r="G365"/>
      <c r="H365"/>
    </row>
    <row r="366" spans="3:8">
      <c r="C366"/>
      <c r="D366"/>
      <c r="E366"/>
      <c r="F366"/>
      <c r="G366"/>
      <c r="H366"/>
    </row>
    <row r="367" spans="3:8">
      <c r="C367"/>
      <c r="D367"/>
      <c r="E367"/>
      <c r="F367"/>
      <c r="G367"/>
      <c r="H367"/>
    </row>
    <row r="368" spans="3:8">
      <c r="C368"/>
      <c r="D368"/>
      <c r="E368"/>
      <c r="F368"/>
      <c r="G368"/>
      <c r="H368"/>
    </row>
    <row r="369" spans="3:8">
      <c r="C369"/>
      <c r="D369"/>
      <c r="E369"/>
      <c r="F369"/>
      <c r="G369"/>
      <c r="H369"/>
    </row>
    <row r="370" spans="3:8">
      <c r="C370"/>
      <c r="D370"/>
      <c r="E370"/>
      <c r="F370"/>
      <c r="G370"/>
      <c r="H370"/>
    </row>
    <row r="371" spans="3:8">
      <c r="C371"/>
      <c r="D371"/>
      <c r="E371"/>
      <c r="F371"/>
      <c r="G371"/>
      <c r="H371"/>
    </row>
    <row r="372" spans="3:8">
      <c r="C372"/>
      <c r="D372"/>
      <c r="E372"/>
      <c r="F372"/>
      <c r="G372"/>
      <c r="H372"/>
    </row>
    <row r="373" spans="3:8">
      <c r="C373"/>
      <c r="D373"/>
      <c r="E373"/>
      <c r="F373"/>
      <c r="G373"/>
      <c r="H373"/>
    </row>
    <row r="374" spans="3:8">
      <c r="C374"/>
      <c r="D374"/>
      <c r="E374"/>
      <c r="F374"/>
      <c r="G374"/>
      <c r="H374"/>
    </row>
    <row r="375" spans="3:8">
      <c r="C375"/>
      <c r="D375"/>
      <c r="E375"/>
      <c r="F375"/>
      <c r="G375"/>
      <c r="H375"/>
    </row>
    <row r="376" spans="3:8">
      <c r="C376"/>
      <c r="D376"/>
      <c r="E376"/>
      <c r="F376"/>
      <c r="G376"/>
      <c r="H376"/>
    </row>
    <row r="377" spans="3:8">
      <c r="C377"/>
      <c r="D377"/>
      <c r="E377"/>
      <c r="F377"/>
      <c r="G377"/>
      <c r="H377"/>
    </row>
    <row r="378" spans="3:8">
      <c r="C378"/>
      <c r="D378"/>
      <c r="E378"/>
      <c r="F378"/>
      <c r="G378"/>
      <c r="H378"/>
    </row>
    <row r="379" spans="3:8">
      <c r="C379"/>
      <c r="D379"/>
      <c r="E379"/>
      <c r="F379"/>
      <c r="G379"/>
      <c r="H379"/>
    </row>
    <row r="380" spans="3:8">
      <c r="C380"/>
      <c r="D380"/>
      <c r="E380"/>
      <c r="F380"/>
      <c r="G380"/>
      <c r="H380"/>
    </row>
    <row r="381" spans="3:8">
      <c r="C381"/>
      <c r="D381"/>
      <c r="E381"/>
      <c r="F381"/>
      <c r="G381"/>
      <c r="H381"/>
    </row>
    <row r="382" spans="3:8">
      <c r="C382"/>
      <c r="D382"/>
      <c r="E382"/>
      <c r="F382"/>
      <c r="G382"/>
      <c r="H382"/>
    </row>
    <row r="383" spans="3:8">
      <c r="C383"/>
      <c r="D383"/>
      <c r="E383"/>
      <c r="F383"/>
      <c r="G383"/>
      <c r="H383"/>
    </row>
    <row r="384" spans="3:8">
      <c r="C384"/>
      <c r="D384"/>
      <c r="E384"/>
      <c r="F384"/>
      <c r="G384"/>
      <c r="H384"/>
    </row>
    <row r="385" spans="3:8">
      <c r="C385"/>
      <c r="D385"/>
      <c r="E385"/>
      <c r="F385"/>
      <c r="G385"/>
      <c r="H385"/>
    </row>
    <row r="386" spans="3:8">
      <c r="C386"/>
      <c r="D386"/>
      <c r="E386"/>
      <c r="F386"/>
      <c r="G386"/>
      <c r="H386"/>
    </row>
    <row r="387" spans="3:8">
      <c r="C387"/>
      <c r="D387"/>
      <c r="E387"/>
      <c r="F387"/>
      <c r="G387"/>
      <c r="H387"/>
    </row>
    <row r="388" spans="3:8">
      <c r="C388"/>
      <c r="D388"/>
      <c r="E388"/>
      <c r="F388"/>
      <c r="G388"/>
      <c r="H388"/>
    </row>
    <row r="389" spans="3:8">
      <c r="C389"/>
      <c r="D389"/>
      <c r="E389"/>
      <c r="F389"/>
      <c r="G389"/>
      <c r="H389"/>
    </row>
    <row r="390" spans="3:8">
      <c r="C390"/>
      <c r="D390"/>
      <c r="E390"/>
      <c r="F390"/>
      <c r="G390"/>
      <c r="H390"/>
    </row>
    <row r="391" spans="3:8">
      <c r="C391"/>
      <c r="D391"/>
      <c r="E391"/>
      <c r="F391"/>
      <c r="G391"/>
      <c r="H391"/>
    </row>
    <row r="392" spans="3:8">
      <c r="C392"/>
      <c r="D392"/>
      <c r="E392"/>
      <c r="F392"/>
      <c r="G392"/>
      <c r="H392"/>
    </row>
    <row r="393" spans="3:8">
      <c r="C393"/>
      <c r="D393"/>
      <c r="E393"/>
      <c r="F393"/>
      <c r="G393"/>
      <c r="H393"/>
    </row>
    <row r="394" spans="3:8">
      <c r="C394"/>
      <c r="D394"/>
      <c r="E394"/>
      <c r="F394"/>
      <c r="G394"/>
      <c r="H394"/>
    </row>
    <row r="395" spans="3:8">
      <c r="C395"/>
      <c r="D395"/>
      <c r="E395"/>
      <c r="F395"/>
      <c r="G395"/>
      <c r="H395"/>
    </row>
    <row r="396" spans="3:8">
      <c r="C396"/>
      <c r="D396"/>
      <c r="E396"/>
      <c r="F396"/>
      <c r="G396"/>
      <c r="H396"/>
    </row>
    <row r="397" spans="3:8">
      <c r="C397"/>
      <c r="D397"/>
      <c r="E397"/>
      <c r="F397"/>
      <c r="G397"/>
      <c r="H397"/>
    </row>
    <row r="398" spans="3:8">
      <c r="C398"/>
      <c r="D398"/>
      <c r="E398"/>
      <c r="F398"/>
      <c r="G398"/>
      <c r="H398"/>
    </row>
    <row r="399" spans="3:8">
      <c r="C399"/>
      <c r="D399"/>
      <c r="E399"/>
      <c r="F399"/>
      <c r="G399"/>
      <c r="H399"/>
    </row>
    <row r="400" spans="3:8">
      <c r="C400"/>
      <c r="D400"/>
      <c r="E400"/>
      <c r="F400"/>
      <c r="G400"/>
      <c r="H400"/>
    </row>
    <row r="401" spans="3:8">
      <c r="C401"/>
      <c r="D401"/>
      <c r="E401"/>
      <c r="F401"/>
      <c r="G401"/>
      <c r="H401"/>
    </row>
    <row r="402" spans="3:8">
      <c r="C402"/>
      <c r="D402"/>
      <c r="E402"/>
      <c r="F402"/>
      <c r="G402"/>
      <c r="H402"/>
    </row>
    <row r="403" spans="3:8">
      <c r="C403"/>
      <c r="D403"/>
      <c r="E403"/>
      <c r="F403"/>
      <c r="G403"/>
      <c r="H403"/>
    </row>
    <row r="404" spans="3:8">
      <c r="C404"/>
      <c r="D404"/>
      <c r="E404"/>
      <c r="F404"/>
      <c r="G404"/>
      <c r="H404"/>
    </row>
    <row r="405" spans="3:8">
      <c r="C405"/>
      <c r="D405"/>
      <c r="E405"/>
      <c r="F405"/>
      <c r="G405"/>
      <c r="H405"/>
    </row>
    <row r="406" spans="3:8">
      <c r="C406"/>
      <c r="D406"/>
      <c r="E406"/>
      <c r="F406"/>
      <c r="G406"/>
      <c r="H406"/>
    </row>
    <row r="407" spans="3:8">
      <c r="C407"/>
      <c r="D407"/>
      <c r="E407"/>
      <c r="F407"/>
      <c r="G407"/>
      <c r="H407"/>
    </row>
    <row r="408" spans="3:8">
      <c r="C408"/>
      <c r="D408"/>
      <c r="E408"/>
      <c r="F408"/>
      <c r="G408"/>
      <c r="H408"/>
    </row>
    <row r="409" spans="3:8">
      <c r="C409"/>
      <c r="D409"/>
      <c r="E409"/>
      <c r="F409"/>
      <c r="G409"/>
      <c r="H409"/>
    </row>
    <row r="410" spans="3:8">
      <c r="C410"/>
      <c r="D410"/>
      <c r="E410"/>
      <c r="F410"/>
      <c r="G410"/>
      <c r="H410"/>
    </row>
    <row r="411" spans="3:8">
      <c r="C411"/>
      <c r="D411"/>
      <c r="E411"/>
      <c r="F411"/>
      <c r="G411"/>
      <c r="H411"/>
    </row>
    <row r="412" spans="3:8">
      <c r="C412"/>
      <c r="D412"/>
      <c r="E412"/>
      <c r="F412"/>
      <c r="G412"/>
      <c r="H412"/>
    </row>
    <row r="413" spans="3:8">
      <c r="C413"/>
      <c r="D413"/>
      <c r="E413"/>
      <c r="F413"/>
      <c r="G413"/>
      <c r="H413"/>
    </row>
    <row r="414" spans="3:8">
      <c r="C414"/>
      <c r="D414"/>
      <c r="E414"/>
      <c r="F414"/>
      <c r="G414"/>
      <c r="H414"/>
    </row>
    <row r="415" spans="3:8">
      <c r="C415"/>
      <c r="D415"/>
      <c r="E415"/>
      <c r="F415"/>
      <c r="G415"/>
      <c r="H415"/>
    </row>
    <row r="416" spans="3:8">
      <c r="C416"/>
      <c r="D416"/>
      <c r="E416"/>
      <c r="F416"/>
      <c r="G416"/>
      <c r="H416"/>
    </row>
    <row r="417" spans="3:8">
      <c r="C417"/>
      <c r="D417"/>
      <c r="E417"/>
      <c r="F417"/>
      <c r="G417"/>
      <c r="H417"/>
    </row>
    <row r="418" spans="3:8">
      <c r="C418"/>
      <c r="D418"/>
      <c r="E418"/>
      <c r="F418"/>
      <c r="G418"/>
      <c r="H418"/>
    </row>
    <row r="419" spans="3:8">
      <c r="C419"/>
      <c r="D419"/>
      <c r="E419"/>
      <c r="F419"/>
      <c r="G419"/>
      <c r="H419"/>
    </row>
    <row r="420" spans="3:8">
      <c r="C420"/>
      <c r="D420"/>
      <c r="E420"/>
      <c r="F420"/>
      <c r="G420"/>
      <c r="H420"/>
    </row>
    <row r="421" spans="3:8">
      <c r="C421"/>
      <c r="D421"/>
      <c r="E421"/>
      <c r="F421"/>
      <c r="G421"/>
      <c r="H421"/>
    </row>
    <row r="422" spans="3:8">
      <c r="C422"/>
      <c r="D422"/>
      <c r="E422"/>
      <c r="F422"/>
      <c r="G422"/>
      <c r="H422"/>
    </row>
    <row r="423" spans="3:8">
      <c r="C423"/>
      <c r="D423"/>
      <c r="E423"/>
      <c r="F423"/>
      <c r="G423"/>
      <c r="H423"/>
    </row>
    <row r="424" spans="3:8">
      <c r="C424"/>
      <c r="D424"/>
      <c r="E424"/>
      <c r="F424"/>
      <c r="G424"/>
      <c r="H424"/>
    </row>
    <row r="425" spans="3:8">
      <c r="C425"/>
      <c r="D425"/>
      <c r="E425"/>
      <c r="F425"/>
      <c r="G425"/>
      <c r="H425"/>
    </row>
    <row r="426" spans="3:8">
      <c r="C426"/>
      <c r="D426"/>
      <c r="E426"/>
      <c r="F426"/>
      <c r="G426"/>
      <c r="H426"/>
    </row>
    <row r="427" spans="3:8">
      <c r="C427"/>
      <c r="D427"/>
      <c r="E427"/>
      <c r="F427"/>
      <c r="G427"/>
      <c r="H427"/>
    </row>
    <row r="428" spans="3:8">
      <c r="C428"/>
      <c r="D428"/>
      <c r="E428"/>
      <c r="F428"/>
      <c r="G428"/>
      <c r="H428"/>
    </row>
    <row r="429" spans="3:8">
      <c r="C429"/>
      <c r="D429"/>
      <c r="E429"/>
      <c r="F429"/>
      <c r="G429"/>
      <c r="H429"/>
    </row>
    <row r="430" spans="3:8">
      <c r="C430"/>
      <c r="D430"/>
      <c r="E430"/>
      <c r="F430"/>
      <c r="G430"/>
      <c r="H430"/>
    </row>
    <row r="431" spans="3:8">
      <c r="C431"/>
      <c r="D431"/>
      <c r="E431"/>
      <c r="F431"/>
      <c r="G431"/>
      <c r="H431"/>
    </row>
    <row r="432" spans="3:8">
      <c r="C432"/>
      <c r="D432"/>
      <c r="E432"/>
      <c r="F432"/>
      <c r="G432"/>
      <c r="H432"/>
    </row>
    <row r="433" spans="3:8">
      <c r="C433"/>
      <c r="D433"/>
      <c r="E433"/>
      <c r="F433"/>
      <c r="G433"/>
      <c r="H433"/>
    </row>
    <row r="434" spans="3:8">
      <c r="C434"/>
      <c r="D434"/>
      <c r="E434"/>
      <c r="F434"/>
      <c r="G434"/>
      <c r="H434"/>
    </row>
    <row r="435" spans="3:8">
      <c r="C435"/>
      <c r="D435"/>
      <c r="E435"/>
      <c r="F435"/>
      <c r="G435"/>
      <c r="H435"/>
    </row>
    <row r="436" spans="3:8">
      <c r="C436"/>
      <c r="D436"/>
      <c r="E436"/>
      <c r="F436"/>
      <c r="G436"/>
      <c r="H436"/>
    </row>
    <row r="437" spans="3:8">
      <c r="C437"/>
      <c r="D437"/>
      <c r="E437"/>
      <c r="F437"/>
      <c r="G437"/>
      <c r="H437"/>
    </row>
    <row r="438" spans="3:8">
      <c r="C438"/>
      <c r="D438"/>
      <c r="E438"/>
      <c r="F438"/>
      <c r="G438"/>
      <c r="H438"/>
    </row>
    <row r="439" spans="3:8">
      <c r="C439"/>
      <c r="D439"/>
      <c r="E439"/>
      <c r="F439"/>
      <c r="G439"/>
      <c r="H439"/>
    </row>
    <row r="440" spans="3:8">
      <c r="C440"/>
      <c r="D440"/>
      <c r="E440"/>
      <c r="F440"/>
      <c r="G440"/>
      <c r="H440"/>
    </row>
    <row r="441" spans="3:8">
      <c r="C441"/>
      <c r="D441"/>
      <c r="E441"/>
      <c r="F441"/>
      <c r="G441"/>
      <c r="H441"/>
    </row>
    <row r="442" spans="3:8">
      <c r="C442"/>
      <c r="D442"/>
      <c r="E442"/>
      <c r="F442"/>
      <c r="G442"/>
      <c r="H442"/>
    </row>
    <row r="443" spans="3:8">
      <c r="C443"/>
      <c r="D443"/>
      <c r="E443"/>
      <c r="F443"/>
      <c r="G443"/>
      <c r="H443"/>
    </row>
    <row r="444" spans="3:8">
      <c r="C444"/>
      <c r="D444"/>
      <c r="E444"/>
      <c r="F444"/>
      <c r="G444"/>
      <c r="H444"/>
    </row>
    <row r="445" spans="3:8">
      <c r="C445"/>
      <c r="D445"/>
      <c r="E445"/>
      <c r="F445"/>
      <c r="G445"/>
      <c r="H445"/>
    </row>
    <row r="446" spans="3:8">
      <c r="C446"/>
      <c r="D446"/>
      <c r="E446"/>
      <c r="F446"/>
      <c r="G446"/>
      <c r="H446"/>
    </row>
    <row r="447" spans="3:8">
      <c r="C447"/>
      <c r="D447"/>
      <c r="E447"/>
      <c r="F447"/>
      <c r="G447"/>
      <c r="H447"/>
    </row>
    <row r="448" spans="3:8">
      <c r="C448"/>
      <c r="D448"/>
      <c r="E448"/>
      <c r="F448"/>
      <c r="G448"/>
      <c r="H448"/>
    </row>
    <row r="449" spans="3:8">
      <c r="C449"/>
      <c r="D449"/>
      <c r="E449"/>
      <c r="F449"/>
      <c r="G449"/>
      <c r="H449"/>
    </row>
    <row r="450" spans="3:8">
      <c r="C450"/>
      <c r="D450"/>
      <c r="E450"/>
      <c r="F450"/>
      <c r="G450"/>
      <c r="H450"/>
    </row>
    <row r="451" spans="3:8">
      <c r="C451"/>
      <c r="D451"/>
      <c r="E451"/>
      <c r="F451"/>
      <c r="G451"/>
      <c r="H451"/>
    </row>
    <row r="452" spans="3:8">
      <c r="C452"/>
      <c r="D452"/>
      <c r="E452"/>
      <c r="F452"/>
      <c r="G452"/>
      <c r="H452"/>
    </row>
    <row r="453" spans="3:8">
      <c r="C453"/>
      <c r="D453"/>
      <c r="E453"/>
      <c r="F453"/>
      <c r="G453"/>
      <c r="H453"/>
    </row>
    <row r="454" spans="3:8">
      <c r="C454"/>
      <c r="D454"/>
      <c r="E454"/>
      <c r="F454"/>
      <c r="G454"/>
      <c r="H454"/>
    </row>
    <row r="455" spans="3:8">
      <c r="C455"/>
      <c r="D455"/>
      <c r="E455"/>
      <c r="F455"/>
      <c r="G455"/>
      <c r="H455"/>
    </row>
    <row r="456" spans="3:8">
      <c r="C456"/>
      <c r="D456"/>
      <c r="E456"/>
      <c r="F456"/>
      <c r="G456"/>
      <c r="H456"/>
    </row>
    <row r="457" spans="3:8">
      <c r="C457"/>
      <c r="D457"/>
      <c r="E457"/>
      <c r="F457"/>
      <c r="G457"/>
      <c r="H457"/>
    </row>
    <row r="458" spans="3:8">
      <c r="C458"/>
      <c r="D458"/>
      <c r="E458"/>
      <c r="F458"/>
      <c r="G458"/>
      <c r="H458"/>
    </row>
    <row r="459" spans="3:8">
      <c r="C459"/>
      <c r="D459"/>
      <c r="E459"/>
      <c r="F459"/>
      <c r="G459"/>
      <c r="H459"/>
    </row>
    <row r="460" spans="3:8">
      <c r="C460"/>
      <c r="D460"/>
      <c r="E460"/>
      <c r="F460"/>
      <c r="G460"/>
      <c r="H460"/>
    </row>
    <row r="461" spans="3:8">
      <c r="C461"/>
      <c r="D461"/>
      <c r="E461"/>
      <c r="F461"/>
      <c r="G461"/>
      <c r="H461"/>
    </row>
    <row r="462" spans="3:8">
      <c r="C462"/>
      <c r="D462"/>
      <c r="E462"/>
      <c r="F462"/>
      <c r="G462"/>
      <c r="H462"/>
    </row>
    <row r="463" spans="3:8">
      <c r="C463"/>
      <c r="D463"/>
      <c r="E463"/>
      <c r="F463"/>
      <c r="G463"/>
      <c r="H463"/>
    </row>
    <row r="464" spans="3:8">
      <c r="C464"/>
      <c r="D464"/>
      <c r="E464"/>
      <c r="F464"/>
      <c r="G464"/>
      <c r="H464"/>
    </row>
    <row r="465" spans="3:8">
      <c r="C465"/>
      <c r="D465"/>
      <c r="E465"/>
      <c r="F465"/>
      <c r="G465"/>
      <c r="H465"/>
    </row>
    <row r="466" spans="3:8">
      <c r="C466"/>
      <c r="D466"/>
      <c r="E466"/>
      <c r="F466"/>
      <c r="G466"/>
      <c r="H466"/>
    </row>
    <row r="467" spans="3:8">
      <c r="C467"/>
      <c r="D467"/>
      <c r="E467"/>
      <c r="F467"/>
      <c r="G467"/>
      <c r="H467"/>
    </row>
    <row r="468" spans="3:8">
      <c r="C468"/>
      <c r="D468"/>
      <c r="E468"/>
      <c r="F468"/>
      <c r="G468"/>
      <c r="H468"/>
    </row>
    <row r="469" spans="3:8">
      <c r="C469"/>
      <c r="D469"/>
      <c r="E469"/>
      <c r="F469"/>
      <c r="G469"/>
      <c r="H469"/>
    </row>
    <row r="470" spans="3:8">
      <c r="C470"/>
      <c r="D470"/>
      <c r="E470"/>
      <c r="F470"/>
      <c r="G470"/>
      <c r="H470"/>
    </row>
    <row r="471" spans="3:8">
      <c r="C471"/>
      <c r="D471"/>
      <c r="E471"/>
      <c r="F471"/>
      <c r="G471"/>
      <c r="H471"/>
    </row>
    <row r="472" spans="3:8">
      <c r="C472"/>
      <c r="D472"/>
      <c r="E472"/>
      <c r="F472"/>
      <c r="G472"/>
      <c r="H472"/>
    </row>
    <row r="473" spans="3:8">
      <c r="C473"/>
      <c r="D473"/>
      <c r="E473"/>
      <c r="F473"/>
      <c r="G473"/>
      <c r="H473"/>
    </row>
    <row r="474" spans="3:8">
      <c r="C474"/>
      <c r="D474"/>
      <c r="E474"/>
      <c r="F474"/>
      <c r="G474"/>
      <c r="H474"/>
    </row>
    <row r="475" spans="3:8">
      <c r="C475"/>
      <c r="D475"/>
      <c r="E475"/>
      <c r="F475"/>
      <c r="G475"/>
      <c r="H475"/>
    </row>
    <row r="476" spans="3:8">
      <c r="C476"/>
      <c r="D476"/>
      <c r="E476"/>
      <c r="F476"/>
      <c r="G476"/>
      <c r="H476"/>
    </row>
    <row r="477" spans="3:8">
      <c r="C477"/>
      <c r="D477"/>
      <c r="E477"/>
      <c r="F477"/>
      <c r="G477"/>
      <c r="H477"/>
    </row>
    <row r="478" spans="3:8">
      <c r="C478"/>
      <c r="D478"/>
      <c r="E478"/>
      <c r="F478"/>
      <c r="G478"/>
      <c r="H478"/>
    </row>
    <row r="479" spans="3:8">
      <c r="C479"/>
      <c r="D479"/>
      <c r="E479"/>
      <c r="F479"/>
      <c r="G479"/>
      <c r="H479"/>
    </row>
    <row r="480" spans="3:8">
      <c r="C480"/>
      <c r="D480"/>
      <c r="E480"/>
      <c r="F480"/>
      <c r="G480"/>
      <c r="H480"/>
    </row>
    <row r="481" spans="3:8">
      <c r="C481"/>
      <c r="D481"/>
      <c r="E481"/>
      <c r="F481"/>
      <c r="G481"/>
      <c r="H481"/>
    </row>
    <row r="482" spans="3:8">
      <c r="C482"/>
      <c r="D482"/>
      <c r="E482"/>
      <c r="F482"/>
      <c r="G482"/>
      <c r="H482"/>
    </row>
    <row r="483" spans="3:8">
      <c r="C483"/>
      <c r="D483"/>
      <c r="E483"/>
      <c r="F483"/>
      <c r="G483"/>
      <c r="H483"/>
    </row>
    <row r="484" spans="3:8">
      <c r="C484"/>
      <c r="D484"/>
      <c r="E484"/>
      <c r="F484"/>
      <c r="G484"/>
      <c r="H484"/>
    </row>
    <row r="485" spans="3:8">
      <c r="C485"/>
      <c r="D485"/>
      <c r="E485"/>
      <c r="F485"/>
      <c r="G485"/>
      <c r="H485"/>
    </row>
    <row r="486" spans="3:8">
      <c r="C486"/>
      <c r="D486"/>
      <c r="E486"/>
      <c r="F486"/>
      <c r="G486"/>
      <c r="H486"/>
    </row>
    <row r="487" spans="3:8">
      <c r="C487"/>
      <c r="D487"/>
      <c r="E487"/>
      <c r="F487"/>
      <c r="G487"/>
      <c r="H487"/>
    </row>
    <row r="488" spans="3:8">
      <c r="C488"/>
      <c r="D488"/>
      <c r="E488"/>
      <c r="F488"/>
      <c r="G488"/>
      <c r="H488"/>
    </row>
    <row r="489" spans="3:8">
      <c r="C489"/>
      <c r="D489"/>
      <c r="E489"/>
      <c r="F489"/>
      <c r="G489"/>
      <c r="H489"/>
    </row>
    <row r="490" spans="3:8">
      <c r="C490"/>
      <c r="D490"/>
      <c r="E490"/>
      <c r="F490"/>
      <c r="G490"/>
      <c r="H490"/>
    </row>
    <row r="491" spans="3:8">
      <c r="C491"/>
      <c r="D491"/>
      <c r="E491"/>
      <c r="F491"/>
      <c r="G491"/>
      <c r="H491"/>
    </row>
    <row r="492" spans="3:8">
      <c r="C492"/>
      <c r="D492"/>
      <c r="E492"/>
      <c r="F492"/>
      <c r="G492"/>
      <c r="H492"/>
    </row>
    <row r="493" spans="3:8">
      <c r="C493"/>
      <c r="D493"/>
      <c r="E493"/>
      <c r="F493"/>
      <c r="G493"/>
      <c r="H493"/>
    </row>
    <row r="494" spans="3:8">
      <c r="C494"/>
      <c r="D494"/>
      <c r="E494"/>
      <c r="F494"/>
      <c r="G494"/>
      <c r="H494"/>
    </row>
    <row r="495" spans="3:8">
      <c r="C495"/>
      <c r="D495"/>
      <c r="E495"/>
      <c r="F495"/>
      <c r="G495"/>
      <c r="H495"/>
    </row>
    <row r="496" spans="3:8">
      <c r="C496"/>
      <c r="D496"/>
      <c r="E496"/>
      <c r="F496"/>
      <c r="G496"/>
      <c r="H496"/>
    </row>
    <row r="497" spans="3:8">
      <c r="C497"/>
      <c r="D497"/>
      <c r="E497"/>
      <c r="F497"/>
      <c r="G497"/>
      <c r="H497"/>
    </row>
    <row r="498" spans="3:8">
      <c r="C498"/>
      <c r="D498"/>
      <c r="E498"/>
      <c r="F498"/>
      <c r="G498"/>
      <c r="H498"/>
    </row>
    <row r="499" spans="3:8">
      <c r="C499"/>
      <c r="D499"/>
      <c r="E499"/>
      <c r="F499"/>
      <c r="G499"/>
      <c r="H499"/>
    </row>
    <row r="500" spans="3:8">
      <c r="C500"/>
      <c r="D500"/>
      <c r="E500"/>
      <c r="F500"/>
      <c r="G500"/>
      <c r="H500"/>
    </row>
    <row r="501" spans="3:8">
      <c r="C501"/>
      <c r="D501"/>
      <c r="E501"/>
      <c r="F501"/>
      <c r="G501"/>
      <c r="H501"/>
    </row>
    <row r="502" spans="3:8">
      <c r="C502"/>
      <c r="D502"/>
      <c r="E502"/>
      <c r="F502"/>
      <c r="G502"/>
      <c r="H502"/>
    </row>
    <row r="503" spans="3:8">
      <c r="C503"/>
      <c r="D503"/>
      <c r="E503"/>
      <c r="F503"/>
      <c r="G503"/>
      <c r="H503"/>
    </row>
    <row r="504" spans="3:8">
      <c r="C504"/>
      <c r="D504"/>
      <c r="E504"/>
      <c r="F504"/>
      <c r="G504"/>
      <c r="H504"/>
    </row>
    <row r="505" spans="3:8">
      <c r="C505"/>
      <c r="D505"/>
      <c r="E505"/>
      <c r="F505"/>
      <c r="G505"/>
      <c r="H505"/>
    </row>
    <row r="506" spans="3:8">
      <c r="C506"/>
      <c r="D506"/>
      <c r="E506"/>
      <c r="F506"/>
      <c r="G506"/>
      <c r="H506"/>
    </row>
    <row r="507" spans="3:8">
      <c r="C507"/>
      <c r="D507"/>
      <c r="E507"/>
      <c r="F507"/>
      <c r="G507"/>
      <c r="H507"/>
    </row>
    <row r="508" spans="3:8">
      <c r="C508"/>
      <c r="D508"/>
      <c r="E508"/>
      <c r="F508"/>
      <c r="G508"/>
      <c r="H508"/>
    </row>
    <row r="509" spans="3:8">
      <c r="C509"/>
      <c r="D509"/>
      <c r="E509"/>
      <c r="F509"/>
      <c r="G509"/>
      <c r="H509"/>
    </row>
    <row r="510" spans="3:8">
      <c r="C510"/>
      <c r="D510"/>
      <c r="E510"/>
      <c r="F510"/>
      <c r="G510"/>
      <c r="H510"/>
    </row>
    <row r="511" spans="3:8">
      <c r="C511"/>
      <c r="D511"/>
      <c r="E511"/>
      <c r="F511"/>
      <c r="G511"/>
      <c r="H511"/>
    </row>
    <row r="512" spans="3:8">
      <c r="C512"/>
      <c r="D512"/>
      <c r="E512"/>
      <c r="F512"/>
      <c r="G512"/>
      <c r="H512"/>
    </row>
    <row r="513" spans="3:8">
      <c r="C513"/>
      <c r="D513"/>
      <c r="E513"/>
      <c r="F513"/>
      <c r="G513"/>
      <c r="H513"/>
    </row>
    <row r="514" spans="3:8">
      <c r="C514"/>
      <c r="D514"/>
      <c r="E514"/>
      <c r="F514"/>
      <c r="G514"/>
      <c r="H514"/>
    </row>
    <row r="515" spans="3:8">
      <c r="C515"/>
      <c r="D515"/>
      <c r="E515"/>
      <c r="F515"/>
      <c r="G515"/>
      <c r="H515"/>
    </row>
    <row r="516" spans="3:8">
      <c r="C516"/>
      <c r="D516"/>
      <c r="E516"/>
      <c r="F516"/>
      <c r="G516"/>
      <c r="H516"/>
    </row>
    <row r="517" spans="3:8">
      <c r="C517"/>
      <c r="D517"/>
      <c r="E517"/>
      <c r="F517"/>
      <c r="G517"/>
      <c r="H517"/>
    </row>
    <row r="518" spans="3:8">
      <c r="C518"/>
      <c r="D518"/>
      <c r="E518"/>
      <c r="F518"/>
      <c r="G518"/>
      <c r="H518"/>
    </row>
    <row r="519" spans="3:8">
      <c r="C519"/>
      <c r="D519"/>
      <c r="E519"/>
      <c r="F519"/>
      <c r="G519"/>
      <c r="H519"/>
    </row>
    <row r="520" spans="3:8">
      <c r="C520"/>
      <c r="D520"/>
      <c r="E520"/>
      <c r="F520"/>
      <c r="G520"/>
      <c r="H520"/>
    </row>
    <row r="521" spans="3:8">
      <c r="C521"/>
      <c r="D521"/>
      <c r="E521"/>
      <c r="F521"/>
      <c r="G521"/>
      <c r="H521"/>
    </row>
    <row r="522" spans="3:8">
      <c r="C522"/>
      <c r="D522"/>
      <c r="E522"/>
      <c r="F522"/>
      <c r="G522"/>
      <c r="H522"/>
    </row>
    <row r="523" spans="3:8">
      <c r="C523"/>
      <c r="D523"/>
      <c r="E523"/>
      <c r="F523"/>
      <c r="G523"/>
      <c r="H523"/>
    </row>
    <row r="524" spans="3:8">
      <c r="C524"/>
      <c r="D524"/>
      <c r="E524"/>
      <c r="F524"/>
      <c r="G524"/>
      <c r="H524"/>
    </row>
    <row r="525" spans="3:8">
      <c r="C525"/>
      <c r="D525"/>
      <c r="E525"/>
      <c r="F525"/>
      <c r="G525"/>
      <c r="H525"/>
    </row>
    <row r="526" spans="3:8">
      <c r="C526"/>
      <c r="D526"/>
      <c r="E526"/>
      <c r="F526"/>
      <c r="G526"/>
      <c r="H526"/>
    </row>
    <row r="527" spans="3:8">
      <c r="C527"/>
      <c r="D527"/>
      <c r="E527"/>
      <c r="F527"/>
      <c r="G527"/>
      <c r="H527"/>
    </row>
    <row r="528" spans="3:8">
      <c r="C528"/>
      <c r="D528"/>
      <c r="E528"/>
      <c r="F528"/>
      <c r="G528"/>
      <c r="H528"/>
    </row>
    <row r="529" spans="3:8">
      <c r="C529"/>
      <c r="D529"/>
      <c r="E529"/>
      <c r="F529"/>
      <c r="G529"/>
      <c r="H529"/>
    </row>
    <row r="530" spans="3:8">
      <c r="C530"/>
      <c r="D530"/>
      <c r="E530"/>
      <c r="F530"/>
      <c r="G530"/>
      <c r="H530"/>
    </row>
    <row r="531" spans="3:8">
      <c r="C531"/>
      <c r="D531"/>
      <c r="E531"/>
      <c r="F531"/>
      <c r="G531"/>
      <c r="H531"/>
    </row>
    <row r="532" spans="3:8">
      <c r="C532"/>
      <c r="D532"/>
      <c r="E532"/>
      <c r="F532"/>
      <c r="G532"/>
      <c r="H532"/>
    </row>
    <row r="533" spans="3:8">
      <c r="C533"/>
      <c r="D533"/>
      <c r="E533"/>
      <c r="F533"/>
      <c r="G533"/>
      <c r="H533"/>
    </row>
    <row r="534" spans="3:8">
      <c r="C534"/>
      <c r="D534"/>
      <c r="E534"/>
      <c r="F534"/>
      <c r="G534"/>
      <c r="H534"/>
    </row>
    <row r="535" spans="3:8">
      <c r="C535"/>
      <c r="D535"/>
      <c r="E535"/>
      <c r="F535"/>
      <c r="G535"/>
      <c r="H535"/>
    </row>
    <row r="536" spans="3:8">
      <c r="C536"/>
      <c r="D536"/>
      <c r="E536"/>
      <c r="F536"/>
      <c r="G536"/>
      <c r="H536"/>
    </row>
    <row r="537" spans="3:8">
      <c r="C537"/>
      <c r="D537"/>
      <c r="E537"/>
      <c r="F537"/>
      <c r="G537"/>
      <c r="H537"/>
    </row>
    <row r="538" spans="3:8">
      <c r="C538"/>
      <c r="D538"/>
      <c r="E538"/>
      <c r="F538"/>
      <c r="G538"/>
      <c r="H538"/>
    </row>
    <row r="539" spans="3:8">
      <c r="C539"/>
      <c r="D539"/>
      <c r="E539"/>
      <c r="F539"/>
      <c r="G539"/>
      <c r="H539"/>
    </row>
    <row r="540" spans="3:8">
      <c r="C540"/>
      <c r="D540"/>
      <c r="E540"/>
      <c r="F540"/>
      <c r="G540"/>
      <c r="H540"/>
    </row>
    <row r="541" spans="3:8">
      <c r="C541"/>
      <c r="D541"/>
      <c r="E541"/>
      <c r="F541"/>
      <c r="G541"/>
      <c r="H541"/>
    </row>
    <row r="542" spans="3:8">
      <c r="C542"/>
      <c r="D542"/>
      <c r="E542"/>
      <c r="F542"/>
      <c r="G542"/>
      <c r="H542"/>
    </row>
    <row r="543" spans="3:8">
      <c r="C543"/>
      <c r="D543"/>
      <c r="E543"/>
      <c r="F543"/>
      <c r="G543"/>
      <c r="H543"/>
    </row>
    <row r="544" spans="3:8">
      <c r="C544"/>
      <c r="D544"/>
      <c r="E544"/>
      <c r="F544"/>
      <c r="G544"/>
      <c r="H544"/>
    </row>
    <row r="545" spans="3:8">
      <c r="C545"/>
      <c r="D545"/>
      <c r="E545"/>
      <c r="F545"/>
      <c r="G545"/>
      <c r="H545"/>
    </row>
    <row r="546" spans="3:8">
      <c r="C546"/>
      <c r="D546"/>
      <c r="E546"/>
      <c r="F546"/>
      <c r="G546"/>
      <c r="H546"/>
    </row>
    <row r="547" spans="3:8">
      <c r="C547"/>
      <c r="D547"/>
      <c r="E547"/>
      <c r="F547"/>
      <c r="G547"/>
      <c r="H547"/>
    </row>
    <row r="548" spans="3:8">
      <c r="C548"/>
      <c r="D548"/>
      <c r="E548"/>
      <c r="F548"/>
      <c r="G548"/>
      <c r="H548"/>
    </row>
    <row r="549" spans="3:8">
      <c r="C549"/>
      <c r="D549"/>
      <c r="E549"/>
      <c r="F549"/>
      <c r="G549"/>
      <c r="H549"/>
    </row>
    <row r="550" spans="3:8">
      <c r="C550"/>
      <c r="D550"/>
      <c r="E550"/>
      <c r="F550"/>
      <c r="G550"/>
      <c r="H550"/>
    </row>
    <row r="551" spans="3:8">
      <c r="C551"/>
      <c r="D551"/>
      <c r="E551"/>
      <c r="F551"/>
      <c r="G551"/>
      <c r="H551"/>
    </row>
    <row r="552" spans="3:8">
      <c r="C552"/>
      <c r="D552"/>
      <c r="E552"/>
      <c r="F552"/>
      <c r="G552"/>
      <c r="H552"/>
    </row>
    <row r="553" spans="3:8">
      <c r="C553"/>
      <c r="D553"/>
      <c r="E553"/>
      <c r="F553"/>
      <c r="G553"/>
      <c r="H553"/>
    </row>
    <row r="554" spans="3:8">
      <c r="C554"/>
      <c r="D554"/>
      <c r="E554"/>
      <c r="F554"/>
      <c r="G554"/>
      <c r="H554"/>
    </row>
    <row r="555" spans="3:8">
      <c r="C555"/>
      <c r="D555"/>
      <c r="E555"/>
      <c r="F555"/>
      <c r="G555"/>
      <c r="H555"/>
    </row>
    <row r="556" spans="3:8">
      <c r="C556"/>
      <c r="D556"/>
      <c r="E556"/>
      <c r="F556"/>
      <c r="G556"/>
      <c r="H556"/>
    </row>
    <row r="557" spans="3:8">
      <c r="C557"/>
      <c r="D557"/>
      <c r="E557"/>
      <c r="F557"/>
      <c r="G557"/>
      <c r="H557"/>
    </row>
    <row r="558" spans="3:8">
      <c r="C558"/>
      <c r="D558"/>
      <c r="E558"/>
      <c r="F558"/>
      <c r="G558"/>
      <c r="H558"/>
    </row>
    <row r="559" spans="3:8">
      <c r="C559"/>
      <c r="D559"/>
      <c r="E559"/>
      <c r="F559"/>
      <c r="G559"/>
      <c r="H559"/>
    </row>
    <row r="560" spans="3:8">
      <c r="C560"/>
      <c r="D560"/>
      <c r="E560"/>
      <c r="F560"/>
      <c r="G560"/>
      <c r="H560"/>
    </row>
    <row r="561" spans="1:110">
      <c r="C561"/>
      <c r="D561"/>
      <c r="E561"/>
      <c r="F561"/>
      <c r="G561"/>
      <c r="H561"/>
    </row>
    <row r="562" spans="1:110">
      <c r="C562"/>
      <c r="D562"/>
      <c r="E562"/>
      <c r="F562"/>
      <c r="G562"/>
      <c r="H562"/>
    </row>
    <row r="563" spans="1:110">
      <c r="C563"/>
      <c r="D563"/>
      <c r="E563"/>
      <c r="F563"/>
      <c r="G563"/>
      <c r="H563"/>
    </row>
    <row r="564" spans="1:110">
      <c r="C564"/>
      <c r="D564"/>
      <c r="E564"/>
      <c r="F564"/>
      <c r="G564"/>
      <c r="H564"/>
    </row>
    <row r="565" spans="1:110">
      <c r="C565"/>
      <c r="D565"/>
      <c r="E565"/>
      <c r="F565"/>
      <c r="G565"/>
      <c r="H565"/>
    </row>
    <row r="566" spans="1:110" s="667" customFormat="1">
      <c r="A566" s="646"/>
      <c r="B566" s="8"/>
      <c r="C566"/>
      <c r="D566"/>
      <c r="E566"/>
      <c r="F566"/>
      <c r="G566"/>
      <c r="H566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639"/>
      <c r="W566" s="664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639"/>
      <c r="AI566" s="639"/>
      <c r="AJ566" s="639"/>
      <c r="AK566" s="639"/>
      <c r="AL566" s="639"/>
      <c r="AM566" s="639"/>
      <c r="AN566" s="639"/>
      <c r="AO566" s="639"/>
      <c r="AP566" s="639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665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639"/>
      <c r="CP566" s="639"/>
      <c r="CQ566" s="639"/>
      <c r="CR566" s="639"/>
      <c r="CS566" s="639"/>
      <c r="CT566" s="639"/>
      <c r="CU566" s="639"/>
      <c r="CV566" s="639"/>
      <c r="CW566" s="639"/>
      <c r="CX566" s="639"/>
      <c r="CY566" s="639"/>
      <c r="CZ566" s="639"/>
      <c r="DA566" s="639"/>
      <c r="DB566" s="639"/>
      <c r="DC566" s="8"/>
      <c r="DD566" s="8"/>
      <c r="DE566" s="8"/>
      <c r="DF566" s="8"/>
    </row>
    <row r="567" spans="1:110" s="667" customFormat="1">
      <c r="A567" s="646"/>
      <c r="B567" s="8"/>
      <c r="C567"/>
      <c r="D567"/>
      <c r="E567"/>
      <c r="F567"/>
      <c r="G567"/>
      <c r="H567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639"/>
      <c r="W567" s="664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639"/>
      <c r="AI567" s="639"/>
      <c r="AJ567" s="639"/>
      <c r="AK567" s="639"/>
      <c r="AL567" s="639"/>
      <c r="AM567" s="639"/>
      <c r="AN567" s="639"/>
      <c r="AO567" s="639"/>
      <c r="AP567" s="639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665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639"/>
      <c r="CP567" s="639"/>
      <c r="CQ567" s="639"/>
      <c r="CR567" s="639"/>
      <c r="CS567" s="639"/>
      <c r="CT567" s="639"/>
      <c r="CU567" s="639"/>
      <c r="CV567" s="639"/>
      <c r="CW567" s="639"/>
      <c r="CX567" s="639"/>
      <c r="CY567" s="639"/>
      <c r="CZ567" s="639"/>
      <c r="DA567" s="639"/>
      <c r="DB567" s="639"/>
      <c r="DC567" s="8"/>
      <c r="DD567" s="8"/>
      <c r="DE567" s="8"/>
      <c r="DF567" s="8"/>
    </row>
    <row r="568" spans="1:110" s="667" customFormat="1">
      <c r="A568" s="646"/>
      <c r="B568" s="8"/>
      <c r="C568"/>
      <c r="D568"/>
      <c r="E568"/>
      <c r="F568"/>
      <c r="G568"/>
      <c r="H56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639"/>
      <c r="W568" s="664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639"/>
      <c r="AI568" s="639"/>
      <c r="AJ568" s="639"/>
      <c r="AK568" s="639"/>
      <c r="AL568" s="639"/>
      <c r="AM568" s="639"/>
      <c r="AN568" s="639"/>
      <c r="AO568" s="639"/>
      <c r="AP568" s="639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665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639"/>
      <c r="CP568" s="639"/>
      <c r="CQ568" s="639"/>
      <c r="CR568" s="639"/>
      <c r="CS568" s="639"/>
      <c r="CT568" s="639"/>
      <c r="CU568" s="639"/>
      <c r="CV568" s="639"/>
      <c r="CW568" s="639"/>
      <c r="CX568" s="639"/>
      <c r="CY568" s="639"/>
      <c r="CZ568" s="639"/>
      <c r="DA568" s="639"/>
      <c r="DB568" s="639"/>
      <c r="DC568" s="8"/>
      <c r="DD568" s="8"/>
      <c r="DE568" s="8"/>
      <c r="DF568" s="8"/>
    </row>
    <row r="569" spans="1:110" s="667" customFormat="1">
      <c r="A569" s="646"/>
      <c r="B569" s="8"/>
      <c r="C569"/>
      <c r="D569"/>
      <c r="E569"/>
      <c r="F569"/>
      <c r="G569"/>
      <c r="H569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639"/>
      <c r="W569" s="664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639"/>
      <c r="AI569" s="639"/>
      <c r="AJ569" s="639"/>
      <c r="AK569" s="639"/>
      <c r="AL569" s="639"/>
      <c r="AM569" s="639"/>
      <c r="AN569" s="639"/>
      <c r="AO569" s="639"/>
      <c r="AP569" s="639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665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639"/>
      <c r="CP569" s="639"/>
      <c r="CQ569" s="639"/>
      <c r="CR569" s="639"/>
      <c r="CS569" s="639"/>
      <c r="CT569" s="639"/>
      <c r="CU569" s="639"/>
      <c r="CV569" s="639"/>
      <c r="CW569" s="639"/>
      <c r="CX569" s="639"/>
      <c r="CY569" s="639"/>
      <c r="CZ569" s="639"/>
      <c r="DA569" s="639"/>
      <c r="DB569" s="639"/>
      <c r="DC569" s="8"/>
      <c r="DD569" s="8"/>
      <c r="DE569" s="8"/>
      <c r="DF569" s="8"/>
    </row>
    <row r="570" spans="1:110" s="667" customFormat="1">
      <c r="A570" s="646"/>
      <c r="B570" s="8"/>
      <c r="C570"/>
      <c r="D570"/>
      <c r="E570"/>
      <c r="F570"/>
      <c r="G570"/>
      <c r="H570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639"/>
      <c r="W570" s="664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639"/>
      <c r="AI570" s="639"/>
      <c r="AJ570" s="639"/>
      <c r="AK570" s="639"/>
      <c r="AL570" s="639"/>
      <c r="AM570" s="639"/>
      <c r="AN570" s="639"/>
      <c r="AO570" s="639"/>
      <c r="AP570" s="639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665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639"/>
      <c r="CP570" s="639"/>
      <c r="CQ570" s="639"/>
      <c r="CR570" s="639"/>
      <c r="CS570" s="639"/>
      <c r="CT570" s="639"/>
      <c r="CU570" s="639"/>
      <c r="CV570" s="639"/>
      <c r="CW570" s="639"/>
      <c r="CX570" s="639"/>
      <c r="CY570" s="639"/>
      <c r="CZ570" s="639"/>
      <c r="DA570" s="639"/>
      <c r="DB570" s="639"/>
      <c r="DC570" s="8"/>
      <c r="DD570" s="8"/>
      <c r="DE570" s="8"/>
      <c r="DF570" s="8"/>
    </row>
    <row r="571" spans="1:110" s="667" customFormat="1">
      <c r="A571" s="646"/>
      <c r="B571" s="8"/>
      <c r="C571"/>
      <c r="D571"/>
      <c r="E571"/>
      <c r="F571"/>
      <c r="G571"/>
      <c r="H571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639"/>
      <c r="W571" s="664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639"/>
      <c r="AI571" s="639"/>
      <c r="AJ571" s="639"/>
      <c r="AK571" s="639"/>
      <c r="AL571" s="639"/>
      <c r="AM571" s="639"/>
      <c r="AN571" s="639"/>
      <c r="AO571" s="639"/>
      <c r="AP571" s="639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665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639"/>
      <c r="CP571" s="639"/>
      <c r="CQ571" s="639"/>
      <c r="CR571" s="639"/>
      <c r="CS571" s="639"/>
      <c r="CT571" s="639"/>
      <c r="CU571" s="639"/>
      <c r="CV571" s="639"/>
      <c r="CW571" s="639"/>
      <c r="CX571" s="639"/>
      <c r="CY571" s="639"/>
      <c r="CZ571" s="639"/>
      <c r="DA571" s="639"/>
      <c r="DB571" s="639"/>
      <c r="DC571" s="8"/>
      <c r="DD571" s="8"/>
      <c r="DE571" s="8"/>
      <c r="DF571" s="8"/>
    </row>
    <row r="572" spans="1:110" s="667" customFormat="1">
      <c r="A572" s="646"/>
      <c r="B572" s="8"/>
      <c r="C572"/>
      <c r="D572"/>
      <c r="E572"/>
      <c r="F572"/>
      <c r="G572"/>
      <c r="H572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639"/>
      <c r="W572" s="664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639"/>
      <c r="AI572" s="639"/>
      <c r="AJ572" s="639"/>
      <c r="AK572" s="639"/>
      <c r="AL572" s="639"/>
      <c r="AM572" s="639"/>
      <c r="AN572" s="639"/>
      <c r="AO572" s="639"/>
      <c r="AP572" s="639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665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639"/>
      <c r="CP572" s="639"/>
      <c r="CQ572" s="639"/>
      <c r="CR572" s="639"/>
      <c r="CS572" s="639"/>
      <c r="CT572" s="639"/>
      <c r="CU572" s="639"/>
      <c r="CV572" s="639"/>
      <c r="CW572" s="639"/>
      <c r="CX572" s="639"/>
      <c r="CY572" s="639"/>
      <c r="CZ572" s="639"/>
      <c r="DA572" s="639"/>
      <c r="DB572" s="639"/>
      <c r="DC572" s="8"/>
      <c r="DD572" s="8"/>
      <c r="DE572" s="8"/>
      <c r="DF572" s="8"/>
    </row>
    <row r="573" spans="1:110" s="667" customFormat="1">
      <c r="A573" s="646"/>
      <c r="B573" s="8"/>
      <c r="C573"/>
      <c r="D573"/>
      <c r="E573"/>
      <c r="F573"/>
      <c r="G573"/>
      <c r="H573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639"/>
      <c r="W573" s="664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639"/>
      <c r="AI573" s="639"/>
      <c r="AJ573" s="639"/>
      <c r="AK573" s="639"/>
      <c r="AL573" s="639"/>
      <c r="AM573" s="639"/>
      <c r="AN573" s="639"/>
      <c r="AO573" s="639"/>
      <c r="AP573" s="639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665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639"/>
      <c r="CP573" s="639"/>
      <c r="CQ573" s="639"/>
      <c r="CR573" s="639"/>
      <c r="CS573" s="639"/>
      <c r="CT573" s="639"/>
      <c r="CU573" s="639"/>
      <c r="CV573" s="639"/>
      <c r="CW573" s="639"/>
      <c r="CX573" s="639"/>
      <c r="CY573" s="639"/>
      <c r="CZ573" s="639"/>
      <c r="DA573" s="639"/>
      <c r="DB573" s="639"/>
      <c r="DC573" s="8"/>
      <c r="DD573" s="8"/>
      <c r="DE573" s="8"/>
      <c r="DF573" s="8"/>
    </row>
    <row r="574" spans="1:110" s="667" customFormat="1">
      <c r="A574" s="646"/>
      <c r="B574" s="8"/>
      <c r="C574"/>
      <c r="D574"/>
      <c r="E574"/>
      <c r="F574"/>
      <c r="G574"/>
      <c r="H574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639"/>
      <c r="W574" s="664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639"/>
      <c r="AI574" s="639"/>
      <c r="AJ574" s="639"/>
      <c r="AK574" s="639"/>
      <c r="AL574" s="639"/>
      <c r="AM574" s="639"/>
      <c r="AN574" s="639"/>
      <c r="AO574" s="639"/>
      <c r="AP574" s="639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665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639"/>
      <c r="CP574" s="639"/>
      <c r="CQ574" s="639"/>
      <c r="CR574" s="639"/>
      <c r="CS574" s="639"/>
      <c r="CT574" s="639"/>
      <c r="CU574" s="639"/>
      <c r="CV574" s="639"/>
      <c r="CW574" s="639"/>
      <c r="CX574" s="639"/>
      <c r="CY574" s="639"/>
      <c r="CZ574" s="639"/>
      <c r="DA574" s="639"/>
      <c r="DB574" s="639"/>
      <c r="DC574" s="8"/>
      <c r="DD574" s="8"/>
      <c r="DE574" s="8"/>
      <c r="DF574" s="8"/>
    </row>
    <row r="575" spans="1:110" s="667" customFormat="1">
      <c r="A575" s="646"/>
      <c r="B575" s="8"/>
      <c r="C575"/>
      <c r="D575"/>
      <c r="E575"/>
      <c r="F575"/>
      <c r="G575"/>
      <c r="H575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639"/>
      <c r="W575" s="664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639"/>
      <c r="AI575" s="639"/>
      <c r="AJ575" s="639"/>
      <c r="AK575" s="639"/>
      <c r="AL575" s="639"/>
      <c r="AM575" s="639"/>
      <c r="AN575" s="639"/>
      <c r="AO575" s="639"/>
      <c r="AP575" s="639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665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639"/>
      <c r="CP575" s="639"/>
      <c r="CQ575" s="639"/>
      <c r="CR575" s="639"/>
      <c r="CS575" s="639"/>
      <c r="CT575" s="639"/>
      <c r="CU575" s="639"/>
      <c r="CV575" s="639"/>
      <c r="CW575" s="639"/>
      <c r="CX575" s="639"/>
      <c r="CY575" s="639"/>
      <c r="CZ575" s="639"/>
      <c r="DA575" s="639"/>
      <c r="DB575" s="639"/>
      <c r="DC575" s="8"/>
      <c r="DD575" s="8"/>
      <c r="DE575" s="8"/>
      <c r="DF575" s="8"/>
    </row>
    <row r="576" spans="1:110" s="667" customFormat="1">
      <c r="A576" s="646"/>
      <c r="B576" s="8"/>
      <c r="C576"/>
      <c r="D576"/>
      <c r="E576"/>
      <c r="F576"/>
      <c r="G576"/>
      <c r="H576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639"/>
      <c r="W576" s="664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639"/>
      <c r="AI576" s="639"/>
      <c r="AJ576" s="639"/>
      <c r="AK576" s="639"/>
      <c r="AL576" s="639"/>
      <c r="AM576" s="639"/>
      <c r="AN576" s="639"/>
      <c r="AO576" s="639"/>
      <c r="AP576" s="639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665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639"/>
      <c r="CP576" s="639"/>
      <c r="CQ576" s="639"/>
      <c r="CR576" s="639"/>
      <c r="CS576" s="639"/>
      <c r="CT576" s="639"/>
      <c r="CU576" s="639"/>
      <c r="CV576" s="639"/>
      <c r="CW576" s="639"/>
      <c r="CX576" s="639"/>
      <c r="CY576" s="639"/>
      <c r="CZ576" s="639"/>
      <c r="DA576" s="639"/>
      <c r="DB576" s="639"/>
      <c r="DC576" s="8"/>
      <c r="DD576" s="8"/>
      <c r="DE576" s="8"/>
      <c r="DF576" s="8"/>
    </row>
    <row r="577" spans="1:110" s="667" customFormat="1">
      <c r="A577" s="646"/>
      <c r="B577" s="8"/>
      <c r="C577"/>
      <c r="D577"/>
      <c r="E577"/>
      <c r="F577"/>
      <c r="G577"/>
      <c r="H577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639"/>
      <c r="W577" s="664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639"/>
      <c r="AI577" s="639"/>
      <c r="AJ577" s="639"/>
      <c r="AK577" s="639"/>
      <c r="AL577" s="639"/>
      <c r="AM577" s="639"/>
      <c r="AN577" s="639"/>
      <c r="AO577" s="639"/>
      <c r="AP577" s="639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665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639"/>
      <c r="CP577" s="639"/>
      <c r="CQ577" s="639"/>
      <c r="CR577" s="639"/>
      <c r="CS577" s="639"/>
      <c r="CT577" s="639"/>
      <c r="CU577" s="639"/>
      <c r="CV577" s="639"/>
      <c r="CW577" s="639"/>
      <c r="CX577" s="639"/>
      <c r="CY577" s="639"/>
      <c r="CZ577" s="639"/>
      <c r="DA577" s="639"/>
      <c r="DB577" s="639"/>
      <c r="DC577" s="8"/>
      <c r="DD577" s="8"/>
      <c r="DE577" s="8"/>
      <c r="DF577" s="8"/>
    </row>
    <row r="578" spans="1:110" s="667" customFormat="1">
      <c r="A578" s="646"/>
      <c r="B578" s="8"/>
      <c r="C578"/>
      <c r="D578"/>
      <c r="E578"/>
      <c r="F578"/>
      <c r="G578"/>
      <c r="H57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639"/>
      <c r="W578" s="664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639"/>
      <c r="AI578" s="639"/>
      <c r="AJ578" s="639"/>
      <c r="AK578" s="639"/>
      <c r="AL578" s="639"/>
      <c r="AM578" s="639"/>
      <c r="AN578" s="639"/>
      <c r="AO578" s="639"/>
      <c r="AP578" s="639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665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639"/>
      <c r="CP578" s="639"/>
      <c r="CQ578" s="639"/>
      <c r="CR578" s="639"/>
      <c r="CS578" s="639"/>
      <c r="CT578" s="639"/>
      <c r="CU578" s="639"/>
      <c r="CV578" s="639"/>
      <c r="CW578" s="639"/>
      <c r="CX578" s="639"/>
      <c r="CY578" s="639"/>
      <c r="CZ578" s="639"/>
      <c r="DA578" s="639"/>
      <c r="DB578" s="639"/>
      <c r="DC578" s="8"/>
      <c r="DD578" s="8"/>
      <c r="DE578" s="8"/>
      <c r="DF578" s="8"/>
    </row>
    <row r="579" spans="1:110" s="667" customFormat="1">
      <c r="A579" s="646"/>
      <c r="B579" s="8"/>
      <c r="C579"/>
      <c r="D579"/>
      <c r="E579"/>
      <c r="F579"/>
      <c r="G579"/>
      <c r="H579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639"/>
      <c r="W579" s="664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639"/>
      <c r="AI579" s="639"/>
      <c r="AJ579" s="639"/>
      <c r="AK579" s="639"/>
      <c r="AL579" s="639"/>
      <c r="AM579" s="639"/>
      <c r="AN579" s="639"/>
      <c r="AO579" s="639"/>
      <c r="AP579" s="639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665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639"/>
      <c r="CP579" s="639"/>
      <c r="CQ579" s="639"/>
      <c r="CR579" s="639"/>
      <c r="CS579" s="639"/>
      <c r="CT579" s="639"/>
      <c r="CU579" s="639"/>
      <c r="CV579" s="639"/>
      <c r="CW579" s="639"/>
      <c r="CX579" s="639"/>
      <c r="CY579" s="639"/>
      <c r="CZ579" s="639"/>
      <c r="DA579" s="639"/>
      <c r="DB579" s="639"/>
      <c r="DC579" s="8"/>
      <c r="DD579" s="8"/>
      <c r="DE579" s="8"/>
      <c r="DF579" s="8"/>
    </row>
    <row r="580" spans="1:110" s="667" customFormat="1">
      <c r="A580" s="646"/>
      <c r="B580" s="8"/>
      <c r="C580" s="8"/>
      <c r="D580" s="8"/>
      <c r="E580" s="8"/>
      <c r="F580" s="8"/>
      <c r="H580" s="646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639"/>
      <c r="W580" s="664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639"/>
      <c r="AI580" s="639"/>
      <c r="AJ580" s="639"/>
      <c r="AK580" s="639"/>
      <c r="AL580" s="639"/>
      <c r="AM580" s="639"/>
      <c r="AN580" s="639"/>
      <c r="AO580" s="639"/>
      <c r="AP580" s="639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665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639"/>
      <c r="CP580" s="639"/>
      <c r="CQ580" s="639"/>
      <c r="CR580" s="639"/>
      <c r="CS580" s="639"/>
      <c r="CT580" s="639"/>
      <c r="CU580" s="639"/>
      <c r="CV580" s="639"/>
      <c r="CW580" s="639"/>
      <c r="CX580" s="639"/>
      <c r="CY580" s="639"/>
      <c r="CZ580" s="639"/>
      <c r="DA580" s="639"/>
      <c r="DB580" s="639"/>
      <c r="DC580" s="8"/>
      <c r="DD580" s="8"/>
      <c r="DE580" s="8"/>
      <c r="DF580" s="8"/>
    </row>
    <row r="581" spans="1:110" s="667" customFormat="1">
      <c r="A581" s="646"/>
      <c r="B581" s="8"/>
      <c r="C581" s="8"/>
      <c r="D581" s="8"/>
      <c r="E581" s="8"/>
      <c r="F581" s="8"/>
      <c r="H581" s="646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639"/>
      <c r="W581" s="664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639"/>
      <c r="AI581" s="639"/>
      <c r="AJ581" s="639"/>
      <c r="AK581" s="639"/>
      <c r="AL581" s="639"/>
      <c r="AM581" s="639"/>
      <c r="AN581" s="639"/>
      <c r="AO581" s="639"/>
      <c r="AP581" s="639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665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639"/>
      <c r="CP581" s="639"/>
      <c r="CQ581" s="639"/>
      <c r="CR581" s="639"/>
      <c r="CS581" s="639"/>
      <c r="CT581" s="639"/>
      <c r="CU581" s="639"/>
      <c r="CV581" s="639"/>
      <c r="CW581" s="639"/>
      <c r="CX581" s="639"/>
      <c r="CY581" s="639"/>
      <c r="CZ581" s="639"/>
      <c r="DA581" s="639"/>
      <c r="DB581" s="639"/>
      <c r="DC581" s="8"/>
      <c r="DD581" s="8"/>
      <c r="DE581" s="8"/>
      <c r="DF581" s="8"/>
    </row>
    <row r="582" spans="1:110" s="667" customFormat="1">
      <c r="A582" s="646"/>
      <c r="B582" s="8"/>
      <c r="C582" s="8"/>
      <c r="D582" s="8"/>
      <c r="E582" s="8"/>
      <c r="F582" s="8"/>
      <c r="H582" s="646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639"/>
      <c r="W582" s="664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639"/>
      <c r="AI582" s="639"/>
      <c r="AJ582" s="639"/>
      <c r="AK582" s="639"/>
      <c r="AL582" s="639"/>
      <c r="AM582" s="639"/>
      <c r="AN582" s="639"/>
      <c r="AO582" s="639"/>
      <c r="AP582" s="639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665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639"/>
      <c r="CP582" s="639"/>
      <c r="CQ582" s="639"/>
      <c r="CR582" s="639"/>
      <c r="CS582" s="639"/>
      <c r="CT582" s="639"/>
      <c r="CU582" s="639"/>
      <c r="CV582" s="639"/>
      <c r="CW582" s="639"/>
      <c r="CX582" s="639"/>
      <c r="CY582" s="639"/>
      <c r="CZ582" s="639"/>
      <c r="DA582" s="639"/>
      <c r="DB582" s="639"/>
      <c r="DC582" s="8"/>
      <c r="DD582" s="8"/>
      <c r="DE582" s="8"/>
      <c r="DF582" s="8"/>
    </row>
    <row r="583" spans="1:110" s="667" customFormat="1">
      <c r="A583" s="646"/>
      <c r="B583" s="8"/>
      <c r="C583" s="8"/>
      <c r="D583" s="8"/>
      <c r="E583" s="8"/>
      <c r="F583" s="8"/>
      <c r="H583" s="646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639"/>
      <c r="W583" s="664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639"/>
      <c r="AI583" s="639"/>
      <c r="AJ583" s="639"/>
      <c r="AK583" s="639"/>
      <c r="AL583" s="639"/>
      <c r="AM583" s="639"/>
      <c r="AN583" s="639"/>
      <c r="AO583" s="639"/>
      <c r="AP583" s="639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665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639"/>
      <c r="CP583" s="639"/>
      <c r="CQ583" s="639"/>
      <c r="CR583" s="639"/>
      <c r="CS583" s="639"/>
      <c r="CT583" s="639"/>
      <c r="CU583" s="639"/>
      <c r="CV583" s="639"/>
      <c r="CW583" s="639"/>
      <c r="CX583" s="639"/>
      <c r="CY583" s="639"/>
      <c r="CZ583" s="639"/>
      <c r="DA583" s="639"/>
      <c r="DB583" s="639"/>
      <c r="DC583" s="8"/>
      <c r="DD583" s="8"/>
      <c r="DE583" s="8"/>
      <c r="DF583" s="8"/>
    </row>
    <row r="584" spans="1:110" s="667" customFormat="1">
      <c r="A584" s="646"/>
      <c r="B584" s="8"/>
      <c r="C584" s="8"/>
      <c r="D584" s="8"/>
      <c r="E584" s="8"/>
      <c r="F584" s="8"/>
      <c r="H584" s="646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639"/>
      <c r="W584" s="664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639"/>
      <c r="AI584" s="639"/>
      <c r="AJ584" s="639"/>
      <c r="AK584" s="639"/>
      <c r="AL584" s="639"/>
      <c r="AM584" s="639"/>
      <c r="AN584" s="639"/>
      <c r="AO584" s="639"/>
      <c r="AP584" s="639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665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639"/>
      <c r="CP584" s="639"/>
      <c r="CQ584" s="639"/>
      <c r="CR584" s="639"/>
      <c r="CS584" s="639"/>
      <c r="CT584" s="639"/>
      <c r="CU584" s="639"/>
      <c r="CV584" s="639"/>
      <c r="CW584" s="639"/>
      <c r="CX584" s="639"/>
      <c r="CY584" s="639"/>
      <c r="CZ584" s="639"/>
      <c r="DA584" s="639"/>
      <c r="DB584" s="639"/>
      <c r="DC584" s="8"/>
      <c r="DD584" s="8"/>
      <c r="DE584" s="8"/>
      <c r="DF584" s="8"/>
    </row>
    <row r="585" spans="1:110" s="667" customFormat="1">
      <c r="A585" s="646"/>
      <c r="B585" s="8"/>
      <c r="C585" s="8"/>
      <c r="D585" s="8"/>
      <c r="E585" s="8"/>
      <c r="F585" s="8"/>
      <c r="H585" s="646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639"/>
      <c r="W585" s="664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639"/>
      <c r="AI585" s="639"/>
      <c r="AJ585" s="639"/>
      <c r="AK585" s="639"/>
      <c r="AL585" s="639"/>
      <c r="AM585" s="639"/>
      <c r="AN585" s="639"/>
      <c r="AO585" s="639"/>
      <c r="AP585" s="639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665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639"/>
      <c r="CP585" s="639"/>
      <c r="CQ585" s="639"/>
      <c r="CR585" s="639"/>
      <c r="CS585" s="639"/>
      <c r="CT585" s="639"/>
      <c r="CU585" s="639"/>
      <c r="CV585" s="639"/>
      <c r="CW585" s="639"/>
      <c r="CX585" s="639"/>
      <c r="CY585" s="639"/>
      <c r="CZ585" s="639"/>
      <c r="DA585" s="639"/>
      <c r="DB585" s="639"/>
      <c r="DC585" s="8"/>
      <c r="DD585" s="8"/>
      <c r="DE585" s="8"/>
      <c r="DF585" s="8"/>
    </row>
    <row r="586" spans="1:110" s="667" customFormat="1">
      <c r="A586" s="646"/>
      <c r="B586" s="8"/>
      <c r="C586" s="8"/>
      <c r="D586" s="8"/>
      <c r="E586" s="8"/>
      <c r="F586" s="8"/>
      <c r="H586" s="646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639"/>
      <c r="W586" s="664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639"/>
      <c r="AI586" s="639"/>
      <c r="AJ586" s="639"/>
      <c r="AK586" s="639"/>
      <c r="AL586" s="639"/>
      <c r="AM586" s="639"/>
      <c r="AN586" s="639"/>
      <c r="AO586" s="639"/>
      <c r="AP586" s="639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665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639"/>
      <c r="CP586" s="639"/>
      <c r="CQ586" s="639"/>
      <c r="CR586" s="639"/>
      <c r="CS586" s="639"/>
      <c r="CT586" s="639"/>
      <c r="CU586" s="639"/>
      <c r="CV586" s="639"/>
      <c r="CW586" s="639"/>
      <c r="CX586" s="639"/>
      <c r="CY586" s="639"/>
      <c r="CZ586" s="639"/>
      <c r="DA586" s="639"/>
      <c r="DB586" s="639"/>
      <c r="DC586" s="8"/>
      <c r="DD586" s="8"/>
      <c r="DE586" s="8"/>
      <c r="DF586" s="8"/>
    </row>
    <row r="587" spans="1:110" s="667" customFormat="1">
      <c r="A587" s="646"/>
      <c r="B587" s="8"/>
      <c r="C587" s="8"/>
      <c r="D587" s="8"/>
      <c r="E587" s="8"/>
      <c r="F587" s="8"/>
      <c r="H587" s="646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639"/>
      <c r="W587" s="664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639"/>
      <c r="AI587" s="639"/>
      <c r="AJ587" s="639"/>
      <c r="AK587" s="639"/>
      <c r="AL587" s="639"/>
      <c r="AM587" s="639"/>
      <c r="AN587" s="639"/>
      <c r="AO587" s="639"/>
      <c r="AP587" s="639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665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639"/>
      <c r="CP587" s="639"/>
      <c r="CQ587" s="639"/>
      <c r="CR587" s="639"/>
      <c r="CS587" s="639"/>
      <c r="CT587" s="639"/>
      <c r="CU587" s="639"/>
      <c r="CV587" s="639"/>
      <c r="CW587" s="639"/>
      <c r="CX587" s="639"/>
      <c r="CY587" s="639"/>
      <c r="CZ587" s="639"/>
      <c r="DA587" s="639"/>
      <c r="DB587" s="639"/>
      <c r="DC587" s="8"/>
      <c r="DD587" s="8"/>
      <c r="DE587" s="8"/>
      <c r="DF587" s="8"/>
    </row>
    <row r="588" spans="1:110" s="667" customFormat="1">
      <c r="A588" s="646"/>
      <c r="B588" s="8"/>
      <c r="C588" s="8"/>
      <c r="D588" s="8"/>
      <c r="E588" s="8"/>
      <c r="F588" s="8"/>
      <c r="H588" s="646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639"/>
      <c r="W588" s="664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639"/>
      <c r="AI588" s="639"/>
      <c r="AJ588" s="639"/>
      <c r="AK588" s="639"/>
      <c r="AL588" s="639"/>
      <c r="AM588" s="639"/>
      <c r="AN588" s="639"/>
      <c r="AO588" s="639"/>
      <c r="AP588" s="639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665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639"/>
      <c r="CP588" s="639"/>
      <c r="CQ588" s="639"/>
      <c r="CR588" s="639"/>
      <c r="CS588" s="639"/>
      <c r="CT588" s="639"/>
      <c r="CU588" s="639"/>
      <c r="CV588" s="639"/>
      <c r="CW588" s="639"/>
      <c r="CX588" s="639"/>
      <c r="CY588" s="639"/>
      <c r="CZ588" s="639"/>
      <c r="DA588" s="639"/>
      <c r="DB588" s="639"/>
      <c r="DC588" s="8"/>
      <c r="DD588" s="8"/>
      <c r="DE588" s="8"/>
      <c r="DF588" s="8"/>
    </row>
    <row r="589" spans="1:110" s="667" customFormat="1">
      <c r="A589" s="646"/>
      <c r="B589" s="8"/>
      <c r="C589" s="8"/>
      <c r="D589" s="8"/>
      <c r="E589" s="8"/>
      <c r="F589" s="8"/>
      <c r="H589" s="646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639"/>
      <c r="W589" s="664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639"/>
      <c r="AI589" s="639"/>
      <c r="AJ589" s="639"/>
      <c r="AK589" s="639"/>
      <c r="AL589" s="639"/>
      <c r="AM589" s="639"/>
      <c r="AN589" s="639"/>
      <c r="AO589" s="639"/>
      <c r="AP589" s="639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665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639"/>
      <c r="CP589" s="639"/>
      <c r="CQ589" s="639"/>
      <c r="CR589" s="639"/>
      <c r="CS589" s="639"/>
      <c r="CT589" s="639"/>
      <c r="CU589" s="639"/>
      <c r="CV589" s="639"/>
      <c r="CW589" s="639"/>
      <c r="CX589" s="639"/>
      <c r="CY589" s="639"/>
      <c r="CZ589" s="639"/>
      <c r="DA589" s="639"/>
      <c r="DB589" s="639"/>
      <c r="DC589" s="8"/>
      <c r="DD589" s="8"/>
      <c r="DE589" s="8"/>
      <c r="DF589" s="8"/>
    </row>
    <row r="590" spans="1:110" s="667" customFormat="1">
      <c r="A590" s="646"/>
      <c r="B590" s="8"/>
      <c r="C590" s="8"/>
      <c r="D590" s="8"/>
      <c r="E590" s="8"/>
      <c r="F590" s="8"/>
      <c r="H590" s="646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639"/>
      <c r="W590" s="664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639"/>
      <c r="AI590" s="639"/>
      <c r="AJ590" s="639"/>
      <c r="AK590" s="639"/>
      <c r="AL590" s="639"/>
      <c r="AM590" s="639"/>
      <c r="AN590" s="639"/>
      <c r="AO590" s="639"/>
      <c r="AP590" s="639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665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639"/>
      <c r="CP590" s="639"/>
      <c r="CQ590" s="639"/>
      <c r="CR590" s="639"/>
      <c r="CS590" s="639"/>
      <c r="CT590" s="639"/>
      <c r="CU590" s="639"/>
      <c r="CV590" s="639"/>
      <c r="CW590" s="639"/>
      <c r="CX590" s="639"/>
      <c r="CY590" s="639"/>
      <c r="CZ590" s="639"/>
      <c r="DA590" s="639"/>
      <c r="DB590" s="639"/>
      <c r="DC590" s="8"/>
      <c r="DD590" s="8"/>
      <c r="DE590" s="8"/>
      <c r="DF590" s="8"/>
    </row>
    <row r="591" spans="1:110" s="667" customFormat="1">
      <c r="A591" s="646"/>
      <c r="B591" s="8"/>
      <c r="C591" s="8"/>
      <c r="D591" s="8"/>
      <c r="E591" s="8"/>
      <c r="F591" s="8"/>
      <c r="H591" s="646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639"/>
      <c r="W591" s="664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639"/>
      <c r="AI591" s="639"/>
      <c r="AJ591" s="639"/>
      <c r="AK591" s="639"/>
      <c r="AL591" s="639"/>
      <c r="AM591" s="639"/>
      <c r="AN591" s="639"/>
      <c r="AO591" s="639"/>
      <c r="AP591" s="639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665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639"/>
      <c r="CP591" s="639"/>
      <c r="CQ591" s="639"/>
      <c r="CR591" s="639"/>
      <c r="CS591" s="639"/>
      <c r="CT591" s="639"/>
      <c r="CU591" s="639"/>
      <c r="CV591" s="639"/>
      <c r="CW591" s="639"/>
      <c r="CX591" s="639"/>
      <c r="CY591" s="639"/>
      <c r="CZ591" s="639"/>
      <c r="DA591" s="639"/>
      <c r="DB591" s="639"/>
      <c r="DC591" s="8"/>
      <c r="DD591" s="8"/>
      <c r="DE591" s="8"/>
      <c r="DF591" s="8"/>
    </row>
    <row r="592" spans="1:110" s="667" customFormat="1">
      <c r="A592" s="646"/>
      <c r="B592" s="8"/>
      <c r="C592" s="8"/>
      <c r="D592" s="8"/>
      <c r="E592" s="8"/>
      <c r="F592" s="8"/>
      <c r="H592" s="646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639"/>
      <c r="W592" s="664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639"/>
      <c r="AI592" s="639"/>
      <c r="AJ592" s="639"/>
      <c r="AK592" s="639"/>
      <c r="AL592" s="639"/>
      <c r="AM592" s="639"/>
      <c r="AN592" s="639"/>
      <c r="AO592" s="639"/>
      <c r="AP592" s="639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665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639"/>
      <c r="CP592" s="639"/>
      <c r="CQ592" s="639"/>
      <c r="CR592" s="639"/>
      <c r="CS592" s="639"/>
      <c r="CT592" s="639"/>
      <c r="CU592" s="639"/>
      <c r="CV592" s="639"/>
      <c r="CW592" s="639"/>
      <c r="CX592" s="639"/>
      <c r="CY592" s="639"/>
      <c r="CZ592" s="639"/>
      <c r="DA592" s="639"/>
      <c r="DB592" s="639"/>
      <c r="DC592" s="8"/>
      <c r="DD592" s="8"/>
      <c r="DE592" s="8"/>
      <c r="DF592" s="8"/>
    </row>
    <row r="593" spans="1:110" s="667" customFormat="1">
      <c r="A593" s="646"/>
      <c r="B593" s="8"/>
      <c r="C593" s="8"/>
      <c r="D593" s="8"/>
      <c r="E593" s="8"/>
      <c r="F593" s="8"/>
      <c r="H593" s="646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639"/>
      <c r="W593" s="664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639"/>
      <c r="AI593" s="639"/>
      <c r="AJ593" s="639"/>
      <c r="AK593" s="639"/>
      <c r="AL593" s="639"/>
      <c r="AM593" s="639"/>
      <c r="AN593" s="639"/>
      <c r="AO593" s="639"/>
      <c r="AP593" s="639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665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639"/>
      <c r="CP593" s="639"/>
      <c r="CQ593" s="639"/>
      <c r="CR593" s="639"/>
      <c r="CS593" s="639"/>
      <c r="CT593" s="639"/>
      <c r="CU593" s="639"/>
      <c r="CV593" s="639"/>
      <c r="CW593" s="639"/>
      <c r="CX593" s="639"/>
      <c r="CY593" s="639"/>
      <c r="CZ593" s="639"/>
      <c r="DA593" s="639"/>
      <c r="DB593" s="639"/>
      <c r="DC593" s="8"/>
      <c r="DD593" s="8"/>
      <c r="DE593" s="8"/>
      <c r="DF593" s="8"/>
    </row>
    <row r="594" spans="1:110" s="667" customFormat="1">
      <c r="A594" s="646"/>
      <c r="B594" s="8"/>
      <c r="C594" s="8"/>
      <c r="D594" s="8"/>
      <c r="E594" s="8"/>
      <c r="F594" s="8"/>
      <c r="H594" s="646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639"/>
      <c r="W594" s="664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639"/>
      <c r="AI594" s="639"/>
      <c r="AJ594" s="639"/>
      <c r="AK594" s="639"/>
      <c r="AL594" s="639"/>
      <c r="AM594" s="639"/>
      <c r="AN594" s="639"/>
      <c r="AO594" s="639"/>
      <c r="AP594" s="639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665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639"/>
      <c r="CP594" s="639"/>
      <c r="CQ594" s="639"/>
      <c r="CR594" s="639"/>
      <c r="CS594" s="639"/>
      <c r="CT594" s="639"/>
      <c r="CU594" s="639"/>
      <c r="CV594" s="639"/>
      <c r="CW594" s="639"/>
      <c r="CX594" s="639"/>
      <c r="CY594" s="639"/>
      <c r="CZ594" s="639"/>
      <c r="DA594" s="639"/>
      <c r="DB594" s="639"/>
      <c r="DC594" s="8"/>
      <c r="DD594" s="8"/>
      <c r="DE594" s="8"/>
      <c r="DF594" s="8"/>
    </row>
    <row r="595" spans="1:110" s="667" customFormat="1">
      <c r="A595" s="646"/>
      <c r="B595" s="8"/>
      <c r="C595" s="8"/>
      <c r="D595" s="8"/>
      <c r="E595" s="8"/>
      <c r="F595" s="8"/>
      <c r="H595" s="646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639"/>
      <c r="W595" s="664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639"/>
      <c r="AI595" s="639"/>
      <c r="AJ595" s="639"/>
      <c r="AK595" s="639"/>
      <c r="AL595" s="639"/>
      <c r="AM595" s="639"/>
      <c r="AN595" s="639"/>
      <c r="AO595" s="639"/>
      <c r="AP595" s="639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665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639"/>
      <c r="CP595" s="639"/>
      <c r="CQ595" s="639"/>
      <c r="CR595" s="639"/>
      <c r="CS595" s="639"/>
      <c r="CT595" s="639"/>
      <c r="CU595" s="639"/>
      <c r="CV595" s="639"/>
      <c r="CW595" s="639"/>
      <c r="CX595" s="639"/>
      <c r="CY595" s="639"/>
      <c r="CZ595" s="639"/>
      <c r="DA595" s="639"/>
      <c r="DB595" s="639"/>
      <c r="DC595" s="8"/>
      <c r="DD595" s="8"/>
      <c r="DE595" s="8"/>
      <c r="DF595" s="8"/>
    </row>
    <row r="596" spans="1:110" s="667" customFormat="1">
      <c r="A596" s="646"/>
      <c r="B596" s="8"/>
      <c r="C596" s="8"/>
      <c r="D596" s="8"/>
      <c r="E596" s="8"/>
      <c r="F596" s="8"/>
      <c r="H596" s="646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639"/>
      <c r="W596" s="664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639"/>
      <c r="AI596" s="639"/>
      <c r="AJ596" s="639"/>
      <c r="AK596" s="639"/>
      <c r="AL596" s="639"/>
      <c r="AM596" s="639"/>
      <c r="AN596" s="639"/>
      <c r="AO596" s="639"/>
      <c r="AP596" s="639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665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639"/>
      <c r="CP596" s="639"/>
      <c r="CQ596" s="639"/>
      <c r="CR596" s="639"/>
      <c r="CS596" s="639"/>
      <c r="CT596" s="639"/>
      <c r="CU596" s="639"/>
      <c r="CV596" s="639"/>
      <c r="CW596" s="639"/>
      <c r="CX596" s="639"/>
      <c r="CY596" s="639"/>
      <c r="CZ596" s="639"/>
      <c r="DA596" s="639"/>
      <c r="DB596" s="639"/>
      <c r="DC596" s="8"/>
      <c r="DD596" s="8"/>
      <c r="DE596" s="8"/>
      <c r="DF596" s="8"/>
    </row>
    <row r="597" spans="1:110" s="667" customFormat="1">
      <c r="A597" s="646"/>
      <c r="B597" s="8"/>
      <c r="C597" s="8"/>
      <c r="D597" s="8"/>
      <c r="E597" s="8"/>
      <c r="F597" s="8"/>
      <c r="H597" s="646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639"/>
      <c r="W597" s="664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639"/>
      <c r="AI597" s="639"/>
      <c r="AJ597" s="639"/>
      <c r="AK597" s="639"/>
      <c r="AL597" s="639"/>
      <c r="AM597" s="639"/>
      <c r="AN597" s="639"/>
      <c r="AO597" s="639"/>
      <c r="AP597" s="639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665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639"/>
      <c r="CP597" s="639"/>
      <c r="CQ597" s="639"/>
      <c r="CR597" s="639"/>
      <c r="CS597" s="639"/>
      <c r="CT597" s="639"/>
      <c r="CU597" s="639"/>
      <c r="CV597" s="639"/>
      <c r="CW597" s="639"/>
      <c r="CX597" s="639"/>
      <c r="CY597" s="639"/>
      <c r="CZ597" s="639"/>
      <c r="DA597" s="639"/>
      <c r="DB597" s="639"/>
      <c r="DC597" s="8"/>
      <c r="DD597" s="8"/>
      <c r="DE597" s="8"/>
      <c r="DF597" s="8"/>
    </row>
    <row r="598" spans="1:110" s="667" customFormat="1">
      <c r="A598" s="646"/>
      <c r="B598" s="8"/>
      <c r="C598" s="8"/>
      <c r="D598" s="8"/>
      <c r="E598" s="8"/>
      <c r="F598" s="8"/>
      <c r="H598" s="646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639"/>
      <c r="W598" s="664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639"/>
      <c r="AI598" s="639"/>
      <c r="AJ598" s="639"/>
      <c r="AK598" s="639"/>
      <c r="AL598" s="639"/>
      <c r="AM598" s="639"/>
      <c r="AN598" s="639"/>
      <c r="AO598" s="639"/>
      <c r="AP598" s="639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665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639"/>
      <c r="CP598" s="639"/>
      <c r="CQ598" s="639"/>
      <c r="CR598" s="639"/>
      <c r="CS598" s="639"/>
      <c r="CT598" s="639"/>
      <c r="CU598" s="639"/>
      <c r="CV598" s="639"/>
      <c r="CW598" s="639"/>
      <c r="CX598" s="639"/>
      <c r="CY598" s="639"/>
      <c r="CZ598" s="639"/>
      <c r="DA598" s="639"/>
      <c r="DB598" s="639"/>
      <c r="DC598" s="8"/>
      <c r="DD598" s="8"/>
      <c r="DE598" s="8"/>
      <c r="DF598" s="8"/>
    </row>
    <row r="599" spans="1:110" s="667" customFormat="1">
      <c r="A599" s="646"/>
      <c r="B599" s="8"/>
      <c r="C599" s="8"/>
      <c r="D599" s="8"/>
      <c r="E599" s="8"/>
      <c r="F599" s="8"/>
      <c r="H599" s="646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639"/>
      <c r="W599" s="664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639"/>
      <c r="AI599" s="639"/>
      <c r="AJ599" s="639"/>
      <c r="AK599" s="639"/>
      <c r="AL599" s="639"/>
      <c r="AM599" s="639"/>
      <c r="AN599" s="639"/>
      <c r="AO599" s="639"/>
      <c r="AP599" s="639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665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639"/>
      <c r="CP599" s="639"/>
      <c r="CQ599" s="639"/>
      <c r="CR599" s="639"/>
      <c r="CS599" s="639"/>
      <c r="CT599" s="639"/>
      <c r="CU599" s="639"/>
      <c r="CV599" s="639"/>
      <c r="CW599" s="639"/>
      <c r="CX599" s="639"/>
      <c r="CY599" s="639"/>
      <c r="CZ599" s="639"/>
      <c r="DA599" s="639"/>
      <c r="DB599" s="639"/>
      <c r="DC599" s="8"/>
      <c r="DD599" s="8"/>
      <c r="DE599" s="8"/>
      <c r="DF599" s="8"/>
    </row>
    <row r="600" spans="1:110" s="667" customFormat="1">
      <c r="A600" s="646"/>
      <c r="B600" s="8"/>
      <c r="C600" s="8"/>
      <c r="D600" s="8"/>
      <c r="E600" s="8"/>
      <c r="F600" s="8"/>
      <c r="H600" s="646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639"/>
      <c r="W600" s="664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639"/>
      <c r="AI600" s="639"/>
      <c r="AJ600" s="639"/>
      <c r="AK600" s="639"/>
      <c r="AL600" s="639"/>
      <c r="AM600" s="639"/>
      <c r="AN600" s="639"/>
      <c r="AO600" s="639"/>
      <c r="AP600" s="639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665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639"/>
      <c r="CP600" s="639"/>
      <c r="CQ600" s="639"/>
      <c r="CR600" s="639"/>
      <c r="CS600" s="639"/>
      <c r="CT600" s="639"/>
      <c r="CU600" s="639"/>
      <c r="CV600" s="639"/>
      <c r="CW600" s="639"/>
      <c r="CX600" s="639"/>
      <c r="CY600" s="639"/>
      <c r="CZ600" s="639"/>
      <c r="DA600" s="639"/>
      <c r="DB600" s="639"/>
      <c r="DC600" s="8"/>
      <c r="DD600" s="8"/>
      <c r="DE600" s="8"/>
      <c r="DF600" s="8"/>
    </row>
    <row r="601" spans="1:110" s="667" customFormat="1">
      <c r="A601" s="646"/>
      <c r="B601" s="8"/>
      <c r="C601" s="8"/>
      <c r="D601" s="8"/>
      <c r="E601" s="8"/>
      <c r="F601" s="8"/>
      <c r="H601" s="646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639"/>
      <c r="W601" s="664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639"/>
      <c r="AI601" s="639"/>
      <c r="AJ601" s="639"/>
      <c r="AK601" s="639"/>
      <c r="AL601" s="639"/>
      <c r="AM601" s="639"/>
      <c r="AN601" s="639"/>
      <c r="AO601" s="639"/>
      <c r="AP601" s="639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665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639"/>
      <c r="CP601" s="639"/>
      <c r="CQ601" s="639"/>
      <c r="CR601" s="639"/>
      <c r="CS601" s="639"/>
      <c r="CT601" s="639"/>
      <c r="CU601" s="639"/>
      <c r="CV601" s="639"/>
      <c r="CW601" s="639"/>
      <c r="CX601" s="639"/>
      <c r="CY601" s="639"/>
      <c r="CZ601" s="639"/>
      <c r="DA601" s="639"/>
      <c r="DB601" s="639"/>
      <c r="DC601" s="8"/>
      <c r="DD601" s="8"/>
      <c r="DE601" s="8"/>
      <c r="DF601" s="8"/>
    </row>
    <row r="602" spans="1:110" s="667" customFormat="1">
      <c r="A602" s="646"/>
      <c r="B602" s="8"/>
      <c r="C602" s="8"/>
      <c r="D602" s="8"/>
      <c r="E602" s="8"/>
      <c r="F602" s="8"/>
      <c r="H602" s="646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639"/>
      <c r="W602" s="664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639"/>
      <c r="AI602" s="639"/>
      <c r="AJ602" s="639"/>
      <c r="AK602" s="639"/>
      <c r="AL602" s="639"/>
      <c r="AM602" s="639"/>
      <c r="AN602" s="639"/>
      <c r="AO602" s="639"/>
      <c r="AP602" s="639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665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639"/>
      <c r="CP602" s="639"/>
      <c r="CQ602" s="639"/>
      <c r="CR602" s="639"/>
      <c r="CS602" s="639"/>
      <c r="CT602" s="639"/>
      <c r="CU602" s="639"/>
      <c r="CV602" s="639"/>
      <c r="CW602" s="639"/>
      <c r="CX602" s="639"/>
      <c r="CY602" s="639"/>
      <c r="CZ602" s="639"/>
      <c r="DA602" s="639"/>
      <c r="DB602" s="639"/>
      <c r="DC602" s="8"/>
      <c r="DD602" s="8"/>
      <c r="DE602" s="8"/>
      <c r="DF602" s="8"/>
    </row>
    <row r="603" spans="1:110" s="667" customFormat="1">
      <c r="A603" s="646"/>
      <c r="B603" s="8"/>
      <c r="C603" s="8"/>
      <c r="D603" s="8"/>
      <c r="E603" s="8"/>
      <c r="F603" s="8"/>
      <c r="H603" s="646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639"/>
      <c r="W603" s="664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639"/>
      <c r="AI603" s="639"/>
      <c r="AJ603" s="639"/>
      <c r="AK603" s="639"/>
      <c r="AL603" s="639"/>
      <c r="AM603" s="639"/>
      <c r="AN603" s="639"/>
      <c r="AO603" s="639"/>
      <c r="AP603" s="639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665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639"/>
      <c r="CP603" s="639"/>
      <c r="CQ603" s="639"/>
      <c r="CR603" s="639"/>
      <c r="CS603" s="639"/>
      <c r="CT603" s="639"/>
      <c r="CU603" s="639"/>
      <c r="CV603" s="639"/>
      <c r="CW603" s="639"/>
      <c r="CX603" s="639"/>
      <c r="CY603" s="639"/>
      <c r="CZ603" s="639"/>
      <c r="DA603" s="639"/>
      <c r="DB603" s="639"/>
      <c r="DC603" s="8"/>
      <c r="DD603" s="8"/>
      <c r="DE603" s="8"/>
      <c r="DF603" s="8"/>
    </row>
    <row r="604" spans="1:110" s="667" customFormat="1">
      <c r="A604" s="646"/>
      <c r="B604" s="8"/>
      <c r="C604" s="8"/>
      <c r="D604" s="8"/>
      <c r="E604" s="8"/>
      <c r="F604" s="8"/>
      <c r="H604" s="646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639"/>
      <c r="W604" s="664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639"/>
      <c r="AI604" s="639"/>
      <c r="AJ604" s="639"/>
      <c r="AK604" s="639"/>
      <c r="AL604" s="639"/>
      <c r="AM604" s="639"/>
      <c r="AN604" s="639"/>
      <c r="AO604" s="639"/>
      <c r="AP604" s="639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665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639"/>
      <c r="CP604" s="639"/>
      <c r="CQ604" s="639"/>
      <c r="CR604" s="639"/>
      <c r="CS604" s="639"/>
      <c r="CT604" s="639"/>
      <c r="CU604" s="639"/>
      <c r="CV604" s="639"/>
      <c r="CW604" s="639"/>
      <c r="CX604" s="639"/>
      <c r="CY604" s="639"/>
      <c r="CZ604" s="639"/>
      <c r="DA604" s="639"/>
      <c r="DB604" s="639"/>
      <c r="DC604" s="8"/>
      <c r="DD604" s="8"/>
      <c r="DE604" s="8"/>
      <c r="DF604" s="8"/>
    </row>
    <row r="605" spans="1:110" s="667" customFormat="1">
      <c r="A605" s="646"/>
      <c r="B605" s="8"/>
      <c r="C605" s="8"/>
      <c r="D605" s="8"/>
      <c r="E605" s="8"/>
      <c r="F605" s="8"/>
      <c r="H605" s="646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639"/>
      <c r="W605" s="664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639"/>
      <c r="AI605" s="639"/>
      <c r="AJ605" s="639"/>
      <c r="AK605" s="639"/>
      <c r="AL605" s="639"/>
      <c r="AM605" s="639"/>
      <c r="AN605" s="639"/>
      <c r="AO605" s="639"/>
      <c r="AP605" s="639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665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639"/>
      <c r="CP605" s="639"/>
      <c r="CQ605" s="639"/>
      <c r="CR605" s="639"/>
      <c r="CS605" s="639"/>
      <c r="CT605" s="639"/>
      <c r="CU605" s="639"/>
      <c r="CV605" s="639"/>
      <c r="CW605" s="639"/>
      <c r="CX605" s="639"/>
      <c r="CY605" s="639"/>
      <c r="CZ605" s="639"/>
      <c r="DA605" s="639"/>
      <c r="DB605" s="639"/>
      <c r="DC605" s="8"/>
      <c r="DD605" s="8"/>
      <c r="DE605" s="8"/>
      <c r="DF605" s="8"/>
    </row>
    <row r="606" spans="1:110" s="667" customFormat="1">
      <c r="A606" s="646"/>
      <c r="B606" s="8"/>
      <c r="C606" s="8"/>
      <c r="D606" s="8"/>
      <c r="E606" s="8"/>
      <c r="F606" s="8"/>
      <c r="H606" s="646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639"/>
      <c r="W606" s="664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639"/>
      <c r="AI606" s="639"/>
      <c r="AJ606" s="639"/>
      <c r="AK606" s="639"/>
      <c r="AL606" s="639"/>
      <c r="AM606" s="639"/>
      <c r="AN606" s="639"/>
      <c r="AO606" s="639"/>
      <c r="AP606" s="639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665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639"/>
      <c r="CP606" s="639"/>
      <c r="CQ606" s="639"/>
      <c r="CR606" s="639"/>
      <c r="CS606" s="639"/>
      <c r="CT606" s="639"/>
      <c r="CU606" s="639"/>
      <c r="CV606" s="639"/>
      <c r="CW606" s="639"/>
      <c r="CX606" s="639"/>
      <c r="CY606" s="639"/>
      <c r="CZ606" s="639"/>
      <c r="DA606" s="639"/>
      <c r="DB606" s="639"/>
      <c r="DC606" s="8"/>
      <c r="DD606" s="8"/>
      <c r="DE606" s="8"/>
      <c r="DF606" s="8"/>
    </row>
    <row r="607" spans="1:110" s="667" customFormat="1">
      <c r="A607" s="646"/>
      <c r="B607" s="8"/>
      <c r="C607" s="8"/>
      <c r="D607" s="8"/>
      <c r="E607" s="8"/>
      <c r="F607" s="8"/>
      <c r="H607" s="646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639"/>
      <c r="W607" s="664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639"/>
      <c r="AI607" s="639"/>
      <c r="AJ607" s="639"/>
      <c r="AK607" s="639"/>
      <c r="AL607" s="639"/>
      <c r="AM607" s="639"/>
      <c r="AN607" s="639"/>
      <c r="AO607" s="639"/>
      <c r="AP607" s="639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665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639"/>
      <c r="CP607" s="639"/>
      <c r="CQ607" s="639"/>
      <c r="CR607" s="639"/>
      <c r="CS607" s="639"/>
      <c r="CT607" s="639"/>
      <c r="CU607" s="639"/>
      <c r="CV607" s="639"/>
      <c r="CW607" s="639"/>
      <c r="CX607" s="639"/>
      <c r="CY607" s="639"/>
      <c r="CZ607" s="639"/>
      <c r="DA607" s="639"/>
      <c r="DB607" s="639"/>
      <c r="DC607" s="8"/>
      <c r="DD607" s="8"/>
      <c r="DE607" s="8"/>
      <c r="DF607" s="8"/>
    </row>
    <row r="608" spans="1:110" s="667" customFormat="1">
      <c r="A608" s="646"/>
      <c r="B608" s="8"/>
      <c r="C608" s="8"/>
      <c r="D608" s="8"/>
      <c r="E608" s="8"/>
      <c r="F608" s="8"/>
      <c r="H608" s="646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639"/>
      <c r="W608" s="664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639"/>
      <c r="AI608" s="639"/>
      <c r="AJ608" s="639"/>
      <c r="AK608" s="639"/>
      <c r="AL608" s="639"/>
      <c r="AM608" s="639"/>
      <c r="AN608" s="639"/>
      <c r="AO608" s="639"/>
      <c r="AP608" s="639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665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639"/>
      <c r="CP608" s="639"/>
      <c r="CQ608" s="639"/>
      <c r="CR608" s="639"/>
      <c r="CS608" s="639"/>
      <c r="CT608" s="639"/>
      <c r="CU608" s="639"/>
      <c r="CV608" s="639"/>
      <c r="CW608" s="639"/>
      <c r="CX608" s="639"/>
      <c r="CY608" s="639"/>
      <c r="CZ608" s="639"/>
      <c r="DA608" s="639"/>
      <c r="DB608" s="639"/>
      <c r="DC608" s="8"/>
      <c r="DD608" s="8"/>
      <c r="DE608" s="8"/>
      <c r="DF608" s="8"/>
    </row>
    <row r="609" spans="1:110" s="667" customFormat="1">
      <c r="A609" s="646"/>
      <c r="B609" s="8"/>
      <c r="C609" s="8"/>
      <c r="D609" s="8"/>
      <c r="E609" s="8"/>
      <c r="F609" s="8"/>
      <c r="H609" s="646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639"/>
      <c r="W609" s="664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639"/>
      <c r="AI609" s="639"/>
      <c r="AJ609" s="639"/>
      <c r="AK609" s="639"/>
      <c r="AL609" s="639"/>
      <c r="AM609" s="639"/>
      <c r="AN609" s="639"/>
      <c r="AO609" s="639"/>
      <c r="AP609" s="639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665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639"/>
      <c r="CP609" s="639"/>
      <c r="CQ609" s="639"/>
      <c r="CR609" s="639"/>
      <c r="CS609" s="639"/>
      <c r="CT609" s="639"/>
      <c r="CU609" s="639"/>
      <c r="CV609" s="639"/>
      <c r="CW609" s="639"/>
      <c r="CX609" s="639"/>
      <c r="CY609" s="639"/>
      <c r="CZ609" s="639"/>
      <c r="DA609" s="639"/>
      <c r="DB609" s="639"/>
      <c r="DC609" s="8"/>
      <c r="DD609" s="8"/>
      <c r="DE609" s="8"/>
      <c r="DF609" s="8"/>
    </row>
    <row r="610" spans="1:110" s="667" customFormat="1">
      <c r="A610" s="646"/>
      <c r="B610" s="8"/>
      <c r="C610" s="8"/>
      <c r="D610" s="8"/>
      <c r="E610" s="8"/>
      <c r="F610" s="8"/>
      <c r="H610" s="646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639"/>
      <c r="W610" s="664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639"/>
      <c r="AI610" s="639"/>
      <c r="AJ610" s="639"/>
      <c r="AK610" s="639"/>
      <c r="AL610" s="639"/>
      <c r="AM610" s="639"/>
      <c r="AN610" s="639"/>
      <c r="AO610" s="639"/>
      <c r="AP610" s="639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665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639"/>
      <c r="CP610" s="639"/>
      <c r="CQ610" s="639"/>
      <c r="CR610" s="639"/>
      <c r="CS610" s="639"/>
      <c r="CT610" s="639"/>
      <c r="CU610" s="639"/>
      <c r="CV610" s="639"/>
      <c r="CW610" s="639"/>
      <c r="CX610" s="639"/>
      <c r="CY610" s="639"/>
      <c r="CZ610" s="639"/>
      <c r="DA610" s="639"/>
      <c r="DB610" s="639"/>
      <c r="DC610" s="8"/>
      <c r="DD610" s="8"/>
      <c r="DE610" s="8"/>
      <c r="DF610" s="8"/>
    </row>
    <row r="611" spans="1:110" s="667" customFormat="1">
      <c r="A611" s="646"/>
      <c r="B611" s="8"/>
      <c r="C611" s="8"/>
      <c r="D611" s="8"/>
      <c r="E611" s="8"/>
      <c r="F611" s="8"/>
      <c r="H611" s="646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639"/>
      <c r="W611" s="664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639"/>
      <c r="AI611" s="639"/>
      <c r="AJ611" s="639"/>
      <c r="AK611" s="639"/>
      <c r="AL611" s="639"/>
      <c r="AM611" s="639"/>
      <c r="AN611" s="639"/>
      <c r="AO611" s="639"/>
      <c r="AP611" s="639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665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639"/>
      <c r="CP611" s="639"/>
      <c r="CQ611" s="639"/>
      <c r="CR611" s="639"/>
      <c r="CS611" s="639"/>
      <c r="CT611" s="639"/>
      <c r="CU611" s="639"/>
      <c r="CV611" s="639"/>
      <c r="CW611" s="639"/>
      <c r="CX611" s="639"/>
      <c r="CY611" s="639"/>
      <c r="CZ611" s="639"/>
      <c r="DA611" s="639"/>
      <c r="DB611" s="639"/>
      <c r="DC611" s="8"/>
      <c r="DD611" s="8"/>
      <c r="DE611" s="8"/>
      <c r="DF611" s="8"/>
    </row>
    <row r="612" spans="1:110" s="667" customFormat="1">
      <c r="A612" s="646"/>
      <c r="B612" s="8"/>
      <c r="C612" s="8"/>
      <c r="D612" s="8"/>
      <c r="E612" s="8"/>
      <c r="F612" s="8"/>
      <c r="H612" s="646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639"/>
      <c r="W612" s="664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639"/>
      <c r="AI612" s="639"/>
      <c r="AJ612" s="639"/>
      <c r="AK612" s="639"/>
      <c r="AL612" s="639"/>
      <c r="AM612" s="639"/>
      <c r="AN612" s="639"/>
      <c r="AO612" s="639"/>
      <c r="AP612" s="639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665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639"/>
      <c r="CP612" s="639"/>
      <c r="CQ612" s="639"/>
      <c r="CR612" s="639"/>
      <c r="CS612" s="639"/>
      <c r="CT612" s="639"/>
      <c r="CU612" s="639"/>
      <c r="CV612" s="639"/>
      <c r="CW612" s="639"/>
      <c r="CX612" s="639"/>
      <c r="CY612" s="639"/>
      <c r="CZ612" s="639"/>
      <c r="DA612" s="639"/>
      <c r="DB612" s="639"/>
      <c r="DC612" s="8"/>
      <c r="DD612" s="8"/>
      <c r="DE612" s="8"/>
      <c r="DF612" s="8"/>
    </row>
    <row r="613" spans="1:110" s="667" customFormat="1">
      <c r="A613" s="646"/>
      <c r="B613" s="8"/>
      <c r="C613" s="8"/>
      <c r="D613" s="8"/>
      <c r="E613" s="8"/>
      <c r="F613" s="8"/>
      <c r="H613" s="646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639"/>
      <c r="W613" s="664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639"/>
      <c r="AI613" s="639"/>
      <c r="AJ613" s="639"/>
      <c r="AK613" s="639"/>
      <c r="AL613" s="639"/>
      <c r="AM613" s="639"/>
      <c r="AN613" s="639"/>
      <c r="AO613" s="639"/>
      <c r="AP613" s="639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665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639"/>
      <c r="CP613" s="639"/>
      <c r="CQ613" s="639"/>
      <c r="CR613" s="639"/>
      <c r="CS613" s="639"/>
      <c r="CT613" s="639"/>
      <c r="CU613" s="639"/>
      <c r="CV613" s="639"/>
      <c r="CW613" s="639"/>
      <c r="CX613" s="639"/>
      <c r="CY613" s="639"/>
      <c r="CZ613" s="639"/>
      <c r="DA613" s="639"/>
      <c r="DB613" s="639"/>
      <c r="DC613" s="8"/>
      <c r="DD613" s="8"/>
      <c r="DE613" s="8"/>
      <c r="DF613" s="8"/>
    </row>
    <row r="614" spans="1:110" s="667" customFormat="1">
      <c r="A614" s="646"/>
      <c r="B614" s="8"/>
      <c r="C614" s="8"/>
      <c r="D614" s="8"/>
      <c r="E614" s="8"/>
      <c r="F614" s="8"/>
      <c r="H614" s="646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639"/>
      <c r="W614" s="664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639"/>
      <c r="AI614" s="639"/>
      <c r="AJ614" s="639"/>
      <c r="AK614" s="639"/>
      <c r="AL614" s="639"/>
      <c r="AM614" s="639"/>
      <c r="AN614" s="639"/>
      <c r="AO614" s="639"/>
      <c r="AP614" s="639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665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639"/>
      <c r="CP614" s="639"/>
      <c r="CQ614" s="639"/>
      <c r="CR614" s="639"/>
      <c r="CS614" s="639"/>
      <c r="CT614" s="639"/>
      <c r="CU614" s="639"/>
      <c r="CV614" s="639"/>
      <c r="CW614" s="639"/>
      <c r="CX614" s="639"/>
      <c r="CY614" s="639"/>
      <c r="CZ614" s="639"/>
      <c r="DA614" s="639"/>
      <c r="DB614" s="639"/>
      <c r="DC614" s="8"/>
      <c r="DD614" s="8"/>
      <c r="DE614" s="8"/>
      <c r="DF614" s="8"/>
    </row>
    <row r="615" spans="1:110" s="667" customFormat="1">
      <c r="A615" s="646"/>
      <c r="B615" s="8"/>
      <c r="C615" s="8"/>
      <c r="D615" s="8"/>
      <c r="E615" s="8"/>
      <c r="F615" s="8"/>
      <c r="H615" s="646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639"/>
      <c r="W615" s="664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639"/>
      <c r="AI615" s="639"/>
      <c r="AJ615" s="639"/>
      <c r="AK615" s="639"/>
      <c r="AL615" s="639"/>
      <c r="AM615" s="639"/>
      <c r="AN615" s="639"/>
      <c r="AO615" s="639"/>
      <c r="AP615" s="639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665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639"/>
      <c r="CP615" s="639"/>
      <c r="CQ615" s="639"/>
      <c r="CR615" s="639"/>
      <c r="CS615" s="639"/>
      <c r="CT615" s="639"/>
      <c r="CU615" s="639"/>
      <c r="CV615" s="639"/>
      <c r="CW615" s="639"/>
      <c r="CX615" s="639"/>
      <c r="CY615" s="639"/>
      <c r="CZ615" s="639"/>
      <c r="DA615" s="639"/>
      <c r="DB615" s="639"/>
      <c r="DC615" s="8"/>
      <c r="DD615" s="8"/>
      <c r="DE615" s="8"/>
      <c r="DF615" s="8"/>
    </row>
    <row r="616" spans="1:110" s="667" customFormat="1">
      <c r="A616" s="646"/>
      <c r="B616" s="8"/>
      <c r="C616" s="8"/>
      <c r="D616" s="8"/>
      <c r="E616" s="8"/>
      <c r="F616" s="8"/>
      <c r="H616" s="646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639"/>
      <c r="W616" s="664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639"/>
      <c r="AI616" s="639"/>
      <c r="AJ616" s="639"/>
      <c r="AK616" s="639"/>
      <c r="AL616" s="639"/>
      <c r="AM616" s="639"/>
      <c r="AN616" s="639"/>
      <c r="AO616" s="639"/>
      <c r="AP616" s="639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665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639"/>
      <c r="CP616" s="639"/>
      <c r="CQ616" s="639"/>
      <c r="CR616" s="639"/>
      <c r="CS616" s="639"/>
      <c r="CT616" s="639"/>
      <c r="CU616" s="639"/>
      <c r="CV616" s="639"/>
      <c r="CW616" s="639"/>
      <c r="CX616" s="639"/>
      <c r="CY616" s="639"/>
      <c r="CZ616" s="639"/>
      <c r="DA616" s="639"/>
      <c r="DB616" s="639"/>
      <c r="DC616" s="8"/>
      <c r="DD616" s="8"/>
      <c r="DE616" s="8"/>
      <c r="DF616" s="8"/>
    </row>
    <row r="617" spans="1:110" s="667" customFormat="1">
      <c r="A617" s="646"/>
      <c r="B617" s="8"/>
      <c r="C617" s="8"/>
      <c r="D617" s="8"/>
      <c r="E617" s="8"/>
      <c r="F617" s="8"/>
      <c r="H617" s="646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639"/>
      <c r="W617" s="664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639"/>
      <c r="AI617" s="639"/>
      <c r="AJ617" s="639"/>
      <c r="AK617" s="639"/>
      <c r="AL617" s="639"/>
      <c r="AM617" s="639"/>
      <c r="AN617" s="639"/>
      <c r="AO617" s="639"/>
      <c r="AP617" s="639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665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639"/>
      <c r="CP617" s="639"/>
      <c r="CQ617" s="639"/>
      <c r="CR617" s="639"/>
      <c r="CS617" s="639"/>
      <c r="CT617" s="639"/>
      <c r="CU617" s="639"/>
      <c r="CV617" s="639"/>
      <c r="CW617" s="639"/>
      <c r="CX617" s="639"/>
      <c r="CY617" s="639"/>
      <c r="CZ617" s="639"/>
      <c r="DA617" s="639"/>
      <c r="DB617" s="639"/>
      <c r="DC617" s="8"/>
      <c r="DD617" s="8"/>
      <c r="DE617" s="8"/>
      <c r="DF617" s="8"/>
    </row>
    <row r="618" spans="1:110" s="667" customFormat="1">
      <c r="A618" s="646"/>
      <c r="B618" s="8"/>
      <c r="C618" s="8"/>
      <c r="D618" s="8"/>
      <c r="E618" s="8"/>
      <c r="F618" s="8"/>
      <c r="H618" s="646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639"/>
      <c r="W618" s="664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639"/>
      <c r="AI618" s="639"/>
      <c r="AJ618" s="639"/>
      <c r="AK618" s="639"/>
      <c r="AL618" s="639"/>
      <c r="AM618" s="639"/>
      <c r="AN618" s="639"/>
      <c r="AO618" s="639"/>
      <c r="AP618" s="639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665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639"/>
      <c r="CP618" s="639"/>
      <c r="CQ618" s="639"/>
      <c r="CR618" s="639"/>
      <c r="CS618" s="639"/>
      <c r="CT618" s="639"/>
      <c r="CU618" s="639"/>
      <c r="CV618" s="639"/>
      <c r="CW618" s="639"/>
      <c r="CX618" s="639"/>
      <c r="CY618" s="639"/>
      <c r="CZ618" s="639"/>
      <c r="DA618" s="639"/>
      <c r="DB618" s="639"/>
      <c r="DC618" s="8"/>
      <c r="DD618" s="8"/>
      <c r="DE618" s="8"/>
      <c r="DF618" s="8"/>
    </row>
    <row r="619" spans="1:110" s="667" customFormat="1">
      <c r="A619" s="646"/>
      <c r="B619" s="8"/>
      <c r="C619" s="8"/>
      <c r="D619" s="8"/>
      <c r="E619" s="8"/>
      <c r="F619" s="8"/>
      <c r="H619" s="646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639"/>
      <c r="W619" s="664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639"/>
      <c r="AI619" s="639"/>
      <c r="AJ619" s="639"/>
      <c r="AK619" s="639"/>
      <c r="AL619" s="639"/>
      <c r="AM619" s="639"/>
      <c r="AN619" s="639"/>
      <c r="AO619" s="639"/>
      <c r="AP619" s="639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665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639"/>
      <c r="CP619" s="639"/>
      <c r="CQ619" s="639"/>
      <c r="CR619" s="639"/>
      <c r="CS619" s="639"/>
      <c r="CT619" s="639"/>
      <c r="CU619" s="639"/>
      <c r="CV619" s="639"/>
      <c r="CW619" s="639"/>
      <c r="CX619" s="639"/>
      <c r="CY619" s="639"/>
      <c r="CZ619" s="639"/>
      <c r="DA619" s="639"/>
      <c r="DB619" s="639"/>
      <c r="DC619" s="8"/>
      <c r="DD619" s="8"/>
      <c r="DE619" s="8"/>
      <c r="DF619" s="8"/>
    </row>
    <row r="620" spans="1:110" s="667" customFormat="1">
      <c r="A620" s="646"/>
      <c r="B620" s="8"/>
      <c r="C620" s="8"/>
      <c r="D620" s="8"/>
      <c r="E620" s="8"/>
      <c r="F620" s="8"/>
      <c r="H620" s="646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639"/>
      <c r="W620" s="664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639"/>
      <c r="AI620" s="639"/>
      <c r="AJ620" s="639"/>
      <c r="AK620" s="639"/>
      <c r="AL620" s="639"/>
      <c r="AM620" s="639"/>
      <c r="AN620" s="639"/>
      <c r="AO620" s="639"/>
      <c r="AP620" s="639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665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639"/>
      <c r="CP620" s="639"/>
      <c r="CQ620" s="639"/>
      <c r="CR620" s="639"/>
      <c r="CS620" s="639"/>
      <c r="CT620" s="639"/>
      <c r="CU620" s="639"/>
      <c r="CV620" s="639"/>
      <c r="CW620" s="639"/>
      <c r="CX620" s="639"/>
      <c r="CY620" s="639"/>
      <c r="CZ620" s="639"/>
      <c r="DA620" s="639"/>
      <c r="DB620" s="639"/>
      <c r="DC620" s="8"/>
      <c r="DD620" s="8"/>
      <c r="DE620" s="8"/>
      <c r="DF620" s="8"/>
    </row>
    <row r="621" spans="1:110" s="667" customFormat="1">
      <c r="A621" s="646"/>
      <c r="B621" s="8"/>
      <c r="C621" s="8"/>
      <c r="D621" s="8"/>
      <c r="E621" s="8"/>
      <c r="F621" s="8"/>
      <c r="H621" s="646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639"/>
      <c r="W621" s="664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639"/>
      <c r="AI621" s="639"/>
      <c r="AJ621" s="639"/>
      <c r="AK621" s="639"/>
      <c r="AL621" s="639"/>
      <c r="AM621" s="639"/>
      <c r="AN621" s="639"/>
      <c r="AO621" s="639"/>
      <c r="AP621" s="639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665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639"/>
      <c r="CP621" s="639"/>
      <c r="CQ621" s="639"/>
      <c r="CR621" s="639"/>
      <c r="CS621" s="639"/>
      <c r="CT621" s="639"/>
      <c r="CU621" s="639"/>
      <c r="CV621" s="639"/>
      <c r="CW621" s="639"/>
      <c r="CX621" s="639"/>
      <c r="CY621" s="639"/>
      <c r="CZ621" s="639"/>
      <c r="DA621" s="639"/>
      <c r="DB621" s="639"/>
      <c r="DC621" s="8"/>
      <c r="DD621" s="8"/>
      <c r="DE621" s="8"/>
      <c r="DF621" s="8"/>
    </row>
    <row r="622" spans="1:110" s="667" customFormat="1">
      <c r="A622" s="646"/>
      <c r="B622" s="8"/>
      <c r="C622" s="8"/>
      <c r="D622" s="8"/>
      <c r="E622" s="8"/>
      <c r="F622" s="8"/>
      <c r="H622" s="646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639"/>
      <c r="W622" s="664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639"/>
      <c r="AI622" s="639"/>
      <c r="AJ622" s="639"/>
      <c r="AK622" s="639"/>
      <c r="AL622" s="639"/>
      <c r="AM622" s="639"/>
      <c r="AN622" s="639"/>
      <c r="AO622" s="639"/>
      <c r="AP622" s="639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665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639"/>
      <c r="CP622" s="639"/>
      <c r="CQ622" s="639"/>
      <c r="CR622" s="639"/>
      <c r="CS622" s="639"/>
      <c r="CT622" s="639"/>
      <c r="CU622" s="639"/>
      <c r="CV622" s="639"/>
      <c r="CW622" s="639"/>
      <c r="CX622" s="639"/>
      <c r="CY622" s="639"/>
      <c r="CZ622" s="639"/>
      <c r="DA622" s="639"/>
      <c r="DB622" s="639"/>
      <c r="DC622" s="8"/>
      <c r="DD622" s="8"/>
      <c r="DE622" s="8"/>
      <c r="DF622" s="8"/>
    </row>
    <row r="623" spans="1:110" s="667" customFormat="1">
      <c r="A623" s="646"/>
      <c r="B623" s="8"/>
      <c r="C623" s="8"/>
      <c r="D623" s="8"/>
      <c r="E623" s="8"/>
      <c r="F623" s="8"/>
      <c r="H623" s="646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639"/>
      <c r="W623" s="664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639"/>
      <c r="AI623" s="639"/>
      <c r="AJ623" s="639"/>
      <c r="AK623" s="639"/>
      <c r="AL623" s="639"/>
      <c r="AM623" s="639"/>
      <c r="AN623" s="639"/>
      <c r="AO623" s="639"/>
      <c r="AP623" s="639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665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639"/>
      <c r="CP623" s="639"/>
      <c r="CQ623" s="639"/>
      <c r="CR623" s="639"/>
      <c r="CS623" s="639"/>
      <c r="CT623" s="639"/>
      <c r="CU623" s="639"/>
      <c r="CV623" s="639"/>
      <c r="CW623" s="639"/>
      <c r="CX623" s="639"/>
      <c r="CY623" s="639"/>
      <c r="CZ623" s="639"/>
      <c r="DA623" s="639"/>
      <c r="DB623" s="639"/>
      <c r="DC623" s="8"/>
      <c r="DD623" s="8"/>
      <c r="DE623" s="8"/>
      <c r="DF623" s="8"/>
    </row>
    <row r="624" spans="1:110" s="667" customFormat="1">
      <c r="A624" s="646"/>
      <c r="B624" s="8"/>
      <c r="C624" s="8"/>
      <c r="D624" s="8"/>
      <c r="E624" s="8"/>
      <c r="F624" s="8"/>
      <c r="H624" s="646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639"/>
      <c r="W624" s="664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639"/>
      <c r="AI624" s="639"/>
      <c r="AJ624" s="639"/>
      <c r="AK624" s="639"/>
      <c r="AL624" s="639"/>
      <c r="AM624" s="639"/>
      <c r="AN624" s="639"/>
      <c r="AO624" s="639"/>
      <c r="AP624" s="639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665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639"/>
      <c r="CP624" s="639"/>
      <c r="CQ624" s="639"/>
      <c r="CR624" s="639"/>
      <c r="CS624" s="639"/>
      <c r="CT624" s="639"/>
      <c r="CU624" s="639"/>
      <c r="CV624" s="639"/>
      <c r="CW624" s="639"/>
      <c r="CX624" s="639"/>
      <c r="CY624" s="639"/>
      <c r="CZ624" s="639"/>
      <c r="DA624" s="639"/>
      <c r="DB624" s="639"/>
      <c r="DC624" s="8"/>
      <c r="DD624" s="8"/>
      <c r="DE624" s="8"/>
      <c r="DF624" s="8"/>
    </row>
    <row r="625" spans="1:110" s="667" customFormat="1">
      <c r="A625" s="646"/>
      <c r="B625" s="8"/>
      <c r="C625" s="8"/>
      <c r="D625" s="8"/>
      <c r="E625" s="8"/>
      <c r="F625" s="8"/>
      <c r="H625" s="646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639"/>
      <c r="W625" s="664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639"/>
      <c r="AI625" s="639"/>
      <c r="AJ625" s="639"/>
      <c r="AK625" s="639"/>
      <c r="AL625" s="639"/>
      <c r="AM625" s="639"/>
      <c r="AN625" s="639"/>
      <c r="AO625" s="639"/>
      <c r="AP625" s="639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665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639"/>
      <c r="CP625" s="639"/>
      <c r="CQ625" s="639"/>
      <c r="CR625" s="639"/>
      <c r="CS625" s="639"/>
      <c r="CT625" s="639"/>
      <c r="CU625" s="639"/>
      <c r="CV625" s="639"/>
      <c r="CW625" s="639"/>
      <c r="CX625" s="639"/>
      <c r="CY625" s="639"/>
      <c r="CZ625" s="639"/>
      <c r="DA625" s="639"/>
      <c r="DB625" s="639"/>
      <c r="DC625" s="8"/>
      <c r="DD625" s="8"/>
      <c r="DE625" s="8"/>
      <c r="DF625" s="8"/>
    </row>
    <row r="626" spans="1:110" s="667" customFormat="1">
      <c r="A626" s="646"/>
      <c r="B626" s="8"/>
      <c r="C626" s="8"/>
      <c r="D626" s="8"/>
      <c r="E626" s="8"/>
      <c r="F626" s="8"/>
      <c r="H626" s="646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639"/>
      <c r="W626" s="664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639"/>
      <c r="AI626" s="639"/>
      <c r="AJ626" s="639"/>
      <c r="AK626" s="639"/>
      <c r="AL626" s="639"/>
      <c r="AM626" s="639"/>
      <c r="AN626" s="639"/>
      <c r="AO626" s="639"/>
      <c r="AP626" s="639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665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639"/>
      <c r="CP626" s="639"/>
      <c r="CQ626" s="639"/>
      <c r="CR626" s="639"/>
      <c r="CS626" s="639"/>
      <c r="CT626" s="639"/>
      <c r="CU626" s="639"/>
      <c r="CV626" s="639"/>
      <c r="CW626" s="639"/>
      <c r="CX626" s="639"/>
      <c r="CY626" s="639"/>
      <c r="CZ626" s="639"/>
      <c r="DA626" s="639"/>
      <c r="DB626" s="639"/>
      <c r="DC626" s="8"/>
      <c r="DD626" s="8"/>
      <c r="DE626" s="8"/>
      <c r="DF626" s="8"/>
    </row>
    <row r="627" spans="1:110" s="667" customFormat="1">
      <c r="A627" s="646"/>
      <c r="B627" s="8"/>
      <c r="C627" s="8"/>
      <c r="D627" s="8"/>
      <c r="E627" s="8"/>
      <c r="F627" s="8"/>
      <c r="H627" s="646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639"/>
      <c r="W627" s="664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639"/>
      <c r="AI627" s="639"/>
      <c r="AJ627" s="639"/>
      <c r="AK627" s="639"/>
      <c r="AL627" s="639"/>
      <c r="AM627" s="639"/>
      <c r="AN627" s="639"/>
      <c r="AO627" s="639"/>
      <c r="AP627" s="639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665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639"/>
      <c r="CP627" s="639"/>
      <c r="CQ627" s="639"/>
      <c r="CR627" s="639"/>
      <c r="CS627" s="639"/>
      <c r="CT627" s="639"/>
      <c r="CU627" s="639"/>
      <c r="CV627" s="639"/>
      <c r="CW627" s="639"/>
      <c r="CX627" s="639"/>
      <c r="CY627" s="639"/>
      <c r="CZ627" s="639"/>
      <c r="DA627" s="639"/>
      <c r="DB627" s="639"/>
      <c r="DC627" s="8"/>
      <c r="DD627" s="8"/>
      <c r="DE627" s="8"/>
      <c r="DF627" s="8"/>
    </row>
    <row r="628" spans="1:110" s="667" customFormat="1">
      <c r="A628" s="646"/>
      <c r="B628" s="8"/>
      <c r="C628" s="8"/>
      <c r="D628" s="8"/>
      <c r="E628" s="8"/>
      <c r="F628" s="8"/>
      <c r="H628" s="646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639"/>
      <c r="W628" s="664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639"/>
      <c r="AI628" s="639"/>
      <c r="AJ628" s="639"/>
      <c r="AK628" s="639"/>
      <c r="AL628" s="639"/>
      <c r="AM628" s="639"/>
      <c r="AN628" s="639"/>
      <c r="AO628" s="639"/>
      <c r="AP628" s="639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665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639"/>
      <c r="CP628" s="639"/>
      <c r="CQ628" s="639"/>
      <c r="CR628" s="639"/>
      <c r="CS628" s="639"/>
      <c r="CT628" s="639"/>
      <c r="CU628" s="639"/>
      <c r="CV628" s="639"/>
      <c r="CW628" s="639"/>
      <c r="CX628" s="639"/>
      <c r="CY628" s="639"/>
      <c r="CZ628" s="639"/>
      <c r="DA628" s="639"/>
      <c r="DB628" s="639"/>
      <c r="DC628" s="8"/>
      <c r="DD628" s="8"/>
      <c r="DE628" s="8"/>
      <c r="DF628" s="8"/>
    </row>
    <row r="629" spans="1:110" s="667" customFormat="1">
      <c r="A629" s="646"/>
      <c r="B629" s="8"/>
      <c r="C629" s="8"/>
      <c r="D629" s="8"/>
      <c r="E629" s="8"/>
      <c r="F629" s="8"/>
      <c r="H629" s="646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639"/>
      <c r="W629" s="664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639"/>
      <c r="AI629" s="639"/>
      <c r="AJ629" s="639"/>
      <c r="AK629" s="639"/>
      <c r="AL629" s="639"/>
      <c r="AM629" s="639"/>
      <c r="AN629" s="639"/>
      <c r="AO629" s="639"/>
      <c r="AP629" s="639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665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639"/>
      <c r="CP629" s="639"/>
      <c r="CQ629" s="639"/>
      <c r="CR629" s="639"/>
      <c r="CS629" s="639"/>
      <c r="CT629" s="639"/>
      <c r="CU629" s="639"/>
      <c r="CV629" s="639"/>
      <c r="CW629" s="639"/>
      <c r="CX629" s="639"/>
      <c r="CY629" s="639"/>
      <c r="CZ629" s="639"/>
      <c r="DA629" s="639"/>
      <c r="DB629" s="639"/>
      <c r="DC629" s="8"/>
      <c r="DD629" s="8"/>
      <c r="DE629" s="8"/>
      <c r="DF629" s="8"/>
    </row>
    <row r="630" spans="1:110" s="667" customFormat="1">
      <c r="A630" s="646"/>
      <c r="B630" s="8"/>
      <c r="C630" s="8"/>
      <c r="D630" s="8"/>
      <c r="E630" s="8"/>
      <c r="F630" s="8"/>
      <c r="H630" s="646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639"/>
      <c r="W630" s="664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639"/>
      <c r="AI630" s="639"/>
      <c r="AJ630" s="639"/>
      <c r="AK630" s="639"/>
      <c r="AL630" s="639"/>
      <c r="AM630" s="639"/>
      <c r="AN630" s="639"/>
      <c r="AO630" s="639"/>
      <c r="AP630" s="639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665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639"/>
      <c r="CP630" s="639"/>
      <c r="CQ630" s="639"/>
      <c r="CR630" s="639"/>
      <c r="CS630" s="639"/>
      <c r="CT630" s="639"/>
      <c r="CU630" s="639"/>
      <c r="CV630" s="639"/>
      <c r="CW630" s="639"/>
      <c r="CX630" s="639"/>
      <c r="CY630" s="639"/>
      <c r="CZ630" s="639"/>
      <c r="DA630" s="639"/>
      <c r="DB630" s="639"/>
      <c r="DC630" s="8"/>
      <c r="DD630" s="8"/>
      <c r="DE630" s="8"/>
      <c r="DF630" s="8"/>
    </row>
    <row r="631" spans="1:110" s="667" customFormat="1">
      <c r="A631" s="646"/>
      <c r="B631" s="8"/>
      <c r="C631" s="8"/>
      <c r="D631" s="8"/>
      <c r="E631" s="8"/>
      <c r="F631" s="8"/>
      <c r="H631" s="646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639"/>
      <c r="W631" s="664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639"/>
      <c r="AI631" s="639"/>
      <c r="AJ631" s="639"/>
      <c r="AK631" s="639"/>
      <c r="AL631" s="639"/>
      <c r="AM631" s="639"/>
      <c r="AN631" s="639"/>
      <c r="AO631" s="639"/>
      <c r="AP631" s="639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665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639"/>
      <c r="CP631" s="639"/>
      <c r="CQ631" s="639"/>
      <c r="CR631" s="639"/>
      <c r="CS631" s="639"/>
      <c r="CT631" s="639"/>
      <c r="CU631" s="639"/>
      <c r="CV631" s="639"/>
      <c r="CW631" s="639"/>
      <c r="CX631" s="639"/>
      <c r="CY631" s="639"/>
      <c r="CZ631" s="639"/>
      <c r="DA631" s="639"/>
      <c r="DB631" s="639"/>
      <c r="DC631" s="8"/>
      <c r="DD631" s="8"/>
      <c r="DE631" s="8"/>
      <c r="DF631" s="8"/>
    </row>
    <row r="632" spans="1:110" s="667" customFormat="1">
      <c r="A632" s="646"/>
      <c r="B632" s="8"/>
      <c r="C632" s="8"/>
      <c r="D632" s="8"/>
      <c r="E632" s="8"/>
      <c r="F632" s="8"/>
      <c r="H632" s="646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639"/>
      <c r="W632" s="664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639"/>
      <c r="AI632" s="639"/>
      <c r="AJ632" s="639"/>
      <c r="AK632" s="639"/>
      <c r="AL632" s="639"/>
      <c r="AM632" s="639"/>
      <c r="AN632" s="639"/>
      <c r="AO632" s="639"/>
      <c r="AP632" s="639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665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639"/>
      <c r="CP632" s="639"/>
      <c r="CQ632" s="639"/>
      <c r="CR632" s="639"/>
      <c r="CS632" s="639"/>
      <c r="CT632" s="639"/>
      <c r="CU632" s="639"/>
      <c r="CV632" s="639"/>
      <c r="CW632" s="639"/>
      <c r="CX632" s="639"/>
      <c r="CY632" s="639"/>
      <c r="CZ632" s="639"/>
      <c r="DA632" s="639"/>
      <c r="DB632" s="639"/>
      <c r="DC632" s="8"/>
      <c r="DD632" s="8"/>
      <c r="DE632" s="8"/>
      <c r="DF632" s="8"/>
    </row>
    <row r="633" spans="1:110" s="667" customFormat="1">
      <c r="A633" s="646"/>
      <c r="B633" s="8"/>
      <c r="C633" s="8"/>
      <c r="D633" s="8"/>
      <c r="E633" s="8"/>
      <c r="F633" s="8"/>
      <c r="H633" s="646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639"/>
      <c r="W633" s="664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639"/>
      <c r="AI633" s="639"/>
      <c r="AJ633" s="639"/>
      <c r="AK633" s="639"/>
      <c r="AL633" s="639"/>
      <c r="AM633" s="639"/>
      <c r="AN633" s="639"/>
      <c r="AO633" s="639"/>
      <c r="AP633" s="639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665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639"/>
      <c r="CP633" s="639"/>
      <c r="CQ633" s="639"/>
      <c r="CR633" s="639"/>
      <c r="CS633" s="639"/>
      <c r="CT633" s="639"/>
      <c r="CU633" s="639"/>
      <c r="CV633" s="639"/>
      <c r="CW633" s="639"/>
      <c r="CX633" s="639"/>
      <c r="CY633" s="639"/>
      <c r="CZ633" s="639"/>
      <c r="DA633" s="639"/>
      <c r="DB633" s="639"/>
      <c r="DC633" s="8"/>
      <c r="DD633" s="8"/>
      <c r="DE633" s="8"/>
      <c r="DF633" s="8"/>
    </row>
    <row r="634" spans="1:110" s="667" customFormat="1">
      <c r="A634" s="646"/>
      <c r="B634" s="8"/>
      <c r="C634" s="8"/>
      <c r="D634" s="8"/>
      <c r="E634" s="8"/>
      <c r="F634" s="8"/>
      <c r="H634" s="646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639"/>
      <c r="W634" s="664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639"/>
      <c r="AI634" s="639"/>
      <c r="AJ634" s="639"/>
      <c r="AK634" s="639"/>
      <c r="AL634" s="639"/>
      <c r="AM634" s="639"/>
      <c r="AN634" s="639"/>
      <c r="AO634" s="639"/>
      <c r="AP634" s="639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665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639"/>
      <c r="CP634" s="639"/>
      <c r="CQ634" s="639"/>
      <c r="CR634" s="639"/>
      <c r="CS634" s="639"/>
      <c r="CT634" s="639"/>
      <c r="CU634" s="639"/>
      <c r="CV634" s="639"/>
      <c r="CW634" s="639"/>
      <c r="CX634" s="639"/>
      <c r="CY634" s="639"/>
      <c r="CZ634" s="639"/>
      <c r="DA634" s="639"/>
      <c r="DB634" s="639"/>
      <c r="DC634" s="8"/>
      <c r="DD634" s="8"/>
      <c r="DE634" s="8"/>
      <c r="DF634" s="8"/>
    </row>
    <row r="635" spans="1:110" s="667" customFormat="1">
      <c r="A635" s="646"/>
      <c r="B635" s="8"/>
      <c r="C635" s="8"/>
      <c r="D635" s="8"/>
      <c r="E635" s="8"/>
      <c r="F635" s="8"/>
      <c r="H635" s="646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639"/>
      <c r="W635" s="664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639"/>
      <c r="AI635" s="639"/>
      <c r="AJ635" s="639"/>
      <c r="AK635" s="639"/>
      <c r="AL635" s="639"/>
      <c r="AM635" s="639"/>
      <c r="AN635" s="639"/>
      <c r="AO635" s="639"/>
      <c r="AP635" s="639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665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639"/>
      <c r="CP635" s="639"/>
      <c r="CQ635" s="639"/>
      <c r="CR635" s="639"/>
      <c r="CS635" s="639"/>
      <c r="CT635" s="639"/>
      <c r="CU635" s="639"/>
      <c r="CV635" s="639"/>
      <c r="CW635" s="639"/>
      <c r="CX635" s="639"/>
      <c r="CY635" s="639"/>
      <c r="CZ635" s="639"/>
      <c r="DA635" s="639"/>
      <c r="DB635" s="639"/>
      <c r="DC635" s="8"/>
      <c r="DD635" s="8"/>
      <c r="DE635" s="8"/>
      <c r="DF635" s="8"/>
    </row>
    <row r="636" spans="1:110" s="667" customFormat="1">
      <c r="A636" s="646"/>
      <c r="B636" s="8"/>
      <c r="C636" s="8"/>
      <c r="D636" s="8"/>
      <c r="E636" s="8"/>
      <c r="F636" s="8"/>
      <c r="H636" s="646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639"/>
      <c r="W636" s="664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639"/>
      <c r="AI636" s="639"/>
      <c r="AJ636" s="639"/>
      <c r="AK636" s="639"/>
      <c r="AL636" s="639"/>
      <c r="AM636" s="639"/>
      <c r="AN636" s="639"/>
      <c r="AO636" s="639"/>
      <c r="AP636" s="639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665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639"/>
      <c r="CP636" s="639"/>
      <c r="CQ636" s="639"/>
      <c r="CR636" s="639"/>
      <c r="CS636" s="639"/>
      <c r="CT636" s="639"/>
      <c r="CU636" s="639"/>
      <c r="CV636" s="639"/>
      <c r="CW636" s="639"/>
      <c r="CX636" s="639"/>
      <c r="CY636" s="639"/>
      <c r="CZ636" s="639"/>
      <c r="DA636" s="639"/>
      <c r="DB636" s="639"/>
      <c r="DC636" s="8"/>
      <c r="DD636" s="8"/>
      <c r="DE636" s="8"/>
      <c r="DF636" s="8"/>
    </row>
    <row r="637" spans="1:110" s="667" customFormat="1">
      <c r="A637" s="646"/>
      <c r="B637" s="8"/>
      <c r="C637" s="8"/>
      <c r="D637" s="8"/>
      <c r="E637" s="8"/>
      <c r="F637" s="8"/>
      <c r="H637" s="646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639"/>
      <c r="W637" s="664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639"/>
      <c r="AI637" s="639"/>
      <c r="AJ637" s="639"/>
      <c r="AK637" s="639"/>
      <c r="AL637" s="639"/>
      <c r="AM637" s="639"/>
      <c r="AN637" s="639"/>
      <c r="AO637" s="639"/>
      <c r="AP637" s="639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665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639"/>
      <c r="CP637" s="639"/>
      <c r="CQ637" s="639"/>
      <c r="CR637" s="639"/>
      <c r="CS637" s="639"/>
      <c r="CT637" s="639"/>
      <c r="CU637" s="639"/>
      <c r="CV637" s="639"/>
      <c r="CW637" s="639"/>
      <c r="CX637" s="639"/>
      <c r="CY637" s="639"/>
      <c r="CZ637" s="639"/>
      <c r="DA637" s="639"/>
      <c r="DB637" s="639"/>
      <c r="DC637" s="8"/>
      <c r="DD637" s="8"/>
      <c r="DE637" s="8"/>
      <c r="DF637" s="8"/>
    </row>
    <row r="638" spans="1:110" s="667" customFormat="1">
      <c r="A638" s="646"/>
      <c r="B638" s="8"/>
      <c r="C638" s="8"/>
      <c r="D638" s="8"/>
      <c r="E638" s="8"/>
      <c r="F638" s="8"/>
      <c r="H638" s="646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639"/>
      <c r="W638" s="664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639"/>
      <c r="AI638" s="639"/>
      <c r="AJ638" s="639"/>
      <c r="AK638" s="639"/>
      <c r="AL638" s="639"/>
      <c r="AM638" s="639"/>
      <c r="AN638" s="639"/>
      <c r="AO638" s="639"/>
      <c r="AP638" s="639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665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639"/>
      <c r="CP638" s="639"/>
      <c r="CQ638" s="639"/>
      <c r="CR638" s="639"/>
      <c r="CS638" s="639"/>
      <c r="CT638" s="639"/>
      <c r="CU638" s="639"/>
      <c r="CV638" s="639"/>
      <c r="CW638" s="639"/>
      <c r="CX638" s="639"/>
      <c r="CY638" s="639"/>
      <c r="CZ638" s="639"/>
      <c r="DA638" s="639"/>
      <c r="DB638" s="639"/>
      <c r="DC638" s="8"/>
      <c r="DD638" s="8"/>
      <c r="DE638" s="8"/>
      <c r="DF638" s="8"/>
    </row>
    <row r="639" spans="1:110" s="667" customFormat="1">
      <c r="A639" s="646"/>
      <c r="B639" s="8"/>
      <c r="C639" s="8"/>
      <c r="D639" s="8"/>
      <c r="E639" s="8"/>
      <c r="F639" s="8"/>
      <c r="H639" s="646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639"/>
      <c r="W639" s="664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639"/>
      <c r="AI639" s="639"/>
      <c r="AJ639" s="639"/>
      <c r="AK639" s="639"/>
      <c r="AL639" s="639"/>
      <c r="AM639" s="639"/>
      <c r="AN639" s="639"/>
      <c r="AO639" s="639"/>
      <c r="AP639" s="639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665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639"/>
      <c r="CP639" s="639"/>
      <c r="CQ639" s="639"/>
      <c r="CR639" s="639"/>
      <c r="CS639" s="639"/>
      <c r="CT639" s="639"/>
      <c r="CU639" s="639"/>
      <c r="CV639" s="639"/>
      <c r="CW639" s="639"/>
      <c r="CX639" s="639"/>
      <c r="CY639" s="639"/>
      <c r="CZ639" s="639"/>
      <c r="DA639" s="639"/>
      <c r="DB639" s="639"/>
      <c r="DC639" s="8"/>
      <c r="DD639" s="8"/>
      <c r="DE639" s="8"/>
      <c r="DF639" s="8"/>
    </row>
    <row r="640" spans="1:110" s="667" customFormat="1">
      <c r="A640" s="646"/>
      <c r="B640" s="8"/>
      <c r="C640" s="8"/>
      <c r="D640" s="8"/>
      <c r="E640" s="8"/>
      <c r="F640" s="8"/>
      <c r="H640" s="646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639"/>
      <c r="W640" s="664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639"/>
      <c r="AI640" s="639"/>
      <c r="AJ640" s="639"/>
      <c r="AK640" s="639"/>
      <c r="AL640" s="639"/>
      <c r="AM640" s="639"/>
      <c r="AN640" s="639"/>
      <c r="AO640" s="639"/>
      <c r="AP640" s="639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665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639"/>
      <c r="CP640" s="639"/>
      <c r="CQ640" s="639"/>
      <c r="CR640" s="639"/>
      <c r="CS640" s="639"/>
      <c r="CT640" s="639"/>
      <c r="CU640" s="639"/>
      <c r="CV640" s="639"/>
      <c r="CW640" s="639"/>
      <c r="CX640" s="639"/>
      <c r="CY640" s="639"/>
      <c r="CZ640" s="639"/>
      <c r="DA640" s="639"/>
      <c r="DB640" s="639"/>
      <c r="DC640" s="8"/>
      <c r="DD640" s="8"/>
      <c r="DE640" s="8"/>
      <c r="DF640" s="8"/>
    </row>
    <row r="641" spans="1:110" s="667" customFormat="1">
      <c r="A641" s="646"/>
      <c r="B641" s="8"/>
      <c r="C641" s="8"/>
      <c r="D641" s="8"/>
      <c r="E641" s="8"/>
      <c r="F641" s="8"/>
      <c r="H641" s="646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639"/>
      <c r="W641" s="664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639"/>
      <c r="AI641" s="639"/>
      <c r="AJ641" s="639"/>
      <c r="AK641" s="639"/>
      <c r="AL641" s="639"/>
      <c r="AM641" s="639"/>
      <c r="AN641" s="639"/>
      <c r="AO641" s="639"/>
      <c r="AP641" s="639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665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639"/>
      <c r="CP641" s="639"/>
      <c r="CQ641" s="639"/>
      <c r="CR641" s="639"/>
      <c r="CS641" s="639"/>
      <c r="CT641" s="639"/>
      <c r="CU641" s="639"/>
      <c r="CV641" s="639"/>
      <c r="CW641" s="639"/>
      <c r="CX641" s="639"/>
      <c r="CY641" s="639"/>
      <c r="CZ641" s="639"/>
      <c r="DA641" s="639"/>
      <c r="DB641" s="639"/>
      <c r="DC641" s="8"/>
      <c r="DD641" s="8"/>
      <c r="DE641" s="8"/>
      <c r="DF641" s="8"/>
    </row>
    <row r="642" spans="1:110" s="667" customFormat="1">
      <c r="A642" s="646"/>
      <c r="B642" s="8"/>
      <c r="C642" s="8"/>
      <c r="D642" s="8"/>
      <c r="E642" s="8"/>
      <c r="F642" s="8"/>
      <c r="H642" s="646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639"/>
      <c r="W642" s="664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639"/>
      <c r="AI642" s="639"/>
      <c r="AJ642" s="639"/>
      <c r="AK642" s="639"/>
      <c r="AL642" s="639"/>
      <c r="AM642" s="639"/>
      <c r="AN642" s="639"/>
      <c r="AO642" s="639"/>
      <c r="AP642" s="639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665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639"/>
      <c r="CP642" s="639"/>
      <c r="CQ642" s="639"/>
      <c r="CR642" s="639"/>
      <c r="CS642" s="639"/>
      <c r="CT642" s="639"/>
      <c r="CU642" s="639"/>
      <c r="CV642" s="639"/>
      <c r="CW642" s="639"/>
      <c r="CX642" s="639"/>
      <c r="CY642" s="639"/>
      <c r="CZ642" s="639"/>
      <c r="DA642" s="639"/>
      <c r="DB642" s="639"/>
      <c r="DC642" s="8"/>
      <c r="DD642" s="8"/>
      <c r="DE642" s="8"/>
      <c r="DF642" s="8"/>
    </row>
    <row r="643" spans="1:110" s="667" customFormat="1">
      <c r="A643" s="646"/>
      <c r="B643" s="8"/>
      <c r="C643" s="8"/>
      <c r="D643" s="8"/>
      <c r="E643" s="8"/>
      <c r="F643" s="8"/>
      <c r="H643" s="646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639"/>
      <c r="W643" s="664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639"/>
      <c r="AI643" s="639"/>
      <c r="AJ643" s="639"/>
      <c r="AK643" s="639"/>
      <c r="AL643" s="639"/>
      <c r="AM643" s="639"/>
      <c r="AN643" s="639"/>
      <c r="AO643" s="639"/>
      <c r="AP643" s="639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665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639"/>
      <c r="CP643" s="639"/>
      <c r="CQ643" s="639"/>
      <c r="CR643" s="639"/>
      <c r="CS643" s="639"/>
      <c r="CT643" s="639"/>
      <c r="CU643" s="639"/>
      <c r="CV643" s="639"/>
      <c r="CW643" s="639"/>
      <c r="CX643" s="639"/>
      <c r="CY643" s="639"/>
      <c r="CZ643" s="639"/>
      <c r="DA643" s="639"/>
      <c r="DB643" s="639"/>
      <c r="DC643" s="8"/>
      <c r="DD643" s="8"/>
      <c r="DE643" s="8"/>
      <c r="DF643" s="8"/>
    </row>
    <row r="644" spans="1:110" s="667" customFormat="1">
      <c r="A644" s="646"/>
      <c r="B644" s="8"/>
      <c r="C644" s="8"/>
      <c r="D644" s="8"/>
      <c r="E644" s="8"/>
      <c r="F644" s="8"/>
      <c r="H644" s="646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639"/>
      <c r="W644" s="664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639"/>
      <c r="AI644" s="639"/>
      <c r="AJ644" s="639"/>
      <c r="AK644" s="639"/>
      <c r="AL644" s="639"/>
      <c r="AM644" s="639"/>
      <c r="AN644" s="639"/>
      <c r="AO644" s="639"/>
      <c r="AP644" s="639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665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639"/>
      <c r="CP644" s="639"/>
      <c r="CQ644" s="639"/>
      <c r="CR644" s="639"/>
      <c r="CS644" s="639"/>
      <c r="CT644" s="639"/>
      <c r="CU644" s="639"/>
      <c r="CV644" s="639"/>
      <c r="CW644" s="639"/>
      <c r="CX644" s="639"/>
      <c r="CY644" s="639"/>
      <c r="CZ644" s="639"/>
      <c r="DA644" s="639"/>
      <c r="DB644" s="639"/>
      <c r="DC644" s="8"/>
      <c r="DD644" s="8"/>
      <c r="DE644" s="8"/>
      <c r="DF644" s="8"/>
    </row>
    <row r="645" spans="1:110" s="667" customFormat="1">
      <c r="A645" s="646"/>
      <c r="B645" s="8"/>
      <c r="C645" s="8"/>
      <c r="D645" s="8"/>
      <c r="E645" s="8"/>
      <c r="F645" s="8"/>
      <c r="H645" s="646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639"/>
      <c r="W645" s="664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639"/>
      <c r="AI645" s="639"/>
      <c r="AJ645" s="639"/>
      <c r="AK645" s="639"/>
      <c r="AL645" s="639"/>
      <c r="AM645" s="639"/>
      <c r="AN645" s="639"/>
      <c r="AO645" s="639"/>
      <c r="AP645" s="639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665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639"/>
      <c r="CP645" s="639"/>
      <c r="CQ645" s="639"/>
      <c r="CR645" s="639"/>
      <c r="CS645" s="639"/>
      <c r="CT645" s="639"/>
      <c r="CU645" s="639"/>
      <c r="CV645" s="639"/>
      <c r="CW645" s="639"/>
      <c r="CX645" s="639"/>
      <c r="CY645" s="639"/>
      <c r="CZ645" s="639"/>
      <c r="DA645" s="639"/>
      <c r="DB645" s="639"/>
      <c r="DC645" s="8"/>
      <c r="DD645" s="8"/>
      <c r="DE645" s="8"/>
      <c r="DF645" s="8"/>
    </row>
    <row r="646" spans="1:110" s="667" customFormat="1">
      <c r="A646" s="646"/>
      <c r="B646" s="8"/>
      <c r="C646" s="8"/>
      <c r="D646" s="8"/>
      <c r="E646" s="8"/>
      <c r="F646" s="8"/>
      <c r="H646" s="646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639"/>
      <c r="W646" s="664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639"/>
      <c r="AI646" s="639"/>
      <c r="AJ646" s="639"/>
      <c r="AK646" s="639"/>
      <c r="AL646" s="639"/>
      <c r="AM646" s="639"/>
      <c r="AN646" s="639"/>
      <c r="AO646" s="639"/>
      <c r="AP646" s="639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665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639"/>
      <c r="CP646" s="639"/>
      <c r="CQ646" s="639"/>
      <c r="CR646" s="639"/>
      <c r="CS646" s="639"/>
      <c r="CT646" s="639"/>
      <c r="CU646" s="639"/>
      <c r="CV646" s="639"/>
      <c r="CW646" s="639"/>
      <c r="CX646" s="639"/>
      <c r="CY646" s="639"/>
      <c r="CZ646" s="639"/>
      <c r="DA646" s="639"/>
      <c r="DB646" s="639"/>
      <c r="DC646" s="8"/>
      <c r="DD646" s="8"/>
      <c r="DE646" s="8"/>
      <c r="DF646" s="8"/>
    </row>
    <row r="647" spans="1:110" s="667" customFormat="1">
      <c r="A647" s="646"/>
      <c r="B647" s="8"/>
      <c r="C647" s="8"/>
      <c r="D647" s="8"/>
      <c r="E647" s="8"/>
      <c r="F647" s="8"/>
      <c r="H647" s="646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639"/>
      <c r="W647" s="664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639"/>
      <c r="AI647" s="639"/>
      <c r="AJ647" s="639"/>
      <c r="AK647" s="639"/>
      <c r="AL647" s="639"/>
      <c r="AM647" s="639"/>
      <c r="AN647" s="639"/>
      <c r="AO647" s="639"/>
      <c r="AP647" s="639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665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639"/>
      <c r="CP647" s="639"/>
      <c r="CQ647" s="639"/>
      <c r="CR647" s="639"/>
      <c r="CS647" s="639"/>
      <c r="CT647" s="639"/>
      <c r="CU647" s="639"/>
      <c r="CV647" s="639"/>
      <c r="CW647" s="639"/>
      <c r="CX647" s="639"/>
      <c r="CY647" s="639"/>
      <c r="CZ647" s="639"/>
      <c r="DA647" s="639"/>
      <c r="DB647" s="639"/>
      <c r="DC647" s="8"/>
      <c r="DD647" s="8"/>
      <c r="DE647" s="8"/>
      <c r="DF647" s="8"/>
    </row>
    <row r="648" spans="1:110" s="667" customFormat="1">
      <c r="A648" s="646"/>
      <c r="B648" s="8"/>
      <c r="C648" s="8"/>
      <c r="D648" s="8"/>
      <c r="E648" s="8"/>
      <c r="F648" s="8"/>
      <c r="H648" s="646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639"/>
      <c r="W648" s="664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639"/>
      <c r="AI648" s="639"/>
      <c r="AJ648" s="639"/>
      <c r="AK648" s="639"/>
      <c r="AL648" s="639"/>
      <c r="AM648" s="639"/>
      <c r="AN648" s="639"/>
      <c r="AO648" s="639"/>
      <c r="AP648" s="639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665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639"/>
      <c r="CP648" s="639"/>
      <c r="CQ648" s="639"/>
      <c r="CR648" s="639"/>
      <c r="CS648" s="639"/>
      <c r="CT648" s="639"/>
      <c r="CU648" s="639"/>
      <c r="CV648" s="639"/>
      <c r="CW648" s="639"/>
      <c r="CX648" s="639"/>
      <c r="CY648" s="639"/>
      <c r="CZ648" s="639"/>
      <c r="DA648" s="639"/>
      <c r="DB648" s="639"/>
      <c r="DC648" s="8"/>
      <c r="DD648" s="8"/>
      <c r="DE648" s="8"/>
      <c r="DF648" s="8"/>
    </row>
    <row r="649" spans="1:110" s="667" customFormat="1">
      <c r="A649" s="646"/>
      <c r="B649" s="8"/>
      <c r="C649" s="8"/>
      <c r="D649" s="8"/>
      <c r="E649" s="8"/>
      <c r="F649" s="8"/>
      <c r="H649" s="646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639"/>
      <c r="W649" s="664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639"/>
      <c r="AI649" s="639"/>
      <c r="AJ649" s="639"/>
      <c r="AK649" s="639"/>
      <c r="AL649" s="639"/>
      <c r="AM649" s="639"/>
      <c r="AN649" s="639"/>
      <c r="AO649" s="639"/>
      <c r="AP649" s="639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665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639"/>
      <c r="CP649" s="639"/>
      <c r="CQ649" s="639"/>
      <c r="CR649" s="639"/>
      <c r="CS649" s="639"/>
      <c r="CT649" s="639"/>
      <c r="CU649" s="639"/>
      <c r="CV649" s="639"/>
      <c r="CW649" s="639"/>
      <c r="CX649" s="639"/>
      <c r="CY649" s="639"/>
      <c r="CZ649" s="639"/>
      <c r="DA649" s="639"/>
      <c r="DB649" s="639"/>
      <c r="DC649" s="8"/>
      <c r="DD649" s="8"/>
      <c r="DE649" s="8"/>
      <c r="DF649" s="8"/>
    </row>
    <row r="650" spans="1:110" s="667" customFormat="1">
      <c r="A650" s="646"/>
      <c r="B650" s="8"/>
      <c r="C650" s="8"/>
      <c r="D650" s="8"/>
      <c r="E650" s="8"/>
      <c r="F650" s="8"/>
      <c r="H650" s="646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639"/>
      <c r="W650" s="664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639"/>
      <c r="AI650" s="639"/>
      <c r="AJ650" s="639"/>
      <c r="AK650" s="639"/>
      <c r="AL650" s="639"/>
      <c r="AM650" s="639"/>
      <c r="AN650" s="639"/>
      <c r="AO650" s="639"/>
      <c r="AP650" s="639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665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639"/>
      <c r="CP650" s="639"/>
      <c r="CQ650" s="639"/>
      <c r="CR650" s="639"/>
      <c r="CS650" s="639"/>
      <c r="CT650" s="639"/>
      <c r="CU650" s="639"/>
      <c r="CV650" s="639"/>
      <c r="CW650" s="639"/>
      <c r="CX650" s="639"/>
      <c r="CY650" s="639"/>
      <c r="CZ650" s="639"/>
      <c r="DA650" s="639"/>
      <c r="DB650" s="639"/>
      <c r="DC650" s="8"/>
      <c r="DD650" s="8"/>
      <c r="DE650" s="8"/>
      <c r="DF650" s="8"/>
    </row>
    <row r="651" spans="1:110" s="667" customFormat="1">
      <c r="A651" s="646"/>
      <c r="B651" s="8"/>
      <c r="C651" s="8"/>
      <c r="D651" s="8"/>
      <c r="E651" s="8"/>
      <c r="F651" s="8"/>
      <c r="H651" s="646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639"/>
      <c r="W651" s="664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639"/>
      <c r="AI651" s="639"/>
      <c r="AJ651" s="639"/>
      <c r="AK651" s="639"/>
      <c r="AL651" s="639"/>
      <c r="AM651" s="639"/>
      <c r="AN651" s="639"/>
      <c r="AO651" s="639"/>
      <c r="AP651" s="639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665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639"/>
      <c r="CP651" s="639"/>
      <c r="CQ651" s="639"/>
      <c r="CR651" s="639"/>
      <c r="CS651" s="639"/>
      <c r="CT651" s="639"/>
      <c r="CU651" s="639"/>
      <c r="CV651" s="639"/>
      <c r="CW651" s="639"/>
      <c r="CX651" s="639"/>
      <c r="CY651" s="639"/>
      <c r="CZ651" s="639"/>
      <c r="DA651" s="639"/>
      <c r="DB651" s="639"/>
      <c r="DC651" s="8"/>
      <c r="DD651" s="8"/>
      <c r="DE651" s="8"/>
      <c r="DF651" s="8"/>
    </row>
    <row r="652" spans="1:110" s="667" customFormat="1">
      <c r="A652" s="646"/>
      <c r="B652" s="8"/>
      <c r="C652" s="8"/>
      <c r="D652" s="8"/>
      <c r="E652" s="8"/>
      <c r="F652" s="8"/>
      <c r="H652" s="646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639"/>
      <c r="W652" s="664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639"/>
      <c r="AI652" s="639"/>
      <c r="AJ652" s="639"/>
      <c r="AK652" s="639"/>
      <c r="AL652" s="639"/>
      <c r="AM652" s="639"/>
      <c r="AN652" s="639"/>
      <c r="AO652" s="639"/>
      <c r="AP652" s="639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665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639"/>
      <c r="CP652" s="639"/>
      <c r="CQ652" s="639"/>
      <c r="CR652" s="639"/>
      <c r="CS652" s="639"/>
      <c r="CT652" s="639"/>
      <c r="CU652" s="639"/>
      <c r="CV652" s="639"/>
      <c r="CW652" s="639"/>
      <c r="CX652" s="639"/>
      <c r="CY652" s="639"/>
      <c r="CZ652" s="639"/>
      <c r="DA652" s="639"/>
      <c r="DB652" s="639"/>
      <c r="DC652" s="8"/>
      <c r="DD652" s="8"/>
      <c r="DE652" s="8"/>
      <c r="DF652" s="8"/>
    </row>
    <row r="653" spans="1:110" s="667" customFormat="1">
      <c r="A653" s="646"/>
      <c r="B653" s="8"/>
      <c r="C653" s="8"/>
      <c r="D653" s="8"/>
      <c r="E653" s="8"/>
      <c r="F653" s="8"/>
      <c r="H653" s="646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639"/>
      <c r="W653" s="664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639"/>
      <c r="AI653" s="639"/>
      <c r="AJ653" s="639"/>
      <c r="AK653" s="639"/>
      <c r="AL653" s="639"/>
      <c r="AM653" s="639"/>
      <c r="AN653" s="639"/>
      <c r="AO653" s="639"/>
      <c r="AP653" s="639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665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639"/>
      <c r="CP653" s="639"/>
      <c r="CQ653" s="639"/>
      <c r="CR653" s="639"/>
      <c r="CS653" s="639"/>
      <c r="CT653" s="639"/>
      <c r="CU653" s="639"/>
      <c r="CV653" s="639"/>
      <c r="CW653" s="639"/>
      <c r="CX653" s="639"/>
      <c r="CY653" s="639"/>
      <c r="CZ653" s="639"/>
      <c r="DA653" s="639"/>
      <c r="DB653" s="639"/>
      <c r="DC653" s="8"/>
      <c r="DD653" s="8"/>
      <c r="DE653" s="8"/>
      <c r="DF653" s="8"/>
    </row>
    <row r="654" spans="1:110" s="667" customFormat="1">
      <c r="A654" s="646"/>
      <c r="B654" s="8"/>
      <c r="C654" s="8"/>
      <c r="D654" s="8"/>
      <c r="E654" s="8"/>
      <c r="F654" s="8"/>
      <c r="H654" s="646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639"/>
      <c r="W654" s="664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639"/>
      <c r="AI654" s="639"/>
      <c r="AJ654" s="639"/>
      <c r="AK654" s="639"/>
      <c r="AL654" s="639"/>
      <c r="AM654" s="639"/>
      <c r="AN654" s="639"/>
      <c r="AO654" s="639"/>
      <c r="AP654" s="639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665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639"/>
      <c r="CP654" s="639"/>
      <c r="CQ654" s="639"/>
      <c r="CR654" s="639"/>
      <c r="CS654" s="639"/>
      <c r="CT654" s="639"/>
      <c r="CU654" s="639"/>
      <c r="CV654" s="639"/>
      <c r="CW654" s="639"/>
      <c r="CX654" s="639"/>
      <c r="CY654" s="639"/>
      <c r="CZ654" s="639"/>
      <c r="DA654" s="639"/>
      <c r="DB654" s="639"/>
      <c r="DC654" s="8"/>
      <c r="DD654" s="8"/>
      <c r="DE654" s="8"/>
      <c r="DF654" s="8"/>
    </row>
    <row r="655" spans="1:110" s="667" customFormat="1">
      <c r="A655" s="646"/>
      <c r="B655" s="8"/>
      <c r="C655" s="8"/>
      <c r="D655" s="8"/>
      <c r="E655" s="8"/>
      <c r="F655" s="8"/>
      <c r="H655" s="646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639"/>
      <c r="W655" s="664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639"/>
      <c r="AI655" s="639"/>
      <c r="AJ655" s="639"/>
      <c r="AK655" s="639"/>
      <c r="AL655" s="639"/>
      <c r="AM655" s="639"/>
      <c r="AN655" s="639"/>
      <c r="AO655" s="639"/>
      <c r="AP655" s="639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665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639"/>
      <c r="CP655" s="639"/>
      <c r="CQ655" s="639"/>
      <c r="CR655" s="639"/>
      <c r="CS655" s="639"/>
      <c r="CT655" s="639"/>
      <c r="CU655" s="639"/>
      <c r="CV655" s="639"/>
      <c r="CW655" s="639"/>
      <c r="CX655" s="639"/>
      <c r="CY655" s="639"/>
      <c r="CZ655" s="639"/>
      <c r="DA655" s="639"/>
      <c r="DB655" s="639"/>
      <c r="DC655" s="8"/>
      <c r="DD655" s="8"/>
      <c r="DE655" s="8"/>
      <c r="DF655" s="8"/>
    </row>
    <row r="656" spans="1:110" s="667" customFormat="1">
      <c r="A656" s="646"/>
      <c r="B656" s="8"/>
      <c r="C656" s="8"/>
      <c r="D656" s="8"/>
      <c r="E656" s="8"/>
      <c r="F656" s="8"/>
      <c r="H656" s="646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639"/>
      <c r="W656" s="664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639"/>
      <c r="AI656" s="639"/>
      <c r="AJ656" s="639"/>
      <c r="AK656" s="639"/>
      <c r="AL656" s="639"/>
      <c r="AM656" s="639"/>
      <c r="AN656" s="639"/>
      <c r="AO656" s="639"/>
      <c r="AP656" s="639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665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639"/>
      <c r="CP656" s="639"/>
      <c r="CQ656" s="639"/>
      <c r="CR656" s="639"/>
      <c r="CS656" s="639"/>
      <c r="CT656" s="639"/>
      <c r="CU656" s="639"/>
      <c r="CV656" s="639"/>
      <c r="CW656" s="639"/>
      <c r="CX656" s="639"/>
      <c r="CY656" s="639"/>
      <c r="CZ656" s="639"/>
      <c r="DA656" s="639"/>
      <c r="DB656" s="639"/>
      <c r="DC656" s="8"/>
      <c r="DD656" s="8"/>
      <c r="DE656" s="8"/>
      <c r="DF656" s="8"/>
    </row>
    <row r="657" spans="1:110" s="667" customFormat="1">
      <c r="A657" s="646"/>
      <c r="B657" s="8"/>
      <c r="C657" s="8"/>
      <c r="D657" s="8"/>
      <c r="E657" s="8"/>
      <c r="F657" s="8"/>
      <c r="H657" s="646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639"/>
      <c r="W657" s="664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639"/>
      <c r="AI657" s="639"/>
      <c r="AJ657" s="639"/>
      <c r="AK657" s="639"/>
      <c r="AL657" s="639"/>
      <c r="AM657" s="639"/>
      <c r="AN657" s="639"/>
      <c r="AO657" s="639"/>
      <c r="AP657" s="639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665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639"/>
      <c r="CP657" s="639"/>
      <c r="CQ657" s="639"/>
      <c r="CR657" s="639"/>
      <c r="CS657" s="639"/>
      <c r="CT657" s="639"/>
      <c r="CU657" s="639"/>
      <c r="CV657" s="639"/>
      <c r="CW657" s="639"/>
      <c r="CX657" s="639"/>
      <c r="CY657" s="639"/>
      <c r="CZ657" s="639"/>
      <c r="DA657" s="639"/>
      <c r="DB657" s="639"/>
      <c r="DC657" s="8"/>
      <c r="DD657" s="8"/>
      <c r="DE657" s="8"/>
      <c r="DF657" s="8"/>
    </row>
    <row r="658" spans="1:110" s="667" customFormat="1">
      <c r="A658" s="646"/>
      <c r="B658" s="8"/>
      <c r="C658" s="8"/>
      <c r="D658" s="8"/>
      <c r="E658" s="8"/>
      <c r="F658" s="8"/>
      <c r="H658" s="646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639"/>
      <c r="W658" s="664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639"/>
      <c r="AI658" s="639"/>
      <c r="AJ658" s="639"/>
      <c r="AK658" s="639"/>
      <c r="AL658" s="639"/>
      <c r="AM658" s="639"/>
      <c r="AN658" s="639"/>
      <c r="AO658" s="639"/>
      <c r="AP658" s="639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665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639"/>
      <c r="CP658" s="639"/>
      <c r="CQ658" s="639"/>
      <c r="CR658" s="639"/>
      <c r="CS658" s="639"/>
      <c r="CT658" s="639"/>
      <c r="CU658" s="639"/>
      <c r="CV658" s="639"/>
      <c r="CW658" s="639"/>
      <c r="CX658" s="639"/>
      <c r="CY658" s="639"/>
      <c r="CZ658" s="639"/>
      <c r="DA658" s="639"/>
      <c r="DB658" s="639"/>
      <c r="DC658" s="8"/>
      <c r="DD658" s="8"/>
      <c r="DE658" s="8"/>
      <c r="DF658" s="8"/>
    </row>
    <row r="659" spans="1:110" s="667" customFormat="1">
      <c r="A659" s="646"/>
      <c r="B659" s="8"/>
      <c r="C659" s="8"/>
      <c r="D659" s="8"/>
      <c r="E659" s="8"/>
      <c r="F659" s="8"/>
      <c r="H659" s="646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639"/>
      <c r="W659" s="664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639"/>
      <c r="AI659" s="639"/>
      <c r="AJ659" s="639"/>
      <c r="AK659" s="639"/>
      <c r="AL659" s="639"/>
      <c r="AM659" s="639"/>
      <c r="AN659" s="639"/>
      <c r="AO659" s="639"/>
      <c r="AP659" s="639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665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639"/>
      <c r="CP659" s="639"/>
      <c r="CQ659" s="639"/>
      <c r="CR659" s="639"/>
      <c r="CS659" s="639"/>
      <c r="CT659" s="639"/>
      <c r="CU659" s="639"/>
      <c r="CV659" s="639"/>
      <c r="CW659" s="639"/>
      <c r="CX659" s="639"/>
      <c r="CY659" s="639"/>
      <c r="CZ659" s="639"/>
      <c r="DA659" s="639"/>
      <c r="DB659" s="639"/>
      <c r="DC659" s="8"/>
      <c r="DD659" s="8"/>
      <c r="DE659" s="8"/>
      <c r="DF659" s="8"/>
    </row>
    <row r="660" spans="1:110" s="667" customFormat="1">
      <c r="A660" s="646"/>
      <c r="B660" s="8"/>
      <c r="C660" s="8"/>
      <c r="D660" s="8"/>
      <c r="E660" s="8"/>
      <c r="F660" s="8"/>
      <c r="H660" s="646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639"/>
      <c r="W660" s="664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639"/>
      <c r="AI660" s="639"/>
      <c r="AJ660" s="639"/>
      <c r="AK660" s="639"/>
      <c r="AL660" s="639"/>
      <c r="AM660" s="639"/>
      <c r="AN660" s="639"/>
      <c r="AO660" s="639"/>
      <c r="AP660" s="639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665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639"/>
      <c r="CP660" s="639"/>
      <c r="CQ660" s="639"/>
      <c r="CR660" s="639"/>
      <c r="CS660" s="639"/>
      <c r="CT660" s="639"/>
      <c r="CU660" s="639"/>
      <c r="CV660" s="639"/>
      <c r="CW660" s="639"/>
      <c r="CX660" s="639"/>
      <c r="CY660" s="639"/>
      <c r="CZ660" s="639"/>
      <c r="DA660" s="639"/>
      <c r="DB660" s="639"/>
      <c r="DC660" s="8"/>
      <c r="DD660" s="8"/>
      <c r="DE660" s="8"/>
      <c r="DF660" s="8"/>
    </row>
    <row r="661" spans="1:110" s="667" customFormat="1">
      <c r="A661" s="646"/>
      <c r="B661" s="8"/>
      <c r="C661" s="8"/>
      <c r="D661" s="8"/>
      <c r="E661" s="8"/>
      <c r="F661" s="8"/>
      <c r="H661" s="646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639"/>
      <c r="W661" s="664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639"/>
      <c r="AI661" s="639"/>
      <c r="AJ661" s="639"/>
      <c r="AK661" s="639"/>
      <c r="AL661" s="639"/>
      <c r="AM661" s="639"/>
      <c r="AN661" s="639"/>
      <c r="AO661" s="639"/>
      <c r="AP661" s="639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665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639"/>
      <c r="CP661" s="639"/>
      <c r="CQ661" s="639"/>
      <c r="CR661" s="639"/>
      <c r="CS661" s="639"/>
      <c r="CT661" s="639"/>
      <c r="CU661" s="639"/>
      <c r="CV661" s="639"/>
      <c r="CW661" s="639"/>
      <c r="CX661" s="639"/>
      <c r="CY661" s="639"/>
      <c r="CZ661" s="639"/>
      <c r="DA661" s="639"/>
      <c r="DB661" s="639"/>
      <c r="DC661" s="8"/>
      <c r="DD661" s="8"/>
      <c r="DE661" s="8"/>
      <c r="DF661" s="8"/>
    </row>
    <row r="662" spans="1:110" s="667" customFormat="1">
      <c r="A662" s="646"/>
      <c r="B662" s="8"/>
      <c r="C662" s="8"/>
      <c r="D662" s="8"/>
      <c r="E662" s="8"/>
      <c r="F662" s="8"/>
      <c r="H662" s="646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639"/>
      <c r="W662" s="664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639"/>
      <c r="AI662" s="639"/>
      <c r="AJ662" s="639"/>
      <c r="AK662" s="639"/>
      <c r="AL662" s="639"/>
      <c r="AM662" s="639"/>
      <c r="AN662" s="639"/>
      <c r="AO662" s="639"/>
      <c r="AP662" s="639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665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639"/>
      <c r="CP662" s="639"/>
      <c r="CQ662" s="639"/>
      <c r="CR662" s="639"/>
      <c r="CS662" s="639"/>
      <c r="CT662" s="639"/>
      <c r="CU662" s="639"/>
      <c r="CV662" s="639"/>
      <c r="CW662" s="639"/>
      <c r="CX662" s="639"/>
      <c r="CY662" s="639"/>
      <c r="CZ662" s="639"/>
      <c r="DA662" s="639"/>
      <c r="DB662" s="639"/>
      <c r="DC662" s="8"/>
      <c r="DD662" s="8"/>
      <c r="DE662" s="8"/>
      <c r="DF662" s="8"/>
    </row>
    <row r="663" spans="1:110" s="667" customFormat="1">
      <c r="A663" s="646"/>
      <c r="B663" s="8"/>
      <c r="C663" s="8"/>
      <c r="D663" s="8"/>
      <c r="E663" s="8"/>
      <c r="F663" s="8"/>
      <c r="H663" s="646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639"/>
      <c r="W663" s="664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639"/>
      <c r="AI663" s="639"/>
      <c r="AJ663" s="639"/>
      <c r="AK663" s="639"/>
      <c r="AL663" s="639"/>
      <c r="AM663" s="639"/>
      <c r="AN663" s="639"/>
      <c r="AO663" s="639"/>
      <c r="AP663" s="639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665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639"/>
      <c r="CP663" s="639"/>
      <c r="CQ663" s="639"/>
      <c r="CR663" s="639"/>
      <c r="CS663" s="639"/>
      <c r="CT663" s="639"/>
      <c r="CU663" s="639"/>
      <c r="CV663" s="639"/>
      <c r="CW663" s="639"/>
      <c r="CX663" s="639"/>
      <c r="CY663" s="639"/>
      <c r="CZ663" s="639"/>
      <c r="DA663" s="639"/>
      <c r="DB663" s="639"/>
      <c r="DC663" s="8"/>
      <c r="DD663" s="8"/>
      <c r="DE663" s="8"/>
      <c r="DF663" s="8"/>
    </row>
    <row r="664" spans="1:110" s="667" customFormat="1">
      <c r="A664" s="646"/>
      <c r="B664" s="8"/>
      <c r="C664" s="8"/>
      <c r="D664" s="8"/>
      <c r="E664" s="8"/>
      <c r="F664" s="8"/>
      <c r="H664" s="646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639"/>
      <c r="W664" s="664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639"/>
      <c r="AI664" s="639"/>
      <c r="AJ664" s="639"/>
      <c r="AK664" s="639"/>
      <c r="AL664" s="639"/>
      <c r="AM664" s="639"/>
      <c r="AN664" s="639"/>
      <c r="AO664" s="639"/>
      <c r="AP664" s="639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665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639"/>
      <c r="CP664" s="639"/>
      <c r="CQ664" s="639"/>
      <c r="CR664" s="639"/>
      <c r="CS664" s="639"/>
      <c r="CT664" s="639"/>
      <c r="CU664" s="639"/>
      <c r="CV664" s="639"/>
      <c r="CW664" s="639"/>
      <c r="CX664" s="639"/>
      <c r="CY664" s="639"/>
      <c r="CZ664" s="639"/>
      <c r="DA664" s="639"/>
      <c r="DB664" s="639"/>
      <c r="DC664" s="8"/>
      <c r="DD664" s="8"/>
      <c r="DE664" s="8"/>
      <c r="DF664" s="8"/>
    </row>
    <row r="665" spans="1:110" s="667" customFormat="1">
      <c r="A665" s="646"/>
      <c r="B665" s="8"/>
      <c r="C665" s="8"/>
      <c r="D665" s="8"/>
      <c r="E665" s="8"/>
      <c r="F665" s="8"/>
      <c r="H665" s="646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639"/>
      <c r="W665" s="664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639"/>
      <c r="AI665" s="639"/>
      <c r="AJ665" s="639"/>
      <c r="AK665" s="639"/>
      <c r="AL665" s="639"/>
      <c r="AM665" s="639"/>
      <c r="AN665" s="639"/>
      <c r="AO665" s="639"/>
      <c r="AP665" s="639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665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639"/>
      <c r="CP665" s="639"/>
      <c r="CQ665" s="639"/>
      <c r="CR665" s="639"/>
      <c r="CS665" s="639"/>
      <c r="CT665" s="639"/>
      <c r="CU665" s="639"/>
      <c r="CV665" s="639"/>
      <c r="CW665" s="639"/>
      <c r="CX665" s="639"/>
      <c r="CY665" s="639"/>
      <c r="CZ665" s="639"/>
      <c r="DA665" s="639"/>
      <c r="DB665" s="639"/>
      <c r="DC665" s="8"/>
      <c r="DD665" s="8"/>
      <c r="DE665" s="8"/>
      <c r="DF665" s="8"/>
    </row>
    <row r="666" spans="1:110" s="667" customFormat="1">
      <c r="A666" s="646"/>
      <c r="B666" s="8"/>
      <c r="C666" s="8"/>
      <c r="D666" s="8"/>
      <c r="E666" s="8"/>
      <c r="F666" s="8"/>
      <c r="H666" s="646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639"/>
      <c r="W666" s="664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639"/>
      <c r="AI666" s="639"/>
      <c r="AJ666" s="639"/>
      <c r="AK666" s="639"/>
      <c r="AL666" s="639"/>
      <c r="AM666" s="639"/>
      <c r="AN666" s="639"/>
      <c r="AO666" s="639"/>
      <c r="AP666" s="639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665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639"/>
      <c r="CP666" s="639"/>
      <c r="CQ666" s="639"/>
      <c r="CR666" s="639"/>
      <c r="CS666" s="639"/>
      <c r="CT666" s="639"/>
      <c r="CU666" s="639"/>
      <c r="CV666" s="639"/>
      <c r="CW666" s="639"/>
      <c r="CX666" s="639"/>
      <c r="CY666" s="639"/>
      <c r="CZ666" s="639"/>
      <c r="DA666" s="639"/>
      <c r="DB666" s="639"/>
      <c r="DC666" s="8"/>
      <c r="DD666" s="8"/>
      <c r="DE666" s="8"/>
      <c r="DF666" s="8"/>
    </row>
    <row r="667" spans="1:110" s="667" customFormat="1">
      <c r="A667" s="646"/>
      <c r="B667" s="8"/>
      <c r="C667" s="8"/>
      <c r="D667" s="8"/>
      <c r="E667" s="8"/>
      <c r="F667" s="8"/>
      <c r="H667" s="646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639"/>
      <c r="W667" s="664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639"/>
      <c r="AI667" s="639"/>
      <c r="AJ667" s="639"/>
      <c r="AK667" s="639"/>
      <c r="AL667" s="639"/>
      <c r="AM667" s="639"/>
      <c r="AN667" s="639"/>
      <c r="AO667" s="639"/>
      <c r="AP667" s="639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665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639"/>
      <c r="CP667" s="639"/>
      <c r="CQ667" s="639"/>
      <c r="CR667" s="639"/>
      <c r="CS667" s="639"/>
      <c r="CT667" s="639"/>
      <c r="CU667" s="639"/>
      <c r="CV667" s="639"/>
      <c r="CW667" s="639"/>
      <c r="CX667" s="639"/>
      <c r="CY667" s="639"/>
      <c r="CZ667" s="639"/>
      <c r="DA667" s="639"/>
      <c r="DB667" s="639"/>
      <c r="DC667" s="8"/>
      <c r="DD667" s="8"/>
      <c r="DE667" s="8"/>
      <c r="DF667" s="8"/>
    </row>
    <row r="668" spans="1:110" s="667" customFormat="1">
      <c r="A668" s="646"/>
      <c r="B668" s="8"/>
      <c r="C668" s="8"/>
      <c r="D668" s="8"/>
      <c r="E668" s="8"/>
      <c r="F668" s="8"/>
      <c r="H668" s="646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639"/>
      <c r="W668" s="664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639"/>
      <c r="AI668" s="639"/>
      <c r="AJ668" s="639"/>
      <c r="AK668" s="639"/>
      <c r="AL668" s="639"/>
      <c r="AM668" s="639"/>
      <c r="AN668" s="639"/>
      <c r="AO668" s="639"/>
      <c r="AP668" s="639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665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639"/>
      <c r="CP668" s="639"/>
      <c r="CQ668" s="639"/>
      <c r="CR668" s="639"/>
      <c r="CS668" s="639"/>
      <c r="CT668" s="639"/>
      <c r="CU668" s="639"/>
      <c r="CV668" s="639"/>
      <c r="CW668" s="639"/>
      <c r="CX668" s="639"/>
      <c r="CY668" s="639"/>
      <c r="CZ668" s="639"/>
      <c r="DA668" s="639"/>
      <c r="DB668" s="639"/>
      <c r="DC668" s="8"/>
      <c r="DD668" s="8"/>
      <c r="DE668" s="8"/>
      <c r="DF668" s="8"/>
    </row>
    <row r="669" spans="1:110" s="667" customFormat="1">
      <c r="A669" s="646"/>
      <c r="B669" s="8"/>
      <c r="C669" s="8"/>
      <c r="D669" s="8"/>
      <c r="E669" s="8"/>
      <c r="F669" s="8"/>
      <c r="H669" s="646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639"/>
      <c r="W669" s="664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639"/>
      <c r="AI669" s="639"/>
      <c r="AJ669" s="639"/>
      <c r="AK669" s="639"/>
      <c r="AL669" s="639"/>
      <c r="AM669" s="639"/>
      <c r="AN669" s="639"/>
      <c r="AO669" s="639"/>
      <c r="AP669" s="639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665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639"/>
      <c r="CP669" s="639"/>
      <c r="CQ669" s="639"/>
      <c r="CR669" s="639"/>
      <c r="CS669" s="639"/>
      <c r="CT669" s="639"/>
      <c r="CU669" s="639"/>
      <c r="CV669" s="639"/>
      <c r="CW669" s="639"/>
      <c r="CX669" s="639"/>
      <c r="CY669" s="639"/>
      <c r="CZ669" s="639"/>
      <c r="DA669" s="639"/>
      <c r="DB669" s="639"/>
      <c r="DC669" s="8"/>
      <c r="DD669" s="8"/>
      <c r="DE669" s="8"/>
      <c r="DF669" s="8"/>
    </row>
    <row r="670" spans="1:110" s="667" customFormat="1">
      <c r="A670" s="646"/>
      <c r="B670" s="8"/>
      <c r="C670" s="8"/>
      <c r="D670" s="8"/>
      <c r="E670" s="8"/>
      <c r="F670" s="8"/>
      <c r="H670" s="646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639"/>
      <c r="W670" s="664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639"/>
      <c r="AI670" s="639"/>
      <c r="AJ670" s="639"/>
      <c r="AK670" s="639"/>
      <c r="AL670" s="639"/>
      <c r="AM670" s="639"/>
      <c r="AN670" s="639"/>
      <c r="AO670" s="639"/>
      <c r="AP670" s="639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665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639"/>
      <c r="CP670" s="639"/>
      <c r="CQ670" s="639"/>
      <c r="CR670" s="639"/>
      <c r="CS670" s="639"/>
      <c r="CT670" s="639"/>
      <c r="CU670" s="639"/>
      <c r="CV670" s="639"/>
      <c r="CW670" s="639"/>
      <c r="CX670" s="639"/>
      <c r="CY670" s="639"/>
      <c r="CZ670" s="639"/>
      <c r="DA670" s="639"/>
      <c r="DB670" s="639"/>
      <c r="DC670" s="8"/>
      <c r="DD670" s="8"/>
      <c r="DE670" s="8"/>
      <c r="DF670" s="8"/>
    </row>
    <row r="671" spans="1:110" s="667" customFormat="1">
      <c r="A671" s="646"/>
      <c r="B671" s="8"/>
      <c r="C671" s="8"/>
      <c r="D671" s="8"/>
      <c r="E671" s="8"/>
      <c r="F671" s="8"/>
      <c r="H671" s="646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639"/>
      <c r="W671" s="664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639"/>
      <c r="AI671" s="639"/>
      <c r="AJ671" s="639"/>
      <c r="AK671" s="639"/>
      <c r="AL671" s="639"/>
      <c r="AM671" s="639"/>
      <c r="AN671" s="639"/>
      <c r="AO671" s="639"/>
      <c r="AP671" s="639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665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639"/>
      <c r="CP671" s="639"/>
      <c r="CQ671" s="639"/>
      <c r="CR671" s="639"/>
      <c r="CS671" s="639"/>
      <c r="CT671" s="639"/>
      <c r="CU671" s="639"/>
      <c r="CV671" s="639"/>
      <c r="CW671" s="639"/>
      <c r="CX671" s="639"/>
      <c r="CY671" s="639"/>
      <c r="CZ671" s="639"/>
      <c r="DA671" s="639"/>
      <c r="DB671" s="639"/>
      <c r="DC671" s="8"/>
      <c r="DD671" s="8"/>
      <c r="DE671" s="8"/>
      <c r="DF671" s="8"/>
    </row>
    <row r="672" spans="1:110" s="667" customFormat="1">
      <c r="A672" s="646"/>
      <c r="B672" s="8"/>
      <c r="C672" s="8"/>
      <c r="D672" s="8"/>
      <c r="E672" s="8"/>
      <c r="F672" s="8"/>
      <c r="H672" s="646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639"/>
      <c r="W672" s="664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639"/>
      <c r="AI672" s="639"/>
      <c r="AJ672" s="639"/>
      <c r="AK672" s="639"/>
      <c r="AL672" s="639"/>
      <c r="AM672" s="639"/>
      <c r="AN672" s="639"/>
      <c r="AO672" s="639"/>
      <c r="AP672" s="639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665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639"/>
      <c r="CP672" s="639"/>
      <c r="CQ672" s="639"/>
      <c r="CR672" s="639"/>
      <c r="CS672" s="639"/>
      <c r="CT672" s="639"/>
      <c r="CU672" s="639"/>
      <c r="CV672" s="639"/>
      <c r="CW672" s="639"/>
      <c r="CX672" s="639"/>
      <c r="CY672" s="639"/>
      <c r="CZ672" s="639"/>
      <c r="DA672" s="639"/>
      <c r="DB672" s="639"/>
      <c r="DC672" s="8"/>
      <c r="DD672" s="8"/>
      <c r="DE672" s="8"/>
      <c r="DF672" s="8"/>
    </row>
    <row r="673" spans="1:110" s="667" customFormat="1">
      <c r="A673" s="646"/>
      <c r="B673" s="8"/>
      <c r="C673" s="8"/>
      <c r="D673" s="8"/>
      <c r="E673" s="8"/>
      <c r="F673" s="8"/>
      <c r="H673" s="646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639"/>
      <c r="W673" s="664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639"/>
      <c r="AI673" s="639"/>
      <c r="AJ673" s="639"/>
      <c r="AK673" s="639"/>
      <c r="AL673" s="639"/>
      <c r="AM673" s="639"/>
      <c r="AN673" s="639"/>
      <c r="AO673" s="639"/>
      <c r="AP673" s="639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665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639"/>
      <c r="CP673" s="639"/>
      <c r="CQ673" s="639"/>
      <c r="CR673" s="639"/>
      <c r="CS673" s="639"/>
      <c r="CT673" s="639"/>
      <c r="CU673" s="639"/>
      <c r="CV673" s="639"/>
      <c r="CW673" s="639"/>
      <c r="CX673" s="639"/>
      <c r="CY673" s="639"/>
      <c r="CZ673" s="639"/>
      <c r="DA673" s="639"/>
      <c r="DB673" s="639"/>
      <c r="DC673" s="8"/>
      <c r="DD673" s="8"/>
      <c r="DE673" s="8"/>
      <c r="DF673" s="8"/>
    </row>
    <row r="674" spans="1:110" s="667" customFormat="1">
      <c r="A674" s="646"/>
      <c r="B674" s="8"/>
      <c r="C674" s="8"/>
      <c r="D674" s="8"/>
      <c r="E674" s="8"/>
      <c r="F674" s="8"/>
      <c r="H674" s="646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639"/>
      <c r="W674" s="664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639"/>
      <c r="AI674" s="639"/>
      <c r="AJ674" s="639"/>
      <c r="AK674" s="639"/>
      <c r="AL674" s="639"/>
      <c r="AM674" s="639"/>
      <c r="AN674" s="639"/>
      <c r="AO674" s="639"/>
      <c r="AP674" s="639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665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639"/>
      <c r="CP674" s="639"/>
      <c r="CQ674" s="639"/>
      <c r="CR674" s="639"/>
      <c r="CS674" s="639"/>
      <c r="CT674" s="639"/>
      <c r="CU674" s="639"/>
      <c r="CV674" s="639"/>
      <c r="CW674" s="639"/>
      <c r="CX674" s="639"/>
      <c r="CY674" s="639"/>
      <c r="CZ674" s="639"/>
      <c r="DA674" s="639"/>
      <c r="DB674" s="639"/>
      <c r="DC674" s="8"/>
      <c r="DD674" s="8"/>
      <c r="DE674" s="8"/>
      <c r="DF674" s="8"/>
    </row>
    <row r="675" spans="1:110" s="667" customFormat="1">
      <c r="A675" s="646"/>
      <c r="B675" s="8"/>
      <c r="C675" s="8"/>
      <c r="D675" s="8"/>
      <c r="E675" s="8"/>
      <c r="F675" s="8"/>
      <c r="H675" s="646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639"/>
      <c r="W675" s="664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639"/>
      <c r="AI675" s="639"/>
      <c r="AJ675" s="639"/>
      <c r="AK675" s="639"/>
      <c r="AL675" s="639"/>
      <c r="AM675" s="639"/>
      <c r="AN675" s="639"/>
      <c r="AO675" s="639"/>
      <c r="AP675" s="639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665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639"/>
      <c r="CP675" s="639"/>
      <c r="CQ675" s="639"/>
      <c r="CR675" s="639"/>
      <c r="CS675" s="639"/>
      <c r="CT675" s="639"/>
      <c r="CU675" s="639"/>
      <c r="CV675" s="639"/>
      <c r="CW675" s="639"/>
      <c r="CX675" s="639"/>
      <c r="CY675" s="639"/>
      <c r="CZ675" s="639"/>
      <c r="DA675" s="639"/>
      <c r="DB675" s="639"/>
      <c r="DC675" s="8"/>
      <c r="DD675" s="8"/>
      <c r="DE675" s="8"/>
      <c r="DF675" s="8"/>
    </row>
    <row r="676" spans="1:110" s="667" customFormat="1">
      <c r="A676" s="646"/>
      <c r="B676" s="8"/>
      <c r="C676" s="8"/>
      <c r="D676" s="8"/>
      <c r="E676" s="8"/>
      <c r="F676" s="8"/>
      <c r="H676" s="646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639"/>
      <c r="W676" s="664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639"/>
      <c r="AI676" s="639"/>
      <c r="AJ676" s="639"/>
      <c r="AK676" s="639"/>
      <c r="AL676" s="639"/>
      <c r="AM676" s="639"/>
      <c r="AN676" s="639"/>
      <c r="AO676" s="639"/>
      <c r="AP676" s="639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665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639"/>
      <c r="CP676" s="639"/>
      <c r="CQ676" s="639"/>
      <c r="CR676" s="639"/>
      <c r="CS676" s="639"/>
      <c r="CT676" s="639"/>
      <c r="CU676" s="639"/>
      <c r="CV676" s="639"/>
      <c r="CW676" s="639"/>
      <c r="CX676" s="639"/>
      <c r="CY676" s="639"/>
      <c r="CZ676" s="639"/>
      <c r="DA676" s="639"/>
      <c r="DB676" s="639"/>
      <c r="DC676" s="8"/>
      <c r="DD676" s="8"/>
      <c r="DE676" s="8"/>
      <c r="DF676" s="8"/>
    </row>
    <row r="677" spans="1:110" s="667" customFormat="1">
      <c r="A677" s="646"/>
      <c r="B677" s="8"/>
      <c r="C677" s="8"/>
      <c r="D677" s="8"/>
      <c r="E677" s="8"/>
      <c r="F677" s="8"/>
      <c r="H677" s="646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639"/>
      <c r="W677" s="664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639"/>
      <c r="AI677" s="639"/>
      <c r="AJ677" s="639"/>
      <c r="AK677" s="639"/>
      <c r="AL677" s="639"/>
      <c r="AM677" s="639"/>
      <c r="AN677" s="639"/>
      <c r="AO677" s="639"/>
      <c r="AP677" s="639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665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639"/>
      <c r="CP677" s="639"/>
      <c r="CQ677" s="639"/>
      <c r="CR677" s="639"/>
      <c r="CS677" s="639"/>
      <c r="CT677" s="639"/>
      <c r="CU677" s="639"/>
      <c r="CV677" s="639"/>
      <c r="CW677" s="639"/>
      <c r="CX677" s="639"/>
      <c r="CY677" s="639"/>
      <c r="CZ677" s="639"/>
      <c r="DA677" s="639"/>
      <c r="DB677" s="639"/>
      <c r="DC677" s="8"/>
      <c r="DD677" s="8"/>
      <c r="DE677" s="8"/>
      <c r="DF677" s="8"/>
    </row>
    <row r="678" spans="1:110" s="667" customFormat="1">
      <c r="A678" s="646"/>
      <c r="B678" s="8"/>
      <c r="C678" s="8"/>
      <c r="D678" s="8"/>
      <c r="E678" s="8"/>
      <c r="F678" s="8"/>
      <c r="H678" s="646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639"/>
      <c r="W678" s="664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639"/>
      <c r="AI678" s="639"/>
      <c r="AJ678" s="639"/>
      <c r="AK678" s="639"/>
      <c r="AL678" s="639"/>
      <c r="AM678" s="639"/>
      <c r="AN678" s="639"/>
      <c r="AO678" s="639"/>
      <c r="AP678" s="639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665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639"/>
      <c r="CP678" s="639"/>
      <c r="CQ678" s="639"/>
      <c r="CR678" s="639"/>
      <c r="CS678" s="639"/>
      <c r="CT678" s="639"/>
      <c r="CU678" s="639"/>
      <c r="CV678" s="639"/>
      <c r="CW678" s="639"/>
      <c r="CX678" s="639"/>
      <c r="CY678" s="639"/>
      <c r="CZ678" s="639"/>
      <c r="DA678" s="639"/>
      <c r="DB678" s="639"/>
      <c r="DC678" s="8"/>
      <c r="DD678" s="8"/>
      <c r="DE678" s="8"/>
      <c r="DF678" s="8"/>
    </row>
    <row r="679" spans="1:110" s="667" customFormat="1">
      <c r="A679" s="646"/>
      <c r="B679" s="8"/>
      <c r="C679" s="8"/>
      <c r="D679" s="8"/>
      <c r="E679" s="8"/>
      <c r="F679" s="8"/>
      <c r="H679" s="646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639"/>
      <c r="W679" s="664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639"/>
      <c r="AI679" s="639"/>
      <c r="AJ679" s="639"/>
      <c r="AK679" s="639"/>
      <c r="AL679" s="639"/>
      <c r="AM679" s="639"/>
      <c r="AN679" s="639"/>
      <c r="AO679" s="639"/>
      <c r="AP679" s="639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665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639"/>
      <c r="CP679" s="639"/>
      <c r="CQ679" s="639"/>
      <c r="CR679" s="639"/>
      <c r="CS679" s="639"/>
      <c r="CT679" s="639"/>
      <c r="CU679" s="639"/>
      <c r="CV679" s="639"/>
      <c r="CW679" s="639"/>
      <c r="CX679" s="639"/>
      <c r="CY679" s="639"/>
      <c r="CZ679" s="639"/>
      <c r="DA679" s="639"/>
      <c r="DB679" s="639"/>
      <c r="DC679" s="8"/>
      <c r="DD679" s="8"/>
      <c r="DE679" s="8"/>
      <c r="DF679" s="8"/>
    </row>
    <row r="680" spans="1:110" s="667" customFormat="1">
      <c r="A680" s="646"/>
      <c r="B680" s="8"/>
      <c r="C680" s="8"/>
      <c r="D680" s="8"/>
      <c r="E680" s="8"/>
      <c r="F680" s="8"/>
      <c r="H680" s="646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639"/>
      <c r="W680" s="664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639"/>
      <c r="AI680" s="639"/>
      <c r="AJ680" s="639"/>
      <c r="AK680" s="639"/>
      <c r="AL680" s="639"/>
      <c r="AM680" s="639"/>
      <c r="AN680" s="639"/>
      <c r="AO680" s="639"/>
      <c r="AP680" s="639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665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639"/>
      <c r="CP680" s="639"/>
      <c r="CQ680" s="639"/>
      <c r="CR680" s="639"/>
      <c r="CS680" s="639"/>
      <c r="CT680" s="639"/>
      <c r="CU680" s="639"/>
      <c r="CV680" s="639"/>
      <c r="CW680" s="639"/>
      <c r="CX680" s="639"/>
      <c r="CY680" s="639"/>
      <c r="CZ680" s="639"/>
      <c r="DA680" s="639"/>
      <c r="DB680" s="639"/>
      <c r="DC680" s="8"/>
      <c r="DD680" s="8"/>
      <c r="DE680" s="8"/>
      <c r="DF680" s="8"/>
    </row>
    <row r="681" spans="1:110" s="667" customFormat="1">
      <c r="A681" s="646"/>
      <c r="B681" s="8"/>
      <c r="C681" s="8"/>
      <c r="D681" s="8"/>
      <c r="E681" s="8"/>
      <c r="F681" s="8"/>
      <c r="H681" s="646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639"/>
      <c r="W681" s="664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639"/>
      <c r="AI681" s="639"/>
      <c r="AJ681" s="639"/>
      <c r="AK681" s="639"/>
      <c r="AL681" s="639"/>
      <c r="AM681" s="639"/>
      <c r="AN681" s="639"/>
      <c r="AO681" s="639"/>
      <c r="AP681" s="639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665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639"/>
      <c r="CP681" s="639"/>
      <c r="CQ681" s="639"/>
      <c r="CR681" s="639"/>
      <c r="CS681" s="639"/>
      <c r="CT681" s="639"/>
      <c r="CU681" s="639"/>
      <c r="CV681" s="639"/>
      <c r="CW681" s="639"/>
      <c r="CX681" s="639"/>
      <c r="CY681" s="639"/>
      <c r="CZ681" s="639"/>
      <c r="DA681" s="639"/>
      <c r="DB681" s="639"/>
      <c r="DC681" s="8"/>
      <c r="DD681" s="8"/>
      <c r="DE681" s="8"/>
      <c r="DF681" s="8"/>
    </row>
    <row r="682" spans="1:110" s="667" customFormat="1">
      <c r="A682" s="646"/>
      <c r="B682" s="8"/>
      <c r="C682" s="8"/>
      <c r="D682" s="8"/>
      <c r="E682" s="8"/>
      <c r="F682" s="8"/>
      <c r="H682" s="646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639"/>
      <c r="W682" s="664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639"/>
      <c r="AI682" s="639"/>
      <c r="AJ682" s="639"/>
      <c r="AK682" s="639"/>
      <c r="AL682" s="639"/>
      <c r="AM682" s="639"/>
      <c r="AN682" s="639"/>
      <c r="AO682" s="639"/>
      <c r="AP682" s="639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665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639"/>
      <c r="CP682" s="639"/>
      <c r="CQ682" s="639"/>
      <c r="CR682" s="639"/>
      <c r="CS682" s="639"/>
      <c r="CT682" s="639"/>
      <c r="CU682" s="639"/>
      <c r="CV682" s="639"/>
      <c r="CW682" s="639"/>
      <c r="CX682" s="639"/>
      <c r="CY682" s="639"/>
      <c r="CZ682" s="639"/>
      <c r="DA682" s="639"/>
      <c r="DB682" s="639"/>
      <c r="DC682" s="8"/>
      <c r="DD682" s="8"/>
      <c r="DE682" s="8"/>
      <c r="DF682" s="8"/>
    </row>
    <row r="683" spans="1:110" s="667" customFormat="1">
      <c r="A683" s="646"/>
      <c r="B683" s="8"/>
      <c r="C683" s="8"/>
      <c r="D683" s="8"/>
      <c r="E683" s="8"/>
      <c r="F683" s="8"/>
      <c r="H683" s="646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639"/>
      <c r="W683" s="664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639"/>
      <c r="AI683" s="639"/>
      <c r="AJ683" s="639"/>
      <c r="AK683" s="639"/>
      <c r="AL683" s="639"/>
      <c r="AM683" s="639"/>
      <c r="AN683" s="639"/>
      <c r="AO683" s="639"/>
      <c r="AP683" s="639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665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639"/>
      <c r="CP683" s="639"/>
      <c r="CQ683" s="639"/>
      <c r="CR683" s="639"/>
      <c r="CS683" s="639"/>
      <c r="CT683" s="639"/>
      <c r="CU683" s="639"/>
      <c r="CV683" s="639"/>
      <c r="CW683" s="639"/>
      <c r="CX683" s="639"/>
      <c r="CY683" s="639"/>
      <c r="CZ683" s="639"/>
      <c r="DA683" s="639"/>
      <c r="DB683" s="639"/>
      <c r="DC683" s="8"/>
      <c r="DD683" s="8"/>
      <c r="DE683" s="8"/>
      <c r="DF683" s="8"/>
    </row>
    <row r="684" spans="1:110" s="667" customFormat="1">
      <c r="A684" s="646"/>
      <c r="B684" s="8"/>
      <c r="C684" s="8"/>
      <c r="D684" s="8"/>
      <c r="E684" s="8"/>
      <c r="F684" s="8"/>
      <c r="H684" s="646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639"/>
      <c r="W684" s="664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639"/>
      <c r="AI684" s="639"/>
      <c r="AJ684" s="639"/>
      <c r="AK684" s="639"/>
      <c r="AL684" s="639"/>
      <c r="AM684" s="639"/>
      <c r="AN684" s="639"/>
      <c r="AO684" s="639"/>
      <c r="AP684" s="639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665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639"/>
      <c r="CP684" s="639"/>
      <c r="CQ684" s="639"/>
      <c r="CR684" s="639"/>
      <c r="CS684" s="639"/>
      <c r="CT684" s="639"/>
      <c r="CU684" s="639"/>
      <c r="CV684" s="639"/>
      <c r="CW684" s="639"/>
      <c r="CX684" s="639"/>
      <c r="CY684" s="639"/>
      <c r="CZ684" s="639"/>
      <c r="DA684" s="639"/>
      <c r="DB684" s="639"/>
      <c r="DC684" s="8"/>
      <c r="DD684" s="8"/>
      <c r="DE684" s="8"/>
      <c r="DF684" s="8"/>
    </row>
    <row r="685" spans="1:110" s="667" customFormat="1">
      <c r="A685" s="646"/>
      <c r="B685" s="8"/>
      <c r="C685" s="8"/>
      <c r="D685" s="8"/>
      <c r="E685" s="8"/>
      <c r="F685" s="8"/>
      <c r="H685" s="646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639"/>
      <c r="W685" s="664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639"/>
      <c r="AI685" s="639"/>
      <c r="AJ685" s="639"/>
      <c r="AK685" s="639"/>
      <c r="AL685" s="639"/>
      <c r="AM685" s="639"/>
      <c r="AN685" s="639"/>
      <c r="AO685" s="639"/>
      <c r="AP685" s="639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665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639"/>
      <c r="CP685" s="639"/>
      <c r="CQ685" s="639"/>
      <c r="CR685" s="639"/>
      <c r="CS685" s="639"/>
      <c r="CT685" s="639"/>
      <c r="CU685" s="639"/>
      <c r="CV685" s="639"/>
      <c r="CW685" s="639"/>
      <c r="CX685" s="639"/>
      <c r="CY685" s="639"/>
      <c r="CZ685" s="639"/>
      <c r="DA685" s="639"/>
      <c r="DB685" s="639"/>
      <c r="DC685" s="8"/>
      <c r="DD685" s="8"/>
      <c r="DE685" s="8"/>
      <c r="DF685" s="8"/>
    </row>
    <row r="686" spans="1:110" s="667" customFormat="1">
      <c r="A686" s="646"/>
      <c r="B686" s="8"/>
      <c r="C686" s="8"/>
      <c r="D686" s="8"/>
      <c r="E686" s="8"/>
      <c r="F686" s="8"/>
      <c r="H686" s="646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639"/>
      <c r="W686" s="664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639"/>
      <c r="AI686" s="639"/>
      <c r="AJ686" s="639"/>
      <c r="AK686" s="639"/>
      <c r="AL686" s="639"/>
      <c r="AM686" s="639"/>
      <c r="AN686" s="639"/>
      <c r="AO686" s="639"/>
      <c r="AP686" s="639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665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639"/>
      <c r="CP686" s="639"/>
      <c r="CQ686" s="639"/>
      <c r="CR686" s="639"/>
      <c r="CS686" s="639"/>
      <c r="CT686" s="639"/>
      <c r="CU686" s="639"/>
      <c r="CV686" s="639"/>
      <c r="CW686" s="639"/>
      <c r="CX686" s="639"/>
      <c r="CY686" s="639"/>
      <c r="CZ686" s="639"/>
      <c r="DA686" s="639"/>
      <c r="DB686" s="639"/>
      <c r="DC686" s="8"/>
      <c r="DD686" s="8"/>
      <c r="DE686" s="8"/>
      <c r="DF686" s="8"/>
    </row>
    <row r="687" spans="1:110" s="667" customFormat="1">
      <c r="A687" s="646"/>
      <c r="B687" s="8"/>
      <c r="C687" s="8"/>
      <c r="D687" s="8"/>
      <c r="E687" s="8"/>
      <c r="F687" s="8"/>
      <c r="H687" s="646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639"/>
      <c r="W687" s="664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639"/>
      <c r="AI687" s="639"/>
      <c r="AJ687" s="639"/>
      <c r="AK687" s="639"/>
      <c r="AL687" s="639"/>
      <c r="AM687" s="639"/>
      <c r="AN687" s="639"/>
      <c r="AO687" s="639"/>
      <c r="AP687" s="639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665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639"/>
      <c r="CP687" s="639"/>
      <c r="CQ687" s="639"/>
      <c r="CR687" s="639"/>
      <c r="CS687" s="639"/>
      <c r="CT687" s="639"/>
      <c r="CU687" s="639"/>
      <c r="CV687" s="639"/>
      <c r="CW687" s="639"/>
      <c r="CX687" s="639"/>
      <c r="CY687" s="639"/>
      <c r="CZ687" s="639"/>
      <c r="DA687" s="639"/>
      <c r="DB687" s="639"/>
      <c r="DC687" s="8"/>
      <c r="DD687" s="8"/>
      <c r="DE687" s="8"/>
      <c r="DF687" s="8"/>
    </row>
    <row r="688" spans="1:110" s="667" customFormat="1">
      <c r="A688" s="646"/>
      <c r="B688" s="8"/>
      <c r="C688" s="8"/>
      <c r="D688" s="8"/>
      <c r="E688" s="8"/>
      <c r="F688" s="8"/>
      <c r="H688" s="646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639"/>
      <c r="W688" s="664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639"/>
      <c r="AI688" s="639"/>
      <c r="AJ688" s="639"/>
      <c r="AK688" s="639"/>
      <c r="AL688" s="639"/>
      <c r="AM688" s="639"/>
      <c r="AN688" s="639"/>
      <c r="AO688" s="639"/>
      <c r="AP688" s="639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665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639"/>
      <c r="CP688" s="639"/>
      <c r="CQ688" s="639"/>
      <c r="CR688" s="639"/>
      <c r="CS688" s="639"/>
      <c r="CT688" s="639"/>
      <c r="CU688" s="639"/>
      <c r="CV688" s="639"/>
      <c r="CW688" s="639"/>
      <c r="CX688" s="639"/>
      <c r="CY688" s="639"/>
      <c r="CZ688" s="639"/>
      <c r="DA688" s="639"/>
      <c r="DB688" s="639"/>
      <c r="DC688" s="8"/>
      <c r="DD688" s="8"/>
      <c r="DE688" s="8"/>
      <c r="DF688" s="8"/>
    </row>
    <row r="689" spans="1:110" s="667" customFormat="1">
      <c r="A689" s="646"/>
      <c r="B689" s="8"/>
      <c r="C689" s="8"/>
      <c r="D689" s="8"/>
      <c r="E689" s="8"/>
      <c r="F689" s="8"/>
      <c r="H689" s="646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639"/>
      <c r="W689" s="664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639"/>
      <c r="AI689" s="639"/>
      <c r="AJ689" s="639"/>
      <c r="AK689" s="639"/>
      <c r="AL689" s="639"/>
      <c r="AM689" s="639"/>
      <c r="AN689" s="639"/>
      <c r="AO689" s="639"/>
      <c r="AP689" s="639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665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639"/>
      <c r="CP689" s="639"/>
      <c r="CQ689" s="639"/>
      <c r="CR689" s="639"/>
      <c r="CS689" s="639"/>
      <c r="CT689" s="639"/>
      <c r="CU689" s="639"/>
      <c r="CV689" s="639"/>
      <c r="CW689" s="639"/>
      <c r="CX689" s="639"/>
      <c r="CY689" s="639"/>
      <c r="CZ689" s="639"/>
      <c r="DA689" s="639"/>
      <c r="DB689" s="639"/>
      <c r="DC689" s="8"/>
      <c r="DD689" s="8"/>
      <c r="DE689" s="8"/>
      <c r="DF689" s="8"/>
    </row>
    <row r="690" spans="1:110" s="667" customFormat="1">
      <c r="A690" s="646"/>
      <c r="B690" s="8"/>
      <c r="C690" s="8"/>
      <c r="D690" s="8"/>
      <c r="E690" s="8"/>
      <c r="F690" s="8"/>
      <c r="H690" s="646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639"/>
      <c r="W690" s="664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639"/>
      <c r="AI690" s="639"/>
      <c r="AJ690" s="639"/>
      <c r="AK690" s="639"/>
      <c r="AL690" s="639"/>
      <c r="AM690" s="639"/>
      <c r="AN690" s="639"/>
      <c r="AO690" s="639"/>
      <c r="AP690" s="639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665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639"/>
      <c r="CP690" s="639"/>
      <c r="CQ690" s="639"/>
      <c r="CR690" s="639"/>
      <c r="CS690" s="639"/>
      <c r="CT690" s="639"/>
      <c r="CU690" s="639"/>
      <c r="CV690" s="639"/>
      <c r="CW690" s="639"/>
      <c r="CX690" s="639"/>
      <c r="CY690" s="639"/>
      <c r="CZ690" s="639"/>
      <c r="DA690" s="639"/>
      <c r="DB690" s="639"/>
      <c r="DC690" s="8"/>
      <c r="DD690" s="8"/>
      <c r="DE690" s="8"/>
      <c r="DF690" s="8"/>
    </row>
    <row r="691" spans="1:110" s="667" customFormat="1">
      <c r="A691" s="646"/>
      <c r="B691" s="8"/>
      <c r="C691" s="8"/>
      <c r="D691" s="8"/>
      <c r="E691" s="8"/>
      <c r="F691" s="8"/>
      <c r="H691" s="646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639"/>
      <c r="W691" s="664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639"/>
      <c r="AI691" s="639"/>
      <c r="AJ691" s="639"/>
      <c r="AK691" s="639"/>
      <c r="AL691" s="639"/>
      <c r="AM691" s="639"/>
      <c r="AN691" s="639"/>
      <c r="AO691" s="639"/>
      <c r="AP691" s="639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665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639"/>
      <c r="CP691" s="639"/>
      <c r="CQ691" s="639"/>
      <c r="CR691" s="639"/>
      <c r="CS691" s="639"/>
      <c r="CT691" s="639"/>
      <c r="CU691" s="639"/>
      <c r="CV691" s="639"/>
      <c r="CW691" s="639"/>
      <c r="CX691" s="639"/>
      <c r="CY691" s="639"/>
      <c r="CZ691" s="639"/>
      <c r="DA691" s="639"/>
      <c r="DB691" s="639"/>
      <c r="DC691" s="8"/>
      <c r="DD691" s="8"/>
      <c r="DE691" s="8"/>
      <c r="DF691" s="8"/>
    </row>
    <row r="692" spans="1:110" s="667" customFormat="1">
      <c r="A692" s="646"/>
      <c r="B692" s="8"/>
      <c r="C692" s="8"/>
      <c r="D692" s="8"/>
      <c r="E692" s="8"/>
      <c r="F692" s="8"/>
      <c r="H692" s="646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639"/>
      <c r="W692" s="664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639"/>
      <c r="AI692" s="639"/>
      <c r="AJ692" s="639"/>
      <c r="AK692" s="639"/>
      <c r="AL692" s="639"/>
      <c r="AM692" s="639"/>
      <c r="AN692" s="639"/>
      <c r="AO692" s="639"/>
      <c r="AP692" s="639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665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639"/>
      <c r="CP692" s="639"/>
      <c r="CQ692" s="639"/>
      <c r="CR692" s="639"/>
      <c r="CS692" s="639"/>
      <c r="CT692" s="639"/>
      <c r="CU692" s="639"/>
      <c r="CV692" s="639"/>
      <c r="CW692" s="639"/>
      <c r="CX692" s="639"/>
      <c r="CY692" s="639"/>
      <c r="CZ692" s="639"/>
      <c r="DA692" s="639"/>
      <c r="DB692" s="639"/>
      <c r="DC692" s="8"/>
      <c r="DD692" s="8"/>
      <c r="DE692" s="8"/>
      <c r="DF692" s="8"/>
    </row>
    <row r="693" spans="1:110" s="667" customFormat="1">
      <c r="A693" s="646"/>
      <c r="B693" s="8"/>
      <c r="C693" s="8"/>
      <c r="D693" s="8"/>
      <c r="E693" s="8"/>
      <c r="F693" s="8"/>
      <c r="H693" s="646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639"/>
      <c r="W693" s="664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639"/>
      <c r="AI693" s="639"/>
      <c r="AJ693" s="639"/>
      <c r="AK693" s="639"/>
      <c r="AL693" s="639"/>
      <c r="AM693" s="639"/>
      <c r="AN693" s="639"/>
      <c r="AO693" s="639"/>
      <c r="AP693" s="639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665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639"/>
      <c r="CP693" s="639"/>
      <c r="CQ693" s="639"/>
      <c r="CR693" s="639"/>
      <c r="CS693" s="639"/>
      <c r="CT693" s="639"/>
      <c r="CU693" s="639"/>
      <c r="CV693" s="639"/>
      <c r="CW693" s="639"/>
      <c r="CX693" s="639"/>
      <c r="CY693" s="639"/>
      <c r="CZ693" s="639"/>
      <c r="DA693" s="639"/>
      <c r="DB693" s="639"/>
      <c r="DC693" s="8"/>
      <c r="DD693" s="8"/>
      <c r="DE693" s="8"/>
      <c r="DF693" s="8"/>
    </row>
    <row r="694" spans="1:110" s="667" customFormat="1">
      <c r="A694" s="646"/>
      <c r="B694" s="8"/>
      <c r="C694" s="8"/>
      <c r="D694" s="8"/>
      <c r="E694" s="8"/>
      <c r="F694" s="8"/>
      <c r="H694" s="646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639"/>
      <c r="W694" s="664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639"/>
      <c r="AI694" s="639"/>
      <c r="AJ694" s="639"/>
      <c r="AK694" s="639"/>
      <c r="AL694" s="639"/>
      <c r="AM694" s="639"/>
      <c r="AN694" s="639"/>
      <c r="AO694" s="639"/>
      <c r="AP694" s="639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665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639"/>
      <c r="CP694" s="639"/>
      <c r="CQ694" s="639"/>
      <c r="CR694" s="639"/>
      <c r="CS694" s="639"/>
      <c r="CT694" s="639"/>
      <c r="CU694" s="639"/>
      <c r="CV694" s="639"/>
      <c r="CW694" s="639"/>
      <c r="CX694" s="639"/>
      <c r="CY694" s="639"/>
      <c r="CZ694" s="639"/>
      <c r="DA694" s="639"/>
      <c r="DB694" s="639"/>
      <c r="DC694" s="8"/>
      <c r="DD694" s="8"/>
      <c r="DE694" s="8"/>
      <c r="DF694" s="8"/>
    </row>
    <row r="695" spans="1:110" s="667" customFormat="1">
      <c r="A695" s="646"/>
      <c r="B695" s="8"/>
      <c r="C695" s="8"/>
      <c r="D695" s="8"/>
      <c r="E695" s="8"/>
      <c r="F695" s="8"/>
      <c r="H695" s="646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639"/>
      <c r="W695" s="664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639"/>
      <c r="AI695" s="639"/>
      <c r="AJ695" s="639"/>
      <c r="AK695" s="639"/>
      <c r="AL695" s="639"/>
      <c r="AM695" s="639"/>
      <c r="AN695" s="639"/>
      <c r="AO695" s="639"/>
      <c r="AP695" s="639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665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639"/>
      <c r="CP695" s="639"/>
      <c r="CQ695" s="639"/>
      <c r="CR695" s="639"/>
      <c r="CS695" s="639"/>
      <c r="CT695" s="639"/>
      <c r="CU695" s="639"/>
      <c r="CV695" s="639"/>
      <c r="CW695" s="639"/>
      <c r="CX695" s="639"/>
      <c r="CY695" s="639"/>
      <c r="CZ695" s="639"/>
      <c r="DA695" s="639"/>
      <c r="DB695" s="639"/>
      <c r="DC695" s="8"/>
      <c r="DD695" s="8"/>
      <c r="DE695" s="8"/>
      <c r="DF695" s="8"/>
    </row>
    <row r="696" spans="1:110" s="667" customFormat="1">
      <c r="A696" s="646"/>
      <c r="B696" s="8"/>
      <c r="C696" s="8"/>
      <c r="D696" s="8"/>
      <c r="E696" s="8"/>
      <c r="F696" s="8"/>
      <c r="H696" s="646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639"/>
      <c r="W696" s="664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639"/>
      <c r="AI696" s="639"/>
      <c r="AJ696" s="639"/>
      <c r="AK696" s="639"/>
      <c r="AL696" s="639"/>
      <c r="AM696" s="639"/>
      <c r="AN696" s="639"/>
      <c r="AO696" s="639"/>
      <c r="AP696" s="639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665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639"/>
      <c r="CP696" s="639"/>
      <c r="CQ696" s="639"/>
      <c r="CR696" s="639"/>
      <c r="CS696" s="639"/>
      <c r="CT696" s="639"/>
      <c r="CU696" s="639"/>
      <c r="CV696" s="639"/>
      <c r="CW696" s="639"/>
      <c r="CX696" s="639"/>
      <c r="CY696" s="639"/>
      <c r="CZ696" s="639"/>
      <c r="DA696" s="639"/>
      <c r="DB696" s="639"/>
      <c r="DC696" s="8"/>
      <c r="DD696" s="8"/>
      <c r="DE696" s="8"/>
      <c r="DF696" s="8"/>
    </row>
    <row r="697" spans="1:110" s="667" customFormat="1">
      <c r="A697" s="646"/>
      <c r="B697" s="8"/>
      <c r="C697" s="8"/>
      <c r="D697" s="8"/>
      <c r="E697" s="8"/>
      <c r="F697" s="8"/>
      <c r="H697" s="646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639"/>
      <c r="W697" s="664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639"/>
      <c r="AI697" s="639"/>
      <c r="AJ697" s="639"/>
      <c r="AK697" s="639"/>
      <c r="AL697" s="639"/>
      <c r="AM697" s="639"/>
      <c r="AN697" s="639"/>
      <c r="AO697" s="639"/>
      <c r="AP697" s="639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665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639"/>
      <c r="CP697" s="639"/>
      <c r="CQ697" s="639"/>
      <c r="CR697" s="639"/>
      <c r="CS697" s="639"/>
      <c r="CT697" s="639"/>
      <c r="CU697" s="639"/>
      <c r="CV697" s="639"/>
      <c r="CW697" s="639"/>
      <c r="CX697" s="639"/>
      <c r="CY697" s="639"/>
      <c r="CZ697" s="639"/>
      <c r="DA697" s="639"/>
      <c r="DB697" s="639"/>
      <c r="DC697" s="8"/>
      <c r="DD697" s="8"/>
      <c r="DE697" s="8"/>
      <c r="DF697" s="8"/>
    </row>
    <row r="698" spans="1:110" s="667" customFormat="1">
      <c r="A698" s="646"/>
      <c r="B698" s="8"/>
      <c r="C698" s="8"/>
      <c r="D698" s="8"/>
      <c r="E698" s="8"/>
      <c r="F698" s="8"/>
      <c r="H698" s="646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639"/>
      <c r="W698" s="664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639"/>
      <c r="AI698" s="639"/>
      <c r="AJ698" s="639"/>
      <c r="AK698" s="639"/>
      <c r="AL698" s="639"/>
      <c r="AM698" s="639"/>
      <c r="AN698" s="639"/>
      <c r="AO698" s="639"/>
      <c r="AP698" s="639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665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639"/>
      <c r="CP698" s="639"/>
      <c r="CQ698" s="639"/>
      <c r="CR698" s="639"/>
      <c r="CS698" s="639"/>
      <c r="CT698" s="639"/>
      <c r="CU698" s="639"/>
      <c r="CV698" s="639"/>
      <c r="CW698" s="639"/>
      <c r="CX698" s="639"/>
      <c r="CY698" s="639"/>
      <c r="CZ698" s="639"/>
      <c r="DA698" s="639"/>
      <c r="DB698" s="639"/>
      <c r="DC698" s="8"/>
      <c r="DD698" s="8"/>
      <c r="DE698" s="8"/>
      <c r="DF698" s="8"/>
    </row>
    <row r="699" spans="1:110" s="667" customFormat="1">
      <c r="A699" s="646"/>
      <c r="B699" s="8"/>
      <c r="C699" s="8"/>
      <c r="D699" s="8"/>
      <c r="E699" s="8"/>
      <c r="F699" s="8"/>
      <c r="H699" s="646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639"/>
      <c r="W699" s="664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639"/>
      <c r="AI699" s="639"/>
      <c r="AJ699" s="639"/>
      <c r="AK699" s="639"/>
      <c r="AL699" s="639"/>
      <c r="AM699" s="639"/>
      <c r="AN699" s="639"/>
      <c r="AO699" s="639"/>
      <c r="AP699" s="639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665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639"/>
      <c r="CP699" s="639"/>
      <c r="CQ699" s="639"/>
      <c r="CR699" s="639"/>
      <c r="CS699" s="639"/>
      <c r="CT699" s="639"/>
      <c r="CU699" s="639"/>
      <c r="CV699" s="639"/>
      <c r="CW699" s="639"/>
      <c r="CX699" s="639"/>
      <c r="CY699" s="639"/>
      <c r="CZ699" s="639"/>
      <c r="DA699" s="639"/>
      <c r="DB699" s="639"/>
      <c r="DC699" s="8"/>
      <c r="DD699" s="8"/>
      <c r="DE699" s="8"/>
      <c r="DF699" s="8"/>
    </row>
    <row r="700" spans="1:110" s="667" customFormat="1">
      <c r="A700" s="646"/>
      <c r="B700" s="8"/>
      <c r="C700" s="8"/>
      <c r="D700" s="8"/>
      <c r="E700" s="8"/>
      <c r="F700" s="8"/>
      <c r="H700" s="646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639"/>
      <c r="W700" s="664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639"/>
      <c r="AI700" s="639"/>
      <c r="AJ700" s="639"/>
      <c r="AK700" s="639"/>
      <c r="AL700" s="639"/>
      <c r="AM700" s="639"/>
      <c r="AN700" s="639"/>
      <c r="AO700" s="639"/>
      <c r="AP700" s="639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665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639"/>
      <c r="CP700" s="639"/>
      <c r="CQ700" s="639"/>
      <c r="CR700" s="639"/>
      <c r="CS700" s="639"/>
      <c r="CT700" s="639"/>
      <c r="CU700" s="639"/>
      <c r="CV700" s="639"/>
      <c r="CW700" s="639"/>
      <c r="CX700" s="639"/>
      <c r="CY700" s="639"/>
      <c r="CZ700" s="639"/>
      <c r="DA700" s="639"/>
      <c r="DB700" s="639"/>
      <c r="DC700" s="8"/>
      <c r="DD700" s="8"/>
      <c r="DE700" s="8"/>
      <c r="DF700" s="8"/>
    </row>
    <row r="701" spans="1:110" s="667" customFormat="1">
      <c r="A701" s="646"/>
      <c r="B701" s="8"/>
      <c r="C701" s="8"/>
      <c r="D701" s="8"/>
      <c r="E701" s="8"/>
      <c r="F701" s="8"/>
      <c r="H701" s="646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639"/>
      <c r="W701" s="664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639"/>
      <c r="AI701" s="639"/>
      <c r="AJ701" s="639"/>
      <c r="AK701" s="639"/>
      <c r="AL701" s="639"/>
      <c r="AM701" s="639"/>
      <c r="AN701" s="639"/>
      <c r="AO701" s="639"/>
      <c r="AP701" s="639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665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639"/>
      <c r="CP701" s="639"/>
      <c r="CQ701" s="639"/>
      <c r="CR701" s="639"/>
      <c r="CS701" s="639"/>
      <c r="CT701" s="639"/>
      <c r="CU701" s="639"/>
      <c r="CV701" s="639"/>
      <c r="CW701" s="639"/>
      <c r="CX701" s="639"/>
      <c r="CY701" s="639"/>
      <c r="CZ701" s="639"/>
      <c r="DA701" s="639"/>
      <c r="DB701" s="639"/>
      <c r="DC701" s="8"/>
      <c r="DD701" s="8"/>
      <c r="DE701" s="8"/>
      <c r="DF701" s="8"/>
    </row>
    <row r="702" spans="1:110" s="667" customFormat="1">
      <c r="A702" s="646"/>
      <c r="B702" s="8"/>
      <c r="C702" s="8"/>
      <c r="D702" s="8"/>
      <c r="E702" s="8"/>
      <c r="F702" s="8"/>
      <c r="H702" s="646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639"/>
      <c r="W702" s="664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639"/>
      <c r="AI702" s="639"/>
      <c r="AJ702" s="639"/>
      <c r="AK702" s="639"/>
      <c r="AL702" s="639"/>
      <c r="AM702" s="639"/>
      <c r="AN702" s="639"/>
      <c r="AO702" s="639"/>
      <c r="AP702" s="639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665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639"/>
      <c r="CP702" s="639"/>
      <c r="CQ702" s="639"/>
      <c r="CR702" s="639"/>
      <c r="CS702" s="639"/>
      <c r="CT702" s="639"/>
      <c r="CU702" s="639"/>
      <c r="CV702" s="639"/>
      <c r="CW702" s="639"/>
      <c r="CX702" s="639"/>
      <c r="CY702" s="639"/>
      <c r="CZ702" s="639"/>
      <c r="DA702" s="639"/>
      <c r="DB702" s="639"/>
      <c r="DC702" s="8"/>
      <c r="DD702" s="8"/>
      <c r="DE702" s="8"/>
      <c r="DF702" s="8"/>
    </row>
    <row r="703" spans="1:110" s="667" customFormat="1">
      <c r="A703" s="646"/>
      <c r="B703" s="8"/>
      <c r="C703" s="8"/>
      <c r="D703" s="8"/>
      <c r="E703" s="8"/>
      <c r="F703" s="8"/>
      <c r="H703" s="646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639"/>
      <c r="W703" s="664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639"/>
      <c r="AI703" s="639"/>
      <c r="AJ703" s="639"/>
      <c r="AK703" s="639"/>
      <c r="AL703" s="639"/>
      <c r="AM703" s="639"/>
      <c r="AN703" s="639"/>
      <c r="AO703" s="639"/>
      <c r="AP703" s="639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665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639"/>
      <c r="CP703" s="639"/>
      <c r="CQ703" s="639"/>
      <c r="CR703" s="639"/>
      <c r="CS703" s="639"/>
      <c r="CT703" s="639"/>
      <c r="CU703" s="639"/>
      <c r="CV703" s="639"/>
      <c r="CW703" s="639"/>
      <c r="CX703" s="639"/>
      <c r="CY703" s="639"/>
      <c r="CZ703" s="639"/>
      <c r="DA703" s="639"/>
      <c r="DB703" s="639"/>
      <c r="DC703" s="8"/>
      <c r="DD703" s="8"/>
      <c r="DE703" s="8"/>
      <c r="DF703" s="8"/>
    </row>
    <row r="704" spans="1:110" s="667" customFormat="1">
      <c r="A704" s="646"/>
      <c r="B704" s="8"/>
      <c r="C704" s="8"/>
      <c r="D704" s="8"/>
      <c r="E704" s="8"/>
      <c r="F704" s="8"/>
      <c r="H704" s="646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639"/>
      <c r="W704" s="664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639"/>
      <c r="AI704" s="639"/>
      <c r="AJ704" s="639"/>
      <c r="AK704" s="639"/>
      <c r="AL704" s="639"/>
      <c r="AM704" s="639"/>
      <c r="AN704" s="639"/>
      <c r="AO704" s="639"/>
      <c r="AP704" s="639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665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639"/>
      <c r="CP704" s="639"/>
      <c r="CQ704" s="639"/>
      <c r="CR704" s="639"/>
      <c r="CS704" s="639"/>
      <c r="CT704" s="639"/>
      <c r="CU704" s="639"/>
      <c r="CV704" s="639"/>
      <c r="CW704" s="639"/>
      <c r="CX704" s="639"/>
      <c r="CY704" s="639"/>
      <c r="CZ704" s="639"/>
      <c r="DA704" s="639"/>
      <c r="DB704" s="639"/>
      <c r="DC704" s="8"/>
      <c r="DD704" s="8"/>
      <c r="DE704" s="8"/>
      <c r="DF704" s="8"/>
    </row>
    <row r="705" spans="1:110" s="667" customFormat="1">
      <c r="A705" s="646"/>
      <c r="B705" s="8"/>
      <c r="C705" s="8"/>
      <c r="D705" s="8"/>
      <c r="E705" s="8"/>
      <c r="F705" s="8"/>
      <c r="H705" s="646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639"/>
      <c r="W705" s="664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639"/>
      <c r="AI705" s="639"/>
      <c r="AJ705" s="639"/>
      <c r="AK705" s="639"/>
      <c r="AL705" s="639"/>
      <c r="AM705" s="639"/>
      <c r="AN705" s="639"/>
      <c r="AO705" s="639"/>
      <c r="AP705" s="639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665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639"/>
      <c r="CP705" s="639"/>
      <c r="CQ705" s="639"/>
      <c r="CR705" s="639"/>
      <c r="CS705" s="639"/>
      <c r="CT705" s="639"/>
      <c r="CU705" s="639"/>
      <c r="CV705" s="639"/>
      <c r="CW705" s="639"/>
      <c r="CX705" s="639"/>
      <c r="CY705" s="639"/>
      <c r="CZ705" s="639"/>
      <c r="DA705" s="639"/>
      <c r="DB705" s="639"/>
      <c r="DC705" s="8"/>
      <c r="DD705" s="8"/>
      <c r="DE705" s="8"/>
      <c r="DF705" s="8"/>
    </row>
    <row r="706" spans="1:110" s="667" customFormat="1">
      <c r="A706" s="646"/>
      <c r="B706" s="8"/>
      <c r="C706" s="8"/>
      <c r="D706" s="8"/>
      <c r="E706" s="8"/>
      <c r="F706" s="8"/>
      <c r="H706" s="646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639"/>
      <c r="W706" s="664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639"/>
      <c r="AI706" s="639"/>
      <c r="AJ706" s="639"/>
      <c r="AK706" s="639"/>
      <c r="AL706" s="639"/>
      <c r="AM706" s="639"/>
      <c r="AN706" s="639"/>
      <c r="AO706" s="639"/>
      <c r="AP706" s="639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665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639"/>
      <c r="CP706" s="639"/>
      <c r="CQ706" s="639"/>
      <c r="CR706" s="639"/>
      <c r="CS706" s="639"/>
      <c r="CT706" s="639"/>
      <c r="CU706" s="639"/>
      <c r="CV706" s="639"/>
      <c r="CW706" s="639"/>
      <c r="CX706" s="639"/>
      <c r="CY706" s="639"/>
      <c r="CZ706" s="639"/>
      <c r="DA706" s="639"/>
      <c r="DB706" s="639"/>
      <c r="DC706" s="8"/>
      <c r="DD706" s="8"/>
      <c r="DE706" s="8"/>
      <c r="DF706" s="8"/>
    </row>
    <row r="707" spans="1:110" s="667" customFormat="1">
      <c r="A707" s="646"/>
      <c r="B707" s="8"/>
      <c r="C707" s="8"/>
      <c r="D707" s="8"/>
      <c r="E707" s="8"/>
      <c r="F707" s="8"/>
      <c r="H707" s="646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639"/>
      <c r="W707" s="664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639"/>
      <c r="AI707" s="639"/>
      <c r="AJ707" s="639"/>
      <c r="AK707" s="639"/>
      <c r="AL707" s="639"/>
      <c r="AM707" s="639"/>
      <c r="AN707" s="639"/>
      <c r="AO707" s="639"/>
      <c r="AP707" s="639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665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639"/>
      <c r="CP707" s="639"/>
      <c r="CQ707" s="639"/>
      <c r="CR707" s="639"/>
      <c r="CS707" s="639"/>
      <c r="CT707" s="639"/>
      <c r="CU707" s="639"/>
      <c r="CV707" s="639"/>
      <c r="CW707" s="639"/>
      <c r="CX707" s="639"/>
      <c r="CY707" s="639"/>
      <c r="CZ707" s="639"/>
      <c r="DA707" s="639"/>
      <c r="DB707" s="639"/>
      <c r="DC707" s="8"/>
      <c r="DD707" s="8"/>
      <c r="DE707" s="8"/>
      <c r="DF707" s="8"/>
    </row>
    <row r="708" spans="1:110" s="667" customFormat="1">
      <c r="A708" s="646"/>
      <c r="B708" s="8"/>
      <c r="C708" s="8"/>
      <c r="D708" s="8"/>
      <c r="E708" s="8"/>
      <c r="F708" s="8"/>
      <c r="H708" s="646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639"/>
      <c r="W708" s="664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639"/>
      <c r="AI708" s="639"/>
      <c r="AJ708" s="639"/>
      <c r="AK708" s="639"/>
      <c r="AL708" s="639"/>
      <c r="AM708" s="639"/>
      <c r="AN708" s="639"/>
      <c r="AO708" s="639"/>
      <c r="AP708" s="639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665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639"/>
      <c r="CP708" s="639"/>
      <c r="CQ708" s="639"/>
      <c r="CR708" s="639"/>
      <c r="CS708" s="639"/>
      <c r="CT708" s="639"/>
      <c r="CU708" s="639"/>
      <c r="CV708" s="639"/>
      <c r="CW708" s="639"/>
      <c r="CX708" s="639"/>
      <c r="CY708" s="639"/>
      <c r="CZ708" s="639"/>
      <c r="DA708" s="639"/>
      <c r="DB708" s="639"/>
      <c r="DC708" s="8"/>
      <c r="DD708" s="8"/>
      <c r="DE708" s="8"/>
      <c r="DF708" s="8"/>
    </row>
    <row r="709" spans="1:110" s="667" customFormat="1">
      <c r="A709" s="646"/>
      <c r="B709" s="8"/>
      <c r="C709" s="8"/>
      <c r="D709" s="8"/>
      <c r="E709" s="8"/>
      <c r="F709" s="8"/>
      <c r="H709" s="646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639"/>
      <c r="W709" s="664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639"/>
      <c r="AI709" s="639"/>
      <c r="AJ709" s="639"/>
      <c r="AK709" s="639"/>
      <c r="AL709" s="639"/>
      <c r="AM709" s="639"/>
      <c r="AN709" s="639"/>
      <c r="AO709" s="639"/>
      <c r="AP709" s="639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665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639"/>
      <c r="CP709" s="639"/>
      <c r="CQ709" s="639"/>
      <c r="CR709" s="639"/>
      <c r="CS709" s="639"/>
      <c r="CT709" s="639"/>
      <c r="CU709" s="639"/>
      <c r="CV709" s="639"/>
      <c r="CW709" s="639"/>
      <c r="CX709" s="639"/>
      <c r="CY709" s="639"/>
      <c r="CZ709" s="639"/>
      <c r="DA709" s="639"/>
      <c r="DB709" s="639"/>
      <c r="DC709" s="8"/>
      <c r="DD709" s="8"/>
      <c r="DE709" s="8"/>
      <c r="DF709" s="8"/>
    </row>
    <row r="710" spans="1:110" s="667" customFormat="1">
      <c r="A710" s="646"/>
      <c r="B710" s="8"/>
      <c r="C710" s="8"/>
      <c r="D710" s="8"/>
      <c r="E710" s="8"/>
      <c r="F710" s="8"/>
      <c r="H710" s="646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639"/>
      <c r="W710" s="664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639"/>
      <c r="AI710" s="639"/>
      <c r="AJ710" s="639"/>
      <c r="AK710" s="639"/>
      <c r="AL710" s="639"/>
      <c r="AM710" s="639"/>
      <c r="AN710" s="639"/>
      <c r="AO710" s="639"/>
      <c r="AP710" s="639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665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639"/>
      <c r="CP710" s="639"/>
      <c r="CQ710" s="639"/>
      <c r="CR710" s="639"/>
      <c r="CS710" s="639"/>
      <c r="CT710" s="639"/>
      <c r="CU710" s="639"/>
      <c r="CV710" s="639"/>
      <c r="CW710" s="639"/>
      <c r="CX710" s="639"/>
      <c r="CY710" s="639"/>
      <c r="CZ710" s="639"/>
      <c r="DA710" s="639"/>
      <c r="DB710" s="639"/>
      <c r="DC710" s="8"/>
      <c r="DD710" s="8"/>
      <c r="DE710" s="8"/>
      <c r="DF710" s="8"/>
    </row>
    <row r="711" spans="1:110" s="667" customFormat="1">
      <c r="A711" s="646"/>
      <c r="B711" s="8"/>
      <c r="C711" s="8"/>
      <c r="D711" s="8"/>
      <c r="E711" s="8"/>
      <c r="F711" s="8"/>
      <c r="H711" s="646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639"/>
      <c r="W711" s="664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639"/>
      <c r="AI711" s="639"/>
      <c r="AJ711" s="639"/>
      <c r="AK711" s="639"/>
      <c r="AL711" s="639"/>
      <c r="AM711" s="639"/>
      <c r="AN711" s="639"/>
      <c r="AO711" s="639"/>
      <c r="AP711" s="639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665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639"/>
      <c r="CP711" s="639"/>
      <c r="CQ711" s="639"/>
      <c r="CR711" s="639"/>
      <c r="CS711" s="639"/>
      <c r="CT711" s="639"/>
      <c r="CU711" s="639"/>
      <c r="CV711" s="639"/>
      <c r="CW711" s="639"/>
      <c r="CX711" s="639"/>
      <c r="CY711" s="639"/>
      <c r="CZ711" s="639"/>
      <c r="DA711" s="639"/>
      <c r="DB711" s="639"/>
      <c r="DC711" s="8"/>
      <c r="DD711" s="8"/>
      <c r="DE711" s="8"/>
      <c r="DF711" s="8"/>
    </row>
    <row r="712" spans="1:110" s="667" customFormat="1">
      <c r="A712" s="646"/>
      <c r="B712" s="8"/>
      <c r="C712" s="8"/>
      <c r="D712" s="8"/>
      <c r="E712" s="8"/>
      <c r="F712" s="8"/>
      <c r="H712" s="646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639"/>
      <c r="W712" s="664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639"/>
      <c r="AI712" s="639"/>
      <c r="AJ712" s="639"/>
      <c r="AK712" s="639"/>
      <c r="AL712" s="639"/>
      <c r="AM712" s="639"/>
      <c r="AN712" s="639"/>
      <c r="AO712" s="639"/>
      <c r="AP712" s="639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665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639"/>
      <c r="CP712" s="639"/>
      <c r="CQ712" s="639"/>
      <c r="CR712" s="639"/>
      <c r="CS712" s="639"/>
      <c r="CT712" s="639"/>
      <c r="CU712" s="639"/>
      <c r="CV712" s="639"/>
      <c r="CW712" s="639"/>
      <c r="CX712" s="639"/>
      <c r="CY712" s="639"/>
      <c r="CZ712" s="639"/>
      <c r="DA712" s="639"/>
      <c r="DB712" s="639"/>
      <c r="DC712" s="8"/>
      <c r="DD712" s="8"/>
      <c r="DE712" s="8"/>
      <c r="DF712" s="8"/>
    </row>
    <row r="713" spans="1:110" s="667" customFormat="1">
      <c r="A713" s="646"/>
      <c r="B713" s="8"/>
      <c r="C713" s="8"/>
      <c r="D713" s="8"/>
      <c r="E713" s="8"/>
      <c r="F713" s="8"/>
      <c r="H713" s="646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639"/>
      <c r="W713" s="664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639"/>
      <c r="AI713" s="639"/>
      <c r="AJ713" s="639"/>
      <c r="AK713" s="639"/>
      <c r="AL713" s="639"/>
      <c r="AM713" s="639"/>
      <c r="AN713" s="639"/>
      <c r="AO713" s="639"/>
      <c r="AP713" s="639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665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639"/>
      <c r="CP713" s="639"/>
      <c r="CQ713" s="639"/>
      <c r="CR713" s="639"/>
      <c r="CS713" s="639"/>
      <c r="CT713" s="639"/>
      <c r="CU713" s="639"/>
      <c r="CV713" s="639"/>
      <c r="CW713" s="639"/>
      <c r="CX713" s="639"/>
      <c r="CY713" s="639"/>
      <c r="CZ713" s="639"/>
      <c r="DA713" s="639"/>
      <c r="DB713" s="639"/>
      <c r="DC713" s="8"/>
      <c r="DD713" s="8"/>
      <c r="DE713" s="8"/>
      <c r="DF713" s="8"/>
    </row>
    <row r="714" spans="1:110" s="667" customFormat="1">
      <c r="A714" s="646"/>
      <c r="B714" s="8"/>
      <c r="C714" s="8"/>
      <c r="D714" s="8"/>
      <c r="E714" s="8"/>
      <c r="F714" s="8"/>
      <c r="H714" s="646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639"/>
      <c r="W714" s="664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639"/>
      <c r="AI714" s="639"/>
      <c r="AJ714" s="639"/>
      <c r="AK714" s="639"/>
      <c r="AL714" s="639"/>
      <c r="AM714" s="639"/>
      <c r="AN714" s="639"/>
      <c r="AO714" s="639"/>
      <c r="AP714" s="639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665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639"/>
      <c r="CP714" s="639"/>
      <c r="CQ714" s="639"/>
      <c r="CR714" s="639"/>
      <c r="CS714" s="639"/>
      <c r="CT714" s="639"/>
      <c r="CU714" s="639"/>
      <c r="CV714" s="639"/>
      <c r="CW714" s="639"/>
      <c r="CX714" s="639"/>
      <c r="CY714" s="639"/>
      <c r="CZ714" s="639"/>
      <c r="DA714" s="639"/>
      <c r="DB714" s="639"/>
      <c r="DC714" s="8"/>
      <c r="DD714" s="8"/>
      <c r="DE714" s="8"/>
      <c r="DF714" s="8"/>
    </row>
    <row r="715" spans="1:110" s="667" customFormat="1">
      <c r="A715" s="646"/>
      <c r="B715" s="8"/>
      <c r="C715" s="8"/>
      <c r="D715" s="8"/>
      <c r="E715" s="8"/>
      <c r="F715" s="8"/>
      <c r="H715" s="646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639"/>
      <c r="W715" s="664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639"/>
      <c r="AI715" s="639"/>
      <c r="AJ715" s="639"/>
      <c r="AK715" s="639"/>
      <c r="AL715" s="639"/>
      <c r="AM715" s="639"/>
      <c r="AN715" s="639"/>
      <c r="AO715" s="639"/>
      <c r="AP715" s="639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665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639"/>
      <c r="CP715" s="639"/>
      <c r="CQ715" s="639"/>
      <c r="CR715" s="639"/>
      <c r="CS715" s="639"/>
      <c r="CT715" s="639"/>
      <c r="CU715" s="639"/>
      <c r="CV715" s="639"/>
      <c r="CW715" s="639"/>
      <c r="CX715" s="639"/>
      <c r="CY715" s="639"/>
      <c r="CZ715" s="639"/>
      <c r="DA715" s="639"/>
      <c r="DB715" s="639"/>
      <c r="DC715" s="8"/>
      <c r="DD715" s="8"/>
      <c r="DE715" s="8"/>
      <c r="DF715" s="8"/>
    </row>
    <row r="716" spans="1:110" s="667" customFormat="1">
      <c r="A716" s="646"/>
      <c r="B716" s="8"/>
      <c r="C716" s="8"/>
      <c r="D716" s="8"/>
      <c r="E716" s="8"/>
      <c r="F716" s="8"/>
      <c r="H716" s="646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639"/>
      <c r="W716" s="664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639"/>
      <c r="AI716" s="639"/>
      <c r="AJ716" s="639"/>
      <c r="AK716" s="639"/>
      <c r="AL716" s="639"/>
      <c r="AM716" s="639"/>
      <c r="AN716" s="639"/>
      <c r="AO716" s="639"/>
      <c r="AP716" s="639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665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639"/>
      <c r="CP716" s="639"/>
      <c r="CQ716" s="639"/>
      <c r="CR716" s="639"/>
      <c r="CS716" s="639"/>
      <c r="CT716" s="639"/>
      <c r="CU716" s="639"/>
      <c r="CV716" s="639"/>
      <c r="CW716" s="639"/>
      <c r="CX716" s="639"/>
      <c r="CY716" s="639"/>
      <c r="CZ716" s="639"/>
      <c r="DA716" s="639"/>
      <c r="DB716" s="639"/>
      <c r="DC716" s="8"/>
      <c r="DD716" s="8"/>
      <c r="DE716" s="8"/>
      <c r="DF716" s="8"/>
    </row>
    <row r="717" spans="1:110" s="667" customFormat="1">
      <c r="A717" s="646"/>
      <c r="B717" s="8"/>
      <c r="C717" s="8"/>
      <c r="D717" s="8"/>
      <c r="E717" s="8"/>
      <c r="F717" s="8"/>
      <c r="H717" s="646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639"/>
      <c r="W717" s="664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639"/>
      <c r="AI717" s="639"/>
      <c r="AJ717" s="639"/>
      <c r="AK717" s="639"/>
      <c r="AL717" s="639"/>
      <c r="AM717" s="639"/>
      <c r="AN717" s="639"/>
      <c r="AO717" s="639"/>
      <c r="AP717" s="639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665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639"/>
      <c r="CP717" s="639"/>
      <c r="CQ717" s="639"/>
      <c r="CR717" s="639"/>
      <c r="CS717" s="639"/>
      <c r="CT717" s="639"/>
      <c r="CU717" s="639"/>
      <c r="CV717" s="639"/>
      <c r="CW717" s="639"/>
      <c r="CX717" s="639"/>
      <c r="CY717" s="639"/>
      <c r="CZ717" s="639"/>
      <c r="DA717" s="639"/>
      <c r="DB717" s="639"/>
      <c r="DC717" s="8"/>
      <c r="DD717" s="8"/>
      <c r="DE717" s="8"/>
      <c r="DF717" s="8"/>
    </row>
    <row r="718" spans="1:110" s="667" customFormat="1">
      <c r="A718" s="646"/>
      <c r="B718" s="8"/>
      <c r="C718" s="8"/>
      <c r="D718" s="8"/>
      <c r="E718" s="8"/>
      <c r="F718" s="8"/>
      <c r="H718" s="646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639"/>
      <c r="W718" s="664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639"/>
      <c r="AI718" s="639"/>
      <c r="AJ718" s="639"/>
      <c r="AK718" s="639"/>
      <c r="AL718" s="639"/>
      <c r="AM718" s="639"/>
      <c r="AN718" s="639"/>
      <c r="AO718" s="639"/>
      <c r="AP718" s="639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665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639"/>
      <c r="CP718" s="639"/>
      <c r="CQ718" s="639"/>
      <c r="CR718" s="639"/>
      <c r="CS718" s="639"/>
      <c r="CT718" s="639"/>
      <c r="CU718" s="639"/>
      <c r="CV718" s="639"/>
      <c r="CW718" s="639"/>
      <c r="CX718" s="639"/>
      <c r="CY718" s="639"/>
      <c r="CZ718" s="639"/>
      <c r="DA718" s="639"/>
      <c r="DB718" s="639"/>
      <c r="DC718" s="8"/>
      <c r="DD718" s="8"/>
      <c r="DE718" s="8"/>
      <c r="DF718" s="8"/>
    </row>
    <row r="719" spans="1:110" s="667" customFormat="1">
      <c r="A719" s="646"/>
      <c r="B719" s="8"/>
      <c r="C719" s="8"/>
      <c r="D719" s="8"/>
      <c r="E719" s="8"/>
      <c r="F719" s="8"/>
      <c r="H719" s="646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639"/>
      <c r="W719" s="664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639"/>
      <c r="AI719" s="639"/>
      <c r="AJ719" s="639"/>
      <c r="AK719" s="639"/>
      <c r="AL719" s="639"/>
      <c r="AM719" s="639"/>
      <c r="AN719" s="639"/>
      <c r="AO719" s="639"/>
      <c r="AP719" s="639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665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639"/>
      <c r="CP719" s="639"/>
      <c r="CQ719" s="639"/>
      <c r="CR719" s="639"/>
      <c r="CS719" s="639"/>
      <c r="CT719" s="639"/>
      <c r="CU719" s="639"/>
      <c r="CV719" s="639"/>
      <c r="CW719" s="639"/>
      <c r="CX719" s="639"/>
      <c r="CY719" s="639"/>
      <c r="CZ719" s="639"/>
      <c r="DA719" s="639"/>
      <c r="DB719" s="639"/>
      <c r="DC719" s="8"/>
      <c r="DD719" s="8"/>
      <c r="DE719" s="8"/>
      <c r="DF719" s="8"/>
    </row>
    <row r="720" spans="1:110" s="667" customFormat="1">
      <c r="A720" s="646"/>
      <c r="B720" s="8"/>
      <c r="C720" s="8"/>
      <c r="D720" s="8"/>
      <c r="E720" s="8"/>
      <c r="F720" s="8"/>
      <c r="H720" s="646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639"/>
      <c r="W720" s="664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639"/>
      <c r="AI720" s="639"/>
      <c r="AJ720" s="639"/>
      <c r="AK720" s="639"/>
      <c r="AL720" s="639"/>
      <c r="AM720" s="639"/>
      <c r="AN720" s="639"/>
      <c r="AO720" s="639"/>
      <c r="AP720" s="639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665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639"/>
      <c r="CP720" s="639"/>
      <c r="CQ720" s="639"/>
      <c r="CR720" s="639"/>
      <c r="CS720" s="639"/>
      <c r="CT720" s="639"/>
      <c r="CU720" s="639"/>
      <c r="CV720" s="639"/>
      <c r="CW720" s="639"/>
      <c r="CX720" s="639"/>
      <c r="CY720" s="639"/>
      <c r="CZ720" s="639"/>
      <c r="DA720" s="639"/>
      <c r="DB720" s="639"/>
      <c r="DC720" s="8"/>
      <c r="DD720" s="8"/>
      <c r="DE720" s="8"/>
      <c r="DF720" s="8"/>
    </row>
    <row r="721" spans="1:110" s="667" customFormat="1">
      <c r="A721" s="646"/>
      <c r="B721" s="8"/>
      <c r="C721" s="8"/>
      <c r="D721" s="8"/>
      <c r="E721" s="8"/>
      <c r="F721" s="8"/>
      <c r="H721" s="646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639"/>
      <c r="W721" s="664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639"/>
      <c r="AI721" s="639"/>
      <c r="AJ721" s="639"/>
      <c r="AK721" s="639"/>
      <c r="AL721" s="639"/>
      <c r="AM721" s="639"/>
      <c r="AN721" s="639"/>
      <c r="AO721" s="639"/>
      <c r="AP721" s="639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665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639"/>
      <c r="CP721" s="639"/>
      <c r="CQ721" s="639"/>
      <c r="CR721" s="639"/>
      <c r="CS721" s="639"/>
      <c r="CT721" s="639"/>
      <c r="CU721" s="639"/>
      <c r="CV721" s="639"/>
      <c r="CW721" s="639"/>
      <c r="CX721" s="639"/>
      <c r="CY721" s="639"/>
      <c r="CZ721" s="639"/>
      <c r="DA721" s="639"/>
      <c r="DB721" s="639"/>
      <c r="DC721" s="8"/>
      <c r="DD721" s="8"/>
      <c r="DE721" s="8"/>
      <c r="DF721" s="8"/>
    </row>
    <row r="722" spans="1:110" s="667" customFormat="1">
      <c r="A722" s="646"/>
      <c r="B722" s="8"/>
      <c r="C722" s="8"/>
      <c r="D722" s="8"/>
      <c r="E722" s="8"/>
      <c r="F722" s="8"/>
      <c r="H722" s="646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639"/>
      <c r="W722" s="664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639"/>
      <c r="AI722" s="639"/>
      <c r="AJ722" s="639"/>
      <c r="AK722" s="639"/>
      <c r="AL722" s="639"/>
      <c r="AM722" s="639"/>
      <c r="AN722" s="639"/>
      <c r="AO722" s="639"/>
      <c r="AP722" s="639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665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639"/>
      <c r="CP722" s="639"/>
      <c r="CQ722" s="639"/>
      <c r="CR722" s="639"/>
      <c r="CS722" s="639"/>
      <c r="CT722" s="639"/>
      <c r="CU722" s="639"/>
      <c r="CV722" s="639"/>
      <c r="CW722" s="639"/>
      <c r="CX722" s="639"/>
      <c r="CY722" s="639"/>
      <c r="CZ722" s="639"/>
      <c r="DA722" s="639"/>
      <c r="DB722" s="639"/>
      <c r="DC722" s="8"/>
      <c r="DD722" s="8"/>
      <c r="DE722" s="8"/>
      <c r="DF722" s="8"/>
    </row>
    <row r="723" spans="1:110" s="667" customFormat="1">
      <c r="A723" s="646"/>
      <c r="B723" s="8"/>
      <c r="C723" s="8"/>
      <c r="D723" s="8"/>
      <c r="E723" s="8"/>
      <c r="F723" s="8"/>
      <c r="H723" s="646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639"/>
      <c r="W723" s="664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639"/>
      <c r="AI723" s="639"/>
      <c r="AJ723" s="639"/>
      <c r="AK723" s="639"/>
      <c r="AL723" s="639"/>
      <c r="AM723" s="639"/>
      <c r="AN723" s="639"/>
      <c r="AO723" s="639"/>
      <c r="AP723" s="639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665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639"/>
      <c r="CP723" s="639"/>
      <c r="CQ723" s="639"/>
      <c r="CR723" s="639"/>
      <c r="CS723" s="639"/>
      <c r="CT723" s="639"/>
      <c r="CU723" s="639"/>
      <c r="CV723" s="639"/>
      <c r="CW723" s="639"/>
      <c r="CX723" s="639"/>
      <c r="CY723" s="639"/>
      <c r="CZ723" s="639"/>
      <c r="DA723" s="639"/>
      <c r="DB723" s="639"/>
      <c r="DC723" s="8"/>
      <c r="DD723" s="8"/>
      <c r="DE723" s="8"/>
      <c r="DF723" s="8"/>
    </row>
    <row r="724" spans="1:110" s="667" customFormat="1">
      <c r="A724" s="646"/>
      <c r="B724" s="8"/>
      <c r="C724" s="8"/>
      <c r="D724" s="8"/>
      <c r="E724" s="8"/>
      <c r="F724" s="8"/>
      <c r="H724" s="646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639"/>
      <c r="W724" s="664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639"/>
      <c r="AI724" s="639"/>
      <c r="AJ724" s="639"/>
      <c r="AK724" s="639"/>
      <c r="AL724" s="639"/>
      <c r="AM724" s="639"/>
      <c r="AN724" s="639"/>
      <c r="AO724" s="639"/>
      <c r="AP724" s="639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665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639"/>
      <c r="CP724" s="639"/>
      <c r="CQ724" s="639"/>
      <c r="CR724" s="639"/>
      <c r="CS724" s="639"/>
      <c r="CT724" s="639"/>
      <c r="CU724" s="639"/>
      <c r="CV724" s="639"/>
      <c r="CW724" s="639"/>
      <c r="CX724" s="639"/>
      <c r="CY724" s="639"/>
      <c r="CZ724" s="639"/>
      <c r="DA724" s="639"/>
      <c r="DB724" s="639"/>
      <c r="DC724" s="8"/>
      <c r="DD724" s="8"/>
      <c r="DE724" s="8"/>
      <c r="DF724" s="8"/>
    </row>
    <row r="725" spans="1:110" s="667" customFormat="1">
      <c r="A725" s="646"/>
      <c r="B725" s="8"/>
      <c r="C725" s="8"/>
      <c r="D725" s="8"/>
      <c r="E725" s="8"/>
      <c r="F725" s="8"/>
      <c r="H725" s="646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639"/>
      <c r="W725" s="664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639"/>
      <c r="AI725" s="639"/>
      <c r="AJ725" s="639"/>
      <c r="AK725" s="639"/>
      <c r="AL725" s="639"/>
      <c r="AM725" s="639"/>
      <c r="AN725" s="639"/>
      <c r="AO725" s="639"/>
      <c r="AP725" s="639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665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639"/>
      <c r="CP725" s="639"/>
      <c r="CQ725" s="639"/>
      <c r="CR725" s="639"/>
      <c r="CS725" s="639"/>
      <c r="CT725" s="639"/>
      <c r="CU725" s="639"/>
      <c r="CV725" s="639"/>
      <c r="CW725" s="639"/>
      <c r="CX725" s="639"/>
      <c r="CY725" s="639"/>
      <c r="CZ725" s="639"/>
      <c r="DA725" s="639"/>
      <c r="DB725" s="639"/>
      <c r="DC725" s="8"/>
      <c r="DD725" s="8"/>
      <c r="DE725" s="8"/>
      <c r="DF725" s="8"/>
    </row>
    <row r="726" spans="1:110" s="667" customFormat="1">
      <c r="A726" s="646"/>
      <c r="B726" s="8"/>
      <c r="C726" s="8"/>
      <c r="D726" s="8"/>
      <c r="E726" s="8"/>
      <c r="F726" s="8"/>
      <c r="H726" s="646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639"/>
      <c r="W726" s="664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639"/>
      <c r="AI726" s="639"/>
      <c r="AJ726" s="639"/>
      <c r="AK726" s="639"/>
      <c r="AL726" s="639"/>
      <c r="AM726" s="639"/>
      <c r="AN726" s="639"/>
      <c r="AO726" s="639"/>
      <c r="AP726" s="639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665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639"/>
      <c r="CP726" s="639"/>
      <c r="CQ726" s="639"/>
      <c r="CR726" s="639"/>
      <c r="CS726" s="639"/>
      <c r="CT726" s="639"/>
      <c r="CU726" s="639"/>
      <c r="CV726" s="639"/>
      <c r="CW726" s="639"/>
      <c r="CX726" s="639"/>
      <c r="CY726" s="639"/>
      <c r="CZ726" s="639"/>
      <c r="DA726" s="639"/>
      <c r="DB726" s="639"/>
      <c r="DC726" s="8"/>
      <c r="DD726" s="8"/>
      <c r="DE726" s="8"/>
      <c r="DF726" s="8"/>
    </row>
    <row r="727" spans="1:110" s="667" customFormat="1">
      <c r="A727" s="646"/>
      <c r="B727" s="8"/>
      <c r="C727" s="8"/>
      <c r="D727" s="8"/>
      <c r="E727" s="8"/>
      <c r="F727" s="8"/>
      <c r="H727" s="646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639"/>
      <c r="W727" s="664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639"/>
      <c r="AI727" s="639"/>
      <c r="AJ727" s="639"/>
      <c r="AK727" s="639"/>
      <c r="AL727" s="639"/>
      <c r="AM727" s="639"/>
      <c r="AN727" s="639"/>
      <c r="AO727" s="639"/>
      <c r="AP727" s="639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665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639"/>
      <c r="CP727" s="639"/>
      <c r="CQ727" s="639"/>
      <c r="CR727" s="639"/>
      <c r="CS727" s="639"/>
      <c r="CT727" s="639"/>
      <c r="CU727" s="639"/>
      <c r="CV727" s="639"/>
      <c r="CW727" s="639"/>
      <c r="CX727" s="639"/>
      <c r="CY727" s="639"/>
      <c r="CZ727" s="639"/>
      <c r="DA727" s="639"/>
      <c r="DB727" s="639"/>
      <c r="DC727" s="8"/>
      <c r="DD727" s="8"/>
      <c r="DE727" s="8"/>
      <c r="DF727" s="8"/>
    </row>
    <row r="728" spans="1:110" s="667" customFormat="1">
      <c r="A728" s="646"/>
      <c r="B728" s="8"/>
      <c r="C728" s="8"/>
      <c r="D728" s="8"/>
      <c r="E728" s="8"/>
      <c r="F728" s="8"/>
      <c r="H728" s="646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639"/>
      <c r="W728" s="664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639"/>
      <c r="AI728" s="639"/>
      <c r="AJ728" s="639"/>
      <c r="AK728" s="639"/>
      <c r="AL728" s="639"/>
      <c r="AM728" s="639"/>
      <c r="AN728" s="639"/>
      <c r="AO728" s="639"/>
      <c r="AP728" s="639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665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639"/>
      <c r="CP728" s="639"/>
      <c r="CQ728" s="639"/>
      <c r="CR728" s="639"/>
      <c r="CS728" s="639"/>
      <c r="CT728" s="639"/>
      <c r="CU728" s="639"/>
      <c r="CV728" s="639"/>
      <c r="CW728" s="639"/>
      <c r="CX728" s="639"/>
      <c r="CY728" s="639"/>
      <c r="CZ728" s="639"/>
      <c r="DA728" s="639"/>
      <c r="DB728" s="639"/>
      <c r="DC728" s="8"/>
      <c r="DD728" s="8"/>
      <c r="DE728" s="8"/>
      <c r="DF728" s="8"/>
    </row>
    <row r="729" spans="1:110" s="667" customFormat="1">
      <c r="A729" s="646"/>
      <c r="B729" s="8"/>
      <c r="C729" s="8"/>
      <c r="D729" s="8"/>
      <c r="E729" s="8"/>
      <c r="F729" s="8"/>
      <c r="H729" s="646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639"/>
      <c r="W729" s="664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639"/>
      <c r="AI729" s="639"/>
      <c r="AJ729" s="639"/>
      <c r="AK729" s="639"/>
      <c r="AL729" s="639"/>
      <c r="AM729" s="639"/>
      <c r="AN729" s="639"/>
      <c r="AO729" s="639"/>
      <c r="AP729" s="639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665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639"/>
      <c r="CP729" s="639"/>
      <c r="CQ729" s="639"/>
      <c r="CR729" s="639"/>
      <c r="CS729" s="639"/>
      <c r="CT729" s="639"/>
      <c r="CU729" s="639"/>
      <c r="CV729" s="639"/>
      <c r="CW729" s="639"/>
      <c r="CX729" s="639"/>
      <c r="CY729" s="639"/>
      <c r="CZ729" s="639"/>
      <c r="DA729" s="639"/>
      <c r="DB729" s="639"/>
      <c r="DC729" s="8"/>
      <c r="DD729" s="8"/>
      <c r="DE729" s="8"/>
      <c r="DF729" s="8"/>
    </row>
    <row r="730" spans="1:110" s="667" customFormat="1">
      <c r="A730" s="646"/>
      <c r="B730" s="8"/>
      <c r="C730" s="8"/>
      <c r="D730" s="8"/>
      <c r="E730" s="8"/>
      <c r="F730" s="8"/>
      <c r="H730" s="646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639"/>
      <c r="W730" s="664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639"/>
      <c r="AI730" s="639"/>
      <c r="AJ730" s="639"/>
      <c r="AK730" s="639"/>
      <c r="AL730" s="639"/>
      <c r="AM730" s="639"/>
      <c r="AN730" s="639"/>
      <c r="AO730" s="639"/>
      <c r="AP730" s="639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665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639"/>
      <c r="CP730" s="639"/>
      <c r="CQ730" s="639"/>
      <c r="CR730" s="639"/>
      <c r="CS730" s="639"/>
      <c r="CT730" s="639"/>
      <c r="CU730" s="639"/>
      <c r="CV730" s="639"/>
      <c r="CW730" s="639"/>
      <c r="CX730" s="639"/>
      <c r="CY730" s="639"/>
      <c r="CZ730" s="639"/>
      <c r="DA730" s="639"/>
      <c r="DB730" s="639"/>
      <c r="DC730" s="8"/>
      <c r="DD730" s="8"/>
      <c r="DE730" s="8"/>
      <c r="DF730" s="8"/>
    </row>
    <row r="731" spans="1:110" s="667" customFormat="1">
      <c r="A731" s="646"/>
      <c r="B731" s="8"/>
      <c r="C731" s="8"/>
      <c r="D731" s="8"/>
      <c r="E731" s="8"/>
      <c r="F731" s="8"/>
      <c r="H731" s="646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639"/>
      <c r="W731" s="664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639"/>
      <c r="AI731" s="639"/>
      <c r="AJ731" s="639"/>
      <c r="AK731" s="639"/>
      <c r="AL731" s="639"/>
      <c r="AM731" s="639"/>
      <c r="AN731" s="639"/>
      <c r="AO731" s="639"/>
      <c r="AP731" s="639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665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639"/>
      <c r="CP731" s="639"/>
      <c r="CQ731" s="639"/>
      <c r="CR731" s="639"/>
      <c r="CS731" s="639"/>
      <c r="CT731" s="639"/>
      <c r="CU731" s="639"/>
      <c r="CV731" s="639"/>
      <c r="CW731" s="639"/>
      <c r="CX731" s="639"/>
      <c r="CY731" s="639"/>
      <c r="CZ731" s="639"/>
      <c r="DA731" s="639"/>
      <c r="DB731" s="639"/>
      <c r="DC731" s="8"/>
      <c r="DD731" s="8"/>
      <c r="DE731" s="8"/>
      <c r="DF731" s="8"/>
    </row>
    <row r="732" spans="1:110" s="667" customFormat="1">
      <c r="A732" s="646"/>
      <c r="B732" s="8"/>
      <c r="C732" s="8"/>
      <c r="D732" s="8"/>
      <c r="E732" s="8"/>
      <c r="F732" s="8"/>
      <c r="H732" s="646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639"/>
      <c r="W732" s="664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639"/>
      <c r="AI732" s="639"/>
      <c r="AJ732" s="639"/>
      <c r="AK732" s="639"/>
      <c r="AL732" s="639"/>
      <c r="AM732" s="639"/>
      <c r="AN732" s="639"/>
      <c r="AO732" s="639"/>
      <c r="AP732" s="639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665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639"/>
      <c r="CP732" s="639"/>
      <c r="CQ732" s="639"/>
      <c r="CR732" s="639"/>
      <c r="CS732" s="639"/>
      <c r="CT732" s="639"/>
      <c r="CU732" s="639"/>
      <c r="CV732" s="639"/>
      <c r="CW732" s="639"/>
      <c r="CX732" s="639"/>
      <c r="CY732" s="639"/>
      <c r="CZ732" s="639"/>
      <c r="DA732" s="639"/>
      <c r="DB732" s="639"/>
      <c r="DC732" s="8"/>
      <c r="DD732" s="8"/>
      <c r="DE732" s="8"/>
      <c r="DF732" s="8"/>
    </row>
    <row r="733" spans="1:110" s="667" customFormat="1">
      <c r="A733" s="646"/>
      <c r="B733" s="8"/>
      <c r="C733" s="8"/>
      <c r="D733" s="8"/>
      <c r="E733" s="8"/>
      <c r="F733" s="8"/>
      <c r="H733" s="646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639"/>
      <c r="W733" s="664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639"/>
      <c r="AI733" s="639"/>
      <c r="AJ733" s="639"/>
      <c r="AK733" s="639"/>
      <c r="AL733" s="639"/>
      <c r="AM733" s="639"/>
      <c r="AN733" s="639"/>
      <c r="AO733" s="639"/>
      <c r="AP733" s="639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665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639"/>
      <c r="CP733" s="639"/>
      <c r="CQ733" s="639"/>
      <c r="CR733" s="639"/>
      <c r="CS733" s="639"/>
      <c r="CT733" s="639"/>
      <c r="CU733" s="639"/>
      <c r="CV733" s="639"/>
      <c r="CW733" s="639"/>
      <c r="CX733" s="639"/>
      <c r="CY733" s="639"/>
      <c r="CZ733" s="639"/>
      <c r="DA733" s="639"/>
      <c r="DB733" s="639"/>
      <c r="DC733" s="8"/>
      <c r="DD733" s="8"/>
      <c r="DE733" s="8"/>
      <c r="DF733" s="8"/>
    </row>
    <row r="734" spans="1:110" s="667" customFormat="1">
      <c r="A734" s="646"/>
      <c r="B734" s="8"/>
      <c r="C734" s="8"/>
      <c r="D734" s="8"/>
      <c r="E734" s="8"/>
      <c r="F734" s="8"/>
      <c r="H734" s="646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639"/>
      <c r="W734" s="664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639"/>
      <c r="AI734" s="639"/>
      <c r="AJ734" s="639"/>
      <c r="AK734" s="639"/>
      <c r="AL734" s="639"/>
      <c r="AM734" s="639"/>
      <c r="AN734" s="639"/>
      <c r="AO734" s="639"/>
      <c r="AP734" s="639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665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639"/>
      <c r="CP734" s="639"/>
      <c r="CQ734" s="639"/>
      <c r="CR734" s="639"/>
      <c r="CS734" s="639"/>
      <c r="CT734" s="639"/>
      <c r="CU734" s="639"/>
      <c r="CV734" s="639"/>
      <c r="CW734" s="639"/>
      <c r="CX734" s="639"/>
      <c r="CY734" s="639"/>
      <c r="CZ734" s="639"/>
      <c r="DA734" s="639"/>
      <c r="DB734" s="639"/>
      <c r="DC734" s="8"/>
      <c r="DD734" s="8"/>
      <c r="DE734" s="8"/>
      <c r="DF734" s="8"/>
    </row>
    <row r="735" spans="1:110" s="667" customFormat="1">
      <c r="A735" s="646"/>
      <c r="B735" s="8"/>
      <c r="C735" s="8"/>
      <c r="D735" s="8"/>
      <c r="E735" s="8"/>
      <c r="F735" s="8"/>
      <c r="H735" s="646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639"/>
      <c r="W735" s="664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639"/>
      <c r="AI735" s="639"/>
      <c r="AJ735" s="639"/>
      <c r="AK735" s="639"/>
      <c r="AL735" s="639"/>
      <c r="AM735" s="639"/>
      <c r="AN735" s="639"/>
      <c r="AO735" s="639"/>
      <c r="AP735" s="639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665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639"/>
      <c r="CP735" s="639"/>
      <c r="CQ735" s="639"/>
      <c r="CR735" s="639"/>
      <c r="CS735" s="639"/>
      <c r="CT735" s="639"/>
      <c r="CU735" s="639"/>
      <c r="CV735" s="639"/>
      <c r="CW735" s="639"/>
      <c r="CX735" s="639"/>
      <c r="CY735" s="639"/>
      <c r="CZ735" s="639"/>
      <c r="DA735" s="639"/>
      <c r="DB735" s="639"/>
      <c r="DC735" s="8"/>
      <c r="DD735" s="8"/>
      <c r="DE735" s="8"/>
      <c r="DF735" s="8"/>
    </row>
    <row r="736" spans="1:110" s="667" customFormat="1">
      <c r="A736" s="646"/>
      <c r="B736" s="8"/>
      <c r="C736" s="8"/>
      <c r="D736" s="8"/>
      <c r="E736" s="8"/>
      <c r="F736" s="8"/>
      <c r="H736" s="646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639"/>
      <c r="W736" s="664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639"/>
      <c r="AI736" s="639"/>
      <c r="AJ736" s="639"/>
      <c r="AK736" s="639"/>
      <c r="AL736" s="639"/>
      <c r="AM736" s="639"/>
      <c r="AN736" s="639"/>
      <c r="AO736" s="639"/>
      <c r="AP736" s="639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665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639"/>
      <c r="CP736" s="639"/>
      <c r="CQ736" s="639"/>
      <c r="CR736" s="639"/>
      <c r="CS736" s="639"/>
      <c r="CT736" s="639"/>
      <c r="CU736" s="639"/>
      <c r="CV736" s="639"/>
      <c r="CW736" s="639"/>
      <c r="CX736" s="639"/>
      <c r="CY736" s="639"/>
      <c r="CZ736" s="639"/>
      <c r="DA736" s="639"/>
      <c r="DB736" s="639"/>
      <c r="DC736" s="8"/>
      <c r="DD736" s="8"/>
      <c r="DE736" s="8"/>
      <c r="DF736" s="8"/>
    </row>
    <row r="737" spans="1:110" s="667" customFormat="1">
      <c r="A737" s="646"/>
      <c r="B737" s="8"/>
      <c r="C737" s="8"/>
      <c r="D737" s="8"/>
      <c r="E737" s="8"/>
      <c r="F737" s="8"/>
      <c r="H737" s="646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639"/>
      <c r="W737" s="664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639"/>
      <c r="AI737" s="639"/>
      <c r="AJ737" s="639"/>
      <c r="AK737" s="639"/>
      <c r="AL737" s="639"/>
      <c r="AM737" s="639"/>
      <c r="AN737" s="639"/>
      <c r="AO737" s="639"/>
      <c r="AP737" s="639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665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639"/>
      <c r="CP737" s="639"/>
      <c r="CQ737" s="639"/>
      <c r="CR737" s="639"/>
      <c r="CS737" s="639"/>
      <c r="CT737" s="639"/>
      <c r="CU737" s="639"/>
      <c r="CV737" s="639"/>
      <c r="CW737" s="639"/>
      <c r="CX737" s="639"/>
      <c r="CY737" s="639"/>
      <c r="CZ737" s="639"/>
      <c r="DA737" s="639"/>
      <c r="DB737" s="639"/>
      <c r="DC737" s="8"/>
      <c r="DD737" s="8"/>
      <c r="DE737" s="8"/>
      <c r="DF737" s="8"/>
    </row>
    <row r="738" spans="1:110" s="667" customFormat="1">
      <c r="A738" s="646"/>
      <c r="B738" s="8"/>
      <c r="C738" s="8"/>
      <c r="D738" s="8"/>
      <c r="E738" s="8"/>
      <c r="F738" s="8"/>
      <c r="H738" s="646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639"/>
      <c r="W738" s="664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639"/>
      <c r="AI738" s="639"/>
      <c r="AJ738" s="639"/>
      <c r="AK738" s="639"/>
      <c r="AL738" s="639"/>
      <c r="AM738" s="639"/>
      <c r="AN738" s="639"/>
      <c r="AO738" s="639"/>
      <c r="AP738" s="639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665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639"/>
      <c r="CP738" s="639"/>
      <c r="CQ738" s="639"/>
      <c r="CR738" s="639"/>
      <c r="CS738" s="639"/>
      <c r="CT738" s="639"/>
      <c r="CU738" s="639"/>
      <c r="CV738" s="639"/>
      <c r="CW738" s="639"/>
      <c r="CX738" s="639"/>
      <c r="CY738" s="639"/>
      <c r="CZ738" s="639"/>
      <c r="DA738" s="639"/>
      <c r="DB738" s="639"/>
      <c r="DC738" s="8"/>
      <c r="DD738" s="8"/>
      <c r="DE738" s="8"/>
      <c r="DF738" s="8"/>
    </row>
    <row r="739" spans="1:110" s="667" customFormat="1">
      <c r="A739" s="646"/>
      <c r="B739" s="8"/>
      <c r="C739" s="8"/>
      <c r="D739" s="8"/>
      <c r="E739" s="8"/>
      <c r="F739" s="8"/>
      <c r="H739" s="646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639"/>
      <c r="W739" s="664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639"/>
      <c r="AI739" s="639"/>
      <c r="AJ739" s="639"/>
      <c r="AK739" s="639"/>
      <c r="AL739" s="639"/>
      <c r="AM739" s="639"/>
      <c r="AN739" s="639"/>
      <c r="AO739" s="639"/>
      <c r="AP739" s="639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665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639"/>
      <c r="CP739" s="639"/>
      <c r="CQ739" s="639"/>
      <c r="CR739" s="639"/>
      <c r="CS739" s="639"/>
      <c r="CT739" s="639"/>
      <c r="CU739" s="639"/>
      <c r="CV739" s="639"/>
      <c r="CW739" s="639"/>
      <c r="CX739" s="639"/>
      <c r="CY739" s="639"/>
      <c r="CZ739" s="639"/>
      <c r="DA739" s="639"/>
      <c r="DB739" s="639"/>
      <c r="DC739" s="8"/>
      <c r="DD739" s="8"/>
      <c r="DE739" s="8"/>
      <c r="DF739" s="8"/>
    </row>
    <row r="740" spans="1:110" s="667" customFormat="1">
      <c r="A740" s="646"/>
      <c r="B740" s="8"/>
      <c r="C740" s="8"/>
      <c r="D740" s="8"/>
      <c r="E740" s="8"/>
      <c r="F740" s="8"/>
      <c r="H740" s="646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639"/>
      <c r="W740" s="664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639"/>
      <c r="AI740" s="639"/>
      <c r="AJ740" s="639"/>
      <c r="AK740" s="639"/>
      <c r="AL740" s="639"/>
      <c r="AM740" s="639"/>
      <c r="AN740" s="639"/>
      <c r="AO740" s="639"/>
      <c r="AP740" s="639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665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639"/>
      <c r="CP740" s="639"/>
      <c r="CQ740" s="639"/>
      <c r="CR740" s="639"/>
      <c r="CS740" s="639"/>
      <c r="CT740" s="639"/>
      <c r="CU740" s="639"/>
      <c r="CV740" s="639"/>
      <c r="CW740" s="639"/>
      <c r="CX740" s="639"/>
      <c r="CY740" s="639"/>
      <c r="CZ740" s="639"/>
      <c r="DA740" s="639"/>
      <c r="DB740" s="639"/>
      <c r="DC740" s="8"/>
      <c r="DD740" s="8"/>
      <c r="DE740" s="8"/>
      <c r="DF740" s="8"/>
    </row>
    <row r="741" spans="1:110" s="667" customFormat="1">
      <c r="A741" s="646"/>
      <c r="B741" s="8"/>
      <c r="C741" s="8"/>
      <c r="D741" s="8"/>
      <c r="E741" s="8"/>
      <c r="F741" s="8"/>
      <c r="H741" s="646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639"/>
      <c r="W741" s="664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639"/>
      <c r="AI741" s="639"/>
      <c r="AJ741" s="639"/>
      <c r="AK741" s="639"/>
      <c r="AL741" s="639"/>
      <c r="AM741" s="639"/>
      <c r="AN741" s="639"/>
      <c r="AO741" s="639"/>
      <c r="AP741" s="639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665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639"/>
      <c r="CP741" s="639"/>
      <c r="CQ741" s="639"/>
      <c r="CR741" s="639"/>
      <c r="CS741" s="639"/>
      <c r="CT741" s="639"/>
      <c r="CU741" s="639"/>
      <c r="CV741" s="639"/>
      <c r="CW741" s="639"/>
      <c r="CX741" s="639"/>
      <c r="CY741" s="639"/>
      <c r="CZ741" s="639"/>
      <c r="DA741" s="639"/>
      <c r="DB741" s="639"/>
      <c r="DC741" s="8"/>
      <c r="DD741" s="8"/>
      <c r="DE741" s="8"/>
      <c r="DF741" s="8"/>
    </row>
    <row r="742" spans="1:110" s="667" customFormat="1">
      <c r="A742" s="646"/>
      <c r="B742" s="8"/>
      <c r="C742" s="8"/>
      <c r="D742" s="8"/>
      <c r="E742" s="8"/>
      <c r="F742" s="8"/>
      <c r="H742" s="646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639"/>
      <c r="W742" s="664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639"/>
      <c r="AI742" s="639"/>
      <c r="AJ742" s="639"/>
      <c r="AK742" s="639"/>
      <c r="AL742" s="639"/>
      <c r="AM742" s="639"/>
      <c r="AN742" s="639"/>
      <c r="AO742" s="639"/>
      <c r="AP742" s="639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665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639"/>
      <c r="CP742" s="639"/>
      <c r="CQ742" s="639"/>
      <c r="CR742" s="639"/>
      <c r="CS742" s="639"/>
      <c r="CT742" s="639"/>
      <c r="CU742" s="639"/>
      <c r="CV742" s="639"/>
      <c r="CW742" s="639"/>
      <c r="CX742" s="639"/>
      <c r="CY742" s="639"/>
      <c r="CZ742" s="639"/>
      <c r="DA742" s="639"/>
      <c r="DB742" s="639"/>
      <c r="DC742" s="8"/>
      <c r="DD742" s="8"/>
      <c r="DE742" s="8"/>
      <c r="DF742" s="8"/>
    </row>
    <row r="743" spans="1:110" s="667" customFormat="1">
      <c r="A743" s="646"/>
      <c r="B743" s="8"/>
      <c r="C743" s="8"/>
      <c r="D743" s="8"/>
      <c r="E743" s="8"/>
      <c r="F743" s="8"/>
      <c r="H743" s="646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639"/>
      <c r="W743" s="664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639"/>
      <c r="AI743" s="639"/>
      <c r="AJ743" s="639"/>
      <c r="AK743" s="639"/>
      <c r="AL743" s="639"/>
      <c r="AM743" s="639"/>
      <c r="AN743" s="639"/>
      <c r="AO743" s="639"/>
      <c r="AP743" s="639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665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639"/>
      <c r="CP743" s="639"/>
      <c r="CQ743" s="639"/>
      <c r="CR743" s="639"/>
      <c r="CS743" s="639"/>
      <c r="CT743" s="639"/>
      <c r="CU743" s="639"/>
      <c r="CV743" s="639"/>
      <c r="CW743" s="639"/>
      <c r="CX743" s="639"/>
      <c r="CY743" s="639"/>
      <c r="CZ743" s="639"/>
      <c r="DA743" s="639"/>
      <c r="DB743" s="639"/>
      <c r="DC743" s="8"/>
      <c r="DD743" s="8"/>
      <c r="DE743" s="8"/>
      <c r="DF743" s="8"/>
    </row>
    <row r="744" spans="1:110" s="667" customFormat="1">
      <c r="A744" s="646"/>
      <c r="B744" s="8"/>
      <c r="C744" s="8"/>
      <c r="D744" s="8"/>
      <c r="E744" s="8"/>
      <c r="F744" s="8"/>
      <c r="H744" s="646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639"/>
      <c r="W744" s="664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639"/>
      <c r="AI744" s="639"/>
      <c r="AJ744" s="639"/>
      <c r="AK744" s="639"/>
      <c r="AL744" s="639"/>
      <c r="AM744" s="639"/>
      <c r="AN744" s="639"/>
      <c r="AO744" s="639"/>
      <c r="AP744" s="639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665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639"/>
      <c r="CP744" s="639"/>
      <c r="CQ744" s="639"/>
      <c r="CR744" s="639"/>
      <c r="CS744" s="639"/>
      <c r="CT744" s="639"/>
      <c r="CU744" s="639"/>
      <c r="CV744" s="639"/>
      <c r="CW744" s="639"/>
      <c r="CX744" s="639"/>
      <c r="CY744" s="639"/>
      <c r="CZ744" s="639"/>
      <c r="DA744" s="639"/>
      <c r="DB744" s="639"/>
      <c r="DC744" s="8"/>
      <c r="DD744" s="8"/>
      <c r="DE744" s="8"/>
      <c r="DF744" s="8"/>
    </row>
    <row r="745" spans="1:110" s="667" customFormat="1">
      <c r="A745" s="646"/>
      <c r="B745" s="8"/>
      <c r="C745" s="8"/>
      <c r="D745" s="8"/>
      <c r="E745" s="8"/>
      <c r="F745" s="8"/>
      <c r="H745" s="646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639"/>
      <c r="W745" s="664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639"/>
      <c r="AI745" s="639"/>
      <c r="AJ745" s="639"/>
      <c r="AK745" s="639"/>
      <c r="AL745" s="639"/>
      <c r="AM745" s="639"/>
      <c r="AN745" s="639"/>
      <c r="AO745" s="639"/>
      <c r="AP745" s="639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665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639"/>
      <c r="CP745" s="639"/>
      <c r="CQ745" s="639"/>
      <c r="CR745" s="639"/>
      <c r="CS745" s="639"/>
      <c r="CT745" s="639"/>
      <c r="CU745" s="639"/>
      <c r="CV745" s="639"/>
      <c r="CW745" s="639"/>
      <c r="CX745" s="639"/>
      <c r="CY745" s="639"/>
      <c r="CZ745" s="639"/>
      <c r="DA745" s="639"/>
      <c r="DB745" s="639"/>
      <c r="DC745" s="8"/>
      <c r="DD745" s="8"/>
      <c r="DE745" s="8"/>
      <c r="DF745" s="8"/>
    </row>
    <row r="746" spans="1:110" s="667" customFormat="1">
      <c r="A746" s="646"/>
      <c r="B746" s="8"/>
      <c r="C746" s="8"/>
      <c r="D746" s="8"/>
      <c r="E746" s="8"/>
      <c r="F746" s="8"/>
      <c r="H746" s="646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639"/>
      <c r="W746" s="664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639"/>
      <c r="AI746" s="639"/>
      <c r="AJ746" s="639"/>
      <c r="AK746" s="639"/>
      <c r="AL746" s="639"/>
      <c r="AM746" s="639"/>
      <c r="AN746" s="639"/>
      <c r="AO746" s="639"/>
      <c r="AP746" s="639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665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639"/>
      <c r="CP746" s="639"/>
      <c r="CQ746" s="639"/>
      <c r="CR746" s="639"/>
      <c r="CS746" s="639"/>
      <c r="CT746" s="639"/>
      <c r="CU746" s="639"/>
      <c r="CV746" s="639"/>
      <c r="CW746" s="639"/>
      <c r="CX746" s="639"/>
      <c r="CY746" s="639"/>
      <c r="CZ746" s="639"/>
      <c r="DA746" s="639"/>
      <c r="DB746" s="639"/>
      <c r="DC746" s="8"/>
      <c r="DD746" s="8"/>
      <c r="DE746" s="8"/>
      <c r="DF746" s="8"/>
    </row>
    <row r="747" spans="1:110" s="667" customFormat="1">
      <c r="A747" s="646"/>
      <c r="B747" s="8"/>
      <c r="C747" s="8"/>
      <c r="D747" s="8"/>
      <c r="E747" s="8"/>
      <c r="F747" s="8"/>
      <c r="H747" s="646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639"/>
      <c r="W747" s="664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639"/>
      <c r="AI747" s="639"/>
      <c r="AJ747" s="639"/>
      <c r="AK747" s="639"/>
      <c r="AL747" s="639"/>
      <c r="AM747" s="639"/>
      <c r="AN747" s="639"/>
      <c r="AO747" s="639"/>
      <c r="AP747" s="639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665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639"/>
      <c r="CP747" s="639"/>
      <c r="CQ747" s="639"/>
      <c r="CR747" s="639"/>
      <c r="CS747" s="639"/>
      <c r="CT747" s="639"/>
      <c r="CU747" s="639"/>
      <c r="CV747" s="639"/>
      <c r="CW747" s="639"/>
      <c r="CX747" s="639"/>
      <c r="CY747" s="639"/>
      <c r="CZ747" s="639"/>
      <c r="DA747" s="639"/>
      <c r="DB747" s="639"/>
      <c r="DC747" s="8"/>
      <c r="DD747" s="8"/>
      <c r="DE747" s="8"/>
      <c r="DF747" s="8"/>
    </row>
    <row r="748" spans="1:110" s="667" customFormat="1">
      <c r="A748" s="646"/>
      <c r="B748" s="8"/>
      <c r="C748" s="8"/>
      <c r="D748" s="8"/>
      <c r="E748" s="8"/>
      <c r="F748" s="8"/>
      <c r="H748" s="646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639"/>
      <c r="W748" s="664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639"/>
      <c r="AI748" s="639"/>
      <c r="AJ748" s="639"/>
      <c r="AK748" s="639"/>
      <c r="AL748" s="639"/>
      <c r="AM748" s="639"/>
      <c r="AN748" s="639"/>
      <c r="AO748" s="639"/>
      <c r="AP748" s="639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665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639"/>
      <c r="CP748" s="639"/>
      <c r="CQ748" s="639"/>
      <c r="CR748" s="639"/>
      <c r="CS748" s="639"/>
      <c r="CT748" s="639"/>
      <c r="CU748" s="639"/>
      <c r="CV748" s="639"/>
      <c r="CW748" s="639"/>
      <c r="CX748" s="639"/>
      <c r="CY748" s="639"/>
      <c r="CZ748" s="639"/>
      <c r="DA748" s="639"/>
      <c r="DB748" s="639"/>
      <c r="DC748" s="8"/>
      <c r="DD748" s="8"/>
      <c r="DE748" s="8"/>
      <c r="DF748" s="8"/>
    </row>
    <row r="749" spans="1:110" s="667" customFormat="1">
      <c r="A749" s="646"/>
      <c r="B749" s="8"/>
      <c r="C749" s="8"/>
      <c r="D749" s="8"/>
      <c r="E749" s="8"/>
      <c r="F749" s="8"/>
      <c r="H749" s="646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639"/>
      <c r="W749" s="664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639"/>
      <c r="AI749" s="639"/>
      <c r="AJ749" s="639"/>
      <c r="AK749" s="639"/>
      <c r="AL749" s="639"/>
      <c r="AM749" s="639"/>
      <c r="AN749" s="639"/>
      <c r="AO749" s="639"/>
      <c r="AP749" s="639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665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639"/>
      <c r="CP749" s="639"/>
      <c r="CQ749" s="639"/>
      <c r="CR749" s="639"/>
      <c r="CS749" s="639"/>
      <c r="CT749" s="639"/>
      <c r="CU749" s="639"/>
      <c r="CV749" s="639"/>
      <c r="CW749" s="639"/>
      <c r="CX749" s="639"/>
      <c r="CY749" s="639"/>
      <c r="CZ749" s="639"/>
      <c r="DA749" s="639"/>
      <c r="DB749" s="639"/>
      <c r="DC749" s="8"/>
      <c r="DD749" s="8"/>
      <c r="DE749" s="8"/>
      <c r="DF749" s="8"/>
    </row>
    <row r="750" spans="1:110" s="667" customFormat="1">
      <c r="A750" s="646"/>
      <c r="B750" s="8"/>
      <c r="C750" s="8"/>
      <c r="D750" s="8"/>
      <c r="E750" s="8"/>
      <c r="F750" s="8"/>
      <c r="H750" s="646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639"/>
      <c r="W750" s="664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639"/>
      <c r="AI750" s="639"/>
      <c r="AJ750" s="639"/>
      <c r="AK750" s="639"/>
      <c r="AL750" s="639"/>
      <c r="AM750" s="639"/>
      <c r="AN750" s="639"/>
      <c r="AO750" s="639"/>
      <c r="AP750" s="639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665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639"/>
      <c r="CP750" s="639"/>
      <c r="CQ750" s="639"/>
      <c r="CR750" s="639"/>
      <c r="CS750" s="639"/>
      <c r="CT750" s="639"/>
      <c r="CU750" s="639"/>
      <c r="CV750" s="639"/>
      <c r="CW750" s="639"/>
      <c r="CX750" s="639"/>
      <c r="CY750" s="639"/>
      <c r="CZ750" s="639"/>
      <c r="DA750" s="639"/>
      <c r="DB750" s="639"/>
      <c r="DC750" s="8"/>
      <c r="DD750" s="8"/>
      <c r="DE750" s="8"/>
      <c r="DF750" s="8"/>
    </row>
    <row r="751" spans="1:110" s="667" customFormat="1">
      <c r="A751" s="646"/>
      <c r="B751" s="8"/>
      <c r="C751" s="8"/>
      <c r="D751" s="8"/>
      <c r="E751" s="8"/>
      <c r="F751" s="8"/>
      <c r="H751" s="646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639"/>
      <c r="W751" s="664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639"/>
      <c r="AI751" s="639"/>
      <c r="AJ751" s="639"/>
      <c r="AK751" s="639"/>
      <c r="AL751" s="639"/>
      <c r="AM751" s="639"/>
      <c r="AN751" s="639"/>
      <c r="AO751" s="639"/>
      <c r="AP751" s="639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665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639"/>
      <c r="CP751" s="639"/>
      <c r="CQ751" s="639"/>
      <c r="CR751" s="639"/>
      <c r="CS751" s="639"/>
      <c r="CT751" s="639"/>
      <c r="CU751" s="639"/>
      <c r="CV751" s="639"/>
      <c r="CW751" s="639"/>
      <c r="CX751" s="639"/>
      <c r="CY751" s="639"/>
      <c r="CZ751" s="639"/>
      <c r="DA751" s="639"/>
      <c r="DB751" s="639"/>
      <c r="DC751" s="8"/>
      <c r="DD751" s="8"/>
      <c r="DE751" s="8"/>
      <c r="DF751" s="8"/>
    </row>
    <row r="752" spans="1:110" s="667" customFormat="1">
      <c r="A752" s="646"/>
      <c r="B752" s="8"/>
      <c r="C752" s="8"/>
      <c r="D752" s="8"/>
      <c r="E752" s="8"/>
      <c r="F752" s="8"/>
      <c r="H752" s="646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639"/>
      <c r="W752" s="664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639"/>
      <c r="AI752" s="639"/>
      <c r="AJ752" s="639"/>
      <c r="AK752" s="639"/>
      <c r="AL752" s="639"/>
      <c r="AM752" s="639"/>
      <c r="AN752" s="639"/>
      <c r="AO752" s="639"/>
      <c r="AP752" s="639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665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639"/>
      <c r="CP752" s="639"/>
      <c r="CQ752" s="639"/>
      <c r="CR752" s="639"/>
      <c r="CS752" s="639"/>
      <c r="CT752" s="639"/>
      <c r="CU752" s="639"/>
      <c r="CV752" s="639"/>
      <c r="CW752" s="639"/>
      <c r="CX752" s="639"/>
      <c r="CY752" s="639"/>
      <c r="CZ752" s="639"/>
      <c r="DA752" s="639"/>
      <c r="DB752" s="639"/>
      <c r="DC752" s="8"/>
      <c r="DD752" s="8"/>
      <c r="DE752" s="8"/>
      <c r="DF752" s="8"/>
    </row>
    <row r="753" spans="1:110" s="667" customFormat="1">
      <c r="A753" s="646"/>
      <c r="B753" s="8"/>
      <c r="C753" s="8"/>
      <c r="D753" s="8"/>
      <c r="E753" s="8"/>
      <c r="F753" s="8"/>
      <c r="H753" s="646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639"/>
      <c r="W753" s="664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639"/>
      <c r="AI753" s="639"/>
      <c r="AJ753" s="639"/>
      <c r="AK753" s="639"/>
      <c r="AL753" s="639"/>
      <c r="AM753" s="639"/>
      <c r="AN753" s="639"/>
      <c r="AO753" s="639"/>
      <c r="AP753" s="639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665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639"/>
      <c r="CP753" s="639"/>
      <c r="CQ753" s="639"/>
      <c r="CR753" s="639"/>
      <c r="CS753" s="639"/>
      <c r="CT753" s="639"/>
      <c r="CU753" s="639"/>
      <c r="CV753" s="639"/>
      <c r="CW753" s="639"/>
      <c r="CX753" s="639"/>
      <c r="CY753" s="639"/>
      <c r="CZ753" s="639"/>
      <c r="DA753" s="639"/>
      <c r="DB753" s="639"/>
      <c r="DC753" s="8"/>
      <c r="DD753" s="8"/>
      <c r="DE753" s="8"/>
      <c r="DF753" s="8"/>
    </row>
    <row r="754" spans="1:110" s="667" customFormat="1">
      <c r="A754" s="646"/>
      <c r="B754" s="8"/>
      <c r="C754" s="8"/>
      <c r="D754" s="8"/>
      <c r="E754" s="8"/>
      <c r="F754" s="8"/>
      <c r="H754" s="646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639"/>
      <c r="W754" s="664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639"/>
      <c r="AI754" s="639"/>
      <c r="AJ754" s="639"/>
      <c r="AK754" s="639"/>
      <c r="AL754" s="639"/>
      <c r="AM754" s="639"/>
      <c r="AN754" s="639"/>
      <c r="AO754" s="639"/>
      <c r="AP754" s="639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665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639"/>
      <c r="CP754" s="639"/>
      <c r="CQ754" s="639"/>
      <c r="CR754" s="639"/>
      <c r="CS754" s="639"/>
      <c r="CT754" s="639"/>
      <c r="CU754" s="639"/>
      <c r="CV754" s="639"/>
      <c r="CW754" s="639"/>
      <c r="CX754" s="639"/>
      <c r="CY754" s="639"/>
      <c r="CZ754" s="639"/>
      <c r="DA754" s="639"/>
      <c r="DB754" s="639"/>
      <c r="DC754" s="8"/>
      <c r="DD754" s="8"/>
      <c r="DE754" s="8"/>
      <c r="DF754" s="8"/>
    </row>
    <row r="755" spans="1:110" s="667" customFormat="1">
      <c r="A755" s="646"/>
      <c r="B755" s="8"/>
      <c r="C755" s="8"/>
      <c r="D755" s="8"/>
      <c r="E755" s="8"/>
      <c r="F755" s="8"/>
      <c r="H755" s="646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639"/>
      <c r="W755" s="664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639"/>
      <c r="AI755" s="639"/>
      <c r="AJ755" s="639"/>
      <c r="AK755" s="639"/>
      <c r="AL755" s="639"/>
      <c r="AM755" s="639"/>
      <c r="AN755" s="639"/>
      <c r="AO755" s="639"/>
      <c r="AP755" s="639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665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639"/>
      <c r="CP755" s="639"/>
      <c r="CQ755" s="639"/>
      <c r="CR755" s="639"/>
      <c r="CS755" s="639"/>
      <c r="CT755" s="639"/>
      <c r="CU755" s="639"/>
      <c r="CV755" s="639"/>
      <c r="CW755" s="639"/>
      <c r="CX755" s="639"/>
      <c r="CY755" s="639"/>
      <c r="CZ755" s="639"/>
      <c r="DA755" s="639"/>
      <c r="DB755" s="639"/>
      <c r="DC755" s="8"/>
      <c r="DD755" s="8"/>
      <c r="DE755" s="8"/>
      <c r="DF755" s="8"/>
    </row>
    <row r="756" spans="1:110" s="667" customFormat="1">
      <c r="A756" s="646"/>
      <c r="B756" s="8"/>
      <c r="C756" s="8"/>
      <c r="D756" s="8"/>
      <c r="E756" s="8"/>
      <c r="F756" s="8"/>
      <c r="H756" s="646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639"/>
      <c r="W756" s="664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639"/>
      <c r="AI756" s="639"/>
      <c r="AJ756" s="639"/>
      <c r="AK756" s="639"/>
      <c r="AL756" s="639"/>
      <c r="AM756" s="639"/>
      <c r="AN756" s="639"/>
      <c r="AO756" s="639"/>
      <c r="AP756" s="639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665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639"/>
      <c r="CP756" s="639"/>
      <c r="CQ756" s="639"/>
      <c r="CR756" s="639"/>
      <c r="CS756" s="639"/>
      <c r="CT756" s="639"/>
      <c r="CU756" s="639"/>
      <c r="CV756" s="639"/>
      <c r="CW756" s="639"/>
      <c r="CX756" s="639"/>
      <c r="CY756" s="639"/>
      <c r="CZ756" s="639"/>
      <c r="DA756" s="639"/>
      <c r="DB756" s="639"/>
      <c r="DC756" s="8"/>
      <c r="DD756" s="8"/>
      <c r="DE756" s="8"/>
      <c r="DF756" s="8"/>
    </row>
    <row r="757" spans="1:110" s="667" customFormat="1">
      <c r="A757" s="646"/>
      <c r="B757" s="8"/>
      <c r="C757" s="8"/>
      <c r="D757" s="8"/>
      <c r="E757" s="8"/>
      <c r="F757" s="8"/>
      <c r="H757" s="646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639"/>
      <c r="W757" s="664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639"/>
      <c r="AI757" s="639"/>
      <c r="AJ757" s="639"/>
      <c r="AK757" s="639"/>
      <c r="AL757" s="639"/>
      <c r="AM757" s="639"/>
      <c r="AN757" s="639"/>
      <c r="AO757" s="639"/>
      <c r="AP757" s="639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665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639"/>
      <c r="CP757" s="639"/>
      <c r="CQ757" s="639"/>
      <c r="CR757" s="639"/>
      <c r="CS757" s="639"/>
      <c r="CT757" s="639"/>
      <c r="CU757" s="639"/>
      <c r="CV757" s="639"/>
      <c r="CW757" s="639"/>
      <c r="CX757" s="639"/>
      <c r="CY757" s="639"/>
      <c r="CZ757" s="639"/>
      <c r="DA757" s="639"/>
      <c r="DB757" s="639"/>
      <c r="DC757" s="8"/>
      <c r="DD757" s="8"/>
      <c r="DE757" s="8"/>
      <c r="DF757" s="8"/>
    </row>
    <row r="758" spans="1:110" s="667" customFormat="1">
      <c r="A758" s="646"/>
      <c r="B758" s="8"/>
      <c r="C758" s="8"/>
      <c r="D758" s="8"/>
      <c r="E758" s="8"/>
      <c r="F758" s="8"/>
      <c r="H758" s="646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639"/>
      <c r="W758" s="664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639"/>
      <c r="AI758" s="639"/>
      <c r="AJ758" s="639"/>
      <c r="AK758" s="639"/>
      <c r="AL758" s="639"/>
      <c r="AM758" s="639"/>
      <c r="AN758" s="639"/>
      <c r="AO758" s="639"/>
      <c r="AP758" s="639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665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639"/>
      <c r="CP758" s="639"/>
      <c r="CQ758" s="639"/>
      <c r="CR758" s="639"/>
      <c r="CS758" s="639"/>
      <c r="CT758" s="639"/>
      <c r="CU758" s="639"/>
      <c r="CV758" s="639"/>
      <c r="CW758" s="639"/>
      <c r="CX758" s="639"/>
      <c r="CY758" s="639"/>
      <c r="CZ758" s="639"/>
      <c r="DA758" s="639"/>
      <c r="DB758" s="639"/>
      <c r="DC758" s="8"/>
      <c r="DD758" s="8"/>
      <c r="DE758" s="8"/>
      <c r="DF758" s="8"/>
    </row>
    <row r="759" spans="1:110" s="667" customFormat="1">
      <c r="A759" s="646"/>
      <c r="B759" s="8"/>
      <c r="C759" s="8"/>
      <c r="D759" s="8"/>
      <c r="E759" s="8"/>
      <c r="F759" s="8"/>
      <c r="H759" s="646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639"/>
      <c r="W759" s="664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639"/>
      <c r="AI759" s="639"/>
      <c r="AJ759" s="639"/>
      <c r="AK759" s="639"/>
      <c r="AL759" s="639"/>
      <c r="AM759" s="639"/>
      <c r="AN759" s="639"/>
      <c r="AO759" s="639"/>
      <c r="AP759" s="639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665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639"/>
      <c r="CP759" s="639"/>
      <c r="CQ759" s="639"/>
      <c r="CR759" s="639"/>
      <c r="CS759" s="639"/>
      <c r="CT759" s="639"/>
      <c r="CU759" s="639"/>
      <c r="CV759" s="639"/>
      <c r="CW759" s="639"/>
      <c r="CX759" s="639"/>
      <c r="CY759" s="639"/>
      <c r="CZ759" s="639"/>
      <c r="DA759" s="639"/>
      <c r="DB759" s="639"/>
      <c r="DC759" s="8"/>
      <c r="DD759" s="8"/>
      <c r="DE759" s="8"/>
      <c r="DF759" s="8"/>
    </row>
    <row r="760" spans="1:110" s="667" customFormat="1">
      <c r="A760" s="646"/>
      <c r="B760" s="8"/>
      <c r="C760" s="8"/>
      <c r="D760" s="8"/>
      <c r="E760" s="8"/>
      <c r="F760" s="8"/>
      <c r="H760" s="646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639"/>
      <c r="W760" s="664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639"/>
      <c r="AI760" s="639"/>
      <c r="AJ760" s="639"/>
      <c r="AK760" s="639"/>
      <c r="AL760" s="639"/>
      <c r="AM760" s="639"/>
      <c r="AN760" s="639"/>
      <c r="AO760" s="639"/>
      <c r="AP760" s="639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665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639"/>
      <c r="CP760" s="639"/>
      <c r="CQ760" s="639"/>
      <c r="CR760" s="639"/>
      <c r="CS760" s="639"/>
      <c r="CT760" s="639"/>
      <c r="CU760" s="639"/>
      <c r="CV760" s="639"/>
      <c r="CW760" s="639"/>
      <c r="CX760" s="639"/>
      <c r="CY760" s="639"/>
      <c r="CZ760" s="639"/>
      <c r="DA760" s="639"/>
      <c r="DB760" s="639"/>
      <c r="DC760" s="8"/>
      <c r="DD760" s="8"/>
      <c r="DE760" s="8"/>
      <c r="DF760" s="8"/>
    </row>
    <row r="761" spans="1:110" s="667" customFormat="1">
      <c r="A761" s="646"/>
      <c r="B761" s="8"/>
      <c r="C761" s="8"/>
      <c r="D761" s="8"/>
      <c r="E761" s="8"/>
      <c r="F761" s="8"/>
      <c r="H761" s="646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639"/>
      <c r="W761" s="664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639"/>
      <c r="AI761" s="639"/>
      <c r="AJ761" s="639"/>
      <c r="AK761" s="639"/>
      <c r="AL761" s="639"/>
      <c r="AM761" s="639"/>
      <c r="AN761" s="639"/>
      <c r="AO761" s="639"/>
      <c r="AP761" s="639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665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639"/>
      <c r="CP761" s="639"/>
      <c r="CQ761" s="639"/>
      <c r="CR761" s="639"/>
      <c r="CS761" s="639"/>
      <c r="CT761" s="639"/>
      <c r="CU761" s="639"/>
      <c r="CV761" s="639"/>
      <c r="CW761" s="639"/>
      <c r="CX761" s="639"/>
      <c r="CY761" s="639"/>
      <c r="CZ761" s="639"/>
      <c r="DA761" s="639"/>
      <c r="DB761" s="639"/>
      <c r="DC761" s="8"/>
      <c r="DD761" s="8"/>
      <c r="DE761" s="8"/>
      <c r="DF761" s="8"/>
    </row>
    <row r="762" spans="1:110" s="667" customFormat="1">
      <c r="A762" s="646"/>
      <c r="B762" s="8"/>
      <c r="C762" s="8"/>
      <c r="D762" s="8"/>
      <c r="E762" s="8"/>
      <c r="F762" s="8"/>
      <c r="H762" s="646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639"/>
      <c r="W762" s="664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639"/>
      <c r="AI762" s="639"/>
      <c r="AJ762" s="639"/>
      <c r="AK762" s="639"/>
      <c r="AL762" s="639"/>
      <c r="AM762" s="639"/>
      <c r="AN762" s="639"/>
      <c r="AO762" s="639"/>
      <c r="AP762" s="639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665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639"/>
      <c r="CP762" s="639"/>
      <c r="CQ762" s="639"/>
      <c r="CR762" s="639"/>
      <c r="CS762" s="639"/>
      <c r="CT762" s="639"/>
      <c r="CU762" s="639"/>
      <c r="CV762" s="639"/>
      <c r="CW762" s="639"/>
      <c r="CX762" s="639"/>
      <c r="CY762" s="639"/>
      <c r="CZ762" s="639"/>
      <c r="DA762" s="639"/>
      <c r="DB762" s="639"/>
      <c r="DC762" s="8"/>
      <c r="DD762" s="8"/>
      <c r="DE762" s="8"/>
      <c r="DF762" s="8"/>
    </row>
    <row r="763" spans="1:110" s="667" customFormat="1">
      <c r="A763" s="646"/>
      <c r="B763" s="8"/>
      <c r="C763" s="8"/>
      <c r="D763" s="8"/>
      <c r="E763" s="8"/>
      <c r="F763" s="8"/>
      <c r="H763" s="646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639"/>
      <c r="W763" s="664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639"/>
      <c r="AI763" s="639"/>
      <c r="AJ763" s="639"/>
      <c r="AK763" s="639"/>
      <c r="AL763" s="639"/>
      <c r="AM763" s="639"/>
      <c r="AN763" s="639"/>
      <c r="AO763" s="639"/>
      <c r="AP763" s="639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665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639"/>
      <c r="CP763" s="639"/>
      <c r="CQ763" s="639"/>
      <c r="CR763" s="639"/>
      <c r="CS763" s="639"/>
      <c r="CT763" s="639"/>
      <c r="CU763" s="639"/>
      <c r="CV763" s="639"/>
      <c r="CW763" s="639"/>
      <c r="CX763" s="639"/>
      <c r="CY763" s="639"/>
      <c r="CZ763" s="639"/>
      <c r="DA763" s="639"/>
      <c r="DB763" s="639"/>
      <c r="DC763" s="8"/>
      <c r="DD763" s="8"/>
      <c r="DE763" s="8"/>
      <c r="DF763" s="8"/>
    </row>
    <row r="764" spans="1:110" s="667" customFormat="1">
      <c r="A764" s="646"/>
      <c r="B764" s="8"/>
      <c r="C764" s="8"/>
      <c r="D764" s="8"/>
      <c r="E764" s="8"/>
      <c r="F764" s="8"/>
      <c r="H764" s="646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639"/>
      <c r="W764" s="664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639"/>
      <c r="AI764" s="639"/>
      <c r="AJ764" s="639"/>
      <c r="AK764" s="639"/>
      <c r="AL764" s="639"/>
      <c r="AM764" s="639"/>
      <c r="AN764" s="639"/>
      <c r="AO764" s="639"/>
      <c r="AP764" s="639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665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639"/>
      <c r="CP764" s="639"/>
      <c r="CQ764" s="639"/>
      <c r="CR764" s="639"/>
      <c r="CS764" s="639"/>
      <c r="CT764" s="639"/>
      <c r="CU764" s="639"/>
      <c r="CV764" s="639"/>
      <c r="CW764" s="639"/>
      <c r="CX764" s="639"/>
      <c r="CY764" s="639"/>
      <c r="CZ764" s="639"/>
      <c r="DA764" s="639"/>
      <c r="DB764" s="639"/>
      <c r="DC764" s="8"/>
      <c r="DD764" s="8"/>
      <c r="DE764" s="8"/>
      <c r="DF764" s="8"/>
    </row>
    <row r="765" spans="1:110" s="667" customFormat="1">
      <c r="A765" s="646"/>
      <c r="B765" s="8"/>
      <c r="C765" s="8"/>
      <c r="D765" s="8"/>
      <c r="E765" s="8"/>
      <c r="F765" s="8"/>
      <c r="H765" s="646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639"/>
      <c r="W765" s="664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639"/>
      <c r="AI765" s="639"/>
      <c r="AJ765" s="639"/>
      <c r="AK765" s="639"/>
      <c r="AL765" s="639"/>
      <c r="AM765" s="639"/>
      <c r="AN765" s="639"/>
      <c r="AO765" s="639"/>
      <c r="AP765" s="639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665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639"/>
      <c r="CP765" s="639"/>
      <c r="CQ765" s="639"/>
      <c r="CR765" s="639"/>
      <c r="CS765" s="639"/>
      <c r="CT765" s="639"/>
      <c r="CU765" s="639"/>
      <c r="CV765" s="639"/>
      <c r="CW765" s="639"/>
      <c r="CX765" s="639"/>
      <c r="CY765" s="639"/>
      <c r="CZ765" s="639"/>
      <c r="DA765" s="639"/>
      <c r="DB765" s="639"/>
      <c r="DC765" s="8"/>
      <c r="DD765" s="8"/>
      <c r="DE765" s="8"/>
      <c r="DF765" s="8"/>
    </row>
    <row r="766" spans="1:110" s="667" customFormat="1">
      <c r="A766" s="646"/>
      <c r="B766" s="8"/>
      <c r="C766" s="8"/>
      <c r="D766" s="8"/>
      <c r="E766" s="8"/>
      <c r="F766" s="8"/>
      <c r="H766" s="646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639"/>
      <c r="W766" s="664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639"/>
      <c r="AI766" s="639"/>
      <c r="AJ766" s="639"/>
      <c r="AK766" s="639"/>
      <c r="AL766" s="639"/>
      <c r="AM766" s="639"/>
      <c r="AN766" s="639"/>
      <c r="AO766" s="639"/>
      <c r="AP766" s="639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665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639"/>
      <c r="CP766" s="639"/>
      <c r="CQ766" s="639"/>
      <c r="CR766" s="639"/>
      <c r="CS766" s="639"/>
      <c r="CT766" s="639"/>
      <c r="CU766" s="639"/>
      <c r="CV766" s="639"/>
      <c r="CW766" s="639"/>
      <c r="CX766" s="639"/>
      <c r="CY766" s="639"/>
      <c r="CZ766" s="639"/>
      <c r="DA766" s="639"/>
      <c r="DB766" s="639"/>
      <c r="DC766" s="8"/>
      <c r="DD766" s="8"/>
      <c r="DE766" s="8"/>
      <c r="DF766" s="8"/>
    </row>
    <row r="767" spans="1:110" s="667" customFormat="1">
      <c r="A767" s="646"/>
      <c r="B767" s="8"/>
      <c r="C767" s="8"/>
      <c r="D767" s="8"/>
      <c r="E767" s="8"/>
      <c r="F767" s="8"/>
      <c r="H767" s="646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639"/>
      <c r="W767" s="664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639"/>
      <c r="AI767" s="639"/>
      <c r="AJ767" s="639"/>
      <c r="AK767" s="639"/>
      <c r="AL767" s="639"/>
      <c r="AM767" s="639"/>
      <c r="AN767" s="639"/>
      <c r="AO767" s="639"/>
      <c r="AP767" s="639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665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639"/>
      <c r="CP767" s="639"/>
      <c r="CQ767" s="639"/>
      <c r="CR767" s="639"/>
      <c r="CS767" s="639"/>
      <c r="CT767" s="639"/>
      <c r="CU767" s="639"/>
      <c r="CV767" s="639"/>
      <c r="CW767" s="639"/>
      <c r="CX767" s="639"/>
      <c r="CY767" s="639"/>
      <c r="CZ767" s="639"/>
      <c r="DA767" s="639"/>
      <c r="DB767" s="639"/>
      <c r="DC767" s="8"/>
      <c r="DD767" s="8"/>
      <c r="DE767" s="8"/>
      <c r="DF767" s="8"/>
    </row>
    <row r="768" spans="1:110" s="667" customFormat="1">
      <c r="A768" s="646"/>
      <c r="B768" s="8"/>
      <c r="C768" s="8"/>
      <c r="D768" s="8"/>
      <c r="E768" s="8"/>
      <c r="F768" s="8"/>
      <c r="H768" s="646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639"/>
      <c r="W768" s="664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639"/>
      <c r="AI768" s="639"/>
      <c r="AJ768" s="639"/>
      <c r="AK768" s="639"/>
      <c r="AL768" s="639"/>
      <c r="AM768" s="639"/>
      <c r="AN768" s="639"/>
      <c r="AO768" s="639"/>
      <c r="AP768" s="639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665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639"/>
      <c r="CP768" s="639"/>
      <c r="CQ768" s="639"/>
      <c r="CR768" s="639"/>
      <c r="CS768" s="639"/>
      <c r="CT768" s="639"/>
      <c r="CU768" s="639"/>
      <c r="CV768" s="639"/>
      <c r="CW768" s="639"/>
      <c r="CX768" s="639"/>
      <c r="CY768" s="639"/>
      <c r="CZ768" s="639"/>
      <c r="DA768" s="639"/>
      <c r="DB768" s="639"/>
      <c r="DC768" s="8"/>
      <c r="DD768" s="8"/>
      <c r="DE768" s="8"/>
      <c r="DF768" s="8"/>
    </row>
    <row r="769" spans="1:110" s="667" customFormat="1">
      <c r="A769" s="646"/>
      <c r="B769" s="8"/>
      <c r="C769" s="8"/>
      <c r="D769" s="8"/>
      <c r="E769" s="8"/>
      <c r="F769" s="8"/>
      <c r="H769" s="646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639"/>
      <c r="W769" s="664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639"/>
      <c r="AI769" s="639"/>
      <c r="AJ769" s="639"/>
      <c r="AK769" s="639"/>
      <c r="AL769" s="639"/>
      <c r="AM769" s="639"/>
      <c r="AN769" s="639"/>
      <c r="AO769" s="639"/>
      <c r="AP769" s="639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665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639"/>
      <c r="CP769" s="639"/>
      <c r="CQ769" s="639"/>
      <c r="CR769" s="639"/>
      <c r="CS769" s="639"/>
      <c r="CT769" s="639"/>
      <c r="CU769" s="639"/>
      <c r="CV769" s="639"/>
      <c r="CW769" s="639"/>
      <c r="CX769" s="639"/>
      <c r="CY769" s="639"/>
      <c r="CZ769" s="639"/>
      <c r="DA769" s="639"/>
      <c r="DB769" s="639"/>
      <c r="DC769" s="8"/>
      <c r="DD769" s="8"/>
      <c r="DE769" s="8"/>
      <c r="DF769" s="8"/>
    </row>
    <row r="770" spans="1:110" s="667" customFormat="1">
      <c r="A770" s="646"/>
      <c r="B770" s="8"/>
      <c r="C770" s="8"/>
      <c r="D770" s="8"/>
      <c r="E770" s="8"/>
      <c r="F770" s="8"/>
      <c r="H770" s="646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639"/>
      <c r="W770" s="664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639"/>
      <c r="AI770" s="639"/>
      <c r="AJ770" s="639"/>
      <c r="AK770" s="639"/>
      <c r="AL770" s="639"/>
      <c r="AM770" s="639"/>
      <c r="AN770" s="639"/>
      <c r="AO770" s="639"/>
      <c r="AP770" s="639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665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639"/>
      <c r="CP770" s="639"/>
      <c r="CQ770" s="639"/>
      <c r="CR770" s="639"/>
      <c r="CS770" s="639"/>
      <c r="CT770" s="639"/>
      <c r="CU770" s="639"/>
      <c r="CV770" s="639"/>
      <c r="CW770" s="639"/>
      <c r="CX770" s="639"/>
      <c r="CY770" s="639"/>
      <c r="CZ770" s="639"/>
      <c r="DA770" s="639"/>
      <c r="DB770" s="639"/>
      <c r="DC770" s="8"/>
      <c r="DD770" s="8"/>
      <c r="DE770" s="8"/>
      <c r="DF770" s="8"/>
    </row>
    <row r="771" spans="1:110" s="667" customFormat="1">
      <c r="A771" s="646"/>
      <c r="B771" s="8"/>
      <c r="C771" s="8"/>
      <c r="D771" s="8"/>
      <c r="E771" s="8"/>
      <c r="F771" s="8"/>
      <c r="H771" s="646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639"/>
      <c r="W771" s="664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639"/>
      <c r="AI771" s="639"/>
      <c r="AJ771" s="639"/>
      <c r="AK771" s="639"/>
      <c r="AL771" s="639"/>
      <c r="AM771" s="639"/>
      <c r="AN771" s="639"/>
      <c r="AO771" s="639"/>
      <c r="AP771" s="639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665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639"/>
      <c r="CP771" s="639"/>
      <c r="CQ771" s="639"/>
      <c r="CR771" s="639"/>
      <c r="CS771" s="639"/>
      <c r="CT771" s="639"/>
      <c r="CU771" s="639"/>
      <c r="CV771" s="639"/>
      <c r="CW771" s="639"/>
      <c r="CX771" s="639"/>
      <c r="CY771" s="639"/>
      <c r="CZ771" s="639"/>
      <c r="DA771" s="639"/>
      <c r="DB771" s="639"/>
      <c r="DC771" s="8"/>
      <c r="DD771" s="8"/>
      <c r="DE771" s="8"/>
      <c r="DF771" s="8"/>
    </row>
    <row r="772" spans="1:110" s="667" customFormat="1">
      <c r="A772" s="646"/>
      <c r="B772" s="8"/>
      <c r="C772" s="8"/>
      <c r="D772" s="8"/>
      <c r="E772" s="8"/>
      <c r="F772" s="8"/>
      <c r="H772" s="646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639"/>
      <c r="W772" s="664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639"/>
      <c r="AI772" s="639"/>
      <c r="AJ772" s="639"/>
      <c r="AK772" s="639"/>
      <c r="AL772" s="639"/>
      <c r="AM772" s="639"/>
      <c r="AN772" s="639"/>
      <c r="AO772" s="639"/>
      <c r="AP772" s="639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665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639"/>
      <c r="CP772" s="639"/>
      <c r="CQ772" s="639"/>
      <c r="CR772" s="639"/>
      <c r="CS772" s="639"/>
      <c r="CT772" s="639"/>
      <c r="CU772" s="639"/>
      <c r="CV772" s="639"/>
      <c r="CW772" s="639"/>
      <c r="CX772" s="639"/>
      <c r="CY772" s="639"/>
      <c r="CZ772" s="639"/>
      <c r="DA772" s="639"/>
      <c r="DB772" s="639"/>
      <c r="DC772" s="8"/>
      <c r="DD772" s="8"/>
      <c r="DE772" s="8"/>
      <c r="DF772" s="8"/>
    </row>
    <row r="773" spans="1:110" s="667" customFormat="1">
      <c r="A773" s="646"/>
      <c r="B773" s="8"/>
      <c r="C773" s="8"/>
      <c r="D773" s="8"/>
      <c r="E773" s="8"/>
      <c r="F773" s="8"/>
      <c r="H773" s="646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639"/>
      <c r="W773" s="664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639"/>
      <c r="AI773" s="639"/>
      <c r="AJ773" s="639"/>
      <c r="AK773" s="639"/>
      <c r="AL773" s="639"/>
      <c r="AM773" s="639"/>
      <c r="AN773" s="639"/>
      <c r="AO773" s="639"/>
      <c r="AP773" s="639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665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639"/>
      <c r="CP773" s="639"/>
      <c r="CQ773" s="639"/>
      <c r="CR773" s="639"/>
      <c r="CS773" s="639"/>
      <c r="CT773" s="639"/>
      <c r="CU773" s="639"/>
      <c r="CV773" s="639"/>
      <c r="CW773" s="639"/>
      <c r="CX773" s="639"/>
      <c r="CY773" s="639"/>
      <c r="CZ773" s="639"/>
      <c r="DA773" s="639"/>
      <c r="DB773" s="639"/>
      <c r="DC773" s="8"/>
      <c r="DD773" s="8"/>
      <c r="DE773" s="8"/>
      <c r="DF773" s="8"/>
    </row>
    <row r="774" spans="1:110" s="667" customFormat="1">
      <c r="A774" s="646"/>
      <c r="B774" s="8"/>
      <c r="C774" s="8"/>
      <c r="D774" s="8"/>
      <c r="E774" s="8"/>
      <c r="F774" s="8"/>
      <c r="H774" s="646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639"/>
      <c r="W774" s="664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639"/>
      <c r="AI774" s="639"/>
      <c r="AJ774" s="639"/>
      <c r="AK774" s="639"/>
      <c r="AL774" s="639"/>
      <c r="AM774" s="639"/>
      <c r="AN774" s="639"/>
      <c r="AO774" s="639"/>
      <c r="AP774" s="639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665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639"/>
      <c r="CP774" s="639"/>
      <c r="CQ774" s="639"/>
      <c r="CR774" s="639"/>
      <c r="CS774" s="639"/>
      <c r="CT774" s="639"/>
      <c r="CU774" s="639"/>
      <c r="CV774" s="639"/>
      <c r="CW774" s="639"/>
      <c r="CX774" s="639"/>
      <c r="CY774" s="639"/>
      <c r="CZ774" s="639"/>
      <c r="DA774" s="639"/>
      <c r="DB774" s="639"/>
      <c r="DC774" s="8"/>
      <c r="DD774" s="8"/>
      <c r="DE774" s="8"/>
      <c r="DF774" s="8"/>
    </row>
    <row r="775" spans="1:110" s="667" customFormat="1">
      <c r="A775" s="646"/>
      <c r="B775" s="8"/>
      <c r="C775" s="8"/>
      <c r="D775" s="8"/>
      <c r="E775" s="8"/>
      <c r="F775" s="8"/>
      <c r="H775" s="646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639"/>
      <c r="W775" s="664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639"/>
      <c r="AI775" s="639"/>
      <c r="AJ775" s="639"/>
      <c r="AK775" s="639"/>
      <c r="AL775" s="639"/>
      <c r="AM775" s="639"/>
      <c r="AN775" s="639"/>
      <c r="AO775" s="639"/>
      <c r="AP775" s="639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665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639"/>
      <c r="CP775" s="639"/>
      <c r="CQ775" s="639"/>
      <c r="CR775" s="639"/>
      <c r="CS775" s="639"/>
      <c r="CT775" s="639"/>
      <c r="CU775" s="639"/>
      <c r="CV775" s="639"/>
      <c r="CW775" s="639"/>
      <c r="CX775" s="639"/>
      <c r="CY775" s="639"/>
      <c r="CZ775" s="639"/>
      <c r="DA775" s="639"/>
      <c r="DB775" s="639"/>
      <c r="DC775" s="8"/>
      <c r="DD775" s="8"/>
      <c r="DE775" s="8"/>
      <c r="DF775" s="8"/>
    </row>
    <row r="776" spans="1:110" s="667" customFormat="1">
      <c r="A776" s="646"/>
      <c r="B776" s="8"/>
      <c r="C776" s="8"/>
      <c r="D776" s="8"/>
      <c r="E776" s="8"/>
      <c r="F776" s="8"/>
      <c r="H776" s="646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639"/>
      <c r="W776" s="664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639"/>
      <c r="AI776" s="639"/>
      <c r="AJ776" s="639"/>
      <c r="AK776" s="639"/>
      <c r="AL776" s="639"/>
      <c r="AM776" s="639"/>
      <c r="AN776" s="639"/>
      <c r="AO776" s="639"/>
      <c r="AP776" s="639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665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639"/>
      <c r="CP776" s="639"/>
      <c r="CQ776" s="639"/>
      <c r="CR776" s="639"/>
      <c r="CS776" s="639"/>
      <c r="CT776" s="639"/>
      <c r="CU776" s="639"/>
      <c r="CV776" s="639"/>
      <c r="CW776" s="639"/>
      <c r="CX776" s="639"/>
      <c r="CY776" s="639"/>
      <c r="CZ776" s="639"/>
      <c r="DA776" s="639"/>
      <c r="DB776" s="639"/>
      <c r="DC776" s="8"/>
      <c r="DD776" s="8"/>
      <c r="DE776" s="8"/>
      <c r="DF776" s="8"/>
    </row>
    <row r="777" spans="1:110" s="667" customFormat="1">
      <c r="A777" s="646"/>
      <c r="B777" s="8"/>
      <c r="C777" s="8"/>
      <c r="D777" s="8"/>
      <c r="E777" s="8"/>
      <c r="F777" s="8"/>
      <c r="H777" s="646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639"/>
      <c r="W777" s="664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639"/>
      <c r="AI777" s="639"/>
      <c r="AJ777" s="639"/>
      <c r="AK777" s="639"/>
      <c r="AL777" s="639"/>
      <c r="AM777" s="639"/>
      <c r="AN777" s="639"/>
      <c r="AO777" s="639"/>
      <c r="AP777" s="639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665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639"/>
      <c r="CP777" s="639"/>
      <c r="CQ777" s="639"/>
      <c r="CR777" s="639"/>
      <c r="CS777" s="639"/>
      <c r="CT777" s="639"/>
      <c r="CU777" s="639"/>
      <c r="CV777" s="639"/>
      <c r="CW777" s="639"/>
      <c r="CX777" s="639"/>
      <c r="CY777" s="639"/>
      <c r="CZ777" s="639"/>
      <c r="DA777" s="639"/>
      <c r="DB777" s="639"/>
      <c r="DC777" s="8"/>
      <c r="DD777" s="8"/>
      <c r="DE777" s="8"/>
      <c r="DF777" s="8"/>
    </row>
    <row r="778" spans="1:110" s="667" customFormat="1">
      <c r="A778" s="646"/>
      <c r="B778" s="8"/>
      <c r="C778" s="8"/>
      <c r="D778" s="8"/>
      <c r="E778" s="8"/>
      <c r="F778" s="8"/>
      <c r="H778" s="646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639"/>
      <c r="W778" s="664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639"/>
      <c r="AI778" s="639"/>
      <c r="AJ778" s="639"/>
      <c r="AK778" s="639"/>
      <c r="AL778" s="639"/>
      <c r="AM778" s="639"/>
      <c r="AN778" s="639"/>
      <c r="AO778" s="639"/>
      <c r="AP778" s="639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665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639"/>
      <c r="CP778" s="639"/>
      <c r="CQ778" s="639"/>
      <c r="CR778" s="639"/>
      <c r="CS778" s="639"/>
      <c r="CT778" s="639"/>
      <c r="CU778" s="639"/>
      <c r="CV778" s="639"/>
      <c r="CW778" s="639"/>
      <c r="CX778" s="639"/>
      <c r="CY778" s="639"/>
      <c r="CZ778" s="639"/>
      <c r="DA778" s="639"/>
      <c r="DB778" s="639"/>
      <c r="DC778" s="8"/>
      <c r="DD778" s="8"/>
      <c r="DE778" s="8"/>
      <c r="DF778" s="8"/>
    </row>
    <row r="779" spans="1:110" s="667" customFormat="1">
      <c r="A779" s="646"/>
      <c r="B779" s="8"/>
      <c r="C779" s="8"/>
      <c r="D779" s="8"/>
      <c r="E779" s="8"/>
      <c r="F779" s="8"/>
      <c r="H779" s="646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639"/>
      <c r="W779" s="664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639"/>
      <c r="AI779" s="639"/>
      <c r="AJ779" s="639"/>
      <c r="AK779" s="639"/>
      <c r="AL779" s="639"/>
      <c r="AM779" s="639"/>
      <c r="AN779" s="639"/>
      <c r="AO779" s="639"/>
      <c r="AP779" s="639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665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639"/>
      <c r="CP779" s="639"/>
      <c r="CQ779" s="639"/>
      <c r="CR779" s="639"/>
      <c r="CS779" s="639"/>
      <c r="CT779" s="639"/>
      <c r="CU779" s="639"/>
      <c r="CV779" s="639"/>
      <c r="CW779" s="639"/>
      <c r="CX779" s="639"/>
      <c r="CY779" s="639"/>
      <c r="CZ779" s="639"/>
      <c r="DA779" s="639"/>
      <c r="DB779" s="639"/>
      <c r="DC779" s="8"/>
      <c r="DD779" s="8"/>
      <c r="DE779" s="8"/>
      <c r="DF779" s="8"/>
    </row>
    <row r="780" spans="1:110" s="667" customFormat="1">
      <c r="A780" s="646"/>
      <c r="B780" s="8"/>
      <c r="C780" s="8"/>
      <c r="D780" s="8"/>
      <c r="E780" s="8"/>
      <c r="F780" s="8"/>
      <c r="H780" s="646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639"/>
      <c r="W780" s="664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639"/>
      <c r="AI780" s="639"/>
      <c r="AJ780" s="639"/>
      <c r="AK780" s="639"/>
      <c r="AL780" s="639"/>
      <c r="AM780" s="639"/>
      <c r="AN780" s="639"/>
      <c r="AO780" s="639"/>
      <c r="AP780" s="639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665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639"/>
      <c r="CP780" s="639"/>
      <c r="CQ780" s="639"/>
      <c r="CR780" s="639"/>
      <c r="CS780" s="639"/>
      <c r="CT780" s="639"/>
      <c r="CU780" s="639"/>
      <c r="CV780" s="639"/>
      <c r="CW780" s="639"/>
      <c r="CX780" s="639"/>
      <c r="CY780" s="639"/>
      <c r="CZ780" s="639"/>
      <c r="DA780" s="639"/>
      <c r="DB780" s="639"/>
      <c r="DC780" s="8"/>
      <c r="DD780" s="8"/>
      <c r="DE780" s="8"/>
      <c r="DF780" s="8"/>
    </row>
    <row r="781" spans="1:110" s="667" customFormat="1">
      <c r="A781" s="646"/>
      <c r="B781" s="8"/>
      <c r="C781" s="8"/>
      <c r="D781" s="8"/>
      <c r="E781" s="8"/>
      <c r="F781" s="8"/>
      <c r="H781" s="646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639"/>
      <c r="W781" s="664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639"/>
      <c r="AI781" s="639"/>
      <c r="AJ781" s="639"/>
      <c r="AK781" s="639"/>
      <c r="AL781" s="639"/>
      <c r="AM781" s="639"/>
      <c r="AN781" s="639"/>
      <c r="AO781" s="639"/>
      <c r="AP781" s="639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665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639"/>
      <c r="CP781" s="639"/>
      <c r="CQ781" s="639"/>
      <c r="CR781" s="639"/>
      <c r="CS781" s="639"/>
      <c r="CT781" s="639"/>
      <c r="CU781" s="639"/>
      <c r="CV781" s="639"/>
      <c r="CW781" s="639"/>
      <c r="CX781" s="639"/>
      <c r="CY781" s="639"/>
      <c r="CZ781" s="639"/>
      <c r="DA781" s="639"/>
      <c r="DB781" s="639"/>
      <c r="DC781" s="8"/>
      <c r="DD781" s="8"/>
      <c r="DE781" s="8"/>
      <c r="DF781" s="8"/>
    </row>
    <row r="782" spans="1:110" s="667" customFormat="1">
      <c r="A782" s="646"/>
      <c r="B782" s="8"/>
      <c r="C782" s="8"/>
      <c r="D782" s="8"/>
      <c r="E782" s="8"/>
      <c r="F782" s="8"/>
      <c r="H782" s="646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639"/>
      <c r="W782" s="664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639"/>
      <c r="AI782" s="639"/>
      <c r="AJ782" s="639"/>
      <c r="AK782" s="639"/>
      <c r="AL782" s="639"/>
      <c r="AM782" s="639"/>
      <c r="AN782" s="639"/>
      <c r="AO782" s="639"/>
      <c r="AP782" s="639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665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639"/>
      <c r="CP782" s="639"/>
      <c r="CQ782" s="639"/>
      <c r="CR782" s="639"/>
      <c r="CS782" s="639"/>
      <c r="CT782" s="639"/>
      <c r="CU782" s="639"/>
      <c r="CV782" s="639"/>
      <c r="CW782" s="639"/>
      <c r="CX782" s="639"/>
      <c r="CY782" s="639"/>
      <c r="CZ782" s="639"/>
      <c r="DA782" s="639"/>
      <c r="DB782" s="639"/>
      <c r="DC782" s="8"/>
      <c r="DD782" s="8"/>
      <c r="DE782" s="8"/>
      <c r="DF782" s="8"/>
    </row>
    <row r="783" spans="1:110" s="667" customFormat="1">
      <c r="A783" s="646"/>
      <c r="B783" s="8"/>
      <c r="C783" s="8"/>
      <c r="D783" s="8"/>
      <c r="E783" s="8"/>
      <c r="F783" s="8"/>
      <c r="H783" s="646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639"/>
      <c r="W783" s="664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639"/>
      <c r="AI783" s="639"/>
      <c r="AJ783" s="639"/>
      <c r="AK783" s="639"/>
      <c r="AL783" s="639"/>
      <c r="AM783" s="639"/>
      <c r="AN783" s="639"/>
      <c r="AO783" s="639"/>
      <c r="AP783" s="639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665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639"/>
      <c r="CP783" s="639"/>
      <c r="CQ783" s="639"/>
      <c r="CR783" s="639"/>
      <c r="CS783" s="639"/>
      <c r="CT783" s="639"/>
      <c r="CU783" s="639"/>
      <c r="CV783" s="639"/>
      <c r="CW783" s="639"/>
      <c r="CX783" s="639"/>
      <c r="CY783" s="639"/>
      <c r="CZ783" s="639"/>
      <c r="DA783" s="639"/>
      <c r="DB783" s="639"/>
      <c r="DC783" s="8"/>
      <c r="DD783" s="8"/>
      <c r="DE783" s="8"/>
      <c r="DF783" s="8"/>
    </row>
    <row r="784" spans="1:110" s="667" customFormat="1">
      <c r="A784" s="646"/>
      <c r="B784" s="8"/>
      <c r="C784" s="8"/>
      <c r="D784" s="8"/>
      <c r="E784" s="8"/>
      <c r="F784" s="8"/>
      <c r="H784" s="646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639"/>
      <c r="W784" s="664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639"/>
      <c r="AI784" s="639"/>
      <c r="AJ784" s="639"/>
      <c r="AK784" s="639"/>
      <c r="AL784" s="639"/>
      <c r="AM784" s="639"/>
      <c r="AN784" s="639"/>
      <c r="AO784" s="639"/>
      <c r="AP784" s="639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665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639"/>
      <c r="CP784" s="639"/>
      <c r="CQ784" s="639"/>
      <c r="CR784" s="639"/>
      <c r="CS784" s="639"/>
      <c r="CT784" s="639"/>
      <c r="CU784" s="639"/>
      <c r="CV784" s="639"/>
      <c r="CW784" s="639"/>
      <c r="CX784" s="639"/>
      <c r="CY784" s="639"/>
      <c r="CZ784" s="639"/>
      <c r="DA784" s="639"/>
      <c r="DB784" s="639"/>
      <c r="DC784" s="8"/>
      <c r="DD784" s="8"/>
      <c r="DE784" s="8"/>
      <c r="DF784" s="8"/>
    </row>
    <row r="785" spans="1:110" s="667" customFormat="1">
      <c r="A785" s="646"/>
      <c r="B785" s="8"/>
      <c r="C785" s="8"/>
      <c r="D785" s="8"/>
      <c r="E785" s="8"/>
      <c r="F785" s="8"/>
      <c r="H785" s="646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639"/>
      <c r="W785" s="664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639"/>
      <c r="AI785" s="639"/>
      <c r="AJ785" s="639"/>
      <c r="AK785" s="639"/>
      <c r="AL785" s="639"/>
      <c r="AM785" s="639"/>
      <c r="AN785" s="639"/>
      <c r="AO785" s="639"/>
      <c r="AP785" s="639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665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639"/>
      <c r="CP785" s="639"/>
      <c r="CQ785" s="639"/>
      <c r="CR785" s="639"/>
      <c r="CS785" s="639"/>
      <c r="CT785" s="639"/>
      <c r="CU785" s="639"/>
      <c r="CV785" s="639"/>
      <c r="CW785" s="639"/>
      <c r="CX785" s="639"/>
      <c r="CY785" s="639"/>
      <c r="CZ785" s="639"/>
      <c r="DA785" s="639"/>
      <c r="DB785" s="639"/>
      <c r="DC785" s="8"/>
      <c r="DD785" s="8"/>
      <c r="DE785" s="8"/>
      <c r="DF785" s="8"/>
    </row>
    <row r="786" spans="1:110" s="667" customFormat="1">
      <c r="A786" s="646"/>
      <c r="B786" s="8"/>
      <c r="C786" s="8"/>
      <c r="D786" s="8"/>
      <c r="E786" s="8"/>
      <c r="F786" s="8"/>
      <c r="H786" s="646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639"/>
      <c r="W786" s="664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639"/>
      <c r="AI786" s="639"/>
      <c r="AJ786" s="639"/>
      <c r="AK786" s="639"/>
      <c r="AL786" s="639"/>
      <c r="AM786" s="639"/>
      <c r="AN786" s="639"/>
      <c r="AO786" s="639"/>
      <c r="AP786" s="639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665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639"/>
      <c r="CP786" s="639"/>
      <c r="CQ786" s="639"/>
      <c r="CR786" s="639"/>
      <c r="CS786" s="639"/>
      <c r="CT786" s="639"/>
      <c r="CU786" s="639"/>
      <c r="CV786" s="639"/>
      <c r="CW786" s="639"/>
      <c r="CX786" s="639"/>
      <c r="CY786" s="639"/>
      <c r="CZ786" s="639"/>
      <c r="DA786" s="639"/>
      <c r="DB786" s="639"/>
      <c r="DC786" s="8"/>
      <c r="DD786" s="8"/>
      <c r="DE786" s="8"/>
      <c r="DF786" s="8"/>
    </row>
    <row r="787" spans="1:110" s="667" customFormat="1">
      <c r="A787" s="646"/>
      <c r="B787" s="8"/>
      <c r="C787" s="8"/>
      <c r="D787" s="8"/>
      <c r="E787" s="8"/>
      <c r="F787" s="8"/>
      <c r="H787" s="646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639"/>
      <c r="W787" s="664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639"/>
      <c r="AI787" s="639"/>
      <c r="AJ787" s="639"/>
      <c r="AK787" s="639"/>
      <c r="AL787" s="639"/>
      <c r="AM787" s="639"/>
      <c r="AN787" s="639"/>
      <c r="AO787" s="639"/>
      <c r="AP787" s="639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665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639"/>
      <c r="CP787" s="639"/>
      <c r="CQ787" s="639"/>
      <c r="CR787" s="639"/>
      <c r="CS787" s="639"/>
      <c r="CT787" s="639"/>
      <c r="CU787" s="639"/>
      <c r="CV787" s="639"/>
      <c r="CW787" s="639"/>
      <c r="CX787" s="639"/>
      <c r="CY787" s="639"/>
      <c r="CZ787" s="639"/>
      <c r="DA787" s="639"/>
      <c r="DB787" s="639"/>
      <c r="DC787" s="8"/>
      <c r="DD787" s="8"/>
      <c r="DE787" s="8"/>
      <c r="DF787" s="8"/>
    </row>
    <row r="788" spans="1:110" s="667" customFormat="1">
      <c r="A788" s="646"/>
      <c r="B788" s="8"/>
      <c r="C788" s="8"/>
      <c r="D788" s="8"/>
      <c r="E788" s="8"/>
      <c r="F788" s="8"/>
      <c r="H788" s="646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639"/>
      <c r="W788" s="664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639"/>
      <c r="AI788" s="639"/>
      <c r="AJ788" s="639"/>
      <c r="AK788" s="639"/>
      <c r="AL788" s="639"/>
      <c r="AM788" s="639"/>
      <c r="AN788" s="639"/>
      <c r="AO788" s="639"/>
      <c r="AP788" s="639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665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639"/>
      <c r="CP788" s="639"/>
      <c r="CQ788" s="639"/>
      <c r="CR788" s="639"/>
      <c r="CS788" s="639"/>
      <c r="CT788" s="639"/>
      <c r="CU788" s="639"/>
      <c r="CV788" s="639"/>
      <c r="CW788" s="639"/>
      <c r="CX788" s="639"/>
      <c r="CY788" s="639"/>
      <c r="CZ788" s="639"/>
      <c r="DA788" s="639"/>
      <c r="DB788" s="639"/>
      <c r="DC788" s="8"/>
      <c r="DD788" s="8"/>
      <c r="DE788" s="8"/>
      <c r="DF788" s="8"/>
    </row>
    <row r="789" spans="1:110" s="667" customFormat="1">
      <c r="A789" s="646"/>
      <c r="B789" s="8"/>
      <c r="C789" s="8"/>
      <c r="D789" s="8"/>
      <c r="E789" s="8"/>
      <c r="F789" s="8"/>
      <c r="H789" s="646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639"/>
      <c r="W789" s="664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639"/>
      <c r="AI789" s="639"/>
      <c r="AJ789" s="639"/>
      <c r="AK789" s="639"/>
      <c r="AL789" s="639"/>
      <c r="AM789" s="639"/>
      <c r="AN789" s="639"/>
      <c r="AO789" s="639"/>
      <c r="AP789" s="639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665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639"/>
      <c r="CP789" s="639"/>
      <c r="CQ789" s="639"/>
      <c r="CR789" s="639"/>
      <c r="CS789" s="639"/>
      <c r="CT789" s="639"/>
      <c r="CU789" s="639"/>
      <c r="CV789" s="639"/>
      <c r="CW789" s="639"/>
      <c r="CX789" s="639"/>
      <c r="CY789" s="639"/>
      <c r="CZ789" s="639"/>
      <c r="DA789" s="639"/>
      <c r="DB789" s="639"/>
      <c r="DC789" s="8"/>
      <c r="DD789" s="8"/>
      <c r="DE789" s="8"/>
      <c r="DF789" s="8"/>
    </row>
    <row r="790" spans="1:110" s="667" customFormat="1">
      <c r="A790" s="646"/>
      <c r="B790" s="8"/>
      <c r="C790" s="8"/>
      <c r="D790" s="8"/>
      <c r="E790" s="8"/>
      <c r="F790" s="8"/>
      <c r="H790" s="646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639"/>
      <c r="W790" s="664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639"/>
      <c r="AI790" s="639"/>
      <c r="AJ790" s="639"/>
      <c r="AK790" s="639"/>
      <c r="AL790" s="639"/>
      <c r="AM790" s="639"/>
      <c r="AN790" s="639"/>
      <c r="AO790" s="639"/>
      <c r="AP790" s="639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665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639"/>
      <c r="CP790" s="639"/>
      <c r="CQ790" s="639"/>
      <c r="CR790" s="639"/>
      <c r="CS790" s="639"/>
      <c r="CT790" s="639"/>
      <c r="CU790" s="639"/>
      <c r="CV790" s="639"/>
      <c r="CW790" s="639"/>
      <c r="CX790" s="639"/>
      <c r="CY790" s="639"/>
      <c r="CZ790" s="639"/>
      <c r="DA790" s="639"/>
      <c r="DB790" s="639"/>
      <c r="DC790" s="8"/>
      <c r="DD790" s="8"/>
      <c r="DE790" s="8"/>
      <c r="DF790" s="8"/>
    </row>
    <row r="791" spans="1:110" s="667" customFormat="1">
      <c r="A791" s="646"/>
      <c r="B791" s="8"/>
      <c r="C791" s="8"/>
      <c r="D791" s="8"/>
      <c r="E791" s="8"/>
      <c r="F791" s="8"/>
      <c r="H791" s="646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639"/>
      <c r="W791" s="664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639"/>
      <c r="AI791" s="639"/>
      <c r="AJ791" s="639"/>
      <c r="AK791" s="639"/>
      <c r="AL791" s="639"/>
      <c r="AM791" s="639"/>
      <c r="AN791" s="639"/>
      <c r="AO791" s="639"/>
      <c r="AP791" s="639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665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639"/>
      <c r="CP791" s="639"/>
      <c r="CQ791" s="639"/>
      <c r="CR791" s="639"/>
      <c r="CS791" s="639"/>
      <c r="CT791" s="639"/>
      <c r="CU791" s="639"/>
      <c r="CV791" s="639"/>
      <c r="CW791" s="639"/>
      <c r="CX791" s="639"/>
      <c r="CY791" s="639"/>
      <c r="CZ791" s="639"/>
      <c r="DA791" s="639"/>
      <c r="DB791" s="639"/>
      <c r="DC791" s="8"/>
      <c r="DD791" s="8"/>
      <c r="DE791" s="8"/>
      <c r="DF791" s="8"/>
    </row>
    <row r="792" spans="1:110" s="667" customFormat="1">
      <c r="A792" s="646"/>
      <c r="B792" s="8"/>
      <c r="C792" s="8"/>
      <c r="D792" s="8"/>
      <c r="E792" s="8"/>
      <c r="F792" s="8"/>
      <c r="H792" s="646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639"/>
      <c r="W792" s="664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639"/>
      <c r="AI792" s="639"/>
      <c r="AJ792" s="639"/>
      <c r="AK792" s="639"/>
      <c r="AL792" s="639"/>
      <c r="AM792" s="639"/>
      <c r="AN792" s="639"/>
      <c r="AO792" s="639"/>
      <c r="AP792" s="639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665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639"/>
      <c r="CP792" s="639"/>
      <c r="CQ792" s="639"/>
      <c r="CR792" s="639"/>
      <c r="CS792" s="639"/>
      <c r="CT792" s="639"/>
      <c r="CU792" s="639"/>
      <c r="CV792" s="639"/>
      <c r="CW792" s="639"/>
      <c r="CX792" s="639"/>
      <c r="CY792" s="639"/>
      <c r="CZ792" s="639"/>
      <c r="DA792" s="639"/>
      <c r="DB792" s="639"/>
      <c r="DC792" s="8"/>
      <c r="DD792" s="8"/>
      <c r="DE792" s="8"/>
      <c r="DF792" s="8"/>
    </row>
    <row r="793" spans="1:110" s="667" customFormat="1">
      <c r="A793" s="646"/>
      <c r="B793" s="8"/>
      <c r="C793" s="8"/>
      <c r="D793" s="8"/>
      <c r="E793" s="8"/>
      <c r="F793" s="8"/>
      <c r="H793" s="646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639"/>
      <c r="W793" s="664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639"/>
      <c r="AI793" s="639"/>
      <c r="AJ793" s="639"/>
      <c r="AK793" s="639"/>
      <c r="AL793" s="639"/>
      <c r="AM793" s="639"/>
      <c r="AN793" s="639"/>
      <c r="AO793" s="639"/>
      <c r="AP793" s="639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665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639"/>
      <c r="CP793" s="639"/>
      <c r="CQ793" s="639"/>
      <c r="CR793" s="639"/>
      <c r="CS793" s="639"/>
      <c r="CT793" s="639"/>
      <c r="CU793" s="639"/>
      <c r="CV793" s="639"/>
      <c r="CW793" s="639"/>
      <c r="CX793" s="639"/>
      <c r="CY793" s="639"/>
      <c r="CZ793" s="639"/>
      <c r="DA793" s="639"/>
      <c r="DB793" s="639"/>
      <c r="DC793" s="8"/>
      <c r="DD793" s="8"/>
      <c r="DE793" s="8"/>
      <c r="DF793" s="8"/>
    </row>
    <row r="794" spans="1:110" s="667" customFormat="1">
      <c r="A794" s="646"/>
      <c r="B794" s="8"/>
      <c r="C794" s="8"/>
      <c r="D794" s="8"/>
      <c r="E794" s="8"/>
      <c r="F794" s="8"/>
      <c r="H794" s="646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639"/>
      <c r="W794" s="664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639"/>
      <c r="AI794" s="639"/>
      <c r="AJ794" s="639"/>
      <c r="AK794" s="639"/>
      <c r="AL794" s="639"/>
      <c r="AM794" s="639"/>
      <c r="AN794" s="639"/>
      <c r="AO794" s="639"/>
      <c r="AP794" s="639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665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639"/>
      <c r="CP794" s="639"/>
      <c r="CQ794" s="639"/>
      <c r="CR794" s="639"/>
      <c r="CS794" s="639"/>
      <c r="CT794" s="639"/>
      <c r="CU794" s="639"/>
      <c r="CV794" s="639"/>
      <c r="CW794" s="639"/>
      <c r="CX794" s="639"/>
      <c r="CY794" s="639"/>
      <c r="CZ794" s="639"/>
      <c r="DA794" s="639"/>
      <c r="DB794" s="639"/>
      <c r="DC794" s="8"/>
      <c r="DD794" s="8"/>
      <c r="DE794" s="8"/>
      <c r="DF794" s="8"/>
    </row>
    <row r="795" spans="1:110" s="667" customFormat="1">
      <c r="A795" s="646"/>
      <c r="B795" s="8"/>
      <c r="C795" s="8"/>
      <c r="D795" s="8"/>
      <c r="E795" s="8"/>
      <c r="F795" s="8"/>
      <c r="H795" s="646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639"/>
      <c r="W795" s="664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639"/>
      <c r="AI795" s="639"/>
      <c r="AJ795" s="639"/>
      <c r="AK795" s="639"/>
      <c r="AL795" s="639"/>
      <c r="AM795" s="639"/>
      <c r="AN795" s="639"/>
      <c r="AO795" s="639"/>
      <c r="AP795" s="639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665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639"/>
      <c r="CP795" s="639"/>
      <c r="CQ795" s="639"/>
      <c r="CR795" s="639"/>
      <c r="CS795" s="639"/>
      <c r="CT795" s="639"/>
      <c r="CU795" s="639"/>
      <c r="CV795" s="639"/>
      <c r="CW795" s="639"/>
      <c r="CX795" s="639"/>
      <c r="CY795" s="639"/>
      <c r="CZ795" s="639"/>
      <c r="DA795" s="639"/>
      <c r="DB795" s="639"/>
      <c r="DC795" s="8"/>
      <c r="DD795" s="8"/>
      <c r="DE795" s="8"/>
      <c r="DF795" s="8"/>
    </row>
    <row r="796" spans="1:110" s="667" customFormat="1">
      <c r="A796" s="646"/>
      <c r="B796" s="8"/>
      <c r="C796" s="8"/>
      <c r="D796" s="8"/>
      <c r="E796" s="8"/>
      <c r="F796" s="8"/>
      <c r="H796" s="646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639"/>
      <c r="W796" s="664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639"/>
      <c r="AI796" s="639"/>
      <c r="AJ796" s="639"/>
      <c r="AK796" s="639"/>
      <c r="AL796" s="639"/>
      <c r="AM796" s="639"/>
      <c r="AN796" s="639"/>
      <c r="AO796" s="639"/>
      <c r="AP796" s="639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665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639"/>
      <c r="CP796" s="639"/>
      <c r="CQ796" s="639"/>
      <c r="CR796" s="639"/>
      <c r="CS796" s="639"/>
      <c r="CT796" s="639"/>
      <c r="CU796" s="639"/>
      <c r="CV796" s="639"/>
      <c r="CW796" s="639"/>
      <c r="CX796" s="639"/>
      <c r="CY796" s="639"/>
      <c r="CZ796" s="639"/>
      <c r="DA796" s="639"/>
      <c r="DB796" s="639"/>
      <c r="DC796" s="8"/>
      <c r="DD796" s="8"/>
      <c r="DE796" s="8"/>
      <c r="DF796" s="8"/>
    </row>
    <row r="797" spans="1:110" s="667" customFormat="1">
      <c r="A797" s="646"/>
      <c r="B797" s="8"/>
      <c r="C797" s="8"/>
      <c r="D797" s="8"/>
      <c r="E797" s="8"/>
      <c r="F797" s="8"/>
      <c r="H797" s="646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639"/>
      <c r="W797" s="664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639"/>
      <c r="AI797" s="639"/>
      <c r="AJ797" s="639"/>
      <c r="AK797" s="639"/>
      <c r="AL797" s="639"/>
      <c r="AM797" s="639"/>
      <c r="AN797" s="639"/>
      <c r="AO797" s="639"/>
      <c r="AP797" s="639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665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639"/>
      <c r="CP797" s="639"/>
      <c r="CQ797" s="639"/>
      <c r="CR797" s="639"/>
      <c r="CS797" s="639"/>
      <c r="CT797" s="639"/>
      <c r="CU797" s="639"/>
      <c r="CV797" s="639"/>
      <c r="CW797" s="639"/>
      <c r="CX797" s="639"/>
      <c r="CY797" s="639"/>
      <c r="CZ797" s="639"/>
      <c r="DA797" s="639"/>
      <c r="DB797" s="639"/>
      <c r="DC797" s="8"/>
      <c r="DD797" s="8"/>
      <c r="DE797" s="8"/>
      <c r="DF797" s="8"/>
    </row>
    <row r="798" spans="1:110" s="667" customFormat="1">
      <c r="A798" s="646"/>
      <c r="B798" s="8"/>
      <c r="C798" s="8"/>
      <c r="D798" s="8"/>
      <c r="E798" s="8"/>
      <c r="F798" s="8"/>
      <c r="H798" s="646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639"/>
      <c r="W798" s="664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639"/>
      <c r="AI798" s="639"/>
      <c r="AJ798" s="639"/>
      <c r="AK798" s="639"/>
      <c r="AL798" s="639"/>
      <c r="AM798" s="639"/>
      <c r="AN798" s="639"/>
      <c r="AO798" s="639"/>
      <c r="AP798" s="639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665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639"/>
      <c r="CP798" s="639"/>
      <c r="CQ798" s="639"/>
      <c r="CR798" s="639"/>
      <c r="CS798" s="639"/>
      <c r="CT798" s="639"/>
      <c r="CU798" s="639"/>
      <c r="CV798" s="639"/>
      <c r="CW798" s="639"/>
      <c r="CX798" s="639"/>
      <c r="CY798" s="639"/>
      <c r="CZ798" s="639"/>
      <c r="DA798" s="639"/>
      <c r="DB798" s="639"/>
      <c r="DC798" s="8"/>
      <c r="DD798" s="8"/>
      <c r="DE798" s="8"/>
      <c r="DF798" s="8"/>
    </row>
    <row r="799" spans="1:110" s="667" customFormat="1">
      <c r="A799" s="646"/>
      <c r="B799" s="8"/>
      <c r="C799" s="8"/>
      <c r="D799" s="8"/>
      <c r="E799" s="8"/>
      <c r="F799" s="8"/>
      <c r="H799" s="646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639"/>
      <c r="W799" s="664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639"/>
      <c r="AI799" s="639"/>
      <c r="AJ799" s="639"/>
      <c r="AK799" s="639"/>
      <c r="AL799" s="639"/>
      <c r="AM799" s="639"/>
      <c r="AN799" s="639"/>
      <c r="AO799" s="639"/>
      <c r="AP799" s="639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665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639"/>
      <c r="CP799" s="639"/>
      <c r="CQ799" s="639"/>
      <c r="CR799" s="639"/>
      <c r="CS799" s="639"/>
      <c r="CT799" s="639"/>
      <c r="CU799" s="639"/>
      <c r="CV799" s="639"/>
      <c r="CW799" s="639"/>
      <c r="CX799" s="639"/>
      <c r="CY799" s="639"/>
      <c r="CZ799" s="639"/>
      <c r="DA799" s="639"/>
      <c r="DB799" s="639"/>
      <c r="DC799" s="8"/>
      <c r="DD799" s="8"/>
      <c r="DE799" s="8"/>
      <c r="DF799" s="8"/>
    </row>
    <row r="800" spans="1:110" s="667" customFormat="1">
      <c r="A800" s="646"/>
      <c r="B800" s="8"/>
      <c r="C800" s="8"/>
      <c r="D800" s="8"/>
      <c r="E800" s="8"/>
      <c r="F800" s="8"/>
      <c r="H800" s="646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639"/>
      <c r="W800" s="664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639"/>
      <c r="AI800" s="639"/>
      <c r="AJ800" s="639"/>
      <c r="AK800" s="639"/>
      <c r="AL800" s="639"/>
      <c r="AM800" s="639"/>
      <c r="AN800" s="639"/>
      <c r="AO800" s="639"/>
      <c r="AP800" s="639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665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639"/>
      <c r="CP800" s="639"/>
      <c r="CQ800" s="639"/>
      <c r="CR800" s="639"/>
      <c r="CS800" s="639"/>
      <c r="CT800" s="639"/>
      <c r="CU800" s="639"/>
      <c r="CV800" s="639"/>
      <c r="CW800" s="639"/>
      <c r="CX800" s="639"/>
      <c r="CY800" s="639"/>
      <c r="CZ800" s="639"/>
      <c r="DA800" s="639"/>
      <c r="DB800" s="639"/>
      <c r="DC800" s="8"/>
      <c r="DD800" s="8"/>
      <c r="DE800" s="8"/>
      <c r="DF800" s="8"/>
    </row>
    <row r="801" spans="1:110" s="667" customFormat="1">
      <c r="A801" s="646"/>
      <c r="B801" s="8"/>
      <c r="C801" s="8"/>
      <c r="D801" s="8"/>
      <c r="E801" s="8"/>
      <c r="F801" s="8"/>
      <c r="H801" s="646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639"/>
      <c r="W801" s="664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639"/>
      <c r="AI801" s="639"/>
      <c r="AJ801" s="639"/>
      <c r="AK801" s="639"/>
      <c r="AL801" s="639"/>
      <c r="AM801" s="639"/>
      <c r="AN801" s="639"/>
      <c r="AO801" s="639"/>
      <c r="AP801" s="639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665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639"/>
      <c r="CP801" s="639"/>
      <c r="CQ801" s="639"/>
      <c r="CR801" s="639"/>
      <c r="CS801" s="639"/>
      <c r="CT801" s="639"/>
      <c r="CU801" s="639"/>
      <c r="CV801" s="639"/>
      <c r="CW801" s="639"/>
      <c r="CX801" s="639"/>
      <c r="CY801" s="639"/>
      <c r="CZ801" s="639"/>
      <c r="DA801" s="639"/>
      <c r="DB801" s="639"/>
      <c r="DC801" s="8"/>
      <c r="DD801" s="8"/>
      <c r="DE801" s="8"/>
      <c r="DF801" s="8"/>
    </row>
    <row r="802" spans="1:110" s="667" customFormat="1">
      <c r="A802" s="646"/>
      <c r="B802" s="8"/>
      <c r="C802" s="8"/>
      <c r="D802" s="8"/>
      <c r="E802" s="8"/>
      <c r="F802" s="8"/>
      <c r="H802" s="646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639"/>
      <c r="W802" s="664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639"/>
      <c r="AI802" s="639"/>
      <c r="AJ802" s="639"/>
      <c r="AK802" s="639"/>
      <c r="AL802" s="639"/>
      <c r="AM802" s="639"/>
      <c r="AN802" s="639"/>
      <c r="AO802" s="639"/>
      <c r="AP802" s="639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665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639"/>
      <c r="CP802" s="639"/>
      <c r="CQ802" s="639"/>
      <c r="CR802" s="639"/>
      <c r="CS802" s="639"/>
      <c r="CT802" s="639"/>
      <c r="CU802" s="639"/>
      <c r="CV802" s="639"/>
      <c r="CW802" s="639"/>
      <c r="CX802" s="639"/>
      <c r="CY802" s="639"/>
      <c r="CZ802" s="639"/>
      <c r="DA802" s="639"/>
      <c r="DB802" s="639"/>
      <c r="DC802" s="8"/>
      <c r="DD802" s="8"/>
      <c r="DE802" s="8"/>
      <c r="DF802" s="8"/>
    </row>
    <row r="803" spans="1:110" s="667" customFormat="1">
      <c r="A803" s="646"/>
      <c r="B803" s="8"/>
      <c r="C803" s="8"/>
      <c r="D803" s="8"/>
      <c r="E803" s="8"/>
      <c r="F803" s="8"/>
      <c r="H803" s="646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639"/>
      <c r="W803" s="664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639"/>
      <c r="AI803" s="639"/>
      <c r="AJ803" s="639"/>
      <c r="AK803" s="639"/>
      <c r="AL803" s="639"/>
      <c r="AM803" s="639"/>
      <c r="AN803" s="639"/>
      <c r="AO803" s="639"/>
      <c r="AP803" s="639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665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639"/>
      <c r="CP803" s="639"/>
      <c r="CQ803" s="639"/>
      <c r="CR803" s="639"/>
      <c r="CS803" s="639"/>
      <c r="CT803" s="639"/>
      <c r="CU803" s="639"/>
      <c r="CV803" s="639"/>
      <c r="CW803" s="639"/>
      <c r="CX803" s="639"/>
      <c r="CY803" s="639"/>
      <c r="CZ803" s="639"/>
      <c r="DA803" s="639"/>
      <c r="DB803" s="639"/>
      <c r="DC803" s="8"/>
      <c r="DD803" s="8"/>
      <c r="DE803" s="8"/>
      <c r="DF803" s="8"/>
    </row>
    <row r="804" spans="1:110" s="667" customFormat="1">
      <c r="A804" s="646"/>
      <c r="B804" s="8"/>
      <c r="C804" s="8"/>
      <c r="D804" s="8"/>
      <c r="E804" s="8"/>
      <c r="F804" s="8"/>
      <c r="H804" s="646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639"/>
      <c r="W804" s="664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639"/>
      <c r="AI804" s="639"/>
      <c r="AJ804" s="639"/>
      <c r="AK804" s="639"/>
      <c r="AL804" s="639"/>
      <c r="AM804" s="639"/>
      <c r="AN804" s="639"/>
      <c r="AO804" s="639"/>
      <c r="AP804" s="639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665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639"/>
      <c r="CP804" s="639"/>
      <c r="CQ804" s="639"/>
      <c r="CR804" s="639"/>
      <c r="CS804" s="639"/>
      <c r="CT804" s="639"/>
      <c r="CU804" s="639"/>
      <c r="CV804" s="639"/>
      <c r="CW804" s="639"/>
      <c r="CX804" s="639"/>
      <c r="CY804" s="639"/>
      <c r="CZ804" s="639"/>
      <c r="DA804" s="639"/>
      <c r="DB804" s="639"/>
      <c r="DC804" s="8"/>
      <c r="DD804" s="8"/>
      <c r="DE804" s="8"/>
      <c r="DF804" s="8"/>
    </row>
    <row r="805" spans="1:110" s="667" customFormat="1">
      <c r="A805" s="646"/>
      <c r="B805" s="8"/>
      <c r="C805" s="8"/>
      <c r="D805" s="8"/>
      <c r="E805" s="8"/>
      <c r="F805" s="8"/>
      <c r="H805" s="646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639"/>
      <c r="W805" s="664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639"/>
      <c r="AI805" s="639"/>
      <c r="AJ805" s="639"/>
      <c r="AK805" s="639"/>
      <c r="AL805" s="639"/>
      <c r="AM805" s="639"/>
      <c r="AN805" s="639"/>
      <c r="AO805" s="639"/>
      <c r="AP805" s="639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665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639"/>
      <c r="CP805" s="639"/>
      <c r="CQ805" s="639"/>
      <c r="CR805" s="639"/>
      <c r="CS805" s="639"/>
      <c r="CT805" s="639"/>
      <c r="CU805" s="639"/>
      <c r="CV805" s="639"/>
      <c r="CW805" s="639"/>
      <c r="CX805" s="639"/>
      <c r="CY805" s="639"/>
      <c r="CZ805" s="639"/>
      <c r="DA805" s="639"/>
      <c r="DB805" s="639"/>
      <c r="DC805" s="8"/>
      <c r="DD805" s="8"/>
      <c r="DE805" s="8"/>
      <c r="DF805" s="8"/>
    </row>
    <row r="806" spans="1:110" s="667" customFormat="1">
      <c r="A806" s="646"/>
      <c r="B806" s="8"/>
      <c r="C806" s="8"/>
      <c r="D806" s="8"/>
      <c r="E806" s="8"/>
      <c r="F806" s="8"/>
      <c r="H806" s="646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639"/>
      <c r="W806" s="664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639"/>
      <c r="AI806" s="639"/>
      <c r="AJ806" s="639"/>
      <c r="AK806" s="639"/>
      <c r="AL806" s="639"/>
      <c r="AM806" s="639"/>
      <c r="AN806" s="639"/>
      <c r="AO806" s="639"/>
      <c r="AP806" s="639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665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639"/>
      <c r="CP806" s="639"/>
      <c r="CQ806" s="639"/>
      <c r="CR806" s="639"/>
      <c r="CS806" s="639"/>
      <c r="CT806" s="639"/>
      <c r="CU806" s="639"/>
      <c r="CV806" s="639"/>
      <c r="CW806" s="639"/>
      <c r="CX806" s="639"/>
      <c r="CY806" s="639"/>
      <c r="CZ806" s="639"/>
      <c r="DA806" s="639"/>
      <c r="DB806" s="639"/>
      <c r="DC806" s="8"/>
      <c r="DD806" s="8"/>
      <c r="DE806" s="8"/>
      <c r="DF806" s="8"/>
    </row>
    <row r="807" spans="1:110" s="667" customFormat="1">
      <c r="A807" s="646"/>
      <c r="B807" s="8"/>
      <c r="C807" s="8"/>
      <c r="D807" s="8"/>
      <c r="E807" s="8"/>
      <c r="F807" s="8"/>
      <c r="H807" s="646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639"/>
      <c r="W807" s="664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639"/>
      <c r="AI807" s="639"/>
      <c r="AJ807" s="639"/>
      <c r="AK807" s="639"/>
      <c r="AL807" s="639"/>
      <c r="AM807" s="639"/>
      <c r="AN807" s="639"/>
      <c r="AO807" s="639"/>
      <c r="AP807" s="639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665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639"/>
      <c r="CP807" s="639"/>
      <c r="CQ807" s="639"/>
      <c r="CR807" s="639"/>
      <c r="CS807" s="639"/>
      <c r="CT807" s="639"/>
      <c r="CU807" s="639"/>
      <c r="CV807" s="639"/>
      <c r="CW807" s="639"/>
      <c r="CX807" s="639"/>
      <c r="CY807" s="639"/>
      <c r="CZ807" s="639"/>
      <c r="DA807" s="639"/>
      <c r="DB807" s="639"/>
      <c r="DC807" s="8"/>
      <c r="DD807" s="8"/>
      <c r="DE807" s="8"/>
      <c r="DF807" s="8"/>
    </row>
    <row r="808" spans="1:110" s="667" customFormat="1">
      <c r="A808" s="646"/>
      <c r="B808" s="8"/>
      <c r="C808" s="8"/>
      <c r="D808" s="8"/>
      <c r="E808" s="8"/>
      <c r="F808" s="8"/>
      <c r="H808" s="646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639"/>
      <c r="W808" s="664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639"/>
      <c r="AI808" s="639"/>
      <c r="AJ808" s="639"/>
      <c r="AK808" s="639"/>
      <c r="AL808" s="639"/>
      <c r="AM808" s="639"/>
      <c r="AN808" s="639"/>
      <c r="AO808" s="639"/>
      <c r="AP808" s="639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665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639"/>
      <c r="CP808" s="639"/>
      <c r="CQ808" s="639"/>
      <c r="CR808" s="639"/>
      <c r="CS808" s="639"/>
      <c r="CT808" s="639"/>
      <c r="CU808" s="639"/>
      <c r="CV808" s="639"/>
      <c r="CW808" s="639"/>
      <c r="CX808" s="639"/>
      <c r="CY808" s="639"/>
      <c r="CZ808" s="639"/>
      <c r="DA808" s="639"/>
      <c r="DB808" s="639"/>
      <c r="DC808" s="8"/>
      <c r="DD808" s="8"/>
      <c r="DE808" s="8"/>
      <c r="DF808" s="8"/>
    </row>
    <row r="809" spans="1:110" s="667" customFormat="1">
      <c r="A809" s="646"/>
      <c r="B809" s="8"/>
      <c r="C809" s="8"/>
      <c r="D809" s="8"/>
      <c r="E809" s="8"/>
      <c r="F809" s="8"/>
      <c r="H809" s="646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639"/>
      <c r="W809" s="664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639"/>
      <c r="AI809" s="639"/>
      <c r="AJ809" s="639"/>
      <c r="AK809" s="639"/>
      <c r="AL809" s="639"/>
      <c r="AM809" s="639"/>
      <c r="AN809" s="639"/>
      <c r="AO809" s="639"/>
      <c r="AP809" s="639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665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639"/>
      <c r="CP809" s="639"/>
      <c r="CQ809" s="639"/>
      <c r="CR809" s="639"/>
      <c r="CS809" s="639"/>
      <c r="CT809" s="639"/>
      <c r="CU809" s="639"/>
      <c r="CV809" s="639"/>
      <c r="CW809" s="639"/>
      <c r="CX809" s="639"/>
      <c r="CY809" s="639"/>
      <c r="CZ809" s="639"/>
      <c r="DA809" s="639"/>
      <c r="DB809" s="639"/>
      <c r="DC809" s="8"/>
      <c r="DD809" s="8"/>
      <c r="DE809" s="8"/>
      <c r="DF809" s="8"/>
    </row>
    <row r="810" spans="1:110" s="667" customFormat="1">
      <c r="A810" s="646"/>
      <c r="B810" s="8"/>
      <c r="C810" s="8"/>
      <c r="D810" s="8"/>
      <c r="E810" s="8"/>
      <c r="F810" s="8"/>
      <c r="H810" s="646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639"/>
      <c r="W810" s="664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639"/>
      <c r="AI810" s="639"/>
      <c r="AJ810" s="639"/>
      <c r="AK810" s="639"/>
      <c r="AL810" s="639"/>
      <c r="AM810" s="639"/>
      <c r="AN810" s="639"/>
      <c r="AO810" s="639"/>
      <c r="AP810" s="639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665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639"/>
      <c r="CP810" s="639"/>
      <c r="CQ810" s="639"/>
      <c r="CR810" s="639"/>
      <c r="CS810" s="639"/>
      <c r="CT810" s="639"/>
      <c r="CU810" s="639"/>
      <c r="CV810" s="639"/>
      <c r="CW810" s="639"/>
      <c r="CX810" s="639"/>
      <c r="CY810" s="639"/>
      <c r="CZ810" s="639"/>
      <c r="DA810" s="639"/>
      <c r="DB810" s="639"/>
      <c r="DC810" s="8"/>
      <c r="DD810" s="8"/>
      <c r="DE810" s="8"/>
      <c r="DF810" s="8"/>
    </row>
    <row r="811" spans="1:110" s="667" customFormat="1">
      <c r="A811" s="646"/>
      <c r="B811" s="8"/>
      <c r="C811" s="8"/>
      <c r="D811" s="8"/>
      <c r="E811" s="8"/>
      <c r="F811" s="8"/>
      <c r="H811" s="646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639"/>
      <c r="W811" s="664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639"/>
      <c r="AI811" s="639"/>
      <c r="AJ811" s="639"/>
      <c r="AK811" s="639"/>
      <c r="AL811" s="639"/>
      <c r="AM811" s="639"/>
      <c r="AN811" s="639"/>
      <c r="AO811" s="639"/>
      <c r="AP811" s="639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665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639"/>
      <c r="CP811" s="639"/>
      <c r="CQ811" s="639"/>
      <c r="CR811" s="639"/>
      <c r="CS811" s="639"/>
      <c r="CT811" s="639"/>
      <c r="CU811" s="639"/>
      <c r="CV811" s="639"/>
      <c r="CW811" s="639"/>
      <c r="CX811" s="639"/>
      <c r="CY811" s="639"/>
      <c r="CZ811" s="639"/>
      <c r="DA811" s="639"/>
      <c r="DB811" s="639"/>
      <c r="DC811" s="8"/>
      <c r="DD811" s="8"/>
      <c r="DE811" s="8"/>
      <c r="DF811" s="8"/>
    </row>
    <row r="812" spans="1:110" s="667" customFormat="1">
      <c r="A812" s="646"/>
      <c r="B812" s="8"/>
      <c r="C812" s="8"/>
      <c r="D812" s="8"/>
      <c r="E812" s="8"/>
      <c r="F812" s="8"/>
      <c r="H812" s="646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639"/>
      <c r="W812" s="664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639"/>
      <c r="AI812" s="639"/>
      <c r="AJ812" s="639"/>
      <c r="AK812" s="639"/>
      <c r="AL812" s="639"/>
      <c r="AM812" s="639"/>
      <c r="AN812" s="639"/>
      <c r="AO812" s="639"/>
      <c r="AP812" s="639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665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639"/>
      <c r="CP812" s="639"/>
      <c r="CQ812" s="639"/>
      <c r="CR812" s="639"/>
      <c r="CS812" s="639"/>
      <c r="CT812" s="639"/>
      <c r="CU812" s="639"/>
      <c r="CV812" s="639"/>
      <c r="CW812" s="639"/>
      <c r="CX812" s="639"/>
      <c r="CY812" s="639"/>
      <c r="CZ812" s="639"/>
      <c r="DA812" s="639"/>
      <c r="DB812" s="639"/>
      <c r="DC812" s="8"/>
      <c r="DD812" s="8"/>
      <c r="DE812" s="8"/>
      <c r="DF812" s="8"/>
    </row>
    <row r="813" spans="1:110" s="667" customFormat="1">
      <c r="A813" s="646"/>
      <c r="B813" s="8"/>
      <c r="C813" s="8"/>
      <c r="D813" s="8"/>
      <c r="E813" s="8"/>
      <c r="F813" s="8"/>
      <c r="H813" s="646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639"/>
      <c r="W813" s="664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639"/>
      <c r="AI813" s="639"/>
      <c r="AJ813" s="639"/>
      <c r="AK813" s="639"/>
      <c r="AL813" s="639"/>
      <c r="AM813" s="639"/>
      <c r="AN813" s="639"/>
      <c r="AO813" s="639"/>
      <c r="AP813" s="639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665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639"/>
      <c r="CP813" s="639"/>
      <c r="CQ813" s="639"/>
      <c r="CR813" s="639"/>
      <c r="CS813" s="639"/>
      <c r="CT813" s="639"/>
      <c r="CU813" s="639"/>
      <c r="CV813" s="639"/>
      <c r="CW813" s="639"/>
      <c r="CX813" s="639"/>
      <c r="CY813" s="639"/>
      <c r="CZ813" s="639"/>
      <c r="DA813" s="639"/>
      <c r="DB813" s="639"/>
      <c r="DC813" s="8"/>
      <c r="DD813" s="8"/>
      <c r="DE813" s="8"/>
      <c r="DF813" s="8"/>
    </row>
    <row r="814" spans="1:110" s="667" customFormat="1">
      <c r="A814" s="646"/>
      <c r="B814" s="8"/>
      <c r="C814" s="8"/>
      <c r="D814" s="8"/>
      <c r="E814" s="8"/>
      <c r="F814" s="8"/>
      <c r="H814" s="646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639"/>
      <c r="W814" s="664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639"/>
      <c r="AI814" s="639"/>
      <c r="AJ814" s="639"/>
      <c r="AK814" s="639"/>
      <c r="AL814" s="639"/>
      <c r="AM814" s="639"/>
      <c r="AN814" s="639"/>
      <c r="AO814" s="639"/>
      <c r="AP814" s="639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665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639"/>
      <c r="CP814" s="639"/>
      <c r="CQ814" s="639"/>
      <c r="CR814" s="639"/>
      <c r="CS814" s="639"/>
      <c r="CT814" s="639"/>
      <c r="CU814" s="639"/>
      <c r="CV814" s="639"/>
      <c r="CW814" s="639"/>
      <c r="CX814" s="639"/>
      <c r="CY814" s="639"/>
      <c r="CZ814" s="639"/>
      <c r="DA814" s="639"/>
      <c r="DB814" s="639"/>
      <c r="DC814" s="8"/>
      <c r="DD814" s="8"/>
      <c r="DE814" s="8"/>
      <c r="DF814" s="8"/>
    </row>
    <row r="815" spans="1:110" s="667" customFormat="1">
      <c r="A815" s="646"/>
      <c r="B815" s="8"/>
      <c r="C815" s="8"/>
      <c r="D815" s="8"/>
      <c r="E815" s="8"/>
      <c r="F815" s="8"/>
      <c r="H815" s="646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639"/>
      <c r="W815" s="664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639"/>
      <c r="AI815" s="639"/>
      <c r="AJ815" s="639"/>
      <c r="AK815" s="639"/>
      <c r="AL815" s="639"/>
      <c r="AM815" s="639"/>
      <c r="AN815" s="639"/>
      <c r="AO815" s="639"/>
      <c r="AP815" s="639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665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639"/>
      <c r="CP815" s="639"/>
      <c r="CQ815" s="639"/>
      <c r="CR815" s="639"/>
      <c r="CS815" s="639"/>
      <c r="CT815" s="639"/>
      <c r="CU815" s="639"/>
      <c r="CV815" s="639"/>
      <c r="CW815" s="639"/>
      <c r="CX815" s="639"/>
      <c r="CY815" s="639"/>
      <c r="CZ815" s="639"/>
      <c r="DA815" s="639"/>
      <c r="DB815" s="639"/>
      <c r="DC815" s="8"/>
      <c r="DD815" s="8"/>
      <c r="DE815" s="8"/>
      <c r="DF815" s="8"/>
    </row>
    <row r="816" spans="1:110" s="667" customFormat="1">
      <c r="A816" s="646"/>
      <c r="B816" s="8"/>
      <c r="C816" s="8"/>
      <c r="D816" s="8"/>
      <c r="E816" s="8"/>
      <c r="F816" s="8"/>
      <c r="H816" s="646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639"/>
      <c r="W816" s="664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639"/>
      <c r="AI816" s="639"/>
      <c r="AJ816" s="639"/>
      <c r="AK816" s="639"/>
      <c r="AL816" s="639"/>
      <c r="AM816" s="639"/>
      <c r="AN816" s="639"/>
      <c r="AO816" s="639"/>
      <c r="AP816" s="639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665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639"/>
      <c r="CP816" s="639"/>
      <c r="CQ816" s="639"/>
      <c r="CR816" s="639"/>
      <c r="CS816" s="639"/>
      <c r="CT816" s="639"/>
      <c r="CU816" s="639"/>
      <c r="CV816" s="639"/>
      <c r="CW816" s="639"/>
      <c r="CX816" s="639"/>
      <c r="CY816" s="639"/>
      <c r="CZ816" s="639"/>
      <c r="DA816" s="639"/>
      <c r="DB816" s="639"/>
      <c r="DC816" s="8"/>
      <c r="DD816" s="8"/>
      <c r="DE816" s="8"/>
      <c r="DF816" s="8"/>
    </row>
    <row r="817" spans="1:110" s="667" customFormat="1">
      <c r="A817" s="646"/>
      <c r="B817" s="8"/>
      <c r="C817" s="8"/>
      <c r="D817" s="8"/>
      <c r="E817" s="8"/>
      <c r="F817" s="8"/>
      <c r="H817" s="646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639"/>
      <c r="W817" s="664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639"/>
      <c r="AI817" s="639"/>
      <c r="AJ817" s="639"/>
      <c r="AK817" s="639"/>
      <c r="AL817" s="639"/>
      <c r="AM817" s="639"/>
      <c r="AN817" s="639"/>
      <c r="AO817" s="639"/>
      <c r="AP817" s="639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665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639"/>
      <c r="CP817" s="639"/>
      <c r="CQ817" s="639"/>
      <c r="CR817" s="639"/>
      <c r="CS817" s="639"/>
      <c r="CT817" s="639"/>
      <c r="CU817" s="639"/>
      <c r="CV817" s="639"/>
      <c r="CW817" s="639"/>
      <c r="CX817" s="639"/>
      <c r="CY817" s="639"/>
      <c r="CZ817" s="639"/>
      <c r="DA817" s="639"/>
      <c r="DB817" s="639"/>
      <c r="DC817" s="8"/>
      <c r="DD817" s="8"/>
      <c r="DE817" s="8"/>
      <c r="DF817" s="8"/>
    </row>
    <row r="818" spans="1:110" s="667" customFormat="1">
      <c r="A818" s="646"/>
      <c r="B818" s="8"/>
      <c r="C818" s="8"/>
      <c r="D818" s="8"/>
      <c r="E818" s="8"/>
      <c r="F818" s="8"/>
      <c r="H818" s="646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639"/>
      <c r="W818" s="664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639"/>
      <c r="AI818" s="639"/>
      <c r="AJ818" s="639"/>
      <c r="AK818" s="639"/>
      <c r="AL818" s="639"/>
      <c r="AM818" s="639"/>
      <c r="AN818" s="639"/>
      <c r="AO818" s="639"/>
      <c r="AP818" s="639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665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639"/>
      <c r="CP818" s="639"/>
      <c r="CQ818" s="639"/>
      <c r="CR818" s="639"/>
      <c r="CS818" s="639"/>
      <c r="CT818" s="639"/>
      <c r="CU818" s="639"/>
      <c r="CV818" s="639"/>
      <c r="CW818" s="639"/>
      <c r="CX818" s="639"/>
      <c r="CY818" s="639"/>
      <c r="CZ818" s="639"/>
      <c r="DA818" s="639"/>
      <c r="DB818" s="639"/>
      <c r="DC818" s="8"/>
      <c r="DD818" s="8"/>
      <c r="DE818" s="8"/>
      <c r="DF818" s="8"/>
    </row>
    <row r="819" spans="1:110" s="667" customFormat="1">
      <c r="A819" s="646"/>
      <c r="B819" s="8"/>
      <c r="C819" s="8"/>
      <c r="D819" s="8"/>
      <c r="E819" s="8"/>
      <c r="F819" s="8"/>
      <c r="H819" s="646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639"/>
      <c r="W819" s="664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639"/>
      <c r="AI819" s="639"/>
      <c r="AJ819" s="639"/>
      <c r="AK819" s="639"/>
      <c r="AL819" s="639"/>
      <c r="AM819" s="639"/>
      <c r="AN819" s="639"/>
      <c r="AO819" s="639"/>
      <c r="AP819" s="639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665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639"/>
      <c r="CP819" s="639"/>
      <c r="CQ819" s="639"/>
      <c r="CR819" s="639"/>
      <c r="CS819" s="639"/>
      <c r="CT819" s="639"/>
      <c r="CU819" s="639"/>
      <c r="CV819" s="639"/>
      <c r="CW819" s="639"/>
      <c r="CX819" s="639"/>
      <c r="CY819" s="639"/>
      <c r="CZ819" s="639"/>
      <c r="DA819" s="639"/>
      <c r="DB819" s="639"/>
      <c r="DC819" s="8"/>
      <c r="DD819" s="8"/>
      <c r="DE819" s="8"/>
      <c r="DF819" s="8"/>
    </row>
    <row r="820" spans="1:110" s="667" customFormat="1">
      <c r="A820" s="646"/>
      <c r="B820" s="8"/>
      <c r="C820" s="8"/>
      <c r="D820" s="8"/>
      <c r="E820" s="8"/>
      <c r="F820" s="8"/>
      <c r="H820" s="646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639"/>
      <c r="W820" s="664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639"/>
      <c r="AI820" s="639"/>
      <c r="AJ820" s="639"/>
      <c r="AK820" s="639"/>
      <c r="AL820" s="639"/>
      <c r="AM820" s="639"/>
      <c r="AN820" s="639"/>
      <c r="AO820" s="639"/>
      <c r="AP820" s="639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665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639"/>
      <c r="CP820" s="639"/>
      <c r="CQ820" s="639"/>
      <c r="CR820" s="639"/>
      <c r="CS820" s="639"/>
      <c r="CT820" s="639"/>
      <c r="CU820" s="639"/>
      <c r="CV820" s="639"/>
      <c r="CW820" s="639"/>
      <c r="CX820" s="639"/>
      <c r="CY820" s="639"/>
      <c r="CZ820" s="639"/>
      <c r="DA820" s="639"/>
      <c r="DB820" s="639"/>
      <c r="DC820" s="8"/>
      <c r="DD820" s="8"/>
      <c r="DE820" s="8"/>
      <c r="DF820" s="8"/>
    </row>
    <row r="821" spans="1:110" s="667" customFormat="1">
      <c r="A821" s="646"/>
      <c r="B821" s="8"/>
      <c r="C821" s="8"/>
      <c r="D821" s="8"/>
      <c r="E821" s="8"/>
      <c r="F821" s="8"/>
      <c r="H821" s="646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639"/>
      <c r="W821" s="664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639"/>
      <c r="AI821" s="639"/>
      <c r="AJ821" s="639"/>
      <c r="AK821" s="639"/>
      <c r="AL821" s="639"/>
      <c r="AM821" s="639"/>
      <c r="AN821" s="639"/>
      <c r="AO821" s="639"/>
      <c r="AP821" s="639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665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639"/>
      <c r="CP821" s="639"/>
      <c r="CQ821" s="639"/>
      <c r="CR821" s="639"/>
      <c r="CS821" s="639"/>
      <c r="CT821" s="639"/>
      <c r="CU821" s="639"/>
      <c r="CV821" s="639"/>
      <c r="CW821" s="639"/>
      <c r="CX821" s="639"/>
      <c r="CY821" s="639"/>
      <c r="CZ821" s="639"/>
      <c r="DA821" s="639"/>
      <c r="DB821" s="639"/>
      <c r="DC821" s="8"/>
      <c r="DD821" s="8"/>
      <c r="DE821" s="8"/>
      <c r="DF821" s="8"/>
    </row>
    <row r="822" spans="1:110" s="667" customFormat="1">
      <c r="A822" s="646"/>
      <c r="B822" s="8"/>
      <c r="C822" s="8"/>
      <c r="D822" s="8"/>
      <c r="E822" s="8"/>
      <c r="F822" s="8"/>
      <c r="H822" s="646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639"/>
      <c r="W822" s="664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639"/>
      <c r="AI822" s="639"/>
      <c r="AJ822" s="639"/>
      <c r="AK822" s="639"/>
      <c r="AL822" s="639"/>
      <c r="AM822" s="639"/>
      <c r="AN822" s="639"/>
      <c r="AO822" s="639"/>
      <c r="AP822" s="639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665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639"/>
      <c r="CP822" s="639"/>
      <c r="CQ822" s="639"/>
      <c r="CR822" s="639"/>
      <c r="CS822" s="639"/>
      <c r="CT822" s="639"/>
      <c r="CU822" s="639"/>
      <c r="CV822" s="639"/>
      <c r="CW822" s="639"/>
      <c r="CX822" s="639"/>
      <c r="CY822" s="639"/>
      <c r="CZ822" s="639"/>
      <c r="DA822" s="639"/>
      <c r="DB822" s="639"/>
      <c r="DC822" s="8"/>
      <c r="DD822" s="8"/>
      <c r="DE822" s="8"/>
      <c r="DF822" s="8"/>
    </row>
    <row r="823" spans="1:110" s="667" customFormat="1">
      <c r="A823" s="646"/>
      <c r="B823" s="8"/>
      <c r="C823" s="8"/>
      <c r="D823" s="8"/>
      <c r="E823" s="8"/>
      <c r="F823" s="8"/>
      <c r="H823" s="646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639"/>
      <c r="W823" s="664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639"/>
      <c r="AI823" s="639"/>
      <c r="AJ823" s="639"/>
      <c r="AK823" s="639"/>
      <c r="AL823" s="639"/>
      <c r="AM823" s="639"/>
      <c r="AN823" s="639"/>
      <c r="AO823" s="639"/>
      <c r="AP823" s="639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665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639"/>
      <c r="CP823" s="639"/>
      <c r="CQ823" s="639"/>
      <c r="CR823" s="639"/>
      <c r="CS823" s="639"/>
      <c r="CT823" s="639"/>
      <c r="CU823" s="639"/>
      <c r="CV823" s="639"/>
      <c r="CW823" s="639"/>
      <c r="CX823" s="639"/>
      <c r="CY823" s="639"/>
      <c r="CZ823" s="639"/>
      <c r="DA823" s="639"/>
      <c r="DB823" s="639"/>
      <c r="DC823" s="8"/>
      <c r="DD823" s="8"/>
      <c r="DE823" s="8"/>
      <c r="DF823" s="8"/>
    </row>
    <row r="824" spans="1:110" s="667" customFormat="1">
      <c r="A824" s="646"/>
      <c r="B824" s="8"/>
      <c r="C824" s="8"/>
      <c r="D824" s="8"/>
      <c r="E824" s="8"/>
      <c r="F824" s="8"/>
      <c r="H824" s="646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639"/>
      <c r="W824" s="664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639"/>
      <c r="AI824" s="639"/>
      <c r="AJ824" s="639"/>
      <c r="AK824" s="639"/>
      <c r="AL824" s="639"/>
      <c r="AM824" s="639"/>
      <c r="AN824" s="639"/>
      <c r="AO824" s="639"/>
      <c r="AP824" s="639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665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639"/>
      <c r="CP824" s="639"/>
      <c r="CQ824" s="639"/>
      <c r="CR824" s="639"/>
      <c r="CS824" s="639"/>
      <c r="CT824" s="639"/>
      <c r="CU824" s="639"/>
      <c r="CV824" s="639"/>
      <c r="CW824" s="639"/>
      <c r="CX824" s="639"/>
      <c r="CY824" s="639"/>
      <c r="CZ824" s="639"/>
      <c r="DA824" s="639"/>
      <c r="DB824" s="639"/>
      <c r="DC824" s="8"/>
      <c r="DD824" s="8"/>
      <c r="DE824" s="8"/>
      <c r="DF824" s="8"/>
    </row>
    <row r="825" spans="1:110" s="667" customFormat="1">
      <c r="A825" s="646"/>
      <c r="B825" s="8"/>
      <c r="C825" s="8"/>
      <c r="D825" s="8"/>
      <c r="E825" s="8"/>
      <c r="F825" s="8"/>
      <c r="H825" s="646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639"/>
      <c r="W825" s="664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639"/>
      <c r="AI825" s="639"/>
      <c r="AJ825" s="639"/>
      <c r="AK825" s="639"/>
      <c r="AL825" s="639"/>
      <c r="AM825" s="639"/>
      <c r="AN825" s="639"/>
      <c r="AO825" s="639"/>
      <c r="AP825" s="639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665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639"/>
      <c r="CP825" s="639"/>
      <c r="CQ825" s="639"/>
      <c r="CR825" s="639"/>
      <c r="CS825" s="639"/>
      <c r="CT825" s="639"/>
      <c r="CU825" s="639"/>
      <c r="CV825" s="639"/>
      <c r="CW825" s="639"/>
      <c r="CX825" s="639"/>
      <c r="CY825" s="639"/>
      <c r="CZ825" s="639"/>
      <c r="DA825" s="639"/>
      <c r="DB825" s="639"/>
      <c r="DC825" s="8"/>
      <c r="DD825" s="8"/>
      <c r="DE825" s="8"/>
      <c r="DF825" s="8"/>
    </row>
    <row r="826" spans="1:110" s="667" customFormat="1">
      <c r="A826" s="646"/>
      <c r="B826" s="8"/>
      <c r="C826" s="8"/>
      <c r="D826" s="8"/>
      <c r="E826" s="8"/>
      <c r="F826" s="8"/>
      <c r="H826" s="646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639"/>
      <c r="W826" s="664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639"/>
      <c r="AI826" s="639"/>
      <c r="AJ826" s="639"/>
      <c r="AK826" s="639"/>
      <c r="AL826" s="639"/>
      <c r="AM826" s="639"/>
      <c r="AN826" s="639"/>
      <c r="AO826" s="639"/>
      <c r="AP826" s="639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665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639"/>
      <c r="CP826" s="639"/>
      <c r="CQ826" s="639"/>
      <c r="CR826" s="639"/>
      <c r="CS826" s="639"/>
      <c r="CT826" s="639"/>
      <c r="CU826" s="639"/>
      <c r="CV826" s="639"/>
      <c r="CW826" s="639"/>
      <c r="CX826" s="639"/>
      <c r="CY826" s="639"/>
      <c r="CZ826" s="639"/>
      <c r="DA826" s="639"/>
      <c r="DB826" s="639"/>
      <c r="DC826" s="8"/>
      <c r="DD826" s="8"/>
      <c r="DE826" s="8"/>
      <c r="DF826" s="8"/>
    </row>
    <row r="827" spans="1:110" s="667" customFormat="1">
      <c r="A827" s="646"/>
      <c r="B827" s="8"/>
      <c r="C827" s="8"/>
      <c r="D827" s="8"/>
      <c r="E827" s="8"/>
      <c r="F827" s="8"/>
      <c r="H827" s="646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639"/>
      <c r="W827" s="664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639"/>
      <c r="AI827" s="639"/>
      <c r="AJ827" s="639"/>
      <c r="AK827" s="639"/>
      <c r="AL827" s="639"/>
      <c r="AM827" s="639"/>
      <c r="AN827" s="639"/>
      <c r="AO827" s="639"/>
      <c r="AP827" s="639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665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639"/>
      <c r="CP827" s="639"/>
      <c r="CQ827" s="639"/>
      <c r="CR827" s="639"/>
      <c r="CS827" s="639"/>
      <c r="CT827" s="639"/>
      <c r="CU827" s="639"/>
      <c r="CV827" s="639"/>
      <c r="CW827" s="639"/>
      <c r="CX827" s="639"/>
      <c r="CY827" s="639"/>
      <c r="CZ827" s="639"/>
      <c r="DA827" s="639"/>
      <c r="DB827" s="639"/>
      <c r="DC827" s="8"/>
      <c r="DD827" s="8"/>
      <c r="DE827" s="8"/>
      <c r="DF827" s="8"/>
    </row>
    <row r="828" spans="1:110" s="667" customFormat="1">
      <c r="A828" s="646"/>
      <c r="B828" s="8"/>
      <c r="C828" s="8"/>
      <c r="D828" s="8"/>
      <c r="E828" s="8"/>
      <c r="F828" s="8"/>
      <c r="H828" s="646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639"/>
      <c r="W828" s="664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639"/>
      <c r="AI828" s="639"/>
      <c r="AJ828" s="639"/>
      <c r="AK828" s="639"/>
      <c r="AL828" s="639"/>
      <c r="AM828" s="639"/>
      <c r="AN828" s="639"/>
      <c r="AO828" s="639"/>
      <c r="AP828" s="639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665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639"/>
      <c r="CP828" s="639"/>
      <c r="CQ828" s="639"/>
      <c r="CR828" s="639"/>
      <c r="CS828" s="639"/>
      <c r="CT828" s="639"/>
      <c r="CU828" s="639"/>
      <c r="CV828" s="639"/>
      <c r="CW828" s="639"/>
      <c r="CX828" s="639"/>
      <c r="CY828" s="639"/>
      <c r="CZ828" s="639"/>
      <c r="DA828" s="639"/>
      <c r="DB828" s="639"/>
      <c r="DC828" s="8"/>
      <c r="DD828" s="8"/>
      <c r="DE828" s="8"/>
      <c r="DF828" s="8"/>
    </row>
    <row r="829" spans="1:110" s="667" customFormat="1">
      <c r="A829" s="646"/>
      <c r="B829" s="8"/>
      <c r="C829" s="8"/>
      <c r="D829" s="8"/>
      <c r="E829" s="8"/>
      <c r="F829" s="8"/>
      <c r="H829" s="646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639"/>
      <c r="W829" s="664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639"/>
      <c r="AI829" s="639"/>
      <c r="AJ829" s="639"/>
      <c r="AK829" s="639"/>
      <c r="AL829" s="639"/>
      <c r="AM829" s="639"/>
      <c r="AN829" s="639"/>
      <c r="AO829" s="639"/>
      <c r="AP829" s="639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665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639"/>
      <c r="CP829" s="639"/>
      <c r="CQ829" s="639"/>
      <c r="CR829" s="639"/>
      <c r="CS829" s="639"/>
      <c r="CT829" s="639"/>
      <c r="CU829" s="639"/>
      <c r="CV829" s="639"/>
      <c r="CW829" s="639"/>
      <c r="CX829" s="639"/>
      <c r="CY829" s="639"/>
      <c r="CZ829" s="639"/>
      <c r="DA829" s="639"/>
      <c r="DB829" s="639"/>
      <c r="DC829" s="8"/>
      <c r="DD829" s="8"/>
      <c r="DE829" s="8"/>
      <c r="DF829" s="8"/>
    </row>
    <row r="830" spans="1:110" s="667" customFormat="1">
      <c r="A830" s="646"/>
      <c r="B830" s="8"/>
      <c r="C830" s="8"/>
      <c r="D830" s="8"/>
      <c r="E830" s="8"/>
      <c r="F830" s="8"/>
      <c r="H830" s="646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639"/>
      <c r="W830" s="664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639"/>
      <c r="AI830" s="639"/>
      <c r="AJ830" s="639"/>
      <c r="AK830" s="639"/>
      <c r="AL830" s="639"/>
      <c r="AM830" s="639"/>
      <c r="AN830" s="639"/>
      <c r="AO830" s="639"/>
      <c r="AP830" s="639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665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639"/>
      <c r="CP830" s="639"/>
      <c r="CQ830" s="639"/>
      <c r="CR830" s="639"/>
      <c r="CS830" s="639"/>
      <c r="CT830" s="639"/>
      <c r="CU830" s="639"/>
      <c r="CV830" s="639"/>
      <c r="CW830" s="639"/>
      <c r="CX830" s="639"/>
      <c r="CY830" s="639"/>
      <c r="CZ830" s="639"/>
      <c r="DA830" s="639"/>
      <c r="DB830" s="639"/>
      <c r="DC830" s="8"/>
      <c r="DD830" s="8"/>
      <c r="DE830" s="8"/>
      <c r="DF830" s="8"/>
    </row>
    <row r="831" spans="1:110" s="667" customFormat="1">
      <c r="A831" s="646"/>
      <c r="B831" s="8"/>
      <c r="C831" s="8"/>
      <c r="D831" s="8"/>
      <c r="E831" s="8"/>
      <c r="F831" s="8"/>
      <c r="H831" s="646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639"/>
      <c r="W831" s="664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639"/>
      <c r="AI831" s="639"/>
      <c r="AJ831" s="639"/>
      <c r="AK831" s="639"/>
      <c r="AL831" s="639"/>
      <c r="AM831" s="639"/>
      <c r="AN831" s="639"/>
      <c r="AO831" s="639"/>
      <c r="AP831" s="639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665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639"/>
      <c r="CP831" s="639"/>
      <c r="CQ831" s="639"/>
      <c r="CR831" s="639"/>
      <c r="CS831" s="639"/>
      <c r="CT831" s="639"/>
      <c r="CU831" s="639"/>
      <c r="CV831" s="639"/>
      <c r="CW831" s="639"/>
      <c r="CX831" s="639"/>
      <c r="CY831" s="639"/>
      <c r="CZ831" s="639"/>
      <c r="DA831" s="639"/>
      <c r="DB831" s="639"/>
      <c r="DC831" s="8"/>
      <c r="DD831" s="8"/>
      <c r="DE831" s="8"/>
      <c r="DF831" s="8"/>
    </row>
    <row r="832" spans="1:110" s="667" customFormat="1">
      <c r="A832" s="646"/>
      <c r="B832" s="8"/>
      <c r="C832" s="8"/>
      <c r="D832" s="8"/>
      <c r="E832" s="8"/>
      <c r="F832" s="8"/>
      <c r="H832" s="646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639"/>
      <c r="W832" s="664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639"/>
      <c r="AI832" s="639"/>
      <c r="AJ832" s="639"/>
      <c r="AK832" s="639"/>
      <c r="AL832" s="639"/>
      <c r="AM832" s="639"/>
      <c r="AN832" s="639"/>
      <c r="AO832" s="639"/>
      <c r="AP832" s="639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665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639"/>
      <c r="CP832" s="639"/>
      <c r="CQ832" s="639"/>
      <c r="CR832" s="639"/>
      <c r="CS832" s="639"/>
      <c r="CT832" s="639"/>
      <c r="CU832" s="639"/>
      <c r="CV832" s="639"/>
      <c r="CW832" s="639"/>
      <c r="CX832" s="639"/>
      <c r="CY832" s="639"/>
      <c r="CZ832" s="639"/>
      <c r="DA832" s="639"/>
      <c r="DB832" s="639"/>
      <c r="DC832" s="8"/>
      <c r="DD832" s="8"/>
      <c r="DE832" s="8"/>
      <c r="DF832" s="8"/>
    </row>
    <row r="833" spans="1:110" s="667" customFormat="1">
      <c r="A833" s="646"/>
      <c r="B833" s="8"/>
      <c r="C833" s="8"/>
      <c r="D833" s="8"/>
      <c r="E833" s="8"/>
      <c r="F833" s="8"/>
      <c r="H833" s="646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639"/>
      <c r="W833" s="664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639"/>
      <c r="AI833" s="639"/>
      <c r="AJ833" s="639"/>
      <c r="AK833" s="639"/>
      <c r="AL833" s="639"/>
      <c r="AM833" s="639"/>
      <c r="AN833" s="639"/>
      <c r="AO833" s="639"/>
      <c r="AP833" s="639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665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639"/>
      <c r="CP833" s="639"/>
      <c r="CQ833" s="639"/>
      <c r="CR833" s="639"/>
      <c r="CS833" s="639"/>
      <c r="CT833" s="639"/>
      <c r="CU833" s="639"/>
      <c r="CV833" s="639"/>
      <c r="CW833" s="639"/>
      <c r="CX833" s="639"/>
      <c r="CY833" s="639"/>
      <c r="CZ833" s="639"/>
      <c r="DA833" s="639"/>
      <c r="DB833" s="639"/>
      <c r="DC833" s="8"/>
      <c r="DD833" s="8"/>
      <c r="DE833" s="8"/>
      <c r="DF833" s="8"/>
    </row>
    <row r="834" spans="1:110" s="667" customFormat="1">
      <c r="A834" s="646"/>
      <c r="B834" s="8"/>
      <c r="C834" s="8"/>
      <c r="D834" s="8"/>
      <c r="E834" s="8"/>
      <c r="F834" s="8"/>
      <c r="H834" s="646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639"/>
      <c r="W834" s="664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639"/>
      <c r="AI834" s="639"/>
      <c r="AJ834" s="639"/>
      <c r="AK834" s="639"/>
      <c r="AL834" s="639"/>
      <c r="AM834" s="639"/>
      <c r="AN834" s="639"/>
      <c r="AO834" s="639"/>
      <c r="AP834" s="639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665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639"/>
      <c r="CP834" s="639"/>
      <c r="CQ834" s="639"/>
      <c r="CR834" s="639"/>
      <c r="CS834" s="639"/>
      <c r="CT834" s="639"/>
      <c r="CU834" s="639"/>
      <c r="CV834" s="639"/>
      <c r="CW834" s="639"/>
      <c r="CX834" s="639"/>
      <c r="CY834" s="639"/>
      <c r="CZ834" s="639"/>
      <c r="DA834" s="639"/>
      <c r="DB834" s="639"/>
      <c r="DC834" s="8"/>
      <c r="DD834" s="8"/>
      <c r="DE834" s="8"/>
      <c r="DF834" s="8"/>
    </row>
    <row r="835" spans="1:110" s="667" customFormat="1">
      <c r="A835" s="646"/>
      <c r="B835" s="8"/>
      <c r="C835" s="8"/>
      <c r="D835" s="8"/>
      <c r="E835" s="8"/>
      <c r="F835" s="8"/>
      <c r="H835" s="646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639"/>
      <c r="W835" s="664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639"/>
      <c r="AI835" s="639"/>
      <c r="AJ835" s="639"/>
      <c r="AK835" s="639"/>
      <c r="AL835" s="639"/>
      <c r="AM835" s="639"/>
      <c r="AN835" s="639"/>
      <c r="AO835" s="639"/>
      <c r="AP835" s="639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665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639"/>
      <c r="CP835" s="639"/>
      <c r="CQ835" s="639"/>
      <c r="CR835" s="639"/>
      <c r="CS835" s="639"/>
      <c r="CT835" s="639"/>
      <c r="CU835" s="639"/>
      <c r="CV835" s="639"/>
      <c r="CW835" s="639"/>
      <c r="CX835" s="639"/>
      <c r="CY835" s="639"/>
      <c r="CZ835" s="639"/>
      <c r="DA835" s="639"/>
      <c r="DB835" s="639"/>
      <c r="DC835" s="8"/>
      <c r="DD835" s="8"/>
      <c r="DE835" s="8"/>
      <c r="DF835" s="8"/>
    </row>
    <row r="836" spans="1:110" s="667" customFormat="1">
      <c r="A836" s="646"/>
      <c r="B836" s="8"/>
      <c r="C836" s="8"/>
      <c r="D836" s="8"/>
      <c r="E836" s="8"/>
      <c r="F836" s="8"/>
      <c r="H836" s="646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639"/>
      <c r="W836" s="664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639"/>
      <c r="AI836" s="639"/>
      <c r="AJ836" s="639"/>
      <c r="AK836" s="639"/>
      <c r="AL836" s="639"/>
      <c r="AM836" s="639"/>
      <c r="AN836" s="639"/>
      <c r="AO836" s="639"/>
      <c r="AP836" s="639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665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639"/>
      <c r="CP836" s="639"/>
      <c r="CQ836" s="639"/>
      <c r="CR836" s="639"/>
      <c r="CS836" s="639"/>
      <c r="CT836" s="639"/>
      <c r="CU836" s="639"/>
      <c r="CV836" s="639"/>
      <c r="CW836" s="639"/>
      <c r="CX836" s="639"/>
      <c r="CY836" s="639"/>
      <c r="CZ836" s="639"/>
      <c r="DA836" s="639"/>
      <c r="DB836" s="639"/>
      <c r="DC836" s="8"/>
      <c r="DD836" s="8"/>
      <c r="DE836" s="8"/>
      <c r="DF836" s="8"/>
    </row>
    <row r="837" spans="1:110" s="667" customFormat="1">
      <c r="A837" s="646"/>
      <c r="B837" s="8"/>
      <c r="C837" s="8"/>
      <c r="D837" s="8"/>
      <c r="E837" s="8"/>
      <c r="F837" s="8"/>
      <c r="H837" s="646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639"/>
      <c r="W837" s="664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639"/>
      <c r="AI837" s="639"/>
      <c r="AJ837" s="639"/>
      <c r="AK837" s="639"/>
      <c r="AL837" s="639"/>
      <c r="AM837" s="639"/>
      <c r="AN837" s="639"/>
      <c r="AO837" s="639"/>
      <c r="AP837" s="639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665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639"/>
      <c r="CP837" s="639"/>
      <c r="CQ837" s="639"/>
      <c r="CR837" s="639"/>
      <c r="CS837" s="639"/>
      <c r="CT837" s="639"/>
      <c r="CU837" s="639"/>
      <c r="CV837" s="639"/>
      <c r="CW837" s="639"/>
      <c r="CX837" s="639"/>
      <c r="CY837" s="639"/>
      <c r="CZ837" s="639"/>
      <c r="DA837" s="639"/>
      <c r="DB837" s="639"/>
      <c r="DC837" s="8"/>
      <c r="DD837" s="8"/>
      <c r="DE837" s="8"/>
      <c r="DF837" s="8"/>
    </row>
    <row r="838" spans="1:110" s="667" customFormat="1">
      <c r="A838" s="646"/>
      <c r="B838" s="8"/>
      <c r="C838" s="8"/>
      <c r="D838" s="8"/>
      <c r="E838" s="8"/>
      <c r="F838" s="8"/>
      <c r="H838" s="646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639"/>
      <c r="W838" s="664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639"/>
      <c r="AI838" s="639"/>
      <c r="AJ838" s="639"/>
      <c r="AK838" s="639"/>
      <c r="AL838" s="639"/>
      <c r="AM838" s="639"/>
      <c r="AN838" s="639"/>
      <c r="AO838" s="639"/>
      <c r="AP838" s="639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665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639"/>
      <c r="CP838" s="639"/>
      <c r="CQ838" s="639"/>
      <c r="CR838" s="639"/>
      <c r="CS838" s="639"/>
      <c r="CT838" s="639"/>
      <c r="CU838" s="639"/>
      <c r="CV838" s="639"/>
      <c r="CW838" s="639"/>
      <c r="CX838" s="639"/>
      <c r="CY838" s="639"/>
      <c r="CZ838" s="639"/>
      <c r="DA838" s="639"/>
      <c r="DB838" s="639"/>
      <c r="DC838" s="8"/>
      <c r="DD838" s="8"/>
      <c r="DE838" s="8"/>
      <c r="DF838" s="8"/>
    </row>
    <row r="839" spans="1:110" s="667" customFormat="1">
      <c r="A839" s="646"/>
      <c r="B839" s="8"/>
      <c r="C839" s="8"/>
      <c r="D839" s="8"/>
      <c r="E839" s="8"/>
      <c r="F839" s="8"/>
      <c r="H839" s="646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639"/>
      <c r="W839" s="664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639"/>
      <c r="AI839" s="639"/>
      <c r="AJ839" s="639"/>
      <c r="AK839" s="639"/>
      <c r="AL839" s="639"/>
      <c r="AM839" s="639"/>
      <c r="AN839" s="639"/>
      <c r="AO839" s="639"/>
      <c r="AP839" s="639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665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639"/>
      <c r="CP839" s="639"/>
      <c r="CQ839" s="639"/>
      <c r="CR839" s="639"/>
      <c r="CS839" s="639"/>
      <c r="CT839" s="639"/>
      <c r="CU839" s="639"/>
      <c r="CV839" s="639"/>
      <c r="CW839" s="639"/>
      <c r="CX839" s="639"/>
      <c r="CY839" s="639"/>
      <c r="CZ839" s="639"/>
      <c r="DA839" s="639"/>
      <c r="DB839" s="639"/>
      <c r="DC839" s="8"/>
      <c r="DD839" s="8"/>
      <c r="DE839" s="8"/>
      <c r="DF839" s="8"/>
    </row>
    <row r="840" spans="1:110" s="667" customFormat="1">
      <c r="A840" s="646"/>
      <c r="B840" s="8"/>
      <c r="C840" s="8"/>
      <c r="D840" s="8"/>
      <c r="E840" s="8"/>
      <c r="F840" s="8"/>
      <c r="H840" s="646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639"/>
      <c r="W840" s="664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639"/>
      <c r="AI840" s="639"/>
      <c r="AJ840" s="639"/>
      <c r="AK840" s="639"/>
      <c r="AL840" s="639"/>
      <c r="AM840" s="639"/>
      <c r="AN840" s="639"/>
      <c r="AO840" s="639"/>
      <c r="AP840" s="639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665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639"/>
      <c r="CP840" s="639"/>
      <c r="CQ840" s="639"/>
      <c r="CR840" s="639"/>
      <c r="CS840" s="639"/>
      <c r="CT840" s="639"/>
      <c r="CU840" s="639"/>
      <c r="CV840" s="639"/>
      <c r="CW840" s="639"/>
      <c r="CX840" s="639"/>
      <c r="CY840" s="639"/>
      <c r="CZ840" s="639"/>
      <c r="DA840" s="639"/>
      <c r="DB840" s="639"/>
      <c r="DC840" s="8"/>
      <c r="DD840" s="8"/>
      <c r="DE840" s="8"/>
      <c r="DF840" s="8"/>
    </row>
    <row r="841" spans="1:110" s="667" customFormat="1">
      <c r="A841" s="646"/>
      <c r="B841" s="8"/>
      <c r="C841" s="8"/>
      <c r="D841" s="8"/>
      <c r="E841" s="8"/>
      <c r="F841" s="8"/>
      <c r="H841" s="646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639"/>
      <c r="W841" s="664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639"/>
      <c r="AI841" s="639"/>
      <c r="AJ841" s="639"/>
      <c r="AK841" s="639"/>
      <c r="AL841" s="639"/>
      <c r="AM841" s="639"/>
      <c r="AN841" s="639"/>
      <c r="AO841" s="639"/>
      <c r="AP841" s="639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665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639"/>
      <c r="CP841" s="639"/>
      <c r="CQ841" s="639"/>
      <c r="CR841" s="639"/>
      <c r="CS841" s="639"/>
      <c r="CT841" s="639"/>
      <c r="CU841" s="639"/>
      <c r="CV841" s="639"/>
      <c r="CW841" s="639"/>
      <c r="CX841" s="639"/>
      <c r="CY841" s="639"/>
      <c r="CZ841" s="639"/>
      <c r="DA841" s="639"/>
      <c r="DB841" s="639"/>
      <c r="DC841" s="8"/>
      <c r="DD841" s="8"/>
      <c r="DE841" s="8"/>
      <c r="DF841" s="8"/>
    </row>
    <row r="842" spans="1:110" s="667" customFormat="1">
      <c r="A842" s="646"/>
      <c r="B842" s="8"/>
      <c r="C842" s="8"/>
      <c r="D842" s="8"/>
      <c r="E842" s="8"/>
      <c r="F842" s="8"/>
      <c r="H842" s="646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639"/>
      <c r="W842" s="664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639"/>
      <c r="AI842" s="639"/>
      <c r="AJ842" s="639"/>
      <c r="AK842" s="639"/>
      <c r="AL842" s="639"/>
      <c r="AM842" s="639"/>
      <c r="AN842" s="639"/>
      <c r="AO842" s="639"/>
      <c r="AP842" s="639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665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639"/>
      <c r="CP842" s="639"/>
      <c r="CQ842" s="639"/>
      <c r="CR842" s="639"/>
      <c r="CS842" s="639"/>
      <c r="CT842" s="639"/>
      <c r="CU842" s="639"/>
      <c r="CV842" s="639"/>
      <c r="CW842" s="639"/>
      <c r="CX842" s="639"/>
      <c r="CY842" s="639"/>
      <c r="CZ842" s="639"/>
      <c r="DA842" s="639"/>
      <c r="DB842" s="639"/>
      <c r="DC842" s="8"/>
      <c r="DD842" s="8"/>
      <c r="DE842" s="8"/>
      <c r="DF842" s="8"/>
    </row>
    <row r="843" spans="1:110" s="667" customFormat="1">
      <c r="A843" s="646"/>
      <c r="B843" s="8"/>
      <c r="C843" s="8"/>
      <c r="D843" s="8"/>
      <c r="E843" s="8"/>
      <c r="F843" s="8"/>
      <c r="H843" s="646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639"/>
      <c r="W843" s="664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639"/>
      <c r="AI843" s="639"/>
      <c r="AJ843" s="639"/>
      <c r="AK843" s="639"/>
      <c r="AL843" s="639"/>
      <c r="AM843" s="639"/>
      <c r="AN843" s="639"/>
      <c r="AO843" s="639"/>
      <c r="AP843" s="639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665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639"/>
      <c r="CP843" s="639"/>
      <c r="CQ843" s="639"/>
      <c r="CR843" s="639"/>
      <c r="CS843" s="639"/>
      <c r="CT843" s="639"/>
      <c r="CU843" s="639"/>
      <c r="CV843" s="639"/>
      <c r="CW843" s="639"/>
      <c r="CX843" s="639"/>
      <c r="CY843" s="639"/>
      <c r="CZ843" s="639"/>
      <c r="DA843" s="639"/>
      <c r="DB843" s="639"/>
      <c r="DC843" s="8"/>
      <c r="DD843" s="8"/>
      <c r="DE843" s="8"/>
      <c r="DF843" s="8"/>
    </row>
    <row r="844" spans="1:110" s="667" customFormat="1">
      <c r="A844" s="646"/>
      <c r="B844" s="8"/>
      <c r="C844" s="8"/>
      <c r="D844" s="8"/>
      <c r="E844" s="8"/>
      <c r="F844" s="8"/>
      <c r="H844" s="646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639"/>
      <c r="W844" s="664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639"/>
      <c r="AI844" s="639"/>
      <c r="AJ844" s="639"/>
      <c r="AK844" s="639"/>
      <c r="AL844" s="639"/>
      <c r="AM844" s="639"/>
      <c r="AN844" s="639"/>
      <c r="AO844" s="639"/>
      <c r="AP844" s="639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665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639"/>
      <c r="CP844" s="639"/>
      <c r="CQ844" s="639"/>
      <c r="CR844" s="639"/>
      <c r="CS844" s="639"/>
      <c r="CT844" s="639"/>
      <c r="CU844" s="639"/>
      <c r="CV844" s="639"/>
      <c r="CW844" s="639"/>
      <c r="CX844" s="639"/>
      <c r="CY844" s="639"/>
      <c r="CZ844" s="639"/>
      <c r="DA844" s="639"/>
      <c r="DB844" s="639"/>
      <c r="DC844" s="8"/>
      <c r="DD844" s="8"/>
      <c r="DE844" s="8"/>
      <c r="DF844" s="8"/>
    </row>
    <row r="845" spans="1:110" s="667" customFormat="1">
      <c r="A845" s="646"/>
      <c r="B845" s="8"/>
      <c r="C845" s="8"/>
      <c r="D845" s="8"/>
      <c r="E845" s="8"/>
      <c r="F845" s="8"/>
      <c r="H845" s="646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639"/>
      <c r="W845" s="664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639"/>
      <c r="AI845" s="639"/>
      <c r="AJ845" s="639"/>
      <c r="AK845" s="639"/>
      <c r="AL845" s="639"/>
      <c r="AM845" s="639"/>
      <c r="AN845" s="639"/>
      <c r="AO845" s="639"/>
      <c r="AP845" s="639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665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639"/>
      <c r="CP845" s="639"/>
      <c r="CQ845" s="639"/>
      <c r="CR845" s="639"/>
      <c r="CS845" s="639"/>
      <c r="CT845" s="639"/>
      <c r="CU845" s="639"/>
      <c r="CV845" s="639"/>
      <c r="CW845" s="639"/>
      <c r="CX845" s="639"/>
      <c r="CY845" s="639"/>
      <c r="CZ845" s="639"/>
      <c r="DA845" s="639"/>
      <c r="DB845" s="639"/>
      <c r="DC845" s="8"/>
      <c r="DD845" s="8"/>
      <c r="DE845" s="8"/>
      <c r="DF845" s="8"/>
    </row>
  </sheetData>
  <mergeCells count="11">
    <mergeCell ref="BO1:BX1"/>
    <mergeCell ref="BY1:CC1"/>
    <mergeCell ref="CD1:CH1"/>
    <mergeCell ref="CI1:CN1"/>
    <mergeCell ref="CO1:DB1"/>
    <mergeCell ref="BC1:BN1"/>
    <mergeCell ref="L1:V1"/>
    <mergeCell ref="X1:AB1"/>
    <mergeCell ref="AC1:AG1"/>
    <mergeCell ref="AH1:AP1"/>
    <mergeCell ref="AQ1:BB1"/>
  </mergeCells>
  <conditionalFormatting sqref="K3:U3 X3:AG3 AQ3:BO3 X27:AG27 K27:U27 AQ27:CN27 K99:U99 X99:AG99 AQ99:CN99 X173:AG173 K173:U173 AQ173:CN173 K195:U195 X195:AG195 AQ195:CN195 BH221:CN224 AQ221:BF224 X221:AG224 K221:U224 K253:U253 X253:AG253 AQ253:BF253 BH253:CN253 K243 AQ5:CN5 X5:AG5 K5:U5 K7:U7 X7:AG7 AQ7:CN7 AQ9:CN9 X9:AG9 K9:U9 K11 AQ13:CN13 X13:AG13 K13:U13 AQ29:CN29 K29:U29 X29:AG29 X31:AG31 K31:U31 AQ31:CN31 AQ33:BO33 K33:U33 X33:AG33 K35 AQ37:BO37 K37:U37 X37:AG37 X39:AG39 K39:U39 AQ39:CN39 AQ41:CN46 K41:U46 X41:AG46 X49:AG49 K49:U49 AQ49:CN49 AQ51:BO51 K51:U51 X51:AG51 X53:AG53 K53:U53 AQ53:CN53 AQ55:CN55 K55:U55 X55:AG55 X57:AG57 K57:U57 AQ57:CN57 AQ59:CN59 K59:U59 X59:AG59 X61:AG61 K61:U61 AQ61:CN61 AQ63:CN63 K63:U63 X63:AG63 X65:AG65 K65:U65 AQ65:BO65 AQ67:CN67 K67:U67 X67:AG67 X69:AG69 K69:U69 AQ69:CN69 AQ71:CN75 K71:U75 X71:AG75 X77:AG80 K77:U80 AQ77:CN80 AQ85:CN86 K85:U86 X85:AG86 AQ101:CN109 X101:AG109 K101:U109 K111:U111 X111:AG111 AQ111:CN111 AQ113:CN113 X113:AG113 K113:U113 K115:U115 X115:AG115 AQ115:CN115 AQ117:CN117 X117:AG117 K117:U117 K119:U119 X119:AG119 AQ119:CN119 K121 K123 AQ125:CN125 X125:AG125 K125:U125 K127:U127 X127:AG127 AQ127:CN127 AQ129:CN132 X129:AG132 K129:U132 K137:U137 X137:AG137 AQ137:CN137 AQ139:CN139 X139:AG139 K139:U139 K141:U141 X141:AG141 AQ141:CN141 AQ143:CN143 X143:AG143 K143:U143 K145 K147 K149:U149 X149:AG149 AQ149:CN149 AQ151:CN151 X151:AG151 K151:U151 K153:L153 Y153:AB153 AQ153:AU153 AQ175:CN175 K175:U175 X175:AG175 K177 K179 K181 K183 X185:AG185 K185:U185 AQ185:CN185 AQ187:CN190 K187:U190 X187:AG190 X197:AG200 K197:U200 AQ197:CN200 K209:U209 X209:AG209 AQ209:BF209 BH209:CN209 BH211:CN212 AQ211:BF212 X211:AG212 K211:U212 K229 BH245:CN245 AQ245:BF245 X245:AG245 K245:U245 K247:U249 X247:AG249 AQ247:BF249 BH247:CN249 K47 AQ83:CN83 K83:U83 K81:K82 X83:AG83 K135:U135 K133:K134 X135:AG135 AQ135:CN135 K157 K171:K172 K201:K203 K205:K208 K213:K214 K219:K220 K225:K227 AW153:BG153 AQ155:AU156 N153:U153 K155:L156 N155:U156 BI153:BO153 AW155:BG156 BQ153:BX153 BI155:BO156 BZ153:CC153 BQ155:BX156 CE153:CI153 BZ155:CC156 CK153:CN153 CE155:CI156 CK155:CN156 AD153:AG153 Y155:AB156 AD155:AG156">
    <cfRule type="cellIs" dxfId="31" priority="9" stopIfTrue="1" operator="equal">
      <formula>" "</formula>
    </cfRule>
  </conditionalFormatting>
  <conditionalFormatting sqref="K15:U26 X15:AG26 AQ15:CN26">
    <cfRule type="cellIs" dxfId="30" priority="8" stopIfTrue="1" operator="equal">
      <formula>" "</formula>
    </cfRule>
  </conditionalFormatting>
  <conditionalFormatting sqref="K87:U98 X87:AG98 AQ87:CN98">
    <cfRule type="cellIs" dxfId="29" priority="7" stopIfTrue="1" operator="equal">
      <formula>" "</formula>
    </cfRule>
  </conditionalFormatting>
  <conditionalFormatting sqref="K159:U170 X159:AG170 AQ159:CN170">
    <cfRule type="cellIs" dxfId="28" priority="6" stopIfTrue="1" operator="equal">
      <formula>" "</formula>
    </cfRule>
  </conditionalFormatting>
  <conditionalFormatting sqref="K191:U194 X191:AG194 AQ191:CN194">
    <cfRule type="cellIs" dxfId="27" priority="5" stopIfTrue="1" operator="equal">
      <formula>" "</formula>
    </cfRule>
  </conditionalFormatting>
  <conditionalFormatting sqref="K215:U218 X215:AG218 AQ215:CN218">
    <cfRule type="cellIs" dxfId="26" priority="4" stopIfTrue="1" operator="equal">
      <formula>" "</formula>
    </cfRule>
  </conditionalFormatting>
  <conditionalFormatting sqref="K251:U252 X251:AG252 AQ251:CN252">
    <cfRule type="cellIs" dxfId="25" priority="3" stopIfTrue="1" operator="equal">
      <formula>" "</formula>
    </cfRule>
  </conditionalFormatting>
  <conditionalFormatting sqref="K231:U242 X231:AG242 AQ231:CN242">
    <cfRule type="cellIs" dxfId="24" priority="2" stopIfTrue="1" operator="equal">
      <formula>" "</formula>
    </cfRule>
  </conditionalFormatting>
  <conditionalFormatting sqref="K255:U266 X255:AG266 AQ255:CN266">
    <cfRule type="cellIs" dxfId="23" priority="1" stopIfTrue="1" operator="equal">
      <formula>" 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436"/>
  <sheetViews>
    <sheetView zoomScale="75" zoomScaleNormal="75" zoomScalePageLayoutView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A24" sqref="AA24"/>
    </sheetView>
  </sheetViews>
  <sheetFormatPr baseColWidth="10" defaultColWidth="8.83203125" defaultRowHeight="16"/>
  <cols>
    <col min="1" max="1" width="40" customWidth="1"/>
    <col min="2" max="2" width="19" customWidth="1"/>
    <col min="3" max="3" width="14.1640625" customWidth="1"/>
    <col min="4" max="4" width="12" customWidth="1"/>
    <col min="5" max="5" width="13.83203125" customWidth="1"/>
    <col min="7" max="7" width="10.33203125" customWidth="1"/>
    <col min="14" max="14" width="8.5" customWidth="1"/>
    <col min="17" max="17" width="10.33203125" customWidth="1"/>
    <col min="24" max="24" width="8.33203125" customWidth="1"/>
  </cols>
  <sheetData>
    <row r="1" spans="1:25" s="546" customFormat="1" ht="43">
      <c r="A1" s="545" t="s">
        <v>295</v>
      </c>
      <c r="B1" s="545" t="s">
        <v>271</v>
      </c>
      <c r="C1" s="545" t="s">
        <v>272</v>
      </c>
      <c r="D1" s="545" t="s">
        <v>273</v>
      </c>
      <c r="E1" s="545" t="s">
        <v>274</v>
      </c>
      <c r="F1" s="545" t="s">
        <v>275</v>
      </c>
      <c r="G1" s="545" t="s">
        <v>276</v>
      </c>
      <c r="H1" s="545" t="s">
        <v>277</v>
      </c>
      <c r="I1" s="545" t="s">
        <v>278</v>
      </c>
      <c r="J1" s="545" t="s">
        <v>279</v>
      </c>
      <c r="K1" s="545" t="s">
        <v>280</v>
      </c>
      <c r="L1" s="545" t="s">
        <v>281</v>
      </c>
      <c r="M1" s="545" t="s">
        <v>282</v>
      </c>
      <c r="N1" s="545" t="s">
        <v>283</v>
      </c>
      <c r="O1" s="545" t="s">
        <v>284</v>
      </c>
      <c r="P1" s="545" t="s">
        <v>285</v>
      </c>
      <c r="Q1" s="545" t="s">
        <v>286</v>
      </c>
      <c r="R1" s="545" t="s">
        <v>287</v>
      </c>
      <c r="S1" s="545" t="s">
        <v>288</v>
      </c>
      <c r="T1" s="545" t="s">
        <v>289</v>
      </c>
      <c r="U1" s="545" t="s">
        <v>290</v>
      </c>
      <c r="V1" s="545" t="s">
        <v>291</v>
      </c>
      <c r="W1" s="545" t="s">
        <v>292</v>
      </c>
      <c r="X1" s="545" t="s">
        <v>293</v>
      </c>
      <c r="Y1" s="545" t="s">
        <v>294</v>
      </c>
    </row>
    <row r="2" spans="1:25">
      <c r="A2" s="528" t="s">
        <v>753</v>
      </c>
      <c r="B2" s="528">
        <v>188962</v>
      </c>
      <c r="C2" s="528">
        <v>181294</v>
      </c>
      <c r="D2" s="528">
        <v>151378</v>
      </c>
      <c r="E2" s="528">
        <v>115830</v>
      </c>
      <c r="F2" s="528">
        <v>93035</v>
      </c>
      <c r="G2" s="528">
        <v>282</v>
      </c>
      <c r="H2" s="528">
        <v>126</v>
      </c>
      <c r="I2" s="528">
        <v>92909</v>
      </c>
      <c r="J2" s="528">
        <v>458</v>
      </c>
      <c r="K2" s="528">
        <v>2562</v>
      </c>
      <c r="L2" s="528">
        <v>513</v>
      </c>
      <c r="M2" s="528">
        <v>484</v>
      </c>
      <c r="N2" s="528">
        <v>92551</v>
      </c>
      <c r="O2" s="528">
        <v>330</v>
      </c>
      <c r="P2" s="528">
        <v>19460</v>
      </c>
      <c r="Q2" s="528">
        <v>141</v>
      </c>
      <c r="R2" s="528">
        <v>24</v>
      </c>
      <c r="S2" s="528">
        <v>19436</v>
      </c>
      <c r="T2" s="528">
        <v>110</v>
      </c>
      <c r="U2" s="528">
        <v>1255</v>
      </c>
      <c r="V2" s="528">
        <v>81</v>
      </c>
      <c r="W2" s="528">
        <v>141</v>
      </c>
      <c r="X2" s="528">
        <v>19319</v>
      </c>
      <c r="Y2" s="528">
        <v>131</v>
      </c>
    </row>
    <row r="3" spans="1:25">
      <c r="A3" t="s">
        <v>754</v>
      </c>
      <c r="B3">
        <v>189104</v>
      </c>
      <c r="C3">
        <v>181651</v>
      </c>
      <c r="D3">
        <v>152430</v>
      </c>
      <c r="E3">
        <v>117403</v>
      </c>
      <c r="F3">
        <v>94982</v>
      </c>
      <c r="G3">
        <v>6028</v>
      </c>
      <c r="H3">
        <v>9263</v>
      </c>
      <c r="I3">
        <v>85719</v>
      </c>
      <c r="J3">
        <v>3456</v>
      </c>
      <c r="K3">
        <v>2595</v>
      </c>
      <c r="L3">
        <v>1355</v>
      </c>
      <c r="M3">
        <v>17158</v>
      </c>
      <c r="N3">
        <v>77824</v>
      </c>
      <c r="O3">
        <v>301</v>
      </c>
      <c r="P3">
        <v>19821</v>
      </c>
      <c r="Q3">
        <v>410</v>
      </c>
      <c r="R3">
        <v>268</v>
      </c>
      <c r="S3">
        <v>19553</v>
      </c>
      <c r="T3">
        <v>490</v>
      </c>
      <c r="U3">
        <v>1228</v>
      </c>
      <c r="V3">
        <v>289</v>
      </c>
      <c r="W3">
        <v>8331</v>
      </c>
      <c r="X3">
        <v>11490</v>
      </c>
      <c r="Y3">
        <v>273</v>
      </c>
    </row>
    <row r="4" spans="1:25">
      <c r="A4" t="s">
        <v>755</v>
      </c>
      <c r="B4">
        <v>189419</v>
      </c>
      <c r="C4">
        <v>181474</v>
      </c>
      <c r="D4">
        <v>150945</v>
      </c>
      <c r="E4">
        <v>115765</v>
      </c>
      <c r="F4">
        <v>93148</v>
      </c>
      <c r="G4">
        <v>5903</v>
      </c>
      <c r="H4">
        <v>9068</v>
      </c>
      <c r="I4">
        <v>84080</v>
      </c>
      <c r="J4">
        <v>3342</v>
      </c>
      <c r="K4">
        <v>2564</v>
      </c>
      <c r="L4">
        <v>898</v>
      </c>
      <c r="M4">
        <v>16505</v>
      </c>
      <c r="N4">
        <v>76643</v>
      </c>
      <c r="O4">
        <v>328</v>
      </c>
      <c r="P4">
        <v>19981</v>
      </c>
      <c r="Q4">
        <v>416</v>
      </c>
      <c r="R4">
        <v>279</v>
      </c>
      <c r="S4">
        <v>19702</v>
      </c>
      <c r="T4">
        <v>429</v>
      </c>
      <c r="U4">
        <v>1258</v>
      </c>
      <c r="V4">
        <v>226</v>
      </c>
      <c r="W4">
        <v>8391</v>
      </c>
      <c r="X4">
        <v>11590</v>
      </c>
      <c r="Y4">
        <v>237</v>
      </c>
    </row>
    <row r="5" spans="1:25">
      <c r="A5" s="528" t="s">
        <v>756</v>
      </c>
      <c r="B5" s="528">
        <v>190203</v>
      </c>
      <c r="C5" s="528">
        <v>183788</v>
      </c>
      <c r="D5" s="528">
        <v>122784</v>
      </c>
      <c r="E5" s="528">
        <v>85872</v>
      </c>
      <c r="F5" s="528">
        <v>67512</v>
      </c>
      <c r="G5" s="528">
        <v>191</v>
      </c>
      <c r="H5" s="528">
        <v>107</v>
      </c>
      <c r="I5" s="528">
        <v>67405</v>
      </c>
      <c r="J5" s="528">
        <v>330</v>
      </c>
      <c r="K5" s="528">
        <v>2697</v>
      </c>
      <c r="L5" s="528">
        <v>373</v>
      </c>
      <c r="M5" s="528">
        <v>352</v>
      </c>
      <c r="N5" s="528">
        <v>67160</v>
      </c>
      <c r="O5" s="528">
        <v>228</v>
      </c>
      <c r="P5" s="528">
        <v>15881</v>
      </c>
      <c r="Q5" s="528">
        <v>111</v>
      </c>
      <c r="R5" s="528">
        <v>18</v>
      </c>
      <c r="S5" s="528">
        <v>15863</v>
      </c>
      <c r="T5" s="528">
        <v>86</v>
      </c>
      <c r="U5" s="528">
        <v>1199</v>
      </c>
      <c r="V5" s="528">
        <v>62</v>
      </c>
      <c r="W5" s="528">
        <v>127</v>
      </c>
      <c r="X5" s="528">
        <v>15754</v>
      </c>
      <c r="Y5" s="528">
        <v>114</v>
      </c>
    </row>
    <row r="6" spans="1:25">
      <c r="A6" t="s">
        <v>757</v>
      </c>
      <c r="B6">
        <v>189564</v>
      </c>
      <c r="C6">
        <v>182954</v>
      </c>
      <c r="D6">
        <v>122306</v>
      </c>
      <c r="E6">
        <v>85823</v>
      </c>
      <c r="F6">
        <v>67533</v>
      </c>
      <c r="G6">
        <v>4792</v>
      </c>
      <c r="H6">
        <v>5354</v>
      </c>
      <c r="I6">
        <v>62179</v>
      </c>
      <c r="J6">
        <v>2599</v>
      </c>
      <c r="K6">
        <v>2639</v>
      </c>
      <c r="L6">
        <v>730</v>
      </c>
      <c r="M6">
        <v>11744</v>
      </c>
      <c r="N6">
        <v>55789</v>
      </c>
      <c r="O6">
        <v>239</v>
      </c>
      <c r="P6">
        <v>16363</v>
      </c>
      <c r="Q6">
        <v>353</v>
      </c>
      <c r="R6">
        <v>202</v>
      </c>
      <c r="S6">
        <v>16161</v>
      </c>
      <c r="T6">
        <v>397</v>
      </c>
      <c r="U6">
        <v>1211</v>
      </c>
      <c r="V6">
        <v>151</v>
      </c>
      <c r="W6">
        <v>7715</v>
      </c>
      <c r="X6">
        <v>8648</v>
      </c>
      <c r="Y6">
        <v>351</v>
      </c>
    </row>
    <row r="7" spans="1:25">
      <c r="A7" t="s">
        <v>758</v>
      </c>
      <c r="B7">
        <v>184861</v>
      </c>
      <c r="C7">
        <v>178337</v>
      </c>
      <c r="D7">
        <v>119588</v>
      </c>
      <c r="E7">
        <v>84463</v>
      </c>
      <c r="F7">
        <v>66412</v>
      </c>
      <c r="G7">
        <v>4927</v>
      </c>
      <c r="H7">
        <v>5411</v>
      </c>
      <c r="I7">
        <v>61001</v>
      </c>
      <c r="J7">
        <v>2436</v>
      </c>
      <c r="K7">
        <v>2650</v>
      </c>
      <c r="L7">
        <v>855</v>
      </c>
      <c r="M7">
        <v>11241</v>
      </c>
      <c r="N7">
        <v>55171</v>
      </c>
      <c r="O7">
        <v>215</v>
      </c>
      <c r="P7">
        <v>16120</v>
      </c>
      <c r="Q7">
        <v>439</v>
      </c>
      <c r="R7">
        <v>194</v>
      </c>
      <c r="S7">
        <v>15926</v>
      </c>
      <c r="T7">
        <v>389</v>
      </c>
      <c r="U7">
        <v>1235</v>
      </c>
      <c r="V7">
        <v>223</v>
      </c>
      <c r="W7">
        <v>7608</v>
      </c>
      <c r="X7">
        <v>8512</v>
      </c>
      <c r="Y7">
        <v>315</v>
      </c>
    </row>
    <row r="8" spans="1:25">
      <c r="A8" s="528" t="s">
        <v>759</v>
      </c>
      <c r="B8" s="528">
        <v>174168</v>
      </c>
      <c r="C8" s="528">
        <v>170382</v>
      </c>
      <c r="D8" s="528">
        <v>126718</v>
      </c>
      <c r="E8" s="528">
        <v>95021</v>
      </c>
      <c r="F8" s="528">
        <v>75238</v>
      </c>
      <c r="G8" s="528">
        <v>199</v>
      </c>
      <c r="H8" s="528">
        <v>172</v>
      </c>
      <c r="I8" s="528">
        <v>75066</v>
      </c>
      <c r="J8" s="528">
        <v>330</v>
      </c>
      <c r="K8" s="528">
        <v>2533</v>
      </c>
      <c r="L8" s="528">
        <v>421</v>
      </c>
      <c r="M8" s="528">
        <v>407</v>
      </c>
      <c r="N8" s="528">
        <v>74831</v>
      </c>
      <c r="O8" s="528">
        <v>189</v>
      </c>
      <c r="P8" s="528">
        <v>17333</v>
      </c>
      <c r="Q8" s="528">
        <v>135</v>
      </c>
      <c r="R8" s="528">
        <v>27</v>
      </c>
      <c r="S8" s="528">
        <v>17306</v>
      </c>
      <c r="T8" s="528">
        <v>101</v>
      </c>
      <c r="U8" s="528">
        <v>1110</v>
      </c>
      <c r="V8" s="528">
        <v>71</v>
      </c>
      <c r="W8" s="528">
        <v>150</v>
      </c>
      <c r="X8" s="528">
        <v>17183</v>
      </c>
      <c r="Y8" s="528">
        <v>136</v>
      </c>
    </row>
    <row r="9" spans="1:25">
      <c r="A9" t="s">
        <v>760</v>
      </c>
      <c r="B9">
        <v>193532</v>
      </c>
      <c r="C9">
        <v>188863</v>
      </c>
      <c r="D9">
        <v>137790</v>
      </c>
      <c r="E9">
        <v>103039</v>
      </c>
      <c r="F9">
        <v>81490</v>
      </c>
      <c r="G9">
        <v>5024</v>
      </c>
      <c r="H9">
        <v>7099</v>
      </c>
      <c r="I9">
        <v>74391</v>
      </c>
      <c r="J9">
        <v>2841</v>
      </c>
      <c r="K9">
        <v>2608</v>
      </c>
      <c r="L9">
        <v>955</v>
      </c>
      <c r="M9">
        <v>15960</v>
      </c>
      <c r="N9">
        <v>65530</v>
      </c>
      <c r="O9">
        <v>226</v>
      </c>
      <c r="P9">
        <v>19243</v>
      </c>
      <c r="Q9">
        <v>412</v>
      </c>
      <c r="R9">
        <v>197</v>
      </c>
      <c r="S9">
        <v>19046</v>
      </c>
      <c r="T9">
        <v>419</v>
      </c>
      <c r="U9">
        <v>1194</v>
      </c>
      <c r="V9">
        <v>190</v>
      </c>
      <c r="W9">
        <v>8988</v>
      </c>
      <c r="X9">
        <v>10255</v>
      </c>
      <c r="Y9">
        <v>318</v>
      </c>
    </row>
    <row r="10" spans="1:25">
      <c r="A10" t="s">
        <v>761</v>
      </c>
      <c r="B10">
        <v>193293</v>
      </c>
      <c r="C10">
        <v>189007</v>
      </c>
      <c r="D10">
        <v>138868</v>
      </c>
      <c r="E10">
        <v>103990</v>
      </c>
      <c r="F10">
        <v>82523</v>
      </c>
      <c r="G10">
        <v>5209</v>
      </c>
      <c r="H10">
        <v>7115</v>
      </c>
      <c r="I10">
        <v>75408</v>
      </c>
      <c r="J10">
        <v>2918</v>
      </c>
      <c r="K10">
        <v>2623</v>
      </c>
      <c r="L10">
        <v>998</v>
      </c>
      <c r="M10">
        <v>16534</v>
      </c>
      <c r="N10">
        <v>65989</v>
      </c>
      <c r="O10">
        <v>225</v>
      </c>
      <c r="P10">
        <v>19213</v>
      </c>
      <c r="Q10">
        <v>493</v>
      </c>
      <c r="R10">
        <v>242</v>
      </c>
      <c r="S10">
        <v>18971</v>
      </c>
      <c r="T10">
        <v>444</v>
      </c>
      <c r="U10">
        <v>1226</v>
      </c>
      <c r="V10">
        <v>239</v>
      </c>
      <c r="W10">
        <v>9161</v>
      </c>
      <c r="X10">
        <v>10052</v>
      </c>
      <c r="Y10">
        <v>317</v>
      </c>
    </row>
    <row r="11" spans="1:25">
      <c r="A11" s="528" t="s">
        <v>762</v>
      </c>
      <c r="B11" s="528">
        <v>185225</v>
      </c>
      <c r="C11" s="528">
        <v>178824</v>
      </c>
      <c r="D11" s="528">
        <v>135270</v>
      </c>
      <c r="E11" s="528">
        <v>98391</v>
      </c>
      <c r="F11" s="528">
        <v>78737</v>
      </c>
      <c r="G11" s="528">
        <v>229</v>
      </c>
      <c r="H11" s="528">
        <v>263</v>
      </c>
      <c r="I11" s="528">
        <v>78474</v>
      </c>
      <c r="J11" s="528">
        <v>334</v>
      </c>
      <c r="K11" s="528">
        <v>2085</v>
      </c>
      <c r="L11" s="528">
        <v>446</v>
      </c>
      <c r="M11" s="528">
        <v>380</v>
      </c>
      <c r="N11" s="528">
        <v>78357</v>
      </c>
      <c r="O11" s="528">
        <v>205</v>
      </c>
      <c r="P11" s="528">
        <v>16793</v>
      </c>
      <c r="Q11" s="528">
        <v>101</v>
      </c>
      <c r="R11" s="528">
        <v>35</v>
      </c>
      <c r="S11" s="528">
        <v>16758</v>
      </c>
      <c r="T11" s="528">
        <v>103</v>
      </c>
      <c r="U11" s="528">
        <v>608</v>
      </c>
      <c r="V11" s="528">
        <v>75</v>
      </c>
      <c r="W11" s="528">
        <v>139</v>
      </c>
      <c r="X11" s="528">
        <v>16654</v>
      </c>
      <c r="Y11" s="528">
        <v>115</v>
      </c>
    </row>
    <row r="12" spans="1:25">
      <c r="A12" t="s">
        <v>763</v>
      </c>
      <c r="B12">
        <v>167288</v>
      </c>
      <c r="C12">
        <v>161267</v>
      </c>
      <c r="D12">
        <v>121484</v>
      </c>
      <c r="E12">
        <v>88956</v>
      </c>
      <c r="F12">
        <v>71504</v>
      </c>
      <c r="G12">
        <v>4219</v>
      </c>
      <c r="H12">
        <v>5479</v>
      </c>
      <c r="I12">
        <v>66025</v>
      </c>
      <c r="J12">
        <v>2522</v>
      </c>
      <c r="K12">
        <v>1757</v>
      </c>
      <c r="L12">
        <v>1167</v>
      </c>
      <c r="M12">
        <v>12661</v>
      </c>
      <c r="N12">
        <v>58843</v>
      </c>
      <c r="O12">
        <v>177</v>
      </c>
      <c r="P12">
        <v>15285</v>
      </c>
      <c r="Q12">
        <v>260</v>
      </c>
      <c r="R12">
        <v>180</v>
      </c>
      <c r="S12">
        <v>15105</v>
      </c>
      <c r="T12">
        <v>304</v>
      </c>
      <c r="U12">
        <v>606</v>
      </c>
      <c r="V12">
        <v>244</v>
      </c>
      <c r="W12">
        <v>7208</v>
      </c>
      <c r="X12">
        <v>8077</v>
      </c>
      <c r="Y12">
        <v>275</v>
      </c>
    </row>
    <row r="13" spans="1:25">
      <c r="A13" t="s">
        <v>764</v>
      </c>
      <c r="B13">
        <v>158550</v>
      </c>
      <c r="C13">
        <v>152657</v>
      </c>
      <c r="D13">
        <v>116283</v>
      </c>
      <c r="E13">
        <v>84764</v>
      </c>
      <c r="F13">
        <v>68175</v>
      </c>
      <c r="G13">
        <v>4186</v>
      </c>
      <c r="H13">
        <v>5578</v>
      </c>
      <c r="I13">
        <v>62597</v>
      </c>
      <c r="J13">
        <v>2447</v>
      </c>
      <c r="K13">
        <v>1831</v>
      </c>
      <c r="L13">
        <v>1420</v>
      </c>
      <c r="M13">
        <v>11801</v>
      </c>
      <c r="N13">
        <v>56374</v>
      </c>
      <c r="O13">
        <v>150</v>
      </c>
      <c r="P13">
        <v>14540</v>
      </c>
      <c r="Q13">
        <v>282</v>
      </c>
      <c r="R13">
        <v>144</v>
      </c>
      <c r="S13">
        <v>14396</v>
      </c>
      <c r="T13">
        <v>282</v>
      </c>
      <c r="U13">
        <v>579</v>
      </c>
      <c r="V13">
        <v>307</v>
      </c>
      <c r="W13">
        <v>6606</v>
      </c>
      <c r="X13">
        <v>7934</v>
      </c>
      <c r="Y13">
        <v>303</v>
      </c>
    </row>
    <row r="14" spans="1:25">
      <c r="A14" s="528" t="s">
        <v>765</v>
      </c>
      <c r="B14" s="528">
        <v>162972</v>
      </c>
      <c r="C14" s="528">
        <v>154838</v>
      </c>
      <c r="D14" s="528">
        <v>120842</v>
      </c>
      <c r="E14" s="528">
        <v>87726</v>
      </c>
      <c r="F14" s="528">
        <v>70946</v>
      </c>
      <c r="G14" s="528">
        <v>162</v>
      </c>
      <c r="H14" s="528">
        <v>175</v>
      </c>
      <c r="I14" s="528">
        <v>70771</v>
      </c>
      <c r="J14" s="528">
        <v>365</v>
      </c>
      <c r="K14" s="528">
        <v>1650</v>
      </c>
      <c r="L14" s="528">
        <v>327</v>
      </c>
      <c r="M14" s="528">
        <v>341</v>
      </c>
      <c r="N14" s="528">
        <v>70605</v>
      </c>
      <c r="O14" s="528">
        <v>212</v>
      </c>
      <c r="P14" s="528">
        <v>14577</v>
      </c>
      <c r="Q14" s="528">
        <v>94</v>
      </c>
      <c r="R14" s="528">
        <v>23</v>
      </c>
      <c r="S14" s="528">
        <v>14554</v>
      </c>
      <c r="T14" s="528">
        <v>86</v>
      </c>
      <c r="U14" s="528">
        <v>479</v>
      </c>
      <c r="V14" s="528">
        <v>58</v>
      </c>
      <c r="W14" s="528">
        <v>113</v>
      </c>
      <c r="X14" s="528">
        <v>14464</v>
      </c>
      <c r="Y14" s="528">
        <v>116</v>
      </c>
    </row>
    <row r="15" spans="1:25">
      <c r="A15" t="s">
        <v>766</v>
      </c>
      <c r="B15">
        <v>185126</v>
      </c>
      <c r="C15">
        <v>176169</v>
      </c>
      <c r="D15">
        <v>138354</v>
      </c>
      <c r="E15">
        <v>101003</v>
      </c>
      <c r="F15">
        <v>82388</v>
      </c>
      <c r="G15">
        <v>4394</v>
      </c>
      <c r="H15">
        <v>7293</v>
      </c>
      <c r="I15">
        <v>75095</v>
      </c>
      <c r="J15">
        <v>2889</v>
      </c>
      <c r="K15">
        <v>2047</v>
      </c>
      <c r="L15">
        <v>906</v>
      </c>
      <c r="M15">
        <v>15256</v>
      </c>
      <c r="N15">
        <v>67132</v>
      </c>
      <c r="O15">
        <v>281</v>
      </c>
      <c r="P15">
        <v>16513</v>
      </c>
      <c r="Q15">
        <v>286</v>
      </c>
      <c r="R15">
        <v>189</v>
      </c>
      <c r="S15">
        <v>16324</v>
      </c>
      <c r="T15">
        <v>342</v>
      </c>
      <c r="U15">
        <v>530</v>
      </c>
      <c r="V15">
        <v>190</v>
      </c>
      <c r="W15">
        <v>7081</v>
      </c>
      <c r="X15">
        <v>9432</v>
      </c>
      <c r="Y15">
        <v>310</v>
      </c>
    </row>
    <row r="16" spans="1:25">
      <c r="A16" t="s">
        <v>767</v>
      </c>
      <c r="B16">
        <v>186090</v>
      </c>
      <c r="C16">
        <v>177399</v>
      </c>
      <c r="D16">
        <v>138923</v>
      </c>
      <c r="E16">
        <v>100965</v>
      </c>
      <c r="F16">
        <v>82063</v>
      </c>
      <c r="G16">
        <v>4440</v>
      </c>
      <c r="H16">
        <v>7200</v>
      </c>
      <c r="I16">
        <v>74863</v>
      </c>
      <c r="J16">
        <v>2952</v>
      </c>
      <c r="K16">
        <v>1954</v>
      </c>
      <c r="L16">
        <v>1022</v>
      </c>
      <c r="M16">
        <v>15404</v>
      </c>
      <c r="N16">
        <v>66659</v>
      </c>
      <c r="O16">
        <v>261</v>
      </c>
      <c r="P16">
        <v>16708</v>
      </c>
      <c r="Q16">
        <v>355</v>
      </c>
      <c r="R16">
        <v>199</v>
      </c>
      <c r="S16">
        <v>16509</v>
      </c>
      <c r="T16">
        <v>320</v>
      </c>
      <c r="U16">
        <v>554</v>
      </c>
      <c r="V16">
        <v>238</v>
      </c>
      <c r="W16">
        <v>7333</v>
      </c>
      <c r="X16">
        <v>9375</v>
      </c>
      <c r="Y16">
        <v>304</v>
      </c>
    </row>
    <row r="17" spans="1:25">
      <c r="A17" s="528" t="s">
        <v>768</v>
      </c>
      <c r="B17" s="528">
        <v>174258</v>
      </c>
      <c r="C17" s="528">
        <v>171018</v>
      </c>
      <c r="D17" s="528">
        <v>125724</v>
      </c>
      <c r="E17" s="528">
        <v>90569</v>
      </c>
      <c r="F17" s="528">
        <v>72466</v>
      </c>
      <c r="G17" s="528">
        <v>179</v>
      </c>
      <c r="H17" s="528">
        <v>243</v>
      </c>
      <c r="I17" s="528">
        <v>72223</v>
      </c>
      <c r="J17" s="528">
        <v>386</v>
      </c>
      <c r="K17" s="528">
        <v>1666</v>
      </c>
      <c r="L17" s="528">
        <v>380</v>
      </c>
      <c r="M17" s="528">
        <v>429</v>
      </c>
      <c r="N17" s="528">
        <v>72037</v>
      </c>
      <c r="O17" s="528">
        <v>212</v>
      </c>
      <c r="P17" s="528">
        <v>15735</v>
      </c>
      <c r="Q17" s="528">
        <v>97</v>
      </c>
      <c r="R17" s="528">
        <v>32</v>
      </c>
      <c r="S17" s="528">
        <v>15703</v>
      </c>
      <c r="T17" s="528">
        <v>86</v>
      </c>
      <c r="U17" s="528">
        <v>419</v>
      </c>
      <c r="V17" s="528">
        <v>69</v>
      </c>
      <c r="W17" s="528">
        <v>112</v>
      </c>
      <c r="X17" s="528">
        <v>15623</v>
      </c>
      <c r="Y17" s="528">
        <v>102</v>
      </c>
    </row>
    <row r="18" spans="1:25">
      <c r="A18" t="s">
        <v>769</v>
      </c>
      <c r="B18">
        <v>192740</v>
      </c>
      <c r="C18">
        <v>189118</v>
      </c>
      <c r="D18">
        <v>139419</v>
      </c>
      <c r="E18">
        <v>100130</v>
      </c>
      <c r="F18">
        <v>80705</v>
      </c>
      <c r="G18">
        <v>3697</v>
      </c>
      <c r="H18">
        <v>7521</v>
      </c>
      <c r="I18">
        <v>73184</v>
      </c>
      <c r="J18">
        <v>2304</v>
      </c>
      <c r="K18">
        <v>1802</v>
      </c>
      <c r="L18">
        <v>665</v>
      </c>
      <c r="M18">
        <v>13320</v>
      </c>
      <c r="N18">
        <v>67384</v>
      </c>
      <c r="O18">
        <v>260</v>
      </c>
      <c r="P18">
        <v>17323</v>
      </c>
      <c r="Q18">
        <v>186</v>
      </c>
      <c r="R18">
        <v>211</v>
      </c>
      <c r="S18">
        <v>17112</v>
      </c>
      <c r="T18">
        <v>237</v>
      </c>
      <c r="U18">
        <v>468</v>
      </c>
      <c r="V18">
        <v>150</v>
      </c>
      <c r="W18">
        <v>6904</v>
      </c>
      <c r="X18">
        <v>10419</v>
      </c>
      <c r="Y18">
        <v>256</v>
      </c>
    </row>
    <row r="19" spans="1:25">
      <c r="A19" t="s">
        <v>770</v>
      </c>
      <c r="B19">
        <v>192549</v>
      </c>
      <c r="C19">
        <v>189035</v>
      </c>
      <c r="D19">
        <v>138915</v>
      </c>
      <c r="E19">
        <v>99361</v>
      </c>
      <c r="F19">
        <v>79786</v>
      </c>
      <c r="G19">
        <v>3932</v>
      </c>
      <c r="H19">
        <v>7663</v>
      </c>
      <c r="I19">
        <v>72123</v>
      </c>
      <c r="J19">
        <v>2263</v>
      </c>
      <c r="K19">
        <v>1796</v>
      </c>
      <c r="L19">
        <v>809</v>
      </c>
      <c r="M19">
        <v>13204</v>
      </c>
      <c r="N19">
        <v>66582</v>
      </c>
      <c r="O19">
        <v>220</v>
      </c>
      <c r="P19">
        <v>17459</v>
      </c>
      <c r="Q19">
        <v>215</v>
      </c>
      <c r="R19">
        <v>214</v>
      </c>
      <c r="S19">
        <v>17245</v>
      </c>
      <c r="T19">
        <v>221</v>
      </c>
      <c r="U19">
        <v>442</v>
      </c>
      <c r="V19">
        <v>186</v>
      </c>
      <c r="W19">
        <v>6987</v>
      </c>
      <c r="X19">
        <v>10472</v>
      </c>
      <c r="Y19">
        <v>280</v>
      </c>
    </row>
    <row r="20" spans="1:25">
      <c r="A20" s="528" t="s">
        <v>771</v>
      </c>
      <c r="B20" s="528">
        <v>17</v>
      </c>
      <c r="C20" s="528">
        <v>8</v>
      </c>
      <c r="D20" s="528">
        <v>8</v>
      </c>
      <c r="E20" s="528">
        <v>6</v>
      </c>
      <c r="F20" s="528">
        <v>4</v>
      </c>
      <c r="G20" s="528">
        <v>0</v>
      </c>
      <c r="H20" s="528">
        <v>0</v>
      </c>
      <c r="I20" s="528">
        <v>4</v>
      </c>
      <c r="J20" s="528">
        <v>0</v>
      </c>
      <c r="K20" s="528">
        <v>0</v>
      </c>
      <c r="L20" s="528">
        <v>0</v>
      </c>
      <c r="M20" s="528">
        <v>0</v>
      </c>
      <c r="N20" s="528">
        <v>4</v>
      </c>
      <c r="O20" s="528">
        <v>1</v>
      </c>
      <c r="P20" s="528">
        <v>1</v>
      </c>
      <c r="Q20" s="528">
        <v>0</v>
      </c>
      <c r="R20" s="528">
        <v>0</v>
      </c>
      <c r="S20" s="528">
        <v>1</v>
      </c>
      <c r="T20" s="528">
        <v>0</v>
      </c>
      <c r="U20" s="528">
        <v>0</v>
      </c>
      <c r="V20" s="528">
        <v>0</v>
      </c>
      <c r="W20" s="528">
        <v>0</v>
      </c>
      <c r="X20" s="528">
        <v>1</v>
      </c>
      <c r="Y20" s="528">
        <v>0</v>
      </c>
    </row>
    <row r="21" spans="1:25">
      <c r="A21" t="s">
        <v>772</v>
      </c>
      <c r="B21">
        <v>953</v>
      </c>
      <c r="C21">
        <v>185</v>
      </c>
      <c r="D21">
        <v>152</v>
      </c>
      <c r="E21">
        <v>84</v>
      </c>
      <c r="F21">
        <v>70</v>
      </c>
      <c r="G21">
        <v>6</v>
      </c>
      <c r="H21">
        <v>4</v>
      </c>
      <c r="I21">
        <v>66</v>
      </c>
      <c r="J21">
        <v>4</v>
      </c>
      <c r="K21">
        <v>4</v>
      </c>
      <c r="L21">
        <v>2</v>
      </c>
      <c r="M21">
        <v>17</v>
      </c>
      <c r="N21">
        <v>53</v>
      </c>
      <c r="O21">
        <v>4</v>
      </c>
      <c r="P21">
        <v>9</v>
      </c>
      <c r="Q21">
        <v>1</v>
      </c>
      <c r="R21">
        <v>0</v>
      </c>
      <c r="S21">
        <v>9</v>
      </c>
      <c r="T21">
        <v>0</v>
      </c>
      <c r="U21">
        <v>0</v>
      </c>
      <c r="V21">
        <v>3</v>
      </c>
      <c r="W21">
        <v>3</v>
      </c>
      <c r="X21">
        <v>6</v>
      </c>
      <c r="Y21">
        <v>0</v>
      </c>
    </row>
    <row r="22" spans="1:25">
      <c r="A22" t="s">
        <v>773</v>
      </c>
      <c r="B22">
        <v>18</v>
      </c>
      <c r="C22">
        <v>10</v>
      </c>
      <c r="D22">
        <v>8</v>
      </c>
      <c r="E22">
        <v>4</v>
      </c>
      <c r="F22">
        <v>3</v>
      </c>
      <c r="G22">
        <v>0</v>
      </c>
      <c r="H22">
        <v>0</v>
      </c>
      <c r="I22">
        <v>3</v>
      </c>
      <c r="J22">
        <v>1</v>
      </c>
      <c r="K22">
        <v>1</v>
      </c>
      <c r="L22">
        <v>0</v>
      </c>
      <c r="M22">
        <v>1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>
      <c r="A23" s="528" t="s">
        <v>774</v>
      </c>
      <c r="B23" s="528">
        <v>52543</v>
      </c>
      <c r="C23" s="528">
        <v>4257</v>
      </c>
      <c r="D23" s="528">
        <v>3109</v>
      </c>
      <c r="E23" s="528">
        <v>1345</v>
      </c>
      <c r="F23" s="528">
        <v>446</v>
      </c>
      <c r="G23" s="528">
        <v>3</v>
      </c>
      <c r="H23" s="528">
        <v>1</v>
      </c>
      <c r="I23" s="528">
        <v>445</v>
      </c>
      <c r="J23" s="528">
        <v>2</v>
      </c>
      <c r="K23" s="528">
        <v>14</v>
      </c>
      <c r="L23" s="528">
        <v>2</v>
      </c>
      <c r="M23" s="528">
        <v>4</v>
      </c>
      <c r="N23" s="528">
        <v>442</v>
      </c>
      <c r="O23" s="528">
        <v>8</v>
      </c>
      <c r="P23" s="528">
        <v>839</v>
      </c>
      <c r="Q23" s="528">
        <v>6</v>
      </c>
      <c r="R23" s="528">
        <v>5</v>
      </c>
      <c r="S23" s="528">
        <v>834</v>
      </c>
      <c r="T23" s="528">
        <v>8</v>
      </c>
      <c r="U23" s="528">
        <v>24</v>
      </c>
      <c r="V23" s="528">
        <v>16</v>
      </c>
      <c r="W23" s="528">
        <v>5</v>
      </c>
      <c r="X23" s="528">
        <v>834</v>
      </c>
      <c r="Y23" s="528">
        <v>12</v>
      </c>
    </row>
    <row r="24" spans="1:25">
      <c r="A24" t="s">
        <v>775</v>
      </c>
      <c r="B24">
        <v>33145</v>
      </c>
      <c r="C24">
        <v>2650</v>
      </c>
      <c r="D24">
        <v>1836</v>
      </c>
      <c r="E24">
        <v>838</v>
      </c>
      <c r="F24">
        <v>286</v>
      </c>
      <c r="G24">
        <v>24</v>
      </c>
      <c r="H24">
        <v>19</v>
      </c>
      <c r="I24">
        <v>267</v>
      </c>
      <c r="J24">
        <v>18</v>
      </c>
      <c r="K24">
        <v>12</v>
      </c>
      <c r="L24">
        <v>28</v>
      </c>
      <c r="M24">
        <v>98</v>
      </c>
      <c r="N24">
        <v>188</v>
      </c>
      <c r="O24">
        <v>1</v>
      </c>
      <c r="P24">
        <v>531</v>
      </c>
      <c r="Q24">
        <v>11</v>
      </c>
      <c r="R24">
        <v>18</v>
      </c>
      <c r="S24">
        <v>513</v>
      </c>
      <c r="T24">
        <v>17</v>
      </c>
      <c r="U24">
        <v>15</v>
      </c>
      <c r="V24">
        <v>168</v>
      </c>
      <c r="W24">
        <v>360</v>
      </c>
      <c r="X24">
        <v>171</v>
      </c>
      <c r="Y24">
        <v>4</v>
      </c>
    </row>
    <row r="25" spans="1:25">
      <c r="A25" t="s">
        <v>776</v>
      </c>
      <c r="B25">
        <v>11</v>
      </c>
      <c r="C25">
        <v>5</v>
      </c>
      <c r="D25">
        <v>4</v>
      </c>
      <c r="E25">
        <v>3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2</v>
      </c>
      <c r="Q25">
        <v>0</v>
      </c>
      <c r="R25">
        <v>0</v>
      </c>
      <c r="S25">
        <v>2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</row>
    <row r="26" spans="1:25">
      <c r="A26" s="528" t="s">
        <v>777</v>
      </c>
      <c r="B26" s="528">
        <v>37271</v>
      </c>
      <c r="C26" s="528">
        <v>4269</v>
      </c>
      <c r="D26" s="528">
        <v>3548</v>
      </c>
      <c r="E26" s="528">
        <v>763</v>
      </c>
      <c r="F26" s="528">
        <v>395</v>
      </c>
      <c r="G26" s="528">
        <v>3</v>
      </c>
      <c r="H26" s="528">
        <v>18</v>
      </c>
      <c r="I26" s="528">
        <v>377</v>
      </c>
      <c r="J26" s="528">
        <v>12</v>
      </c>
      <c r="K26" s="528">
        <v>25</v>
      </c>
      <c r="L26" s="528">
        <v>3</v>
      </c>
      <c r="M26" s="528">
        <v>11</v>
      </c>
      <c r="N26" s="528">
        <v>384</v>
      </c>
      <c r="O26" s="528">
        <v>15</v>
      </c>
      <c r="P26" s="528">
        <v>343</v>
      </c>
      <c r="Q26" s="528">
        <v>4</v>
      </c>
      <c r="R26" s="528">
        <v>1</v>
      </c>
      <c r="S26" s="528">
        <v>342</v>
      </c>
      <c r="T26" s="528">
        <v>3</v>
      </c>
      <c r="U26" s="528">
        <v>9</v>
      </c>
      <c r="V26" s="528">
        <v>2</v>
      </c>
      <c r="W26" s="528">
        <v>3</v>
      </c>
      <c r="X26" s="528">
        <v>340</v>
      </c>
      <c r="Y26" s="528">
        <v>6</v>
      </c>
    </row>
    <row r="27" spans="1:25">
      <c r="A27" t="s">
        <v>778</v>
      </c>
      <c r="B27">
        <v>30295</v>
      </c>
      <c r="C27">
        <v>3204</v>
      </c>
      <c r="D27">
        <v>2579</v>
      </c>
      <c r="E27">
        <v>592</v>
      </c>
      <c r="F27">
        <v>284</v>
      </c>
      <c r="G27">
        <v>27</v>
      </c>
      <c r="H27">
        <v>29</v>
      </c>
      <c r="I27">
        <v>255</v>
      </c>
      <c r="J27">
        <v>12</v>
      </c>
      <c r="K27">
        <v>11</v>
      </c>
      <c r="L27">
        <v>8</v>
      </c>
      <c r="M27">
        <v>70</v>
      </c>
      <c r="N27">
        <v>214</v>
      </c>
      <c r="O27">
        <v>9</v>
      </c>
      <c r="P27">
        <v>287</v>
      </c>
      <c r="Q27">
        <v>36</v>
      </c>
      <c r="R27">
        <v>7</v>
      </c>
      <c r="S27">
        <v>280</v>
      </c>
      <c r="T27">
        <v>6</v>
      </c>
      <c r="U27">
        <v>10</v>
      </c>
      <c r="V27">
        <v>106</v>
      </c>
      <c r="W27">
        <v>232</v>
      </c>
      <c r="X27">
        <v>55</v>
      </c>
      <c r="Y27">
        <v>6</v>
      </c>
    </row>
    <row r="28" spans="1:25">
      <c r="A28" t="s">
        <v>779</v>
      </c>
      <c r="B28">
        <v>10</v>
      </c>
      <c r="C28">
        <v>6</v>
      </c>
      <c r="D28">
        <v>4</v>
      </c>
      <c r="E28">
        <v>3</v>
      </c>
      <c r="F28">
        <v>3</v>
      </c>
      <c r="G28">
        <v>0</v>
      </c>
      <c r="H28">
        <v>0</v>
      </c>
      <c r="I28">
        <v>3</v>
      </c>
      <c r="J28">
        <v>0</v>
      </c>
      <c r="K28">
        <v>0</v>
      </c>
      <c r="L28">
        <v>0</v>
      </c>
      <c r="M28">
        <v>1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>
      <c r="A29" s="528" t="s">
        <v>780</v>
      </c>
      <c r="B29" s="528">
        <v>31</v>
      </c>
      <c r="C29" s="528">
        <v>14</v>
      </c>
      <c r="D29" s="528">
        <v>11</v>
      </c>
      <c r="E29" s="528">
        <v>5</v>
      </c>
      <c r="F29" s="528">
        <v>4</v>
      </c>
      <c r="G29" s="528">
        <v>0</v>
      </c>
      <c r="H29" s="528">
        <v>0</v>
      </c>
      <c r="I29" s="528">
        <v>4</v>
      </c>
      <c r="J29" s="528">
        <v>0</v>
      </c>
      <c r="K29" s="528">
        <v>1</v>
      </c>
      <c r="L29" s="528">
        <v>0</v>
      </c>
      <c r="M29" s="528">
        <v>0</v>
      </c>
      <c r="N29" s="528">
        <v>4</v>
      </c>
      <c r="O29" s="528">
        <v>1</v>
      </c>
      <c r="P29" s="528">
        <v>1</v>
      </c>
      <c r="Q29" s="528">
        <v>0</v>
      </c>
      <c r="R29" s="528">
        <v>0</v>
      </c>
      <c r="S29" s="528">
        <v>1</v>
      </c>
      <c r="T29" s="528">
        <v>0</v>
      </c>
      <c r="U29" s="528">
        <v>0</v>
      </c>
      <c r="V29" s="528">
        <v>0</v>
      </c>
      <c r="W29" s="528">
        <v>0</v>
      </c>
      <c r="X29" s="528">
        <v>1</v>
      </c>
      <c r="Y29" s="528">
        <v>0</v>
      </c>
    </row>
    <row r="30" spans="1:25">
      <c r="A30" t="s">
        <v>781</v>
      </c>
      <c r="B30">
        <v>46324</v>
      </c>
      <c r="C30">
        <v>9097</v>
      </c>
      <c r="D30">
        <v>8433</v>
      </c>
      <c r="E30">
        <v>1139</v>
      </c>
      <c r="F30">
        <v>106</v>
      </c>
      <c r="G30">
        <v>29</v>
      </c>
      <c r="H30">
        <v>36</v>
      </c>
      <c r="I30">
        <v>70</v>
      </c>
      <c r="J30">
        <v>24</v>
      </c>
      <c r="K30">
        <v>22</v>
      </c>
      <c r="L30">
        <v>3</v>
      </c>
      <c r="M30">
        <v>77</v>
      </c>
      <c r="N30">
        <v>29</v>
      </c>
      <c r="O30">
        <v>37</v>
      </c>
      <c r="P30">
        <v>758</v>
      </c>
      <c r="Q30">
        <v>40</v>
      </c>
      <c r="R30">
        <v>83</v>
      </c>
      <c r="S30">
        <v>675</v>
      </c>
      <c r="T30">
        <v>25</v>
      </c>
      <c r="U30">
        <v>169</v>
      </c>
      <c r="V30">
        <v>64</v>
      </c>
      <c r="W30">
        <v>664</v>
      </c>
      <c r="X30">
        <v>94</v>
      </c>
      <c r="Y30">
        <v>35</v>
      </c>
    </row>
    <row r="31" spans="1:25">
      <c r="A31" t="s">
        <v>782</v>
      </c>
      <c r="B31">
        <v>17</v>
      </c>
      <c r="C31">
        <v>9</v>
      </c>
      <c r="D31">
        <v>5</v>
      </c>
      <c r="E31">
        <v>2</v>
      </c>
      <c r="F31">
        <v>2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>
      <c r="A32" s="528" t="s">
        <v>783</v>
      </c>
      <c r="B32" s="528">
        <v>21</v>
      </c>
      <c r="C32" s="528">
        <v>9</v>
      </c>
      <c r="D32" s="528">
        <v>5</v>
      </c>
      <c r="E32" s="528">
        <v>5</v>
      </c>
      <c r="F32" s="528">
        <v>3</v>
      </c>
      <c r="G32" s="528">
        <v>0</v>
      </c>
      <c r="H32" s="528">
        <v>0</v>
      </c>
      <c r="I32" s="528">
        <v>3</v>
      </c>
      <c r="J32" s="528">
        <v>0</v>
      </c>
      <c r="K32" s="528">
        <v>0</v>
      </c>
      <c r="L32" s="528">
        <v>0</v>
      </c>
      <c r="M32" s="528">
        <v>0</v>
      </c>
      <c r="N32" s="528">
        <v>3</v>
      </c>
      <c r="O32" s="528">
        <v>1</v>
      </c>
      <c r="P32" s="528">
        <v>0</v>
      </c>
      <c r="Q32" s="528">
        <v>0</v>
      </c>
      <c r="R32" s="528">
        <v>0</v>
      </c>
      <c r="S32" s="528">
        <v>0</v>
      </c>
      <c r="T32" s="528">
        <v>0</v>
      </c>
      <c r="U32" s="528">
        <v>0</v>
      </c>
      <c r="V32" s="528">
        <v>0</v>
      </c>
      <c r="W32" s="528">
        <v>0</v>
      </c>
      <c r="X32" s="528">
        <v>0</v>
      </c>
      <c r="Y32" s="528">
        <v>0</v>
      </c>
    </row>
    <row r="33" spans="1:25">
      <c r="A33" t="s">
        <v>784</v>
      </c>
      <c r="B33">
        <v>1928</v>
      </c>
      <c r="C33">
        <v>131</v>
      </c>
      <c r="D33">
        <v>76</v>
      </c>
      <c r="E33">
        <v>9</v>
      </c>
      <c r="F33">
        <v>5</v>
      </c>
      <c r="G33">
        <v>3</v>
      </c>
      <c r="H33">
        <v>5</v>
      </c>
      <c r="I33">
        <v>0</v>
      </c>
      <c r="J33">
        <v>0</v>
      </c>
      <c r="K33">
        <v>2</v>
      </c>
      <c r="L33">
        <v>2</v>
      </c>
      <c r="M33">
        <v>4</v>
      </c>
      <c r="N33">
        <v>1</v>
      </c>
      <c r="O33">
        <v>0</v>
      </c>
      <c r="P33">
        <v>3</v>
      </c>
      <c r="Q33">
        <v>0</v>
      </c>
      <c r="R33">
        <v>0</v>
      </c>
      <c r="S33">
        <v>3</v>
      </c>
      <c r="T33">
        <v>0</v>
      </c>
      <c r="U33">
        <v>0</v>
      </c>
      <c r="V33">
        <v>0</v>
      </c>
      <c r="W33">
        <v>1</v>
      </c>
      <c r="X33">
        <v>2</v>
      </c>
      <c r="Y33">
        <v>0</v>
      </c>
    </row>
    <row r="34" spans="1:25">
      <c r="A34" t="s">
        <v>785</v>
      </c>
      <c r="B34">
        <v>20</v>
      </c>
      <c r="C34">
        <v>8</v>
      </c>
      <c r="D34">
        <v>7</v>
      </c>
      <c r="E34">
        <v>5</v>
      </c>
      <c r="F34">
        <v>3</v>
      </c>
      <c r="G34">
        <v>0</v>
      </c>
      <c r="H34">
        <v>1</v>
      </c>
      <c r="I34">
        <v>2</v>
      </c>
      <c r="J34">
        <v>0</v>
      </c>
      <c r="K34">
        <v>0</v>
      </c>
      <c r="L34">
        <v>0</v>
      </c>
      <c r="M34">
        <v>1</v>
      </c>
      <c r="N34">
        <v>2</v>
      </c>
      <c r="O34">
        <v>1</v>
      </c>
      <c r="P34">
        <v>2</v>
      </c>
      <c r="Q34">
        <v>0</v>
      </c>
      <c r="R34">
        <v>0</v>
      </c>
      <c r="S34">
        <v>2</v>
      </c>
      <c r="T34">
        <v>0</v>
      </c>
      <c r="U34">
        <v>1</v>
      </c>
      <c r="V34">
        <v>0</v>
      </c>
      <c r="W34">
        <v>2</v>
      </c>
      <c r="X34">
        <v>0</v>
      </c>
      <c r="Y34">
        <v>0</v>
      </c>
    </row>
    <row r="35" spans="1:25">
      <c r="A35" s="528" t="s">
        <v>786</v>
      </c>
      <c r="B35" s="528">
        <v>13</v>
      </c>
      <c r="C35" s="528">
        <v>5</v>
      </c>
      <c r="D35" s="528">
        <v>5</v>
      </c>
      <c r="E35" s="528">
        <v>3</v>
      </c>
      <c r="F35" s="528">
        <v>1</v>
      </c>
      <c r="G35" s="528">
        <v>0</v>
      </c>
      <c r="H35" s="528">
        <v>0</v>
      </c>
      <c r="I35" s="528">
        <v>1</v>
      </c>
      <c r="J35" s="528">
        <v>0</v>
      </c>
      <c r="K35" s="528">
        <v>0</v>
      </c>
      <c r="L35" s="528">
        <v>0</v>
      </c>
      <c r="M35" s="528">
        <v>1</v>
      </c>
      <c r="N35" s="528">
        <v>0</v>
      </c>
      <c r="O35" s="528">
        <v>0</v>
      </c>
      <c r="P35" s="528">
        <v>2</v>
      </c>
      <c r="Q35" s="528">
        <v>0</v>
      </c>
      <c r="R35" s="528">
        <v>0</v>
      </c>
      <c r="S35" s="528">
        <v>2</v>
      </c>
      <c r="T35" s="528">
        <v>0</v>
      </c>
      <c r="U35" s="528">
        <v>0</v>
      </c>
      <c r="V35" s="528">
        <v>0</v>
      </c>
      <c r="W35" s="528">
        <v>1</v>
      </c>
      <c r="X35" s="528">
        <v>1</v>
      </c>
      <c r="Y35" s="528">
        <v>0</v>
      </c>
    </row>
    <row r="36" spans="1:25">
      <c r="A36" t="s">
        <v>787</v>
      </c>
      <c r="B36">
        <v>1606</v>
      </c>
      <c r="C36">
        <v>401</v>
      </c>
      <c r="D36">
        <v>209</v>
      </c>
      <c r="E36">
        <v>106</v>
      </c>
      <c r="F36">
        <v>88</v>
      </c>
      <c r="G36">
        <v>30</v>
      </c>
      <c r="H36">
        <v>58</v>
      </c>
      <c r="I36">
        <v>30</v>
      </c>
      <c r="J36">
        <v>8</v>
      </c>
      <c r="K36">
        <v>27</v>
      </c>
      <c r="L36">
        <v>32</v>
      </c>
      <c r="M36">
        <v>69</v>
      </c>
      <c r="N36">
        <v>19</v>
      </c>
      <c r="O36">
        <v>1</v>
      </c>
      <c r="P36">
        <v>12</v>
      </c>
      <c r="Q36">
        <v>3</v>
      </c>
      <c r="R36">
        <v>3</v>
      </c>
      <c r="S36">
        <v>9</v>
      </c>
      <c r="T36">
        <v>0</v>
      </c>
      <c r="U36">
        <v>1</v>
      </c>
      <c r="V36">
        <v>9</v>
      </c>
      <c r="W36">
        <v>10</v>
      </c>
      <c r="X36">
        <v>2</v>
      </c>
      <c r="Y36">
        <v>2</v>
      </c>
    </row>
    <row r="37" spans="1:25">
      <c r="A37" t="s">
        <v>788</v>
      </c>
      <c r="B37">
        <v>16</v>
      </c>
      <c r="C37">
        <v>5</v>
      </c>
      <c r="D37">
        <v>2</v>
      </c>
      <c r="E37">
        <v>2</v>
      </c>
      <c r="F37">
        <v>1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</row>
    <row r="38" spans="1:25">
      <c r="A38" s="528" t="s">
        <v>789</v>
      </c>
      <c r="B38" s="528">
        <v>4759</v>
      </c>
      <c r="C38" s="528">
        <v>3833</v>
      </c>
      <c r="D38" s="528">
        <v>2658</v>
      </c>
      <c r="E38" s="528">
        <v>2046</v>
      </c>
      <c r="F38" s="528">
        <v>1785</v>
      </c>
      <c r="G38" s="528">
        <v>30</v>
      </c>
      <c r="H38" s="528">
        <v>66</v>
      </c>
      <c r="I38" s="528">
        <v>1719</v>
      </c>
      <c r="J38" s="528">
        <v>13</v>
      </c>
      <c r="K38" s="528">
        <v>34</v>
      </c>
      <c r="L38" s="528">
        <v>15</v>
      </c>
      <c r="M38" s="528">
        <v>95</v>
      </c>
      <c r="N38" s="528">
        <v>1690</v>
      </c>
      <c r="O38" s="528">
        <v>16</v>
      </c>
      <c r="P38" s="528">
        <v>222</v>
      </c>
      <c r="Q38" s="528">
        <v>0</v>
      </c>
      <c r="R38" s="528">
        <v>0</v>
      </c>
      <c r="S38" s="528">
        <v>222</v>
      </c>
      <c r="T38" s="528">
        <v>2</v>
      </c>
      <c r="U38" s="528">
        <v>2</v>
      </c>
      <c r="V38" s="528">
        <v>5</v>
      </c>
      <c r="W38" s="528">
        <v>138</v>
      </c>
      <c r="X38" s="528">
        <v>84</v>
      </c>
      <c r="Y38" s="528">
        <v>8</v>
      </c>
    </row>
    <row r="39" spans="1:25">
      <c r="A39" t="s">
        <v>790</v>
      </c>
      <c r="B39">
        <v>1447</v>
      </c>
      <c r="C39">
        <v>797</v>
      </c>
      <c r="D39">
        <v>324</v>
      </c>
      <c r="E39">
        <v>181</v>
      </c>
      <c r="F39">
        <v>137</v>
      </c>
      <c r="G39">
        <v>15</v>
      </c>
      <c r="H39">
        <v>6</v>
      </c>
      <c r="I39">
        <v>131</v>
      </c>
      <c r="J39">
        <v>6</v>
      </c>
      <c r="K39">
        <v>9</v>
      </c>
      <c r="L39">
        <v>20</v>
      </c>
      <c r="M39">
        <v>22</v>
      </c>
      <c r="N39">
        <v>115</v>
      </c>
      <c r="O39">
        <v>0</v>
      </c>
      <c r="P39">
        <v>38</v>
      </c>
      <c r="Q39">
        <v>2</v>
      </c>
      <c r="R39">
        <v>1</v>
      </c>
      <c r="S39">
        <v>37</v>
      </c>
      <c r="T39">
        <v>0</v>
      </c>
      <c r="U39">
        <v>1</v>
      </c>
      <c r="V39">
        <v>13</v>
      </c>
      <c r="W39">
        <v>27</v>
      </c>
      <c r="X39">
        <v>11</v>
      </c>
      <c r="Y39">
        <v>1</v>
      </c>
    </row>
    <row r="40" spans="1:25">
      <c r="A40" t="s">
        <v>791</v>
      </c>
      <c r="B40"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>
      <c r="A41" s="528" t="s">
        <v>792</v>
      </c>
      <c r="B41" s="528">
        <v>45800</v>
      </c>
      <c r="C41" s="528">
        <v>35754</v>
      </c>
      <c r="D41" s="528">
        <v>23223</v>
      </c>
      <c r="E41" s="528">
        <v>14940</v>
      </c>
      <c r="F41" s="528">
        <v>9080</v>
      </c>
      <c r="G41" s="528">
        <v>57</v>
      </c>
      <c r="H41" s="528">
        <v>63</v>
      </c>
      <c r="I41" s="528">
        <v>9017</v>
      </c>
      <c r="J41" s="528">
        <v>47</v>
      </c>
      <c r="K41" s="528">
        <v>549</v>
      </c>
      <c r="L41" s="528">
        <v>55</v>
      </c>
      <c r="M41" s="528">
        <v>54</v>
      </c>
      <c r="N41" s="528">
        <v>9026</v>
      </c>
      <c r="O41" s="528">
        <v>20</v>
      </c>
      <c r="P41" s="528">
        <v>5111</v>
      </c>
      <c r="Q41" s="528">
        <v>40</v>
      </c>
      <c r="R41" s="528">
        <v>11</v>
      </c>
      <c r="S41" s="528">
        <v>5100</v>
      </c>
      <c r="T41" s="528">
        <v>33</v>
      </c>
      <c r="U41" s="528">
        <v>113</v>
      </c>
      <c r="V41" s="528">
        <v>33</v>
      </c>
      <c r="W41" s="528">
        <v>40</v>
      </c>
      <c r="X41" s="528">
        <v>5071</v>
      </c>
      <c r="Y41" s="528">
        <v>30</v>
      </c>
    </row>
    <row r="42" spans="1:25">
      <c r="A42" t="s">
        <v>793</v>
      </c>
      <c r="B42">
        <v>35178</v>
      </c>
      <c r="C42">
        <v>26520</v>
      </c>
      <c r="D42">
        <v>16853</v>
      </c>
      <c r="E42">
        <v>10799</v>
      </c>
      <c r="F42">
        <v>6607</v>
      </c>
      <c r="G42">
        <v>756</v>
      </c>
      <c r="H42">
        <v>696</v>
      </c>
      <c r="I42">
        <v>5911</v>
      </c>
      <c r="J42">
        <v>417</v>
      </c>
      <c r="K42">
        <v>413</v>
      </c>
      <c r="L42">
        <v>2009</v>
      </c>
      <c r="M42">
        <v>3017</v>
      </c>
      <c r="N42">
        <v>3590</v>
      </c>
      <c r="O42">
        <v>43</v>
      </c>
      <c r="P42">
        <v>3615</v>
      </c>
      <c r="Q42">
        <v>88</v>
      </c>
      <c r="R42">
        <v>30</v>
      </c>
      <c r="S42">
        <v>3585</v>
      </c>
      <c r="T42">
        <v>75</v>
      </c>
      <c r="U42">
        <v>91</v>
      </c>
      <c r="V42">
        <v>1953</v>
      </c>
      <c r="W42">
        <v>2031</v>
      </c>
      <c r="X42">
        <v>1584</v>
      </c>
      <c r="Y42">
        <v>91</v>
      </c>
    </row>
    <row r="43" spans="1:25">
      <c r="A43" t="s">
        <v>794</v>
      </c>
      <c r="B43">
        <v>3</v>
      </c>
      <c r="C43">
        <v>1</v>
      </c>
      <c r="D43">
        <v>1</v>
      </c>
      <c r="E43">
        <v>1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>
      <c r="A44" s="528" t="s">
        <v>795</v>
      </c>
      <c r="B44" s="528">
        <v>37026</v>
      </c>
      <c r="C44" s="528">
        <v>22373</v>
      </c>
      <c r="D44" s="528">
        <v>17667</v>
      </c>
      <c r="E44" s="528">
        <v>560</v>
      </c>
      <c r="F44" s="528">
        <v>317</v>
      </c>
      <c r="G44" s="528">
        <v>3</v>
      </c>
      <c r="H44" s="528">
        <v>1</v>
      </c>
      <c r="I44" s="528">
        <v>316</v>
      </c>
      <c r="J44" s="528">
        <v>5</v>
      </c>
      <c r="K44" s="528">
        <v>19</v>
      </c>
      <c r="L44" s="528">
        <v>1</v>
      </c>
      <c r="M44" s="528">
        <v>2</v>
      </c>
      <c r="N44" s="528">
        <v>315</v>
      </c>
      <c r="O44" s="528">
        <v>0</v>
      </c>
      <c r="P44" s="528">
        <v>196</v>
      </c>
      <c r="Q44" s="528">
        <v>9</v>
      </c>
      <c r="R44" s="528">
        <v>2</v>
      </c>
      <c r="S44" s="528">
        <v>194</v>
      </c>
      <c r="T44" s="528">
        <v>0</v>
      </c>
      <c r="U44" s="528">
        <v>6</v>
      </c>
      <c r="V44" s="528">
        <v>0</v>
      </c>
      <c r="W44" s="528">
        <v>1</v>
      </c>
      <c r="X44" s="528">
        <v>195</v>
      </c>
      <c r="Y44" s="528">
        <v>7</v>
      </c>
    </row>
    <row r="45" spans="1:25">
      <c r="A45" t="s">
        <v>796</v>
      </c>
      <c r="B45">
        <v>48693</v>
      </c>
      <c r="C45">
        <v>27710</v>
      </c>
      <c r="D45">
        <v>22106</v>
      </c>
      <c r="E45">
        <v>810</v>
      </c>
      <c r="F45">
        <v>493</v>
      </c>
      <c r="G45">
        <v>138</v>
      </c>
      <c r="H45">
        <v>36</v>
      </c>
      <c r="I45">
        <v>457</v>
      </c>
      <c r="J45">
        <v>44</v>
      </c>
      <c r="K45">
        <v>26</v>
      </c>
      <c r="L45">
        <v>52</v>
      </c>
      <c r="M45">
        <v>223</v>
      </c>
      <c r="N45">
        <v>270</v>
      </c>
      <c r="O45">
        <v>4</v>
      </c>
      <c r="P45">
        <v>264</v>
      </c>
      <c r="Q45">
        <v>36</v>
      </c>
      <c r="R45">
        <v>2</v>
      </c>
      <c r="S45">
        <v>262</v>
      </c>
      <c r="T45">
        <v>16</v>
      </c>
      <c r="U45">
        <v>8</v>
      </c>
      <c r="V45">
        <v>30</v>
      </c>
      <c r="W45">
        <v>170</v>
      </c>
      <c r="X45">
        <v>94</v>
      </c>
      <c r="Y45">
        <v>32</v>
      </c>
    </row>
    <row r="46" spans="1:25">
      <c r="A46" t="s">
        <v>797</v>
      </c>
      <c r="B46">
        <v>16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>
      <c r="A47" s="528" t="s">
        <v>798</v>
      </c>
      <c r="B47" s="528">
        <v>9061</v>
      </c>
      <c r="C47" s="528">
        <v>792</v>
      </c>
      <c r="D47" s="528">
        <v>268</v>
      </c>
      <c r="E47" s="528">
        <v>76</v>
      </c>
      <c r="F47" s="528">
        <v>59</v>
      </c>
      <c r="G47" s="528">
        <v>1</v>
      </c>
      <c r="H47" s="528">
        <v>0</v>
      </c>
      <c r="I47" s="528">
        <v>59</v>
      </c>
      <c r="J47" s="528">
        <v>1</v>
      </c>
      <c r="K47" s="528">
        <v>9</v>
      </c>
      <c r="L47" s="528">
        <v>1</v>
      </c>
      <c r="M47" s="528">
        <v>0</v>
      </c>
      <c r="N47" s="528">
        <v>59</v>
      </c>
      <c r="O47" s="528">
        <v>0</v>
      </c>
      <c r="P47" s="528">
        <v>15</v>
      </c>
      <c r="Q47" s="528">
        <v>5</v>
      </c>
      <c r="R47" s="528">
        <v>0</v>
      </c>
      <c r="S47" s="528">
        <v>15</v>
      </c>
      <c r="T47" s="528">
        <v>0</v>
      </c>
      <c r="U47" s="528">
        <v>3</v>
      </c>
      <c r="V47" s="528">
        <v>0</v>
      </c>
      <c r="W47" s="528">
        <v>0</v>
      </c>
      <c r="X47" s="528">
        <v>15</v>
      </c>
      <c r="Y47" s="528">
        <v>0</v>
      </c>
    </row>
    <row r="48" spans="1:25">
      <c r="A48" t="s">
        <v>799</v>
      </c>
      <c r="B48">
        <v>8697</v>
      </c>
      <c r="C48">
        <v>811</v>
      </c>
      <c r="D48">
        <v>261</v>
      </c>
      <c r="E48">
        <v>73</v>
      </c>
      <c r="F48">
        <v>53</v>
      </c>
      <c r="G48">
        <v>6</v>
      </c>
      <c r="H48">
        <v>8</v>
      </c>
      <c r="I48">
        <v>45</v>
      </c>
      <c r="J48">
        <v>4</v>
      </c>
      <c r="K48">
        <v>6</v>
      </c>
      <c r="L48">
        <v>28</v>
      </c>
      <c r="M48">
        <v>19</v>
      </c>
      <c r="N48">
        <v>34</v>
      </c>
      <c r="O48">
        <v>0</v>
      </c>
      <c r="P48">
        <v>20</v>
      </c>
      <c r="Q48">
        <v>5</v>
      </c>
      <c r="R48">
        <v>0</v>
      </c>
      <c r="S48">
        <v>20</v>
      </c>
      <c r="T48">
        <v>1</v>
      </c>
      <c r="U48">
        <v>0</v>
      </c>
      <c r="V48">
        <v>14</v>
      </c>
      <c r="W48">
        <v>11</v>
      </c>
      <c r="X48">
        <v>9</v>
      </c>
      <c r="Y48">
        <v>4</v>
      </c>
    </row>
    <row r="49" spans="1:25">
      <c r="A49" t="s">
        <v>800</v>
      </c>
      <c r="B49">
        <v>11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>
      <c r="A50" s="528" t="s">
        <v>801</v>
      </c>
      <c r="B50" s="528">
        <v>2769</v>
      </c>
      <c r="C50" s="528">
        <v>215</v>
      </c>
      <c r="D50" s="528">
        <v>126</v>
      </c>
      <c r="E50" s="528">
        <v>17</v>
      </c>
      <c r="F50" s="528">
        <v>14</v>
      </c>
      <c r="G50" s="528">
        <v>0</v>
      </c>
      <c r="H50" s="528">
        <v>0</v>
      </c>
      <c r="I50" s="528">
        <v>14</v>
      </c>
      <c r="J50" s="528">
        <v>0</v>
      </c>
      <c r="K50" s="528">
        <v>5</v>
      </c>
      <c r="L50" s="528">
        <v>0</v>
      </c>
      <c r="M50" s="528">
        <v>0</v>
      </c>
      <c r="N50" s="528">
        <v>14</v>
      </c>
      <c r="O50" s="528">
        <v>0</v>
      </c>
      <c r="P50" s="528">
        <v>3</v>
      </c>
      <c r="Q50" s="528">
        <v>0</v>
      </c>
      <c r="R50" s="528">
        <v>0</v>
      </c>
      <c r="S50" s="528">
        <v>3</v>
      </c>
      <c r="T50" s="528">
        <v>0</v>
      </c>
      <c r="U50" s="528">
        <v>0</v>
      </c>
      <c r="V50" s="528">
        <v>0</v>
      </c>
      <c r="W50" s="528">
        <v>0</v>
      </c>
      <c r="X50" s="528">
        <v>3</v>
      </c>
      <c r="Y50" s="528">
        <v>0</v>
      </c>
    </row>
    <row r="51" spans="1:25">
      <c r="A51" t="s">
        <v>802</v>
      </c>
      <c r="B51">
        <v>2027</v>
      </c>
      <c r="C51">
        <v>196</v>
      </c>
      <c r="D51">
        <v>118</v>
      </c>
      <c r="E51">
        <v>13</v>
      </c>
      <c r="F51">
        <v>12</v>
      </c>
      <c r="G51">
        <v>3</v>
      </c>
      <c r="H51">
        <v>1</v>
      </c>
      <c r="I51">
        <v>11</v>
      </c>
      <c r="J51">
        <v>2</v>
      </c>
      <c r="K51">
        <v>2</v>
      </c>
      <c r="L51">
        <v>8</v>
      </c>
      <c r="M51">
        <v>5</v>
      </c>
      <c r="N51">
        <v>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>
      <c r="A52" t="s">
        <v>803</v>
      </c>
      <c r="B52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>
      <c r="A53" s="528" t="s">
        <v>804</v>
      </c>
      <c r="B53" s="528">
        <v>4081</v>
      </c>
      <c r="C53" s="528">
        <v>2188</v>
      </c>
      <c r="D53" s="528">
        <v>1138</v>
      </c>
      <c r="E53" s="528">
        <v>135</v>
      </c>
      <c r="F53" s="528">
        <v>115</v>
      </c>
      <c r="G53" s="528">
        <v>2</v>
      </c>
      <c r="H53" s="528">
        <v>0</v>
      </c>
      <c r="I53" s="528">
        <v>115</v>
      </c>
      <c r="J53" s="528">
        <v>2</v>
      </c>
      <c r="K53" s="528">
        <v>36</v>
      </c>
      <c r="L53" s="528">
        <v>1</v>
      </c>
      <c r="M53" s="528">
        <v>0</v>
      </c>
      <c r="N53" s="528">
        <v>115</v>
      </c>
      <c r="O53" s="528">
        <v>0</v>
      </c>
      <c r="P53" s="528">
        <v>15</v>
      </c>
      <c r="Q53" s="528">
        <v>0</v>
      </c>
      <c r="R53" s="528">
        <v>0</v>
      </c>
      <c r="S53" s="528">
        <v>15</v>
      </c>
      <c r="T53" s="528">
        <v>1</v>
      </c>
      <c r="U53" s="528">
        <v>4</v>
      </c>
      <c r="V53" s="528">
        <v>1</v>
      </c>
      <c r="W53" s="528">
        <v>0</v>
      </c>
      <c r="X53" s="528">
        <v>15</v>
      </c>
      <c r="Y53" s="528">
        <v>0</v>
      </c>
    </row>
    <row r="54" spans="1:25">
      <c r="A54" t="s">
        <v>805</v>
      </c>
      <c r="B54">
        <v>3706</v>
      </c>
      <c r="C54">
        <v>1933</v>
      </c>
      <c r="D54">
        <v>994</v>
      </c>
      <c r="E54">
        <v>116</v>
      </c>
      <c r="F54">
        <v>100</v>
      </c>
      <c r="G54">
        <v>41</v>
      </c>
      <c r="H54">
        <v>3</v>
      </c>
      <c r="I54">
        <v>97</v>
      </c>
      <c r="J54">
        <v>5</v>
      </c>
      <c r="K54">
        <v>22</v>
      </c>
      <c r="L54">
        <v>18</v>
      </c>
      <c r="M54">
        <v>32</v>
      </c>
      <c r="N54">
        <v>66</v>
      </c>
      <c r="O54">
        <v>0</v>
      </c>
      <c r="P54">
        <v>12</v>
      </c>
      <c r="Q54">
        <v>5</v>
      </c>
      <c r="R54">
        <v>0</v>
      </c>
      <c r="S54">
        <v>12</v>
      </c>
      <c r="T54">
        <v>0</v>
      </c>
      <c r="U54">
        <v>1</v>
      </c>
      <c r="V54">
        <v>7</v>
      </c>
      <c r="W54">
        <v>2</v>
      </c>
      <c r="X54">
        <v>10</v>
      </c>
      <c r="Y54">
        <v>0</v>
      </c>
    </row>
    <row r="55" spans="1:25">
      <c r="A55" t="s">
        <v>806</v>
      </c>
      <c r="B55">
        <v>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>
      <c r="A56" s="528" t="s">
        <v>807</v>
      </c>
      <c r="B56" s="528">
        <v>23841</v>
      </c>
      <c r="C56" s="528">
        <v>13633</v>
      </c>
      <c r="D56" s="528">
        <v>11811</v>
      </c>
      <c r="E56" s="528">
        <v>379</v>
      </c>
      <c r="F56" s="528">
        <v>211</v>
      </c>
      <c r="G56" s="528">
        <v>1</v>
      </c>
      <c r="H56" s="528">
        <v>5</v>
      </c>
      <c r="I56" s="528">
        <v>206</v>
      </c>
      <c r="J56" s="528">
        <v>2</v>
      </c>
      <c r="K56" s="528">
        <v>13</v>
      </c>
      <c r="L56" s="528">
        <v>1</v>
      </c>
      <c r="M56" s="528">
        <v>1</v>
      </c>
      <c r="N56" s="528">
        <v>210</v>
      </c>
      <c r="O56" s="528">
        <v>0</v>
      </c>
      <c r="P56" s="528">
        <v>148</v>
      </c>
      <c r="Q56" s="528">
        <v>3</v>
      </c>
      <c r="R56" s="528">
        <v>1</v>
      </c>
      <c r="S56" s="528">
        <v>147</v>
      </c>
      <c r="T56" s="528">
        <v>2</v>
      </c>
      <c r="U56" s="528">
        <v>6</v>
      </c>
      <c r="V56" s="528">
        <v>7</v>
      </c>
      <c r="W56" s="528">
        <v>2</v>
      </c>
      <c r="X56" s="528">
        <v>146</v>
      </c>
      <c r="Y56" s="528">
        <v>1</v>
      </c>
    </row>
    <row r="57" spans="1:25">
      <c r="A57" t="s">
        <v>808</v>
      </c>
      <c r="B57">
        <v>11606</v>
      </c>
      <c r="C57">
        <v>6552</v>
      </c>
      <c r="D57">
        <v>5548</v>
      </c>
      <c r="E57">
        <v>189</v>
      </c>
      <c r="F57">
        <v>94</v>
      </c>
      <c r="G57">
        <v>31</v>
      </c>
      <c r="H57">
        <v>7</v>
      </c>
      <c r="I57">
        <v>87</v>
      </c>
      <c r="J57">
        <v>6</v>
      </c>
      <c r="K57">
        <v>12</v>
      </c>
      <c r="L57">
        <v>18</v>
      </c>
      <c r="M57">
        <v>63</v>
      </c>
      <c r="N57">
        <v>31</v>
      </c>
      <c r="O57">
        <v>0</v>
      </c>
      <c r="P57">
        <v>88</v>
      </c>
      <c r="Q57">
        <v>16</v>
      </c>
      <c r="R57">
        <v>1</v>
      </c>
      <c r="S57">
        <v>87</v>
      </c>
      <c r="T57">
        <v>13</v>
      </c>
      <c r="U57">
        <v>4</v>
      </c>
      <c r="V57">
        <v>49</v>
      </c>
      <c r="W57">
        <v>69</v>
      </c>
      <c r="X57">
        <v>19</v>
      </c>
      <c r="Y57">
        <v>5</v>
      </c>
    </row>
    <row r="58" spans="1:25">
      <c r="A58" t="s">
        <v>809</v>
      </c>
      <c r="B58">
        <v>23627</v>
      </c>
      <c r="C58">
        <v>13930</v>
      </c>
      <c r="D58">
        <v>11884</v>
      </c>
      <c r="E58">
        <v>357</v>
      </c>
      <c r="F58">
        <v>181</v>
      </c>
      <c r="G58">
        <v>66</v>
      </c>
      <c r="H58">
        <v>14</v>
      </c>
      <c r="I58">
        <v>167</v>
      </c>
      <c r="J58">
        <v>21</v>
      </c>
      <c r="K58">
        <v>11</v>
      </c>
      <c r="L58">
        <v>24</v>
      </c>
      <c r="M58">
        <v>116</v>
      </c>
      <c r="N58">
        <v>65</v>
      </c>
      <c r="O58">
        <v>5</v>
      </c>
      <c r="P58">
        <v>158</v>
      </c>
      <c r="Q58">
        <v>31</v>
      </c>
      <c r="R58">
        <v>3</v>
      </c>
      <c r="S58">
        <v>155</v>
      </c>
      <c r="T58">
        <v>12</v>
      </c>
      <c r="U58">
        <v>10</v>
      </c>
      <c r="V58">
        <v>80</v>
      </c>
      <c r="W58">
        <v>129</v>
      </c>
      <c r="X58">
        <v>29</v>
      </c>
      <c r="Y58">
        <v>12</v>
      </c>
    </row>
    <row r="59" spans="1:25">
      <c r="A59" s="528" t="s">
        <v>810</v>
      </c>
      <c r="B59" s="528">
        <v>15135</v>
      </c>
      <c r="C59" s="528">
        <v>9228</v>
      </c>
      <c r="D59" s="528">
        <v>6276</v>
      </c>
      <c r="E59" s="528">
        <v>473</v>
      </c>
      <c r="F59" s="528">
        <v>366</v>
      </c>
      <c r="G59" s="528">
        <v>47</v>
      </c>
      <c r="H59" s="528">
        <v>2</v>
      </c>
      <c r="I59" s="528">
        <v>364</v>
      </c>
      <c r="J59" s="528">
        <v>2</v>
      </c>
      <c r="K59" s="528">
        <v>103</v>
      </c>
      <c r="L59" s="528">
        <v>1</v>
      </c>
      <c r="M59" s="528">
        <v>1</v>
      </c>
      <c r="N59" s="528">
        <v>365</v>
      </c>
      <c r="O59" s="528">
        <v>0</v>
      </c>
      <c r="P59" s="528">
        <v>92</v>
      </c>
      <c r="Q59" s="528">
        <v>9</v>
      </c>
      <c r="R59" s="528">
        <v>0</v>
      </c>
      <c r="S59" s="528">
        <v>92</v>
      </c>
      <c r="T59" s="528">
        <v>6</v>
      </c>
      <c r="U59" s="528">
        <v>4</v>
      </c>
      <c r="V59" s="528">
        <v>3</v>
      </c>
      <c r="W59" s="528">
        <v>5</v>
      </c>
      <c r="X59" s="528">
        <v>87</v>
      </c>
      <c r="Y59" s="528">
        <v>3</v>
      </c>
    </row>
    <row r="60" spans="1:25">
      <c r="A60" t="s">
        <v>811</v>
      </c>
      <c r="B60">
        <v>17669</v>
      </c>
      <c r="C60">
        <v>9336</v>
      </c>
      <c r="D60">
        <v>6287</v>
      </c>
      <c r="E60">
        <v>463</v>
      </c>
      <c r="F60">
        <v>360</v>
      </c>
      <c r="G60">
        <v>172</v>
      </c>
      <c r="H60">
        <v>31</v>
      </c>
      <c r="I60">
        <v>329</v>
      </c>
      <c r="J60">
        <v>71</v>
      </c>
      <c r="K60">
        <v>111</v>
      </c>
      <c r="L60">
        <v>95</v>
      </c>
      <c r="M60">
        <v>184</v>
      </c>
      <c r="N60">
        <v>170</v>
      </c>
      <c r="O60">
        <v>1</v>
      </c>
      <c r="P60">
        <v>87</v>
      </c>
      <c r="Q60">
        <v>21</v>
      </c>
      <c r="R60">
        <v>2</v>
      </c>
      <c r="S60">
        <v>85</v>
      </c>
      <c r="T60">
        <v>7</v>
      </c>
      <c r="U60">
        <v>6</v>
      </c>
      <c r="V60">
        <v>44</v>
      </c>
      <c r="W60">
        <v>59</v>
      </c>
      <c r="X60">
        <v>28</v>
      </c>
      <c r="Y60">
        <v>7</v>
      </c>
    </row>
    <row r="61" spans="1:25">
      <c r="A61" t="s">
        <v>812</v>
      </c>
      <c r="B61">
        <v>23917</v>
      </c>
      <c r="C61">
        <v>14662</v>
      </c>
      <c r="D61">
        <v>9547</v>
      </c>
      <c r="E61">
        <v>739</v>
      </c>
      <c r="F61">
        <v>570</v>
      </c>
      <c r="G61">
        <v>254</v>
      </c>
      <c r="H61">
        <v>57</v>
      </c>
      <c r="I61">
        <v>513</v>
      </c>
      <c r="J61">
        <v>109</v>
      </c>
      <c r="K61">
        <v>156</v>
      </c>
      <c r="L61">
        <v>153</v>
      </c>
      <c r="M61">
        <v>303</v>
      </c>
      <c r="N61">
        <v>260</v>
      </c>
      <c r="O61">
        <v>1</v>
      </c>
      <c r="P61">
        <v>146</v>
      </c>
      <c r="Q61">
        <v>29</v>
      </c>
      <c r="R61">
        <v>1</v>
      </c>
      <c r="S61">
        <v>145</v>
      </c>
      <c r="T61">
        <v>11</v>
      </c>
      <c r="U61">
        <v>8</v>
      </c>
      <c r="V61">
        <v>78</v>
      </c>
      <c r="W61">
        <v>97</v>
      </c>
      <c r="X61">
        <v>49</v>
      </c>
      <c r="Y61">
        <v>7</v>
      </c>
    </row>
    <row r="62" spans="1:25">
      <c r="A62" s="528" t="s">
        <v>813</v>
      </c>
      <c r="B62" s="528">
        <v>2297</v>
      </c>
      <c r="C62" s="528">
        <v>470</v>
      </c>
      <c r="D62" s="528">
        <v>333</v>
      </c>
      <c r="E62" s="528">
        <v>15</v>
      </c>
      <c r="F62" s="528">
        <v>8</v>
      </c>
      <c r="G62" s="528">
        <v>0</v>
      </c>
      <c r="H62" s="528">
        <v>0</v>
      </c>
      <c r="I62" s="528">
        <v>8</v>
      </c>
      <c r="J62" s="528">
        <v>0</v>
      </c>
      <c r="K62" s="528">
        <v>0</v>
      </c>
      <c r="L62" s="528">
        <v>0</v>
      </c>
      <c r="M62" s="528">
        <v>1</v>
      </c>
      <c r="N62" s="528">
        <v>7</v>
      </c>
      <c r="O62" s="528">
        <v>0</v>
      </c>
      <c r="P62" s="528">
        <v>5</v>
      </c>
      <c r="Q62" s="528">
        <v>0</v>
      </c>
      <c r="R62" s="528">
        <v>0</v>
      </c>
      <c r="S62" s="528">
        <v>5</v>
      </c>
      <c r="T62" s="528">
        <v>0</v>
      </c>
      <c r="U62" s="528">
        <v>0</v>
      </c>
      <c r="V62" s="528">
        <v>5</v>
      </c>
      <c r="W62" s="528">
        <v>1</v>
      </c>
      <c r="X62" s="528">
        <v>4</v>
      </c>
      <c r="Y62" s="528">
        <v>0</v>
      </c>
    </row>
    <row r="63" spans="1:25">
      <c r="A63" t="s">
        <v>814</v>
      </c>
      <c r="B63">
        <v>2226</v>
      </c>
      <c r="C63">
        <v>436</v>
      </c>
      <c r="D63">
        <v>316</v>
      </c>
      <c r="E63">
        <v>18</v>
      </c>
      <c r="F63">
        <v>14</v>
      </c>
      <c r="G63">
        <v>1</v>
      </c>
      <c r="H63">
        <v>0</v>
      </c>
      <c r="I63">
        <v>14</v>
      </c>
      <c r="J63">
        <v>1</v>
      </c>
      <c r="K63">
        <v>1</v>
      </c>
      <c r="L63">
        <v>4</v>
      </c>
      <c r="M63">
        <v>3</v>
      </c>
      <c r="N63">
        <v>10</v>
      </c>
      <c r="O63">
        <v>0</v>
      </c>
      <c r="P63">
        <v>4</v>
      </c>
      <c r="Q63">
        <v>0</v>
      </c>
      <c r="R63">
        <v>0</v>
      </c>
      <c r="S63">
        <v>4</v>
      </c>
      <c r="T63">
        <v>0</v>
      </c>
      <c r="U63">
        <v>0</v>
      </c>
      <c r="V63">
        <v>3</v>
      </c>
      <c r="W63">
        <v>1</v>
      </c>
      <c r="X63">
        <v>3</v>
      </c>
      <c r="Y63">
        <v>0</v>
      </c>
    </row>
    <row r="64" spans="1:25">
      <c r="A64" t="s">
        <v>815</v>
      </c>
      <c r="B64">
        <v>11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>
      <c r="A65" s="528" t="s">
        <v>816</v>
      </c>
      <c r="B65" s="528">
        <v>3527</v>
      </c>
      <c r="C65" s="528">
        <v>2151</v>
      </c>
      <c r="D65" s="528">
        <v>1750</v>
      </c>
      <c r="E65" s="528">
        <v>189</v>
      </c>
      <c r="F65" s="528">
        <v>160</v>
      </c>
      <c r="G65" s="528">
        <v>0</v>
      </c>
      <c r="H65" s="528">
        <v>0</v>
      </c>
      <c r="I65" s="528">
        <v>160</v>
      </c>
      <c r="J65" s="528">
        <v>0</v>
      </c>
      <c r="K65" s="528">
        <v>56</v>
      </c>
      <c r="L65" s="528">
        <v>1</v>
      </c>
      <c r="M65" s="528">
        <v>1</v>
      </c>
      <c r="N65" s="528">
        <v>159</v>
      </c>
      <c r="O65" s="528">
        <v>1</v>
      </c>
      <c r="P65" s="528">
        <v>20</v>
      </c>
      <c r="Q65" s="528">
        <v>0</v>
      </c>
      <c r="R65" s="528">
        <v>0</v>
      </c>
      <c r="S65" s="528">
        <v>20</v>
      </c>
      <c r="T65" s="528">
        <v>0</v>
      </c>
      <c r="U65" s="528">
        <v>5</v>
      </c>
      <c r="V65" s="528">
        <v>3</v>
      </c>
      <c r="W65" s="528">
        <v>2</v>
      </c>
      <c r="X65" s="528">
        <v>18</v>
      </c>
      <c r="Y65" s="528">
        <v>1</v>
      </c>
    </row>
    <row r="66" spans="1:25">
      <c r="A66" t="s">
        <v>817</v>
      </c>
      <c r="B66">
        <v>3116</v>
      </c>
      <c r="C66">
        <v>1915</v>
      </c>
      <c r="D66">
        <v>1574</v>
      </c>
      <c r="E66">
        <v>168</v>
      </c>
      <c r="F66">
        <v>148</v>
      </c>
      <c r="G66">
        <v>73</v>
      </c>
      <c r="H66">
        <v>10</v>
      </c>
      <c r="I66">
        <v>138</v>
      </c>
      <c r="J66">
        <v>18</v>
      </c>
      <c r="K66">
        <v>44</v>
      </c>
      <c r="L66">
        <v>19</v>
      </c>
      <c r="M66">
        <v>30</v>
      </c>
      <c r="N66">
        <v>117</v>
      </c>
      <c r="O66">
        <v>1</v>
      </c>
      <c r="P66">
        <v>17</v>
      </c>
      <c r="Q66">
        <v>6</v>
      </c>
      <c r="R66">
        <v>0</v>
      </c>
      <c r="S66">
        <v>17</v>
      </c>
      <c r="T66">
        <v>2</v>
      </c>
      <c r="U66">
        <v>3</v>
      </c>
      <c r="V66">
        <v>14</v>
      </c>
      <c r="W66">
        <v>8</v>
      </c>
      <c r="X66">
        <v>9</v>
      </c>
      <c r="Y66">
        <v>3</v>
      </c>
    </row>
    <row r="67" spans="1:25">
      <c r="A67" t="s">
        <v>818</v>
      </c>
      <c r="B67">
        <v>3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>
      <c r="A68" s="528" t="s">
        <v>819</v>
      </c>
      <c r="B68" s="528">
        <v>193454</v>
      </c>
      <c r="C68" s="528">
        <v>189483</v>
      </c>
      <c r="D68" s="528">
        <v>158498</v>
      </c>
      <c r="E68" s="528">
        <v>128552</v>
      </c>
      <c r="F68" s="528">
        <v>102381</v>
      </c>
      <c r="G68" s="528">
        <v>312</v>
      </c>
      <c r="H68" s="528">
        <v>339</v>
      </c>
      <c r="I68" s="528">
        <v>102042</v>
      </c>
      <c r="J68" s="528">
        <v>429</v>
      </c>
      <c r="K68" s="528">
        <v>1453</v>
      </c>
      <c r="L68" s="528">
        <v>479</v>
      </c>
      <c r="M68" s="528">
        <v>520</v>
      </c>
      <c r="N68" s="528">
        <v>101704</v>
      </c>
      <c r="O68" s="528">
        <v>273</v>
      </c>
      <c r="P68" s="528">
        <v>21347</v>
      </c>
      <c r="Q68" s="528">
        <v>191</v>
      </c>
      <c r="R68" s="528">
        <v>36</v>
      </c>
      <c r="S68" s="528">
        <v>21311</v>
      </c>
      <c r="T68" s="528">
        <v>110</v>
      </c>
      <c r="U68" s="528">
        <v>378</v>
      </c>
      <c r="V68" s="528">
        <v>98</v>
      </c>
      <c r="W68" s="528">
        <v>163</v>
      </c>
      <c r="X68" s="528">
        <v>21184</v>
      </c>
      <c r="Y68" s="528">
        <v>185</v>
      </c>
    </row>
    <row r="69" spans="1:25">
      <c r="A69" t="s">
        <v>820</v>
      </c>
      <c r="B69">
        <v>193934</v>
      </c>
      <c r="C69">
        <v>189853</v>
      </c>
      <c r="D69">
        <v>158377</v>
      </c>
      <c r="E69">
        <v>128674</v>
      </c>
      <c r="F69">
        <v>102582</v>
      </c>
      <c r="G69">
        <v>4252</v>
      </c>
      <c r="H69">
        <v>6763</v>
      </c>
      <c r="I69">
        <v>95819</v>
      </c>
      <c r="J69">
        <v>2298</v>
      </c>
      <c r="K69">
        <v>1426</v>
      </c>
      <c r="L69">
        <v>1414</v>
      </c>
      <c r="M69">
        <v>21116</v>
      </c>
      <c r="N69">
        <v>80538</v>
      </c>
      <c r="O69">
        <v>467</v>
      </c>
      <c r="P69">
        <v>21682</v>
      </c>
      <c r="Q69">
        <v>506</v>
      </c>
      <c r="R69">
        <v>513</v>
      </c>
      <c r="S69">
        <v>21169</v>
      </c>
      <c r="T69">
        <v>329</v>
      </c>
      <c r="U69">
        <v>398</v>
      </c>
      <c r="V69">
        <v>392</v>
      </c>
      <c r="W69">
        <v>4329</v>
      </c>
      <c r="X69">
        <v>17353</v>
      </c>
      <c r="Y69">
        <v>397</v>
      </c>
    </row>
    <row r="70" spans="1:25">
      <c r="A70" t="s">
        <v>821</v>
      </c>
      <c r="B70">
        <v>194409</v>
      </c>
      <c r="C70">
        <v>190457</v>
      </c>
      <c r="D70">
        <v>158478</v>
      </c>
      <c r="E70">
        <v>128653</v>
      </c>
      <c r="F70">
        <v>102439</v>
      </c>
      <c r="G70">
        <v>4162</v>
      </c>
      <c r="H70">
        <v>6632</v>
      </c>
      <c r="I70">
        <v>95807</v>
      </c>
      <c r="J70">
        <v>2354</v>
      </c>
      <c r="K70">
        <v>1407</v>
      </c>
      <c r="L70">
        <v>1315</v>
      </c>
      <c r="M70">
        <v>21340</v>
      </c>
      <c r="N70">
        <v>80170</v>
      </c>
      <c r="O70">
        <v>445</v>
      </c>
      <c r="P70">
        <v>21708</v>
      </c>
      <c r="Q70">
        <v>512</v>
      </c>
      <c r="R70">
        <v>473</v>
      </c>
      <c r="S70">
        <v>21235</v>
      </c>
      <c r="T70">
        <v>343</v>
      </c>
      <c r="U70">
        <v>379</v>
      </c>
      <c r="V70">
        <v>447</v>
      </c>
      <c r="W70">
        <v>4279</v>
      </c>
      <c r="X70">
        <v>17429</v>
      </c>
      <c r="Y70">
        <v>367</v>
      </c>
    </row>
    <row r="71" spans="1:25">
      <c r="A71" s="528" t="s">
        <v>822</v>
      </c>
      <c r="B71" s="528">
        <v>179512</v>
      </c>
      <c r="C71" s="528">
        <v>172183</v>
      </c>
      <c r="D71" s="528">
        <v>157299</v>
      </c>
      <c r="E71" s="528">
        <v>84189</v>
      </c>
      <c r="F71" s="528">
        <v>64297</v>
      </c>
      <c r="G71" s="528">
        <v>182</v>
      </c>
      <c r="H71" s="528">
        <v>103</v>
      </c>
      <c r="I71" s="528">
        <v>64194</v>
      </c>
      <c r="J71" s="528">
        <v>341</v>
      </c>
      <c r="K71" s="528">
        <v>1514</v>
      </c>
      <c r="L71" s="528">
        <v>268</v>
      </c>
      <c r="M71" s="528">
        <v>397</v>
      </c>
      <c r="N71" s="528">
        <v>63798</v>
      </c>
      <c r="O71" s="528">
        <v>157</v>
      </c>
      <c r="P71" s="528">
        <v>16165</v>
      </c>
      <c r="Q71" s="528">
        <v>107</v>
      </c>
      <c r="R71" s="528">
        <v>26</v>
      </c>
      <c r="S71" s="528">
        <v>16139</v>
      </c>
      <c r="T71" s="528">
        <v>95</v>
      </c>
      <c r="U71" s="528">
        <v>409</v>
      </c>
      <c r="V71" s="528">
        <v>79</v>
      </c>
      <c r="W71" s="528">
        <v>132</v>
      </c>
      <c r="X71" s="528">
        <v>16033</v>
      </c>
      <c r="Y71" s="528">
        <v>128</v>
      </c>
    </row>
    <row r="72" spans="1:25">
      <c r="A72" t="s">
        <v>823</v>
      </c>
      <c r="B72">
        <v>179016</v>
      </c>
      <c r="C72">
        <v>172089</v>
      </c>
      <c r="D72">
        <v>157166</v>
      </c>
      <c r="E72">
        <v>83795</v>
      </c>
      <c r="F72">
        <v>64122</v>
      </c>
      <c r="G72">
        <v>3270</v>
      </c>
      <c r="H72">
        <v>3606</v>
      </c>
      <c r="I72">
        <v>60516</v>
      </c>
      <c r="J72">
        <v>1832</v>
      </c>
      <c r="K72">
        <v>1461</v>
      </c>
      <c r="L72">
        <v>1457</v>
      </c>
      <c r="M72">
        <v>10449</v>
      </c>
      <c r="N72">
        <v>53159</v>
      </c>
      <c r="O72">
        <v>304</v>
      </c>
      <c r="P72">
        <v>16189</v>
      </c>
      <c r="Q72">
        <v>370</v>
      </c>
      <c r="R72">
        <v>283</v>
      </c>
      <c r="S72">
        <v>15906</v>
      </c>
      <c r="T72">
        <v>302</v>
      </c>
      <c r="U72">
        <v>428</v>
      </c>
      <c r="V72">
        <v>577</v>
      </c>
      <c r="W72">
        <v>2811</v>
      </c>
      <c r="X72">
        <v>13378</v>
      </c>
      <c r="Y72">
        <v>397</v>
      </c>
    </row>
    <row r="73" spans="1:25">
      <c r="A73" t="s">
        <v>824</v>
      </c>
      <c r="B73">
        <v>180262</v>
      </c>
      <c r="C73">
        <v>172910</v>
      </c>
      <c r="D73">
        <v>157548</v>
      </c>
      <c r="E73">
        <v>84630</v>
      </c>
      <c r="F73">
        <v>64596</v>
      </c>
      <c r="G73">
        <v>3334</v>
      </c>
      <c r="H73">
        <v>3717</v>
      </c>
      <c r="I73">
        <v>60879</v>
      </c>
      <c r="J73">
        <v>1928</v>
      </c>
      <c r="K73">
        <v>1513</v>
      </c>
      <c r="L73">
        <v>1692</v>
      </c>
      <c r="M73">
        <v>10683</v>
      </c>
      <c r="N73">
        <v>53382</v>
      </c>
      <c r="O73">
        <v>346</v>
      </c>
      <c r="P73">
        <v>16542</v>
      </c>
      <c r="Q73">
        <v>372</v>
      </c>
      <c r="R73">
        <v>314</v>
      </c>
      <c r="S73">
        <v>16228</v>
      </c>
      <c r="T73">
        <v>284</v>
      </c>
      <c r="U73">
        <v>440</v>
      </c>
      <c r="V73">
        <v>621</v>
      </c>
      <c r="W73">
        <v>3059</v>
      </c>
      <c r="X73">
        <v>13483</v>
      </c>
      <c r="Y73">
        <v>420</v>
      </c>
    </row>
    <row r="74" spans="1:25">
      <c r="A74" s="528" t="s">
        <v>825</v>
      </c>
      <c r="B74" s="528">
        <v>194007</v>
      </c>
      <c r="C74" s="528">
        <v>190750</v>
      </c>
      <c r="D74" s="528">
        <v>143662</v>
      </c>
      <c r="E74" s="528">
        <v>118836</v>
      </c>
      <c r="F74" s="528">
        <v>92611</v>
      </c>
      <c r="G74" s="528">
        <v>225</v>
      </c>
      <c r="H74" s="528">
        <v>126</v>
      </c>
      <c r="I74" s="528">
        <v>92485</v>
      </c>
      <c r="J74" s="528">
        <v>496</v>
      </c>
      <c r="K74" s="528">
        <v>1703</v>
      </c>
      <c r="L74" s="528">
        <v>459</v>
      </c>
      <c r="M74" s="528">
        <v>543</v>
      </c>
      <c r="N74" s="528">
        <v>91895</v>
      </c>
      <c r="O74" s="528">
        <v>223</v>
      </c>
      <c r="P74" s="528">
        <v>21733</v>
      </c>
      <c r="Q74" s="528">
        <v>138</v>
      </c>
      <c r="R74" s="528">
        <v>48</v>
      </c>
      <c r="S74" s="528">
        <v>21685</v>
      </c>
      <c r="T74" s="528">
        <v>109</v>
      </c>
      <c r="U74" s="528">
        <v>476</v>
      </c>
      <c r="V74" s="528">
        <v>112</v>
      </c>
      <c r="W74" s="528">
        <v>154</v>
      </c>
      <c r="X74" s="528">
        <v>21579</v>
      </c>
      <c r="Y74" s="528">
        <v>153</v>
      </c>
    </row>
    <row r="75" spans="1:25">
      <c r="A75" t="s">
        <v>826</v>
      </c>
      <c r="B75">
        <v>193992</v>
      </c>
      <c r="C75">
        <v>190601</v>
      </c>
      <c r="D75">
        <v>142629</v>
      </c>
      <c r="E75">
        <v>117973</v>
      </c>
      <c r="F75">
        <v>91994</v>
      </c>
      <c r="G75">
        <v>4206</v>
      </c>
      <c r="H75">
        <v>3962</v>
      </c>
      <c r="I75">
        <v>88032</v>
      </c>
      <c r="J75">
        <v>2815</v>
      </c>
      <c r="K75">
        <v>1676</v>
      </c>
      <c r="L75">
        <v>1072</v>
      </c>
      <c r="M75">
        <v>21089</v>
      </c>
      <c r="N75">
        <v>69989</v>
      </c>
      <c r="O75">
        <v>402</v>
      </c>
      <c r="P75">
        <v>21777</v>
      </c>
      <c r="Q75">
        <v>442</v>
      </c>
      <c r="R75">
        <v>305</v>
      </c>
      <c r="S75">
        <v>21472</v>
      </c>
      <c r="T75">
        <v>284</v>
      </c>
      <c r="U75">
        <v>442</v>
      </c>
      <c r="V75">
        <v>370</v>
      </c>
      <c r="W75">
        <v>4562</v>
      </c>
      <c r="X75">
        <v>17215</v>
      </c>
      <c r="Y75">
        <v>354</v>
      </c>
    </row>
    <row r="76" spans="1:25">
      <c r="A76" t="s">
        <v>827</v>
      </c>
      <c r="B76">
        <v>194512</v>
      </c>
      <c r="C76">
        <v>191368</v>
      </c>
      <c r="D76">
        <v>143676</v>
      </c>
      <c r="E76">
        <v>118836</v>
      </c>
      <c r="F76">
        <v>92694</v>
      </c>
      <c r="G76">
        <v>4400</v>
      </c>
      <c r="H76">
        <v>4001</v>
      </c>
      <c r="I76">
        <v>88693</v>
      </c>
      <c r="J76">
        <v>2903</v>
      </c>
      <c r="K76">
        <v>1708</v>
      </c>
      <c r="L76">
        <v>1086</v>
      </c>
      <c r="M76">
        <v>21749</v>
      </c>
      <c r="N76">
        <v>70060</v>
      </c>
      <c r="O76">
        <v>412</v>
      </c>
      <c r="P76">
        <v>22016</v>
      </c>
      <c r="Q76">
        <v>474</v>
      </c>
      <c r="R76">
        <v>325</v>
      </c>
      <c r="S76">
        <v>21691</v>
      </c>
      <c r="T76">
        <v>312</v>
      </c>
      <c r="U76">
        <v>487</v>
      </c>
      <c r="V76">
        <v>373</v>
      </c>
      <c r="W76">
        <v>4728</v>
      </c>
      <c r="X76">
        <v>17288</v>
      </c>
      <c r="Y76">
        <v>330</v>
      </c>
    </row>
    <row r="77" spans="1:25">
      <c r="A77" s="528" t="s">
        <v>828</v>
      </c>
      <c r="B77" s="528">
        <v>193951</v>
      </c>
      <c r="C77" s="528">
        <v>188787</v>
      </c>
      <c r="D77" s="528">
        <v>165325</v>
      </c>
      <c r="E77" s="528">
        <v>128198</v>
      </c>
      <c r="F77" s="528">
        <v>105185</v>
      </c>
      <c r="G77" s="528">
        <v>356</v>
      </c>
      <c r="H77" s="528">
        <v>187</v>
      </c>
      <c r="I77" s="528">
        <v>104998</v>
      </c>
      <c r="J77" s="528">
        <v>543</v>
      </c>
      <c r="K77" s="528">
        <v>1227</v>
      </c>
      <c r="L77" s="528">
        <v>526</v>
      </c>
      <c r="M77" s="528">
        <v>639</v>
      </c>
      <c r="N77" s="528">
        <v>104354</v>
      </c>
      <c r="O77" s="528">
        <v>248</v>
      </c>
      <c r="P77" s="528">
        <v>18611</v>
      </c>
      <c r="Q77" s="528">
        <v>141</v>
      </c>
      <c r="R77" s="528">
        <v>33</v>
      </c>
      <c r="S77" s="528">
        <v>18578</v>
      </c>
      <c r="T77" s="528">
        <v>99</v>
      </c>
      <c r="U77" s="528">
        <v>365</v>
      </c>
      <c r="V77" s="528">
        <v>100</v>
      </c>
      <c r="W77" s="528">
        <v>169</v>
      </c>
      <c r="X77" s="528">
        <v>18442</v>
      </c>
      <c r="Y77" s="528">
        <v>149</v>
      </c>
    </row>
    <row r="78" spans="1:25">
      <c r="A78" t="s">
        <v>829</v>
      </c>
      <c r="B78">
        <v>192896</v>
      </c>
      <c r="C78">
        <v>187833</v>
      </c>
      <c r="D78">
        <v>164394</v>
      </c>
      <c r="E78">
        <v>126622</v>
      </c>
      <c r="F78">
        <v>102921</v>
      </c>
      <c r="G78">
        <v>3856</v>
      </c>
      <c r="H78">
        <v>4761</v>
      </c>
      <c r="I78">
        <v>98160</v>
      </c>
      <c r="J78">
        <v>2340</v>
      </c>
      <c r="K78">
        <v>1351</v>
      </c>
      <c r="L78">
        <v>1483</v>
      </c>
      <c r="M78">
        <v>13727</v>
      </c>
      <c r="N78">
        <v>88392</v>
      </c>
      <c r="O78">
        <v>358</v>
      </c>
      <c r="P78">
        <v>18226</v>
      </c>
      <c r="Q78">
        <v>381</v>
      </c>
      <c r="R78">
        <v>331</v>
      </c>
      <c r="S78">
        <v>17895</v>
      </c>
      <c r="T78">
        <v>265</v>
      </c>
      <c r="U78">
        <v>362</v>
      </c>
      <c r="V78">
        <v>377</v>
      </c>
      <c r="W78">
        <v>2359</v>
      </c>
      <c r="X78">
        <v>15867</v>
      </c>
      <c r="Y78">
        <v>242</v>
      </c>
    </row>
    <row r="79" spans="1:25">
      <c r="A79" t="s">
        <v>830</v>
      </c>
      <c r="B79">
        <v>192744</v>
      </c>
      <c r="C79">
        <v>187624</v>
      </c>
      <c r="D79">
        <v>163923</v>
      </c>
      <c r="E79">
        <v>127485</v>
      </c>
      <c r="F79">
        <v>104786</v>
      </c>
      <c r="G79">
        <v>4037</v>
      </c>
      <c r="H79">
        <v>5046</v>
      </c>
      <c r="I79">
        <v>99740</v>
      </c>
      <c r="J79">
        <v>2274</v>
      </c>
      <c r="K79">
        <v>1344</v>
      </c>
      <c r="L79">
        <v>1521</v>
      </c>
      <c r="M79">
        <v>13606</v>
      </c>
      <c r="N79">
        <v>90424</v>
      </c>
      <c r="O79">
        <v>392</v>
      </c>
      <c r="P79">
        <v>18871</v>
      </c>
      <c r="Q79">
        <v>471</v>
      </c>
      <c r="R79">
        <v>393</v>
      </c>
      <c r="S79">
        <v>18478</v>
      </c>
      <c r="T79">
        <v>300</v>
      </c>
      <c r="U79">
        <v>442</v>
      </c>
      <c r="V79">
        <v>365</v>
      </c>
      <c r="W79">
        <v>2520</v>
      </c>
      <c r="X79">
        <v>16351</v>
      </c>
      <c r="Y79">
        <v>298</v>
      </c>
    </row>
    <row r="80" spans="1:25">
      <c r="A80" s="528" t="s">
        <v>831</v>
      </c>
      <c r="B80" s="528">
        <v>193904</v>
      </c>
      <c r="C80" s="528">
        <v>190794</v>
      </c>
      <c r="D80" s="528">
        <v>154339</v>
      </c>
      <c r="E80" s="528">
        <v>122065</v>
      </c>
      <c r="F80" s="528">
        <v>95225</v>
      </c>
      <c r="G80" s="528">
        <v>314</v>
      </c>
      <c r="H80" s="528">
        <v>323</v>
      </c>
      <c r="I80" s="528">
        <v>94902</v>
      </c>
      <c r="J80" s="528">
        <v>426</v>
      </c>
      <c r="K80" s="528">
        <v>1325</v>
      </c>
      <c r="L80" s="528">
        <v>477</v>
      </c>
      <c r="M80" s="528">
        <v>573</v>
      </c>
      <c r="N80" s="528">
        <v>94464</v>
      </c>
      <c r="O80" s="528">
        <v>265</v>
      </c>
      <c r="P80" s="528">
        <v>22300</v>
      </c>
      <c r="Q80" s="528">
        <v>149</v>
      </c>
      <c r="R80" s="528">
        <v>55</v>
      </c>
      <c r="S80" s="528">
        <v>22245</v>
      </c>
      <c r="T80" s="528">
        <v>121</v>
      </c>
      <c r="U80" s="528">
        <v>500</v>
      </c>
      <c r="V80" s="528">
        <v>110</v>
      </c>
      <c r="W80" s="528">
        <v>154</v>
      </c>
      <c r="X80" s="528">
        <v>22146</v>
      </c>
      <c r="Y80" s="528">
        <v>165</v>
      </c>
    </row>
    <row r="81" spans="1:25">
      <c r="A81" t="s">
        <v>832</v>
      </c>
      <c r="B81">
        <v>193502</v>
      </c>
      <c r="C81">
        <v>190424</v>
      </c>
      <c r="D81">
        <v>153869</v>
      </c>
      <c r="E81">
        <v>121868</v>
      </c>
      <c r="F81">
        <v>95090</v>
      </c>
      <c r="G81">
        <v>3163</v>
      </c>
      <c r="H81">
        <v>4943</v>
      </c>
      <c r="I81">
        <v>90147</v>
      </c>
      <c r="J81">
        <v>1977</v>
      </c>
      <c r="K81">
        <v>1420</v>
      </c>
      <c r="L81">
        <v>1046</v>
      </c>
      <c r="M81">
        <v>20451</v>
      </c>
      <c r="N81">
        <v>73743</v>
      </c>
      <c r="O81">
        <v>434</v>
      </c>
      <c r="P81">
        <v>22583</v>
      </c>
      <c r="Q81">
        <v>237</v>
      </c>
      <c r="R81">
        <v>427</v>
      </c>
      <c r="S81">
        <v>22156</v>
      </c>
      <c r="T81">
        <v>286</v>
      </c>
      <c r="U81">
        <v>502</v>
      </c>
      <c r="V81">
        <v>312</v>
      </c>
      <c r="W81">
        <v>5409</v>
      </c>
      <c r="X81">
        <v>17174</v>
      </c>
      <c r="Y81">
        <v>314</v>
      </c>
    </row>
    <row r="82" spans="1:25">
      <c r="A82" t="s">
        <v>833</v>
      </c>
      <c r="B82">
        <v>193535</v>
      </c>
      <c r="C82">
        <v>190279</v>
      </c>
      <c r="D82">
        <v>153639</v>
      </c>
      <c r="E82">
        <v>121801</v>
      </c>
      <c r="F82">
        <v>95215</v>
      </c>
      <c r="G82">
        <v>3405</v>
      </c>
      <c r="H82">
        <v>5363</v>
      </c>
      <c r="I82">
        <v>89852</v>
      </c>
      <c r="J82">
        <v>2075</v>
      </c>
      <c r="K82">
        <v>1450</v>
      </c>
      <c r="L82">
        <v>1373</v>
      </c>
      <c r="M82">
        <v>20872</v>
      </c>
      <c r="N82">
        <v>73414</v>
      </c>
      <c r="O82">
        <v>365</v>
      </c>
      <c r="P82">
        <v>22309</v>
      </c>
      <c r="Q82">
        <v>261</v>
      </c>
      <c r="R82">
        <v>400</v>
      </c>
      <c r="S82">
        <v>21909</v>
      </c>
      <c r="T82">
        <v>277</v>
      </c>
      <c r="U82">
        <v>543</v>
      </c>
      <c r="V82">
        <v>423</v>
      </c>
      <c r="W82">
        <v>5146</v>
      </c>
      <c r="X82">
        <v>17163</v>
      </c>
      <c r="Y82">
        <v>347</v>
      </c>
    </row>
    <row r="83" spans="1:25">
      <c r="A83" s="528" t="s">
        <v>834</v>
      </c>
      <c r="B83" s="528">
        <v>188375</v>
      </c>
      <c r="C83" s="528">
        <v>183953</v>
      </c>
      <c r="D83" s="528">
        <v>146098</v>
      </c>
      <c r="E83" s="528">
        <v>110845</v>
      </c>
      <c r="F83" s="528">
        <v>89136</v>
      </c>
      <c r="G83" s="528">
        <v>256</v>
      </c>
      <c r="H83" s="528">
        <v>129</v>
      </c>
      <c r="I83" s="528">
        <v>89007</v>
      </c>
      <c r="J83" s="528">
        <v>471</v>
      </c>
      <c r="K83" s="528">
        <v>1096</v>
      </c>
      <c r="L83" s="528">
        <v>490</v>
      </c>
      <c r="M83" s="528">
        <v>426</v>
      </c>
      <c r="N83" s="528">
        <v>88550</v>
      </c>
      <c r="O83" s="528">
        <v>209</v>
      </c>
      <c r="P83" s="528">
        <v>17433</v>
      </c>
      <c r="Q83" s="528">
        <v>115</v>
      </c>
      <c r="R83" s="528">
        <v>50</v>
      </c>
      <c r="S83" s="528">
        <v>17383</v>
      </c>
      <c r="T83" s="528">
        <v>94</v>
      </c>
      <c r="U83" s="528">
        <v>345</v>
      </c>
      <c r="V83" s="528">
        <v>69</v>
      </c>
      <c r="W83" s="528">
        <v>139</v>
      </c>
      <c r="X83" s="528">
        <v>17294</v>
      </c>
      <c r="Y83" s="528">
        <v>133</v>
      </c>
    </row>
    <row r="84" spans="1:25">
      <c r="A84" t="s">
        <v>835</v>
      </c>
      <c r="B84">
        <v>188495</v>
      </c>
      <c r="C84">
        <v>183919</v>
      </c>
      <c r="D84">
        <v>146071</v>
      </c>
      <c r="E84">
        <v>110814</v>
      </c>
      <c r="F84">
        <v>89119</v>
      </c>
      <c r="G84">
        <v>2850</v>
      </c>
      <c r="H84">
        <v>3371</v>
      </c>
      <c r="I84">
        <v>85748</v>
      </c>
      <c r="J84">
        <v>1931</v>
      </c>
      <c r="K84">
        <v>1159</v>
      </c>
      <c r="L84">
        <v>1650</v>
      </c>
      <c r="M84">
        <v>14500</v>
      </c>
      <c r="N84">
        <v>73905</v>
      </c>
      <c r="O84">
        <v>427</v>
      </c>
      <c r="P84">
        <v>17634</v>
      </c>
      <c r="Q84">
        <v>299</v>
      </c>
      <c r="R84">
        <v>249</v>
      </c>
      <c r="S84">
        <v>17385</v>
      </c>
      <c r="T84">
        <v>251</v>
      </c>
      <c r="U84">
        <v>339</v>
      </c>
      <c r="V84">
        <v>429</v>
      </c>
      <c r="W84">
        <v>3054</v>
      </c>
      <c r="X84">
        <v>14580</v>
      </c>
      <c r="Y84">
        <v>333</v>
      </c>
    </row>
    <row r="85" spans="1:25">
      <c r="A85" t="s">
        <v>836</v>
      </c>
      <c r="B85">
        <v>189950</v>
      </c>
      <c r="C85">
        <v>185696</v>
      </c>
      <c r="D85">
        <v>147274</v>
      </c>
      <c r="E85">
        <v>111902</v>
      </c>
      <c r="F85">
        <v>89841</v>
      </c>
      <c r="G85">
        <v>3183</v>
      </c>
      <c r="H85">
        <v>4165</v>
      </c>
      <c r="I85">
        <v>85676</v>
      </c>
      <c r="J85">
        <v>1931</v>
      </c>
      <c r="K85">
        <v>1210</v>
      </c>
      <c r="L85">
        <v>2290</v>
      </c>
      <c r="M85">
        <v>14877</v>
      </c>
      <c r="N85">
        <v>74159</v>
      </c>
      <c r="O85">
        <v>381</v>
      </c>
      <c r="P85">
        <v>17662</v>
      </c>
      <c r="Q85">
        <v>408</v>
      </c>
      <c r="R85">
        <v>341</v>
      </c>
      <c r="S85">
        <v>17321</v>
      </c>
      <c r="T85">
        <v>244</v>
      </c>
      <c r="U85">
        <v>406</v>
      </c>
      <c r="V85">
        <v>572</v>
      </c>
      <c r="W85">
        <v>3178</v>
      </c>
      <c r="X85">
        <v>14484</v>
      </c>
      <c r="Y85">
        <v>341</v>
      </c>
    </row>
    <row r="86" spans="1:25">
      <c r="A86" s="528" t="s">
        <v>837</v>
      </c>
      <c r="B86" s="528">
        <v>9</v>
      </c>
      <c r="C86" s="528">
        <v>3</v>
      </c>
      <c r="D86" s="528">
        <v>2</v>
      </c>
      <c r="E86" s="528">
        <v>1</v>
      </c>
      <c r="F86" s="528">
        <v>1</v>
      </c>
      <c r="G86" s="528">
        <v>0</v>
      </c>
      <c r="H86" s="528">
        <v>0</v>
      </c>
      <c r="I86" s="528">
        <v>1</v>
      </c>
      <c r="J86" s="528">
        <v>0</v>
      </c>
      <c r="K86" s="528">
        <v>0</v>
      </c>
      <c r="L86" s="528">
        <v>0</v>
      </c>
      <c r="M86" s="528">
        <v>0</v>
      </c>
      <c r="N86" s="528">
        <v>1</v>
      </c>
      <c r="O86" s="528">
        <v>0</v>
      </c>
      <c r="P86" s="528">
        <v>0</v>
      </c>
      <c r="Q86" s="528">
        <v>0</v>
      </c>
      <c r="R86" s="528">
        <v>0</v>
      </c>
      <c r="S86" s="528">
        <v>0</v>
      </c>
      <c r="T86" s="528">
        <v>0</v>
      </c>
      <c r="U86" s="528">
        <v>0</v>
      </c>
      <c r="V86" s="528">
        <v>0</v>
      </c>
      <c r="W86" s="528">
        <v>0</v>
      </c>
      <c r="X86" s="528">
        <v>0</v>
      </c>
      <c r="Y86" s="528">
        <v>0</v>
      </c>
    </row>
    <row r="87" spans="1:25">
      <c r="A87" t="s">
        <v>838</v>
      </c>
      <c r="B87">
        <v>5895</v>
      </c>
      <c r="C87">
        <v>545</v>
      </c>
      <c r="D87">
        <v>229</v>
      </c>
      <c r="E87">
        <v>75</v>
      </c>
      <c r="F87">
        <v>32</v>
      </c>
      <c r="G87">
        <v>9</v>
      </c>
      <c r="H87">
        <v>7</v>
      </c>
      <c r="I87">
        <v>25</v>
      </c>
      <c r="J87">
        <v>4</v>
      </c>
      <c r="K87">
        <v>4</v>
      </c>
      <c r="L87">
        <v>27</v>
      </c>
      <c r="M87">
        <v>17</v>
      </c>
      <c r="N87">
        <v>15</v>
      </c>
      <c r="O87">
        <v>0</v>
      </c>
      <c r="P87">
        <v>40</v>
      </c>
      <c r="Q87">
        <v>5</v>
      </c>
      <c r="R87">
        <v>2</v>
      </c>
      <c r="S87">
        <v>38</v>
      </c>
      <c r="T87">
        <v>1</v>
      </c>
      <c r="U87">
        <v>6</v>
      </c>
      <c r="V87">
        <v>40</v>
      </c>
      <c r="W87">
        <v>25</v>
      </c>
      <c r="X87">
        <v>15</v>
      </c>
      <c r="Y87">
        <v>5</v>
      </c>
    </row>
    <row r="88" spans="1:25">
      <c r="A88" t="s">
        <v>839</v>
      </c>
      <c r="B88">
        <v>7</v>
      </c>
      <c r="C88">
        <v>3</v>
      </c>
      <c r="D88">
        <v>3</v>
      </c>
      <c r="E88">
        <v>2</v>
      </c>
      <c r="F88">
        <v>2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>
      <c r="A89" s="528" t="s">
        <v>840</v>
      </c>
      <c r="B89" s="528">
        <v>12</v>
      </c>
      <c r="C89" s="528">
        <v>8</v>
      </c>
      <c r="D89" s="528">
        <v>5</v>
      </c>
      <c r="E89" s="528">
        <v>2</v>
      </c>
      <c r="F89" s="528">
        <v>1</v>
      </c>
      <c r="G89" s="528">
        <v>0</v>
      </c>
      <c r="H89" s="528">
        <v>0</v>
      </c>
      <c r="I89" s="528">
        <v>1</v>
      </c>
      <c r="J89" s="528">
        <v>0</v>
      </c>
      <c r="K89" s="528">
        <v>0</v>
      </c>
      <c r="L89" s="528">
        <v>0</v>
      </c>
      <c r="M89" s="528">
        <v>1</v>
      </c>
      <c r="N89" s="528">
        <v>0</v>
      </c>
      <c r="O89" s="528">
        <v>0</v>
      </c>
      <c r="P89" s="528">
        <v>1</v>
      </c>
      <c r="Q89" s="528">
        <v>0</v>
      </c>
      <c r="R89" s="528">
        <v>0</v>
      </c>
      <c r="S89" s="528">
        <v>1</v>
      </c>
      <c r="T89" s="528">
        <v>0</v>
      </c>
      <c r="U89" s="528">
        <v>0</v>
      </c>
      <c r="V89" s="528">
        <v>0</v>
      </c>
      <c r="W89" s="528">
        <v>0</v>
      </c>
      <c r="X89" s="528">
        <v>1</v>
      </c>
      <c r="Y89" s="528">
        <v>0</v>
      </c>
    </row>
    <row r="90" spans="1:25">
      <c r="A90" t="s">
        <v>841</v>
      </c>
      <c r="B90">
        <v>11890</v>
      </c>
      <c r="C90">
        <v>3469</v>
      </c>
      <c r="D90">
        <v>2253</v>
      </c>
      <c r="E90">
        <v>687</v>
      </c>
      <c r="F90">
        <v>413</v>
      </c>
      <c r="G90">
        <v>53</v>
      </c>
      <c r="H90">
        <v>25</v>
      </c>
      <c r="I90">
        <v>388</v>
      </c>
      <c r="J90">
        <v>29</v>
      </c>
      <c r="K90">
        <v>17</v>
      </c>
      <c r="L90">
        <v>99</v>
      </c>
      <c r="M90">
        <v>118</v>
      </c>
      <c r="N90">
        <v>288</v>
      </c>
      <c r="O90">
        <v>7</v>
      </c>
      <c r="P90">
        <v>171</v>
      </c>
      <c r="Q90">
        <v>41</v>
      </c>
      <c r="R90">
        <v>13</v>
      </c>
      <c r="S90">
        <v>158</v>
      </c>
      <c r="T90">
        <v>8</v>
      </c>
      <c r="U90">
        <v>4</v>
      </c>
      <c r="V90">
        <v>126</v>
      </c>
      <c r="W90">
        <v>85</v>
      </c>
      <c r="X90">
        <v>86</v>
      </c>
      <c r="Y90">
        <v>24</v>
      </c>
    </row>
    <row r="91" spans="1:25">
      <c r="A91" t="s">
        <v>842</v>
      </c>
      <c r="B91">
        <v>4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>
      <c r="A92" s="528" t="s">
        <v>843</v>
      </c>
      <c r="B92" s="528">
        <v>12940</v>
      </c>
      <c r="C92" s="528">
        <v>3285</v>
      </c>
      <c r="D92" s="528">
        <v>1598</v>
      </c>
      <c r="E92" s="528">
        <v>430</v>
      </c>
      <c r="F92" s="528">
        <v>214</v>
      </c>
      <c r="G92" s="528">
        <v>1</v>
      </c>
      <c r="H92" s="528">
        <v>1</v>
      </c>
      <c r="I92" s="528">
        <v>213</v>
      </c>
      <c r="J92" s="528">
        <v>2</v>
      </c>
      <c r="K92" s="528">
        <v>17</v>
      </c>
      <c r="L92" s="528">
        <v>1</v>
      </c>
      <c r="M92" s="528">
        <v>2</v>
      </c>
      <c r="N92" s="528">
        <v>212</v>
      </c>
      <c r="O92" s="528">
        <v>2</v>
      </c>
      <c r="P92" s="528">
        <v>199</v>
      </c>
      <c r="Q92" s="528">
        <v>5</v>
      </c>
      <c r="R92" s="528">
        <v>4</v>
      </c>
      <c r="S92" s="528">
        <v>195</v>
      </c>
      <c r="T92" s="528">
        <v>1</v>
      </c>
      <c r="U92" s="528">
        <v>17</v>
      </c>
      <c r="V92" s="528">
        <v>11</v>
      </c>
      <c r="W92" s="528">
        <v>1</v>
      </c>
      <c r="X92" s="528">
        <v>198</v>
      </c>
      <c r="Y92" s="528">
        <v>3</v>
      </c>
    </row>
    <row r="93" spans="1:25">
      <c r="A93" t="s">
        <v>844</v>
      </c>
      <c r="B93">
        <v>15297</v>
      </c>
      <c r="C93">
        <v>4030</v>
      </c>
      <c r="D93">
        <v>2027</v>
      </c>
      <c r="E93">
        <v>590</v>
      </c>
      <c r="F93">
        <v>296</v>
      </c>
      <c r="G93">
        <v>102</v>
      </c>
      <c r="H93">
        <v>48</v>
      </c>
      <c r="I93">
        <v>248</v>
      </c>
      <c r="J93">
        <v>53</v>
      </c>
      <c r="K93">
        <v>21</v>
      </c>
      <c r="L93">
        <v>36</v>
      </c>
      <c r="M93">
        <v>147</v>
      </c>
      <c r="N93">
        <v>146</v>
      </c>
      <c r="O93">
        <v>20</v>
      </c>
      <c r="P93">
        <v>246</v>
      </c>
      <c r="Q93">
        <v>78</v>
      </c>
      <c r="R93">
        <v>17</v>
      </c>
      <c r="S93">
        <v>229</v>
      </c>
      <c r="T93">
        <v>19</v>
      </c>
      <c r="U93">
        <v>19</v>
      </c>
      <c r="V93">
        <v>165</v>
      </c>
      <c r="W93">
        <v>175</v>
      </c>
      <c r="X93">
        <v>71</v>
      </c>
      <c r="Y93">
        <v>84</v>
      </c>
    </row>
    <row r="94" spans="1:25">
      <c r="A94" t="s">
        <v>845</v>
      </c>
      <c r="B94">
        <v>5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>
      <c r="A95" s="528" t="s">
        <v>846</v>
      </c>
      <c r="B95" s="528">
        <v>21007</v>
      </c>
      <c r="C95" s="528">
        <v>12379</v>
      </c>
      <c r="D95" s="528">
        <v>8489</v>
      </c>
      <c r="E95" s="528">
        <v>4585</v>
      </c>
      <c r="F95" s="528">
        <v>3537</v>
      </c>
      <c r="G95" s="528">
        <v>18</v>
      </c>
      <c r="H95" s="528">
        <v>10</v>
      </c>
      <c r="I95" s="528">
        <v>3527</v>
      </c>
      <c r="J95" s="528">
        <v>17</v>
      </c>
      <c r="K95" s="528">
        <v>109</v>
      </c>
      <c r="L95" s="528">
        <v>28</v>
      </c>
      <c r="M95" s="528">
        <v>22</v>
      </c>
      <c r="N95" s="528">
        <v>3505</v>
      </c>
      <c r="O95" s="528">
        <v>15</v>
      </c>
      <c r="P95" s="528">
        <v>879</v>
      </c>
      <c r="Q95" s="528">
        <v>5</v>
      </c>
      <c r="R95" s="528">
        <v>6</v>
      </c>
      <c r="S95" s="528">
        <v>873</v>
      </c>
      <c r="T95" s="528">
        <v>14</v>
      </c>
      <c r="U95" s="528">
        <v>50</v>
      </c>
      <c r="V95" s="528">
        <v>17</v>
      </c>
      <c r="W95" s="528">
        <v>6</v>
      </c>
      <c r="X95" s="528">
        <v>873</v>
      </c>
      <c r="Y95" s="528">
        <v>10</v>
      </c>
    </row>
    <row r="96" spans="1:25">
      <c r="A96" t="s">
        <v>847</v>
      </c>
      <c r="B96">
        <v>37650</v>
      </c>
      <c r="C96">
        <v>21421</v>
      </c>
      <c r="D96">
        <v>14395</v>
      </c>
      <c r="E96">
        <v>8018</v>
      </c>
      <c r="F96">
        <v>6265</v>
      </c>
      <c r="G96">
        <v>514</v>
      </c>
      <c r="H96">
        <v>220</v>
      </c>
      <c r="I96">
        <v>6045</v>
      </c>
      <c r="J96">
        <v>192</v>
      </c>
      <c r="K96">
        <v>178</v>
      </c>
      <c r="L96">
        <v>510</v>
      </c>
      <c r="M96">
        <v>1443</v>
      </c>
      <c r="N96">
        <v>4769</v>
      </c>
      <c r="O96">
        <v>53</v>
      </c>
      <c r="P96">
        <v>1455</v>
      </c>
      <c r="Q96">
        <v>84</v>
      </c>
      <c r="R96">
        <v>24</v>
      </c>
      <c r="S96">
        <v>1431</v>
      </c>
      <c r="T96">
        <v>53</v>
      </c>
      <c r="U96">
        <v>73</v>
      </c>
      <c r="V96">
        <v>366</v>
      </c>
      <c r="W96">
        <v>383</v>
      </c>
      <c r="X96">
        <v>1072</v>
      </c>
      <c r="Y96">
        <v>63</v>
      </c>
    </row>
    <row r="97" spans="1:25">
      <c r="A97" t="s">
        <v>848</v>
      </c>
      <c r="B97">
        <v>19</v>
      </c>
      <c r="C97">
        <v>7</v>
      </c>
      <c r="D97">
        <v>5</v>
      </c>
      <c r="E97">
        <v>1</v>
      </c>
      <c r="F97">
        <v>1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>
      <c r="A98" s="528" t="s">
        <v>849</v>
      </c>
      <c r="B98" s="528">
        <v>14870</v>
      </c>
      <c r="C98" s="528">
        <v>567</v>
      </c>
      <c r="D98" s="528">
        <v>451</v>
      </c>
      <c r="E98" s="528">
        <v>228</v>
      </c>
      <c r="F98" s="528">
        <v>173</v>
      </c>
      <c r="G98" s="528">
        <v>1</v>
      </c>
      <c r="H98" s="528">
        <v>1</v>
      </c>
      <c r="I98" s="528">
        <v>172</v>
      </c>
      <c r="J98" s="528">
        <v>1</v>
      </c>
      <c r="K98" s="528">
        <v>13</v>
      </c>
      <c r="L98" s="528">
        <v>1</v>
      </c>
      <c r="M98" s="528">
        <v>1</v>
      </c>
      <c r="N98" s="528">
        <v>171</v>
      </c>
      <c r="O98" s="528">
        <v>3</v>
      </c>
      <c r="P98" s="528">
        <v>47</v>
      </c>
      <c r="Q98" s="528">
        <v>1</v>
      </c>
      <c r="R98" s="528">
        <v>0</v>
      </c>
      <c r="S98" s="528">
        <v>47</v>
      </c>
      <c r="T98" s="528">
        <v>0</v>
      </c>
      <c r="U98" s="528">
        <v>6</v>
      </c>
      <c r="V98" s="528">
        <v>0</v>
      </c>
      <c r="W98" s="528">
        <v>0</v>
      </c>
      <c r="X98" s="528">
        <v>47</v>
      </c>
      <c r="Y98" s="528">
        <v>1</v>
      </c>
    </row>
    <row r="99" spans="1:25">
      <c r="A99" t="s">
        <v>850</v>
      </c>
      <c r="B99">
        <v>14254</v>
      </c>
      <c r="C99">
        <v>506</v>
      </c>
      <c r="D99">
        <v>408</v>
      </c>
      <c r="E99">
        <v>210</v>
      </c>
      <c r="F99">
        <v>161</v>
      </c>
      <c r="G99">
        <v>58</v>
      </c>
      <c r="H99">
        <v>37</v>
      </c>
      <c r="I99">
        <v>124</v>
      </c>
      <c r="J99">
        <v>16</v>
      </c>
      <c r="K99">
        <v>14</v>
      </c>
      <c r="L99">
        <v>59</v>
      </c>
      <c r="M99">
        <v>82</v>
      </c>
      <c r="N99">
        <v>79</v>
      </c>
      <c r="O99">
        <v>6</v>
      </c>
      <c r="P99">
        <v>40</v>
      </c>
      <c r="Q99">
        <v>8</v>
      </c>
      <c r="R99">
        <v>2</v>
      </c>
      <c r="S99">
        <v>38</v>
      </c>
      <c r="T99">
        <v>3</v>
      </c>
      <c r="U99">
        <v>7</v>
      </c>
      <c r="V99">
        <v>29</v>
      </c>
      <c r="W99">
        <v>24</v>
      </c>
      <c r="X99">
        <v>16</v>
      </c>
      <c r="Y99">
        <v>6</v>
      </c>
    </row>
    <row r="100" spans="1:25">
      <c r="A100" t="s">
        <v>851</v>
      </c>
      <c r="B100">
        <v>29</v>
      </c>
      <c r="C100">
        <v>10</v>
      </c>
      <c r="D100">
        <v>8</v>
      </c>
      <c r="E100">
        <v>7</v>
      </c>
      <c r="F100">
        <v>5</v>
      </c>
      <c r="G100">
        <v>1</v>
      </c>
      <c r="H100">
        <v>0</v>
      </c>
      <c r="I100">
        <v>5</v>
      </c>
      <c r="J100">
        <v>1</v>
      </c>
      <c r="K100">
        <v>0</v>
      </c>
      <c r="L100">
        <v>0</v>
      </c>
      <c r="M100">
        <v>1</v>
      </c>
      <c r="N100">
        <v>4</v>
      </c>
      <c r="O100">
        <v>1</v>
      </c>
      <c r="P100">
        <v>1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</row>
    <row r="101" spans="1:25">
      <c r="A101" s="528" t="s">
        <v>852</v>
      </c>
      <c r="B101" s="528">
        <v>10361</v>
      </c>
      <c r="C101" s="528">
        <v>6759</v>
      </c>
      <c r="D101" s="528">
        <v>5571</v>
      </c>
      <c r="E101" s="528">
        <v>3515</v>
      </c>
      <c r="F101" s="528">
        <v>2703</v>
      </c>
      <c r="G101" s="528">
        <v>12</v>
      </c>
      <c r="H101" s="528">
        <v>4</v>
      </c>
      <c r="I101" s="528">
        <v>2699</v>
      </c>
      <c r="J101" s="528">
        <v>12</v>
      </c>
      <c r="K101" s="528">
        <v>66</v>
      </c>
      <c r="L101" s="528">
        <v>13</v>
      </c>
      <c r="M101" s="528">
        <v>14</v>
      </c>
      <c r="N101" s="528">
        <v>2684</v>
      </c>
      <c r="O101" s="528">
        <v>22</v>
      </c>
      <c r="P101" s="528">
        <v>610</v>
      </c>
      <c r="Q101" s="528">
        <v>5</v>
      </c>
      <c r="R101" s="528">
        <v>2</v>
      </c>
      <c r="S101" s="528">
        <v>608</v>
      </c>
      <c r="T101" s="528">
        <v>6</v>
      </c>
      <c r="U101" s="528">
        <v>41</v>
      </c>
      <c r="V101" s="528">
        <v>5</v>
      </c>
      <c r="W101" s="528">
        <v>5</v>
      </c>
      <c r="X101" s="528">
        <v>605</v>
      </c>
      <c r="Y101" s="528">
        <v>9</v>
      </c>
    </row>
    <row r="102" spans="1:25">
      <c r="A102" t="s">
        <v>853</v>
      </c>
      <c r="B102">
        <v>6810</v>
      </c>
      <c r="C102">
        <v>4119</v>
      </c>
      <c r="D102">
        <v>3514</v>
      </c>
      <c r="E102">
        <v>2095</v>
      </c>
      <c r="F102">
        <v>1673</v>
      </c>
      <c r="G102">
        <v>279</v>
      </c>
      <c r="H102">
        <v>130</v>
      </c>
      <c r="I102">
        <v>1543</v>
      </c>
      <c r="J102">
        <v>49</v>
      </c>
      <c r="K102">
        <v>48</v>
      </c>
      <c r="L102">
        <v>86</v>
      </c>
      <c r="M102">
        <v>366</v>
      </c>
      <c r="N102">
        <v>1294</v>
      </c>
      <c r="O102">
        <v>12</v>
      </c>
      <c r="P102">
        <v>346</v>
      </c>
      <c r="Q102">
        <v>36</v>
      </c>
      <c r="R102">
        <v>2</v>
      </c>
      <c r="S102">
        <v>344</v>
      </c>
      <c r="T102">
        <v>11</v>
      </c>
      <c r="U102">
        <v>29</v>
      </c>
      <c r="V102">
        <v>41</v>
      </c>
      <c r="W102">
        <v>110</v>
      </c>
      <c r="X102">
        <v>234</v>
      </c>
      <c r="Y102">
        <v>30</v>
      </c>
    </row>
    <row r="103" spans="1:25">
      <c r="A103" t="s">
        <v>854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>
      <c r="A104" s="528" t="s">
        <v>855</v>
      </c>
      <c r="B104" s="528">
        <v>29499</v>
      </c>
      <c r="C104" s="528">
        <v>26149</v>
      </c>
      <c r="D104" s="528">
        <v>25254</v>
      </c>
      <c r="E104" s="528">
        <v>20768</v>
      </c>
      <c r="F104" s="528">
        <v>15609</v>
      </c>
      <c r="G104" s="528">
        <v>44</v>
      </c>
      <c r="H104" s="528">
        <v>24</v>
      </c>
      <c r="I104" s="528">
        <v>15585</v>
      </c>
      <c r="J104" s="528">
        <v>69</v>
      </c>
      <c r="K104" s="528">
        <v>215</v>
      </c>
      <c r="L104" s="528">
        <v>91</v>
      </c>
      <c r="M104" s="528">
        <v>72</v>
      </c>
      <c r="N104" s="528">
        <v>15517</v>
      </c>
      <c r="O104" s="528">
        <v>89</v>
      </c>
      <c r="P104" s="528">
        <v>3361</v>
      </c>
      <c r="Q104" s="528">
        <v>13</v>
      </c>
      <c r="R104" s="528">
        <v>10</v>
      </c>
      <c r="S104" s="528">
        <v>3351</v>
      </c>
      <c r="T104" s="528">
        <v>25</v>
      </c>
      <c r="U104" s="528">
        <v>60</v>
      </c>
      <c r="V104" s="528">
        <v>17</v>
      </c>
      <c r="W104" s="528">
        <v>16</v>
      </c>
      <c r="X104" s="528">
        <v>3345</v>
      </c>
      <c r="Y104" s="528">
        <v>31</v>
      </c>
    </row>
    <row r="105" spans="1:25">
      <c r="A105" t="s">
        <v>856</v>
      </c>
      <c r="B105">
        <v>24781</v>
      </c>
      <c r="C105">
        <v>20628</v>
      </c>
      <c r="D105">
        <v>19802</v>
      </c>
      <c r="E105">
        <v>16215</v>
      </c>
      <c r="F105">
        <v>12759</v>
      </c>
      <c r="G105">
        <v>581</v>
      </c>
      <c r="H105">
        <v>741</v>
      </c>
      <c r="I105">
        <v>12018</v>
      </c>
      <c r="J105">
        <v>208</v>
      </c>
      <c r="K105">
        <v>145</v>
      </c>
      <c r="L105">
        <v>8869</v>
      </c>
      <c r="M105">
        <v>2501</v>
      </c>
      <c r="N105">
        <v>10134</v>
      </c>
      <c r="O105">
        <v>93</v>
      </c>
      <c r="P105">
        <v>2895</v>
      </c>
      <c r="Q105">
        <v>106</v>
      </c>
      <c r="R105">
        <v>78</v>
      </c>
      <c r="S105">
        <v>2817</v>
      </c>
      <c r="T105">
        <v>60</v>
      </c>
      <c r="U105">
        <v>58</v>
      </c>
      <c r="V105">
        <v>2020</v>
      </c>
      <c r="W105">
        <v>588</v>
      </c>
      <c r="X105">
        <v>2307</v>
      </c>
      <c r="Y105">
        <v>44</v>
      </c>
    </row>
    <row r="106" spans="1:25">
      <c r="A106" t="s">
        <v>857</v>
      </c>
      <c r="B106">
        <v>38</v>
      </c>
      <c r="C106">
        <v>9</v>
      </c>
      <c r="D106">
        <v>7</v>
      </c>
      <c r="E106">
        <v>2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</row>
    <row r="107" spans="1:25">
      <c r="A107" s="528" t="s">
        <v>858</v>
      </c>
      <c r="B107" s="528">
        <v>38</v>
      </c>
      <c r="C107" s="528">
        <v>15</v>
      </c>
      <c r="D107" s="528">
        <v>10</v>
      </c>
      <c r="E107" s="528">
        <v>3</v>
      </c>
      <c r="F107" s="528">
        <v>2</v>
      </c>
      <c r="G107" s="528">
        <v>0</v>
      </c>
      <c r="H107" s="528">
        <v>0</v>
      </c>
      <c r="I107" s="528">
        <v>2</v>
      </c>
      <c r="J107" s="528">
        <v>0</v>
      </c>
      <c r="K107" s="528">
        <v>0</v>
      </c>
      <c r="L107" s="528">
        <v>0</v>
      </c>
      <c r="M107" s="528">
        <v>2</v>
      </c>
      <c r="N107" s="528">
        <v>0</v>
      </c>
      <c r="O107" s="528">
        <v>0</v>
      </c>
      <c r="P107" s="528">
        <v>0</v>
      </c>
      <c r="Q107" s="528">
        <v>0</v>
      </c>
      <c r="R107" s="528">
        <v>0</v>
      </c>
      <c r="S107" s="528">
        <v>0</v>
      </c>
      <c r="T107" s="528">
        <v>0</v>
      </c>
      <c r="U107" s="528">
        <v>0</v>
      </c>
      <c r="V107" s="528">
        <v>0</v>
      </c>
      <c r="W107" s="528">
        <v>0</v>
      </c>
      <c r="X107" s="528">
        <v>0</v>
      </c>
      <c r="Y107" s="528">
        <v>0</v>
      </c>
    </row>
    <row r="108" spans="1:25">
      <c r="A108" t="s">
        <v>859</v>
      </c>
      <c r="B108">
        <v>40410</v>
      </c>
      <c r="C108">
        <v>171</v>
      </c>
      <c r="D108">
        <v>158</v>
      </c>
      <c r="E108">
        <v>71</v>
      </c>
      <c r="F108">
        <v>49</v>
      </c>
      <c r="G108">
        <v>4</v>
      </c>
      <c r="H108">
        <v>8</v>
      </c>
      <c r="I108">
        <v>41</v>
      </c>
      <c r="J108">
        <v>4</v>
      </c>
      <c r="K108">
        <v>1</v>
      </c>
      <c r="L108">
        <v>4</v>
      </c>
      <c r="M108">
        <v>8</v>
      </c>
      <c r="N108">
        <v>41</v>
      </c>
      <c r="O108">
        <v>6</v>
      </c>
      <c r="P108">
        <v>15</v>
      </c>
      <c r="Q108">
        <v>6</v>
      </c>
      <c r="R108">
        <v>2</v>
      </c>
      <c r="S108">
        <v>13</v>
      </c>
      <c r="T108">
        <v>0</v>
      </c>
      <c r="U108">
        <v>1</v>
      </c>
      <c r="V108">
        <v>4</v>
      </c>
      <c r="W108">
        <v>1</v>
      </c>
      <c r="X108">
        <v>14</v>
      </c>
      <c r="Y108">
        <v>5</v>
      </c>
    </row>
    <row r="109" spans="1:25">
      <c r="A109" t="s">
        <v>860</v>
      </c>
      <c r="B109">
        <v>12</v>
      </c>
      <c r="C109">
        <v>5</v>
      </c>
      <c r="D109">
        <v>2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2</v>
      </c>
      <c r="Y109">
        <v>0</v>
      </c>
    </row>
    <row r="110" spans="1:25">
      <c r="A110" s="528" t="s">
        <v>861</v>
      </c>
      <c r="B110" s="528">
        <v>24</v>
      </c>
      <c r="C110" s="528">
        <v>7</v>
      </c>
      <c r="D110" s="528">
        <v>6</v>
      </c>
      <c r="E110" s="528">
        <v>4</v>
      </c>
      <c r="F110" s="528">
        <v>4</v>
      </c>
      <c r="G110" s="528">
        <v>0</v>
      </c>
      <c r="H110" s="528">
        <v>0</v>
      </c>
      <c r="I110" s="528">
        <v>4</v>
      </c>
      <c r="J110" s="528">
        <v>0</v>
      </c>
      <c r="K110" s="528">
        <v>0</v>
      </c>
      <c r="L110" s="528">
        <v>0</v>
      </c>
      <c r="M110" s="528">
        <v>1</v>
      </c>
      <c r="N110" s="528">
        <v>3</v>
      </c>
      <c r="O110" s="528">
        <v>0</v>
      </c>
      <c r="P110" s="528">
        <v>0</v>
      </c>
      <c r="Q110" s="528">
        <v>0</v>
      </c>
      <c r="R110" s="528">
        <v>0</v>
      </c>
      <c r="S110" s="528">
        <v>0</v>
      </c>
      <c r="T110" s="528">
        <v>0</v>
      </c>
      <c r="U110" s="528">
        <v>0</v>
      </c>
      <c r="V110" s="528">
        <v>0</v>
      </c>
      <c r="W110" s="528">
        <v>0</v>
      </c>
      <c r="X110" s="528">
        <v>0</v>
      </c>
      <c r="Y110" s="528">
        <v>0</v>
      </c>
    </row>
    <row r="111" spans="1:25">
      <c r="A111" t="s">
        <v>862</v>
      </c>
      <c r="B111">
        <v>24870</v>
      </c>
      <c r="C111">
        <v>15926</v>
      </c>
      <c r="D111">
        <v>13334</v>
      </c>
      <c r="E111">
        <v>10368</v>
      </c>
      <c r="F111">
        <v>7624</v>
      </c>
      <c r="G111">
        <v>317</v>
      </c>
      <c r="H111">
        <v>492</v>
      </c>
      <c r="I111">
        <v>7132</v>
      </c>
      <c r="J111">
        <v>102</v>
      </c>
      <c r="K111">
        <v>97</v>
      </c>
      <c r="L111">
        <v>1805</v>
      </c>
      <c r="M111">
        <v>1412</v>
      </c>
      <c r="N111">
        <v>6149</v>
      </c>
      <c r="O111">
        <v>133</v>
      </c>
      <c r="P111">
        <v>1825</v>
      </c>
      <c r="Q111">
        <v>74</v>
      </c>
      <c r="R111">
        <v>91</v>
      </c>
      <c r="S111">
        <v>1734</v>
      </c>
      <c r="T111">
        <v>21</v>
      </c>
      <c r="U111">
        <v>21</v>
      </c>
      <c r="V111">
        <v>420</v>
      </c>
      <c r="W111">
        <v>359</v>
      </c>
      <c r="X111">
        <v>1466</v>
      </c>
      <c r="Y111">
        <v>16</v>
      </c>
    </row>
    <row r="112" spans="1:25">
      <c r="A112" t="s">
        <v>863</v>
      </c>
      <c r="B112">
        <v>36</v>
      </c>
      <c r="C112">
        <v>15</v>
      </c>
      <c r="D112">
        <v>11</v>
      </c>
      <c r="E112">
        <v>7</v>
      </c>
      <c r="F112">
        <v>5</v>
      </c>
      <c r="G112">
        <v>1</v>
      </c>
      <c r="H112">
        <v>1</v>
      </c>
      <c r="I112">
        <v>4</v>
      </c>
      <c r="J112">
        <v>0</v>
      </c>
      <c r="K112">
        <v>1</v>
      </c>
      <c r="L112">
        <v>0</v>
      </c>
      <c r="M112">
        <v>1</v>
      </c>
      <c r="N112">
        <v>4</v>
      </c>
      <c r="O112">
        <v>1</v>
      </c>
      <c r="P112">
        <v>2</v>
      </c>
      <c r="Q112">
        <v>0</v>
      </c>
      <c r="R112">
        <v>0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0</v>
      </c>
    </row>
    <row r="113" spans="1:25">
      <c r="A113" s="528" t="s">
        <v>864</v>
      </c>
      <c r="B113" s="528">
        <v>37</v>
      </c>
      <c r="C113" s="528">
        <v>14</v>
      </c>
      <c r="D113" s="528">
        <v>12</v>
      </c>
      <c r="E113" s="528">
        <v>7</v>
      </c>
      <c r="F113" s="528">
        <v>6</v>
      </c>
      <c r="G113" s="528">
        <v>0</v>
      </c>
      <c r="H113" s="528">
        <v>0</v>
      </c>
      <c r="I113" s="528">
        <v>6</v>
      </c>
      <c r="J113" s="528">
        <v>0</v>
      </c>
      <c r="K113" s="528">
        <v>0</v>
      </c>
      <c r="L113" s="528">
        <v>0</v>
      </c>
      <c r="M113" s="528">
        <v>1</v>
      </c>
      <c r="N113" s="528">
        <v>5</v>
      </c>
      <c r="O113" s="528">
        <v>0</v>
      </c>
      <c r="P113" s="528">
        <v>1</v>
      </c>
      <c r="Q113" s="528">
        <v>0</v>
      </c>
      <c r="R113" s="528">
        <v>0</v>
      </c>
      <c r="S113" s="528">
        <v>1</v>
      </c>
      <c r="T113" s="528">
        <v>0</v>
      </c>
      <c r="U113" s="528">
        <v>0</v>
      </c>
      <c r="V113" s="528">
        <v>0</v>
      </c>
      <c r="W113" s="528">
        <v>0</v>
      </c>
      <c r="X113" s="528">
        <v>1</v>
      </c>
      <c r="Y113" s="528">
        <v>0</v>
      </c>
    </row>
    <row r="114" spans="1:25">
      <c r="A114" t="s">
        <v>865</v>
      </c>
      <c r="B114">
        <v>8254</v>
      </c>
      <c r="C114">
        <v>3725</v>
      </c>
      <c r="D114">
        <v>1164</v>
      </c>
      <c r="E114">
        <v>265</v>
      </c>
      <c r="F114">
        <v>142</v>
      </c>
      <c r="G114">
        <v>47</v>
      </c>
      <c r="H114">
        <v>40</v>
      </c>
      <c r="I114">
        <v>102</v>
      </c>
      <c r="J114">
        <v>24</v>
      </c>
      <c r="K114">
        <v>17</v>
      </c>
      <c r="L114">
        <v>93</v>
      </c>
      <c r="M114">
        <v>58</v>
      </c>
      <c r="N114">
        <v>82</v>
      </c>
      <c r="O114">
        <v>14</v>
      </c>
      <c r="P114">
        <v>113</v>
      </c>
      <c r="Q114">
        <v>25</v>
      </c>
      <c r="R114">
        <v>6</v>
      </c>
      <c r="S114">
        <v>107</v>
      </c>
      <c r="T114">
        <v>6</v>
      </c>
      <c r="U114">
        <v>38</v>
      </c>
      <c r="V114">
        <v>105</v>
      </c>
      <c r="W114">
        <v>80</v>
      </c>
      <c r="X114">
        <v>33</v>
      </c>
      <c r="Y114">
        <v>37</v>
      </c>
    </row>
    <row r="115" spans="1:25">
      <c r="A115" t="s">
        <v>866</v>
      </c>
      <c r="B115">
        <v>28</v>
      </c>
      <c r="C115">
        <v>18</v>
      </c>
      <c r="D115">
        <v>14</v>
      </c>
      <c r="E115">
        <v>8</v>
      </c>
      <c r="F115">
        <v>7</v>
      </c>
      <c r="G115">
        <v>0</v>
      </c>
      <c r="H115">
        <v>0</v>
      </c>
      <c r="I115">
        <v>7</v>
      </c>
      <c r="J115">
        <v>0</v>
      </c>
      <c r="K115">
        <v>0</v>
      </c>
      <c r="L115">
        <v>0</v>
      </c>
      <c r="M115">
        <v>0</v>
      </c>
      <c r="N115">
        <v>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>
      <c r="A116" s="528" t="s">
        <v>867</v>
      </c>
      <c r="B116" s="528">
        <v>7346</v>
      </c>
      <c r="C116" s="528">
        <v>2379</v>
      </c>
      <c r="D116" s="528">
        <v>1652</v>
      </c>
      <c r="E116" s="528">
        <v>36</v>
      </c>
      <c r="F116" s="528">
        <v>21</v>
      </c>
      <c r="G116" s="528">
        <v>0</v>
      </c>
      <c r="H116" s="528">
        <v>1</v>
      </c>
      <c r="I116" s="528">
        <v>20</v>
      </c>
      <c r="J116" s="528">
        <v>0</v>
      </c>
      <c r="K116" s="528">
        <v>0</v>
      </c>
      <c r="L116" s="528">
        <v>4</v>
      </c>
      <c r="M116" s="528">
        <v>0</v>
      </c>
      <c r="N116" s="528">
        <v>21</v>
      </c>
      <c r="O116" s="528">
        <v>0</v>
      </c>
      <c r="P116" s="528">
        <v>15</v>
      </c>
      <c r="Q116" s="528">
        <v>0</v>
      </c>
      <c r="R116" s="528">
        <v>0</v>
      </c>
      <c r="S116" s="528">
        <v>15</v>
      </c>
      <c r="T116" s="528">
        <v>0</v>
      </c>
      <c r="U116" s="528">
        <v>1</v>
      </c>
      <c r="V116" s="528">
        <v>3</v>
      </c>
      <c r="W116" s="528">
        <v>0</v>
      </c>
      <c r="X116" s="528">
        <v>15</v>
      </c>
      <c r="Y116" s="528">
        <v>1</v>
      </c>
    </row>
    <row r="117" spans="1:25">
      <c r="A117" t="s">
        <v>868</v>
      </c>
      <c r="B117">
        <v>10630</v>
      </c>
      <c r="C117">
        <v>4067</v>
      </c>
      <c r="D117">
        <v>2690</v>
      </c>
      <c r="E117">
        <v>108</v>
      </c>
      <c r="F117">
        <v>77</v>
      </c>
      <c r="G117">
        <v>38</v>
      </c>
      <c r="H117">
        <v>8</v>
      </c>
      <c r="I117">
        <v>69</v>
      </c>
      <c r="J117">
        <v>10</v>
      </c>
      <c r="K117">
        <v>7</v>
      </c>
      <c r="L117">
        <v>24</v>
      </c>
      <c r="M117">
        <v>41</v>
      </c>
      <c r="N117">
        <v>36</v>
      </c>
      <c r="O117">
        <v>4</v>
      </c>
      <c r="P117">
        <v>26</v>
      </c>
      <c r="Q117">
        <v>7</v>
      </c>
      <c r="R117">
        <v>0</v>
      </c>
      <c r="S117">
        <v>26</v>
      </c>
      <c r="T117">
        <v>1</v>
      </c>
      <c r="U117">
        <v>6</v>
      </c>
      <c r="V117">
        <v>10</v>
      </c>
      <c r="W117">
        <v>20</v>
      </c>
      <c r="X117">
        <v>6</v>
      </c>
      <c r="Y117">
        <v>6</v>
      </c>
    </row>
    <row r="118" spans="1:25">
      <c r="A118" t="s">
        <v>869</v>
      </c>
      <c r="B118">
        <v>11011</v>
      </c>
      <c r="C118">
        <v>3856</v>
      </c>
      <c r="D118">
        <v>2652</v>
      </c>
      <c r="E118">
        <v>83</v>
      </c>
      <c r="F118">
        <v>61</v>
      </c>
      <c r="G118">
        <v>29</v>
      </c>
      <c r="H118">
        <v>7</v>
      </c>
      <c r="I118">
        <v>54</v>
      </c>
      <c r="J118">
        <v>11</v>
      </c>
      <c r="K118">
        <v>8</v>
      </c>
      <c r="L118">
        <v>17</v>
      </c>
      <c r="M118">
        <v>28</v>
      </c>
      <c r="N118">
        <v>33</v>
      </c>
      <c r="O118">
        <v>4</v>
      </c>
      <c r="P118">
        <v>17</v>
      </c>
      <c r="Q118">
        <v>5</v>
      </c>
      <c r="R118">
        <v>0</v>
      </c>
      <c r="S118">
        <v>17</v>
      </c>
      <c r="T118">
        <v>2</v>
      </c>
      <c r="U118">
        <v>2</v>
      </c>
      <c r="V118">
        <v>8</v>
      </c>
      <c r="W118">
        <v>11</v>
      </c>
      <c r="X118">
        <v>6</v>
      </c>
      <c r="Y118">
        <v>3</v>
      </c>
    </row>
    <row r="119" spans="1:25">
      <c r="A119" s="528" t="s">
        <v>870</v>
      </c>
      <c r="B119" s="528">
        <v>15895</v>
      </c>
      <c r="C119" s="528">
        <v>1836</v>
      </c>
      <c r="D119" s="528">
        <v>1336</v>
      </c>
      <c r="E119" s="528">
        <v>305</v>
      </c>
      <c r="F119" s="528">
        <v>182</v>
      </c>
      <c r="G119" s="528">
        <v>0</v>
      </c>
      <c r="H119" s="528">
        <v>1</v>
      </c>
      <c r="I119" s="528">
        <v>181</v>
      </c>
      <c r="J119" s="528">
        <v>0</v>
      </c>
      <c r="K119" s="528">
        <v>6</v>
      </c>
      <c r="L119" s="528">
        <v>4</v>
      </c>
      <c r="M119" s="528">
        <v>2</v>
      </c>
      <c r="N119" s="528">
        <v>179</v>
      </c>
      <c r="O119" s="528">
        <v>4</v>
      </c>
      <c r="P119" s="528">
        <v>50</v>
      </c>
      <c r="Q119" s="528">
        <v>0</v>
      </c>
      <c r="R119" s="528">
        <v>0</v>
      </c>
      <c r="S119" s="528">
        <v>50</v>
      </c>
      <c r="T119" s="528">
        <v>0</v>
      </c>
      <c r="U119" s="528">
        <v>1</v>
      </c>
      <c r="V119" s="528">
        <v>1</v>
      </c>
      <c r="W119" s="528">
        <v>0</v>
      </c>
      <c r="X119" s="528">
        <v>50</v>
      </c>
      <c r="Y119" s="528">
        <v>0</v>
      </c>
    </row>
    <row r="120" spans="1:25">
      <c r="A120" t="s">
        <v>871</v>
      </c>
      <c r="B120">
        <v>8431</v>
      </c>
      <c r="C120">
        <v>1492</v>
      </c>
      <c r="D120">
        <v>813</v>
      </c>
      <c r="E120">
        <v>212</v>
      </c>
      <c r="F120">
        <v>162</v>
      </c>
      <c r="G120">
        <v>5</v>
      </c>
      <c r="H120">
        <v>13</v>
      </c>
      <c r="I120">
        <v>149</v>
      </c>
      <c r="J120">
        <v>5</v>
      </c>
      <c r="K120">
        <v>5</v>
      </c>
      <c r="L120">
        <v>46</v>
      </c>
      <c r="M120">
        <v>37</v>
      </c>
      <c r="N120">
        <v>122</v>
      </c>
      <c r="O120">
        <v>1</v>
      </c>
      <c r="P120">
        <v>42</v>
      </c>
      <c r="Q120">
        <v>0</v>
      </c>
      <c r="R120">
        <v>0</v>
      </c>
      <c r="S120">
        <v>42</v>
      </c>
      <c r="T120">
        <v>0</v>
      </c>
      <c r="U120">
        <v>1</v>
      </c>
      <c r="V120">
        <v>9</v>
      </c>
      <c r="W120">
        <v>8</v>
      </c>
      <c r="X120">
        <v>34</v>
      </c>
      <c r="Y120">
        <v>0</v>
      </c>
    </row>
    <row r="121" spans="1:25">
      <c r="A121" t="s">
        <v>872</v>
      </c>
      <c r="B121">
        <v>8127</v>
      </c>
      <c r="C121">
        <v>1794</v>
      </c>
      <c r="D121">
        <v>1028</v>
      </c>
      <c r="E121">
        <v>328</v>
      </c>
      <c r="F121">
        <v>255</v>
      </c>
      <c r="G121">
        <v>3</v>
      </c>
      <c r="H121">
        <v>8</v>
      </c>
      <c r="I121">
        <v>247</v>
      </c>
      <c r="J121">
        <v>7</v>
      </c>
      <c r="K121">
        <v>8</v>
      </c>
      <c r="L121">
        <v>46</v>
      </c>
      <c r="M121">
        <v>50</v>
      </c>
      <c r="N121">
        <v>202</v>
      </c>
      <c r="O121">
        <v>2</v>
      </c>
      <c r="P121">
        <v>64</v>
      </c>
      <c r="Q121">
        <v>0</v>
      </c>
      <c r="R121">
        <v>0</v>
      </c>
      <c r="S121">
        <v>64</v>
      </c>
      <c r="T121">
        <v>0</v>
      </c>
      <c r="U121">
        <v>1</v>
      </c>
      <c r="V121">
        <v>16</v>
      </c>
      <c r="W121">
        <v>10</v>
      </c>
      <c r="X121">
        <v>54</v>
      </c>
      <c r="Y121">
        <v>1</v>
      </c>
    </row>
    <row r="122" spans="1:25">
      <c r="A122" s="528" t="s">
        <v>873</v>
      </c>
      <c r="B122" s="528">
        <v>151649</v>
      </c>
      <c r="C122" s="528">
        <v>149434</v>
      </c>
      <c r="D122" s="528">
        <v>113012</v>
      </c>
      <c r="E122" s="528">
        <v>91937</v>
      </c>
      <c r="F122" s="528">
        <v>52494</v>
      </c>
      <c r="G122" s="528">
        <v>335</v>
      </c>
      <c r="H122" s="528">
        <v>166</v>
      </c>
      <c r="I122" s="528">
        <v>52328</v>
      </c>
      <c r="J122" s="528">
        <v>338</v>
      </c>
      <c r="K122" s="528">
        <v>1601</v>
      </c>
      <c r="L122" s="528">
        <v>117</v>
      </c>
      <c r="M122" s="528">
        <v>268</v>
      </c>
      <c r="N122" s="528">
        <v>52142</v>
      </c>
      <c r="O122" s="528">
        <v>301</v>
      </c>
      <c r="P122" s="528">
        <v>33105</v>
      </c>
      <c r="Q122" s="528">
        <v>206</v>
      </c>
      <c r="R122" s="528">
        <v>37</v>
      </c>
      <c r="S122" s="528">
        <v>33068</v>
      </c>
      <c r="T122" s="528">
        <v>213</v>
      </c>
      <c r="U122" s="528">
        <v>716</v>
      </c>
      <c r="V122" s="528">
        <v>95</v>
      </c>
      <c r="W122" s="528">
        <v>151</v>
      </c>
      <c r="X122" s="528">
        <v>32954</v>
      </c>
      <c r="Y122" s="528">
        <v>250</v>
      </c>
    </row>
    <row r="123" spans="1:25">
      <c r="A123" t="s">
        <v>874</v>
      </c>
      <c r="B123">
        <v>194385</v>
      </c>
      <c r="C123">
        <v>191918</v>
      </c>
      <c r="D123">
        <v>139902</v>
      </c>
      <c r="E123">
        <v>113806</v>
      </c>
      <c r="F123">
        <v>64720</v>
      </c>
      <c r="G123">
        <v>3504</v>
      </c>
      <c r="H123">
        <v>5631</v>
      </c>
      <c r="I123">
        <v>59089</v>
      </c>
      <c r="J123">
        <v>1803</v>
      </c>
      <c r="K123">
        <v>1928</v>
      </c>
      <c r="L123">
        <v>1737</v>
      </c>
      <c r="M123">
        <v>17733</v>
      </c>
      <c r="N123">
        <v>46253</v>
      </c>
      <c r="O123">
        <v>449</v>
      </c>
      <c r="P123">
        <v>41081</v>
      </c>
      <c r="Q123">
        <v>297</v>
      </c>
      <c r="R123">
        <v>189</v>
      </c>
      <c r="S123">
        <v>40892</v>
      </c>
      <c r="T123">
        <v>452</v>
      </c>
      <c r="U123">
        <v>930</v>
      </c>
      <c r="V123">
        <v>1491</v>
      </c>
      <c r="W123">
        <v>17299</v>
      </c>
      <c r="X123">
        <v>23782</v>
      </c>
      <c r="Y123">
        <v>283</v>
      </c>
    </row>
    <row r="124" spans="1:25">
      <c r="A124" t="s">
        <v>875</v>
      </c>
      <c r="B124">
        <v>194166</v>
      </c>
      <c r="C124">
        <v>191601</v>
      </c>
      <c r="D124">
        <v>139685</v>
      </c>
      <c r="E124">
        <v>113284</v>
      </c>
      <c r="F124">
        <v>64785</v>
      </c>
      <c r="G124">
        <v>3538</v>
      </c>
      <c r="H124">
        <v>5694</v>
      </c>
      <c r="I124">
        <v>59091</v>
      </c>
      <c r="J124">
        <v>1895</v>
      </c>
      <c r="K124">
        <v>1956</v>
      </c>
      <c r="L124">
        <v>1595</v>
      </c>
      <c r="M124">
        <v>17696</v>
      </c>
      <c r="N124">
        <v>46385</v>
      </c>
      <c r="O124">
        <v>402</v>
      </c>
      <c r="P124">
        <v>40509</v>
      </c>
      <c r="Q124">
        <v>303</v>
      </c>
      <c r="R124">
        <v>223</v>
      </c>
      <c r="S124">
        <v>40286</v>
      </c>
      <c r="T124">
        <v>436</v>
      </c>
      <c r="U124">
        <v>926</v>
      </c>
      <c r="V124">
        <v>1390</v>
      </c>
      <c r="W124">
        <v>16916</v>
      </c>
      <c r="X124">
        <v>23593</v>
      </c>
      <c r="Y124">
        <v>263</v>
      </c>
    </row>
    <row r="125" spans="1:25">
      <c r="A125" s="528" t="s">
        <v>876</v>
      </c>
      <c r="B125" s="528">
        <v>180111</v>
      </c>
      <c r="C125" s="528">
        <v>176820</v>
      </c>
      <c r="D125" s="528">
        <v>137783</v>
      </c>
      <c r="E125" s="528">
        <v>109298</v>
      </c>
      <c r="F125" s="528">
        <v>72793</v>
      </c>
      <c r="G125" s="528">
        <v>555</v>
      </c>
      <c r="H125" s="528">
        <v>205</v>
      </c>
      <c r="I125" s="528">
        <v>72588</v>
      </c>
      <c r="J125" s="528">
        <v>407</v>
      </c>
      <c r="K125" s="528">
        <v>1657</v>
      </c>
      <c r="L125" s="528">
        <v>138</v>
      </c>
      <c r="M125" s="528">
        <v>403</v>
      </c>
      <c r="N125" s="528">
        <v>72266</v>
      </c>
      <c r="O125" s="528">
        <v>321</v>
      </c>
      <c r="P125" s="528">
        <v>30167</v>
      </c>
      <c r="Q125" s="528">
        <v>200</v>
      </c>
      <c r="R125" s="528">
        <v>46</v>
      </c>
      <c r="S125" s="528">
        <v>30121</v>
      </c>
      <c r="T125" s="528">
        <v>211</v>
      </c>
      <c r="U125" s="528">
        <v>578</v>
      </c>
      <c r="V125" s="528">
        <v>84</v>
      </c>
      <c r="W125" s="528">
        <v>152</v>
      </c>
      <c r="X125" s="528">
        <v>30015</v>
      </c>
      <c r="Y125" s="528">
        <v>232</v>
      </c>
    </row>
    <row r="126" spans="1:25" ht="16" customHeight="1">
      <c r="A126" t="s">
        <v>877</v>
      </c>
      <c r="B126">
        <v>163986</v>
      </c>
      <c r="C126">
        <v>160989</v>
      </c>
      <c r="D126">
        <v>123378</v>
      </c>
      <c r="E126">
        <v>97587</v>
      </c>
      <c r="F126">
        <v>64615</v>
      </c>
      <c r="G126">
        <v>2645</v>
      </c>
      <c r="H126">
        <v>5926</v>
      </c>
      <c r="I126">
        <v>58689</v>
      </c>
      <c r="J126">
        <v>1522</v>
      </c>
      <c r="K126">
        <v>1654</v>
      </c>
      <c r="L126">
        <v>703</v>
      </c>
      <c r="M126">
        <v>13448</v>
      </c>
      <c r="N126">
        <v>50533</v>
      </c>
      <c r="O126">
        <v>313</v>
      </c>
      <c r="P126">
        <v>27440</v>
      </c>
      <c r="Q126">
        <v>208</v>
      </c>
      <c r="R126">
        <v>159</v>
      </c>
      <c r="S126">
        <v>27281</v>
      </c>
      <c r="T126">
        <v>342</v>
      </c>
      <c r="U126">
        <v>527</v>
      </c>
      <c r="V126">
        <v>665</v>
      </c>
      <c r="W126">
        <v>8123</v>
      </c>
      <c r="X126">
        <v>19317</v>
      </c>
      <c r="Y126">
        <v>280</v>
      </c>
    </row>
    <row r="127" spans="1:25">
      <c r="A127" t="s">
        <v>878</v>
      </c>
      <c r="B127">
        <v>170633</v>
      </c>
      <c r="C127">
        <v>167531</v>
      </c>
      <c r="D127">
        <v>129371</v>
      </c>
      <c r="E127">
        <v>102536</v>
      </c>
      <c r="F127">
        <v>67717</v>
      </c>
      <c r="G127">
        <v>2958</v>
      </c>
      <c r="H127">
        <v>6246</v>
      </c>
      <c r="I127">
        <v>61471</v>
      </c>
      <c r="J127">
        <v>1621</v>
      </c>
      <c r="K127">
        <v>1630</v>
      </c>
      <c r="L127">
        <v>737</v>
      </c>
      <c r="M127">
        <v>14274</v>
      </c>
      <c r="N127">
        <v>52769</v>
      </c>
      <c r="O127">
        <v>297</v>
      </c>
      <c r="P127">
        <v>29052</v>
      </c>
      <c r="Q127">
        <v>259</v>
      </c>
      <c r="R127">
        <v>211</v>
      </c>
      <c r="S127">
        <v>28841</v>
      </c>
      <c r="T127">
        <v>356</v>
      </c>
      <c r="U127">
        <v>593</v>
      </c>
      <c r="V127">
        <v>767</v>
      </c>
      <c r="W127">
        <v>8648</v>
      </c>
      <c r="X127">
        <v>20404</v>
      </c>
      <c r="Y127">
        <v>271</v>
      </c>
    </row>
    <row r="128" spans="1:25">
      <c r="A128" s="528" t="s">
        <v>879</v>
      </c>
      <c r="B128" s="528">
        <v>191429</v>
      </c>
      <c r="C128" s="528">
        <v>188216</v>
      </c>
      <c r="D128" s="528">
        <v>132087</v>
      </c>
      <c r="E128" s="528">
        <v>104333</v>
      </c>
      <c r="F128" s="528">
        <v>59909</v>
      </c>
      <c r="G128" s="528">
        <v>395</v>
      </c>
      <c r="H128" s="528">
        <v>148</v>
      </c>
      <c r="I128" s="528">
        <v>59761</v>
      </c>
      <c r="J128" s="528">
        <v>361</v>
      </c>
      <c r="K128" s="528">
        <v>1560</v>
      </c>
      <c r="L128" s="528">
        <v>121</v>
      </c>
      <c r="M128" s="528">
        <v>334</v>
      </c>
      <c r="N128" s="528">
        <v>59469</v>
      </c>
      <c r="O128" s="528">
        <v>328</v>
      </c>
      <c r="P128" s="528">
        <v>36006</v>
      </c>
      <c r="Q128" s="528">
        <v>278</v>
      </c>
      <c r="R128" s="528">
        <v>62</v>
      </c>
      <c r="S128" s="528">
        <v>35944</v>
      </c>
      <c r="T128" s="528">
        <v>266</v>
      </c>
      <c r="U128" s="528">
        <v>741</v>
      </c>
      <c r="V128" s="528">
        <v>105</v>
      </c>
      <c r="W128" s="528">
        <v>196</v>
      </c>
      <c r="X128" s="528">
        <v>35810</v>
      </c>
      <c r="Y128" s="528">
        <v>253</v>
      </c>
    </row>
    <row r="129" spans="1:25">
      <c r="A129" t="s">
        <v>880</v>
      </c>
      <c r="B129">
        <v>192073</v>
      </c>
      <c r="C129">
        <v>189087</v>
      </c>
      <c r="D129">
        <v>134527</v>
      </c>
      <c r="E129">
        <v>106372</v>
      </c>
      <c r="F129">
        <v>61264</v>
      </c>
      <c r="G129">
        <v>2684</v>
      </c>
      <c r="H129">
        <v>4841</v>
      </c>
      <c r="I129">
        <v>56423</v>
      </c>
      <c r="J129">
        <v>1474</v>
      </c>
      <c r="K129">
        <v>1611</v>
      </c>
      <c r="L129">
        <v>2043</v>
      </c>
      <c r="M129">
        <v>16396</v>
      </c>
      <c r="N129">
        <v>44221</v>
      </c>
      <c r="O129">
        <v>367</v>
      </c>
      <c r="P129">
        <v>36621</v>
      </c>
      <c r="Q129">
        <v>284</v>
      </c>
      <c r="R129">
        <v>158</v>
      </c>
      <c r="S129">
        <v>36463</v>
      </c>
      <c r="T129">
        <v>398</v>
      </c>
      <c r="U129">
        <v>752</v>
      </c>
      <c r="V129">
        <v>1864</v>
      </c>
      <c r="W129">
        <v>14275</v>
      </c>
      <c r="X129">
        <v>22346</v>
      </c>
      <c r="Y129">
        <v>303</v>
      </c>
    </row>
    <row r="130" spans="1:25">
      <c r="A130" t="s">
        <v>881</v>
      </c>
      <c r="B130">
        <v>190163</v>
      </c>
      <c r="C130">
        <v>187149</v>
      </c>
      <c r="D130">
        <v>132336</v>
      </c>
      <c r="E130">
        <v>105211</v>
      </c>
      <c r="F130">
        <v>60720</v>
      </c>
      <c r="G130">
        <v>2616</v>
      </c>
      <c r="H130">
        <v>4531</v>
      </c>
      <c r="I130">
        <v>56189</v>
      </c>
      <c r="J130">
        <v>1380</v>
      </c>
      <c r="K130">
        <v>1621</v>
      </c>
      <c r="L130">
        <v>1547</v>
      </c>
      <c r="M130">
        <v>16533</v>
      </c>
      <c r="N130">
        <v>43463</v>
      </c>
      <c r="O130">
        <v>301</v>
      </c>
      <c r="P130">
        <v>36035</v>
      </c>
      <c r="Q130">
        <v>232</v>
      </c>
      <c r="R130">
        <v>142</v>
      </c>
      <c r="S130">
        <v>35893</v>
      </c>
      <c r="T130">
        <v>423</v>
      </c>
      <c r="U130">
        <v>683</v>
      </c>
      <c r="V130">
        <v>1721</v>
      </c>
      <c r="W130">
        <v>14323</v>
      </c>
      <c r="X130">
        <v>21712</v>
      </c>
      <c r="Y130">
        <v>272</v>
      </c>
    </row>
    <row r="131" spans="1:25">
      <c r="A131" s="528" t="s">
        <v>882</v>
      </c>
      <c r="B131" s="528">
        <v>192199</v>
      </c>
      <c r="C131" s="528">
        <v>189545</v>
      </c>
      <c r="D131" s="528">
        <v>150776</v>
      </c>
      <c r="E131" s="528">
        <v>124149</v>
      </c>
      <c r="F131" s="528">
        <v>78804</v>
      </c>
      <c r="G131" s="528">
        <v>539</v>
      </c>
      <c r="H131" s="528">
        <v>120</v>
      </c>
      <c r="I131" s="528">
        <v>78684</v>
      </c>
      <c r="J131" s="528">
        <v>406</v>
      </c>
      <c r="K131" s="528">
        <v>2342</v>
      </c>
      <c r="L131" s="528">
        <v>167</v>
      </c>
      <c r="M131" s="528">
        <v>360</v>
      </c>
      <c r="N131" s="528">
        <v>78443</v>
      </c>
      <c r="O131" s="528">
        <v>338</v>
      </c>
      <c r="P131" s="528">
        <v>37898</v>
      </c>
      <c r="Q131" s="528">
        <v>256</v>
      </c>
      <c r="R131" s="528">
        <v>92</v>
      </c>
      <c r="S131" s="528">
        <v>37806</v>
      </c>
      <c r="T131" s="528">
        <v>226</v>
      </c>
      <c r="U131" s="528">
        <v>644</v>
      </c>
      <c r="V131" s="528">
        <v>116</v>
      </c>
      <c r="W131" s="528">
        <v>195</v>
      </c>
      <c r="X131" s="528">
        <v>37703</v>
      </c>
      <c r="Y131" s="528">
        <v>252</v>
      </c>
    </row>
    <row r="132" spans="1:25">
      <c r="A132" t="s">
        <v>883</v>
      </c>
      <c r="B132">
        <v>192509</v>
      </c>
      <c r="C132">
        <v>189937</v>
      </c>
      <c r="D132">
        <v>151208</v>
      </c>
      <c r="E132">
        <v>124489</v>
      </c>
      <c r="F132">
        <v>78678</v>
      </c>
      <c r="G132">
        <v>3637</v>
      </c>
      <c r="H132">
        <v>5501</v>
      </c>
      <c r="I132">
        <v>73177</v>
      </c>
      <c r="J132">
        <v>2162</v>
      </c>
      <c r="K132">
        <v>2328</v>
      </c>
      <c r="L132">
        <v>1811</v>
      </c>
      <c r="M132">
        <v>20858</v>
      </c>
      <c r="N132">
        <v>57820</v>
      </c>
      <c r="O132">
        <v>300</v>
      </c>
      <c r="P132">
        <v>38284</v>
      </c>
      <c r="Q132">
        <v>227</v>
      </c>
      <c r="R132">
        <v>183</v>
      </c>
      <c r="S132">
        <v>38101</v>
      </c>
      <c r="T132">
        <v>338</v>
      </c>
      <c r="U132">
        <v>611</v>
      </c>
      <c r="V132">
        <v>1539</v>
      </c>
      <c r="W132">
        <v>14303</v>
      </c>
      <c r="X132">
        <v>23981</v>
      </c>
      <c r="Y132">
        <v>197</v>
      </c>
    </row>
    <row r="133" spans="1:25">
      <c r="A133" t="s">
        <v>884</v>
      </c>
      <c r="B133">
        <v>192749</v>
      </c>
      <c r="C133">
        <v>189953</v>
      </c>
      <c r="D133">
        <v>151025</v>
      </c>
      <c r="E133">
        <v>124162</v>
      </c>
      <c r="F133">
        <v>78171</v>
      </c>
      <c r="G133">
        <v>3686</v>
      </c>
      <c r="H133">
        <v>5366</v>
      </c>
      <c r="I133">
        <v>72805</v>
      </c>
      <c r="J133">
        <v>2136</v>
      </c>
      <c r="K133">
        <v>2305</v>
      </c>
      <c r="L133">
        <v>1856</v>
      </c>
      <c r="M133">
        <v>21154</v>
      </c>
      <c r="N133">
        <v>57017</v>
      </c>
      <c r="O133">
        <v>335</v>
      </c>
      <c r="P133">
        <v>38120</v>
      </c>
      <c r="Q133">
        <v>265</v>
      </c>
      <c r="R133">
        <v>194</v>
      </c>
      <c r="S133">
        <v>37926</v>
      </c>
      <c r="T133">
        <v>357</v>
      </c>
      <c r="U133">
        <v>669</v>
      </c>
      <c r="V133">
        <v>1563</v>
      </c>
      <c r="W133">
        <v>14467</v>
      </c>
      <c r="X133">
        <v>23653</v>
      </c>
      <c r="Y133">
        <v>265</v>
      </c>
    </row>
    <row r="134" spans="1:25">
      <c r="A134" s="528" t="s">
        <v>885</v>
      </c>
      <c r="B134" s="528">
        <v>193678</v>
      </c>
      <c r="C134" s="528">
        <v>189554</v>
      </c>
      <c r="D134" s="528">
        <v>143638</v>
      </c>
      <c r="E134" s="528">
        <v>112824</v>
      </c>
      <c r="F134" s="528">
        <v>68815</v>
      </c>
      <c r="G134" s="528">
        <v>556</v>
      </c>
      <c r="H134" s="528">
        <v>77</v>
      </c>
      <c r="I134" s="528">
        <v>68738</v>
      </c>
      <c r="J134" s="528">
        <v>359</v>
      </c>
      <c r="K134" s="528">
        <v>1738</v>
      </c>
      <c r="L134" s="528">
        <v>115</v>
      </c>
      <c r="M134" s="528">
        <v>361</v>
      </c>
      <c r="N134" s="528">
        <v>68454</v>
      </c>
      <c r="O134" s="528">
        <v>338</v>
      </c>
      <c r="P134" s="528">
        <v>35899</v>
      </c>
      <c r="Q134" s="528">
        <v>313</v>
      </c>
      <c r="R134" s="528">
        <v>87</v>
      </c>
      <c r="S134" s="528">
        <v>35812</v>
      </c>
      <c r="T134" s="528">
        <v>226</v>
      </c>
      <c r="U134" s="528">
        <v>662</v>
      </c>
      <c r="V134" s="528">
        <v>94</v>
      </c>
      <c r="W134" s="528">
        <v>188</v>
      </c>
      <c r="X134" s="528">
        <v>35711</v>
      </c>
      <c r="Y134" s="528">
        <v>276</v>
      </c>
    </row>
    <row r="135" spans="1:25">
      <c r="A135" t="s">
        <v>886</v>
      </c>
      <c r="B135">
        <v>193254</v>
      </c>
      <c r="C135">
        <v>189111</v>
      </c>
      <c r="D135">
        <v>144051</v>
      </c>
      <c r="E135">
        <v>113220</v>
      </c>
      <c r="F135">
        <v>68140</v>
      </c>
      <c r="G135">
        <v>3017</v>
      </c>
      <c r="H135">
        <v>6862</v>
      </c>
      <c r="I135">
        <v>61278</v>
      </c>
      <c r="J135">
        <v>1611</v>
      </c>
      <c r="K135">
        <v>1769</v>
      </c>
      <c r="L135">
        <v>1853</v>
      </c>
      <c r="M135">
        <v>15731</v>
      </c>
      <c r="N135">
        <v>52409</v>
      </c>
      <c r="O135">
        <v>429</v>
      </c>
      <c r="P135">
        <v>36503</v>
      </c>
      <c r="Q135">
        <v>232</v>
      </c>
      <c r="R135">
        <v>306</v>
      </c>
      <c r="S135">
        <v>36197</v>
      </c>
      <c r="T135">
        <v>376</v>
      </c>
      <c r="U135">
        <v>669</v>
      </c>
      <c r="V135">
        <v>1588</v>
      </c>
      <c r="W135">
        <v>13624</v>
      </c>
      <c r="X135">
        <v>22879</v>
      </c>
      <c r="Y135">
        <v>409</v>
      </c>
    </row>
    <row r="136" spans="1:25">
      <c r="A136" t="s">
        <v>887</v>
      </c>
      <c r="B136">
        <v>193856</v>
      </c>
      <c r="C136">
        <v>189943</v>
      </c>
      <c r="D136">
        <v>144799</v>
      </c>
      <c r="E136">
        <v>113778</v>
      </c>
      <c r="F136">
        <v>68884</v>
      </c>
      <c r="G136">
        <v>3056</v>
      </c>
      <c r="H136">
        <v>6902</v>
      </c>
      <c r="I136">
        <v>61982</v>
      </c>
      <c r="J136">
        <v>1720</v>
      </c>
      <c r="K136">
        <v>1820</v>
      </c>
      <c r="L136">
        <v>1365</v>
      </c>
      <c r="M136">
        <v>15915</v>
      </c>
      <c r="N136">
        <v>52969</v>
      </c>
      <c r="O136">
        <v>442</v>
      </c>
      <c r="P136">
        <v>36140</v>
      </c>
      <c r="Q136">
        <v>239</v>
      </c>
      <c r="R136">
        <v>316</v>
      </c>
      <c r="S136">
        <v>35824</v>
      </c>
      <c r="T136">
        <v>368</v>
      </c>
      <c r="U136">
        <v>708</v>
      </c>
      <c r="V136">
        <v>1272</v>
      </c>
      <c r="W136">
        <v>13477</v>
      </c>
      <c r="X136">
        <v>22663</v>
      </c>
      <c r="Y136">
        <v>481</v>
      </c>
    </row>
    <row r="137" spans="1:25">
      <c r="A137" s="528" t="s">
        <v>888</v>
      </c>
      <c r="B137" s="528">
        <v>196868</v>
      </c>
      <c r="C137" s="528">
        <v>194869</v>
      </c>
      <c r="D137" s="528">
        <v>164035</v>
      </c>
      <c r="E137" s="528">
        <v>127177</v>
      </c>
      <c r="F137" s="528">
        <v>68381</v>
      </c>
      <c r="G137" s="528">
        <v>432</v>
      </c>
      <c r="H137" s="528">
        <v>230</v>
      </c>
      <c r="I137" s="528">
        <v>68151</v>
      </c>
      <c r="J137" s="528">
        <v>425</v>
      </c>
      <c r="K137" s="528">
        <v>3080</v>
      </c>
      <c r="L137" s="528">
        <v>158</v>
      </c>
      <c r="M137" s="528">
        <v>376</v>
      </c>
      <c r="N137" s="528">
        <v>68005</v>
      </c>
      <c r="O137" s="528">
        <v>305</v>
      </c>
      <c r="P137" s="528">
        <v>45889</v>
      </c>
      <c r="Q137" s="528">
        <v>362</v>
      </c>
      <c r="R137" s="528">
        <v>95</v>
      </c>
      <c r="S137" s="528">
        <v>45794</v>
      </c>
      <c r="T137" s="528">
        <v>335</v>
      </c>
      <c r="U137" s="528">
        <v>1370</v>
      </c>
      <c r="V137" s="528">
        <v>96</v>
      </c>
      <c r="W137" s="528">
        <v>260</v>
      </c>
      <c r="X137" s="528">
        <v>45625</v>
      </c>
      <c r="Y137" s="528">
        <v>327</v>
      </c>
    </row>
    <row r="138" spans="1:25">
      <c r="A138" t="s">
        <v>889</v>
      </c>
      <c r="B138">
        <v>196863</v>
      </c>
      <c r="C138">
        <v>194925</v>
      </c>
      <c r="D138">
        <v>163217</v>
      </c>
      <c r="E138">
        <v>127596</v>
      </c>
      <c r="F138">
        <v>69008</v>
      </c>
      <c r="G138">
        <v>2809</v>
      </c>
      <c r="H138">
        <v>5725</v>
      </c>
      <c r="I138">
        <v>63283</v>
      </c>
      <c r="J138">
        <v>2396</v>
      </c>
      <c r="K138">
        <v>3110</v>
      </c>
      <c r="L138">
        <v>854</v>
      </c>
      <c r="M138">
        <v>18685</v>
      </c>
      <c r="N138">
        <v>50323</v>
      </c>
      <c r="O138">
        <v>472</v>
      </c>
      <c r="P138">
        <v>47531</v>
      </c>
      <c r="Q138">
        <v>167</v>
      </c>
      <c r="R138">
        <v>442</v>
      </c>
      <c r="S138">
        <v>47089</v>
      </c>
      <c r="T138">
        <v>641</v>
      </c>
      <c r="U138">
        <v>1315</v>
      </c>
      <c r="V138">
        <v>744</v>
      </c>
      <c r="W138">
        <v>20126</v>
      </c>
      <c r="X138">
        <v>27405</v>
      </c>
      <c r="Y138">
        <v>377</v>
      </c>
    </row>
    <row r="139" spans="1:25">
      <c r="A139" t="s">
        <v>890</v>
      </c>
      <c r="B139">
        <v>196666</v>
      </c>
      <c r="C139">
        <v>194546</v>
      </c>
      <c r="D139">
        <v>163118</v>
      </c>
      <c r="E139">
        <v>127397</v>
      </c>
      <c r="F139">
        <v>68229</v>
      </c>
      <c r="G139">
        <v>2835</v>
      </c>
      <c r="H139">
        <v>5842</v>
      </c>
      <c r="I139">
        <v>62387</v>
      </c>
      <c r="J139">
        <v>2275</v>
      </c>
      <c r="K139">
        <v>2950</v>
      </c>
      <c r="L139">
        <v>1126</v>
      </c>
      <c r="M139">
        <v>18764</v>
      </c>
      <c r="N139">
        <v>49465</v>
      </c>
      <c r="O139">
        <v>434</v>
      </c>
      <c r="P139">
        <v>47438</v>
      </c>
      <c r="Q139">
        <v>208</v>
      </c>
      <c r="R139">
        <v>506</v>
      </c>
      <c r="S139">
        <v>46932</v>
      </c>
      <c r="T139">
        <v>740</v>
      </c>
      <c r="U139">
        <v>1280</v>
      </c>
      <c r="V139">
        <v>1188</v>
      </c>
      <c r="W139">
        <v>20277</v>
      </c>
      <c r="X139">
        <v>27161</v>
      </c>
      <c r="Y139">
        <v>403</v>
      </c>
    </row>
    <row r="140" spans="1:25">
      <c r="A140" s="528" t="s">
        <v>891</v>
      </c>
      <c r="B140" s="528">
        <v>28</v>
      </c>
      <c r="C140" s="528">
        <v>2</v>
      </c>
      <c r="D140" s="528">
        <v>2</v>
      </c>
      <c r="E140" s="528">
        <v>1</v>
      </c>
      <c r="F140" s="528">
        <v>1</v>
      </c>
      <c r="G140" s="528">
        <v>0</v>
      </c>
      <c r="H140" s="528">
        <v>0</v>
      </c>
      <c r="I140" s="528">
        <v>1</v>
      </c>
      <c r="J140" s="528">
        <v>0</v>
      </c>
      <c r="K140" s="528">
        <v>0</v>
      </c>
      <c r="L140" s="528">
        <v>0</v>
      </c>
      <c r="M140" s="528">
        <v>0</v>
      </c>
      <c r="N140" s="528">
        <v>1</v>
      </c>
      <c r="O140" s="528">
        <v>0</v>
      </c>
      <c r="P140" s="528">
        <v>0</v>
      </c>
      <c r="Q140" s="528">
        <v>0</v>
      </c>
      <c r="R140" s="528">
        <v>0</v>
      </c>
      <c r="S140" s="528">
        <v>0</v>
      </c>
      <c r="T140" s="528">
        <v>0</v>
      </c>
      <c r="U140" s="528">
        <v>0</v>
      </c>
      <c r="V140" s="528">
        <v>0</v>
      </c>
      <c r="W140" s="528">
        <v>0</v>
      </c>
      <c r="X140" s="528">
        <v>0</v>
      </c>
      <c r="Y140" s="528">
        <v>0</v>
      </c>
    </row>
    <row r="141" spans="1:25">
      <c r="A141" t="s">
        <v>892</v>
      </c>
      <c r="B141">
        <v>12471</v>
      </c>
      <c r="C141">
        <v>2469</v>
      </c>
      <c r="D141">
        <v>1909</v>
      </c>
      <c r="E141">
        <v>714</v>
      </c>
      <c r="F141">
        <v>399</v>
      </c>
      <c r="G141">
        <v>115</v>
      </c>
      <c r="H141">
        <v>49</v>
      </c>
      <c r="I141">
        <v>350</v>
      </c>
      <c r="J141">
        <v>45</v>
      </c>
      <c r="K141">
        <v>57</v>
      </c>
      <c r="L141">
        <v>172</v>
      </c>
      <c r="M141">
        <v>175</v>
      </c>
      <c r="N141">
        <v>224</v>
      </c>
      <c r="O141">
        <v>2</v>
      </c>
      <c r="P141">
        <v>219</v>
      </c>
      <c r="Q141">
        <v>18</v>
      </c>
      <c r="R141">
        <v>9</v>
      </c>
      <c r="S141">
        <v>210</v>
      </c>
      <c r="T141">
        <v>2</v>
      </c>
      <c r="U141">
        <v>14</v>
      </c>
      <c r="V141">
        <v>109</v>
      </c>
      <c r="W141">
        <v>104</v>
      </c>
      <c r="X141">
        <v>115</v>
      </c>
      <c r="Y141">
        <v>7</v>
      </c>
    </row>
    <row r="142" spans="1:25">
      <c r="A142" t="s">
        <v>893</v>
      </c>
      <c r="B142">
        <v>24</v>
      </c>
      <c r="C142">
        <v>3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>
      <c r="A143" s="528" t="s">
        <v>894</v>
      </c>
      <c r="B143" s="528">
        <v>23360</v>
      </c>
      <c r="C143" s="528">
        <v>18347</v>
      </c>
      <c r="D143" s="528">
        <v>5181</v>
      </c>
      <c r="E143" s="528">
        <v>2648</v>
      </c>
      <c r="F143" s="528">
        <v>1474</v>
      </c>
      <c r="G143" s="528">
        <v>12</v>
      </c>
      <c r="H143" s="528">
        <v>9</v>
      </c>
      <c r="I143" s="528">
        <v>1465</v>
      </c>
      <c r="J143" s="528">
        <v>11</v>
      </c>
      <c r="K143" s="528">
        <v>57</v>
      </c>
      <c r="L143" s="528">
        <v>14</v>
      </c>
      <c r="M143" s="528">
        <v>7</v>
      </c>
      <c r="N143" s="528">
        <v>1467</v>
      </c>
      <c r="O143" s="528">
        <v>11</v>
      </c>
      <c r="P143" s="528">
        <v>779</v>
      </c>
      <c r="Q143" s="528">
        <v>7</v>
      </c>
      <c r="R143" s="528">
        <v>2</v>
      </c>
      <c r="S143" s="528">
        <v>777</v>
      </c>
      <c r="T143" s="528">
        <v>8</v>
      </c>
      <c r="U143" s="528">
        <v>17</v>
      </c>
      <c r="V143" s="528">
        <v>8</v>
      </c>
      <c r="W143" s="528">
        <v>13</v>
      </c>
      <c r="X143" s="528">
        <v>766</v>
      </c>
      <c r="Y143" s="528">
        <v>8</v>
      </c>
    </row>
    <row r="144" spans="1:25">
      <c r="A144" t="s">
        <v>895</v>
      </c>
      <c r="B144">
        <v>44490</v>
      </c>
      <c r="C144">
        <v>36206</v>
      </c>
      <c r="D144">
        <v>10253</v>
      </c>
      <c r="E144">
        <v>5631</v>
      </c>
      <c r="F144">
        <v>2906</v>
      </c>
      <c r="G144">
        <v>476</v>
      </c>
      <c r="H144">
        <v>251</v>
      </c>
      <c r="I144">
        <v>2655</v>
      </c>
      <c r="J144">
        <v>171</v>
      </c>
      <c r="K144">
        <v>93</v>
      </c>
      <c r="L144">
        <v>294</v>
      </c>
      <c r="M144">
        <v>1476</v>
      </c>
      <c r="N144">
        <v>1430</v>
      </c>
      <c r="O144">
        <v>29</v>
      </c>
      <c r="P144">
        <v>2129</v>
      </c>
      <c r="Q144">
        <v>93</v>
      </c>
      <c r="R144">
        <v>8</v>
      </c>
      <c r="S144">
        <v>2121</v>
      </c>
      <c r="T144">
        <v>37</v>
      </c>
      <c r="U144">
        <v>48</v>
      </c>
      <c r="V144">
        <v>738</v>
      </c>
      <c r="W144">
        <v>1458</v>
      </c>
      <c r="X144">
        <v>671</v>
      </c>
      <c r="Y144">
        <v>48</v>
      </c>
    </row>
    <row r="145" spans="1:25">
      <c r="A145" t="s">
        <v>896</v>
      </c>
      <c r="B145">
        <v>30345</v>
      </c>
      <c r="C145">
        <v>24533</v>
      </c>
      <c r="D145">
        <v>6996</v>
      </c>
      <c r="E145">
        <v>3770</v>
      </c>
      <c r="F145">
        <v>2017</v>
      </c>
      <c r="G145">
        <v>343</v>
      </c>
      <c r="H145">
        <v>179</v>
      </c>
      <c r="I145">
        <v>1838</v>
      </c>
      <c r="J145">
        <v>124</v>
      </c>
      <c r="K145">
        <v>65</v>
      </c>
      <c r="L145">
        <v>231</v>
      </c>
      <c r="M145">
        <v>960</v>
      </c>
      <c r="N145">
        <v>1057</v>
      </c>
      <c r="O145">
        <v>24</v>
      </c>
      <c r="P145">
        <v>1221</v>
      </c>
      <c r="Q145">
        <v>58</v>
      </c>
      <c r="R145">
        <v>1</v>
      </c>
      <c r="S145">
        <v>1220</v>
      </c>
      <c r="T145">
        <v>10</v>
      </c>
      <c r="U145">
        <v>22</v>
      </c>
      <c r="V145">
        <v>494</v>
      </c>
      <c r="W145">
        <v>824</v>
      </c>
      <c r="X145">
        <v>397</v>
      </c>
      <c r="Y145">
        <v>38</v>
      </c>
    </row>
    <row r="146" spans="1:25">
      <c r="A146" s="528" t="s">
        <v>897</v>
      </c>
      <c r="B146" s="528">
        <v>25751</v>
      </c>
      <c r="C146" s="528">
        <v>13235</v>
      </c>
      <c r="D146" s="528">
        <v>5489</v>
      </c>
      <c r="E146" s="528">
        <v>2456</v>
      </c>
      <c r="F146" s="528">
        <v>1379</v>
      </c>
      <c r="G146" s="528">
        <v>6</v>
      </c>
      <c r="H146" s="528">
        <v>7</v>
      </c>
      <c r="I146" s="528">
        <v>1372</v>
      </c>
      <c r="J146" s="528">
        <v>10</v>
      </c>
      <c r="K146" s="528">
        <v>100</v>
      </c>
      <c r="L146" s="528">
        <v>9</v>
      </c>
      <c r="M146" s="528">
        <v>12</v>
      </c>
      <c r="N146" s="528">
        <v>1367</v>
      </c>
      <c r="O146" s="528">
        <v>7</v>
      </c>
      <c r="P146" s="528">
        <v>777</v>
      </c>
      <c r="Q146" s="528">
        <v>11</v>
      </c>
      <c r="R146" s="528">
        <v>3</v>
      </c>
      <c r="S146" s="528">
        <v>774</v>
      </c>
      <c r="T146" s="528">
        <v>12</v>
      </c>
      <c r="U146" s="528">
        <v>35</v>
      </c>
      <c r="V146" s="528">
        <v>11</v>
      </c>
      <c r="W146" s="528">
        <v>15</v>
      </c>
      <c r="X146" s="528">
        <v>762</v>
      </c>
      <c r="Y146" s="528">
        <v>8</v>
      </c>
    </row>
    <row r="147" spans="1:25">
      <c r="A147" t="s">
        <v>898</v>
      </c>
      <c r="B147">
        <v>28620</v>
      </c>
      <c r="C147">
        <v>15072</v>
      </c>
      <c r="D147">
        <v>6291</v>
      </c>
      <c r="E147">
        <v>2952</v>
      </c>
      <c r="F147">
        <v>1576</v>
      </c>
      <c r="G147">
        <v>324</v>
      </c>
      <c r="H147">
        <v>188</v>
      </c>
      <c r="I147">
        <v>1388</v>
      </c>
      <c r="J147">
        <v>110</v>
      </c>
      <c r="K147">
        <v>107</v>
      </c>
      <c r="L147">
        <v>262</v>
      </c>
      <c r="M147">
        <v>721</v>
      </c>
      <c r="N147">
        <v>855</v>
      </c>
      <c r="O147">
        <v>11</v>
      </c>
      <c r="P147">
        <v>1073</v>
      </c>
      <c r="Q147">
        <v>98</v>
      </c>
      <c r="R147">
        <v>16</v>
      </c>
      <c r="S147">
        <v>1057</v>
      </c>
      <c r="T147">
        <v>27</v>
      </c>
      <c r="U147">
        <v>41</v>
      </c>
      <c r="V147">
        <v>409</v>
      </c>
      <c r="W147">
        <v>650</v>
      </c>
      <c r="X147">
        <v>423</v>
      </c>
      <c r="Y147">
        <v>29</v>
      </c>
    </row>
    <row r="148" spans="1:25">
      <c r="A148" t="s">
        <v>899</v>
      </c>
      <c r="B148">
        <v>25415</v>
      </c>
      <c r="C148">
        <v>13531</v>
      </c>
      <c r="D148">
        <v>5819</v>
      </c>
      <c r="E148">
        <v>2709</v>
      </c>
      <c r="F148">
        <v>1411</v>
      </c>
      <c r="G148">
        <v>320</v>
      </c>
      <c r="H148">
        <v>164</v>
      </c>
      <c r="I148">
        <v>1247</v>
      </c>
      <c r="J148">
        <v>111</v>
      </c>
      <c r="K148">
        <v>104</v>
      </c>
      <c r="L148">
        <v>287</v>
      </c>
      <c r="M148">
        <v>647</v>
      </c>
      <c r="N148">
        <v>764</v>
      </c>
      <c r="O148">
        <v>16</v>
      </c>
      <c r="P148">
        <v>986</v>
      </c>
      <c r="Q148">
        <v>88</v>
      </c>
      <c r="R148">
        <v>9</v>
      </c>
      <c r="S148">
        <v>977</v>
      </c>
      <c r="T148">
        <v>25</v>
      </c>
      <c r="U148">
        <v>43</v>
      </c>
      <c r="V148">
        <v>437</v>
      </c>
      <c r="W148">
        <v>616</v>
      </c>
      <c r="X148">
        <v>370</v>
      </c>
      <c r="Y148">
        <v>36</v>
      </c>
    </row>
    <row r="149" spans="1:25">
      <c r="A149" s="528" t="s">
        <v>900</v>
      </c>
      <c r="B149" s="528">
        <v>2173</v>
      </c>
      <c r="C149" s="528">
        <v>36</v>
      </c>
      <c r="D149" s="528">
        <v>20</v>
      </c>
      <c r="E149" s="528">
        <v>4</v>
      </c>
      <c r="F149" s="528">
        <v>2</v>
      </c>
      <c r="G149" s="528">
        <v>0</v>
      </c>
      <c r="H149" s="528">
        <v>0</v>
      </c>
      <c r="I149" s="528">
        <v>2</v>
      </c>
      <c r="J149" s="528">
        <v>0</v>
      </c>
      <c r="K149" s="528">
        <v>1</v>
      </c>
      <c r="L149" s="528">
        <v>0</v>
      </c>
      <c r="M149" s="528">
        <v>0</v>
      </c>
      <c r="N149" s="528">
        <v>2</v>
      </c>
      <c r="O149" s="528">
        <v>0</v>
      </c>
      <c r="P149" s="528">
        <v>0</v>
      </c>
      <c r="Q149" s="528">
        <v>0</v>
      </c>
      <c r="R149" s="528">
        <v>0</v>
      </c>
      <c r="S149" s="528">
        <v>0</v>
      </c>
      <c r="T149" s="528">
        <v>0</v>
      </c>
      <c r="U149" s="528">
        <v>0</v>
      </c>
      <c r="V149" s="528">
        <v>0</v>
      </c>
      <c r="W149" s="528">
        <v>0</v>
      </c>
      <c r="X149" s="528">
        <v>0</v>
      </c>
      <c r="Y149" s="528">
        <v>0</v>
      </c>
    </row>
    <row r="150" spans="1:25">
      <c r="A150" t="s">
        <v>901</v>
      </c>
      <c r="B150">
        <v>1865</v>
      </c>
      <c r="C150">
        <v>47</v>
      </c>
      <c r="D150">
        <v>25</v>
      </c>
      <c r="E150">
        <v>2</v>
      </c>
      <c r="F150">
        <v>2</v>
      </c>
      <c r="G150">
        <v>0</v>
      </c>
      <c r="H150">
        <v>0</v>
      </c>
      <c r="I150">
        <v>2</v>
      </c>
      <c r="J150">
        <v>0</v>
      </c>
      <c r="K150">
        <v>0</v>
      </c>
      <c r="L150">
        <v>2</v>
      </c>
      <c r="M150">
        <v>1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>
      <c r="A151" t="s">
        <v>902</v>
      </c>
      <c r="B151">
        <v>1857</v>
      </c>
      <c r="C151">
        <v>39</v>
      </c>
      <c r="D151">
        <v>21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0</v>
      </c>
    </row>
    <row r="152" spans="1:25">
      <c r="A152" s="528" t="s">
        <v>903</v>
      </c>
      <c r="B152" s="528">
        <v>11</v>
      </c>
      <c r="C152" s="528">
        <v>0</v>
      </c>
      <c r="D152" s="528">
        <v>0</v>
      </c>
      <c r="E152" s="528">
        <v>0</v>
      </c>
      <c r="F152" s="528">
        <v>0</v>
      </c>
      <c r="G152" s="528">
        <v>0</v>
      </c>
      <c r="H152" s="528">
        <v>0</v>
      </c>
      <c r="I152" s="528">
        <v>0</v>
      </c>
      <c r="J152" s="528">
        <v>0</v>
      </c>
      <c r="K152" s="528">
        <v>0</v>
      </c>
      <c r="L152" s="528">
        <v>0</v>
      </c>
      <c r="M152" s="528">
        <v>0</v>
      </c>
      <c r="N152" s="528">
        <v>0</v>
      </c>
      <c r="O152" s="528">
        <v>0</v>
      </c>
      <c r="P152" s="528">
        <v>0</v>
      </c>
      <c r="Q152" s="528">
        <v>0</v>
      </c>
      <c r="R152" s="528">
        <v>0</v>
      </c>
      <c r="S152" s="528">
        <v>0</v>
      </c>
      <c r="T152" s="528">
        <v>0</v>
      </c>
      <c r="U152" s="528">
        <v>0</v>
      </c>
      <c r="V152" s="528">
        <v>0</v>
      </c>
      <c r="W152" s="528">
        <v>0</v>
      </c>
      <c r="X152" s="528">
        <v>0</v>
      </c>
      <c r="Y152" s="528">
        <v>0</v>
      </c>
    </row>
    <row r="153" spans="1:25">
      <c r="A153" t="s">
        <v>904</v>
      </c>
      <c r="B153">
        <v>5249</v>
      </c>
      <c r="C153">
        <v>1887</v>
      </c>
      <c r="D153">
        <v>1037</v>
      </c>
      <c r="E153">
        <v>165</v>
      </c>
      <c r="F153">
        <v>99</v>
      </c>
      <c r="G153">
        <v>21</v>
      </c>
      <c r="H153">
        <v>6</v>
      </c>
      <c r="I153">
        <v>93</v>
      </c>
      <c r="J153">
        <v>11</v>
      </c>
      <c r="K153">
        <v>8</v>
      </c>
      <c r="L153">
        <v>92</v>
      </c>
      <c r="M153">
        <v>33</v>
      </c>
      <c r="N153">
        <v>66</v>
      </c>
      <c r="O153">
        <v>0</v>
      </c>
      <c r="P153">
        <v>59</v>
      </c>
      <c r="Q153">
        <v>5</v>
      </c>
      <c r="R153">
        <v>2</v>
      </c>
      <c r="S153">
        <v>57</v>
      </c>
      <c r="T153">
        <v>2</v>
      </c>
      <c r="U153">
        <v>2</v>
      </c>
      <c r="V153">
        <v>58</v>
      </c>
      <c r="W153">
        <v>28</v>
      </c>
      <c r="X153">
        <v>31</v>
      </c>
      <c r="Y153">
        <v>1</v>
      </c>
    </row>
    <row r="154" spans="1:25">
      <c r="A154" t="s">
        <v>905</v>
      </c>
      <c r="B154">
        <v>10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>
      <c r="A155" s="528" t="s">
        <v>906</v>
      </c>
      <c r="B155" s="528">
        <v>10676</v>
      </c>
      <c r="C155" s="528">
        <v>5857</v>
      </c>
      <c r="D155" s="528">
        <v>5097</v>
      </c>
      <c r="E155" s="528">
        <v>3338</v>
      </c>
      <c r="F155" s="528">
        <v>1868</v>
      </c>
      <c r="G155" s="528">
        <v>15</v>
      </c>
      <c r="H155" s="528">
        <v>4</v>
      </c>
      <c r="I155" s="528">
        <v>1864</v>
      </c>
      <c r="J155" s="528">
        <v>16</v>
      </c>
      <c r="K155" s="528">
        <v>183</v>
      </c>
      <c r="L155" s="528">
        <v>15</v>
      </c>
      <c r="M155" s="528">
        <v>10</v>
      </c>
      <c r="N155" s="528">
        <v>1858</v>
      </c>
      <c r="O155" s="528">
        <v>13</v>
      </c>
      <c r="P155" s="528">
        <v>1150</v>
      </c>
      <c r="Q155" s="528">
        <v>17</v>
      </c>
      <c r="R155" s="528">
        <v>3</v>
      </c>
      <c r="S155" s="528">
        <v>1147</v>
      </c>
      <c r="T155" s="528">
        <v>9</v>
      </c>
      <c r="U155" s="528">
        <v>76</v>
      </c>
      <c r="V155" s="528">
        <v>11</v>
      </c>
      <c r="W155" s="528">
        <v>2</v>
      </c>
      <c r="X155" s="528">
        <v>1146</v>
      </c>
      <c r="Y155" s="528">
        <v>20</v>
      </c>
    </row>
    <row r="156" spans="1:25">
      <c r="A156" t="s">
        <v>907</v>
      </c>
      <c r="B156">
        <v>12818</v>
      </c>
      <c r="C156">
        <v>7181</v>
      </c>
      <c r="D156">
        <v>6343</v>
      </c>
      <c r="E156">
        <v>4099</v>
      </c>
      <c r="F156">
        <v>2242</v>
      </c>
      <c r="G156">
        <v>901</v>
      </c>
      <c r="H156">
        <v>783</v>
      </c>
      <c r="I156">
        <v>1459</v>
      </c>
      <c r="J156">
        <v>720</v>
      </c>
      <c r="K156">
        <v>213</v>
      </c>
      <c r="L156">
        <v>712</v>
      </c>
      <c r="M156">
        <v>1668</v>
      </c>
      <c r="N156">
        <v>574</v>
      </c>
      <c r="O156">
        <v>195</v>
      </c>
      <c r="P156">
        <v>1469</v>
      </c>
      <c r="Q156">
        <v>71</v>
      </c>
      <c r="R156">
        <v>43</v>
      </c>
      <c r="S156">
        <v>1426</v>
      </c>
      <c r="T156">
        <v>74</v>
      </c>
      <c r="U156">
        <v>80</v>
      </c>
      <c r="V156">
        <v>896</v>
      </c>
      <c r="W156">
        <v>1099</v>
      </c>
      <c r="X156">
        <v>370</v>
      </c>
      <c r="Y156">
        <v>111</v>
      </c>
    </row>
    <row r="157" spans="1:25">
      <c r="A157" t="s">
        <v>908</v>
      </c>
      <c r="B157">
        <v>10361</v>
      </c>
      <c r="C157">
        <v>5857</v>
      </c>
      <c r="D157">
        <v>5139</v>
      </c>
      <c r="E157">
        <v>3447</v>
      </c>
      <c r="F157">
        <v>1907</v>
      </c>
      <c r="G157">
        <v>809</v>
      </c>
      <c r="H157">
        <v>651</v>
      </c>
      <c r="I157">
        <v>1256</v>
      </c>
      <c r="J157">
        <v>623</v>
      </c>
      <c r="K157">
        <v>177</v>
      </c>
      <c r="L157">
        <v>706</v>
      </c>
      <c r="M157">
        <v>1461</v>
      </c>
      <c r="N157">
        <v>446</v>
      </c>
      <c r="O157">
        <v>152</v>
      </c>
      <c r="P157">
        <v>1187</v>
      </c>
      <c r="Q157">
        <v>76</v>
      </c>
      <c r="R157">
        <v>54</v>
      </c>
      <c r="S157">
        <v>1133</v>
      </c>
      <c r="T157">
        <v>74</v>
      </c>
      <c r="U157">
        <v>75</v>
      </c>
      <c r="V157">
        <v>763</v>
      </c>
      <c r="W157">
        <v>879</v>
      </c>
      <c r="X157">
        <v>308</v>
      </c>
      <c r="Y157">
        <v>118</v>
      </c>
    </row>
    <row r="158" spans="1:25">
      <c r="A158" s="528" t="s">
        <v>909</v>
      </c>
      <c r="B158" s="528">
        <v>191329</v>
      </c>
      <c r="C158" s="528">
        <v>186345</v>
      </c>
      <c r="D158" s="528">
        <v>136059</v>
      </c>
      <c r="E158" s="528">
        <v>93098</v>
      </c>
      <c r="F158" s="528">
        <v>78304</v>
      </c>
      <c r="G158" s="528">
        <v>647</v>
      </c>
      <c r="H158" s="528">
        <v>112</v>
      </c>
      <c r="I158" s="528">
        <v>78192</v>
      </c>
      <c r="J158" s="528">
        <v>499</v>
      </c>
      <c r="K158" s="528">
        <v>1688</v>
      </c>
      <c r="L158" s="528">
        <v>92</v>
      </c>
      <c r="M158" s="528">
        <v>401</v>
      </c>
      <c r="N158" s="528">
        <v>77903</v>
      </c>
      <c r="O158" s="528">
        <v>390</v>
      </c>
      <c r="P158" s="528">
        <v>10038</v>
      </c>
      <c r="Q158" s="528">
        <v>81</v>
      </c>
      <c r="R158" s="528">
        <v>41</v>
      </c>
      <c r="S158" s="528">
        <v>9997</v>
      </c>
      <c r="T158" s="528">
        <v>64</v>
      </c>
      <c r="U158" s="528">
        <v>315</v>
      </c>
      <c r="V158" s="528">
        <v>28</v>
      </c>
      <c r="W158" s="528">
        <v>40</v>
      </c>
      <c r="X158" s="528">
        <v>9998</v>
      </c>
      <c r="Y158" s="528">
        <v>74</v>
      </c>
    </row>
    <row r="159" spans="1:25">
      <c r="A159" t="s">
        <v>910</v>
      </c>
      <c r="B159">
        <v>190321</v>
      </c>
      <c r="C159">
        <v>185155</v>
      </c>
      <c r="D159">
        <v>136416</v>
      </c>
      <c r="E159">
        <v>93313</v>
      </c>
      <c r="F159">
        <v>79350</v>
      </c>
      <c r="G159">
        <v>2970</v>
      </c>
      <c r="H159">
        <v>3152</v>
      </c>
      <c r="I159">
        <v>76198</v>
      </c>
      <c r="J159">
        <v>1845</v>
      </c>
      <c r="K159">
        <v>1634</v>
      </c>
      <c r="L159">
        <v>704</v>
      </c>
      <c r="M159">
        <v>7795</v>
      </c>
      <c r="N159">
        <v>71555</v>
      </c>
      <c r="O159">
        <v>628</v>
      </c>
      <c r="P159">
        <v>10519</v>
      </c>
      <c r="Q159">
        <v>59</v>
      </c>
      <c r="R159">
        <v>121</v>
      </c>
      <c r="S159">
        <v>10398</v>
      </c>
      <c r="T159">
        <v>127</v>
      </c>
      <c r="U159">
        <v>328</v>
      </c>
      <c r="V159">
        <v>461</v>
      </c>
      <c r="W159">
        <v>3462</v>
      </c>
      <c r="X159">
        <v>7057</v>
      </c>
      <c r="Y159">
        <v>143</v>
      </c>
    </row>
    <row r="160" spans="1:25">
      <c r="A160" t="s">
        <v>911</v>
      </c>
      <c r="B160">
        <v>190833</v>
      </c>
      <c r="C160">
        <v>185821</v>
      </c>
      <c r="D160">
        <v>134758</v>
      </c>
      <c r="E160">
        <v>92141</v>
      </c>
      <c r="F160">
        <v>78061</v>
      </c>
      <c r="G160">
        <v>2607</v>
      </c>
      <c r="H160">
        <v>3206</v>
      </c>
      <c r="I160">
        <v>74855</v>
      </c>
      <c r="J160">
        <v>1803</v>
      </c>
      <c r="K160">
        <v>1647</v>
      </c>
      <c r="L160">
        <v>943</v>
      </c>
      <c r="M160">
        <v>7266</v>
      </c>
      <c r="N160">
        <v>70795</v>
      </c>
      <c r="O160">
        <v>627</v>
      </c>
      <c r="P160">
        <v>10730</v>
      </c>
      <c r="Q160">
        <v>40</v>
      </c>
      <c r="R160">
        <v>103</v>
      </c>
      <c r="S160">
        <v>10627</v>
      </c>
      <c r="T160">
        <v>119</v>
      </c>
      <c r="U160">
        <v>316</v>
      </c>
      <c r="V160">
        <v>439</v>
      </c>
      <c r="W160">
        <v>3415</v>
      </c>
      <c r="X160">
        <v>7315</v>
      </c>
      <c r="Y160">
        <v>156</v>
      </c>
    </row>
    <row r="161" spans="1:25">
      <c r="A161" s="528" t="s">
        <v>912</v>
      </c>
      <c r="B161" s="528">
        <v>195146</v>
      </c>
      <c r="C161" s="528">
        <v>191114</v>
      </c>
      <c r="D161" s="528">
        <v>170381</v>
      </c>
      <c r="E161" s="528">
        <v>68590</v>
      </c>
      <c r="F161" s="528">
        <v>47710</v>
      </c>
      <c r="G161" s="528">
        <v>348</v>
      </c>
      <c r="H161" s="528">
        <v>120</v>
      </c>
      <c r="I161" s="528">
        <v>47590</v>
      </c>
      <c r="J161" s="528">
        <v>338</v>
      </c>
      <c r="K161" s="528">
        <v>2435</v>
      </c>
      <c r="L161" s="528">
        <v>102</v>
      </c>
      <c r="M161" s="528">
        <v>245</v>
      </c>
      <c r="N161" s="528">
        <v>47465</v>
      </c>
      <c r="O161" s="528">
        <v>210</v>
      </c>
      <c r="P161" s="528">
        <v>15285</v>
      </c>
      <c r="Q161" s="528">
        <v>131</v>
      </c>
      <c r="R161" s="528">
        <v>56</v>
      </c>
      <c r="S161" s="528">
        <v>15229</v>
      </c>
      <c r="T161" s="528">
        <v>105</v>
      </c>
      <c r="U161" s="528">
        <v>539</v>
      </c>
      <c r="V161" s="528">
        <v>47</v>
      </c>
      <c r="W161" s="528">
        <v>67</v>
      </c>
      <c r="X161" s="528">
        <v>15218</v>
      </c>
      <c r="Y161" s="528">
        <v>126</v>
      </c>
    </row>
    <row r="162" spans="1:25">
      <c r="A162" t="s">
        <v>913</v>
      </c>
      <c r="B162">
        <v>194659</v>
      </c>
      <c r="C162">
        <v>190672</v>
      </c>
      <c r="D162">
        <v>170435</v>
      </c>
      <c r="E162">
        <v>68570</v>
      </c>
      <c r="F162">
        <v>48022</v>
      </c>
      <c r="G162">
        <v>3227</v>
      </c>
      <c r="H162">
        <v>3560</v>
      </c>
      <c r="I162">
        <v>44462</v>
      </c>
      <c r="J162">
        <v>1955</v>
      </c>
      <c r="K162">
        <v>2431</v>
      </c>
      <c r="L162">
        <v>465</v>
      </c>
      <c r="M162">
        <v>5458</v>
      </c>
      <c r="N162">
        <v>42564</v>
      </c>
      <c r="O162">
        <v>339</v>
      </c>
      <c r="P162">
        <v>15838</v>
      </c>
      <c r="Q162">
        <v>57</v>
      </c>
      <c r="R162">
        <v>181</v>
      </c>
      <c r="S162">
        <v>15657</v>
      </c>
      <c r="T162">
        <v>175</v>
      </c>
      <c r="U162">
        <v>592</v>
      </c>
      <c r="V162">
        <v>341</v>
      </c>
      <c r="W162">
        <v>5875</v>
      </c>
      <c r="X162">
        <v>9963</v>
      </c>
      <c r="Y162">
        <v>340</v>
      </c>
    </row>
    <row r="163" spans="1:25">
      <c r="A163" t="s">
        <v>914</v>
      </c>
      <c r="B163">
        <v>170606</v>
      </c>
      <c r="C163">
        <v>166947</v>
      </c>
      <c r="D163">
        <v>149595</v>
      </c>
      <c r="E163">
        <v>60707</v>
      </c>
      <c r="F163">
        <v>42426</v>
      </c>
      <c r="G163">
        <v>2929</v>
      </c>
      <c r="H163">
        <v>3123</v>
      </c>
      <c r="I163">
        <v>39303</v>
      </c>
      <c r="J163">
        <v>1741</v>
      </c>
      <c r="K163">
        <v>2151</v>
      </c>
      <c r="L163">
        <v>390</v>
      </c>
      <c r="M163">
        <v>5218</v>
      </c>
      <c r="N163">
        <v>37207</v>
      </c>
      <c r="O163">
        <v>307</v>
      </c>
      <c r="P163">
        <v>14022</v>
      </c>
      <c r="Q163">
        <v>53</v>
      </c>
      <c r="R163">
        <v>142</v>
      </c>
      <c r="S163">
        <v>13880</v>
      </c>
      <c r="T163">
        <v>170</v>
      </c>
      <c r="U163">
        <v>508</v>
      </c>
      <c r="V163">
        <v>243</v>
      </c>
      <c r="W163">
        <v>5474</v>
      </c>
      <c r="X163">
        <v>8548</v>
      </c>
      <c r="Y163">
        <v>319</v>
      </c>
    </row>
    <row r="164" spans="1:25">
      <c r="A164" s="528" t="s">
        <v>915</v>
      </c>
      <c r="B164" s="528">
        <v>193079</v>
      </c>
      <c r="C164" s="528">
        <v>190566</v>
      </c>
      <c r="D164" s="528">
        <v>91636</v>
      </c>
      <c r="E164" s="528">
        <v>51066</v>
      </c>
      <c r="F164" s="528">
        <v>36402</v>
      </c>
      <c r="G164" s="528">
        <v>263</v>
      </c>
      <c r="H164" s="528">
        <v>45</v>
      </c>
      <c r="I164" s="528">
        <v>36357</v>
      </c>
      <c r="J164" s="528">
        <v>225</v>
      </c>
      <c r="K164" s="528">
        <v>2346</v>
      </c>
      <c r="L164" s="528">
        <v>46</v>
      </c>
      <c r="M164" s="528">
        <v>155</v>
      </c>
      <c r="N164" s="528">
        <v>36247</v>
      </c>
      <c r="O164" s="528">
        <v>219</v>
      </c>
      <c r="P164" s="528">
        <v>10962</v>
      </c>
      <c r="Q164" s="528">
        <v>95</v>
      </c>
      <c r="R164" s="528">
        <v>34</v>
      </c>
      <c r="S164" s="528">
        <v>10928</v>
      </c>
      <c r="T164" s="528">
        <v>80</v>
      </c>
      <c r="U164" s="528">
        <v>424</v>
      </c>
      <c r="V164" s="528">
        <v>28</v>
      </c>
      <c r="W164" s="528">
        <v>51</v>
      </c>
      <c r="X164" s="528">
        <v>10911</v>
      </c>
      <c r="Y164" s="528">
        <v>84</v>
      </c>
    </row>
    <row r="165" spans="1:25">
      <c r="A165" t="s">
        <v>916</v>
      </c>
      <c r="B165">
        <v>191392</v>
      </c>
      <c r="C165">
        <v>188725</v>
      </c>
      <c r="D165">
        <v>91858</v>
      </c>
      <c r="E165">
        <v>50877</v>
      </c>
      <c r="F165">
        <v>36478</v>
      </c>
      <c r="G165">
        <v>2942</v>
      </c>
      <c r="H165">
        <v>1884</v>
      </c>
      <c r="I165">
        <v>34594</v>
      </c>
      <c r="J165">
        <v>1644</v>
      </c>
      <c r="K165">
        <v>2214</v>
      </c>
      <c r="L165">
        <v>591</v>
      </c>
      <c r="M165">
        <v>5533</v>
      </c>
      <c r="N165">
        <v>30943</v>
      </c>
      <c r="O165">
        <v>378</v>
      </c>
      <c r="P165">
        <v>11291</v>
      </c>
      <c r="Q165">
        <v>75</v>
      </c>
      <c r="R165">
        <v>59</v>
      </c>
      <c r="S165">
        <v>11232</v>
      </c>
      <c r="T165">
        <v>156</v>
      </c>
      <c r="U165">
        <v>413</v>
      </c>
      <c r="V165">
        <v>331</v>
      </c>
      <c r="W165">
        <v>4712</v>
      </c>
      <c r="X165">
        <v>6579</v>
      </c>
      <c r="Y165">
        <v>151</v>
      </c>
    </row>
    <row r="166" spans="1:25">
      <c r="A166" t="s">
        <v>917</v>
      </c>
      <c r="B166">
        <v>193216</v>
      </c>
      <c r="C166">
        <v>190724</v>
      </c>
      <c r="D166">
        <v>93041</v>
      </c>
      <c r="E166">
        <v>52463</v>
      </c>
      <c r="F166">
        <v>37879</v>
      </c>
      <c r="G166">
        <v>3180</v>
      </c>
      <c r="H166">
        <v>1998</v>
      </c>
      <c r="I166">
        <v>35881</v>
      </c>
      <c r="J166">
        <v>1692</v>
      </c>
      <c r="K166">
        <v>2358</v>
      </c>
      <c r="L166">
        <v>641</v>
      </c>
      <c r="M166">
        <v>5739</v>
      </c>
      <c r="N166">
        <v>32140</v>
      </c>
      <c r="O166">
        <v>332</v>
      </c>
      <c r="P166">
        <v>11271</v>
      </c>
      <c r="Q166">
        <v>102</v>
      </c>
      <c r="R166">
        <v>81</v>
      </c>
      <c r="S166">
        <v>11190</v>
      </c>
      <c r="T166">
        <v>166</v>
      </c>
      <c r="U166">
        <v>420</v>
      </c>
      <c r="V166">
        <v>514</v>
      </c>
      <c r="W166">
        <v>4714</v>
      </c>
      <c r="X166">
        <v>6557</v>
      </c>
      <c r="Y166">
        <v>166</v>
      </c>
    </row>
    <row r="167" spans="1:25">
      <c r="A167" s="528" t="s">
        <v>918</v>
      </c>
      <c r="B167" s="528">
        <v>192940</v>
      </c>
      <c r="C167" s="528">
        <v>189117</v>
      </c>
      <c r="D167" s="528">
        <v>123294</v>
      </c>
      <c r="E167" s="528">
        <v>89698</v>
      </c>
      <c r="F167" s="528">
        <v>75405</v>
      </c>
      <c r="G167" s="528">
        <v>546</v>
      </c>
      <c r="H167" s="528">
        <v>90</v>
      </c>
      <c r="I167" s="528">
        <v>75315</v>
      </c>
      <c r="J167" s="528">
        <v>485</v>
      </c>
      <c r="K167" s="528">
        <v>919</v>
      </c>
      <c r="L167" s="528">
        <v>106</v>
      </c>
      <c r="M167" s="528">
        <v>322</v>
      </c>
      <c r="N167" s="528">
        <v>75083</v>
      </c>
      <c r="O167" s="528">
        <v>487</v>
      </c>
      <c r="P167" s="528">
        <v>10716</v>
      </c>
      <c r="Q167" s="528">
        <v>75</v>
      </c>
      <c r="R167" s="528">
        <v>29</v>
      </c>
      <c r="S167" s="528">
        <v>10687</v>
      </c>
      <c r="T167" s="528">
        <v>67</v>
      </c>
      <c r="U167" s="528">
        <v>282</v>
      </c>
      <c r="V167" s="528">
        <v>26</v>
      </c>
      <c r="W167" s="528">
        <v>41</v>
      </c>
      <c r="X167" s="528">
        <v>10675</v>
      </c>
      <c r="Y167" s="528">
        <v>78</v>
      </c>
    </row>
    <row r="168" spans="1:25">
      <c r="A168" t="s">
        <v>919</v>
      </c>
      <c r="B168">
        <v>192482</v>
      </c>
      <c r="C168">
        <v>188210</v>
      </c>
      <c r="D168">
        <v>123219</v>
      </c>
      <c r="E168">
        <v>89742</v>
      </c>
      <c r="F168">
        <v>75940</v>
      </c>
      <c r="G168">
        <v>2462</v>
      </c>
      <c r="H168">
        <v>2621</v>
      </c>
      <c r="I168">
        <v>73319</v>
      </c>
      <c r="J168">
        <v>1757</v>
      </c>
      <c r="K168">
        <v>842</v>
      </c>
      <c r="L168">
        <v>1015</v>
      </c>
      <c r="M168">
        <v>10164</v>
      </c>
      <c r="N168">
        <v>65776</v>
      </c>
      <c r="O168">
        <v>560</v>
      </c>
      <c r="P168">
        <v>10835</v>
      </c>
      <c r="Q168">
        <v>50</v>
      </c>
      <c r="R168">
        <v>63</v>
      </c>
      <c r="S168">
        <v>10772</v>
      </c>
      <c r="T168">
        <v>140</v>
      </c>
      <c r="U168">
        <v>294</v>
      </c>
      <c r="V168">
        <v>534</v>
      </c>
      <c r="W168">
        <v>4106</v>
      </c>
      <c r="X168">
        <v>6729</v>
      </c>
      <c r="Y168">
        <v>121</v>
      </c>
    </row>
    <row r="169" spans="1:25">
      <c r="A169" t="s">
        <v>920</v>
      </c>
      <c r="B169">
        <v>192753</v>
      </c>
      <c r="C169">
        <v>188667</v>
      </c>
      <c r="D169">
        <v>122940</v>
      </c>
      <c r="E169">
        <v>89536</v>
      </c>
      <c r="F169">
        <v>75727</v>
      </c>
      <c r="G169">
        <v>2685</v>
      </c>
      <c r="H169">
        <v>2733</v>
      </c>
      <c r="I169">
        <v>72994</v>
      </c>
      <c r="J169">
        <v>1846</v>
      </c>
      <c r="K169">
        <v>899</v>
      </c>
      <c r="L169">
        <v>959</v>
      </c>
      <c r="M169">
        <v>10630</v>
      </c>
      <c r="N169">
        <v>65097</v>
      </c>
      <c r="O169">
        <v>494</v>
      </c>
      <c r="P169">
        <v>10803</v>
      </c>
      <c r="Q169">
        <v>55</v>
      </c>
      <c r="R169">
        <v>63</v>
      </c>
      <c r="S169">
        <v>10740</v>
      </c>
      <c r="T169">
        <v>134</v>
      </c>
      <c r="U169">
        <v>295</v>
      </c>
      <c r="V169">
        <v>576</v>
      </c>
      <c r="W169">
        <v>4021</v>
      </c>
      <c r="X169">
        <v>6782</v>
      </c>
      <c r="Y169">
        <v>117</v>
      </c>
    </row>
    <row r="170" spans="1:25">
      <c r="A170" s="528" t="s">
        <v>921</v>
      </c>
      <c r="B170" s="528">
        <v>194160</v>
      </c>
      <c r="C170" s="528">
        <v>190786</v>
      </c>
      <c r="D170" s="528">
        <v>139267</v>
      </c>
      <c r="E170" s="528">
        <v>94146</v>
      </c>
      <c r="F170" s="528">
        <v>81007</v>
      </c>
      <c r="G170" s="528">
        <v>619</v>
      </c>
      <c r="H170" s="528">
        <v>194</v>
      </c>
      <c r="I170" s="528">
        <v>80813</v>
      </c>
      <c r="J170" s="528">
        <v>465</v>
      </c>
      <c r="K170" s="528">
        <v>1405</v>
      </c>
      <c r="L170" s="528">
        <v>110</v>
      </c>
      <c r="M170" s="528">
        <v>364</v>
      </c>
      <c r="N170" s="528">
        <v>80643</v>
      </c>
      <c r="O170" s="528">
        <v>470</v>
      </c>
      <c r="P170" s="528">
        <v>9555</v>
      </c>
      <c r="Q170" s="528">
        <v>80</v>
      </c>
      <c r="R170" s="528">
        <v>17</v>
      </c>
      <c r="S170" s="528">
        <v>9538</v>
      </c>
      <c r="T170" s="528">
        <v>68</v>
      </c>
      <c r="U170" s="528">
        <v>336</v>
      </c>
      <c r="V170" s="528">
        <v>27</v>
      </c>
      <c r="W170" s="528">
        <v>42</v>
      </c>
      <c r="X170" s="528">
        <v>9513</v>
      </c>
      <c r="Y170" s="528">
        <v>78</v>
      </c>
    </row>
    <row r="171" spans="1:25">
      <c r="A171" t="s">
        <v>922</v>
      </c>
      <c r="B171">
        <v>194063</v>
      </c>
      <c r="C171">
        <v>190675</v>
      </c>
      <c r="D171">
        <v>138536</v>
      </c>
      <c r="E171">
        <v>93199</v>
      </c>
      <c r="F171">
        <v>80452</v>
      </c>
      <c r="G171">
        <v>2978</v>
      </c>
      <c r="H171">
        <v>3337</v>
      </c>
      <c r="I171">
        <v>77115</v>
      </c>
      <c r="J171">
        <v>1855</v>
      </c>
      <c r="K171">
        <v>1391</v>
      </c>
      <c r="L171">
        <v>1518</v>
      </c>
      <c r="M171">
        <v>9090</v>
      </c>
      <c r="N171">
        <v>71362</v>
      </c>
      <c r="O171">
        <v>514</v>
      </c>
      <c r="P171">
        <v>9860</v>
      </c>
      <c r="Q171">
        <v>47</v>
      </c>
      <c r="R171">
        <v>53</v>
      </c>
      <c r="S171">
        <v>9807</v>
      </c>
      <c r="T171">
        <v>103</v>
      </c>
      <c r="U171">
        <v>337</v>
      </c>
      <c r="V171">
        <v>862</v>
      </c>
      <c r="W171">
        <v>3496</v>
      </c>
      <c r="X171">
        <v>6364</v>
      </c>
      <c r="Y171">
        <v>167</v>
      </c>
    </row>
    <row r="172" spans="1:25">
      <c r="A172" t="s">
        <v>923</v>
      </c>
      <c r="B172">
        <v>193434</v>
      </c>
      <c r="C172">
        <v>189895</v>
      </c>
      <c r="D172">
        <v>137005</v>
      </c>
      <c r="E172">
        <v>91796</v>
      </c>
      <c r="F172">
        <v>79315</v>
      </c>
      <c r="G172">
        <v>3091</v>
      </c>
      <c r="H172">
        <v>3418</v>
      </c>
      <c r="I172">
        <v>75897</v>
      </c>
      <c r="J172">
        <v>1963</v>
      </c>
      <c r="K172">
        <v>1482</v>
      </c>
      <c r="L172">
        <v>1458</v>
      </c>
      <c r="M172">
        <v>9159</v>
      </c>
      <c r="N172">
        <v>70156</v>
      </c>
      <c r="O172">
        <v>515</v>
      </c>
      <c r="P172">
        <v>9702</v>
      </c>
      <c r="Q172">
        <v>50</v>
      </c>
      <c r="R172">
        <v>51</v>
      </c>
      <c r="S172">
        <v>9651</v>
      </c>
      <c r="T172">
        <v>109</v>
      </c>
      <c r="U172">
        <v>360</v>
      </c>
      <c r="V172">
        <v>916</v>
      </c>
      <c r="W172">
        <v>3415</v>
      </c>
      <c r="X172">
        <v>6287</v>
      </c>
      <c r="Y172">
        <v>141</v>
      </c>
    </row>
    <row r="173" spans="1:25">
      <c r="A173" s="528" t="s">
        <v>924</v>
      </c>
      <c r="B173" s="528">
        <v>194183</v>
      </c>
      <c r="C173" s="528">
        <v>189025</v>
      </c>
      <c r="D173" s="528">
        <v>139255</v>
      </c>
      <c r="E173" s="528">
        <v>94410</v>
      </c>
      <c r="F173" s="528">
        <v>77984</v>
      </c>
      <c r="G173" s="528">
        <v>700</v>
      </c>
      <c r="H173" s="528">
        <v>259</v>
      </c>
      <c r="I173" s="528">
        <v>77725</v>
      </c>
      <c r="J173" s="528">
        <v>412</v>
      </c>
      <c r="K173" s="528">
        <v>1419</v>
      </c>
      <c r="L173" s="528">
        <v>146</v>
      </c>
      <c r="M173" s="528">
        <v>365</v>
      </c>
      <c r="N173" s="528">
        <v>77619</v>
      </c>
      <c r="O173" s="528">
        <v>469</v>
      </c>
      <c r="P173" s="528">
        <v>11790</v>
      </c>
      <c r="Q173" s="528">
        <v>83</v>
      </c>
      <c r="R173" s="528">
        <v>40</v>
      </c>
      <c r="S173" s="528">
        <v>11750</v>
      </c>
      <c r="T173" s="528">
        <v>94</v>
      </c>
      <c r="U173" s="528">
        <v>283</v>
      </c>
      <c r="V173" s="528">
        <v>40</v>
      </c>
      <c r="W173" s="528">
        <v>50</v>
      </c>
      <c r="X173" s="528">
        <v>11740</v>
      </c>
      <c r="Y173" s="528">
        <v>109</v>
      </c>
    </row>
    <row r="174" spans="1:25">
      <c r="A174" t="s">
        <v>925</v>
      </c>
      <c r="B174">
        <v>193790</v>
      </c>
      <c r="C174">
        <v>188397</v>
      </c>
      <c r="D174">
        <v>140280</v>
      </c>
      <c r="E174">
        <v>94748</v>
      </c>
      <c r="F174">
        <v>78477</v>
      </c>
      <c r="G174">
        <v>2424</v>
      </c>
      <c r="H174">
        <v>3557</v>
      </c>
      <c r="I174">
        <v>74920</v>
      </c>
      <c r="J174">
        <v>1675</v>
      </c>
      <c r="K174">
        <v>1408</v>
      </c>
      <c r="L174">
        <v>1289</v>
      </c>
      <c r="M174">
        <v>8567</v>
      </c>
      <c r="N174">
        <v>69910</v>
      </c>
      <c r="O174">
        <v>592</v>
      </c>
      <c r="P174">
        <v>12512</v>
      </c>
      <c r="Q174">
        <v>31</v>
      </c>
      <c r="R174">
        <v>80</v>
      </c>
      <c r="S174">
        <v>12432</v>
      </c>
      <c r="T174">
        <v>169</v>
      </c>
      <c r="U174">
        <v>332</v>
      </c>
      <c r="V174">
        <v>843</v>
      </c>
      <c r="W174">
        <v>4702</v>
      </c>
      <c r="X174">
        <v>7810</v>
      </c>
      <c r="Y174">
        <v>177</v>
      </c>
    </row>
    <row r="175" spans="1:25">
      <c r="A175" t="s">
        <v>926</v>
      </c>
      <c r="B175">
        <v>193862</v>
      </c>
      <c r="C175">
        <v>188708</v>
      </c>
      <c r="D175">
        <v>140270</v>
      </c>
      <c r="E175">
        <v>95037</v>
      </c>
      <c r="F175">
        <v>79523</v>
      </c>
      <c r="G175">
        <v>2590</v>
      </c>
      <c r="H175">
        <v>3599</v>
      </c>
      <c r="I175">
        <v>75924</v>
      </c>
      <c r="J175">
        <v>1668</v>
      </c>
      <c r="K175">
        <v>1490</v>
      </c>
      <c r="L175">
        <v>984</v>
      </c>
      <c r="M175">
        <v>8925</v>
      </c>
      <c r="N175">
        <v>70598</v>
      </c>
      <c r="O175">
        <v>595</v>
      </c>
      <c r="P175">
        <v>12207</v>
      </c>
      <c r="Q175">
        <v>35</v>
      </c>
      <c r="R175">
        <v>76</v>
      </c>
      <c r="S175">
        <v>12131</v>
      </c>
      <c r="T175">
        <v>140</v>
      </c>
      <c r="U175">
        <v>336</v>
      </c>
      <c r="V175">
        <v>750</v>
      </c>
      <c r="W175">
        <v>4469</v>
      </c>
      <c r="X175">
        <v>7738</v>
      </c>
      <c r="Y175">
        <v>170</v>
      </c>
    </row>
    <row r="176" spans="1:25">
      <c r="A176" s="528" t="s">
        <v>927</v>
      </c>
      <c r="B176" s="528">
        <v>194361</v>
      </c>
      <c r="C176" s="528">
        <v>191261</v>
      </c>
      <c r="D176" s="528">
        <v>143294</v>
      </c>
      <c r="E176" s="528">
        <v>103199</v>
      </c>
      <c r="F176" s="528">
        <v>85946</v>
      </c>
      <c r="G176" s="528">
        <v>641</v>
      </c>
      <c r="H176" s="528">
        <v>129</v>
      </c>
      <c r="I176" s="528">
        <v>85817</v>
      </c>
      <c r="J176" s="528">
        <v>421</v>
      </c>
      <c r="K176" s="528">
        <v>1190</v>
      </c>
      <c r="L176" s="528">
        <v>176</v>
      </c>
      <c r="M176" s="528">
        <v>410</v>
      </c>
      <c r="N176" s="528">
        <v>85536</v>
      </c>
      <c r="O176" s="528">
        <v>477</v>
      </c>
      <c r="P176" s="528">
        <v>12003</v>
      </c>
      <c r="Q176" s="528">
        <v>91</v>
      </c>
      <c r="R176" s="528">
        <v>28</v>
      </c>
      <c r="S176" s="528">
        <v>11975</v>
      </c>
      <c r="T176" s="528">
        <v>74</v>
      </c>
      <c r="U176" s="528">
        <v>228</v>
      </c>
      <c r="V176" s="528">
        <v>25</v>
      </c>
      <c r="W176" s="528">
        <v>49</v>
      </c>
      <c r="X176" s="528">
        <v>11954</v>
      </c>
      <c r="Y176" s="528">
        <v>85</v>
      </c>
    </row>
    <row r="177" spans="1:25">
      <c r="A177" t="s">
        <v>928</v>
      </c>
      <c r="B177">
        <v>194360</v>
      </c>
      <c r="C177">
        <v>191446</v>
      </c>
      <c r="D177">
        <v>144471</v>
      </c>
      <c r="E177">
        <v>103396</v>
      </c>
      <c r="F177">
        <v>86737</v>
      </c>
      <c r="G177">
        <v>2968</v>
      </c>
      <c r="H177">
        <v>3859</v>
      </c>
      <c r="I177">
        <v>82878</v>
      </c>
      <c r="J177">
        <v>1961</v>
      </c>
      <c r="K177">
        <v>1185</v>
      </c>
      <c r="L177">
        <v>1551</v>
      </c>
      <c r="M177">
        <v>10529</v>
      </c>
      <c r="N177">
        <v>76208</v>
      </c>
      <c r="O177">
        <v>647</v>
      </c>
      <c r="P177">
        <v>12364</v>
      </c>
      <c r="Q177">
        <v>53</v>
      </c>
      <c r="R177">
        <v>82</v>
      </c>
      <c r="S177">
        <v>12282</v>
      </c>
      <c r="T177">
        <v>144</v>
      </c>
      <c r="U177">
        <v>261</v>
      </c>
      <c r="V177">
        <v>663</v>
      </c>
      <c r="W177">
        <v>4374</v>
      </c>
      <c r="X177">
        <v>7990</v>
      </c>
      <c r="Y177">
        <v>99</v>
      </c>
    </row>
    <row r="178" spans="1:25">
      <c r="A178" t="s">
        <v>929</v>
      </c>
      <c r="B178">
        <v>194499</v>
      </c>
      <c r="C178">
        <v>191494</v>
      </c>
      <c r="D178">
        <v>145068</v>
      </c>
      <c r="E178">
        <v>105080</v>
      </c>
      <c r="F178">
        <v>88364</v>
      </c>
      <c r="G178">
        <v>3176</v>
      </c>
      <c r="H178">
        <v>4180</v>
      </c>
      <c r="I178">
        <v>84184</v>
      </c>
      <c r="J178">
        <v>2011</v>
      </c>
      <c r="K178">
        <v>1271</v>
      </c>
      <c r="L178">
        <v>1429</v>
      </c>
      <c r="M178">
        <v>10947</v>
      </c>
      <c r="N178">
        <v>77417</v>
      </c>
      <c r="O178">
        <v>544</v>
      </c>
      <c r="P178">
        <v>12520</v>
      </c>
      <c r="Q178">
        <v>62</v>
      </c>
      <c r="R178">
        <v>110</v>
      </c>
      <c r="S178">
        <v>12410</v>
      </c>
      <c r="T178">
        <v>167</v>
      </c>
      <c r="U178">
        <v>267</v>
      </c>
      <c r="V178">
        <v>633</v>
      </c>
      <c r="W178">
        <v>4490</v>
      </c>
      <c r="X178">
        <v>8030</v>
      </c>
      <c r="Y178">
        <v>122</v>
      </c>
    </row>
    <row r="179" spans="1:25">
      <c r="A179" s="528" t="s">
        <v>930</v>
      </c>
      <c r="B179" s="528">
        <v>194591</v>
      </c>
      <c r="C179" s="528">
        <v>191127</v>
      </c>
      <c r="D179" s="528">
        <v>149543</v>
      </c>
      <c r="E179" s="528">
        <v>57113</v>
      </c>
      <c r="F179" s="528">
        <v>39307</v>
      </c>
      <c r="G179" s="528">
        <v>274</v>
      </c>
      <c r="H179" s="528">
        <v>82</v>
      </c>
      <c r="I179" s="528">
        <v>39225</v>
      </c>
      <c r="J179" s="528">
        <v>249</v>
      </c>
      <c r="K179" s="528">
        <v>1197</v>
      </c>
      <c r="L179" s="528">
        <v>63</v>
      </c>
      <c r="M179" s="528">
        <v>160</v>
      </c>
      <c r="N179" s="528">
        <v>39147</v>
      </c>
      <c r="O179" s="528">
        <v>284</v>
      </c>
      <c r="P179" s="528">
        <v>12739</v>
      </c>
      <c r="Q179" s="528">
        <v>98</v>
      </c>
      <c r="R179" s="528">
        <v>48</v>
      </c>
      <c r="S179" s="528">
        <v>12691</v>
      </c>
      <c r="T179" s="528">
        <v>103</v>
      </c>
      <c r="U179" s="528">
        <v>324</v>
      </c>
      <c r="V179" s="528">
        <v>32</v>
      </c>
      <c r="W179" s="528">
        <v>56</v>
      </c>
      <c r="X179" s="528">
        <v>12683</v>
      </c>
      <c r="Y179" s="528">
        <v>92</v>
      </c>
    </row>
    <row r="180" spans="1:25">
      <c r="A180" t="s">
        <v>931</v>
      </c>
      <c r="B180">
        <v>194475</v>
      </c>
      <c r="C180">
        <v>190854</v>
      </c>
      <c r="D180">
        <v>149864</v>
      </c>
      <c r="E180">
        <v>57473</v>
      </c>
      <c r="F180">
        <v>39765</v>
      </c>
      <c r="G180">
        <v>2305</v>
      </c>
      <c r="H180">
        <v>2685</v>
      </c>
      <c r="I180">
        <v>37080</v>
      </c>
      <c r="J180">
        <v>1439</v>
      </c>
      <c r="K180">
        <v>1210</v>
      </c>
      <c r="L180">
        <v>577</v>
      </c>
      <c r="M180">
        <v>4209</v>
      </c>
      <c r="N180">
        <v>35556</v>
      </c>
      <c r="O180">
        <v>390</v>
      </c>
      <c r="P180">
        <v>13604</v>
      </c>
      <c r="Q180">
        <v>46</v>
      </c>
      <c r="R180">
        <v>157</v>
      </c>
      <c r="S180">
        <v>13447</v>
      </c>
      <c r="T180">
        <v>230</v>
      </c>
      <c r="U180">
        <v>385</v>
      </c>
      <c r="V180">
        <v>1029</v>
      </c>
      <c r="W180">
        <v>5291</v>
      </c>
      <c r="X180">
        <v>8313</v>
      </c>
      <c r="Y180">
        <v>264</v>
      </c>
    </row>
    <row r="181" spans="1:25">
      <c r="A181" t="s">
        <v>932</v>
      </c>
      <c r="B181">
        <v>194439</v>
      </c>
      <c r="C181">
        <v>191070</v>
      </c>
      <c r="D181">
        <v>149604</v>
      </c>
      <c r="E181">
        <v>57390</v>
      </c>
      <c r="F181">
        <v>39595</v>
      </c>
      <c r="G181">
        <v>2356</v>
      </c>
      <c r="H181">
        <v>2640</v>
      </c>
      <c r="I181">
        <v>36955</v>
      </c>
      <c r="J181">
        <v>1427</v>
      </c>
      <c r="K181">
        <v>1231</v>
      </c>
      <c r="L181">
        <v>602</v>
      </c>
      <c r="M181">
        <v>4129</v>
      </c>
      <c r="N181">
        <v>35466</v>
      </c>
      <c r="O181">
        <v>357</v>
      </c>
      <c r="P181">
        <v>13653</v>
      </c>
      <c r="Q181">
        <v>63</v>
      </c>
      <c r="R181">
        <v>150</v>
      </c>
      <c r="S181">
        <v>13503</v>
      </c>
      <c r="T181">
        <v>213</v>
      </c>
      <c r="U181">
        <v>334</v>
      </c>
      <c r="V181">
        <v>1074</v>
      </c>
      <c r="W181">
        <v>5283</v>
      </c>
      <c r="X181">
        <v>8370</v>
      </c>
      <c r="Y181">
        <v>255</v>
      </c>
    </row>
    <row r="182" spans="1:25">
      <c r="A182" s="528" t="s">
        <v>933</v>
      </c>
      <c r="B182" s="528">
        <v>160180</v>
      </c>
      <c r="C182" s="528">
        <v>158371</v>
      </c>
      <c r="D182" s="528">
        <v>107656</v>
      </c>
      <c r="E182" s="528">
        <v>69817</v>
      </c>
      <c r="F182" s="528">
        <v>53429</v>
      </c>
      <c r="G182" s="528">
        <v>465</v>
      </c>
      <c r="H182" s="528">
        <v>77</v>
      </c>
      <c r="I182" s="528">
        <v>53352</v>
      </c>
      <c r="J182" s="528">
        <v>373</v>
      </c>
      <c r="K182" s="528">
        <v>1203</v>
      </c>
      <c r="L182" s="528">
        <v>101</v>
      </c>
      <c r="M182" s="528">
        <v>249</v>
      </c>
      <c r="N182" s="528">
        <v>53180</v>
      </c>
      <c r="O182" s="528">
        <v>242</v>
      </c>
      <c r="P182" s="528">
        <v>9053</v>
      </c>
      <c r="Q182" s="528">
        <v>70</v>
      </c>
      <c r="R182" s="528">
        <v>33</v>
      </c>
      <c r="S182" s="528">
        <v>9020</v>
      </c>
      <c r="T182" s="528">
        <v>60</v>
      </c>
      <c r="U182" s="528">
        <v>215</v>
      </c>
      <c r="V182" s="528">
        <v>27</v>
      </c>
      <c r="W182" s="528">
        <v>42</v>
      </c>
      <c r="X182" s="528">
        <v>9011</v>
      </c>
      <c r="Y182" s="528">
        <v>71</v>
      </c>
    </row>
    <row r="183" spans="1:25">
      <c r="A183" t="s">
        <v>934</v>
      </c>
      <c r="B183">
        <v>180465</v>
      </c>
      <c r="C183">
        <v>178351</v>
      </c>
      <c r="D183">
        <v>123514</v>
      </c>
      <c r="E183">
        <v>79872</v>
      </c>
      <c r="F183">
        <v>62757</v>
      </c>
      <c r="G183">
        <v>2539</v>
      </c>
      <c r="H183">
        <v>2748</v>
      </c>
      <c r="I183">
        <v>60009</v>
      </c>
      <c r="J183">
        <v>1547</v>
      </c>
      <c r="K183">
        <v>1410</v>
      </c>
      <c r="L183">
        <v>535</v>
      </c>
      <c r="M183">
        <v>5982</v>
      </c>
      <c r="N183">
        <v>56775</v>
      </c>
      <c r="O183">
        <v>378</v>
      </c>
      <c r="P183">
        <v>11447</v>
      </c>
      <c r="Q183">
        <v>36</v>
      </c>
      <c r="R183">
        <v>173</v>
      </c>
      <c r="S183">
        <v>11274</v>
      </c>
      <c r="T183">
        <v>150</v>
      </c>
      <c r="U183">
        <v>286</v>
      </c>
      <c r="V183">
        <v>232</v>
      </c>
      <c r="W183">
        <v>4021</v>
      </c>
      <c r="X183">
        <v>7426</v>
      </c>
      <c r="Y183">
        <v>126</v>
      </c>
    </row>
    <row r="184" spans="1:25">
      <c r="A184" t="s">
        <v>935</v>
      </c>
      <c r="B184">
        <v>195749</v>
      </c>
      <c r="C184">
        <v>193627</v>
      </c>
      <c r="D184">
        <v>133333</v>
      </c>
      <c r="E184">
        <v>86149</v>
      </c>
      <c r="F184">
        <v>67653</v>
      </c>
      <c r="G184">
        <v>2730</v>
      </c>
      <c r="H184">
        <v>2930</v>
      </c>
      <c r="I184">
        <v>64723</v>
      </c>
      <c r="J184">
        <v>1628</v>
      </c>
      <c r="K184">
        <v>1548</v>
      </c>
      <c r="L184">
        <v>638</v>
      </c>
      <c r="M184">
        <v>6455</v>
      </c>
      <c r="N184">
        <v>61197</v>
      </c>
      <c r="O184">
        <v>396</v>
      </c>
      <c r="P184">
        <v>12272</v>
      </c>
      <c r="Q184">
        <v>37</v>
      </c>
      <c r="R184">
        <v>159</v>
      </c>
      <c r="S184">
        <v>12113</v>
      </c>
      <c r="T184">
        <v>149</v>
      </c>
      <c r="U184">
        <v>369</v>
      </c>
      <c r="V184">
        <v>278</v>
      </c>
      <c r="W184">
        <v>4356</v>
      </c>
      <c r="X184">
        <v>7916</v>
      </c>
      <c r="Y184">
        <v>145</v>
      </c>
    </row>
    <row r="185" spans="1:25">
      <c r="A185" s="528" t="s">
        <v>936</v>
      </c>
      <c r="B185" s="528">
        <v>164174</v>
      </c>
      <c r="C185" s="528">
        <v>162498</v>
      </c>
      <c r="D185" s="528">
        <v>136554</v>
      </c>
      <c r="E185" s="528">
        <v>96433</v>
      </c>
      <c r="F185" s="528">
        <v>80628</v>
      </c>
      <c r="G185" s="528">
        <v>557</v>
      </c>
      <c r="H185" s="528">
        <v>107</v>
      </c>
      <c r="I185" s="528">
        <v>80521</v>
      </c>
      <c r="J185" s="528">
        <v>517</v>
      </c>
      <c r="K185" s="528">
        <v>845</v>
      </c>
      <c r="L185" s="528">
        <v>98</v>
      </c>
      <c r="M185" s="528">
        <v>386</v>
      </c>
      <c r="N185" s="528">
        <v>80242</v>
      </c>
      <c r="O185" s="528">
        <v>431</v>
      </c>
      <c r="P185" s="528">
        <v>11217</v>
      </c>
      <c r="Q185" s="528">
        <v>82</v>
      </c>
      <c r="R185" s="528">
        <v>20</v>
      </c>
      <c r="S185" s="528">
        <v>11197</v>
      </c>
      <c r="T185" s="528">
        <v>74</v>
      </c>
      <c r="U185" s="528">
        <v>228</v>
      </c>
      <c r="V185" s="528">
        <v>28</v>
      </c>
      <c r="W185" s="528">
        <v>44</v>
      </c>
      <c r="X185" s="528">
        <v>11173</v>
      </c>
      <c r="Y185" s="528">
        <v>87</v>
      </c>
    </row>
    <row r="186" spans="1:25">
      <c r="A186" t="s">
        <v>937</v>
      </c>
      <c r="B186">
        <v>194771</v>
      </c>
      <c r="C186">
        <v>192880</v>
      </c>
      <c r="D186">
        <v>162147</v>
      </c>
      <c r="E186">
        <v>113202</v>
      </c>
      <c r="F186">
        <v>93110</v>
      </c>
      <c r="G186">
        <v>2366</v>
      </c>
      <c r="H186">
        <v>5360</v>
      </c>
      <c r="I186">
        <v>87750</v>
      </c>
      <c r="J186">
        <v>1855</v>
      </c>
      <c r="K186">
        <v>1015</v>
      </c>
      <c r="L186">
        <v>948</v>
      </c>
      <c r="M186">
        <v>9651</v>
      </c>
      <c r="N186">
        <v>83458</v>
      </c>
      <c r="O186">
        <v>433</v>
      </c>
      <c r="P186">
        <v>13560</v>
      </c>
      <c r="Q186">
        <v>38</v>
      </c>
      <c r="R186">
        <v>191</v>
      </c>
      <c r="S186">
        <v>13369</v>
      </c>
      <c r="T186">
        <v>172</v>
      </c>
      <c r="U186">
        <v>269</v>
      </c>
      <c r="V186">
        <v>631</v>
      </c>
      <c r="W186">
        <v>4369</v>
      </c>
      <c r="X186">
        <v>9191</v>
      </c>
      <c r="Y186">
        <v>147</v>
      </c>
    </row>
    <row r="187" spans="1:25">
      <c r="A187" t="s">
        <v>938</v>
      </c>
      <c r="B187">
        <v>194835</v>
      </c>
      <c r="C187">
        <v>193046</v>
      </c>
      <c r="D187">
        <v>160405</v>
      </c>
      <c r="E187">
        <v>112920</v>
      </c>
      <c r="F187">
        <v>94800</v>
      </c>
      <c r="G187">
        <v>2201</v>
      </c>
      <c r="H187">
        <v>4970</v>
      </c>
      <c r="I187">
        <v>89830</v>
      </c>
      <c r="J187">
        <v>1648</v>
      </c>
      <c r="K187">
        <v>945</v>
      </c>
      <c r="L187">
        <v>896</v>
      </c>
      <c r="M187">
        <v>10178</v>
      </c>
      <c r="N187">
        <v>84622</v>
      </c>
      <c r="O187">
        <v>601</v>
      </c>
      <c r="P187">
        <v>13735</v>
      </c>
      <c r="Q187">
        <v>32</v>
      </c>
      <c r="R187">
        <v>107</v>
      </c>
      <c r="S187">
        <v>13628</v>
      </c>
      <c r="T187">
        <v>139</v>
      </c>
      <c r="U187">
        <v>291</v>
      </c>
      <c r="V187">
        <v>589</v>
      </c>
      <c r="W187">
        <v>4771</v>
      </c>
      <c r="X187">
        <v>8964</v>
      </c>
      <c r="Y187">
        <v>155</v>
      </c>
    </row>
    <row r="188" spans="1:25">
      <c r="A188" s="528" t="s">
        <v>939</v>
      </c>
      <c r="B188" s="528">
        <v>194858</v>
      </c>
      <c r="C188" s="528">
        <v>191899</v>
      </c>
      <c r="D188" s="528">
        <v>123716</v>
      </c>
      <c r="E188" s="528">
        <v>76502</v>
      </c>
      <c r="F188" s="528">
        <v>60977</v>
      </c>
      <c r="G188" s="528">
        <v>484</v>
      </c>
      <c r="H188" s="528">
        <v>77</v>
      </c>
      <c r="I188" s="528">
        <v>60900</v>
      </c>
      <c r="J188" s="528">
        <v>372</v>
      </c>
      <c r="K188" s="528">
        <v>1240</v>
      </c>
      <c r="L188" s="528">
        <v>101</v>
      </c>
      <c r="M188" s="528">
        <v>267</v>
      </c>
      <c r="N188" s="528">
        <v>60710</v>
      </c>
      <c r="O188" s="528">
        <v>318</v>
      </c>
      <c r="P188" s="528">
        <v>10941</v>
      </c>
      <c r="Q188" s="528">
        <v>97</v>
      </c>
      <c r="R188" s="528">
        <v>36</v>
      </c>
      <c r="S188" s="528">
        <v>10905</v>
      </c>
      <c r="T188" s="528">
        <v>90</v>
      </c>
      <c r="U188" s="528">
        <v>345</v>
      </c>
      <c r="V188" s="528">
        <v>25</v>
      </c>
      <c r="W188" s="528">
        <v>50</v>
      </c>
      <c r="X188" s="528">
        <v>10891</v>
      </c>
      <c r="Y188" s="528">
        <v>75</v>
      </c>
    </row>
    <row r="189" spans="1:25">
      <c r="A189" t="s">
        <v>940</v>
      </c>
      <c r="B189">
        <v>167105</v>
      </c>
      <c r="C189">
        <v>164491</v>
      </c>
      <c r="D189">
        <v>106551</v>
      </c>
      <c r="E189">
        <v>66055</v>
      </c>
      <c r="F189">
        <v>53160</v>
      </c>
      <c r="G189">
        <v>1715</v>
      </c>
      <c r="H189">
        <v>2025</v>
      </c>
      <c r="I189">
        <v>51135</v>
      </c>
      <c r="J189">
        <v>1334</v>
      </c>
      <c r="K189">
        <v>1153</v>
      </c>
      <c r="L189">
        <v>361</v>
      </c>
      <c r="M189">
        <v>6225</v>
      </c>
      <c r="N189">
        <v>46935</v>
      </c>
      <c r="O189">
        <v>351</v>
      </c>
      <c r="P189">
        <v>9883</v>
      </c>
      <c r="Q189">
        <v>44</v>
      </c>
      <c r="R189">
        <v>84</v>
      </c>
      <c r="S189">
        <v>9799</v>
      </c>
      <c r="T189">
        <v>123</v>
      </c>
      <c r="U189">
        <v>330</v>
      </c>
      <c r="V189">
        <v>270</v>
      </c>
      <c r="W189">
        <v>3558</v>
      </c>
      <c r="X189">
        <v>6325</v>
      </c>
      <c r="Y189">
        <v>152</v>
      </c>
    </row>
    <row r="190" spans="1:25">
      <c r="A190" t="s">
        <v>941</v>
      </c>
      <c r="B190">
        <v>195106</v>
      </c>
      <c r="C190">
        <v>192135</v>
      </c>
      <c r="D190">
        <v>123171</v>
      </c>
      <c r="E190">
        <v>76305</v>
      </c>
      <c r="F190">
        <v>61238</v>
      </c>
      <c r="G190">
        <v>1940</v>
      </c>
      <c r="H190">
        <v>2361</v>
      </c>
      <c r="I190">
        <v>58877</v>
      </c>
      <c r="J190">
        <v>1540</v>
      </c>
      <c r="K190">
        <v>1263</v>
      </c>
      <c r="L190">
        <v>451</v>
      </c>
      <c r="M190">
        <v>7279</v>
      </c>
      <c r="N190">
        <v>53959</v>
      </c>
      <c r="O190">
        <v>394</v>
      </c>
      <c r="P190">
        <v>11441</v>
      </c>
      <c r="Q190">
        <v>58</v>
      </c>
      <c r="R190">
        <v>87</v>
      </c>
      <c r="S190">
        <v>11354</v>
      </c>
      <c r="T190">
        <v>155</v>
      </c>
      <c r="U190">
        <v>370</v>
      </c>
      <c r="V190">
        <v>324</v>
      </c>
      <c r="W190">
        <v>4170</v>
      </c>
      <c r="X190">
        <v>7271</v>
      </c>
      <c r="Y190">
        <v>176</v>
      </c>
    </row>
    <row r="191" spans="1:25">
      <c r="A191" s="528" t="s">
        <v>942</v>
      </c>
      <c r="B191" s="528">
        <v>194191</v>
      </c>
      <c r="C191" s="528">
        <v>192179</v>
      </c>
      <c r="D191" s="528">
        <v>117591</v>
      </c>
      <c r="E191" s="528">
        <v>73218</v>
      </c>
      <c r="F191" s="528">
        <v>58561</v>
      </c>
      <c r="G191" s="528">
        <v>368</v>
      </c>
      <c r="H191" s="528">
        <v>100</v>
      </c>
      <c r="I191" s="528">
        <v>58461</v>
      </c>
      <c r="J191" s="528">
        <v>373</v>
      </c>
      <c r="K191" s="528">
        <v>1331</v>
      </c>
      <c r="L191" s="528">
        <v>97</v>
      </c>
      <c r="M191" s="528">
        <v>270</v>
      </c>
      <c r="N191" s="528">
        <v>58291</v>
      </c>
      <c r="O191" s="528">
        <v>327</v>
      </c>
      <c r="P191" s="528">
        <v>10158</v>
      </c>
      <c r="Q191" s="528">
        <v>88</v>
      </c>
      <c r="R191" s="528">
        <v>35</v>
      </c>
      <c r="S191" s="528">
        <v>10123</v>
      </c>
      <c r="T191" s="528">
        <v>75</v>
      </c>
      <c r="U191" s="528">
        <v>266</v>
      </c>
      <c r="V191" s="528">
        <v>22</v>
      </c>
      <c r="W191" s="528">
        <v>46</v>
      </c>
      <c r="X191" s="528">
        <v>10112</v>
      </c>
      <c r="Y191" s="528">
        <v>86</v>
      </c>
    </row>
    <row r="192" spans="1:25">
      <c r="A192" t="s">
        <v>943</v>
      </c>
      <c r="B192">
        <v>194780</v>
      </c>
      <c r="C192">
        <v>192810</v>
      </c>
      <c r="D192">
        <v>118999</v>
      </c>
      <c r="E192">
        <v>73934</v>
      </c>
      <c r="F192">
        <v>59928</v>
      </c>
      <c r="G192">
        <v>1865</v>
      </c>
      <c r="H192">
        <v>2879</v>
      </c>
      <c r="I192">
        <v>57049</v>
      </c>
      <c r="J192">
        <v>1481</v>
      </c>
      <c r="K192">
        <v>1280</v>
      </c>
      <c r="L192">
        <v>535</v>
      </c>
      <c r="M192">
        <v>5225</v>
      </c>
      <c r="N192">
        <v>54703</v>
      </c>
      <c r="O192">
        <v>446</v>
      </c>
      <c r="P192">
        <v>10679</v>
      </c>
      <c r="Q192">
        <v>39</v>
      </c>
      <c r="R192">
        <v>75</v>
      </c>
      <c r="S192">
        <v>10604</v>
      </c>
      <c r="T192">
        <v>154</v>
      </c>
      <c r="U192">
        <v>299</v>
      </c>
      <c r="V192">
        <v>388</v>
      </c>
      <c r="W192">
        <v>4067</v>
      </c>
      <c r="X192">
        <v>6612</v>
      </c>
      <c r="Y192">
        <v>202</v>
      </c>
    </row>
    <row r="193" spans="1:25">
      <c r="A193" t="s">
        <v>944</v>
      </c>
      <c r="B193">
        <v>194561</v>
      </c>
      <c r="C193">
        <v>192538</v>
      </c>
      <c r="D193">
        <v>117456</v>
      </c>
      <c r="E193">
        <v>72778</v>
      </c>
      <c r="F193">
        <v>58821</v>
      </c>
      <c r="G193">
        <v>1863</v>
      </c>
      <c r="H193">
        <v>2792</v>
      </c>
      <c r="I193">
        <v>56029</v>
      </c>
      <c r="J193">
        <v>1434</v>
      </c>
      <c r="K193">
        <v>1275</v>
      </c>
      <c r="L193">
        <v>639</v>
      </c>
      <c r="M193">
        <v>5301</v>
      </c>
      <c r="N193">
        <v>53520</v>
      </c>
      <c r="O193">
        <v>448</v>
      </c>
      <c r="P193">
        <v>10683</v>
      </c>
      <c r="Q193">
        <v>25</v>
      </c>
      <c r="R193">
        <v>84</v>
      </c>
      <c r="S193">
        <v>10599</v>
      </c>
      <c r="T193">
        <v>157</v>
      </c>
      <c r="U193">
        <v>311</v>
      </c>
      <c r="V193">
        <v>393</v>
      </c>
      <c r="W193">
        <v>4106</v>
      </c>
      <c r="X193">
        <v>6577</v>
      </c>
      <c r="Y193">
        <v>216</v>
      </c>
    </row>
    <row r="194" spans="1:25">
      <c r="A194" s="528" t="s">
        <v>945</v>
      </c>
      <c r="B194" s="528">
        <v>61</v>
      </c>
      <c r="C194" s="528">
        <v>25</v>
      </c>
      <c r="D194" s="528">
        <v>15</v>
      </c>
      <c r="E194" s="528">
        <v>9</v>
      </c>
      <c r="F194" s="528">
        <v>8</v>
      </c>
      <c r="G194" s="528">
        <v>0</v>
      </c>
      <c r="H194" s="528">
        <v>0</v>
      </c>
      <c r="I194" s="528">
        <v>8</v>
      </c>
      <c r="J194" s="528">
        <v>0</v>
      </c>
      <c r="K194" s="528">
        <v>0</v>
      </c>
      <c r="L194" s="528">
        <v>0</v>
      </c>
      <c r="M194" s="528">
        <v>1</v>
      </c>
      <c r="N194" s="528">
        <v>7</v>
      </c>
      <c r="O194" s="528">
        <v>0</v>
      </c>
      <c r="P194" s="528">
        <v>1</v>
      </c>
      <c r="Q194" s="528">
        <v>0</v>
      </c>
      <c r="R194" s="528">
        <v>1</v>
      </c>
      <c r="S194" s="528">
        <v>0</v>
      </c>
      <c r="T194" s="528">
        <v>0</v>
      </c>
      <c r="U194" s="528">
        <v>0</v>
      </c>
      <c r="V194" s="528">
        <v>1</v>
      </c>
      <c r="W194" s="528">
        <v>0</v>
      </c>
      <c r="X194" s="528">
        <v>1</v>
      </c>
      <c r="Y194" s="528">
        <v>0</v>
      </c>
    </row>
    <row r="195" spans="1:25">
      <c r="A195" t="s">
        <v>946</v>
      </c>
      <c r="B195">
        <v>6347</v>
      </c>
      <c r="C195">
        <v>2372</v>
      </c>
      <c r="D195">
        <v>1381</v>
      </c>
      <c r="E195">
        <v>378</v>
      </c>
      <c r="F195">
        <v>318</v>
      </c>
      <c r="G195">
        <v>101</v>
      </c>
      <c r="H195">
        <v>55</v>
      </c>
      <c r="I195">
        <v>263</v>
      </c>
      <c r="J195">
        <v>38</v>
      </c>
      <c r="K195">
        <v>53</v>
      </c>
      <c r="L195">
        <v>286</v>
      </c>
      <c r="M195">
        <v>158</v>
      </c>
      <c r="N195">
        <v>160</v>
      </c>
      <c r="O195">
        <v>11</v>
      </c>
      <c r="P195">
        <v>42</v>
      </c>
      <c r="Q195">
        <v>9</v>
      </c>
      <c r="R195">
        <v>1</v>
      </c>
      <c r="S195">
        <v>41</v>
      </c>
      <c r="T195">
        <v>2</v>
      </c>
      <c r="U195">
        <v>7</v>
      </c>
      <c r="V195">
        <v>34</v>
      </c>
      <c r="W195">
        <v>23</v>
      </c>
      <c r="X195">
        <v>19</v>
      </c>
      <c r="Y195">
        <v>1</v>
      </c>
    </row>
    <row r="196" spans="1:25">
      <c r="A196" t="s">
        <v>947</v>
      </c>
      <c r="B196">
        <v>17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>
      <c r="A197" s="528" t="s">
        <v>948</v>
      </c>
      <c r="B197" s="528">
        <v>41273</v>
      </c>
      <c r="C197" s="528">
        <v>22841</v>
      </c>
      <c r="D197" s="528">
        <v>18035</v>
      </c>
      <c r="E197" s="528">
        <v>9355</v>
      </c>
      <c r="F197" s="528">
        <v>4580</v>
      </c>
      <c r="G197" s="528">
        <v>45</v>
      </c>
      <c r="H197" s="528">
        <v>36</v>
      </c>
      <c r="I197" s="528">
        <v>4544</v>
      </c>
      <c r="J197" s="528">
        <v>35</v>
      </c>
      <c r="K197" s="528">
        <v>244</v>
      </c>
      <c r="L197" s="528">
        <v>33</v>
      </c>
      <c r="M197" s="528">
        <v>28</v>
      </c>
      <c r="N197" s="528">
        <v>4552</v>
      </c>
      <c r="O197" s="528">
        <v>35</v>
      </c>
      <c r="P197" s="528">
        <v>4235</v>
      </c>
      <c r="Q197" s="528">
        <v>40</v>
      </c>
      <c r="R197" s="528">
        <v>27</v>
      </c>
      <c r="S197" s="528">
        <v>4208</v>
      </c>
      <c r="T197" s="528">
        <v>33</v>
      </c>
      <c r="U197" s="528">
        <v>86</v>
      </c>
      <c r="V197" s="528">
        <v>34</v>
      </c>
      <c r="W197" s="528">
        <v>20</v>
      </c>
      <c r="X197" s="528">
        <v>4215</v>
      </c>
      <c r="Y197" s="528">
        <v>35</v>
      </c>
    </row>
    <row r="198" spans="1:25">
      <c r="A198" t="s">
        <v>949</v>
      </c>
      <c r="B198">
        <v>45933</v>
      </c>
      <c r="C198">
        <v>23166</v>
      </c>
      <c r="D198">
        <v>18185</v>
      </c>
      <c r="E198">
        <v>9327</v>
      </c>
      <c r="F198">
        <v>4636</v>
      </c>
      <c r="G198">
        <v>529</v>
      </c>
      <c r="H198">
        <v>366</v>
      </c>
      <c r="I198">
        <v>4270</v>
      </c>
      <c r="J198">
        <v>298</v>
      </c>
      <c r="K198">
        <v>256</v>
      </c>
      <c r="L198">
        <v>1820</v>
      </c>
      <c r="M198">
        <v>1784</v>
      </c>
      <c r="N198">
        <v>2852</v>
      </c>
      <c r="O198">
        <v>36</v>
      </c>
      <c r="P198">
        <v>4274</v>
      </c>
      <c r="Q198">
        <v>80</v>
      </c>
      <c r="R198">
        <v>18</v>
      </c>
      <c r="S198">
        <v>4256</v>
      </c>
      <c r="T198">
        <v>73</v>
      </c>
      <c r="U198">
        <v>92</v>
      </c>
      <c r="V198">
        <v>2714</v>
      </c>
      <c r="W198">
        <v>2954</v>
      </c>
      <c r="X198">
        <v>1320</v>
      </c>
      <c r="Y198">
        <v>56</v>
      </c>
    </row>
    <row r="199" spans="1:25">
      <c r="A199" t="s">
        <v>950</v>
      </c>
      <c r="B199">
        <v>41859</v>
      </c>
      <c r="C199">
        <v>22854</v>
      </c>
      <c r="D199">
        <v>18039</v>
      </c>
      <c r="E199">
        <v>9538</v>
      </c>
      <c r="F199">
        <v>4629</v>
      </c>
      <c r="G199">
        <v>558</v>
      </c>
      <c r="H199">
        <v>370</v>
      </c>
      <c r="I199">
        <v>4259</v>
      </c>
      <c r="J199">
        <v>291</v>
      </c>
      <c r="K199">
        <v>308</v>
      </c>
      <c r="L199">
        <v>1766</v>
      </c>
      <c r="M199">
        <v>1671</v>
      </c>
      <c r="N199">
        <v>2958</v>
      </c>
      <c r="O199">
        <v>30</v>
      </c>
      <c r="P199">
        <v>4495</v>
      </c>
      <c r="Q199">
        <v>116</v>
      </c>
      <c r="R199">
        <v>26</v>
      </c>
      <c r="S199">
        <v>4469</v>
      </c>
      <c r="T199">
        <v>97</v>
      </c>
      <c r="U199">
        <v>105</v>
      </c>
      <c r="V199">
        <v>2726</v>
      </c>
      <c r="W199">
        <v>3104</v>
      </c>
      <c r="X199">
        <v>1391</v>
      </c>
      <c r="Y199">
        <v>52</v>
      </c>
    </row>
    <row r="200" spans="1:25">
      <c r="A200" s="528" t="s">
        <v>951</v>
      </c>
      <c r="B200" s="528">
        <v>12158</v>
      </c>
      <c r="C200" s="528">
        <v>7268</v>
      </c>
      <c r="D200" s="528">
        <v>2930</v>
      </c>
      <c r="E200" s="528">
        <v>198</v>
      </c>
      <c r="F200" s="528">
        <v>120</v>
      </c>
      <c r="G200" s="528">
        <v>6</v>
      </c>
      <c r="H200" s="528">
        <v>0</v>
      </c>
      <c r="I200" s="528">
        <v>120</v>
      </c>
      <c r="J200" s="528">
        <v>15</v>
      </c>
      <c r="K200" s="528">
        <v>15</v>
      </c>
      <c r="L200" s="528">
        <v>10</v>
      </c>
      <c r="M200" s="528">
        <v>1</v>
      </c>
      <c r="N200" s="528">
        <v>119</v>
      </c>
      <c r="O200" s="528">
        <v>1</v>
      </c>
      <c r="P200" s="528">
        <v>57</v>
      </c>
      <c r="Q200" s="528">
        <v>1</v>
      </c>
      <c r="R200" s="528">
        <v>0</v>
      </c>
      <c r="S200" s="528">
        <v>57</v>
      </c>
      <c r="T200" s="528">
        <v>3</v>
      </c>
      <c r="U200" s="528">
        <v>1</v>
      </c>
      <c r="V200" s="528">
        <v>2</v>
      </c>
      <c r="W200" s="528">
        <v>1</v>
      </c>
      <c r="X200" s="528">
        <v>56</v>
      </c>
      <c r="Y200" s="528">
        <v>0</v>
      </c>
    </row>
    <row r="201" spans="1:25">
      <c r="A201" t="s">
        <v>952</v>
      </c>
      <c r="B201">
        <v>11045</v>
      </c>
      <c r="C201">
        <v>6794</v>
      </c>
      <c r="D201">
        <v>2572</v>
      </c>
      <c r="E201">
        <v>152</v>
      </c>
      <c r="F201">
        <v>105</v>
      </c>
      <c r="G201">
        <v>32</v>
      </c>
      <c r="H201">
        <v>9</v>
      </c>
      <c r="I201">
        <v>96</v>
      </c>
      <c r="J201">
        <v>20</v>
      </c>
      <c r="K201">
        <v>17</v>
      </c>
      <c r="L201">
        <v>71</v>
      </c>
      <c r="M201">
        <v>59</v>
      </c>
      <c r="N201">
        <v>46</v>
      </c>
      <c r="O201">
        <v>5</v>
      </c>
      <c r="P201">
        <v>37</v>
      </c>
      <c r="Q201">
        <v>1</v>
      </c>
      <c r="R201">
        <v>0</v>
      </c>
      <c r="S201">
        <v>37</v>
      </c>
      <c r="T201">
        <v>3</v>
      </c>
      <c r="U201">
        <v>1</v>
      </c>
      <c r="V201">
        <v>34</v>
      </c>
      <c r="W201">
        <v>22</v>
      </c>
      <c r="X201">
        <v>15</v>
      </c>
      <c r="Y201">
        <v>0</v>
      </c>
    </row>
    <row r="202" spans="1:25">
      <c r="A202" t="s">
        <v>953</v>
      </c>
      <c r="B202">
        <v>8427</v>
      </c>
      <c r="C202">
        <v>5327</v>
      </c>
      <c r="D202">
        <v>2112</v>
      </c>
      <c r="E202">
        <v>122</v>
      </c>
      <c r="F202">
        <v>73</v>
      </c>
      <c r="G202">
        <v>18</v>
      </c>
      <c r="H202">
        <v>3</v>
      </c>
      <c r="I202">
        <v>70</v>
      </c>
      <c r="J202">
        <v>8</v>
      </c>
      <c r="K202">
        <v>8</v>
      </c>
      <c r="L202">
        <v>39</v>
      </c>
      <c r="M202">
        <v>44</v>
      </c>
      <c r="N202">
        <v>29</v>
      </c>
      <c r="O202">
        <v>2</v>
      </c>
      <c r="P202">
        <v>39</v>
      </c>
      <c r="Q202">
        <v>4</v>
      </c>
      <c r="R202">
        <v>0</v>
      </c>
      <c r="S202">
        <v>39</v>
      </c>
      <c r="T202">
        <v>3</v>
      </c>
      <c r="U202">
        <v>1</v>
      </c>
      <c r="V202">
        <v>27</v>
      </c>
      <c r="W202">
        <v>25</v>
      </c>
      <c r="X202">
        <v>14</v>
      </c>
      <c r="Y202">
        <v>1</v>
      </c>
    </row>
    <row r="203" spans="1:25">
      <c r="A203" s="528" t="s">
        <v>954</v>
      </c>
      <c r="B203" s="528">
        <v>16172</v>
      </c>
      <c r="C203" s="528">
        <v>6516</v>
      </c>
      <c r="D203" s="528">
        <v>3193</v>
      </c>
      <c r="E203" s="528">
        <v>183</v>
      </c>
      <c r="F203" s="528">
        <v>153</v>
      </c>
      <c r="G203" s="528">
        <v>6</v>
      </c>
      <c r="H203" s="528">
        <v>1</v>
      </c>
      <c r="I203" s="528">
        <v>152</v>
      </c>
      <c r="J203" s="528">
        <v>3</v>
      </c>
      <c r="K203" s="528">
        <v>13</v>
      </c>
      <c r="L203" s="528">
        <v>6</v>
      </c>
      <c r="M203" s="528">
        <v>4</v>
      </c>
      <c r="N203" s="528">
        <v>149</v>
      </c>
      <c r="O203" s="528">
        <v>5</v>
      </c>
      <c r="P203" s="528">
        <v>18</v>
      </c>
      <c r="Q203" s="528">
        <v>0</v>
      </c>
      <c r="R203" s="528">
        <v>0</v>
      </c>
      <c r="S203" s="528">
        <v>18</v>
      </c>
      <c r="T203" s="528">
        <v>0</v>
      </c>
      <c r="U203" s="528">
        <v>0</v>
      </c>
      <c r="V203" s="528">
        <v>2</v>
      </c>
      <c r="W203" s="528">
        <v>0</v>
      </c>
      <c r="X203" s="528">
        <v>18</v>
      </c>
      <c r="Y203" s="528">
        <v>0</v>
      </c>
    </row>
    <row r="204" spans="1:25">
      <c r="A204" t="s">
        <v>955</v>
      </c>
      <c r="B204">
        <v>17332</v>
      </c>
      <c r="C204">
        <v>5902</v>
      </c>
      <c r="D204">
        <v>2964</v>
      </c>
      <c r="E204">
        <v>192</v>
      </c>
      <c r="F204">
        <v>162</v>
      </c>
      <c r="G204">
        <v>51</v>
      </c>
      <c r="H204">
        <v>12</v>
      </c>
      <c r="I204">
        <v>150</v>
      </c>
      <c r="J204">
        <v>33</v>
      </c>
      <c r="K204">
        <v>16</v>
      </c>
      <c r="L204">
        <v>78</v>
      </c>
      <c r="M204">
        <v>82</v>
      </c>
      <c r="N204">
        <v>80</v>
      </c>
      <c r="O204">
        <v>6</v>
      </c>
      <c r="P204">
        <v>26</v>
      </c>
      <c r="Q204">
        <v>3</v>
      </c>
      <c r="R204">
        <v>1</v>
      </c>
      <c r="S204">
        <v>25</v>
      </c>
      <c r="T204">
        <v>2</v>
      </c>
      <c r="U204">
        <v>0</v>
      </c>
      <c r="V204">
        <v>21</v>
      </c>
      <c r="W204">
        <v>13</v>
      </c>
      <c r="X204">
        <v>13</v>
      </c>
      <c r="Y204">
        <v>0</v>
      </c>
    </row>
    <row r="205" spans="1:25">
      <c r="A205" t="s">
        <v>956</v>
      </c>
      <c r="B205">
        <v>25709</v>
      </c>
      <c r="C205">
        <v>11577</v>
      </c>
      <c r="D205">
        <v>5644</v>
      </c>
      <c r="E205">
        <v>420</v>
      </c>
      <c r="F205">
        <v>358</v>
      </c>
      <c r="G205">
        <v>104</v>
      </c>
      <c r="H205">
        <v>27</v>
      </c>
      <c r="I205">
        <v>331</v>
      </c>
      <c r="J205">
        <v>41</v>
      </c>
      <c r="K205">
        <v>26</v>
      </c>
      <c r="L205">
        <v>138</v>
      </c>
      <c r="M205">
        <v>158</v>
      </c>
      <c r="N205">
        <v>200</v>
      </c>
      <c r="O205">
        <v>15</v>
      </c>
      <c r="P205">
        <v>43</v>
      </c>
      <c r="Q205">
        <v>3</v>
      </c>
      <c r="R205">
        <v>0</v>
      </c>
      <c r="S205">
        <v>43</v>
      </c>
      <c r="T205">
        <v>2</v>
      </c>
      <c r="U205">
        <v>2</v>
      </c>
      <c r="V205">
        <v>30</v>
      </c>
      <c r="W205">
        <v>22</v>
      </c>
      <c r="X205">
        <v>21</v>
      </c>
      <c r="Y205">
        <v>0</v>
      </c>
    </row>
    <row r="206" spans="1:25">
      <c r="A206" s="528" t="s">
        <v>957</v>
      </c>
      <c r="B206" s="528">
        <v>16078</v>
      </c>
      <c r="C206" s="528">
        <v>12370</v>
      </c>
      <c r="D206" s="528">
        <v>7119</v>
      </c>
      <c r="E206" s="528">
        <v>2948</v>
      </c>
      <c r="F206" s="528">
        <v>2632</v>
      </c>
      <c r="G206" s="528">
        <v>25</v>
      </c>
      <c r="H206" s="528">
        <v>23</v>
      </c>
      <c r="I206" s="528">
        <v>2609</v>
      </c>
      <c r="J206" s="528">
        <v>20</v>
      </c>
      <c r="K206" s="528">
        <v>358</v>
      </c>
      <c r="L206" s="528">
        <v>26</v>
      </c>
      <c r="M206" s="528">
        <v>41</v>
      </c>
      <c r="N206" s="528">
        <v>2591</v>
      </c>
      <c r="O206" s="528">
        <v>17</v>
      </c>
      <c r="P206" s="528">
        <v>228</v>
      </c>
      <c r="Q206" s="528">
        <v>1</v>
      </c>
      <c r="R206" s="528">
        <v>0</v>
      </c>
      <c r="S206" s="528">
        <v>228</v>
      </c>
      <c r="T206" s="528">
        <v>4</v>
      </c>
      <c r="U206" s="528">
        <v>37</v>
      </c>
      <c r="V206" s="528">
        <v>3</v>
      </c>
      <c r="W206" s="528">
        <v>4</v>
      </c>
      <c r="X206" s="528">
        <v>224</v>
      </c>
      <c r="Y206" s="528">
        <v>3</v>
      </c>
    </row>
    <row r="207" spans="1:25">
      <c r="A207" t="s">
        <v>958</v>
      </c>
      <c r="B207">
        <v>32243</v>
      </c>
      <c r="C207">
        <v>24879</v>
      </c>
      <c r="D207">
        <v>13926</v>
      </c>
      <c r="E207">
        <v>6352</v>
      </c>
      <c r="F207">
        <v>5639</v>
      </c>
      <c r="G207">
        <v>2051</v>
      </c>
      <c r="H207">
        <v>528</v>
      </c>
      <c r="I207">
        <v>5111</v>
      </c>
      <c r="J207">
        <v>865</v>
      </c>
      <c r="K207">
        <v>829</v>
      </c>
      <c r="L207">
        <v>1801</v>
      </c>
      <c r="M207">
        <v>3316</v>
      </c>
      <c r="N207">
        <v>2323</v>
      </c>
      <c r="O207">
        <v>194</v>
      </c>
      <c r="P207">
        <v>524</v>
      </c>
      <c r="Q207">
        <v>162</v>
      </c>
      <c r="R207">
        <v>3</v>
      </c>
      <c r="S207">
        <v>521</v>
      </c>
      <c r="T207">
        <v>35</v>
      </c>
      <c r="U207">
        <v>66</v>
      </c>
      <c r="V207">
        <v>397</v>
      </c>
      <c r="W207">
        <v>329</v>
      </c>
      <c r="X207">
        <v>195</v>
      </c>
      <c r="Y207">
        <v>50</v>
      </c>
    </row>
    <row r="208" spans="1:25">
      <c r="A208" t="s">
        <v>959</v>
      </c>
      <c r="B208">
        <v>15045</v>
      </c>
      <c r="C208">
        <v>11234</v>
      </c>
      <c r="D208">
        <v>6346</v>
      </c>
      <c r="E208">
        <v>2683</v>
      </c>
      <c r="F208">
        <v>2379</v>
      </c>
      <c r="G208">
        <v>837</v>
      </c>
      <c r="H208">
        <v>197</v>
      </c>
      <c r="I208">
        <v>2182</v>
      </c>
      <c r="J208">
        <v>331</v>
      </c>
      <c r="K208">
        <v>345</v>
      </c>
      <c r="L208">
        <v>791</v>
      </c>
      <c r="M208">
        <v>1381</v>
      </c>
      <c r="N208">
        <v>998</v>
      </c>
      <c r="O208">
        <v>94</v>
      </c>
      <c r="P208">
        <v>222</v>
      </c>
      <c r="Q208">
        <v>71</v>
      </c>
      <c r="R208">
        <v>3</v>
      </c>
      <c r="S208">
        <v>219</v>
      </c>
      <c r="T208">
        <v>13</v>
      </c>
      <c r="U208">
        <v>24</v>
      </c>
      <c r="V208">
        <v>163</v>
      </c>
      <c r="W208">
        <v>132</v>
      </c>
      <c r="X208">
        <v>90</v>
      </c>
      <c r="Y208">
        <v>19</v>
      </c>
    </row>
    <row r="209" spans="1:25">
      <c r="A209" s="528" t="s">
        <v>960</v>
      </c>
      <c r="B209" s="528">
        <v>20106</v>
      </c>
      <c r="C209" s="528">
        <v>14861</v>
      </c>
      <c r="D209" s="528">
        <v>9360</v>
      </c>
      <c r="E209" s="528">
        <v>3205</v>
      </c>
      <c r="F209" s="528">
        <v>2689</v>
      </c>
      <c r="G209" s="528">
        <v>58</v>
      </c>
      <c r="H209" s="528">
        <v>15</v>
      </c>
      <c r="I209" s="528">
        <v>2674</v>
      </c>
      <c r="J209" s="528">
        <v>32</v>
      </c>
      <c r="K209" s="528">
        <v>550</v>
      </c>
      <c r="L209" s="528">
        <v>59</v>
      </c>
      <c r="M209" s="528">
        <v>70</v>
      </c>
      <c r="N209" s="528">
        <v>2619</v>
      </c>
      <c r="O209" s="528">
        <v>23</v>
      </c>
      <c r="P209" s="528">
        <v>401</v>
      </c>
      <c r="Q209" s="528">
        <v>11</v>
      </c>
      <c r="R209" s="528">
        <v>2</v>
      </c>
      <c r="S209" s="528">
        <v>399</v>
      </c>
      <c r="T209" s="528">
        <v>2</v>
      </c>
      <c r="U209" s="528">
        <v>52</v>
      </c>
      <c r="V209" s="528">
        <v>11</v>
      </c>
      <c r="W209" s="528">
        <v>21</v>
      </c>
      <c r="X209" s="528">
        <v>380</v>
      </c>
      <c r="Y209" s="528">
        <v>4</v>
      </c>
    </row>
    <row r="210" spans="1:25">
      <c r="A210" t="s">
        <v>961</v>
      </c>
      <c r="B210">
        <v>10121</v>
      </c>
      <c r="C210">
        <v>7272</v>
      </c>
      <c r="D210">
        <v>4678</v>
      </c>
      <c r="E210">
        <v>1561</v>
      </c>
      <c r="F210">
        <v>1319</v>
      </c>
      <c r="G210">
        <v>551</v>
      </c>
      <c r="H210">
        <v>160</v>
      </c>
      <c r="I210">
        <v>1159</v>
      </c>
      <c r="J210">
        <v>221</v>
      </c>
      <c r="K210">
        <v>217</v>
      </c>
      <c r="L210">
        <v>363</v>
      </c>
      <c r="M210">
        <v>718</v>
      </c>
      <c r="N210">
        <v>601</v>
      </c>
      <c r="O210">
        <v>59</v>
      </c>
      <c r="P210">
        <v>180</v>
      </c>
      <c r="Q210">
        <v>70</v>
      </c>
      <c r="R210">
        <v>3</v>
      </c>
      <c r="S210">
        <v>177</v>
      </c>
      <c r="T210">
        <v>19</v>
      </c>
      <c r="U210">
        <v>31</v>
      </c>
      <c r="V210">
        <v>147</v>
      </c>
      <c r="W210">
        <v>115</v>
      </c>
      <c r="X210">
        <v>65</v>
      </c>
      <c r="Y210">
        <v>22</v>
      </c>
    </row>
    <row r="211" spans="1:25">
      <c r="A211" t="s">
        <v>962</v>
      </c>
      <c r="B211">
        <v>9</v>
      </c>
      <c r="C211">
        <v>2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>
      <c r="A212" s="528" t="s">
        <v>963</v>
      </c>
      <c r="B212" s="528">
        <v>7</v>
      </c>
      <c r="C212" s="528">
        <v>2</v>
      </c>
      <c r="D212" s="528">
        <v>2</v>
      </c>
      <c r="E212" s="528">
        <v>0</v>
      </c>
      <c r="F212" s="528">
        <v>0</v>
      </c>
      <c r="G212" s="528">
        <v>0</v>
      </c>
      <c r="H212" s="528">
        <v>0</v>
      </c>
      <c r="I212" s="528">
        <v>0</v>
      </c>
      <c r="J212" s="528">
        <v>0</v>
      </c>
      <c r="K212" s="528">
        <v>0</v>
      </c>
      <c r="L212" s="528">
        <v>0</v>
      </c>
      <c r="M212" s="528">
        <v>0</v>
      </c>
      <c r="N212" s="528">
        <v>0</v>
      </c>
      <c r="O212" s="528">
        <v>0</v>
      </c>
      <c r="P212" s="528">
        <v>0</v>
      </c>
      <c r="Q212" s="528">
        <v>0</v>
      </c>
      <c r="R212" s="528">
        <v>0</v>
      </c>
      <c r="S212" s="528">
        <v>0</v>
      </c>
      <c r="T212" s="528">
        <v>0</v>
      </c>
      <c r="U212" s="528">
        <v>0</v>
      </c>
      <c r="V212" s="528">
        <v>0</v>
      </c>
      <c r="W212" s="528">
        <v>0</v>
      </c>
      <c r="X212" s="528">
        <v>0</v>
      </c>
      <c r="Y212" s="528">
        <v>0</v>
      </c>
    </row>
    <row r="213" spans="1:25">
      <c r="A213" t="s">
        <v>964</v>
      </c>
      <c r="B213">
        <v>12293</v>
      </c>
      <c r="C213">
        <v>8331</v>
      </c>
      <c r="D213">
        <v>5389</v>
      </c>
      <c r="E213">
        <v>1840</v>
      </c>
      <c r="F213">
        <v>1561</v>
      </c>
      <c r="G213">
        <v>695</v>
      </c>
      <c r="H213">
        <v>199</v>
      </c>
      <c r="I213">
        <v>1362</v>
      </c>
      <c r="J213">
        <v>220</v>
      </c>
      <c r="K213">
        <v>346</v>
      </c>
      <c r="L213">
        <v>653</v>
      </c>
      <c r="M213">
        <v>897</v>
      </c>
      <c r="N213">
        <v>664</v>
      </c>
      <c r="O213">
        <v>78</v>
      </c>
      <c r="P213">
        <v>218</v>
      </c>
      <c r="Q213">
        <v>71</v>
      </c>
      <c r="R213">
        <v>3</v>
      </c>
      <c r="S213">
        <v>215</v>
      </c>
      <c r="T213">
        <v>18</v>
      </c>
      <c r="U213">
        <v>40</v>
      </c>
      <c r="V213">
        <v>190</v>
      </c>
      <c r="W213">
        <v>150</v>
      </c>
      <c r="X213">
        <v>68</v>
      </c>
      <c r="Y213">
        <v>13</v>
      </c>
    </row>
    <row r="214" spans="1:25">
      <c r="A214" t="s">
        <v>965</v>
      </c>
      <c r="B214">
        <v>5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>
      <c r="A215" s="528" t="s">
        <v>966</v>
      </c>
      <c r="B215" s="528">
        <v>17142</v>
      </c>
      <c r="C215" s="528">
        <v>10822</v>
      </c>
      <c r="D215" s="528">
        <v>6944</v>
      </c>
      <c r="E215" s="528">
        <v>2000</v>
      </c>
      <c r="F215" s="528">
        <v>787</v>
      </c>
      <c r="G215" s="528">
        <v>5</v>
      </c>
      <c r="H215" s="528">
        <v>3</v>
      </c>
      <c r="I215" s="528">
        <v>784</v>
      </c>
      <c r="J215" s="528">
        <v>6</v>
      </c>
      <c r="K215" s="528">
        <v>24</v>
      </c>
      <c r="L215" s="528">
        <v>5</v>
      </c>
      <c r="M215" s="528">
        <v>4</v>
      </c>
      <c r="N215" s="528">
        <v>783</v>
      </c>
      <c r="O215" s="528">
        <v>6</v>
      </c>
      <c r="P215" s="528">
        <v>1087</v>
      </c>
      <c r="Q215" s="528">
        <v>18</v>
      </c>
      <c r="R215" s="528">
        <v>12</v>
      </c>
      <c r="S215" s="528">
        <v>1075</v>
      </c>
      <c r="T215" s="528">
        <v>22</v>
      </c>
      <c r="U215" s="528">
        <v>12</v>
      </c>
      <c r="V215" s="528">
        <v>8</v>
      </c>
      <c r="W215" s="528">
        <v>7</v>
      </c>
      <c r="X215" s="528">
        <v>1080</v>
      </c>
      <c r="Y215" s="528">
        <v>8</v>
      </c>
    </row>
    <row r="216" spans="1:25">
      <c r="A216" t="s">
        <v>967</v>
      </c>
      <c r="B216">
        <v>12661</v>
      </c>
      <c r="C216">
        <v>8329</v>
      </c>
      <c r="D216">
        <v>5372</v>
      </c>
      <c r="E216">
        <v>1700</v>
      </c>
      <c r="F216">
        <v>693</v>
      </c>
      <c r="G216">
        <v>120</v>
      </c>
      <c r="H216">
        <v>43</v>
      </c>
      <c r="I216">
        <v>650</v>
      </c>
      <c r="J216">
        <v>37</v>
      </c>
      <c r="K216">
        <v>14</v>
      </c>
      <c r="L216">
        <v>207</v>
      </c>
      <c r="M216">
        <v>233</v>
      </c>
      <c r="N216">
        <v>460</v>
      </c>
      <c r="O216">
        <v>6</v>
      </c>
      <c r="P216">
        <v>909</v>
      </c>
      <c r="Q216">
        <v>209</v>
      </c>
      <c r="R216">
        <v>7</v>
      </c>
      <c r="S216">
        <v>902</v>
      </c>
      <c r="T216">
        <v>52</v>
      </c>
      <c r="U216">
        <v>20</v>
      </c>
      <c r="V216">
        <v>622</v>
      </c>
      <c r="W216">
        <v>726</v>
      </c>
      <c r="X216">
        <v>183</v>
      </c>
      <c r="Y216">
        <v>29</v>
      </c>
    </row>
    <row r="217" spans="1:25">
      <c r="A217" t="s">
        <v>968</v>
      </c>
      <c r="B217">
        <v>10</v>
      </c>
      <c r="C217">
        <v>3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>
      <c r="A218" s="528" t="s">
        <v>969</v>
      </c>
      <c r="B218" s="528">
        <v>32476</v>
      </c>
      <c r="C218" s="528">
        <v>18075</v>
      </c>
      <c r="D218" s="528">
        <v>8003</v>
      </c>
      <c r="E218" s="528">
        <v>2430</v>
      </c>
      <c r="F218" s="528">
        <v>1532</v>
      </c>
      <c r="G218" s="528">
        <v>13</v>
      </c>
      <c r="H218" s="528">
        <v>12</v>
      </c>
      <c r="I218" s="528">
        <v>1520</v>
      </c>
      <c r="J218" s="528">
        <v>13</v>
      </c>
      <c r="K218" s="528">
        <v>53</v>
      </c>
      <c r="L218" s="528">
        <v>14</v>
      </c>
      <c r="M218" s="528">
        <v>12</v>
      </c>
      <c r="N218" s="528">
        <v>1520</v>
      </c>
      <c r="O218" s="528">
        <v>22</v>
      </c>
      <c r="P218" s="528">
        <v>690</v>
      </c>
      <c r="Q218" s="528">
        <v>31</v>
      </c>
      <c r="R218" s="528">
        <v>18</v>
      </c>
      <c r="S218" s="528">
        <v>672</v>
      </c>
      <c r="T218" s="528">
        <v>31</v>
      </c>
      <c r="U218" s="528">
        <v>12</v>
      </c>
      <c r="V218" s="528">
        <v>18</v>
      </c>
      <c r="W218" s="528">
        <v>4</v>
      </c>
      <c r="X218" s="528">
        <v>686</v>
      </c>
      <c r="Y218" s="528">
        <v>10</v>
      </c>
    </row>
    <row r="219" spans="1:25">
      <c r="A219" t="s">
        <v>970</v>
      </c>
      <c r="B219">
        <v>34481</v>
      </c>
      <c r="C219">
        <v>19176</v>
      </c>
      <c r="D219">
        <v>8223</v>
      </c>
      <c r="E219">
        <v>2576</v>
      </c>
      <c r="F219">
        <v>1617</v>
      </c>
      <c r="G219">
        <v>77</v>
      </c>
      <c r="H219">
        <v>24</v>
      </c>
      <c r="I219">
        <v>1593</v>
      </c>
      <c r="J219">
        <v>43</v>
      </c>
      <c r="K219">
        <v>54</v>
      </c>
      <c r="L219">
        <v>152</v>
      </c>
      <c r="M219">
        <v>344</v>
      </c>
      <c r="N219">
        <v>1273</v>
      </c>
      <c r="O219">
        <v>10</v>
      </c>
      <c r="P219">
        <v>775</v>
      </c>
      <c r="Q219">
        <v>82</v>
      </c>
      <c r="R219">
        <v>18</v>
      </c>
      <c r="S219">
        <v>757</v>
      </c>
      <c r="T219">
        <v>65</v>
      </c>
      <c r="U219">
        <v>17</v>
      </c>
      <c r="V219">
        <v>415</v>
      </c>
      <c r="W219">
        <v>378</v>
      </c>
      <c r="X219">
        <v>397</v>
      </c>
      <c r="Y219">
        <v>30</v>
      </c>
    </row>
    <row r="220" spans="1:25">
      <c r="A220" t="s">
        <v>971</v>
      </c>
      <c r="B220">
        <v>17</v>
      </c>
      <c r="C220">
        <v>9</v>
      </c>
      <c r="D220">
        <v>6</v>
      </c>
      <c r="E220">
        <v>4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3</v>
      </c>
      <c r="Q220">
        <v>0</v>
      </c>
      <c r="R220">
        <v>0</v>
      </c>
      <c r="S220">
        <v>3</v>
      </c>
      <c r="T220">
        <v>0</v>
      </c>
      <c r="U220">
        <v>0</v>
      </c>
      <c r="V220">
        <v>1</v>
      </c>
      <c r="W220">
        <v>1</v>
      </c>
      <c r="X220">
        <v>2</v>
      </c>
      <c r="Y220">
        <v>0</v>
      </c>
    </row>
    <row r="221" spans="1:25">
      <c r="A221" s="528" t="s">
        <v>972</v>
      </c>
      <c r="B221" s="528">
        <v>7241</v>
      </c>
      <c r="C221" s="528">
        <v>3592</v>
      </c>
      <c r="D221" s="528">
        <v>2272</v>
      </c>
      <c r="E221" s="528">
        <v>1230</v>
      </c>
      <c r="F221" s="528">
        <v>914</v>
      </c>
      <c r="G221" s="528">
        <v>14</v>
      </c>
      <c r="H221" s="528">
        <v>4</v>
      </c>
      <c r="I221" s="528">
        <v>910</v>
      </c>
      <c r="J221" s="528">
        <v>5</v>
      </c>
      <c r="K221" s="528">
        <v>80</v>
      </c>
      <c r="L221" s="528">
        <v>7</v>
      </c>
      <c r="M221" s="528">
        <v>8</v>
      </c>
      <c r="N221" s="528">
        <v>906</v>
      </c>
      <c r="O221" s="528">
        <v>13</v>
      </c>
      <c r="P221" s="528">
        <v>265</v>
      </c>
      <c r="Q221" s="528">
        <v>11</v>
      </c>
      <c r="R221" s="528">
        <v>3</v>
      </c>
      <c r="S221" s="528">
        <v>262</v>
      </c>
      <c r="T221" s="528">
        <v>6</v>
      </c>
      <c r="U221" s="528">
        <v>18</v>
      </c>
      <c r="V221" s="528">
        <v>7</v>
      </c>
      <c r="W221" s="528">
        <v>6</v>
      </c>
      <c r="X221" s="528">
        <v>259</v>
      </c>
      <c r="Y221" s="528">
        <v>5</v>
      </c>
    </row>
    <row r="222" spans="1:25">
      <c r="A222" t="s">
        <v>973</v>
      </c>
      <c r="B222">
        <v>8269</v>
      </c>
      <c r="C222">
        <v>3325</v>
      </c>
      <c r="D222">
        <v>2150</v>
      </c>
      <c r="E222">
        <v>1142</v>
      </c>
      <c r="F222">
        <v>840</v>
      </c>
      <c r="G222">
        <v>135</v>
      </c>
      <c r="H222">
        <v>122</v>
      </c>
      <c r="I222">
        <v>718</v>
      </c>
      <c r="J222">
        <v>80</v>
      </c>
      <c r="K222">
        <v>65</v>
      </c>
      <c r="L222">
        <v>647</v>
      </c>
      <c r="M222">
        <v>244</v>
      </c>
      <c r="N222">
        <v>596</v>
      </c>
      <c r="O222">
        <v>12</v>
      </c>
      <c r="P222">
        <v>250</v>
      </c>
      <c r="Q222">
        <v>15</v>
      </c>
      <c r="R222">
        <v>13</v>
      </c>
      <c r="S222">
        <v>237</v>
      </c>
      <c r="T222">
        <v>16</v>
      </c>
      <c r="U222">
        <v>29</v>
      </c>
      <c r="V222">
        <v>237</v>
      </c>
      <c r="W222">
        <v>140</v>
      </c>
      <c r="X222">
        <v>110</v>
      </c>
      <c r="Y222">
        <v>18</v>
      </c>
    </row>
    <row r="223" spans="1:25">
      <c r="A223" t="s">
        <v>974</v>
      </c>
      <c r="B223">
        <v>23</v>
      </c>
      <c r="C223">
        <v>16</v>
      </c>
      <c r="D223">
        <v>15</v>
      </c>
      <c r="E223">
        <v>8</v>
      </c>
      <c r="F223">
        <v>3</v>
      </c>
      <c r="G223">
        <v>0</v>
      </c>
      <c r="H223">
        <v>0</v>
      </c>
      <c r="I223">
        <v>3</v>
      </c>
      <c r="J223">
        <v>0</v>
      </c>
      <c r="K223">
        <v>0</v>
      </c>
      <c r="L223">
        <v>0</v>
      </c>
      <c r="M223">
        <v>0</v>
      </c>
      <c r="N223">
        <v>3</v>
      </c>
      <c r="O223">
        <v>0</v>
      </c>
      <c r="P223">
        <v>5</v>
      </c>
      <c r="Q223">
        <v>0</v>
      </c>
      <c r="R223">
        <v>0</v>
      </c>
      <c r="S223">
        <v>5</v>
      </c>
      <c r="T223">
        <v>0</v>
      </c>
      <c r="U223">
        <v>0</v>
      </c>
      <c r="V223">
        <v>0</v>
      </c>
      <c r="W223">
        <v>2</v>
      </c>
      <c r="X223">
        <v>3</v>
      </c>
      <c r="Y223">
        <v>1</v>
      </c>
    </row>
    <row r="224" spans="1:25">
      <c r="A224" s="528" t="s">
        <v>975</v>
      </c>
      <c r="B224" s="528">
        <v>24</v>
      </c>
      <c r="C224" s="528">
        <v>4</v>
      </c>
      <c r="D224" s="528">
        <v>3</v>
      </c>
      <c r="E224" s="528">
        <v>2</v>
      </c>
      <c r="F224" s="528">
        <v>0</v>
      </c>
      <c r="G224" s="528">
        <v>0</v>
      </c>
      <c r="H224" s="528">
        <v>0</v>
      </c>
      <c r="I224" s="528">
        <v>0</v>
      </c>
      <c r="J224" s="528">
        <v>0</v>
      </c>
      <c r="K224" s="528">
        <v>0</v>
      </c>
      <c r="L224" s="528">
        <v>0</v>
      </c>
      <c r="M224" s="528">
        <v>0</v>
      </c>
      <c r="N224" s="528">
        <v>0</v>
      </c>
      <c r="O224" s="528">
        <v>0</v>
      </c>
      <c r="P224" s="528">
        <v>1</v>
      </c>
      <c r="Q224" s="528">
        <v>0</v>
      </c>
      <c r="R224" s="528">
        <v>0</v>
      </c>
      <c r="S224" s="528">
        <v>1</v>
      </c>
      <c r="T224" s="528">
        <v>0</v>
      </c>
      <c r="U224" s="528">
        <v>1</v>
      </c>
      <c r="V224" s="528">
        <v>0</v>
      </c>
      <c r="W224" s="528">
        <v>0</v>
      </c>
      <c r="X224" s="528">
        <v>1</v>
      </c>
      <c r="Y224" s="528">
        <v>0</v>
      </c>
    </row>
    <row r="225" spans="1:25">
      <c r="A225" t="s">
        <v>976</v>
      </c>
      <c r="B225">
        <v>43234</v>
      </c>
      <c r="C225">
        <v>25703</v>
      </c>
      <c r="D225">
        <v>10904</v>
      </c>
      <c r="E225">
        <v>5963</v>
      </c>
      <c r="F225">
        <v>5272</v>
      </c>
      <c r="G225">
        <v>1307</v>
      </c>
      <c r="H225">
        <v>441</v>
      </c>
      <c r="I225">
        <v>4831</v>
      </c>
      <c r="J225">
        <v>565</v>
      </c>
      <c r="K225">
        <v>830</v>
      </c>
      <c r="L225">
        <v>1118</v>
      </c>
      <c r="M225">
        <v>2477</v>
      </c>
      <c r="N225">
        <v>2795</v>
      </c>
      <c r="O225">
        <v>126</v>
      </c>
      <c r="P225">
        <v>487</v>
      </c>
      <c r="Q225">
        <v>101</v>
      </c>
      <c r="R225">
        <v>17</v>
      </c>
      <c r="S225">
        <v>470</v>
      </c>
      <c r="T225">
        <v>37</v>
      </c>
      <c r="U225">
        <v>48</v>
      </c>
      <c r="V225">
        <v>326</v>
      </c>
      <c r="W225">
        <v>270</v>
      </c>
      <c r="X225">
        <v>217</v>
      </c>
      <c r="Y225">
        <v>46</v>
      </c>
    </row>
    <row r="226" spans="1:25">
      <c r="A226" t="s">
        <v>977</v>
      </c>
      <c r="B226">
        <v>12</v>
      </c>
      <c r="C226">
        <v>2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>
      <c r="A227" s="528" t="s">
        <v>978</v>
      </c>
      <c r="B227" s="528">
        <v>11</v>
      </c>
      <c r="C227" s="528">
        <v>1</v>
      </c>
      <c r="D227" s="528">
        <v>1</v>
      </c>
      <c r="E227" s="528">
        <v>1</v>
      </c>
      <c r="F227" s="528">
        <v>1</v>
      </c>
      <c r="G227" s="528">
        <v>0</v>
      </c>
      <c r="H227" s="528">
        <v>0</v>
      </c>
      <c r="I227" s="528">
        <v>1</v>
      </c>
      <c r="J227" s="528">
        <v>0</v>
      </c>
      <c r="K227" s="528">
        <v>1</v>
      </c>
      <c r="L227" s="528">
        <v>0</v>
      </c>
      <c r="M227" s="528">
        <v>0</v>
      </c>
      <c r="N227" s="528">
        <v>1</v>
      </c>
      <c r="O227" s="528">
        <v>0</v>
      </c>
      <c r="P227" s="528">
        <v>0</v>
      </c>
      <c r="Q227" s="528">
        <v>0</v>
      </c>
      <c r="R227" s="528">
        <v>0</v>
      </c>
      <c r="S227" s="528">
        <v>0</v>
      </c>
      <c r="T227" s="528">
        <v>0</v>
      </c>
      <c r="U227" s="528">
        <v>0</v>
      </c>
      <c r="V227" s="528">
        <v>0</v>
      </c>
      <c r="W227" s="528">
        <v>0</v>
      </c>
      <c r="X227" s="528">
        <v>0</v>
      </c>
      <c r="Y227" s="528">
        <v>0</v>
      </c>
    </row>
    <row r="228" spans="1:25">
      <c r="A228" t="s">
        <v>979</v>
      </c>
      <c r="B228">
        <v>2904</v>
      </c>
      <c r="C228">
        <v>205</v>
      </c>
      <c r="D228">
        <v>85</v>
      </c>
      <c r="E228">
        <v>10</v>
      </c>
      <c r="F228">
        <v>10</v>
      </c>
      <c r="G228">
        <v>3</v>
      </c>
      <c r="H228">
        <v>2</v>
      </c>
      <c r="I228">
        <v>8</v>
      </c>
      <c r="J228">
        <v>2</v>
      </c>
      <c r="K228">
        <v>1</v>
      </c>
      <c r="L228">
        <v>9</v>
      </c>
      <c r="M228">
        <v>4</v>
      </c>
      <c r="N228">
        <v>6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>
      <c r="A229" t="s">
        <v>980</v>
      </c>
      <c r="B229">
        <v>9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 s="528" t="s">
        <v>981</v>
      </c>
      <c r="B230" s="528">
        <v>185763</v>
      </c>
      <c r="C230" s="528">
        <v>179543</v>
      </c>
      <c r="D230" s="528">
        <v>140781</v>
      </c>
      <c r="E230" s="528">
        <v>103852</v>
      </c>
      <c r="F230" s="528">
        <v>82778</v>
      </c>
      <c r="G230" s="528">
        <v>637</v>
      </c>
      <c r="H230" s="528">
        <v>256</v>
      </c>
      <c r="I230" s="528">
        <v>82522</v>
      </c>
      <c r="J230" s="528">
        <v>422</v>
      </c>
      <c r="K230" s="528">
        <v>1027</v>
      </c>
      <c r="L230" s="528">
        <v>123</v>
      </c>
      <c r="M230" s="528">
        <v>454</v>
      </c>
      <c r="N230" s="528">
        <v>82324</v>
      </c>
      <c r="O230" s="528">
        <v>453</v>
      </c>
      <c r="P230" s="528">
        <v>15745</v>
      </c>
      <c r="Q230" s="528">
        <v>129</v>
      </c>
      <c r="R230" s="528">
        <v>20</v>
      </c>
      <c r="S230" s="528">
        <v>15725</v>
      </c>
      <c r="T230" s="528">
        <v>105</v>
      </c>
      <c r="U230" s="528">
        <v>179</v>
      </c>
      <c r="V230" s="528">
        <v>44</v>
      </c>
      <c r="W230" s="528">
        <v>72</v>
      </c>
      <c r="X230" s="528">
        <v>15673</v>
      </c>
      <c r="Y230" s="528">
        <v>123</v>
      </c>
    </row>
    <row r="231" spans="1:25">
      <c r="A231" t="s">
        <v>982</v>
      </c>
      <c r="B231">
        <v>18213</v>
      </c>
      <c r="C231">
        <v>17589</v>
      </c>
      <c r="D231">
        <v>13905</v>
      </c>
      <c r="E231">
        <v>10191</v>
      </c>
      <c r="F231">
        <v>8042</v>
      </c>
      <c r="G231">
        <v>243</v>
      </c>
      <c r="H231">
        <v>378</v>
      </c>
      <c r="I231">
        <v>7664</v>
      </c>
      <c r="J231">
        <v>144</v>
      </c>
      <c r="K231">
        <v>113</v>
      </c>
      <c r="L231">
        <v>379</v>
      </c>
      <c r="M231">
        <v>938</v>
      </c>
      <c r="N231">
        <v>7104</v>
      </c>
      <c r="O231">
        <v>57</v>
      </c>
      <c r="P231">
        <v>1641</v>
      </c>
      <c r="Q231">
        <v>4</v>
      </c>
      <c r="R231">
        <v>3</v>
      </c>
      <c r="S231">
        <v>1638</v>
      </c>
      <c r="T231">
        <v>13</v>
      </c>
      <c r="U231">
        <v>14</v>
      </c>
      <c r="V231">
        <v>146</v>
      </c>
      <c r="W231">
        <v>249</v>
      </c>
      <c r="X231">
        <v>1392</v>
      </c>
      <c r="Y231">
        <v>10</v>
      </c>
    </row>
    <row r="232" spans="1:25">
      <c r="A232" t="s">
        <v>983</v>
      </c>
      <c r="B232">
        <v>194649</v>
      </c>
      <c r="C232">
        <v>187767</v>
      </c>
      <c r="D232">
        <v>147862</v>
      </c>
      <c r="E232">
        <v>108185</v>
      </c>
      <c r="F232">
        <v>85450</v>
      </c>
      <c r="G232">
        <v>2492</v>
      </c>
      <c r="H232">
        <v>13377</v>
      </c>
      <c r="I232">
        <v>72073</v>
      </c>
      <c r="J232">
        <v>1181</v>
      </c>
      <c r="K232">
        <v>1040</v>
      </c>
      <c r="L232">
        <v>3248</v>
      </c>
      <c r="M232">
        <v>8665</v>
      </c>
      <c r="N232">
        <v>76785</v>
      </c>
      <c r="O232">
        <v>532</v>
      </c>
      <c r="P232">
        <v>17300</v>
      </c>
      <c r="Q232">
        <v>103</v>
      </c>
      <c r="R232">
        <v>1590</v>
      </c>
      <c r="S232">
        <v>15710</v>
      </c>
      <c r="T232">
        <v>147</v>
      </c>
      <c r="U232">
        <v>201</v>
      </c>
      <c r="V232">
        <v>1074</v>
      </c>
      <c r="W232">
        <v>2436</v>
      </c>
      <c r="X232">
        <v>14864</v>
      </c>
      <c r="Y232">
        <v>201</v>
      </c>
    </row>
    <row r="233" spans="1:25">
      <c r="A233" s="528" t="s">
        <v>984</v>
      </c>
      <c r="B233" s="528">
        <v>190111</v>
      </c>
      <c r="C233" s="528">
        <v>168068</v>
      </c>
      <c r="D233" s="528">
        <v>157982</v>
      </c>
      <c r="E233" s="528">
        <v>87092</v>
      </c>
      <c r="F233" s="528">
        <v>66003</v>
      </c>
      <c r="G233" s="528">
        <v>464</v>
      </c>
      <c r="H233" s="528">
        <v>168</v>
      </c>
      <c r="I233" s="528">
        <v>65835</v>
      </c>
      <c r="J233" s="528">
        <v>374</v>
      </c>
      <c r="K233" s="528">
        <v>2483</v>
      </c>
      <c r="L233" s="528">
        <v>133</v>
      </c>
      <c r="M233" s="528">
        <v>368</v>
      </c>
      <c r="N233" s="528">
        <v>65635</v>
      </c>
      <c r="O233" s="528">
        <v>384</v>
      </c>
      <c r="P233" s="528">
        <v>14745</v>
      </c>
      <c r="Q233" s="528">
        <v>130</v>
      </c>
      <c r="R233" s="528">
        <v>49</v>
      </c>
      <c r="S233" s="528">
        <v>14696</v>
      </c>
      <c r="T233" s="528">
        <v>111</v>
      </c>
      <c r="U233" s="528">
        <v>390</v>
      </c>
      <c r="V233" s="528">
        <v>36</v>
      </c>
      <c r="W233" s="528">
        <v>70</v>
      </c>
      <c r="X233" s="528">
        <v>14675</v>
      </c>
      <c r="Y233" s="528">
        <v>119</v>
      </c>
    </row>
    <row r="234" spans="1:25">
      <c r="A234" t="s">
        <v>985</v>
      </c>
      <c r="B234">
        <v>189116</v>
      </c>
      <c r="C234">
        <v>167501</v>
      </c>
      <c r="D234">
        <v>158451</v>
      </c>
      <c r="E234">
        <v>88042</v>
      </c>
      <c r="F234">
        <v>65442</v>
      </c>
      <c r="G234">
        <v>4694</v>
      </c>
      <c r="H234">
        <v>5566</v>
      </c>
      <c r="I234">
        <v>59876</v>
      </c>
      <c r="J234">
        <v>1911</v>
      </c>
      <c r="K234">
        <v>2611</v>
      </c>
      <c r="L234">
        <v>2050</v>
      </c>
      <c r="M234">
        <v>9204</v>
      </c>
      <c r="N234">
        <v>56238</v>
      </c>
      <c r="O234">
        <v>439</v>
      </c>
      <c r="P234">
        <v>15742</v>
      </c>
      <c r="Q234">
        <v>176</v>
      </c>
      <c r="R234">
        <v>169</v>
      </c>
      <c r="S234">
        <v>15573</v>
      </c>
      <c r="T234">
        <v>231</v>
      </c>
      <c r="U234">
        <v>444</v>
      </c>
      <c r="V234">
        <v>943</v>
      </c>
      <c r="W234">
        <v>2476</v>
      </c>
      <c r="X234">
        <v>13266</v>
      </c>
      <c r="Y234">
        <v>154</v>
      </c>
    </row>
    <row r="235" spans="1:25">
      <c r="A235" t="s">
        <v>986</v>
      </c>
      <c r="B235">
        <v>164145</v>
      </c>
      <c r="C235">
        <v>145156</v>
      </c>
      <c r="D235">
        <v>137210</v>
      </c>
      <c r="E235">
        <v>76584</v>
      </c>
      <c r="F235">
        <v>56931</v>
      </c>
      <c r="G235">
        <v>4162</v>
      </c>
      <c r="H235">
        <v>5000</v>
      </c>
      <c r="I235">
        <v>51931</v>
      </c>
      <c r="J235">
        <v>1777</v>
      </c>
      <c r="K235">
        <v>2179</v>
      </c>
      <c r="L235">
        <v>1606</v>
      </c>
      <c r="M235">
        <v>7758</v>
      </c>
      <c r="N235">
        <v>49173</v>
      </c>
      <c r="O235">
        <v>387</v>
      </c>
      <c r="P235">
        <v>13526</v>
      </c>
      <c r="Q235">
        <v>165</v>
      </c>
      <c r="R235">
        <v>202</v>
      </c>
      <c r="S235">
        <v>13324</v>
      </c>
      <c r="T235">
        <v>187</v>
      </c>
      <c r="U235">
        <v>369</v>
      </c>
      <c r="V235">
        <v>771</v>
      </c>
      <c r="W235">
        <v>2061</v>
      </c>
      <c r="X235">
        <v>11465</v>
      </c>
      <c r="Y235">
        <v>157</v>
      </c>
    </row>
    <row r="236" spans="1:25">
      <c r="A236" s="528" t="s">
        <v>987</v>
      </c>
      <c r="B236" s="528">
        <v>189312</v>
      </c>
      <c r="C236" s="528">
        <v>184495</v>
      </c>
      <c r="D236" s="528">
        <v>119340</v>
      </c>
      <c r="E236" s="528">
        <v>90952</v>
      </c>
      <c r="F236" s="528">
        <v>73062</v>
      </c>
      <c r="G236" s="528">
        <v>618</v>
      </c>
      <c r="H236" s="528">
        <v>138</v>
      </c>
      <c r="I236" s="528">
        <v>72924</v>
      </c>
      <c r="J236" s="528">
        <v>502</v>
      </c>
      <c r="K236" s="528">
        <v>1166</v>
      </c>
      <c r="L236" s="528">
        <v>110</v>
      </c>
      <c r="M236" s="528">
        <v>364</v>
      </c>
      <c r="N236" s="528">
        <v>72698</v>
      </c>
      <c r="O236" s="528">
        <v>368</v>
      </c>
      <c r="P236" s="528">
        <v>14491</v>
      </c>
      <c r="Q236" s="528">
        <v>89</v>
      </c>
      <c r="R236" s="528">
        <v>36</v>
      </c>
      <c r="S236" s="528">
        <v>14455</v>
      </c>
      <c r="T236" s="528">
        <v>104</v>
      </c>
      <c r="U236" s="528">
        <v>231</v>
      </c>
      <c r="V236" s="528">
        <v>30</v>
      </c>
      <c r="W236" s="528">
        <v>65</v>
      </c>
      <c r="X236" s="528">
        <v>14426</v>
      </c>
      <c r="Y236" s="528">
        <v>117</v>
      </c>
    </row>
    <row r="237" spans="1:25">
      <c r="A237" t="s">
        <v>988</v>
      </c>
      <c r="B237">
        <v>189151</v>
      </c>
      <c r="C237">
        <v>184622</v>
      </c>
      <c r="D237">
        <v>119690</v>
      </c>
      <c r="E237">
        <v>91036</v>
      </c>
      <c r="F237">
        <v>72851</v>
      </c>
      <c r="G237">
        <v>3023</v>
      </c>
      <c r="H237">
        <v>4037</v>
      </c>
      <c r="I237">
        <v>68814</v>
      </c>
      <c r="J237">
        <v>1552</v>
      </c>
      <c r="K237">
        <v>1233</v>
      </c>
      <c r="L237">
        <v>1433</v>
      </c>
      <c r="M237">
        <v>9975</v>
      </c>
      <c r="N237">
        <v>62876</v>
      </c>
      <c r="O237">
        <v>522</v>
      </c>
      <c r="P237">
        <v>14442</v>
      </c>
      <c r="Q237">
        <v>149</v>
      </c>
      <c r="R237">
        <v>125</v>
      </c>
      <c r="S237">
        <v>14317</v>
      </c>
      <c r="T237">
        <v>162</v>
      </c>
      <c r="U237">
        <v>200</v>
      </c>
      <c r="V237">
        <v>414</v>
      </c>
      <c r="W237">
        <v>2070</v>
      </c>
      <c r="X237">
        <v>12372</v>
      </c>
      <c r="Y237">
        <v>271</v>
      </c>
    </row>
    <row r="238" spans="1:25">
      <c r="A238" t="s">
        <v>989</v>
      </c>
      <c r="B238">
        <v>189739</v>
      </c>
      <c r="C238">
        <v>185093</v>
      </c>
      <c r="D238">
        <v>123731</v>
      </c>
      <c r="E238">
        <v>90779</v>
      </c>
      <c r="F238">
        <v>62670</v>
      </c>
      <c r="G238">
        <v>2604</v>
      </c>
      <c r="H238">
        <v>3416</v>
      </c>
      <c r="I238">
        <v>59254</v>
      </c>
      <c r="J238">
        <v>1328</v>
      </c>
      <c r="K238">
        <v>1028</v>
      </c>
      <c r="L238">
        <v>1114</v>
      </c>
      <c r="M238">
        <v>8571</v>
      </c>
      <c r="N238">
        <v>54099</v>
      </c>
      <c r="O238">
        <v>755</v>
      </c>
      <c r="P238">
        <v>13837</v>
      </c>
      <c r="Q238">
        <v>151</v>
      </c>
      <c r="R238">
        <v>109</v>
      </c>
      <c r="S238">
        <v>13728</v>
      </c>
      <c r="T238">
        <v>149</v>
      </c>
      <c r="U238">
        <v>206</v>
      </c>
      <c r="V238">
        <v>373</v>
      </c>
      <c r="W238">
        <v>1997</v>
      </c>
      <c r="X238">
        <v>11840</v>
      </c>
      <c r="Y238">
        <v>221</v>
      </c>
    </row>
    <row r="239" spans="1:25">
      <c r="A239" s="528" t="s">
        <v>990</v>
      </c>
      <c r="B239" s="528">
        <v>187184</v>
      </c>
      <c r="C239" s="528">
        <v>174724</v>
      </c>
      <c r="D239" s="528">
        <v>124953</v>
      </c>
      <c r="E239" s="528">
        <v>98738</v>
      </c>
      <c r="F239" s="528">
        <v>80644</v>
      </c>
      <c r="G239" s="528">
        <v>526</v>
      </c>
      <c r="H239" s="528">
        <v>406</v>
      </c>
      <c r="I239" s="528">
        <v>80238</v>
      </c>
      <c r="J239" s="528">
        <v>571</v>
      </c>
      <c r="K239" s="528">
        <v>970</v>
      </c>
      <c r="L239" s="528">
        <v>150</v>
      </c>
      <c r="M239" s="528">
        <v>449</v>
      </c>
      <c r="N239" s="528">
        <v>80195</v>
      </c>
      <c r="O239" s="528">
        <v>454</v>
      </c>
      <c r="P239" s="528">
        <v>13320</v>
      </c>
      <c r="Q239" s="528">
        <v>98</v>
      </c>
      <c r="R239" s="528">
        <v>42</v>
      </c>
      <c r="S239" s="528">
        <v>13278</v>
      </c>
      <c r="T239" s="528">
        <v>93</v>
      </c>
      <c r="U239" s="528">
        <v>437</v>
      </c>
      <c r="V239" s="528">
        <v>35</v>
      </c>
      <c r="W239" s="528">
        <v>52</v>
      </c>
      <c r="X239" s="528">
        <v>13268</v>
      </c>
      <c r="Y239" s="528">
        <v>117</v>
      </c>
    </row>
    <row r="240" spans="1:25">
      <c r="A240" t="s">
        <v>991</v>
      </c>
      <c r="B240">
        <v>184811</v>
      </c>
      <c r="C240">
        <v>172694</v>
      </c>
      <c r="D240">
        <v>124242</v>
      </c>
      <c r="E240">
        <v>98589</v>
      </c>
      <c r="F240">
        <v>80082</v>
      </c>
      <c r="G240">
        <v>1468</v>
      </c>
      <c r="H240">
        <v>3980</v>
      </c>
      <c r="I240">
        <v>76102</v>
      </c>
      <c r="J240">
        <v>1654</v>
      </c>
      <c r="K240">
        <v>1010</v>
      </c>
      <c r="L240">
        <v>2514</v>
      </c>
      <c r="M240">
        <v>14463</v>
      </c>
      <c r="N240">
        <v>65619</v>
      </c>
      <c r="O240">
        <v>449</v>
      </c>
      <c r="P240">
        <v>13720</v>
      </c>
      <c r="Q240">
        <v>88</v>
      </c>
      <c r="R240">
        <v>118</v>
      </c>
      <c r="S240">
        <v>13602</v>
      </c>
      <c r="T240">
        <v>148</v>
      </c>
      <c r="U240">
        <v>394</v>
      </c>
      <c r="V240">
        <v>838</v>
      </c>
      <c r="W240">
        <v>2882</v>
      </c>
      <c r="X240">
        <v>10838</v>
      </c>
      <c r="Y240">
        <v>224</v>
      </c>
    </row>
    <row r="241" spans="1:25">
      <c r="A241" t="s">
        <v>992</v>
      </c>
      <c r="B241">
        <v>186547</v>
      </c>
      <c r="C241">
        <v>175024</v>
      </c>
      <c r="D241">
        <v>125713</v>
      </c>
      <c r="E241">
        <v>99486</v>
      </c>
      <c r="F241">
        <v>80462</v>
      </c>
      <c r="G241">
        <v>1399</v>
      </c>
      <c r="H241">
        <v>4192</v>
      </c>
      <c r="I241">
        <v>76270</v>
      </c>
      <c r="J241">
        <v>1699</v>
      </c>
      <c r="K241">
        <v>1059</v>
      </c>
      <c r="L241">
        <v>2377</v>
      </c>
      <c r="M241">
        <v>14739</v>
      </c>
      <c r="N241">
        <v>65723</v>
      </c>
      <c r="O241">
        <v>539</v>
      </c>
      <c r="P241">
        <v>13997</v>
      </c>
      <c r="Q241">
        <v>94</v>
      </c>
      <c r="R241">
        <v>168</v>
      </c>
      <c r="S241">
        <v>13829</v>
      </c>
      <c r="T241">
        <v>170</v>
      </c>
      <c r="U241">
        <v>482</v>
      </c>
      <c r="V241">
        <v>880</v>
      </c>
      <c r="W241">
        <v>3020</v>
      </c>
      <c r="X241">
        <v>10977</v>
      </c>
      <c r="Y241">
        <v>228</v>
      </c>
    </row>
    <row r="242" spans="1:25">
      <c r="A242" s="528" t="s">
        <v>993</v>
      </c>
      <c r="B242" s="528">
        <v>193902</v>
      </c>
      <c r="C242" s="528">
        <v>186185</v>
      </c>
      <c r="D242" s="528">
        <v>161552</v>
      </c>
      <c r="E242" s="528">
        <v>131551</v>
      </c>
      <c r="F242" s="528">
        <v>106555</v>
      </c>
      <c r="G242" s="528">
        <v>860</v>
      </c>
      <c r="H242" s="528">
        <v>361</v>
      </c>
      <c r="I242" s="528">
        <v>106194</v>
      </c>
      <c r="J242" s="528">
        <v>775</v>
      </c>
      <c r="K242" s="528">
        <v>1961</v>
      </c>
      <c r="L242" s="528">
        <v>226</v>
      </c>
      <c r="M242" s="528">
        <v>570</v>
      </c>
      <c r="N242" s="528">
        <v>105985</v>
      </c>
      <c r="O242" s="528">
        <v>468</v>
      </c>
      <c r="P242" s="528">
        <v>19360</v>
      </c>
      <c r="Q242" s="528">
        <v>166</v>
      </c>
      <c r="R242" s="528">
        <v>40</v>
      </c>
      <c r="S242" s="528">
        <v>19320</v>
      </c>
      <c r="T242" s="528">
        <v>122</v>
      </c>
      <c r="U242" s="528">
        <v>391</v>
      </c>
      <c r="V242" s="528">
        <v>40</v>
      </c>
      <c r="W242" s="528">
        <v>84</v>
      </c>
      <c r="X242" s="528">
        <v>19276</v>
      </c>
      <c r="Y242" s="528">
        <v>176</v>
      </c>
    </row>
    <row r="243" spans="1:25">
      <c r="A243" t="s">
        <v>994</v>
      </c>
      <c r="B243">
        <v>194050</v>
      </c>
      <c r="C243">
        <v>186541</v>
      </c>
      <c r="D243">
        <v>161986</v>
      </c>
      <c r="E243">
        <v>132091</v>
      </c>
      <c r="F243">
        <v>106129</v>
      </c>
      <c r="G243">
        <v>2505</v>
      </c>
      <c r="H243">
        <v>5492</v>
      </c>
      <c r="I243">
        <v>100637</v>
      </c>
      <c r="J243">
        <v>2258</v>
      </c>
      <c r="K243">
        <v>1917</v>
      </c>
      <c r="L243">
        <v>1829</v>
      </c>
      <c r="M243">
        <v>11303</v>
      </c>
      <c r="N243">
        <v>94826</v>
      </c>
      <c r="O243">
        <v>651</v>
      </c>
      <c r="P243">
        <v>20205</v>
      </c>
      <c r="Q243">
        <v>121</v>
      </c>
      <c r="R243">
        <v>144</v>
      </c>
      <c r="S243">
        <v>20061</v>
      </c>
      <c r="T243">
        <v>176</v>
      </c>
      <c r="U243">
        <v>349</v>
      </c>
      <c r="V243">
        <v>523</v>
      </c>
      <c r="W243">
        <v>2463</v>
      </c>
      <c r="X243">
        <v>17742</v>
      </c>
      <c r="Y243">
        <v>347</v>
      </c>
    </row>
    <row r="244" spans="1:25">
      <c r="A244" t="s">
        <v>995</v>
      </c>
      <c r="B244">
        <v>193995</v>
      </c>
      <c r="C244">
        <v>186384</v>
      </c>
      <c r="D244">
        <v>162360</v>
      </c>
      <c r="E244">
        <v>132919</v>
      </c>
      <c r="F244">
        <v>106644</v>
      </c>
      <c r="G244">
        <v>2609</v>
      </c>
      <c r="H244">
        <v>5618</v>
      </c>
      <c r="I244">
        <v>101026</v>
      </c>
      <c r="J244">
        <v>2239</v>
      </c>
      <c r="K244">
        <v>1921</v>
      </c>
      <c r="L244">
        <v>2296</v>
      </c>
      <c r="M244">
        <v>11722</v>
      </c>
      <c r="N244">
        <v>94922</v>
      </c>
      <c r="O244">
        <v>613</v>
      </c>
      <c r="P244">
        <v>20293</v>
      </c>
      <c r="Q244">
        <v>163</v>
      </c>
      <c r="R244">
        <v>142</v>
      </c>
      <c r="S244">
        <v>20151</v>
      </c>
      <c r="T244">
        <v>185</v>
      </c>
      <c r="U244">
        <v>379</v>
      </c>
      <c r="V244">
        <v>640</v>
      </c>
      <c r="W244">
        <v>2491</v>
      </c>
      <c r="X244">
        <v>17802</v>
      </c>
      <c r="Y244">
        <v>345</v>
      </c>
    </row>
    <row r="245" spans="1:25">
      <c r="A245" s="528" t="s">
        <v>996</v>
      </c>
      <c r="B245" s="528">
        <v>188810</v>
      </c>
      <c r="C245" s="528">
        <v>178348</v>
      </c>
      <c r="D245" s="528">
        <v>132254</v>
      </c>
      <c r="E245" s="528">
        <v>99591</v>
      </c>
      <c r="F245" s="528">
        <v>79861</v>
      </c>
      <c r="G245" s="528">
        <v>612</v>
      </c>
      <c r="H245" s="528">
        <v>194</v>
      </c>
      <c r="I245" s="528">
        <v>79667</v>
      </c>
      <c r="J245" s="528">
        <v>442</v>
      </c>
      <c r="K245" s="528">
        <v>1328</v>
      </c>
      <c r="L245" s="528">
        <v>135</v>
      </c>
      <c r="M245" s="528">
        <v>368</v>
      </c>
      <c r="N245" s="528">
        <v>79493</v>
      </c>
      <c r="O245" s="528">
        <v>431</v>
      </c>
      <c r="P245" s="528">
        <v>15793</v>
      </c>
      <c r="Q245" s="528">
        <v>116</v>
      </c>
      <c r="R245" s="528">
        <v>26</v>
      </c>
      <c r="S245" s="528">
        <v>15767</v>
      </c>
      <c r="T245" s="528">
        <v>113</v>
      </c>
      <c r="U245" s="528">
        <v>308</v>
      </c>
      <c r="V245" s="528">
        <v>40</v>
      </c>
      <c r="W245" s="528">
        <v>69</v>
      </c>
      <c r="X245" s="528">
        <v>15724</v>
      </c>
      <c r="Y245" s="528">
        <v>138</v>
      </c>
    </row>
    <row r="246" spans="1:25">
      <c r="A246" t="s">
        <v>997</v>
      </c>
      <c r="B246">
        <v>188390</v>
      </c>
      <c r="C246">
        <v>177664</v>
      </c>
      <c r="D246">
        <v>132180</v>
      </c>
      <c r="E246">
        <v>99415</v>
      </c>
      <c r="F246">
        <v>79109</v>
      </c>
      <c r="G246">
        <v>1601</v>
      </c>
      <c r="H246">
        <v>3651</v>
      </c>
      <c r="I246">
        <v>75458</v>
      </c>
      <c r="J246">
        <v>1587</v>
      </c>
      <c r="K246">
        <v>1301</v>
      </c>
      <c r="L246">
        <v>2276</v>
      </c>
      <c r="M246">
        <v>10592</v>
      </c>
      <c r="N246">
        <v>68517</v>
      </c>
      <c r="O246">
        <v>478</v>
      </c>
      <c r="P246">
        <v>16096</v>
      </c>
      <c r="Q246">
        <v>59</v>
      </c>
      <c r="R246">
        <v>69</v>
      </c>
      <c r="S246">
        <v>16027</v>
      </c>
      <c r="T246">
        <v>220</v>
      </c>
      <c r="U246">
        <v>269</v>
      </c>
      <c r="V246">
        <v>674</v>
      </c>
      <c r="W246">
        <v>2386</v>
      </c>
      <c r="X246">
        <v>13710</v>
      </c>
      <c r="Y246">
        <v>231</v>
      </c>
    </row>
    <row r="247" spans="1:25">
      <c r="A247" t="s">
        <v>998</v>
      </c>
      <c r="B247">
        <v>189584</v>
      </c>
      <c r="C247">
        <v>179286</v>
      </c>
      <c r="D247">
        <v>132844</v>
      </c>
      <c r="E247">
        <v>100257</v>
      </c>
      <c r="F247">
        <v>79512</v>
      </c>
      <c r="G247">
        <v>1781</v>
      </c>
      <c r="H247">
        <v>3812</v>
      </c>
      <c r="I247">
        <v>75700</v>
      </c>
      <c r="J247">
        <v>1615</v>
      </c>
      <c r="K247">
        <v>1381</v>
      </c>
      <c r="L247">
        <v>2465</v>
      </c>
      <c r="M247">
        <v>10785</v>
      </c>
      <c r="N247">
        <v>68727</v>
      </c>
      <c r="O247">
        <v>519</v>
      </c>
      <c r="P247">
        <v>16320</v>
      </c>
      <c r="Q247">
        <v>102</v>
      </c>
      <c r="R247">
        <v>89</v>
      </c>
      <c r="S247">
        <v>16231</v>
      </c>
      <c r="T247">
        <v>203</v>
      </c>
      <c r="U247">
        <v>294</v>
      </c>
      <c r="V247">
        <v>845</v>
      </c>
      <c r="W247">
        <v>2361</v>
      </c>
      <c r="X247">
        <v>13959</v>
      </c>
      <c r="Y247">
        <v>266</v>
      </c>
    </row>
    <row r="248" spans="1:25">
      <c r="A248" s="528" t="s">
        <v>999</v>
      </c>
      <c r="B248" s="528">
        <v>9</v>
      </c>
      <c r="C248" s="528">
        <v>2</v>
      </c>
      <c r="D248" s="528">
        <v>0</v>
      </c>
      <c r="E248" s="528">
        <v>0</v>
      </c>
      <c r="F248" s="528">
        <v>0</v>
      </c>
      <c r="G248" s="528">
        <v>0</v>
      </c>
      <c r="H248" s="528">
        <v>0</v>
      </c>
      <c r="I248" s="528">
        <v>0</v>
      </c>
      <c r="J248" s="528">
        <v>0</v>
      </c>
      <c r="K248" s="528">
        <v>0</v>
      </c>
      <c r="L248" s="528">
        <v>0</v>
      </c>
      <c r="M248" s="528">
        <v>0</v>
      </c>
      <c r="N248" s="528">
        <v>0</v>
      </c>
      <c r="O248" s="528">
        <v>0</v>
      </c>
      <c r="P248" s="528">
        <v>0</v>
      </c>
      <c r="Q248" s="528">
        <v>0</v>
      </c>
      <c r="R248" s="528">
        <v>0</v>
      </c>
      <c r="S248" s="528">
        <v>0</v>
      </c>
      <c r="T248" s="528">
        <v>0</v>
      </c>
      <c r="U248" s="528">
        <v>0</v>
      </c>
      <c r="V248" s="528">
        <v>0</v>
      </c>
      <c r="W248" s="528">
        <v>0</v>
      </c>
      <c r="X248" s="528">
        <v>0</v>
      </c>
      <c r="Y248" s="528">
        <v>0</v>
      </c>
    </row>
    <row r="249" spans="1:25">
      <c r="A249" t="s">
        <v>1000</v>
      </c>
      <c r="B249">
        <v>10293</v>
      </c>
      <c r="C249">
        <v>878</v>
      </c>
      <c r="D249">
        <v>330</v>
      </c>
      <c r="E249">
        <v>10</v>
      </c>
      <c r="F249">
        <v>5</v>
      </c>
      <c r="G249">
        <v>0</v>
      </c>
      <c r="H249">
        <v>0</v>
      </c>
      <c r="I249">
        <v>5</v>
      </c>
      <c r="J249">
        <v>1</v>
      </c>
      <c r="K249">
        <v>0</v>
      </c>
      <c r="L249">
        <v>2</v>
      </c>
      <c r="M249">
        <v>1</v>
      </c>
      <c r="N249">
        <v>4</v>
      </c>
      <c r="O249">
        <v>0</v>
      </c>
      <c r="P249">
        <v>3</v>
      </c>
      <c r="Q249">
        <v>1</v>
      </c>
      <c r="R249">
        <v>1</v>
      </c>
      <c r="S249">
        <v>2</v>
      </c>
      <c r="T249">
        <v>1</v>
      </c>
      <c r="U249">
        <v>1</v>
      </c>
      <c r="V249">
        <v>3</v>
      </c>
      <c r="W249">
        <v>3</v>
      </c>
      <c r="X249">
        <v>0</v>
      </c>
      <c r="Y249">
        <v>1</v>
      </c>
    </row>
    <row r="250" spans="1:25">
      <c r="A250" t="s">
        <v>1001</v>
      </c>
      <c r="B250">
        <v>4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>
      <c r="A251" s="528" t="s">
        <v>1002</v>
      </c>
      <c r="B251" s="528">
        <v>10</v>
      </c>
      <c r="C251" s="528">
        <v>1</v>
      </c>
      <c r="D251" s="528">
        <v>1</v>
      </c>
      <c r="E251" s="528">
        <v>0</v>
      </c>
      <c r="F251" s="528">
        <v>0</v>
      </c>
      <c r="G251" s="528">
        <v>0</v>
      </c>
      <c r="H251" s="528">
        <v>0</v>
      </c>
      <c r="I251" s="528">
        <v>0</v>
      </c>
      <c r="J251" s="528">
        <v>0</v>
      </c>
      <c r="K251" s="528">
        <v>0</v>
      </c>
      <c r="L251" s="528">
        <v>0</v>
      </c>
      <c r="M251" s="528">
        <v>0</v>
      </c>
      <c r="N251" s="528">
        <v>0</v>
      </c>
      <c r="O251" s="528">
        <v>0</v>
      </c>
      <c r="P251" s="528">
        <v>0</v>
      </c>
      <c r="Q251" s="528">
        <v>0</v>
      </c>
      <c r="R251" s="528">
        <v>0</v>
      </c>
      <c r="S251" s="528">
        <v>0</v>
      </c>
      <c r="T251" s="528">
        <v>0</v>
      </c>
      <c r="U251" s="528">
        <v>0</v>
      </c>
      <c r="V251" s="528">
        <v>0</v>
      </c>
      <c r="W251" s="528">
        <v>0</v>
      </c>
      <c r="X251" s="528">
        <v>0</v>
      </c>
      <c r="Y251" s="528">
        <v>0</v>
      </c>
    </row>
    <row r="252" spans="1:25">
      <c r="A252" t="s">
        <v>1003</v>
      </c>
      <c r="B252">
        <v>2998</v>
      </c>
      <c r="C252">
        <v>1295</v>
      </c>
      <c r="D252">
        <v>909</v>
      </c>
      <c r="E252">
        <v>259</v>
      </c>
      <c r="F252">
        <v>157</v>
      </c>
      <c r="G252">
        <v>8</v>
      </c>
      <c r="H252">
        <v>15</v>
      </c>
      <c r="I252">
        <v>142</v>
      </c>
      <c r="J252">
        <v>5</v>
      </c>
      <c r="K252">
        <v>5</v>
      </c>
      <c r="L252">
        <v>84</v>
      </c>
      <c r="M252">
        <v>25</v>
      </c>
      <c r="N252">
        <v>132</v>
      </c>
      <c r="O252">
        <v>3</v>
      </c>
      <c r="P252">
        <v>57</v>
      </c>
      <c r="Q252">
        <v>1</v>
      </c>
      <c r="R252">
        <v>2</v>
      </c>
      <c r="S252">
        <v>55</v>
      </c>
      <c r="T252">
        <v>3</v>
      </c>
      <c r="U252">
        <v>1</v>
      </c>
      <c r="V252">
        <v>34</v>
      </c>
      <c r="W252">
        <v>10</v>
      </c>
      <c r="X252">
        <v>47</v>
      </c>
      <c r="Y252">
        <v>2</v>
      </c>
    </row>
    <row r="253" spans="1:25">
      <c r="A253" t="s">
        <v>1004</v>
      </c>
      <c r="B253">
        <v>4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s="528" t="s">
        <v>1005</v>
      </c>
      <c r="B254" s="528">
        <v>8284</v>
      </c>
      <c r="C254" s="528">
        <v>1210</v>
      </c>
      <c r="D254" s="528">
        <v>870</v>
      </c>
      <c r="E254" s="528">
        <v>78</v>
      </c>
      <c r="F254" s="528">
        <v>50</v>
      </c>
      <c r="G254" s="528">
        <v>1</v>
      </c>
      <c r="H254" s="528">
        <v>3</v>
      </c>
      <c r="I254" s="528">
        <v>47</v>
      </c>
      <c r="J254" s="528">
        <v>1</v>
      </c>
      <c r="K254" s="528">
        <v>3</v>
      </c>
      <c r="L254" s="528">
        <v>1</v>
      </c>
      <c r="M254" s="528">
        <v>0</v>
      </c>
      <c r="N254" s="528">
        <v>50</v>
      </c>
      <c r="O254" s="528">
        <v>1</v>
      </c>
      <c r="P254" s="528">
        <v>15</v>
      </c>
      <c r="Q254" s="528">
        <v>2</v>
      </c>
      <c r="R254" s="528">
        <v>1</v>
      </c>
      <c r="S254" s="528">
        <v>14</v>
      </c>
      <c r="T254" s="528">
        <v>1</v>
      </c>
      <c r="U254" s="528">
        <v>0</v>
      </c>
      <c r="V254" s="528">
        <v>1</v>
      </c>
      <c r="W254" s="528">
        <v>0</v>
      </c>
      <c r="X254" s="528">
        <v>15</v>
      </c>
      <c r="Y254" s="528">
        <v>1</v>
      </c>
    </row>
    <row r="255" spans="1:25">
      <c r="A255" t="s">
        <v>1006</v>
      </c>
      <c r="B255">
        <v>20329</v>
      </c>
      <c r="C255">
        <v>2381</v>
      </c>
      <c r="D255">
        <v>1861</v>
      </c>
      <c r="E255">
        <v>186</v>
      </c>
      <c r="F255">
        <v>95</v>
      </c>
      <c r="G255">
        <v>7</v>
      </c>
      <c r="H255">
        <v>1</v>
      </c>
      <c r="I255">
        <v>94</v>
      </c>
      <c r="J255">
        <v>3</v>
      </c>
      <c r="K255">
        <v>3</v>
      </c>
      <c r="L255">
        <v>25</v>
      </c>
      <c r="M255">
        <v>20</v>
      </c>
      <c r="N255">
        <v>75</v>
      </c>
      <c r="O255">
        <v>6</v>
      </c>
      <c r="P255">
        <v>50</v>
      </c>
      <c r="Q255">
        <v>1</v>
      </c>
      <c r="R255">
        <v>1</v>
      </c>
      <c r="S255">
        <v>49</v>
      </c>
      <c r="T255">
        <v>3</v>
      </c>
      <c r="U255">
        <v>0</v>
      </c>
      <c r="V255">
        <v>29</v>
      </c>
      <c r="W255">
        <v>21</v>
      </c>
      <c r="X255">
        <v>29</v>
      </c>
      <c r="Y255">
        <v>1</v>
      </c>
    </row>
    <row r="256" spans="1:25">
      <c r="A256" t="s">
        <v>1007</v>
      </c>
      <c r="B256">
        <v>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s="528" t="s">
        <v>1008</v>
      </c>
      <c r="B257" s="528">
        <v>19166</v>
      </c>
      <c r="C257" s="528">
        <v>9384</v>
      </c>
      <c r="D257" s="528">
        <v>7344</v>
      </c>
      <c r="E257" s="528">
        <v>4123</v>
      </c>
      <c r="F257" s="528">
        <v>3202</v>
      </c>
      <c r="G257" s="528">
        <v>28</v>
      </c>
      <c r="H257" s="528">
        <v>6</v>
      </c>
      <c r="I257" s="528">
        <v>3196</v>
      </c>
      <c r="J257" s="528">
        <v>22</v>
      </c>
      <c r="K257" s="528">
        <v>106</v>
      </c>
      <c r="L257" s="528">
        <v>22</v>
      </c>
      <c r="M257" s="528">
        <v>21</v>
      </c>
      <c r="N257" s="528">
        <v>3181</v>
      </c>
      <c r="O257" s="528">
        <v>25</v>
      </c>
      <c r="P257" s="528">
        <v>683</v>
      </c>
      <c r="Q257" s="528">
        <v>10</v>
      </c>
      <c r="R257" s="528">
        <v>3</v>
      </c>
      <c r="S257" s="528">
        <v>680</v>
      </c>
      <c r="T257" s="528">
        <v>3</v>
      </c>
      <c r="U257" s="528">
        <v>22</v>
      </c>
      <c r="V257" s="528">
        <v>10</v>
      </c>
      <c r="W257" s="528">
        <v>0</v>
      </c>
      <c r="X257" s="528">
        <v>682</v>
      </c>
      <c r="Y257" s="528">
        <v>16</v>
      </c>
    </row>
    <row r="258" spans="1:25">
      <c r="A258" t="s">
        <v>1009</v>
      </c>
      <c r="B258">
        <v>19162</v>
      </c>
      <c r="C258">
        <v>8789</v>
      </c>
      <c r="D258">
        <v>6851</v>
      </c>
      <c r="E258">
        <v>3822</v>
      </c>
      <c r="F258">
        <v>3011</v>
      </c>
      <c r="G258">
        <v>169</v>
      </c>
      <c r="H258">
        <v>157</v>
      </c>
      <c r="I258">
        <v>2854</v>
      </c>
      <c r="J258">
        <v>108</v>
      </c>
      <c r="K258">
        <v>127</v>
      </c>
      <c r="L258">
        <v>658</v>
      </c>
      <c r="M258">
        <v>684</v>
      </c>
      <c r="N258">
        <v>2327</v>
      </c>
      <c r="O258">
        <v>20</v>
      </c>
      <c r="P258">
        <v>625</v>
      </c>
      <c r="Q258">
        <v>17</v>
      </c>
      <c r="R258">
        <v>10</v>
      </c>
      <c r="S258">
        <v>615</v>
      </c>
      <c r="T258">
        <v>10</v>
      </c>
      <c r="U258">
        <v>37</v>
      </c>
      <c r="V258">
        <v>243</v>
      </c>
      <c r="W258">
        <v>185</v>
      </c>
      <c r="X258">
        <v>440</v>
      </c>
      <c r="Y258">
        <v>22</v>
      </c>
    </row>
    <row r="259" spans="1:25">
      <c r="A259" t="s">
        <v>1010</v>
      </c>
      <c r="B259">
        <v>17201</v>
      </c>
      <c r="C259">
        <v>8107</v>
      </c>
      <c r="D259">
        <v>6301</v>
      </c>
      <c r="E259">
        <v>3591</v>
      </c>
      <c r="F259">
        <v>2793</v>
      </c>
      <c r="G259">
        <v>160</v>
      </c>
      <c r="H259">
        <v>149</v>
      </c>
      <c r="I259">
        <v>2644</v>
      </c>
      <c r="J259">
        <v>97</v>
      </c>
      <c r="K259">
        <v>137</v>
      </c>
      <c r="L259">
        <v>1036</v>
      </c>
      <c r="M259">
        <v>599</v>
      </c>
      <c r="N259">
        <v>2194</v>
      </c>
      <c r="O259">
        <v>16</v>
      </c>
      <c r="P259">
        <v>606</v>
      </c>
      <c r="Q259">
        <v>14</v>
      </c>
      <c r="R259">
        <v>4</v>
      </c>
      <c r="S259">
        <v>602</v>
      </c>
      <c r="T259">
        <v>8</v>
      </c>
      <c r="U259">
        <v>22</v>
      </c>
      <c r="V259">
        <v>304</v>
      </c>
      <c r="W259">
        <v>175</v>
      </c>
      <c r="X259">
        <v>431</v>
      </c>
      <c r="Y259">
        <v>30</v>
      </c>
    </row>
    <row r="260" spans="1:25">
      <c r="A260" s="528" t="s">
        <v>1011</v>
      </c>
      <c r="B260" s="528">
        <v>69306</v>
      </c>
      <c r="C260" s="528">
        <v>56088</v>
      </c>
      <c r="D260" s="528">
        <v>48107</v>
      </c>
      <c r="E260" s="528">
        <v>32886</v>
      </c>
      <c r="F260" s="528">
        <v>26469</v>
      </c>
      <c r="G260" s="528">
        <v>618</v>
      </c>
      <c r="H260" s="528">
        <v>26</v>
      </c>
      <c r="I260" s="528">
        <v>26443</v>
      </c>
      <c r="J260" s="528">
        <v>197</v>
      </c>
      <c r="K260" s="528">
        <v>579</v>
      </c>
      <c r="L260" s="528">
        <v>268</v>
      </c>
      <c r="M260" s="528">
        <v>117</v>
      </c>
      <c r="N260" s="528">
        <v>26352</v>
      </c>
      <c r="O260" s="528">
        <v>181</v>
      </c>
      <c r="P260" s="528">
        <v>4546</v>
      </c>
      <c r="Q260" s="528">
        <v>29</v>
      </c>
      <c r="R260" s="528">
        <v>16</v>
      </c>
      <c r="S260" s="528">
        <v>4530</v>
      </c>
      <c r="T260" s="528">
        <v>40</v>
      </c>
      <c r="U260" s="528">
        <v>75</v>
      </c>
      <c r="V260" s="528">
        <v>19</v>
      </c>
      <c r="W260" s="528">
        <v>29</v>
      </c>
      <c r="X260" s="528">
        <v>4517</v>
      </c>
      <c r="Y260" s="528">
        <v>36</v>
      </c>
    </row>
    <row r="261" spans="1:25">
      <c r="A261" t="s">
        <v>1012</v>
      </c>
      <c r="B261">
        <v>50846</v>
      </c>
      <c r="C261">
        <v>41612</v>
      </c>
      <c r="D261">
        <v>35706</v>
      </c>
      <c r="E261">
        <v>24450</v>
      </c>
      <c r="F261">
        <v>19508</v>
      </c>
      <c r="G261">
        <v>1128</v>
      </c>
      <c r="H261">
        <v>1173</v>
      </c>
      <c r="I261">
        <v>18335</v>
      </c>
      <c r="J261">
        <v>470</v>
      </c>
      <c r="K261">
        <v>486</v>
      </c>
      <c r="L261">
        <v>15437</v>
      </c>
      <c r="M261">
        <v>3083</v>
      </c>
      <c r="N261">
        <v>16425</v>
      </c>
      <c r="O261">
        <v>118</v>
      </c>
      <c r="P261">
        <v>3581</v>
      </c>
      <c r="Q261">
        <v>33</v>
      </c>
      <c r="R261">
        <v>46</v>
      </c>
      <c r="S261">
        <v>3535</v>
      </c>
      <c r="T261">
        <v>50</v>
      </c>
      <c r="U261">
        <v>67</v>
      </c>
      <c r="V261">
        <v>2845</v>
      </c>
      <c r="W261">
        <v>658</v>
      </c>
      <c r="X261">
        <v>2923</v>
      </c>
      <c r="Y261">
        <v>56</v>
      </c>
    </row>
    <row r="262" spans="1:25">
      <c r="A262" t="s">
        <v>1013</v>
      </c>
      <c r="B262">
        <v>53017</v>
      </c>
      <c r="C262">
        <v>42944</v>
      </c>
      <c r="D262">
        <v>37100</v>
      </c>
      <c r="E262">
        <v>25443</v>
      </c>
      <c r="F262">
        <v>20395</v>
      </c>
      <c r="G262">
        <v>1190</v>
      </c>
      <c r="H262">
        <v>1222</v>
      </c>
      <c r="I262">
        <v>19173</v>
      </c>
      <c r="J262">
        <v>494</v>
      </c>
      <c r="K262">
        <v>519</v>
      </c>
      <c r="L262">
        <v>16229</v>
      </c>
      <c r="M262">
        <v>3155</v>
      </c>
      <c r="N262">
        <v>17240</v>
      </c>
      <c r="O262">
        <v>131</v>
      </c>
      <c r="P262">
        <v>3623</v>
      </c>
      <c r="Q262">
        <v>32</v>
      </c>
      <c r="R262">
        <v>43</v>
      </c>
      <c r="S262">
        <v>3580</v>
      </c>
      <c r="T262">
        <v>54</v>
      </c>
      <c r="U262">
        <v>72</v>
      </c>
      <c r="V262">
        <v>2862</v>
      </c>
      <c r="W262">
        <v>692</v>
      </c>
      <c r="X262">
        <v>2931</v>
      </c>
      <c r="Y262">
        <v>63</v>
      </c>
    </row>
    <row r="263" spans="1:25">
      <c r="A263" s="528" t="s">
        <v>1014</v>
      </c>
      <c r="B263" s="528">
        <v>15171</v>
      </c>
      <c r="C263" s="528">
        <v>611</v>
      </c>
      <c r="D263" s="528">
        <v>366</v>
      </c>
      <c r="E263" s="528">
        <v>2</v>
      </c>
      <c r="F263" s="528">
        <v>1</v>
      </c>
      <c r="G263" s="528">
        <v>0</v>
      </c>
      <c r="H263" s="528">
        <v>0</v>
      </c>
      <c r="I263" s="528">
        <v>1</v>
      </c>
      <c r="J263" s="528">
        <v>0</v>
      </c>
      <c r="K263" s="528">
        <v>1</v>
      </c>
      <c r="L263" s="528">
        <v>0</v>
      </c>
      <c r="M263" s="528">
        <v>0</v>
      </c>
      <c r="N263" s="528">
        <v>1</v>
      </c>
      <c r="O263" s="528">
        <v>0</v>
      </c>
      <c r="P263" s="528">
        <v>1</v>
      </c>
      <c r="Q263" s="528">
        <v>0</v>
      </c>
      <c r="R263" s="528">
        <v>0</v>
      </c>
      <c r="S263" s="528">
        <v>1</v>
      </c>
      <c r="T263" s="528">
        <v>0</v>
      </c>
      <c r="U263" s="528">
        <v>0</v>
      </c>
      <c r="V263" s="528">
        <v>0</v>
      </c>
      <c r="W263" s="528">
        <v>0</v>
      </c>
      <c r="X263" s="528">
        <v>1</v>
      </c>
      <c r="Y263" s="528">
        <v>0</v>
      </c>
    </row>
    <row r="264" spans="1:25">
      <c r="A264" t="s">
        <v>1015</v>
      </c>
      <c r="B264">
        <v>17904</v>
      </c>
      <c r="C264">
        <v>595</v>
      </c>
      <c r="D264">
        <v>346</v>
      </c>
      <c r="E264">
        <v>3</v>
      </c>
      <c r="F264">
        <v>2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2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</row>
    <row r="265" spans="1:25">
      <c r="A265" t="s">
        <v>1016</v>
      </c>
      <c r="B265">
        <v>20069</v>
      </c>
      <c r="C265">
        <v>563</v>
      </c>
      <c r="D265">
        <v>340</v>
      </c>
      <c r="E265">
        <v>3</v>
      </c>
      <c r="F265">
        <v>1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0</v>
      </c>
      <c r="P265">
        <v>2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2</v>
      </c>
      <c r="W265">
        <v>1</v>
      </c>
      <c r="X265">
        <v>1</v>
      </c>
      <c r="Y265">
        <v>0</v>
      </c>
    </row>
    <row r="266" spans="1:25">
      <c r="A266" s="528" t="s">
        <v>1017</v>
      </c>
      <c r="B266" s="528">
        <v>13</v>
      </c>
      <c r="C266" s="528">
        <v>1</v>
      </c>
      <c r="D266" s="528">
        <v>1</v>
      </c>
      <c r="E266" s="528">
        <v>0</v>
      </c>
      <c r="F266" s="528">
        <v>0</v>
      </c>
      <c r="G266" s="528">
        <v>0</v>
      </c>
      <c r="H266" s="528">
        <v>0</v>
      </c>
      <c r="I266" s="528">
        <v>0</v>
      </c>
      <c r="J266" s="528">
        <v>0</v>
      </c>
      <c r="K266" s="528">
        <v>0</v>
      </c>
      <c r="L266" s="528">
        <v>0</v>
      </c>
      <c r="M266" s="528">
        <v>0</v>
      </c>
      <c r="N266" s="528">
        <v>0</v>
      </c>
      <c r="O266" s="528">
        <v>0</v>
      </c>
      <c r="P266" s="528">
        <v>0</v>
      </c>
      <c r="Q266" s="528">
        <v>0</v>
      </c>
      <c r="R266" s="528">
        <v>0</v>
      </c>
      <c r="S266" s="528">
        <v>0</v>
      </c>
      <c r="T266" s="528">
        <v>0</v>
      </c>
      <c r="U266" s="528">
        <v>0</v>
      </c>
      <c r="V266" s="528">
        <v>0</v>
      </c>
      <c r="W266" s="528">
        <v>0</v>
      </c>
      <c r="X266" s="528">
        <v>0</v>
      </c>
      <c r="Y266" s="528">
        <v>0</v>
      </c>
    </row>
    <row r="267" spans="1:25">
      <c r="A267" t="s">
        <v>1018</v>
      </c>
      <c r="B267">
        <v>14766</v>
      </c>
      <c r="C267">
        <v>3687</v>
      </c>
      <c r="D267">
        <v>2564</v>
      </c>
      <c r="E267">
        <v>1471</v>
      </c>
      <c r="F267">
        <v>1123</v>
      </c>
      <c r="G267">
        <v>53</v>
      </c>
      <c r="H267">
        <v>42</v>
      </c>
      <c r="I267">
        <v>1081</v>
      </c>
      <c r="J267">
        <v>29</v>
      </c>
      <c r="K267">
        <v>14</v>
      </c>
      <c r="L267">
        <v>406</v>
      </c>
      <c r="M267">
        <v>165</v>
      </c>
      <c r="N267">
        <v>958</v>
      </c>
      <c r="O267">
        <v>31</v>
      </c>
      <c r="P267">
        <v>276</v>
      </c>
      <c r="Q267">
        <v>11</v>
      </c>
      <c r="R267">
        <v>10</v>
      </c>
      <c r="S267">
        <v>266</v>
      </c>
      <c r="T267">
        <v>5</v>
      </c>
      <c r="U267">
        <v>3</v>
      </c>
      <c r="V267">
        <v>96</v>
      </c>
      <c r="W267">
        <v>63</v>
      </c>
      <c r="X267">
        <v>213</v>
      </c>
      <c r="Y267">
        <v>10</v>
      </c>
    </row>
    <row r="268" spans="1:25">
      <c r="A268" t="s">
        <v>1019</v>
      </c>
      <c r="B268">
        <v>26</v>
      </c>
      <c r="C268">
        <v>6</v>
      </c>
      <c r="D268">
        <v>4</v>
      </c>
      <c r="E268">
        <v>2</v>
      </c>
      <c r="F268">
        <v>2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2</v>
      </c>
      <c r="M268">
        <v>0</v>
      </c>
      <c r="N268">
        <v>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s="528" t="s">
        <v>1020</v>
      </c>
      <c r="B269" s="528">
        <v>22</v>
      </c>
      <c r="C269" s="528">
        <v>1</v>
      </c>
      <c r="D269" s="528">
        <v>1</v>
      </c>
      <c r="E269" s="528">
        <v>1</v>
      </c>
      <c r="F269" s="528">
        <v>0</v>
      </c>
      <c r="G269" s="528">
        <v>0</v>
      </c>
      <c r="H269" s="528">
        <v>0</v>
      </c>
      <c r="I269" s="528">
        <v>0</v>
      </c>
      <c r="J269" s="528">
        <v>0</v>
      </c>
      <c r="K269" s="528">
        <v>0</v>
      </c>
      <c r="L269" s="528">
        <v>0</v>
      </c>
      <c r="M269" s="528">
        <v>0</v>
      </c>
      <c r="N269" s="528">
        <v>0</v>
      </c>
      <c r="O269" s="528">
        <v>0</v>
      </c>
      <c r="P269" s="528">
        <v>0</v>
      </c>
      <c r="Q269" s="528">
        <v>0</v>
      </c>
      <c r="R269" s="528">
        <v>0</v>
      </c>
      <c r="S269" s="528">
        <v>0</v>
      </c>
      <c r="T269" s="528">
        <v>0</v>
      </c>
      <c r="U269" s="528">
        <v>0</v>
      </c>
      <c r="V269" s="528">
        <v>0</v>
      </c>
      <c r="W269" s="528">
        <v>0</v>
      </c>
      <c r="X269" s="528">
        <v>0</v>
      </c>
      <c r="Y269" s="528">
        <v>0</v>
      </c>
    </row>
    <row r="270" spans="1:25">
      <c r="A270" t="s">
        <v>1021</v>
      </c>
      <c r="B270">
        <v>45137</v>
      </c>
      <c r="C270">
        <v>1483</v>
      </c>
      <c r="D270">
        <v>1222</v>
      </c>
      <c r="E270">
        <v>60</v>
      </c>
      <c r="F270">
        <v>34</v>
      </c>
      <c r="G270">
        <v>16</v>
      </c>
      <c r="H270">
        <v>0</v>
      </c>
      <c r="I270">
        <v>34</v>
      </c>
      <c r="J270">
        <v>15</v>
      </c>
      <c r="K270">
        <v>4</v>
      </c>
      <c r="L270">
        <v>30</v>
      </c>
      <c r="M270">
        <v>13</v>
      </c>
      <c r="N270">
        <v>21</v>
      </c>
      <c r="O270">
        <v>1</v>
      </c>
      <c r="P270">
        <v>19</v>
      </c>
      <c r="Q270">
        <v>5</v>
      </c>
      <c r="R270">
        <v>0</v>
      </c>
      <c r="S270">
        <v>19</v>
      </c>
      <c r="T270">
        <v>4</v>
      </c>
      <c r="U270">
        <v>1</v>
      </c>
      <c r="V270">
        <v>18</v>
      </c>
      <c r="W270">
        <v>13</v>
      </c>
      <c r="X270">
        <v>6</v>
      </c>
      <c r="Y270">
        <v>1</v>
      </c>
    </row>
    <row r="271" spans="1:25">
      <c r="A271" t="s">
        <v>1022</v>
      </c>
      <c r="B271">
        <v>26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s="528" t="s">
        <v>1023</v>
      </c>
      <c r="B272" s="528">
        <v>4430</v>
      </c>
      <c r="C272" s="528">
        <v>2293</v>
      </c>
      <c r="D272" s="528">
        <v>2051</v>
      </c>
      <c r="E272" s="528">
        <v>179</v>
      </c>
      <c r="F272" s="528">
        <v>138</v>
      </c>
      <c r="G272" s="528">
        <v>2</v>
      </c>
      <c r="H272" s="528">
        <v>1</v>
      </c>
      <c r="I272" s="528">
        <v>137</v>
      </c>
      <c r="J272" s="528">
        <v>2</v>
      </c>
      <c r="K272" s="528">
        <v>12</v>
      </c>
      <c r="L272" s="528">
        <v>6</v>
      </c>
      <c r="M272" s="528">
        <v>1</v>
      </c>
      <c r="N272" s="528">
        <v>137</v>
      </c>
      <c r="O272" s="528">
        <v>9</v>
      </c>
      <c r="P272" s="528">
        <v>27</v>
      </c>
      <c r="Q272" s="528">
        <v>0</v>
      </c>
      <c r="R272" s="528">
        <v>0</v>
      </c>
      <c r="S272" s="528">
        <v>27</v>
      </c>
      <c r="T272" s="528">
        <v>0</v>
      </c>
      <c r="U272" s="528">
        <v>4</v>
      </c>
      <c r="V272" s="528">
        <v>2</v>
      </c>
      <c r="W272" s="528">
        <v>0</v>
      </c>
      <c r="X272" s="528">
        <v>27</v>
      </c>
      <c r="Y272" s="528">
        <v>1</v>
      </c>
    </row>
    <row r="273" spans="1:25">
      <c r="A273" t="s">
        <v>1024</v>
      </c>
      <c r="B273">
        <v>5512</v>
      </c>
      <c r="C273">
        <v>2840</v>
      </c>
      <c r="D273">
        <v>2605</v>
      </c>
      <c r="E273">
        <v>254</v>
      </c>
      <c r="F273">
        <v>199</v>
      </c>
      <c r="G273">
        <v>96</v>
      </c>
      <c r="H273">
        <v>20</v>
      </c>
      <c r="I273">
        <v>179</v>
      </c>
      <c r="J273">
        <v>52</v>
      </c>
      <c r="K273">
        <v>30</v>
      </c>
      <c r="L273">
        <v>123</v>
      </c>
      <c r="M273">
        <v>127</v>
      </c>
      <c r="N273">
        <v>72</v>
      </c>
      <c r="O273">
        <v>10</v>
      </c>
      <c r="P273">
        <v>41</v>
      </c>
      <c r="Q273">
        <v>6</v>
      </c>
      <c r="R273">
        <v>0</v>
      </c>
      <c r="S273">
        <v>41</v>
      </c>
      <c r="T273">
        <v>1</v>
      </c>
      <c r="U273">
        <v>2</v>
      </c>
      <c r="V273">
        <v>31</v>
      </c>
      <c r="W273">
        <v>29</v>
      </c>
      <c r="X273">
        <v>12</v>
      </c>
      <c r="Y273">
        <v>0</v>
      </c>
    </row>
    <row r="274" spans="1:25">
      <c r="A274" t="s">
        <v>1025</v>
      </c>
      <c r="B274">
        <v>4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s="528" t="s">
        <v>1026</v>
      </c>
      <c r="B275" s="528">
        <v>18387</v>
      </c>
      <c r="C275" s="528">
        <v>8577</v>
      </c>
      <c r="D275" s="528">
        <v>5433</v>
      </c>
      <c r="E275" s="528">
        <v>225</v>
      </c>
      <c r="F275" s="528">
        <v>167</v>
      </c>
      <c r="G275" s="528">
        <v>1</v>
      </c>
      <c r="H275" s="528">
        <v>1</v>
      </c>
      <c r="I275" s="528">
        <v>166</v>
      </c>
      <c r="J275" s="528">
        <v>1</v>
      </c>
      <c r="K275" s="528">
        <v>17</v>
      </c>
      <c r="L275" s="528">
        <v>1</v>
      </c>
      <c r="M275" s="528">
        <v>1</v>
      </c>
      <c r="N275" s="528">
        <v>166</v>
      </c>
      <c r="O275" s="528">
        <v>1</v>
      </c>
      <c r="P275" s="528">
        <v>47</v>
      </c>
      <c r="Q275" s="528">
        <v>0</v>
      </c>
      <c r="R275" s="528">
        <v>0</v>
      </c>
      <c r="S275" s="528">
        <v>47</v>
      </c>
      <c r="T275" s="528">
        <v>0</v>
      </c>
      <c r="U275" s="528">
        <v>8</v>
      </c>
      <c r="V275" s="528">
        <v>0</v>
      </c>
      <c r="W275" s="528">
        <v>0</v>
      </c>
      <c r="X275" s="528">
        <v>47</v>
      </c>
      <c r="Y275" s="528">
        <v>2</v>
      </c>
    </row>
    <row r="276" spans="1:25">
      <c r="A276" t="s">
        <v>1027</v>
      </c>
      <c r="B276">
        <v>14384</v>
      </c>
      <c r="C276">
        <v>7280</v>
      </c>
      <c r="D276">
        <v>4597</v>
      </c>
      <c r="E276">
        <v>258</v>
      </c>
      <c r="F276">
        <v>208</v>
      </c>
      <c r="G276">
        <v>31</v>
      </c>
      <c r="H276">
        <v>8</v>
      </c>
      <c r="I276">
        <v>200</v>
      </c>
      <c r="J276">
        <v>13</v>
      </c>
      <c r="K276">
        <v>22</v>
      </c>
      <c r="L276">
        <v>110</v>
      </c>
      <c r="M276">
        <v>119</v>
      </c>
      <c r="N276">
        <v>89</v>
      </c>
      <c r="O276">
        <v>3</v>
      </c>
      <c r="P276">
        <v>40</v>
      </c>
      <c r="Q276">
        <v>1</v>
      </c>
      <c r="R276">
        <v>0</v>
      </c>
      <c r="S276">
        <v>40</v>
      </c>
      <c r="T276">
        <v>1</v>
      </c>
      <c r="U276">
        <v>5</v>
      </c>
      <c r="V276">
        <v>34</v>
      </c>
      <c r="W276">
        <v>27</v>
      </c>
      <c r="X276">
        <v>13</v>
      </c>
      <c r="Y276">
        <v>1</v>
      </c>
    </row>
    <row r="277" spans="1:25">
      <c r="A277" t="s">
        <v>1028</v>
      </c>
      <c r="B277">
        <v>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s="528" t="s">
        <v>1029</v>
      </c>
      <c r="B278" s="528">
        <v>10</v>
      </c>
      <c r="C278" s="528">
        <v>1</v>
      </c>
      <c r="D278" s="528">
        <v>0</v>
      </c>
      <c r="E278" s="528">
        <v>0</v>
      </c>
      <c r="F278" s="528">
        <v>0</v>
      </c>
      <c r="G278" s="528">
        <v>0</v>
      </c>
      <c r="H278" s="528">
        <v>0</v>
      </c>
      <c r="I278" s="528">
        <v>0</v>
      </c>
      <c r="J278" s="528">
        <v>0</v>
      </c>
      <c r="K278" s="528">
        <v>0</v>
      </c>
      <c r="L278" s="528">
        <v>0</v>
      </c>
      <c r="M278" s="528">
        <v>0</v>
      </c>
      <c r="N278" s="528">
        <v>0</v>
      </c>
      <c r="O278" s="528">
        <v>0</v>
      </c>
      <c r="P278" s="528">
        <v>0</v>
      </c>
      <c r="Q278" s="528">
        <v>0</v>
      </c>
      <c r="R278" s="528">
        <v>0</v>
      </c>
      <c r="S278" s="528">
        <v>0</v>
      </c>
      <c r="T278" s="528">
        <v>0</v>
      </c>
      <c r="U278" s="528">
        <v>0</v>
      </c>
      <c r="V278" s="528">
        <v>0</v>
      </c>
      <c r="W278" s="528">
        <v>0</v>
      </c>
      <c r="X278" s="528">
        <v>0</v>
      </c>
      <c r="Y278" s="528">
        <v>0</v>
      </c>
    </row>
    <row r="279" spans="1:25">
      <c r="A279" t="s">
        <v>1030</v>
      </c>
      <c r="B279">
        <v>14169</v>
      </c>
      <c r="C279">
        <v>2682</v>
      </c>
      <c r="D279">
        <v>1604</v>
      </c>
      <c r="E279">
        <v>192</v>
      </c>
      <c r="F279">
        <v>167</v>
      </c>
      <c r="G279">
        <v>49</v>
      </c>
      <c r="H279">
        <v>12</v>
      </c>
      <c r="I279">
        <v>155</v>
      </c>
      <c r="J279">
        <v>20</v>
      </c>
      <c r="K279">
        <v>43</v>
      </c>
      <c r="L279">
        <v>152</v>
      </c>
      <c r="M279">
        <v>97</v>
      </c>
      <c r="N279">
        <v>70</v>
      </c>
      <c r="O279">
        <v>5</v>
      </c>
      <c r="P279">
        <v>13</v>
      </c>
      <c r="Q279">
        <v>1</v>
      </c>
      <c r="R279">
        <v>0</v>
      </c>
      <c r="S279">
        <v>13</v>
      </c>
      <c r="T279">
        <v>0</v>
      </c>
      <c r="U279">
        <v>2</v>
      </c>
      <c r="V279">
        <v>13</v>
      </c>
      <c r="W279">
        <v>8</v>
      </c>
      <c r="X279">
        <v>5</v>
      </c>
      <c r="Y279">
        <v>0</v>
      </c>
    </row>
    <row r="280" spans="1:25">
      <c r="A280" t="s">
        <v>1031</v>
      </c>
      <c r="B280">
        <v>4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>
      <c r="A281" s="528" t="s">
        <v>1032</v>
      </c>
      <c r="B281" s="528">
        <v>2871</v>
      </c>
      <c r="C281" s="528">
        <v>475</v>
      </c>
      <c r="D281" s="528">
        <v>310</v>
      </c>
      <c r="E281" s="528">
        <v>37</v>
      </c>
      <c r="F281" s="528">
        <v>22</v>
      </c>
      <c r="G281" s="528">
        <v>3</v>
      </c>
      <c r="H281" s="528">
        <v>0</v>
      </c>
      <c r="I281" s="528">
        <v>22</v>
      </c>
      <c r="J281" s="528">
        <v>1</v>
      </c>
      <c r="K281" s="528">
        <v>2</v>
      </c>
      <c r="L281" s="528">
        <v>7</v>
      </c>
      <c r="M281" s="528">
        <v>0</v>
      </c>
      <c r="N281" s="528">
        <v>22</v>
      </c>
      <c r="O281" s="528">
        <v>1</v>
      </c>
      <c r="P281" s="528">
        <v>12</v>
      </c>
      <c r="Q281" s="528">
        <v>2</v>
      </c>
      <c r="R281" s="528">
        <v>0</v>
      </c>
      <c r="S281" s="528">
        <v>12</v>
      </c>
      <c r="T281" s="528">
        <v>0</v>
      </c>
      <c r="U281" s="528">
        <v>2</v>
      </c>
      <c r="V281" s="528">
        <v>1</v>
      </c>
      <c r="W281" s="528">
        <v>0</v>
      </c>
      <c r="X281" s="528">
        <v>12</v>
      </c>
      <c r="Y281" s="528">
        <v>0</v>
      </c>
    </row>
    <row r="282" spans="1:25">
      <c r="A282" t="s">
        <v>1033</v>
      </c>
      <c r="B282">
        <v>3080</v>
      </c>
      <c r="C282">
        <v>289</v>
      </c>
      <c r="D282">
        <v>198</v>
      </c>
      <c r="E282">
        <v>21</v>
      </c>
      <c r="F282">
        <v>14</v>
      </c>
      <c r="G282">
        <v>8</v>
      </c>
      <c r="H282">
        <v>1</v>
      </c>
      <c r="I282">
        <v>13</v>
      </c>
      <c r="J282">
        <v>1</v>
      </c>
      <c r="K282">
        <v>2</v>
      </c>
      <c r="L282">
        <v>14</v>
      </c>
      <c r="M282">
        <v>13</v>
      </c>
      <c r="N282">
        <v>1</v>
      </c>
      <c r="O282">
        <v>1</v>
      </c>
      <c r="P282">
        <v>6</v>
      </c>
      <c r="Q282">
        <v>2</v>
      </c>
      <c r="R282">
        <v>0</v>
      </c>
      <c r="S282">
        <v>6</v>
      </c>
      <c r="T282">
        <v>0</v>
      </c>
      <c r="U282">
        <v>2</v>
      </c>
      <c r="V282">
        <v>6</v>
      </c>
      <c r="W282">
        <v>6</v>
      </c>
      <c r="X282">
        <v>0</v>
      </c>
      <c r="Y282">
        <v>0</v>
      </c>
    </row>
    <row r="283" spans="1:25">
      <c r="A283" t="s">
        <v>1034</v>
      </c>
      <c r="B283">
        <v>13</v>
      </c>
      <c r="C283">
        <v>2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>
      <c r="A284" s="528" t="s">
        <v>1035</v>
      </c>
      <c r="B284" s="528">
        <v>2634</v>
      </c>
      <c r="C284" s="528">
        <v>128</v>
      </c>
      <c r="D284" s="528">
        <v>45</v>
      </c>
      <c r="E284" s="528">
        <v>5</v>
      </c>
      <c r="F284" s="528">
        <v>4</v>
      </c>
      <c r="G284" s="528">
        <v>0</v>
      </c>
      <c r="H284" s="528">
        <v>0</v>
      </c>
      <c r="I284" s="528">
        <v>4</v>
      </c>
      <c r="J284" s="528">
        <v>0</v>
      </c>
      <c r="K284" s="528">
        <v>1</v>
      </c>
      <c r="L284" s="528">
        <v>1</v>
      </c>
      <c r="M284" s="528">
        <v>0</v>
      </c>
      <c r="N284" s="528">
        <v>4</v>
      </c>
      <c r="O284" s="528">
        <v>0</v>
      </c>
      <c r="P284" s="528">
        <v>0</v>
      </c>
      <c r="Q284" s="528">
        <v>0</v>
      </c>
      <c r="R284" s="528">
        <v>0</v>
      </c>
      <c r="S284" s="528">
        <v>0</v>
      </c>
      <c r="T284" s="528">
        <v>0</v>
      </c>
      <c r="U284" s="528">
        <v>0</v>
      </c>
      <c r="V284" s="528">
        <v>0</v>
      </c>
      <c r="W284" s="528">
        <v>0</v>
      </c>
      <c r="X284" s="528">
        <v>0</v>
      </c>
      <c r="Y284" s="528">
        <v>0</v>
      </c>
    </row>
    <row r="285" spans="1:25">
      <c r="A285" t="s">
        <v>1036</v>
      </c>
      <c r="B285">
        <v>2575</v>
      </c>
      <c r="C285">
        <v>107</v>
      </c>
      <c r="D285">
        <v>51</v>
      </c>
      <c r="E285">
        <v>5</v>
      </c>
      <c r="F285">
        <v>4</v>
      </c>
      <c r="G285">
        <v>3</v>
      </c>
      <c r="H285">
        <v>3</v>
      </c>
      <c r="I285">
        <v>1</v>
      </c>
      <c r="J285">
        <v>3</v>
      </c>
      <c r="K285">
        <v>1</v>
      </c>
      <c r="L285">
        <v>4</v>
      </c>
      <c r="M285">
        <v>3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1</v>
      </c>
      <c r="X285">
        <v>0</v>
      </c>
      <c r="Y285">
        <v>0</v>
      </c>
    </row>
    <row r="286" spans="1:25">
      <c r="A286" t="s">
        <v>1037</v>
      </c>
      <c r="B286">
        <v>11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>
      <c r="A287" s="528" t="s">
        <v>1038</v>
      </c>
      <c r="B287" s="528">
        <v>22116</v>
      </c>
      <c r="C287" s="528">
        <v>8946</v>
      </c>
      <c r="D287" s="528">
        <v>4828</v>
      </c>
      <c r="E287" s="528">
        <v>1978</v>
      </c>
      <c r="F287" s="528">
        <v>672</v>
      </c>
      <c r="G287" s="528">
        <v>18</v>
      </c>
      <c r="H287" s="528">
        <v>11</v>
      </c>
      <c r="I287" s="528">
        <v>661</v>
      </c>
      <c r="J287" s="528">
        <v>5</v>
      </c>
      <c r="K287" s="528">
        <v>47</v>
      </c>
      <c r="L287" s="528">
        <v>6</v>
      </c>
      <c r="M287" s="528">
        <v>6</v>
      </c>
      <c r="N287" s="528">
        <v>666</v>
      </c>
      <c r="O287" s="528">
        <v>28</v>
      </c>
      <c r="P287" s="528">
        <v>980</v>
      </c>
      <c r="Q287" s="528">
        <v>25</v>
      </c>
      <c r="R287" s="528">
        <v>7</v>
      </c>
      <c r="S287" s="528">
        <v>973</v>
      </c>
      <c r="T287" s="528">
        <v>9</v>
      </c>
      <c r="U287" s="528">
        <v>28</v>
      </c>
      <c r="V287" s="528">
        <v>14</v>
      </c>
      <c r="W287" s="528">
        <v>13</v>
      </c>
      <c r="X287" s="528">
        <v>967</v>
      </c>
      <c r="Y287" s="528">
        <v>22</v>
      </c>
    </row>
    <row r="288" spans="1:25">
      <c r="A288" t="s">
        <v>1039</v>
      </c>
      <c r="B288">
        <v>19089</v>
      </c>
      <c r="C288">
        <v>7600</v>
      </c>
      <c r="D288">
        <v>4059</v>
      </c>
      <c r="E288">
        <v>1616</v>
      </c>
      <c r="F288">
        <v>578</v>
      </c>
      <c r="G288">
        <v>187</v>
      </c>
      <c r="H288">
        <v>125</v>
      </c>
      <c r="I288">
        <v>453</v>
      </c>
      <c r="J288">
        <v>95</v>
      </c>
      <c r="K288">
        <v>50</v>
      </c>
      <c r="L288">
        <v>222</v>
      </c>
      <c r="M288">
        <v>352</v>
      </c>
      <c r="N288">
        <v>226</v>
      </c>
      <c r="O288">
        <v>28</v>
      </c>
      <c r="P288">
        <v>797</v>
      </c>
      <c r="Q288">
        <v>19</v>
      </c>
      <c r="R288">
        <v>15</v>
      </c>
      <c r="S288">
        <v>782</v>
      </c>
      <c r="T288">
        <v>20</v>
      </c>
      <c r="U288">
        <v>20</v>
      </c>
      <c r="V288">
        <v>679</v>
      </c>
      <c r="W288">
        <v>661</v>
      </c>
      <c r="X288">
        <v>136</v>
      </c>
      <c r="Y288">
        <v>17</v>
      </c>
    </row>
    <row r="289" spans="1:25">
      <c r="A289" t="s">
        <v>1040</v>
      </c>
      <c r="B289">
        <v>5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>
      <c r="A290" s="528" t="s">
        <v>1041</v>
      </c>
      <c r="B290" s="528">
        <v>8903</v>
      </c>
      <c r="C290" s="528">
        <v>3177</v>
      </c>
      <c r="D290" s="528">
        <v>2506</v>
      </c>
      <c r="E290" s="528">
        <v>1905</v>
      </c>
      <c r="F290" s="528">
        <v>1083</v>
      </c>
      <c r="G290" s="528">
        <v>23</v>
      </c>
      <c r="H290" s="528">
        <v>3</v>
      </c>
      <c r="I290" s="528">
        <v>1080</v>
      </c>
      <c r="J290" s="528">
        <v>7</v>
      </c>
      <c r="K290" s="528">
        <v>30</v>
      </c>
      <c r="L290" s="528">
        <v>27</v>
      </c>
      <c r="M290" s="528">
        <v>9</v>
      </c>
      <c r="N290" s="528">
        <v>1074</v>
      </c>
      <c r="O290" s="528">
        <v>23</v>
      </c>
      <c r="P290" s="528">
        <v>646</v>
      </c>
      <c r="Q290" s="528">
        <v>19</v>
      </c>
      <c r="R290" s="528">
        <v>2</v>
      </c>
      <c r="S290" s="528">
        <v>644</v>
      </c>
      <c r="T290" s="528">
        <v>8</v>
      </c>
      <c r="U290" s="528">
        <v>20</v>
      </c>
      <c r="V290" s="528">
        <v>24</v>
      </c>
      <c r="W290" s="528">
        <v>11</v>
      </c>
      <c r="X290" s="528">
        <v>635</v>
      </c>
      <c r="Y290" s="528">
        <v>11</v>
      </c>
    </row>
    <row r="291" spans="1:25">
      <c r="A291" t="s">
        <v>1042</v>
      </c>
      <c r="B291">
        <v>10478</v>
      </c>
      <c r="C291">
        <v>3249</v>
      </c>
      <c r="D291">
        <v>2446</v>
      </c>
      <c r="E291">
        <v>1956</v>
      </c>
      <c r="F291">
        <v>1098</v>
      </c>
      <c r="G291">
        <v>152</v>
      </c>
      <c r="H291">
        <v>93</v>
      </c>
      <c r="I291">
        <v>1005</v>
      </c>
      <c r="J291">
        <v>59</v>
      </c>
      <c r="K291">
        <v>35</v>
      </c>
      <c r="L291">
        <v>657</v>
      </c>
      <c r="M291">
        <v>450</v>
      </c>
      <c r="N291">
        <v>648</v>
      </c>
      <c r="O291">
        <v>24</v>
      </c>
      <c r="P291">
        <v>688</v>
      </c>
      <c r="Q291">
        <v>24</v>
      </c>
      <c r="R291">
        <v>18</v>
      </c>
      <c r="S291">
        <v>670</v>
      </c>
      <c r="T291">
        <v>18</v>
      </c>
      <c r="U291">
        <v>21</v>
      </c>
      <c r="V291">
        <v>557</v>
      </c>
      <c r="W291">
        <v>383</v>
      </c>
      <c r="X291">
        <v>305</v>
      </c>
      <c r="Y291">
        <v>25</v>
      </c>
    </row>
    <row r="292" spans="1:25">
      <c r="A292" t="s">
        <v>1043</v>
      </c>
      <c r="B292">
        <v>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>
      <c r="A293" s="528" t="s">
        <v>1044</v>
      </c>
      <c r="B293" s="528">
        <v>34754</v>
      </c>
      <c r="C293" s="528">
        <v>19194</v>
      </c>
      <c r="D293" s="528">
        <v>14503</v>
      </c>
      <c r="E293" s="528">
        <v>11449</v>
      </c>
      <c r="F293" s="528">
        <v>8620</v>
      </c>
      <c r="G293" s="528">
        <v>4783</v>
      </c>
      <c r="H293" s="528">
        <v>18</v>
      </c>
      <c r="I293" s="528">
        <v>8602</v>
      </c>
      <c r="J293" s="528">
        <v>55</v>
      </c>
      <c r="K293" s="528">
        <v>201</v>
      </c>
      <c r="L293" s="528">
        <v>61</v>
      </c>
      <c r="M293" s="528">
        <v>43</v>
      </c>
      <c r="N293" s="528">
        <v>8577</v>
      </c>
      <c r="O293" s="528">
        <v>75</v>
      </c>
      <c r="P293" s="528">
        <v>2442</v>
      </c>
      <c r="Q293" s="528">
        <v>1649</v>
      </c>
      <c r="R293" s="528">
        <v>6</v>
      </c>
      <c r="S293" s="528">
        <v>2436</v>
      </c>
      <c r="T293" s="528">
        <v>21</v>
      </c>
      <c r="U293" s="528">
        <v>30</v>
      </c>
      <c r="V293" s="528">
        <v>31</v>
      </c>
      <c r="W293" s="528">
        <v>30</v>
      </c>
      <c r="X293" s="528">
        <v>2412</v>
      </c>
      <c r="Y293" s="528">
        <v>26</v>
      </c>
    </row>
    <row r="294" spans="1:25">
      <c r="A294" t="s">
        <v>1045</v>
      </c>
      <c r="B294">
        <v>34290</v>
      </c>
      <c r="C294">
        <v>18672</v>
      </c>
      <c r="D294">
        <v>14035</v>
      </c>
      <c r="E294">
        <v>11129</v>
      </c>
      <c r="F294">
        <v>8424</v>
      </c>
      <c r="G294">
        <v>4886</v>
      </c>
      <c r="H294">
        <v>188</v>
      </c>
      <c r="I294">
        <v>8236</v>
      </c>
      <c r="J294">
        <v>188</v>
      </c>
      <c r="K294">
        <v>192</v>
      </c>
      <c r="L294">
        <v>2636</v>
      </c>
      <c r="M294">
        <v>3274</v>
      </c>
      <c r="N294">
        <v>5150</v>
      </c>
      <c r="O294">
        <v>72</v>
      </c>
      <c r="P294">
        <v>2356</v>
      </c>
      <c r="Q294">
        <v>1571</v>
      </c>
      <c r="R294">
        <v>10</v>
      </c>
      <c r="S294">
        <v>2346</v>
      </c>
      <c r="T294">
        <v>16</v>
      </c>
      <c r="U294">
        <v>37</v>
      </c>
      <c r="V294">
        <v>1260</v>
      </c>
      <c r="W294">
        <v>1187</v>
      </c>
      <c r="X294">
        <v>1169</v>
      </c>
      <c r="Y294">
        <v>24</v>
      </c>
    </row>
    <row r="295" spans="1:25">
      <c r="A295" t="s">
        <v>1046</v>
      </c>
      <c r="B295">
        <v>10</v>
      </c>
      <c r="C295">
        <v>2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>
      <c r="A296" s="528" t="s">
        <v>1047</v>
      </c>
      <c r="B296" s="528">
        <v>15065</v>
      </c>
      <c r="C296" s="528">
        <v>10040</v>
      </c>
      <c r="D296" s="528">
        <v>8578</v>
      </c>
      <c r="E296" s="528">
        <v>6619</v>
      </c>
      <c r="F296" s="528">
        <v>4459</v>
      </c>
      <c r="G296" s="528">
        <v>551</v>
      </c>
      <c r="H296" s="528">
        <v>10</v>
      </c>
      <c r="I296" s="528">
        <v>4449</v>
      </c>
      <c r="J296" s="528">
        <v>29</v>
      </c>
      <c r="K296" s="528">
        <v>58</v>
      </c>
      <c r="L296" s="528">
        <v>33</v>
      </c>
      <c r="M296" s="528">
        <v>33</v>
      </c>
      <c r="N296" s="528">
        <v>4426</v>
      </c>
      <c r="O296" s="528">
        <v>37</v>
      </c>
      <c r="P296" s="528">
        <v>1241</v>
      </c>
      <c r="Q296" s="528">
        <v>268</v>
      </c>
      <c r="R296" s="528">
        <v>3</v>
      </c>
      <c r="S296" s="528">
        <v>1238</v>
      </c>
      <c r="T296" s="528">
        <v>18</v>
      </c>
      <c r="U296" s="528">
        <v>21</v>
      </c>
      <c r="V296" s="528">
        <v>15</v>
      </c>
      <c r="W296" s="528">
        <v>17</v>
      </c>
      <c r="X296" s="528">
        <v>1222</v>
      </c>
      <c r="Y296" s="528">
        <v>16</v>
      </c>
    </row>
    <row r="297" spans="1:25">
      <c r="A297" t="s">
        <v>1048</v>
      </c>
      <c r="B297">
        <v>16705</v>
      </c>
      <c r="C297">
        <v>11218</v>
      </c>
      <c r="D297">
        <v>9494</v>
      </c>
      <c r="E297">
        <v>7157</v>
      </c>
      <c r="F297">
        <v>4899</v>
      </c>
      <c r="G297">
        <v>751</v>
      </c>
      <c r="H297">
        <v>43</v>
      </c>
      <c r="I297">
        <v>4856</v>
      </c>
      <c r="J297">
        <v>65</v>
      </c>
      <c r="K297">
        <v>71</v>
      </c>
      <c r="L297">
        <v>816</v>
      </c>
      <c r="M297">
        <v>1885</v>
      </c>
      <c r="N297">
        <v>3014</v>
      </c>
      <c r="O297">
        <v>31</v>
      </c>
      <c r="P297">
        <v>1567</v>
      </c>
      <c r="Q297">
        <v>371</v>
      </c>
      <c r="R297">
        <v>9</v>
      </c>
      <c r="S297">
        <v>1558</v>
      </c>
      <c r="T297">
        <v>29</v>
      </c>
      <c r="U297">
        <v>28</v>
      </c>
      <c r="V297">
        <v>510</v>
      </c>
      <c r="W297">
        <v>750</v>
      </c>
      <c r="X297">
        <v>817</v>
      </c>
      <c r="Y297">
        <v>19</v>
      </c>
    </row>
    <row r="298" spans="1:25">
      <c r="A298" t="s">
        <v>1049</v>
      </c>
      <c r="B298">
        <v>15715</v>
      </c>
      <c r="C298">
        <v>10173</v>
      </c>
      <c r="D298">
        <v>8547</v>
      </c>
      <c r="E298">
        <v>6497</v>
      </c>
      <c r="F298">
        <v>4404</v>
      </c>
      <c r="G298">
        <v>728</v>
      </c>
      <c r="H298">
        <v>48</v>
      </c>
      <c r="I298">
        <v>4356</v>
      </c>
      <c r="J298">
        <v>77</v>
      </c>
      <c r="K298">
        <v>53</v>
      </c>
      <c r="L298">
        <v>931</v>
      </c>
      <c r="M298">
        <v>1772</v>
      </c>
      <c r="N298">
        <v>2632</v>
      </c>
      <c r="O298">
        <v>29</v>
      </c>
      <c r="P298">
        <v>1430</v>
      </c>
      <c r="Q298">
        <v>314</v>
      </c>
      <c r="R298">
        <v>15</v>
      </c>
      <c r="S298">
        <v>1415</v>
      </c>
      <c r="T298">
        <v>24</v>
      </c>
      <c r="U298">
        <v>27</v>
      </c>
      <c r="V298">
        <v>613</v>
      </c>
      <c r="W298">
        <v>671</v>
      </c>
      <c r="X298">
        <v>759</v>
      </c>
      <c r="Y298">
        <v>28</v>
      </c>
    </row>
    <row r="299" spans="1:25">
      <c r="A299" s="528" t="s">
        <v>1050</v>
      </c>
      <c r="B299" s="528">
        <v>17</v>
      </c>
      <c r="C299" s="528">
        <v>2</v>
      </c>
      <c r="D299" s="528">
        <v>0</v>
      </c>
      <c r="E299" s="528">
        <v>0</v>
      </c>
      <c r="F299" s="528">
        <v>0</v>
      </c>
      <c r="G299" s="528">
        <v>0</v>
      </c>
      <c r="H299" s="528">
        <v>0</v>
      </c>
      <c r="I299" s="528">
        <v>0</v>
      </c>
      <c r="J299" s="528">
        <v>0</v>
      </c>
      <c r="K299" s="528">
        <v>0</v>
      </c>
      <c r="L299" s="528">
        <v>0</v>
      </c>
      <c r="M299" s="528">
        <v>0</v>
      </c>
      <c r="N299" s="528">
        <v>0</v>
      </c>
      <c r="O299" s="528">
        <v>0</v>
      </c>
      <c r="P299" s="528">
        <v>0</v>
      </c>
      <c r="Q299" s="528">
        <v>0</v>
      </c>
      <c r="R299" s="528">
        <v>0</v>
      </c>
      <c r="S299" s="528">
        <v>0</v>
      </c>
      <c r="T299" s="528">
        <v>0</v>
      </c>
      <c r="U299" s="528">
        <v>0</v>
      </c>
      <c r="V299" s="528">
        <v>0</v>
      </c>
      <c r="W299" s="528">
        <v>0</v>
      </c>
      <c r="X299" s="528">
        <v>0</v>
      </c>
      <c r="Y299" s="528">
        <v>0</v>
      </c>
    </row>
    <row r="300" spans="1:25">
      <c r="A300" t="s">
        <v>1051</v>
      </c>
      <c r="B300">
        <v>3422</v>
      </c>
      <c r="C300">
        <v>1409</v>
      </c>
      <c r="D300">
        <v>727</v>
      </c>
      <c r="E300">
        <v>33</v>
      </c>
      <c r="F300">
        <v>21</v>
      </c>
      <c r="G300">
        <v>5</v>
      </c>
      <c r="H300">
        <v>3</v>
      </c>
      <c r="I300">
        <v>18</v>
      </c>
      <c r="J300">
        <v>1</v>
      </c>
      <c r="K300">
        <v>0</v>
      </c>
      <c r="L300">
        <v>3</v>
      </c>
      <c r="M300">
        <v>9</v>
      </c>
      <c r="N300">
        <v>12</v>
      </c>
      <c r="O300">
        <v>0</v>
      </c>
      <c r="P300">
        <v>4</v>
      </c>
      <c r="Q300">
        <v>0</v>
      </c>
      <c r="R300">
        <v>0</v>
      </c>
      <c r="S300">
        <v>4</v>
      </c>
      <c r="T300">
        <v>0</v>
      </c>
      <c r="U300">
        <v>0</v>
      </c>
      <c r="V300">
        <v>2</v>
      </c>
      <c r="W300">
        <v>1</v>
      </c>
      <c r="X300">
        <v>3</v>
      </c>
      <c r="Y300">
        <v>0</v>
      </c>
    </row>
    <row r="301" spans="1:25">
      <c r="A301" t="s">
        <v>1052</v>
      </c>
      <c r="B301">
        <v>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>
      <c r="A302" s="528" t="s">
        <v>1053</v>
      </c>
      <c r="B302" s="528">
        <v>187241</v>
      </c>
      <c r="C302" s="528">
        <v>180404</v>
      </c>
      <c r="D302" s="528">
        <v>142269</v>
      </c>
      <c r="E302" s="528">
        <v>97653</v>
      </c>
      <c r="F302" s="528">
        <v>71111</v>
      </c>
      <c r="G302" s="528">
        <v>381</v>
      </c>
      <c r="H302" s="528">
        <v>114</v>
      </c>
      <c r="I302" s="528">
        <v>70997</v>
      </c>
      <c r="J302" s="528">
        <v>369</v>
      </c>
      <c r="K302" s="528">
        <v>1767</v>
      </c>
      <c r="L302" s="528">
        <v>118</v>
      </c>
      <c r="M302" s="528">
        <v>195</v>
      </c>
      <c r="N302" s="528">
        <v>70916</v>
      </c>
      <c r="O302" s="528">
        <v>305</v>
      </c>
      <c r="P302" s="528">
        <v>8923</v>
      </c>
      <c r="Q302" s="528">
        <v>62</v>
      </c>
      <c r="R302" s="528">
        <v>25</v>
      </c>
      <c r="S302" s="528">
        <v>8898</v>
      </c>
      <c r="T302" s="528">
        <v>52</v>
      </c>
      <c r="U302" s="528">
        <v>206</v>
      </c>
      <c r="V302" s="528">
        <v>19</v>
      </c>
      <c r="W302" s="528">
        <v>52</v>
      </c>
      <c r="X302" s="528">
        <v>8871</v>
      </c>
      <c r="Y302" s="528">
        <v>74</v>
      </c>
    </row>
    <row r="303" spans="1:25">
      <c r="A303" t="s">
        <v>1054</v>
      </c>
      <c r="B303">
        <v>187463</v>
      </c>
      <c r="C303">
        <v>180367</v>
      </c>
      <c r="D303">
        <v>143799</v>
      </c>
      <c r="E303">
        <v>98842</v>
      </c>
      <c r="F303">
        <v>73345</v>
      </c>
      <c r="G303">
        <v>3919</v>
      </c>
      <c r="H303">
        <v>6006</v>
      </c>
      <c r="I303">
        <v>67339</v>
      </c>
      <c r="J303">
        <v>1839</v>
      </c>
      <c r="K303">
        <v>1894</v>
      </c>
      <c r="L303">
        <v>1392</v>
      </c>
      <c r="M303">
        <v>9196</v>
      </c>
      <c r="N303">
        <v>64149</v>
      </c>
      <c r="O303">
        <v>353</v>
      </c>
      <c r="P303">
        <v>9611</v>
      </c>
      <c r="Q303">
        <v>89</v>
      </c>
      <c r="R303">
        <v>115</v>
      </c>
      <c r="S303">
        <v>9496</v>
      </c>
      <c r="T303">
        <v>89</v>
      </c>
      <c r="U303">
        <v>266</v>
      </c>
      <c r="V303">
        <v>476</v>
      </c>
      <c r="W303">
        <v>2944</v>
      </c>
      <c r="X303">
        <v>6667</v>
      </c>
      <c r="Y303">
        <v>132</v>
      </c>
    </row>
    <row r="304" spans="1:25">
      <c r="A304" t="s">
        <v>1055</v>
      </c>
      <c r="B304">
        <v>186580</v>
      </c>
      <c r="C304">
        <v>179569</v>
      </c>
      <c r="D304">
        <v>143637</v>
      </c>
      <c r="E304">
        <v>98777</v>
      </c>
      <c r="F304">
        <v>73176</v>
      </c>
      <c r="G304">
        <v>3831</v>
      </c>
      <c r="H304">
        <v>5920</v>
      </c>
      <c r="I304">
        <v>67256</v>
      </c>
      <c r="J304">
        <v>1829</v>
      </c>
      <c r="K304">
        <v>1838</v>
      </c>
      <c r="L304">
        <v>1529</v>
      </c>
      <c r="M304">
        <v>9163</v>
      </c>
      <c r="N304">
        <v>64013</v>
      </c>
      <c r="O304">
        <v>361</v>
      </c>
      <c r="P304">
        <v>9394</v>
      </c>
      <c r="Q304">
        <v>73</v>
      </c>
      <c r="R304">
        <v>105</v>
      </c>
      <c r="S304">
        <v>9289</v>
      </c>
      <c r="T304">
        <v>84</v>
      </c>
      <c r="U304">
        <v>223</v>
      </c>
      <c r="V304">
        <v>510</v>
      </c>
      <c r="W304">
        <v>2991</v>
      </c>
      <c r="X304">
        <v>6403</v>
      </c>
      <c r="Y304">
        <v>154</v>
      </c>
    </row>
    <row r="305" spans="1:25">
      <c r="A305" s="528" t="s">
        <v>1056</v>
      </c>
      <c r="B305" s="528">
        <v>131202</v>
      </c>
      <c r="C305" s="528">
        <v>122047</v>
      </c>
      <c r="D305" s="528">
        <v>111243</v>
      </c>
      <c r="E305" s="528">
        <v>47095</v>
      </c>
      <c r="F305" s="528">
        <v>31496</v>
      </c>
      <c r="G305" s="528">
        <v>194</v>
      </c>
      <c r="H305" s="528">
        <v>53</v>
      </c>
      <c r="I305" s="528">
        <v>31443</v>
      </c>
      <c r="J305" s="528">
        <v>169</v>
      </c>
      <c r="K305" s="528">
        <v>1842</v>
      </c>
      <c r="L305" s="528">
        <v>58</v>
      </c>
      <c r="M305" s="528">
        <v>77</v>
      </c>
      <c r="N305" s="528">
        <v>31419</v>
      </c>
      <c r="O305" s="528">
        <v>145</v>
      </c>
      <c r="P305" s="528">
        <v>3951</v>
      </c>
      <c r="Q305" s="528">
        <v>28</v>
      </c>
      <c r="R305" s="528">
        <v>10</v>
      </c>
      <c r="S305" s="528">
        <v>3941</v>
      </c>
      <c r="T305" s="528">
        <v>22</v>
      </c>
      <c r="U305" s="528">
        <v>147</v>
      </c>
      <c r="V305" s="528">
        <v>25</v>
      </c>
      <c r="W305" s="528">
        <v>27</v>
      </c>
      <c r="X305" s="528">
        <v>3924</v>
      </c>
      <c r="Y305" s="528">
        <v>35</v>
      </c>
    </row>
    <row r="306" spans="1:25">
      <c r="A306" t="s">
        <v>1057</v>
      </c>
      <c r="B306">
        <v>147466</v>
      </c>
      <c r="C306">
        <v>135811</v>
      </c>
      <c r="D306">
        <v>126770</v>
      </c>
      <c r="E306">
        <v>54165</v>
      </c>
      <c r="F306">
        <v>37925</v>
      </c>
      <c r="G306">
        <v>3362</v>
      </c>
      <c r="H306">
        <v>3290</v>
      </c>
      <c r="I306">
        <v>34635</v>
      </c>
      <c r="J306">
        <v>1381</v>
      </c>
      <c r="K306">
        <v>2322</v>
      </c>
      <c r="L306">
        <v>1639</v>
      </c>
      <c r="M306">
        <v>4148</v>
      </c>
      <c r="N306">
        <v>33777</v>
      </c>
      <c r="O306">
        <v>193</v>
      </c>
      <c r="P306">
        <v>5334</v>
      </c>
      <c r="Q306">
        <v>40</v>
      </c>
      <c r="R306">
        <v>46</v>
      </c>
      <c r="S306">
        <v>5288</v>
      </c>
      <c r="T306">
        <v>56</v>
      </c>
      <c r="U306">
        <v>191</v>
      </c>
      <c r="V306">
        <v>653</v>
      </c>
      <c r="W306">
        <v>955</v>
      </c>
      <c r="X306">
        <v>4379</v>
      </c>
      <c r="Y306">
        <v>193</v>
      </c>
    </row>
    <row r="307" spans="1:25">
      <c r="A307" t="s">
        <v>1058</v>
      </c>
      <c r="B307">
        <v>130803</v>
      </c>
      <c r="C307">
        <v>121040</v>
      </c>
      <c r="D307">
        <v>112897</v>
      </c>
      <c r="E307">
        <v>48189</v>
      </c>
      <c r="F307">
        <v>33891</v>
      </c>
      <c r="G307">
        <v>3024</v>
      </c>
      <c r="H307">
        <v>2944</v>
      </c>
      <c r="I307">
        <v>30947</v>
      </c>
      <c r="J307">
        <v>1294</v>
      </c>
      <c r="K307">
        <v>2030</v>
      </c>
      <c r="L307">
        <v>1030</v>
      </c>
      <c r="M307">
        <v>3686</v>
      </c>
      <c r="N307">
        <v>30205</v>
      </c>
      <c r="O307">
        <v>189</v>
      </c>
      <c r="P307">
        <v>4566</v>
      </c>
      <c r="Q307">
        <v>27</v>
      </c>
      <c r="R307">
        <v>39</v>
      </c>
      <c r="S307">
        <v>4527</v>
      </c>
      <c r="T307">
        <v>56</v>
      </c>
      <c r="U307">
        <v>175</v>
      </c>
      <c r="V307">
        <v>476</v>
      </c>
      <c r="W307">
        <v>854</v>
      </c>
      <c r="X307">
        <v>3712</v>
      </c>
      <c r="Y307">
        <v>144</v>
      </c>
    </row>
    <row r="308" spans="1:25">
      <c r="A308" s="528" t="s">
        <v>1059</v>
      </c>
      <c r="B308" s="528">
        <v>182910</v>
      </c>
      <c r="C308" s="528">
        <v>174099</v>
      </c>
      <c r="D308" s="528">
        <v>116909</v>
      </c>
      <c r="E308" s="528">
        <v>80424</v>
      </c>
      <c r="F308" s="528">
        <v>57734</v>
      </c>
      <c r="G308" s="528">
        <v>365</v>
      </c>
      <c r="H308" s="528">
        <v>118</v>
      </c>
      <c r="I308" s="528">
        <v>57616</v>
      </c>
      <c r="J308" s="528">
        <v>291</v>
      </c>
      <c r="K308" s="528">
        <v>1586</v>
      </c>
      <c r="L308" s="528">
        <v>82</v>
      </c>
      <c r="M308" s="528">
        <v>105</v>
      </c>
      <c r="N308" s="528">
        <v>57629</v>
      </c>
      <c r="O308" s="528">
        <v>295</v>
      </c>
      <c r="P308" s="528">
        <v>7379</v>
      </c>
      <c r="Q308" s="528">
        <v>40</v>
      </c>
      <c r="R308" s="528">
        <v>14</v>
      </c>
      <c r="S308" s="528">
        <v>7365</v>
      </c>
      <c r="T308" s="528">
        <v>40</v>
      </c>
      <c r="U308" s="528">
        <v>134</v>
      </c>
      <c r="V308" s="528">
        <v>24</v>
      </c>
      <c r="W308" s="528">
        <v>39</v>
      </c>
      <c r="X308" s="528">
        <v>7340</v>
      </c>
      <c r="Y308" s="528">
        <v>55</v>
      </c>
    </row>
    <row r="309" spans="1:25">
      <c r="A309" t="s">
        <v>1060</v>
      </c>
      <c r="B309">
        <v>185784</v>
      </c>
      <c r="C309">
        <v>177104</v>
      </c>
      <c r="D309">
        <v>117697</v>
      </c>
      <c r="E309">
        <v>81528</v>
      </c>
      <c r="F309">
        <v>59425</v>
      </c>
      <c r="G309">
        <v>3692</v>
      </c>
      <c r="H309">
        <v>4202</v>
      </c>
      <c r="I309">
        <v>55223</v>
      </c>
      <c r="J309">
        <v>1426</v>
      </c>
      <c r="K309">
        <v>1662</v>
      </c>
      <c r="L309">
        <v>1391</v>
      </c>
      <c r="M309">
        <v>7379</v>
      </c>
      <c r="N309">
        <v>52046</v>
      </c>
      <c r="O309">
        <v>377</v>
      </c>
      <c r="P309">
        <v>7726</v>
      </c>
      <c r="Q309">
        <v>53</v>
      </c>
      <c r="R309">
        <v>59</v>
      </c>
      <c r="S309">
        <v>7667</v>
      </c>
      <c r="T309">
        <v>89</v>
      </c>
      <c r="U309">
        <v>148</v>
      </c>
      <c r="V309">
        <v>347</v>
      </c>
      <c r="W309">
        <v>2056</v>
      </c>
      <c r="X309">
        <v>5670</v>
      </c>
      <c r="Y309">
        <v>97</v>
      </c>
    </row>
    <row r="310" spans="1:25">
      <c r="A310" t="s">
        <v>1061</v>
      </c>
      <c r="B310">
        <v>163918</v>
      </c>
      <c r="C310">
        <v>156302</v>
      </c>
      <c r="D310">
        <v>106667</v>
      </c>
      <c r="E310">
        <v>73661</v>
      </c>
      <c r="F310">
        <v>54137</v>
      </c>
      <c r="G310">
        <v>3245</v>
      </c>
      <c r="H310">
        <v>3786</v>
      </c>
      <c r="I310">
        <v>50351</v>
      </c>
      <c r="J310">
        <v>1161</v>
      </c>
      <c r="K310">
        <v>1489</v>
      </c>
      <c r="L310">
        <v>1101</v>
      </c>
      <c r="M310">
        <v>6545</v>
      </c>
      <c r="N310">
        <v>47592</v>
      </c>
      <c r="O310">
        <v>358</v>
      </c>
      <c r="P310">
        <v>6843</v>
      </c>
      <c r="Q310">
        <v>38</v>
      </c>
      <c r="R310">
        <v>46</v>
      </c>
      <c r="S310">
        <v>6797</v>
      </c>
      <c r="T310">
        <v>85</v>
      </c>
      <c r="U310">
        <v>105</v>
      </c>
      <c r="V310">
        <v>256</v>
      </c>
      <c r="W310">
        <v>1849</v>
      </c>
      <c r="X310">
        <v>4994</v>
      </c>
      <c r="Y310">
        <v>80</v>
      </c>
    </row>
    <row r="311" spans="1:25">
      <c r="A311" s="528" t="s">
        <v>1062</v>
      </c>
      <c r="B311" s="528">
        <v>181107</v>
      </c>
      <c r="C311" s="528">
        <v>169935</v>
      </c>
      <c r="D311" s="528">
        <v>130183</v>
      </c>
      <c r="E311" s="528">
        <v>86166</v>
      </c>
      <c r="F311" s="528">
        <v>72112</v>
      </c>
      <c r="G311" s="528">
        <v>434</v>
      </c>
      <c r="H311" s="528">
        <v>194</v>
      </c>
      <c r="I311" s="528">
        <v>71918</v>
      </c>
      <c r="J311" s="528">
        <v>383</v>
      </c>
      <c r="K311" s="528">
        <v>2361</v>
      </c>
      <c r="L311" s="528">
        <v>119</v>
      </c>
      <c r="M311" s="528">
        <v>174</v>
      </c>
      <c r="N311" s="528">
        <v>71938</v>
      </c>
      <c r="O311" s="528">
        <v>322</v>
      </c>
      <c r="P311" s="528">
        <v>5738</v>
      </c>
      <c r="Q311" s="528">
        <v>34</v>
      </c>
      <c r="R311" s="528">
        <v>8</v>
      </c>
      <c r="S311" s="528">
        <v>5730</v>
      </c>
      <c r="T311" s="528">
        <v>32</v>
      </c>
      <c r="U311" s="528">
        <v>307</v>
      </c>
      <c r="V311" s="528">
        <v>16</v>
      </c>
      <c r="W311" s="528">
        <v>31</v>
      </c>
      <c r="X311" s="528">
        <v>5707</v>
      </c>
      <c r="Y311" s="528">
        <v>46</v>
      </c>
    </row>
    <row r="312" spans="1:25">
      <c r="A312" t="s">
        <v>1063</v>
      </c>
      <c r="B312">
        <v>180986</v>
      </c>
      <c r="C312">
        <v>170051</v>
      </c>
      <c r="D312">
        <v>130053</v>
      </c>
      <c r="E312">
        <v>86561</v>
      </c>
      <c r="F312">
        <v>73392</v>
      </c>
      <c r="G312">
        <v>3617</v>
      </c>
      <c r="H312">
        <v>5598</v>
      </c>
      <c r="I312">
        <v>67794</v>
      </c>
      <c r="J312">
        <v>1877</v>
      </c>
      <c r="K312">
        <v>2478</v>
      </c>
      <c r="L312">
        <v>2215</v>
      </c>
      <c r="M312">
        <v>7388</v>
      </c>
      <c r="N312">
        <v>66004</v>
      </c>
      <c r="O312">
        <v>520</v>
      </c>
      <c r="P312">
        <v>6146</v>
      </c>
      <c r="Q312">
        <v>48</v>
      </c>
      <c r="R312">
        <v>66</v>
      </c>
      <c r="S312">
        <v>6080</v>
      </c>
      <c r="T312">
        <v>56</v>
      </c>
      <c r="U312">
        <v>306</v>
      </c>
      <c r="V312">
        <v>464</v>
      </c>
      <c r="W312">
        <v>1303</v>
      </c>
      <c r="X312">
        <v>4843</v>
      </c>
      <c r="Y312">
        <v>141</v>
      </c>
    </row>
    <row r="313" spans="1:25">
      <c r="A313" t="s">
        <v>1064</v>
      </c>
      <c r="B313">
        <v>178947</v>
      </c>
      <c r="C313">
        <v>168324</v>
      </c>
      <c r="D313">
        <v>130129</v>
      </c>
      <c r="E313">
        <v>86039</v>
      </c>
      <c r="F313">
        <v>72998</v>
      </c>
      <c r="G313">
        <v>3631</v>
      </c>
      <c r="H313">
        <v>5703</v>
      </c>
      <c r="I313">
        <v>67295</v>
      </c>
      <c r="J313">
        <v>1920</v>
      </c>
      <c r="K313">
        <v>2345</v>
      </c>
      <c r="L313">
        <v>2214</v>
      </c>
      <c r="M313">
        <v>7309</v>
      </c>
      <c r="N313">
        <v>65689</v>
      </c>
      <c r="O313">
        <v>484</v>
      </c>
      <c r="P313">
        <v>6035</v>
      </c>
      <c r="Q313">
        <v>40</v>
      </c>
      <c r="R313">
        <v>47</v>
      </c>
      <c r="S313">
        <v>5988</v>
      </c>
      <c r="T313">
        <v>41</v>
      </c>
      <c r="U313">
        <v>275</v>
      </c>
      <c r="V313">
        <v>438</v>
      </c>
      <c r="W313">
        <v>1268</v>
      </c>
      <c r="X313">
        <v>4767</v>
      </c>
      <c r="Y313">
        <v>115</v>
      </c>
    </row>
    <row r="314" spans="1:25">
      <c r="A314" s="528" t="s">
        <v>1065</v>
      </c>
      <c r="B314" s="528">
        <v>1861</v>
      </c>
      <c r="C314" s="528">
        <v>296</v>
      </c>
      <c r="D314" s="528">
        <v>183</v>
      </c>
      <c r="E314" s="528">
        <v>96</v>
      </c>
      <c r="F314" s="528">
        <v>73</v>
      </c>
      <c r="G314" s="528">
        <v>6</v>
      </c>
      <c r="H314" s="528">
        <v>7</v>
      </c>
      <c r="I314" s="528">
        <v>66</v>
      </c>
      <c r="J314" s="528">
        <v>3</v>
      </c>
      <c r="K314" s="528">
        <v>5</v>
      </c>
      <c r="L314" s="528">
        <v>7</v>
      </c>
      <c r="M314" s="528">
        <v>7</v>
      </c>
      <c r="N314" s="528">
        <v>66</v>
      </c>
      <c r="O314" s="528">
        <v>0</v>
      </c>
      <c r="P314" s="528">
        <v>15</v>
      </c>
      <c r="Q314" s="528">
        <v>1</v>
      </c>
      <c r="R314" s="528">
        <v>0</v>
      </c>
      <c r="S314" s="528">
        <v>15</v>
      </c>
      <c r="T314" s="528">
        <v>0</v>
      </c>
      <c r="U314" s="528">
        <v>0</v>
      </c>
      <c r="V314" s="528">
        <v>1</v>
      </c>
      <c r="W314" s="528">
        <v>0</v>
      </c>
      <c r="X314" s="528">
        <v>15</v>
      </c>
      <c r="Y314" s="528">
        <v>0</v>
      </c>
    </row>
    <row r="315" spans="1:25">
      <c r="A315" t="s">
        <v>1066</v>
      </c>
      <c r="B315">
        <v>1575</v>
      </c>
      <c r="C315">
        <v>141</v>
      </c>
      <c r="D315">
        <v>88</v>
      </c>
      <c r="E315">
        <v>42</v>
      </c>
      <c r="F315">
        <v>26</v>
      </c>
      <c r="G315">
        <v>0</v>
      </c>
      <c r="H315">
        <v>2</v>
      </c>
      <c r="I315">
        <v>24</v>
      </c>
      <c r="J315">
        <v>1</v>
      </c>
      <c r="K315">
        <v>0</v>
      </c>
      <c r="L315">
        <v>22</v>
      </c>
      <c r="M315">
        <v>5</v>
      </c>
      <c r="N315">
        <v>21</v>
      </c>
      <c r="O315">
        <v>0</v>
      </c>
      <c r="P315">
        <v>9</v>
      </c>
      <c r="Q315">
        <v>0</v>
      </c>
      <c r="R315">
        <v>0</v>
      </c>
      <c r="S315">
        <v>9</v>
      </c>
      <c r="T315">
        <v>0</v>
      </c>
      <c r="U315">
        <v>0</v>
      </c>
      <c r="V315">
        <v>7</v>
      </c>
      <c r="W315">
        <v>2</v>
      </c>
      <c r="X315">
        <v>7</v>
      </c>
      <c r="Y315">
        <v>0</v>
      </c>
    </row>
    <row r="316" spans="1:25">
      <c r="A316" t="s">
        <v>1067</v>
      </c>
      <c r="B316">
        <v>1493</v>
      </c>
      <c r="C316">
        <v>131</v>
      </c>
      <c r="D316">
        <v>86</v>
      </c>
      <c r="E316">
        <v>43</v>
      </c>
      <c r="F316">
        <v>28</v>
      </c>
      <c r="G316">
        <v>4</v>
      </c>
      <c r="H316">
        <v>5</v>
      </c>
      <c r="I316">
        <v>23</v>
      </c>
      <c r="J316">
        <v>2</v>
      </c>
      <c r="K316">
        <v>1</v>
      </c>
      <c r="L316">
        <v>28</v>
      </c>
      <c r="M316">
        <v>5</v>
      </c>
      <c r="N316">
        <v>23</v>
      </c>
      <c r="O316">
        <v>0</v>
      </c>
      <c r="P316">
        <v>11</v>
      </c>
      <c r="Q316">
        <v>0</v>
      </c>
      <c r="R316">
        <v>0</v>
      </c>
      <c r="S316">
        <v>11</v>
      </c>
      <c r="T316">
        <v>0</v>
      </c>
      <c r="U316">
        <v>0</v>
      </c>
      <c r="V316">
        <v>10</v>
      </c>
      <c r="W316">
        <v>2</v>
      </c>
      <c r="X316">
        <v>9</v>
      </c>
      <c r="Y316">
        <v>0</v>
      </c>
    </row>
    <row r="317" spans="1:25">
      <c r="A317" s="528" t="s">
        <v>1068</v>
      </c>
      <c r="B317" s="528">
        <v>11286</v>
      </c>
      <c r="C317" s="528">
        <v>9531</v>
      </c>
      <c r="D317" s="528">
        <v>7930</v>
      </c>
      <c r="E317" s="528">
        <v>4162</v>
      </c>
      <c r="F317" s="528">
        <v>2710</v>
      </c>
      <c r="G317" s="528">
        <v>18</v>
      </c>
      <c r="H317" s="528">
        <v>6</v>
      </c>
      <c r="I317" s="528">
        <v>2704</v>
      </c>
      <c r="J317" s="528">
        <v>14</v>
      </c>
      <c r="K317" s="528">
        <v>74</v>
      </c>
      <c r="L317" s="528">
        <v>8</v>
      </c>
      <c r="M317" s="528">
        <v>7</v>
      </c>
      <c r="N317" s="528">
        <v>2703</v>
      </c>
      <c r="O317" s="528">
        <v>20</v>
      </c>
      <c r="P317" s="528">
        <v>223</v>
      </c>
      <c r="Q317" s="528">
        <v>5</v>
      </c>
      <c r="R317" s="528">
        <v>3</v>
      </c>
      <c r="S317" s="528">
        <v>220</v>
      </c>
      <c r="T317" s="528">
        <v>3</v>
      </c>
      <c r="U317" s="528">
        <v>6</v>
      </c>
      <c r="V317" s="528">
        <v>5</v>
      </c>
      <c r="W317" s="528">
        <v>4</v>
      </c>
      <c r="X317" s="528">
        <v>219</v>
      </c>
      <c r="Y317" s="528">
        <v>5</v>
      </c>
    </row>
    <row r="318" spans="1:25">
      <c r="A318" t="s">
        <v>1069</v>
      </c>
      <c r="B318">
        <v>14676</v>
      </c>
      <c r="C318">
        <v>12053</v>
      </c>
      <c r="D318">
        <v>11488</v>
      </c>
      <c r="E318">
        <v>6528</v>
      </c>
      <c r="F318">
        <v>5023</v>
      </c>
      <c r="G318">
        <v>262</v>
      </c>
      <c r="H318">
        <v>334</v>
      </c>
      <c r="I318">
        <v>4689</v>
      </c>
      <c r="J318">
        <v>81</v>
      </c>
      <c r="K318">
        <v>143</v>
      </c>
      <c r="L318">
        <v>423</v>
      </c>
      <c r="M318">
        <v>462</v>
      </c>
      <c r="N318">
        <v>4561</v>
      </c>
      <c r="O318">
        <v>57</v>
      </c>
      <c r="P318">
        <v>461</v>
      </c>
      <c r="Q318">
        <v>0</v>
      </c>
      <c r="R318">
        <v>7</v>
      </c>
      <c r="S318">
        <v>454</v>
      </c>
      <c r="T318">
        <v>15</v>
      </c>
      <c r="U318">
        <v>13</v>
      </c>
      <c r="V318">
        <v>126</v>
      </c>
      <c r="W318">
        <v>130</v>
      </c>
      <c r="X318">
        <v>331</v>
      </c>
      <c r="Y318">
        <v>19</v>
      </c>
    </row>
    <row r="319" spans="1:25">
      <c r="A319" t="s">
        <v>1070</v>
      </c>
      <c r="B319">
        <v>12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>
      <c r="A320" s="528" t="s">
        <v>1071</v>
      </c>
      <c r="B320" s="528">
        <v>38270</v>
      </c>
      <c r="C320" s="528">
        <v>35486</v>
      </c>
      <c r="D320" s="528">
        <v>26863</v>
      </c>
      <c r="E320" s="528">
        <v>19276</v>
      </c>
      <c r="F320" s="528">
        <v>13407</v>
      </c>
      <c r="G320" s="528">
        <v>80</v>
      </c>
      <c r="H320" s="528">
        <v>19</v>
      </c>
      <c r="I320" s="528">
        <v>13388</v>
      </c>
      <c r="J320" s="528">
        <v>63</v>
      </c>
      <c r="K320" s="528">
        <v>344</v>
      </c>
      <c r="L320" s="528">
        <v>19</v>
      </c>
      <c r="M320" s="528">
        <v>33</v>
      </c>
      <c r="N320" s="528">
        <v>13374</v>
      </c>
      <c r="O320" s="528">
        <v>62</v>
      </c>
      <c r="P320" s="528">
        <v>1470</v>
      </c>
      <c r="Q320" s="528">
        <v>9</v>
      </c>
      <c r="R320" s="528">
        <v>8</v>
      </c>
      <c r="S320" s="528">
        <v>1462</v>
      </c>
      <c r="T320" s="528">
        <v>12</v>
      </c>
      <c r="U320" s="528">
        <v>29</v>
      </c>
      <c r="V320" s="528">
        <v>8</v>
      </c>
      <c r="W320" s="528">
        <v>21</v>
      </c>
      <c r="X320" s="528">
        <v>1449</v>
      </c>
      <c r="Y320" s="528">
        <v>8</v>
      </c>
    </row>
    <row r="321" spans="1:25">
      <c r="A321" t="s">
        <v>1072</v>
      </c>
      <c r="B321">
        <v>33641</v>
      </c>
      <c r="C321">
        <v>31048</v>
      </c>
      <c r="D321">
        <v>25051</v>
      </c>
      <c r="E321">
        <v>18264</v>
      </c>
      <c r="F321">
        <v>13557</v>
      </c>
      <c r="G321">
        <v>518</v>
      </c>
      <c r="H321">
        <v>719</v>
      </c>
      <c r="I321">
        <v>12838</v>
      </c>
      <c r="J321">
        <v>273</v>
      </c>
      <c r="K321">
        <v>381</v>
      </c>
      <c r="L321">
        <v>233</v>
      </c>
      <c r="M321">
        <v>1424</v>
      </c>
      <c r="N321">
        <v>12133</v>
      </c>
      <c r="O321">
        <v>82</v>
      </c>
      <c r="P321">
        <v>1607</v>
      </c>
      <c r="Q321">
        <v>11</v>
      </c>
      <c r="R321">
        <v>12</v>
      </c>
      <c r="S321">
        <v>1595</v>
      </c>
      <c r="T321">
        <v>17</v>
      </c>
      <c r="U321">
        <v>29</v>
      </c>
      <c r="V321">
        <v>64</v>
      </c>
      <c r="W321">
        <v>425</v>
      </c>
      <c r="X321">
        <v>1182</v>
      </c>
      <c r="Y321">
        <v>11</v>
      </c>
    </row>
    <row r="322" spans="1:25">
      <c r="A322" t="s">
        <v>1073</v>
      </c>
      <c r="B322">
        <v>11</v>
      </c>
      <c r="C322">
        <v>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>
      <c r="A323" s="528" t="s">
        <v>1074</v>
      </c>
      <c r="B323" s="528">
        <v>1725</v>
      </c>
      <c r="C323" s="528">
        <v>322</v>
      </c>
      <c r="D323" s="528">
        <v>227</v>
      </c>
      <c r="E323" s="528">
        <v>35</v>
      </c>
      <c r="F323" s="528">
        <v>18</v>
      </c>
      <c r="G323" s="528">
        <v>0</v>
      </c>
      <c r="H323" s="528">
        <v>1</v>
      </c>
      <c r="I323" s="528">
        <v>17</v>
      </c>
      <c r="J323" s="528">
        <v>0</v>
      </c>
      <c r="K323" s="528">
        <v>1</v>
      </c>
      <c r="L323" s="528">
        <v>1</v>
      </c>
      <c r="M323" s="528">
        <v>1</v>
      </c>
      <c r="N323" s="528">
        <v>17</v>
      </c>
      <c r="O323" s="528">
        <v>0</v>
      </c>
      <c r="P323" s="528">
        <v>9</v>
      </c>
      <c r="Q323" s="528">
        <v>0</v>
      </c>
      <c r="R323" s="528">
        <v>0</v>
      </c>
      <c r="S323" s="528">
        <v>9</v>
      </c>
      <c r="T323" s="528">
        <v>1</v>
      </c>
      <c r="U323" s="528">
        <v>0</v>
      </c>
      <c r="V323" s="528">
        <v>6</v>
      </c>
      <c r="W323" s="528">
        <v>0</v>
      </c>
      <c r="X323" s="528">
        <v>9</v>
      </c>
      <c r="Y323" s="528">
        <v>0</v>
      </c>
    </row>
    <row r="324" spans="1:25">
      <c r="A324" t="s">
        <v>1075</v>
      </c>
      <c r="B324">
        <v>3128</v>
      </c>
      <c r="C324">
        <v>565</v>
      </c>
      <c r="D324">
        <v>356</v>
      </c>
      <c r="E324">
        <v>35</v>
      </c>
      <c r="F324">
        <v>8</v>
      </c>
      <c r="G324">
        <v>4</v>
      </c>
      <c r="H324">
        <v>3</v>
      </c>
      <c r="I324">
        <v>5</v>
      </c>
      <c r="J324">
        <v>2</v>
      </c>
      <c r="K324">
        <v>2</v>
      </c>
      <c r="L324">
        <v>6</v>
      </c>
      <c r="M324">
        <v>2</v>
      </c>
      <c r="N324">
        <v>6</v>
      </c>
      <c r="O324">
        <v>0</v>
      </c>
      <c r="P324">
        <v>25</v>
      </c>
      <c r="Q324">
        <v>1</v>
      </c>
      <c r="R324">
        <v>0</v>
      </c>
      <c r="S324">
        <v>25</v>
      </c>
      <c r="T324">
        <v>1</v>
      </c>
      <c r="U324">
        <v>0</v>
      </c>
      <c r="V324">
        <v>24</v>
      </c>
      <c r="W324">
        <v>6</v>
      </c>
      <c r="X324">
        <v>19</v>
      </c>
      <c r="Y324">
        <v>0</v>
      </c>
    </row>
    <row r="325" spans="1:25">
      <c r="A325" t="s">
        <v>1076</v>
      </c>
      <c r="B325">
        <v>15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>
      <c r="A326" s="528" t="s">
        <v>1077</v>
      </c>
      <c r="B326" s="528">
        <v>17228</v>
      </c>
      <c r="C326" s="528">
        <v>676</v>
      </c>
      <c r="D326" s="528">
        <v>387</v>
      </c>
      <c r="E326" s="528">
        <v>49</v>
      </c>
      <c r="F326" s="528">
        <v>29</v>
      </c>
      <c r="G326" s="528">
        <v>4</v>
      </c>
      <c r="H326" s="528">
        <v>0</v>
      </c>
      <c r="I326" s="528">
        <v>29</v>
      </c>
      <c r="J326" s="528">
        <v>4</v>
      </c>
      <c r="K326" s="528">
        <v>4</v>
      </c>
      <c r="L326" s="528">
        <v>2</v>
      </c>
      <c r="M326" s="528">
        <v>0</v>
      </c>
      <c r="N326" s="528">
        <v>29</v>
      </c>
      <c r="O326" s="528">
        <v>1</v>
      </c>
      <c r="P326" s="528">
        <v>11</v>
      </c>
      <c r="Q326" s="528">
        <v>0</v>
      </c>
      <c r="R326" s="528">
        <v>1</v>
      </c>
      <c r="S326" s="528">
        <v>10</v>
      </c>
      <c r="T326" s="528">
        <v>0</v>
      </c>
      <c r="U326" s="528">
        <v>0</v>
      </c>
      <c r="V326" s="528">
        <v>1</v>
      </c>
      <c r="W326" s="528">
        <v>0</v>
      </c>
      <c r="X326" s="528">
        <v>11</v>
      </c>
      <c r="Y326" s="528">
        <v>0</v>
      </c>
    </row>
    <row r="327" spans="1:25">
      <c r="A327" t="s">
        <v>1078</v>
      </c>
      <c r="B327">
        <v>17426</v>
      </c>
      <c r="C327">
        <v>641</v>
      </c>
      <c r="D327">
        <v>321</v>
      </c>
      <c r="E327">
        <v>47</v>
      </c>
      <c r="F327">
        <v>31</v>
      </c>
      <c r="G327">
        <v>7</v>
      </c>
      <c r="H327">
        <v>1</v>
      </c>
      <c r="I327">
        <v>30</v>
      </c>
      <c r="J327">
        <v>3</v>
      </c>
      <c r="K327">
        <v>0</v>
      </c>
      <c r="L327">
        <v>29</v>
      </c>
      <c r="M327">
        <v>1</v>
      </c>
      <c r="N327">
        <v>30</v>
      </c>
      <c r="O327">
        <v>1</v>
      </c>
      <c r="P327">
        <v>13</v>
      </c>
      <c r="Q327">
        <v>1</v>
      </c>
      <c r="R327">
        <v>0</v>
      </c>
      <c r="S327">
        <v>13</v>
      </c>
      <c r="T327">
        <v>2</v>
      </c>
      <c r="U327">
        <v>2</v>
      </c>
      <c r="V327">
        <v>13</v>
      </c>
      <c r="W327">
        <v>2</v>
      </c>
      <c r="X327">
        <v>11</v>
      </c>
      <c r="Y327">
        <v>1</v>
      </c>
    </row>
    <row r="328" spans="1:25">
      <c r="A328" t="s">
        <v>1079</v>
      </c>
      <c r="B328">
        <v>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>
      <c r="A329" s="528" t="s">
        <v>1080</v>
      </c>
      <c r="B329" s="528">
        <v>18348</v>
      </c>
      <c r="C329" s="528">
        <v>168</v>
      </c>
      <c r="D329" s="528">
        <v>142</v>
      </c>
      <c r="E329" s="528">
        <v>0</v>
      </c>
      <c r="F329" s="528">
        <v>0</v>
      </c>
      <c r="G329" s="528">
        <v>0</v>
      </c>
      <c r="H329" s="528">
        <v>0</v>
      </c>
      <c r="I329" s="528">
        <v>0</v>
      </c>
      <c r="J329" s="528">
        <v>0</v>
      </c>
      <c r="K329" s="528">
        <v>0</v>
      </c>
      <c r="L329" s="528">
        <v>0</v>
      </c>
      <c r="M329" s="528">
        <v>0</v>
      </c>
      <c r="N329" s="528">
        <v>0</v>
      </c>
      <c r="O329" s="528">
        <v>0</v>
      </c>
      <c r="P329" s="528">
        <v>0</v>
      </c>
      <c r="Q329" s="528">
        <v>0</v>
      </c>
      <c r="R329" s="528">
        <v>0</v>
      </c>
      <c r="S329" s="528">
        <v>0</v>
      </c>
      <c r="T329" s="528">
        <v>0</v>
      </c>
      <c r="U329" s="528">
        <v>0</v>
      </c>
      <c r="V329" s="528">
        <v>0</v>
      </c>
      <c r="W329" s="528">
        <v>0</v>
      </c>
      <c r="X329" s="528">
        <v>0</v>
      </c>
      <c r="Y329" s="528">
        <v>0</v>
      </c>
    </row>
    <row r="330" spans="1:25">
      <c r="A330" t="s">
        <v>1081</v>
      </c>
      <c r="B330">
        <v>3811</v>
      </c>
      <c r="C330">
        <v>92</v>
      </c>
      <c r="D330">
        <v>75</v>
      </c>
      <c r="E330">
        <v>1</v>
      </c>
      <c r="F330">
        <v>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>
      <c r="A331" t="s">
        <v>1082</v>
      </c>
      <c r="B331">
        <v>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>
      <c r="A332" s="528" t="s">
        <v>1083</v>
      </c>
      <c r="B332" s="528">
        <v>6</v>
      </c>
      <c r="C332" s="528">
        <v>2</v>
      </c>
      <c r="D332" s="528">
        <v>0</v>
      </c>
      <c r="E332" s="528">
        <v>0</v>
      </c>
      <c r="F332" s="528">
        <v>0</v>
      </c>
      <c r="G332" s="528">
        <v>0</v>
      </c>
      <c r="H332" s="528">
        <v>0</v>
      </c>
      <c r="I332" s="528">
        <v>0</v>
      </c>
      <c r="J332" s="528">
        <v>0</v>
      </c>
      <c r="K332" s="528">
        <v>0</v>
      </c>
      <c r="L332" s="528">
        <v>0</v>
      </c>
      <c r="M332" s="528">
        <v>0</v>
      </c>
      <c r="N332" s="528">
        <v>0</v>
      </c>
      <c r="O332" s="528">
        <v>0</v>
      </c>
      <c r="P332" s="528">
        <v>0</v>
      </c>
      <c r="Q332" s="528">
        <v>0</v>
      </c>
      <c r="R332" s="528">
        <v>0</v>
      </c>
      <c r="S332" s="528">
        <v>0</v>
      </c>
      <c r="T332" s="528">
        <v>0</v>
      </c>
      <c r="U332" s="528">
        <v>0</v>
      </c>
      <c r="V332" s="528">
        <v>0</v>
      </c>
      <c r="W332" s="528">
        <v>0</v>
      </c>
      <c r="X332" s="528">
        <v>0</v>
      </c>
      <c r="Y332" s="528">
        <v>0</v>
      </c>
    </row>
    <row r="333" spans="1:25">
      <c r="A333" t="s">
        <v>1084</v>
      </c>
      <c r="B333">
        <v>1104</v>
      </c>
      <c r="C333">
        <v>738</v>
      </c>
      <c r="D333">
        <v>605</v>
      </c>
      <c r="E333">
        <v>23</v>
      </c>
      <c r="F333">
        <v>10</v>
      </c>
      <c r="G333">
        <v>6</v>
      </c>
      <c r="H333">
        <v>2</v>
      </c>
      <c r="I333">
        <v>8</v>
      </c>
      <c r="J333">
        <v>3</v>
      </c>
      <c r="K333">
        <v>0</v>
      </c>
      <c r="L333">
        <v>5</v>
      </c>
      <c r="M333">
        <v>7</v>
      </c>
      <c r="N333">
        <v>3</v>
      </c>
      <c r="O333">
        <v>0</v>
      </c>
      <c r="P333">
        <v>9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6</v>
      </c>
      <c r="W333">
        <v>4</v>
      </c>
      <c r="X333">
        <v>5</v>
      </c>
      <c r="Y333">
        <v>0</v>
      </c>
    </row>
    <row r="334" spans="1:25">
      <c r="A334" t="s">
        <v>1085</v>
      </c>
      <c r="B334">
        <v>8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>
      <c r="A335" s="528" t="s">
        <v>1086</v>
      </c>
      <c r="B335" s="528">
        <v>4870</v>
      </c>
      <c r="C335" s="528">
        <v>3653</v>
      </c>
      <c r="D335" s="528">
        <v>3197</v>
      </c>
      <c r="E335" s="528">
        <v>1162</v>
      </c>
      <c r="F335" s="528">
        <v>925</v>
      </c>
      <c r="G335" s="528">
        <v>6</v>
      </c>
      <c r="H335" s="528">
        <v>1</v>
      </c>
      <c r="I335" s="528">
        <v>924</v>
      </c>
      <c r="J335" s="528">
        <v>6</v>
      </c>
      <c r="K335" s="528">
        <v>18</v>
      </c>
      <c r="L335" s="528">
        <v>5</v>
      </c>
      <c r="M335" s="528">
        <v>0</v>
      </c>
      <c r="N335" s="528">
        <v>925</v>
      </c>
      <c r="O335" s="528">
        <v>16</v>
      </c>
      <c r="P335" s="528">
        <v>99</v>
      </c>
      <c r="Q335" s="528">
        <v>2</v>
      </c>
      <c r="R335" s="528">
        <v>0</v>
      </c>
      <c r="S335" s="528">
        <v>99</v>
      </c>
      <c r="T335" s="528">
        <v>1</v>
      </c>
      <c r="U335" s="528">
        <v>3</v>
      </c>
      <c r="V335" s="528">
        <v>0</v>
      </c>
      <c r="W335" s="528">
        <v>1</v>
      </c>
      <c r="X335" s="528">
        <v>98</v>
      </c>
      <c r="Y335" s="528">
        <v>1</v>
      </c>
    </row>
    <row r="336" spans="1:25">
      <c r="A336" t="s">
        <v>1087</v>
      </c>
      <c r="B336">
        <v>5370</v>
      </c>
      <c r="C336">
        <v>4123</v>
      </c>
      <c r="D336">
        <v>3682</v>
      </c>
      <c r="E336">
        <v>1443</v>
      </c>
      <c r="F336">
        <v>1170</v>
      </c>
      <c r="G336">
        <v>112</v>
      </c>
      <c r="H336">
        <v>70</v>
      </c>
      <c r="I336">
        <v>1100</v>
      </c>
      <c r="J336">
        <v>45</v>
      </c>
      <c r="K336">
        <v>25</v>
      </c>
      <c r="L336">
        <v>233</v>
      </c>
      <c r="M336">
        <v>151</v>
      </c>
      <c r="N336">
        <v>1019</v>
      </c>
      <c r="O336">
        <v>20</v>
      </c>
      <c r="P336">
        <v>155</v>
      </c>
      <c r="Q336">
        <v>10</v>
      </c>
      <c r="R336">
        <v>0</v>
      </c>
      <c r="S336">
        <v>155</v>
      </c>
      <c r="T336">
        <v>1</v>
      </c>
      <c r="U336">
        <v>3</v>
      </c>
      <c r="V336">
        <v>48</v>
      </c>
      <c r="W336">
        <v>62</v>
      </c>
      <c r="X336">
        <v>93</v>
      </c>
      <c r="Y336">
        <v>4</v>
      </c>
    </row>
    <row r="337" spans="1:25">
      <c r="A337" t="s">
        <v>1088</v>
      </c>
      <c r="B337">
        <v>12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>
      <c r="A338" s="528" t="s">
        <v>1089</v>
      </c>
      <c r="B338" s="528">
        <v>9120</v>
      </c>
      <c r="C338" s="528">
        <v>6251</v>
      </c>
      <c r="D338" s="528">
        <v>2983</v>
      </c>
      <c r="E338" s="528">
        <v>900</v>
      </c>
      <c r="F338" s="528">
        <v>480</v>
      </c>
      <c r="G338" s="528">
        <v>13</v>
      </c>
      <c r="H338" s="528">
        <v>1</v>
      </c>
      <c r="I338" s="528">
        <v>479</v>
      </c>
      <c r="J338" s="528">
        <v>11</v>
      </c>
      <c r="K338" s="528">
        <v>23</v>
      </c>
      <c r="L338" s="528">
        <v>8</v>
      </c>
      <c r="M338" s="528">
        <v>3</v>
      </c>
      <c r="N338" s="528">
        <v>477</v>
      </c>
      <c r="O338" s="528">
        <v>13</v>
      </c>
      <c r="P338" s="528">
        <v>112</v>
      </c>
      <c r="Q338" s="528">
        <v>3</v>
      </c>
      <c r="R338" s="528">
        <v>0</v>
      </c>
      <c r="S338" s="528">
        <v>112</v>
      </c>
      <c r="T338" s="528">
        <v>3</v>
      </c>
      <c r="U338" s="528">
        <v>4</v>
      </c>
      <c r="V338" s="528">
        <v>2</v>
      </c>
      <c r="W338" s="528">
        <v>3</v>
      </c>
      <c r="X338" s="528">
        <v>109</v>
      </c>
      <c r="Y338" s="528">
        <v>0</v>
      </c>
    </row>
    <row r="339" spans="1:25">
      <c r="A339" t="s">
        <v>1090</v>
      </c>
      <c r="B339">
        <v>10134</v>
      </c>
      <c r="C339">
        <v>6594</v>
      </c>
      <c r="D339">
        <v>3167</v>
      </c>
      <c r="E339">
        <v>960</v>
      </c>
      <c r="F339">
        <v>545</v>
      </c>
      <c r="G339">
        <v>75</v>
      </c>
      <c r="H339">
        <v>10</v>
      </c>
      <c r="I339">
        <v>535</v>
      </c>
      <c r="J339">
        <v>34</v>
      </c>
      <c r="K339">
        <v>20</v>
      </c>
      <c r="L339">
        <v>131</v>
      </c>
      <c r="M339">
        <v>140</v>
      </c>
      <c r="N339">
        <v>405</v>
      </c>
      <c r="O339">
        <v>9</v>
      </c>
      <c r="P339">
        <v>144</v>
      </c>
      <c r="Q339">
        <v>2</v>
      </c>
      <c r="R339">
        <v>0</v>
      </c>
      <c r="S339">
        <v>144</v>
      </c>
      <c r="T339">
        <v>6</v>
      </c>
      <c r="U339">
        <v>4</v>
      </c>
      <c r="V339">
        <v>59</v>
      </c>
      <c r="W339">
        <v>64</v>
      </c>
      <c r="X339">
        <v>80</v>
      </c>
      <c r="Y339">
        <v>3</v>
      </c>
    </row>
    <row r="340" spans="1:25">
      <c r="A340" t="s">
        <v>1091</v>
      </c>
      <c r="B340">
        <v>14102</v>
      </c>
      <c r="C340">
        <v>9222</v>
      </c>
      <c r="D340">
        <v>4277</v>
      </c>
      <c r="E340">
        <v>1361</v>
      </c>
      <c r="F340">
        <v>743</v>
      </c>
      <c r="G340">
        <v>85</v>
      </c>
      <c r="H340">
        <v>13</v>
      </c>
      <c r="I340">
        <v>730</v>
      </c>
      <c r="J340">
        <v>37</v>
      </c>
      <c r="K340">
        <v>27</v>
      </c>
      <c r="L340">
        <v>193</v>
      </c>
      <c r="M340">
        <v>220</v>
      </c>
      <c r="N340">
        <v>523</v>
      </c>
      <c r="O340">
        <v>14</v>
      </c>
      <c r="P340">
        <v>210</v>
      </c>
      <c r="Q340">
        <v>9</v>
      </c>
      <c r="R340">
        <v>1</v>
      </c>
      <c r="S340">
        <v>209</v>
      </c>
      <c r="T340">
        <v>8</v>
      </c>
      <c r="U340">
        <v>10</v>
      </c>
      <c r="V340">
        <v>89</v>
      </c>
      <c r="W340">
        <v>111</v>
      </c>
      <c r="X340">
        <v>99</v>
      </c>
      <c r="Y340">
        <v>4</v>
      </c>
    </row>
    <row r="341" spans="1:25">
      <c r="A341" s="528" t="s">
        <v>1092</v>
      </c>
      <c r="B341" s="528">
        <v>46394</v>
      </c>
      <c r="C341" s="528">
        <v>39187</v>
      </c>
      <c r="D341" s="528">
        <v>24806</v>
      </c>
      <c r="E341" s="528">
        <v>10299</v>
      </c>
      <c r="F341" s="528">
        <v>7454</v>
      </c>
      <c r="G341" s="528">
        <v>67</v>
      </c>
      <c r="H341" s="528">
        <v>25</v>
      </c>
      <c r="I341" s="528">
        <v>7429</v>
      </c>
      <c r="J341" s="528">
        <v>51</v>
      </c>
      <c r="K341" s="528">
        <v>600</v>
      </c>
      <c r="L341" s="528">
        <v>52</v>
      </c>
      <c r="M341" s="528">
        <v>20</v>
      </c>
      <c r="N341" s="528">
        <v>7434</v>
      </c>
      <c r="O341" s="528">
        <v>106</v>
      </c>
      <c r="P341" s="528">
        <v>942</v>
      </c>
      <c r="Q341" s="528">
        <v>14</v>
      </c>
      <c r="R341" s="528">
        <v>8</v>
      </c>
      <c r="S341" s="528">
        <v>934</v>
      </c>
      <c r="T341" s="528">
        <v>14</v>
      </c>
      <c r="U341" s="528">
        <v>48</v>
      </c>
      <c r="V341" s="528">
        <v>10</v>
      </c>
      <c r="W341" s="528">
        <v>17</v>
      </c>
      <c r="X341" s="528">
        <v>926</v>
      </c>
      <c r="Y341" s="528">
        <v>14</v>
      </c>
    </row>
    <row r="342" spans="1:25">
      <c r="A342" t="s">
        <v>1093</v>
      </c>
      <c r="B342">
        <v>47431</v>
      </c>
      <c r="C342">
        <v>39663</v>
      </c>
      <c r="D342">
        <v>23692</v>
      </c>
      <c r="E342">
        <v>11222</v>
      </c>
      <c r="F342">
        <v>8168</v>
      </c>
      <c r="G342">
        <v>1066</v>
      </c>
      <c r="H342">
        <v>191</v>
      </c>
      <c r="I342">
        <v>7977</v>
      </c>
      <c r="J342">
        <v>441</v>
      </c>
      <c r="K342">
        <v>603</v>
      </c>
      <c r="L342">
        <v>1498</v>
      </c>
      <c r="M342">
        <v>2310</v>
      </c>
      <c r="N342">
        <v>5858</v>
      </c>
      <c r="O342">
        <v>192</v>
      </c>
      <c r="P342">
        <v>1090</v>
      </c>
      <c r="Q342">
        <v>30</v>
      </c>
      <c r="R342">
        <v>9</v>
      </c>
      <c r="S342">
        <v>1081</v>
      </c>
      <c r="T342">
        <v>18</v>
      </c>
      <c r="U342">
        <v>49</v>
      </c>
      <c r="V342">
        <v>336</v>
      </c>
      <c r="W342">
        <v>458</v>
      </c>
      <c r="X342">
        <v>645</v>
      </c>
      <c r="Y342">
        <v>25</v>
      </c>
    </row>
    <row r="343" spans="1:25">
      <c r="A343" t="s">
        <v>1094</v>
      </c>
      <c r="B343">
        <v>43898</v>
      </c>
      <c r="C343">
        <v>36160</v>
      </c>
      <c r="D343">
        <v>20383</v>
      </c>
      <c r="E343">
        <v>10501</v>
      </c>
      <c r="F343">
        <v>7925</v>
      </c>
      <c r="G343">
        <v>1060</v>
      </c>
      <c r="H343">
        <v>171</v>
      </c>
      <c r="I343">
        <v>7754</v>
      </c>
      <c r="J343">
        <v>470</v>
      </c>
      <c r="K343">
        <v>546</v>
      </c>
      <c r="L343">
        <v>1583</v>
      </c>
      <c r="M343">
        <v>2341</v>
      </c>
      <c r="N343">
        <v>5584</v>
      </c>
      <c r="O343">
        <v>57</v>
      </c>
      <c r="P343">
        <v>1047</v>
      </c>
      <c r="Q343">
        <v>31</v>
      </c>
      <c r="R343">
        <v>7</v>
      </c>
      <c r="S343">
        <v>1040</v>
      </c>
      <c r="T343">
        <v>7</v>
      </c>
      <c r="U343">
        <v>43</v>
      </c>
      <c r="V343">
        <v>332</v>
      </c>
      <c r="W343">
        <v>503</v>
      </c>
      <c r="X343">
        <v>558</v>
      </c>
      <c r="Y343">
        <v>19</v>
      </c>
    </row>
    <row r="344" spans="1:25">
      <c r="A344" s="528" t="s">
        <v>1095</v>
      </c>
      <c r="B344" s="528">
        <v>190662</v>
      </c>
      <c r="C344" s="528">
        <v>183851</v>
      </c>
      <c r="D344" s="528">
        <v>151189</v>
      </c>
      <c r="E344" s="528">
        <v>110052</v>
      </c>
      <c r="F344" s="528">
        <v>69165</v>
      </c>
      <c r="G344" s="528">
        <v>413</v>
      </c>
      <c r="H344" s="528">
        <v>179</v>
      </c>
      <c r="I344" s="528">
        <v>68986</v>
      </c>
      <c r="J344" s="528">
        <v>360</v>
      </c>
      <c r="K344" s="528">
        <v>2290</v>
      </c>
      <c r="L344" s="528">
        <v>124</v>
      </c>
      <c r="M344" s="528">
        <v>337</v>
      </c>
      <c r="N344" s="528">
        <v>68828</v>
      </c>
      <c r="O344" s="528">
        <v>285</v>
      </c>
      <c r="P344" s="528">
        <v>31823</v>
      </c>
      <c r="Q344" s="528">
        <v>177</v>
      </c>
      <c r="R344" s="528">
        <v>84</v>
      </c>
      <c r="S344" s="528">
        <v>31739</v>
      </c>
      <c r="T344" s="528">
        <v>147</v>
      </c>
      <c r="U344" s="528">
        <v>404</v>
      </c>
      <c r="V344" s="528">
        <v>59</v>
      </c>
      <c r="W344" s="528">
        <v>162</v>
      </c>
      <c r="X344" s="528">
        <v>31702</v>
      </c>
      <c r="Y344" s="528">
        <v>264</v>
      </c>
    </row>
    <row r="345" spans="1:25">
      <c r="A345" t="s">
        <v>1096</v>
      </c>
      <c r="B345">
        <v>190313</v>
      </c>
      <c r="C345">
        <v>183335</v>
      </c>
      <c r="D345">
        <v>152518</v>
      </c>
      <c r="E345">
        <v>111504</v>
      </c>
      <c r="F345">
        <v>71127</v>
      </c>
      <c r="G345">
        <v>2986</v>
      </c>
      <c r="H345">
        <v>5125</v>
      </c>
      <c r="I345">
        <v>66002</v>
      </c>
      <c r="J345">
        <v>3195</v>
      </c>
      <c r="K345">
        <v>2285</v>
      </c>
      <c r="L345">
        <v>852</v>
      </c>
      <c r="M345">
        <v>18264</v>
      </c>
      <c r="N345">
        <v>52863</v>
      </c>
      <c r="O345">
        <v>233</v>
      </c>
      <c r="P345">
        <v>34313</v>
      </c>
      <c r="Q345">
        <v>69</v>
      </c>
      <c r="R345">
        <v>223</v>
      </c>
      <c r="S345">
        <v>34090</v>
      </c>
      <c r="T345">
        <v>399</v>
      </c>
      <c r="U345">
        <v>460</v>
      </c>
      <c r="V345">
        <v>673</v>
      </c>
      <c r="W345">
        <v>5122</v>
      </c>
      <c r="X345">
        <v>29404</v>
      </c>
      <c r="Y345">
        <v>239</v>
      </c>
    </row>
    <row r="346" spans="1:25">
      <c r="A346" t="s">
        <v>1097</v>
      </c>
      <c r="B346">
        <v>190835</v>
      </c>
      <c r="C346">
        <v>184121</v>
      </c>
      <c r="D346">
        <v>152702</v>
      </c>
      <c r="E346">
        <v>111364</v>
      </c>
      <c r="F346">
        <v>70897</v>
      </c>
      <c r="G346">
        <v>3015</v>
      </c>
      <c r="H346">
        <v>5208</v>
      </c>
      <c r="I346">
        <v>65689</v>
      </c>
      <c r="J346">
        <v>3198</v>
      </c>
      <c r="K346">
        <v>2345</v>
      </c>
      <c r="L346">
        <v>733</v>
      </c>
      <c r="M346">
        <v>18499</v>
      </c>
      <c r="N346">
        <v>52398</v>
      </c>
      <c r="O346">
        <v>244</v>
      </c>
      <c r="P346">
        <v>34256</v>
      </c>
      <c r="Q346">
        <v>87</v>
      </c>
      <c r="R346">
        <v>224</v>
      </c>
      <c r="S346">
        <v>34032</v>
      </c>
      <c r="T346">
        <v>438</v>
      </c>
      <c r="U346">
        <v>457</v>
      </c>
      <c r="V346">
        <v>610</v>
      </c>
      <c r="W346">
        <v>5167</v>
      </c>
      <c r="X346">
        <v>29322</v>
      </c>
      <c r="Y346">
        <v>273</v>
      </c>
    </row>
    <row r="347" spans="1:25">
      <c r="A347" s="528" t="s">
        <v>1098</v>
      </c>
      <c r="B347" s="528">
        <v>99011</v>
      </c>
      <c r="C347" s="528">
        <v>90993</v>
      </c>
      <c r="D347" s="528">
        <v>80160</v>
      </c>
      <c r="E347" s="528">
        <v>32399</v>
      </c>
      <c r="F347" s="528">
        <v>15097</v>
      </c>
      <c r="G347" s="528">
        <v>91</v>
      </c>
      <c r="H347" s="528">
        <v>35</v>
      </c>
      <c r="I347" s="528">
        <v>15062</v>
      </c>
      <c r="J347" s="528">
        <v>76</v>
      </c>
      <c r="K347" s="528">
        <v>806</v>
      </c>
      <c r="L347" s="528">
        <v>30</v>
      </c>
      <c r="M347" s="528">
        <v>97</v>
      </c>
      <c r="N347" s="528">
        <v>15000</v>
      </c>
      <c r="O347" s="528">
        <v>71</v>
      </c>
      <c r="P347" s="528">
        <v>10295</v>
      </c>
      <c r="Q347" s="528">
        <v>56</v>
      </c>
      <c r="R347" s="528">
        <v>22</v>
      </c>
      <c r="S347" s="528">
        <v>10273</v>
      </c>
      <c r="T347" s="528">
        <v>60</v>
      </c>
      <c r="U347" s="528">
        <v>161</v>
      </c>
      <c r="V347" s="528">
        <v>25</v>
      </c>
      <c r="W347" s="528">
        <v>53</v>
      </c>
      <c r="X347" s="528">
        <v>10251</v>
      </c>
      <c r="Y347" s="528">
        <v>75</v>
      </c>
    </row>
    <row r="348" spans="1:25">
      <c r="A348" t="s">
        <v>1099</v>
      </c>
      <c r="B348">
        <v>108986</v>
      </c>
      <c r="C348">
        <v>101006</v>
      </c>
      <c r="D348">
        <v>91292</v>
      </c>
      <c r="E348">
        <v>36325</v>
      </c>
      <c r="F348">
        <v>18277</v>
      </c>
      <c r="G348">
        <v>1527</v>
      </c>
      <c r="H348">
        <v>981</v>
      </c>
      <c r="I348">
        <v>17296</v>
      </c>
      <c r="J348">
        <v>911</v>
      </c>
      <c r="K348">
        <v>1098</v>
      </c>
      <c r="L348">
        <v>590</v>
      </c>
      <c r="M348">
        <v>2648</v>
      </c>
      <c r="N348">
        <v>15629</v>
      </c>
      <c r="O348">
        <v>94</v>
      </c>
      <c r="P348">
        <v>13580</v>
      </c>
      <c r="Q348">
        <v>49</v>
      </c>
      <c r="R348">
        <v>46</v>
      </c>
      <c r="S348">
        <v>13534</v>
      </c>
      <c r="T348">
        <v>166</v>
      </c>
      <c r="U348">
        <v>176</v>
      </c>
      <c r="V348">
        <v>632</v>
      </c>
      <c r="W348">
        <v>1023</v>
      </c>
      <c r="X348">
        <v>12599</v>
      </c>
      <c r="Y348">
        <v>111</v>
      </c>
    </row>
    <row r="349" spans="1:25">
      <c r="A349" t="s">
        <v>1100</v>
      </c>
      <c r="B349">
        <v>114251</v>
      </c>
      <c r="C349">
        <v>105688</v>
      </c>
      <c r="D349">
        <v>94704</v>
      </c>
      <c r="E349">
        <v>37531</v>
      </c>
      <c r="F349">
        <v>18531</v>
      </c>
      <c r="G349">
        <v>1497</v>
      </c>
      <c r="H349">
        <v>819</v>
      </c>
      <c r="I349">
        <v>17712</v>
      </c>
      <c r="J349">
        <v>875</v>
      </c>
      <c r="K349">
        <v>991</v>
      </c>
      <c r="L349">
        <v>536</v>
      </c>
      <c r="M349">
        <v>2632</v>
      </c>
      <c r="N349">
        <v>15899</v>
      </c>
      <c r="O349">
        <v>80</v>
      </c>
      <c r="P349">
        <v>14432</v>
      </c>
      <c r="Q349">
        <v>45</v>
      </c>
      <c r="R349">
        <v>41</v>
      </c>
      <c r="S349">
        <v>14391</v>
      </c>
      <c r="T349">
        <v>144</v>
      </c>
      <c r="U349">
        <v>188</v>
      </c>
      <c r="V349">
        <v>661</v>
      </c>
      <c r="W349">
        <v>1112</v>
      </c>
      <c r="X349">
        <v>13370</v>
      </c>
      <c r="Y349">
        <v>120</v>
      </c>
    </row>
    <row r="350" spans="1:25">
      <c r="A350" s="528" t="s">
        <v>1101</v>
      </c>
      <c r="B350" s="528">
        <v>171165</v>
      </c>
      <c r="C350" s="528">
        <v>164010</v>
      </c>
      <c r="D350" s="528">
        <v>89000</v>
      </c>
      <c r="E350" s="528">
        <v>58617</v>
      </c>
      <c r="F350" s="528">
        <v>35627</v>
      </c>
      <c r="G350" s="528">
        <v>227</v>
      </c>
      <c r="H350" s="528">
        <v>47</v>
      </c>
      <c r="I350" s="528">
        <v>35580</v>
      </c>
      <c r="J350" s="528">
        <v>156</v>
      </c>
      <c r="K350" s="528">
        <v>1224</v>
      </c>
      <c r="L350" s="528">
        <v>64</v>
      </c>
      <c r="M350" s="528">
        <v>199</v>
      </c>
      <c r="N350" s="528">
        <v>35428</v>
      </c>
      <c r="O350" s="528">
        <v>165</v>
      </c>
      <c r="P350" s="528">
        <v>17065</v>
      </c>
      <c r="Q350" s="528">
        <v>109</v>
      </c>
      <c r="R350" s="528">
        <v>55</v>
      </c>
      <c r="S350" s="528">
        <v>17010</v>
      </c>
      <c r="T350" s="528">
        <v>79</v>
      </c>
      <c r="U350" s="528">
        <v>167</v>
      </c>
      <c r="V350" s="528">
        <v>36</v>
      </c>
      <c r="W350" s="528">
        <v>79</v>
      </c>
      <c r="X350" s="528">
        <v>17006</v>
      </c>
      <c r="Y350" s="528">
        <v>142</v>
      </c>
    </row>
    <row r="351" spans="1:25">
      <c r="A351" t="s">
        <v>1102</v>
      </c>
      <c r="B351">
        <v>171099</v>
      </c>
      <c r="C351">
        <v>164708</v>
      </c>
      <c r="D351">
        <v>88573</v>
      </c>
      <c r="E351">
        <v>58857</v>
      </c>
      <c r="F351">
        <v>37078</v>
      </c>
      <c r="G351">
        <v>2683</v>
      </c>
      <c r="H351">
        <v>1966</v>
      </c>
      <c r="I351">
        <v>35112</v>
      </c>
      <c r="J351">
        <v>1703</v>
      </c>
      <c r="K351">
        <v>1211</v>
      </c>
      <c r="L351">
        <v>974</v>
      </c>
      <c r="M351">
        <v>9109</v>
      </c>
      <c r="N351">
        <v>27969</v>
      </c>
      <c r="O351">
        <v>125</v>
      </c>
      <c r="P351">
        <v>18228</v>
      </c>
      <c r="Q351">
        <v>77</v>
      </c>
      <c r="R351">
        <v>89</v>
      </c>
      <c r="S351">
        <v>18139</v>
      </c>
      <c r="T351">
        <v>163</v>
      </c>
      <c r="U351">
        <v>188</v>
      </c>
      <c r="V351">
        <v>818</v>
      </c>
      <c r="W351">
        <v>1862</v>
      </c>
      <c r="X351">
        <v>16447</v>
      </c>
      <c r="Y351">
        <v>119</v>
      </c>
    </row>
    <row r="352" spans="1:25">
      <c r="A352" t="s">
        <v>1103</v>
      </c>
      <c r="B352">
        <v>189833</v>
      </c>
      <c r="C352">
        <v>182553</v>
      </c>
      <c r="D352">
        <v>98542</v>
      </c>
      <c r="E352">
        <v>65411</v>
      </c>
      <c r="F352">
        <v>41292</v>
      </c>
      <c r="G352">
        <v>3067</v>
      </c>
      <c r="H352">
        <v>2282</v>
      </c>
      <c r="I352">
        <v>39010</v>
      </c>
      <c r="J352">
        <v>1842</v>
      </c>
      <c r="K352">
        <v>1449</v>
      </c>
      <c r="L352">
        <v>1238</v>
      </c>
      <c r="M352">
        <v>10141</v>
      </c>
      <c r="N352">
        <v>31151</v>
      </c>
      <c r="O352">
        <v>113</v>
      </c>
      <c r="P352">
        <v>20218</v>
      </c>
      <c r="Q352">
        <v>86</v>
      </c>
      <c r="R352">
        <v>95</v>
      </c>
      <c r="S352">
        <v>20123</v>
      </c>
      <c r="T352">
        <v>188</v>
      </c>
      <c r="U352">
        <v>235</v>
      </c>
      <c r="V352">
        <v>1016</v>
      </c>
      <c r="W352">
        <v>2082</v>
      </c>
      <c r="X352">
        <v>18250</v>
      </c>
      <c r="Y352">
        <v>117</v>
      </c>
    </row>
    <row r="353" spans="1:25">
      <c r="A353" s="528" t="s">
        <v>1104</v>
      </c>
      <c r="B353" s="528">
        <v>151314</v>
      </c>
      <c r="C353" s="528">
        <v>140085</v>
      </c>
      <c r="D353" s="528">
        <v>94448</v>
      </c>
      <c r="E353" s="528">
        <v>70201</v>
      </c>
      <c r="F353" s="528">
        <v>48216</v>
      </c>
      <c r="G353" s="528">
        <v>301</v>
      </c>
      <c r="H353" s="528">
        <v>68</v>
      </c>
      <c r="I353" s="528">
        <v>48148</v>
      </c>
      <c r="J353" s="528">
        <v>239</v>
      </c>
      <c r="K353" s="528">
        <v>2019</v>
      </c>
      <c r="L353" s="528">
        <v>77</v>
      </c>
      <c r="M353" s="528">
        <v>245</v>
      </c>
      <c r="N353" s="528">
        <v>47971</v>
      </c>
      <c r="O353" s="528">
        <v>206</v>
      </c>
      <c r="P353" s="528">
        <v>17654</v>
      </c>
      <c r="Q353" s="528">
        <v>99</v>
      </c>
      <c r="R353" s="528">
        <v>23</v>
      </c>
      <c r="S353" s="528">
        <v>17631</v>
      </c>
      <c r="T353" s="528">
        <v>74</v>
      </c>
      <c r="U353" s="528">
        <v>149</v>
      </c>
      <c r="V353" s="528">
        <v>43</v>
      </c>
      <c r="W353" s="528">
        <v>70</v>
      </c>
      <c r="X353" s="528">
        <v>17606</v>
      </c>
      <c r="Y353" s="528">
        <v>136</v>
      </c>
    </row>
    <row r="354" spans="1:25">
      <c r="A354" t="s">
        <v>1105</v>
      </c>
      <c r="B354">
        <v>146104</v>
      </c>
      <c r="C354">
        <v>134989</v>
      </c>
      <c r="D354">
        <v>88625</v>
      </c>
      <c r="E354">
        <v>65750</v>
      </c>
      <c r="F354">
        <v>45188</v>
      </c>
      <c r="G354">
        <v>2602</v>
      </c>
      <c r="H354">
        <v>3008</v>
      </c>
      <c r="I354">
        <v>42180</v>
      </c>
      <c r="J354">
        <v>1781</v>
      </c>
      <c r="K354">
        <v>2033</v>
      </c>
      <c r="L354">
        <v>1486</v>
      </c>
      <c r="M354">
        <v>13521</v>
      </c>
      <c r="N354">
        <v>31667</v>
      </c>
      <c r="O354">
        <v>214</v>
      </c>
      <c r="P354">
        <v>17268</v>
      </c>
      <c r="Q354">
        <v>71</v>
      </c>
      <c r="R354">
        <v>40</v>
      </c>
      <c r="S354">
        <v>17228</v>
      </c>
      <c r="T354">
        <v>162</v>
      </c>
      <c r="U354">
        <v>128</v>
      </c>
      <c r="V354">
        <v>868</v>
      </c>
      <c r="W354">
        <v>2492</v>
      </c>
      <c r="X354">
        <v>14893</v>
      </c>
      <c r="Y354">
        <v>148</v>
      </c>
    </row>
    <row r="355" spans="1:25">
      <c r="A355" t="s">
        <v>1106</v>
      </c>
      <c r="B355">
        <v>142656</v>
      </c>
      <c r="C355">
        <v>131412</v>
      </c>
      <c r="D355">
        <v>86503</v>
      </c>
      <c r="E355">
        <v>64015</v>
      </c>
      <c r="F355">
        <v>44015</v>
      </c>
      <c r="G355">
        <v>2668</v>
      </c>
      <c r="H355">
        <v>3120</v>
      </c>
      <c r="I355">
        <v>40895</v>
      </c>
      <c r="J355">
        <v>1703</v>
      </c>
      <c r="K355">
        <v>2039</v>
      </c>
      <c r="L355">
        <v>1278</v>
      </c>
      <c r="M355">
        <v>13328</v>
      </c>
      <c r="N355">
        <v>30686</v>
      </c>
      <c r="O355">
        <v>232</v>
      </c>
      <c r="P355">
        <v>16661</v>
      </c>
      <c r="Q355">
        <v>75</v>
      </c>
      <c r="R355">
        <v>38</v>
      </c>
      <c r="S355">
        <v>16623</v>
      </c>
      <c r="T355">
        <v>167</v>
      </c>
      <c r="U355">
        <v>129</v>
      </c>
      <c r="V355">
        <v>805</v>
      </c>
      <c r="W355">
        <v>2394</v>
      </c>
      <c r="X355">
        <v>14374</v>
      </c>
      <c r="Y355">
        <v>173</v>
      </c>
    </row>
    <row r="356" spans="1:25">
      <c r="A356" s="528" t="s">
        <v>1107</v>
      </c>
      <c r="B356" s="528">
        <v>21</v>
      </c>
      <c r="C356" s="528">
        <v>2</v>
      </c>
      <c r="D356" s="528">
        <v>2</v>
      </c>
      <c r="E356" s="528">
        <v>1</v>
      </c>
      <c r="F356" s="528">
        <v>1</v>
      </c>
      <c r="G356" s="528">
        <v>0</v>
      </c>
      <c r="H356" s="528">
        <v>0</v>
      </c>
      <c r="I356" s="528">
        <v>1</v>
      </c>
      <c r="J356" s="528">
        <v>0</v>
      </c>
      <c r="K356" s="528">
        <v>0</v>
      </c>
      <c r="L356" s="528">
        <v>1</v>
      </c>
      <c r="M356" s="528">
        <v>0</v>
      </c>
      <c r="N356" s="528">
        <v>1</v>
      </c>
      <c r="O356" s="528">
        <v>1</v>
      </c>
      <c r="P356" s="528">
        <v>0</v>
      </c>
      <c r="Q356" s="528">
        <v>0</v>
      </c>
      <c r="R356" s="528">
        <v>0</v>
      </c>
      <c r="S356" s="528">
        <v>0</v>
      </c>
      <c r="T356" s="528">
        <v>0</v>
      </c>
      <c r="U356" s="528">
        <v>0</v>
      </c>
      <c r="V356" s="528">
        <v>0</v>
      </c>
      <c r="W356" s="528">
        <v>0</v>
      </c>
      <c r="X356" s="528">
        <v>0</v>
      </c>
      <c r="Y356" s="528">
        <v>0</v>
      </c>
    </row>
    <row r="357" spans="1:25">
      <c r="A357" t="s">
        <v>1108</v>
      </c>
      <c r="B357">
        <v>8081</v>
      </c>
      <c r="C357">
        <v>3304</v>
      </c>
      <c r="D357">
        <v>1733</v>
      </c>
      <c r="E357">
        <v>768</v>
      </c>
      <c r="F357">
        <v>508</v>
      </c>
      <c r="G357">
        <v>200</v>
      </c>
      <c r="H357">
        <v>69</v>
      </c>
      <c r="I357">
        <v>439</v>
      </c>
      <c r="J357">
        <v>109</v>
      </c>
      <c r="K357">
        <v>85</v>
      </c>
      <c r="L357">
        <v>364</v>
      </c>
      <c r="M357">
        <v>354</v>
      </c>
      <c r="N357">
        <v>154</v>
      </c>
      <c r="O357">
        <v>15</v>
      </c>
      <c r="P357">
        <v>207</v>
      </c>
      <c r="Q357">
        <v>4</v>
      </c>
      <c r="R357">
        <v>0</v>
      </c>
      <c r="S357">
        <v>207</v>
      </c>
      <c r="T357">
        <v>7</v>
      </c>
      <c r="U357">
        <v>24</v>
      </c>
      <c r="V357">
        <v>176</v>
      </c>
      <c r="W357">
        <v>79</v>
      </c>
      <c r="X357">
        <v>128</v>
      </c>
      <c r="Y357">
        <v>0</v>
      </c>
    </row>
    <row r="358" spans="1:25">
      <c r="A358" t="s">
        <v>1109</v>
      </c>
      <c r="B358">
        <v>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>
      <c r="A359" s="528" t="s">
        <v>1110</v>
      </c>
      <c r="B359" s="528">
        <v>26933</v>
      </c>
      <c r="C359" s="528">
        <v>14024</v>
      </c>
      <c r="D359" s="528">
        <v>11130</v>
      </c>
      <c r="E359" s="528">
        <v>4635</v>
      </c>
      <c r="F359" s="528">
        <v>2513</v>
      </c>
      <c r="G359" s="528">
        <v>25</v>
      </c>
      <c r="H359" s="528">
        <v>9</v>
      </c>
      <c r="I359" s="528">
        <v>2504</v>
      </c>
      <c r="J359" s="528">
        <v>17</v>
      </c>
      <c r="K359" s="528">
        <v>142</v>
      </c>
      <c r="L359" s="528">
        <v>29</v>
      </c>
      <c r="M359" s="528">
        <v>22</v>
      </c>
      <c r="N359" s="528">
        <v>2491</v>
      </c>
      <c r="O359" s="528">
        <v>15</v>
      </c>
      <c r="P359" s="528">
        <v>1735</v>
      </c>
      <c r="Q359" s="528">
        <v>18</v>
      </c>
      <c r="R359" s="528">
        <v>6</v>
      </c>
      <c r="S359" s="528">
        <v>1729</v>
      </c>
      <c r="T359" s="528">
        <v>13</v>
      </c>
      <c r="U359" s="528">
        <v>61</v>
      </c>
      <c r="V359" s="528">
        <v>20</v>
      </c>
      <c r="W359" s="528">
        <v>4</v>
      </c>
      <c r="X359" s="528">
        <v>1732</v>
      </c>
      <c r="Y359" s="528">
        <v>10</v>
      </c>
    </row>
    <row r="360" spans="1:25">
      <c r="A360" t="s">
        <v>1111</v>
      </c>
      <c r="B360">
        <v>31549</v>
      </c>
      <c r="C360">
        <v>14656</v>
      </c>
      <c r="D360">
        <v>11638</v>
      </c>
      <c r="E360">
        <v>5256</v>
      </c>
      <c r="F360">
        <v>2884</v>
      </c>
      <c r="G360">
        <v>368</v>
      </c>
      <c r="H360">
        <v>135</v>
      </c>
      <c r="I360">
        <v>2749</v>
      </c>
      <c r="J360">
        <v>171</v>
      </c>
      <c r="K360">
        <v>162</v>
      </c>
      <c r="L360">
        <v>891</v>
      </c>
      <c r="M360">
        <v>1033</v>
      </c>
      <c r="N360">
        <v>1851</v>
      </c>
      <c r="O360">
        <v>13</v>
      </c>
      <c r="P360">
        <v>2009</v>
      </c>
      <c r="Q360">
        <v>32</v>
      </c>
      <c r="R360">
        <v>17</v>
      </c>
      <c r="S360">
        <v>1992</v>
      </c>
      <c r="T360">
        <v>33</v>
      </c>
      <c r="U360">
        <v>76</v>
      </c>
      <c r="V360">
        <v>925</v>
      </c>
      <c r="W360">
        <v>450</v>
      </c>
      <c r="X360">
        <v>1567</v>
      </c>
      <c r="Y360">
        <v>16</v>
      </c>
    </row>
    <row r="361" spans="1:25">
      <c r="A361" t="s">
        <v>1112</v>
      </c>
      <c r="B361">
        <v>31731</v>
      </c>
      <c r="C361">
        <v>15153</v>
      </c>
      <c r="D361">
        <v>12066</v>
      </c>
      <c r="E361">
        <v>5337</v>
      </c>
      <c r="F361">
        <v>2879</v>
      </c>
      <c r="G361">
        <v>378</v>
      </c>
      <c r="H361">
        <v>139</v>
      </c>
      <c r="I361">
        <v>2740</v>
      </c>
      <c r="J361">
        <v>160</v>
      </c>
      <c r="K361">
        <v>157</v>
      </c>
      <c r="L361">
        <v>935</v>
      </c>
      <c r="M361">
        <v>1106</v>
      </c>
      <c r="N361">
        <v>1773</v>
      </c>
      <c r="O361">
        <v>14</v>
      </c>
      <c r="P361">
        <v>2063</v>
      </c>
      <c r="Q361">
        <v>33</v>
      </c>
      <c r="R361">
        <v>22</v>
      </c>
      <c r="S361">
        <v>2041</v>
      </c>
      <c r="T361">
        <v>34</v>
      </c>
      <c r="U361">
        <v>68</v>
      </c>
      <c r="V361">
        <v>1011</v>
      </c>
      <c r="W361">
        <v>465</v>
      </c>
      <c r="X361">
        <v>1619</v>
      </c>
      <c r="Y361">
        <v>13</v>
      </c>
    </row>
    <row r="362" spans="1:25">
      <c r="A362" s="528" t="s">
        <v>1113</v>
      </c>
      <c r="B362" s="528">
        <v>27792</v>
      </c>
      <c r="C362" s="528">
        <v>17402</v>
      </c>
      <c r="D362" s="528">
        <v>8362</v>
      </c>
      <c r="E362" s="528">
        <v>4420</v>
      </c>
      <c r="F362" s="528">
        <v>2425</v>
      </c>
      <c r="G362" s="528">
        <v>14</v>
      </c>
      <c r="H362" s="528">
        <v>9</v>
      </c>
      <c r="I362" s="528">
        <v>2416</v>
      </c>
      <c r="J362" s="528">
        <v>11</v>
      </c>
      <c r="K362" s="528">
        <v>113</v>
      </c>
      <c r="L362" s="528">
        <v>16</v>
      </c>
      <c r="M362" s="528">
        <v>6</v>
      </c>
      <c r="N362" s="528">
        <v>2419</v>
      </c>
      <c r="O362" s="528">
        <v>16</v>
      </c>
      <c r="P362" s="528">
        <v>1519</v>
      </c>
      <c r="Q362" s="528">
        <v>10</v>
      </c>
      <c r="R362" s="528">
        <v>3</v>
      </c>
      <c r="S362" s="528">
        <v>1516</v>
      </c>
      <c r="T362" s="528">
        <v>10</v>
      </c>
      <c r="U362" s="528">
        <v>29</v>
      </c>
      <c r="V362" s="528">
        <v>5</v>
      </c>
      <c r="W362" s="528">
        <v>10</v>
      </c>
      <c r="X362" s="528">
        <v>1509</v>
      </c>
      <c r="Y362" s="528">
        <v>13</v>
      </c>
    </row>
    <row r="363" spans="1:25">
      <c r="A363" t="s">
        <v>1114</v>
      </c>
      <c r="B363">
        <v>36152</v>
      </c>
      <c r="C363">
        <v>21359</v>
      </c>
      <c r="D363">
        <v>9934</v>
      </c>
      <c r="E363">
        <v>5346</v>
      </c>
      <c r="F363">
        <v>2994</v>
      </c>
      <c r="G363">
        <v>346</v>
      </c>
      <c r="H363">
        <v>135</v>
      </c>
      <c r="I363">
        <v>2859</v>
      </c>
      <c r="J363">
        <v>232</v>
      </c>
      <c r="K363">
        <v>130</v>
      </c>
      <c r="L363">
        <v>867</v>
      </c>
      <c r="M363">
        <v>1357</v>
      </c>
      <c r="N363">
        <v>1637</v>
      </c>
      <c r="O363">
        <v>19</v>
      </c>
      <c r="P363">
        <v>2033</v>
      </c>
      <c r="Q363">
        <v>22</v>
      </c>
      <c r="R363">
        <v>8</v>
      </c>
      <c r="S363">
        <v>2025</v>
      </c>
      <c r="T363">
        <v>19</v>
      </c>
      <c r="U363">
        <v>46</v>
      </c>
      <c r="V363">
        <v>751</v>
      </c>
      <c r="W363">
        <v>588</v>
      </c>
      <c r="X363">
        <v>1472</v>
      </c>
      <c r="Y363">
        <v>20</v>
      </c>
    </row>
    <row r="364" spans="1:25">
      <c r="A364" t="s">
        <v>1115</v>
      </c>
      <c r="B364">
        <v>36443</v>
      </c>
      <c r="C364">
        <v>21347</v>
      </c>
      <c r="D364">
        <v>10172</v>
      </c>
      <c r="E364">
        <v>5579</v>
      </c>
      <c r="F364">
        <v>3216</v>
      </c>
      <c r="G364">
        <v>385</v>
      </c>
      <c r="H364">
        <v>129</v>
      </c>
      <c r="I364">
        <v>3087</v>
      </c>
      <c r="J364">
        <v>254</v>
      </c>
      <c r="K364">
        <v>148</v>
      </c>
      <c r="L364">
        <v>928</v>
      </c>
      <c r="M364">
        <v>1517</v>
      </c>
      <c r="N364">
        <v>1699</v>
      </c>
      <c r="O364">
        <v>26</v>
      </c>
      <c r="P364">
        <v>1987</v>
      </c>
      <c r="Q364">
        <v>23</v>
      </c>
      <c r="R364">
        <v>9</v>
      </c>
      <c r="S364">
        <v>1978</v>
      </c>
      <c r="T364">
        <v>25</v>
      </c>
      <c r="U364">
        <v>48</v>
      </c>
      <c r="V364">
        <v>707</v>
      </c>
      <c r="W364">
        <v>599</v>
      </c>
      <c r="X364">
        <v>1419</v>
      </c>
      <c r="Y364">
        <v>20</v>
      </c>
    </row>
    <row r="365" spans="1:25">
      <c r="A365" s="528" t="s">
        <v>1116</v>
      </c>
      <c r="B365" s="528">
        <v>34699</v>
      </c>
      <c r="C365" s="528">
        <v>798</v>
      </c>
      <c r="D365" s="528">
        <v>429</v>
      </c>
      <c r="E365" s="528">
        <v>3</v>
      </c>
      <c r="F365" s="528">
        <v>1</v>
      </c>
      <c r="G365" s="528">
        <v>0</v>
      </c>
      <c r="H365" s="528">
        <v>0</v>
      </c>
      <c r="I365" s="528">
        <v>1</v>
      </c>
      <c r="J365" s="528">
        <v>0</v>
      </c>
      <c r="K365" s="528">
        <v>0</v>
      </c>
      <c r="L365" s="528">
        <v>0</v>
      </c>
      <c r="M365" s="528">
        <v>0</v>
      </c>
      <c r="N365" s="528">
        <v>1</v>
      </c>
      <c r="O365" s="528">
        <v>0</v>
      </c>
      <c r="P365" s="528">
        <v>1</v>
      </c>
      <c r="Q365" s="528">
        <v>1</v>
      </c>
      <c r="R365" s="528">
        <v>0</v>
      </c>
      <c r="S365" s="528">
        <v>1</v>
      </c>
      <c r="T365" s="528">
        <v>0</v>
      </c>
      <c r="U365" s="528">
        <v>0</v>
      </c>
      <c r="V365" s="528">
        <v>1</v>
      </c>
      <c r="W365" s="528">
        <v>0</v>
      </c>
      <c r="X365" s="528">
        <v>1</v>
      </c>
      <c r="Y365" s="528">
        <v>0</v>
      </c>
    </row>
    <row r="366" spans="1:25">
      <c r="A366" t="s">
        <v>1117</v>
      </c>
      <c r="B366">
        <v>32891</v>
      </c>
      <c r="C366">
        <v>750</v>
      </c>
      <c r="D366">
        <v>395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>
      <c r="A367" t="s">
        <v>1118</v>
      </c>
      <c r="B367">
        <v>32720</v>
      </c>
      <c r="C367">
        <v>777</v>
      </c>
      <c r="D367">
        <v>420</v>
      </c>
      <c r="E367">
        <v>3</v>
      </c>
      <c r="F367">
        <v>2</v>
      </c>
      <c r="G367">
        <v>0</v>
      </c>
      <c r="H367">
        <v>0</v>
      </c>
      <c r="I367">
        <v>2</v>
      </c>
      <c r="J367">
        <v>0</v>
      </c>
      <c r="K367">
        <v>0</v>
      </c>
      <c r="L367">
        <v>2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1</v>
      </c>
      <c r="Y367">
        <v>0</v>
      </c>
    </row>
    <row r="368" spans="1:25">
      <c r="A368" s="528" t="s">
        <v>1119</v>
      </c>
      <c r="B368" s="528">
        <v>27093</v>
      </c>
      <c r="C368" s="528">
        <v>465</v>
      </c>
      <c r="D368" s="528">
        <v>329</v>
      </c>
      <c r="E368" s="528">
        <v>0</v>
      </c>
      <c r="F368" s="528">
        <v>0</v>
      </c>
      <c r="G368" s="528">
        <v>0</v>
      </c>
      <c r="H368" s="528">
        <v>0</v>
      </c>
      <c r="I368" s="528">
        <v>0</v>
      </c>
      <c r="J368" s="528">
        <v>0</v>
      </c>
      <c r="K368" s="528">
        <v>0</v>
      </c>
      <c r="L368" s="528">
        <v>0</v>
      </c>
      <c r="M368" s="528">
        <v>0</v>
      </c>
      <c r="N368" s="528">
        <v>0</v>
      </c>
      <c r="O368" s="528">
        <v>0</v>
      </c>
      <c r="P368" s="528">
        <v>0</v>
      </c>
      <c r="Q368" s="528">
        <v>0</v>
      </c>
      <c r="R368" s="528">
        <v>0</v>
      </c>
      <c r="S368" s="528">
        <v>0</v>
      </c>
      <c r="T368" s="528">
        <v>0</v>
      </c>
      <c r="U368" s="528">
        <v>0</v>
      </c>
      <c r="V368" s="528">
        <v>0</v>
      </c>
      <c r="W368" s="528">
        <v>0</v>
      </c>
      <c r="X368" s="528">
        <v>0</v>
      </c>
      <c r="Y368" s="528">
        <v>0</v>
      </c>
    </row>
    <row r="369" spans="1:25">
      <c r="A369" t="s">
        <v>1120</v>
      </c>
      <c r="B369">
        <v>30278</v>
      </c>
      <c r="C369">
        <v>492</v>
      </c>
      <c r="D369">
        <v>354</v>
      </c>
      <c r="E369">
        <v>3</v>
      </c>
      <c r="F369">
        <v>1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1</v>
      </c>
      <c r="Y369">
        <v>0</v>
      </c>
    </row>
    <row r="370" spans="1:25">
      <c r="A370" t="s">
        <v>1121</v>
      </c>
      <c r="B370">
        <v>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>
      <c r="A371" s="528" t="s">
        <v>1122</v>
      </c>
      <c r="B371" s="528">
        <v>1425</v>
      </c>
      <c r="C371" s="528">
        <v>237</v>
      </c>
      <c r="D371" s="528">
        <v>139</v>
      </c>
      <c r="E371" s="528">
        <v>2</v>
      </c>
      <c r="F371" s="528">
        <v>0</v>
      </c>
      <c r="G371" s="528">
        <v>0</v>
      </c>
      <c r="H371" s="528">
        <v>0</v>
      </c>
      <c r="I371" s="528">
        <v>0</v>
      </c>
      <c r="J371" s="528">
        <v>0</v>
      </c>
      <c r="K371" s="528">
        <v>0</v>
      </c>
      <c r="L371" s="528">
        <v>0</v>
      </c>
      <c r="M371" s="528">
        <v>0</v>
      </c>
      <c r="N371" s="528">
        <v>0</v>
      </c>
      <c r="O371" s="528">
        <v>0</v>
      </c>
      <c r="P371" s="528">
        <v>2</v>
      </c>
      <c r="Q371" s="528">
        <v>1</v>
      </c>
      <c r="R371" s="528">
        <v>0</v>
      </c>
      <c r="S371" s="528">
        <v>2</v>
      </c>
      <c r="T371" s="528">
        <v>0</v>
      </c>
      <c r="U371" s="528">
        <v>0</v>
      </c>
      <c r="V371" s="528">
        <v>2</v>
      </c>
      <c r="W371" s="528">
        <v>0</v>
      </c>
      <c r="X371" s="528">
        <v>2</v>
      </c>
      <c r="Y371" s="528">
        <v>0</v>
      </c>
    </row>
    <row r="372" spans="1:25">
      <c r="A372" t="s">
        <v>1123</v>
      </c>
      <c r="B372">
        <v>1724</v>
      </c>
      <c r="C372">
        <v>241</v>
      </c>
      <c r="D372">
        <v>115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>
      <c r="A373" t="s">
        <v>1124</v>
      </c>
      <c r="B373">
        <v>1330</v>
      </c>
      <c r="C373">
        <v>229</v>
      </c>
      <c r="D373">
        <v>119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2</v>
      </c>
      <c r="Q373">
        <v>0</v>
      </c>
      <c r="R373">
        <v>0</v>
      </c>
      <c r="S373">
        <v>2</v>
      </c>
      <c r="T373">
        <v>0</v>
      </c>
      <c r="U373">
        <v>0</v>
      </c>
      <c r="V373">
        <v>2</v>
      </c>
      <c r="W373">
        <v>0</v>
      </c>
      <c r="X373">
        <v>2</v>
      </c>
      <c r="Y373">
        <v>0</v>
      </c>
    </row>
    <row r="374" spans="1:25">
      <c r="A374" s="528" t="s">
        <v>1125</v>
      </c>
      <c r="B374" s="528">
        <v>850</v>
      </c>
      <c r="C374" s="528">
        <v>67</v>
      </c>
      <c r="D374" s="528">
        <v>22</v>
      </c>
      <c r="E374" s="528">
        <v>0</v>
      </c>
      <c r="F374" s="528">
        <v>0</v>
      </c>
      <c r="G374" s="528">
        <v>0</v>
      </c>
      <c r="H374" s="528">
        <v>0</v>
      </c>
      <c r="I374" s="528">
        <v>0</v>
      </c>
      <c r="J374" s="528">
        <v>0</v>
      </c>
      <c r="K374" s="528">
        <v>0</v>
      </c>
      <c r="L374" s="528">
        <v>0</v>
      </c>
      <c r="M374" s="528">
        <v>0</v>
      </c>
      <c r="N374" s="528">
        <v>0</v>
      </c>
      <c r="O374" s="528">
        <v>0</v>
      </c>
      <c r="P374" s="528">
        <v>0</v>
      </c>
      <c r="Q374" s="528">
        <v>0</v>
      </c>
      <c r="R374" s="528">
        <v>0</v>
      </c>
      <c r="S374" s="528">
        <v>0</v>
      </c>
      <c r="T374" s="528">
        <v>0</v>
      </c>
      <c r="U374" s="528">
        <v>0</v>
      </c>
      <c r="V374" s="528">
        <v>0</v>
      </c>
      <c r="W374" s="528">
        <v>0</v>
      </c>
      <c r="X374" s="528">
        <v>0</v>
      </c>
      <c r="Y374" s="528">
        <v>0</v>
      </c>
    </row>
    <row r="375" spans="1:25">
      <c r="A375" t="s">
        <v>1126</v>
      </c>
      <c r="B375">
        <v>913</v>
      </c>
      <c r="C375">
        <v>70</v>
      </c>
      <c r="D375">
        <v>21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>
      <c r="A376" t="s">
        <v>1127</v>
      </c>
      <c r="B376">
        <v>968</v>
      </c>
      <c r="C376">
        <v>77</v>
      </c>
      <c r="D376">
        <v>27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>
      <c r="A377" s="528" t="s">
        <v>1128</v>
      </c>
      <c r="B377" s="528">
        <v>4908</v>
      </c>
      <c r="C377" s="528">
        <v>1419</v>
      </c>
      <c r="D377" s="528">
        <v>1262</v>
      </c>
      <c r="E377" s="528">
        <v>460</v>
      </c>
      <c r="F377" s="528">
        <v>204</v>
      </c>
      <c r="G377" s="528">
        <v>7</v>
      </c>
      <c r="H377" s="528">
        <v>1</v>
      </c>
      <c r="I377" s="528">
        <v>203</v>
      </c>
      <c r="J377" s="528">
        <v>6</v>
      </c>
      <c r="K377" s="528">
        <v>9</v>
      </c>
      <c r="L377" s="528">
        <v>9</v>
      </c>
      <c r="M377" s="528">
        <v>1</v>
      </c>
      <c r="N377" s="528">
        <v>203</v>
      </c>
      <c r="O377" s="528">
        <v>5</v>
      </c>
      <c r="P377" s="528">
        <v>185</v>
      </c>
      <c r="Q377" s="528">
        <v>3</v>
      </c>
      <c r="R377" s="528">
        <v>0</v>
      </c>
      <c r="S377" s="528">
        <v>185</v>
      </c>
      <c r="T377" s="528">
        <v>0</v>
      </c>
      <c r="U377" s="528">
        <v>5</v>
      </c>
      <c r="V377" s="528">
        <v>3</v>
      </c>
      <c r="W377" s="528">
        <v>1</v>
      </c>
      <c r="X377" s="528">
        <v>184</v>
      </c>
      <c r="Y377" s="528">
        <v>2</v>
      </c>
    </row>
    <row r="378" spans="1:25">
      <c r="A378" t="s">
        <v>1129</v>
      </c>
      <c r="B378">
        <v>3617</v>
      </c>
      <c r="C378">
        <v>1074</v>
      </c>
      <c r="D378">
        <v>941</v>
      </c>
      <c r="E378">
        <v>380</v>
      </c>
      <c r="F378">
        <v>179</v>
      </c>
      <c r="G378">
        <v>47</v>
      </c>
      <c r="H378">
        <v>10</v>
      </c>
      <c r="I378">
        <v>169</v>
      </c>
      <c r="J378">
        <v>8</v>
      </c>
      <c r="K378">
        <v>17</v>
      </c>
      <c r="L378">
        <v>67</v>
      </c>
      <c r="M378">
        <v>48</v>
      </c>
      <c r="N378">
        <v>131</v>
      </c>
      <c r="O378">
        <v>2</v>
      </c>
      <c r="P378">
        <v>156</v>
      </c>
      <c r="Q378">
        <v>6</v>
      </c>
      <c r="R378">
        <v>4</v>
      </c>
      <c r="S378">
        <v>152</v>
      </c>
      <c r="T378">
        <v>7</v>
      </c>
      <c r="U378">
        <v>6</v>
      </c>
      <c r="V378">
        <v>54</v>
      </c>
      <c r="W378">
        <v>43</v>
      </c>
      <c r="X378">
        <v>116</v>
      </c>
      <c r="Y378">
        <v>4</v>
      </c>
    </row>
    <row r="379" spans="1:25">
      <c r="A379" t="s">
        <v>1130</v>
      </c>
      <c r="B379">
        <v>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>
      <c r="A380" s="528" t="s">
        <v>1131</v>
      </c>
      <c r="B380" s="528">
        <v>8521</v>
      </c>
      <c r="C380" s="528">
        <v>1523</v>
      </c>
      <c r="D380" s="528">
        <v>1347</v>
      </c>
      <c r="E380" s="528">
        <v>618</v>
      </c>
      <c r="F380" s="528">
        <v>235</v>
      </c>
      <c r="G380" s="528">
        <v>2</v>
      </c>
      <c r="H380" s="528">
        <v>0</v>
      </c>
      <c r="I380" s="528">
        <v>235</v>
      </c>
      <c r="J380" s="528">
        <v>3</v>
      </c>
      <c r="K380" s="528">
        <v>4</v>
      </c>
      <c r="L380" s="528">
        <v>1</v>
      </c>
      <c r="M380" s="528">
        <v>0</v>
      </c>
      <c r="N380" s="528">
        <v>235</v>
      </c>
      <c r="O380" s="528">
        <v>2</v>
      </c>
      <c r="P380" s="528">
        <v>313</v>
      </c>
      <c r="Q380" s="528">
        <v>4</v>
      </c>
      <c r="R380" s="528">
        <v>0</v>
      </c>
      <c r="S380" s="528">
        <v>313</v>
      </c>
      <c r="T380" s="528">
        <v>2</v>
      </c>
      <c r="U380" s="528">
        <v>2</v>
      </c>
      <c r="V380" s="528">
        <v>5</v>
      </c>
      <c r="W380" s="528">
        <v>0</v>
      </c>
      <c r="X380" s="528">
        <v>313</v>
      </c>
      <c r="Y380" s="528">
        <v>2</v>
      </c>
    </row>
    <row r="381" spans="1:25">
      <c r="A381" t="s">
        <v>1132</v>
      </c>
      <c r="B381">
        <v>10504</v>
      </c>
      <c r="C381">
        <v>1981</v>
      </c>
      <c r="D381">
        <v>1741</v>
      </c>
      <c r="E381">
        <v>833</v>
      </c>
      <c r="F381">
        <v>279</v>
      </c>
      <c r="G381">
        <v>50</v>
      </c>
      <c r="H381">
        <v>21</v>
      </c>
      <c r="I381">
        <v>258</v>
      </c>
      <c r="J381">
        <v>8</v>
      </c>
      <c r="K381">
        <v>12</v>
      </c>
      <c r="L381">
        <v>146</v>
      </c>
      <c r="M381">
        <v>138</v>
      </c>
      <c r="N381">
        <v>141</v>
      </c>
      <c r="O381">
        <v>6</v>
      </c>
      <c r="P381">
        <v>454</v>
      </c>
      <c r="Q381">
        <v>4</v>
      </c>
      <c r="R381">
        <v>2</v>
      </c>
      <c r="S381">
        <v>452</v>
      </c>
      <c r="T381">
        <v>5</v>
      </c>
      <c r="U381">
        <v>4</v>
      </c>
      <c r="V381">
        <v>277</v>
      </c>
      <c r="W381">
        <v>93</v>
      </c>
      <c r="X381">
        <v>369</v>
      </c>
      <c r="Y381">
        <v>3</v>
      </c>
    </row>
    <row r="382" spans="1:25">
      <c r="A382" t="s">
        <v>1133</v>
      </c>
      <c r="B382">
        <v>10315</v>
      </c>
      <c r="C382">
        <v>1738</v>
      </c>
      <c r="D382">
        <v>1523</v>
      </c>
      <c r="E382">
        <v>691</v>
      </c>
      <c r="F382">
        <v>237</v>
      </c>
      <c r="G382">
        <v>35</v>
      </c>
      <c r="H382">
        <v>19</v>
      </c>
      <c r="I382">
        <v>218</v>
      </c>
      <c r="J382">
        <v>11</v>
      </c>
      <c r="K382">
        <v>8</v>
      </c>
      <c r="L382">
        <v>132</v>
      </c>
      <c r="M382">
        <v>123</v>
      </c>
      <c r="N382">
        <v>114</v>
      </c>
      <c r="O382">
        <v>2</v>
      </c>
      <c r="P382">
        <v>378</v>
      </c>
      <c r="Q382">
        <v>7</v>
      </c>
      <c r="R382">
        <v>2</v>
      </c>
      <c r="S382">
        <v>376</v>
      </c>
      <c r="T382">
        <v>1</v>
      </c>
      <c r="U382">
        <v>1</v>
      </c>
      <c r="V382">
        <v>234</v>
      </c>
      <c r="W382">
        <v>71</v>
      </c>
      <c r="X382">
        <v>316</v>
      </c>
      <c r="Y382">
        <v>3</v>
      </c>
    </row>
    <row r="383" spans="1:25">
      <c r="A383" s="528" t="s">
        <v>1134</v>
      </c>
      <c r="B383" s="528">
        <v>40736</v>
      </c>
      <c r="C383" s="528">
        <v>1580</v>
      </c>
      <c r="D383" s="528">
        <v>871</v>
      </c>
      <c r="E383" s="528">
        <v>23</v>
      </c>
      <c r="F383" s="528">
        <v>9</v>
      </c>
      <c r="G383" s="528">
        <v>1</v>
      </c>
      <c r="H383" s="528">
        <v>0</v>
      </c>
      <c r="I383" s="528">
        <v>9</v>
      </c>
      <c r="J383" s="528">
        <v>1</v>
      </c>
      <c r="K383" s="528">
        <v>1</v>
      </c>
      <c r="L383" s="528">
        <v>2</v>
      </c>
      <c r="M383" s="528">
        <v>0</v>
      </c>
      <c r="N383" s="528">
        <v>9</v>
      </c>
      <c r="O383" s="528">
        <v>0</v>
      </c>
      <c r="P383" s="528">
        <v>8</v>
      </c>
      <c r="Q383" s="528">
        <v>1</v>
      </c>
      <c r="R383" s="528">
        <v>0</v>
      </c>
      <c r="S383" s="528">
        <v>8</v>
      </c>
      <c r="T383" s="528">
        <v>1</v>
      </c>
      <c r="U383" s="528">
        <v>0</v>
      </c>
      <c r="V383" s="528">
        <v>1</v>
      </c>
      <c r="W383" s="528">
        <v>0</v>
      </c>
      <c r="X383" s="528">
        <v>8</v>
      </c>
      <c r="Y383" s="528">
        <v>0</v>
      </c>
    </row>
    <row r="384" spans="1:25">
      <c r="A384" t="s">
        <v>1135</v>
      </c>
      <c r="B384">
        <v>20831</v>
      </c>
      <c r="C384">
        <v>1439</v>
      </c>
      <c r="D384">
        <v>738</v>
      </c>
      <c r="E384">
        <v>10</v>
      </c>
      <c r="F384">
        <v>9</v>
      </c>
      <c r="G384">
        <v>4</v>
      </c>
      <c r="H384">
        <v>3</v>
      </c>
      <c r="I384">
        <v>6</v>
      </c>
      <c r="J384">
        <v>1</v>
      </c>
      <c r="K384">
        <v>2</v>
      </c>
      <c r="L384">
        <v>7</v>
      </c>
      <c r="M384">
        <v>6</v>
      </c>
      <c r="N384">
        <v>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>
      <c r="A385" t="s">
        <v>1136</v>
      </c>
      <c r="B385">
        <v>24598</v>
      </c>
      <c r="C385">
        <v>1629</v>
      </c>
      <c r="D385">
        <v>785</v>
      </c>
      <c r="E385">
        <v>19</v>
      </c>
      <c r="F385">
        <v>11</v>
      </c>
      <c r="G385">
        <v>7</v>
      </c>
      <c r="H385">
        <v>2</v>
      </c>
      <c r="I385">
        <v>9</v>
      </c>
      <c r="J385">
        <v>4</v>
      </c>
      <c r="K385">
        <v>3</v>
      </c>
      <c r="L385">
        <v>8</v>
      </c>
      <c r="M385">
        <v>7</v>
      </c>
      <c r="N385">
        <v>4</v>
      </c>
      <c r="O385">
        <v>0</v>
      </c>
      <c r="P385">
        <v>6</v>
      </c>
      <c r="Q385">
        <v>1</v>
      </c>
      <c r="R385">
        <v>1</v>
      </c>
      <c r="S385">
        <v>5</v>
      </c>
      <c r="T385">
        <v>1</v>
      </c>
      <c r="U385">
        <v>0</v>
      </c>
      <c r="V385">
        <v>4</v>
      </c>
      <c r="W385">
        <v>2</v>
      </c>
      <c r="X385">
        <v>4</v>
      </c>
      <c r="Y385">
        <v>1</v>
      </c>
    </row>
    <row r="386" spans="1:25">
      <c r="A386" s="528" t="s">
        <v>1137</v>
      </c>
      <c r="B386" s="528">
        <v>9957</v>
      </c>
      <c r="C386" s="528">
        <v>592</v>
      </c>
      <c r="D386" s="528">
        <v>210</v>
      </c>
      <c r="E386" s="528">
        <v>3</v>
      </c>
      <c r="F386" s="528">
        <v>2</v>
      </c>
      <c r="G386" s="528">
        <v>0</v>
      </c>
      <c r="H386" s="528">
        <v>2</v>
      </c>
      <c r="I386" s="528">
        <v>0</v>
      </c>
      <c r="J386" s="528">
        <v>0</v>
      </c>
      <c r="K386" s="528">
        <v>0</v>
      </c>
      <c r="L386" s="528">
        <v>0</v>
      </c>
      <c r="M386" s="528">
        <v>1</v>
      </c>
      <c r="N386" s="528">
        <v>1</v>
      </c>
      <c r="O386" s="528">
        <v>0</v>
      </c>
      <c r="P386" s="528">
        <v>0</v>
      </c>
      <c r="Q386" s="528">
        <v>0</v>
      </c>
      <c r="R386" s="528">
        <v>0</v>
      </c>
      <c r="S386" s="528">
        <v>0</v>
      </c>
      <c r="T386" s="528">
        <v>0</v>
      </c>
      <c r="U386" s="528">
        <v>0</v>
      </c>
      <c r="V386" s="528">
        <v>0</v>
      </c>
      <c r="W386" s="528">
        <v>0</v>
      </c>
      <c r="X386" s="528">
        <v>0</v>
      </c>
      <c r="Y386" s="528">
        <v>0</v>
      </c>
    </row>
    <row r="387" spans="1:25">
      <c r="A387" t="s">
        <v>1138</v>
      </c>
      <c r="B387">
        <v>8227</v>
      </c>
      <c r="C387">
        <v>433</v>
      </c>
      <c r="D387">
        <v>195</v>
      </c>
      <c r="E387">
        <v>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2</v>
      </c>
      <c r="Q387">
        <v>0</v>
      </c>
      <c r="R387">
        <v>0</v>
      </c>
      <c r="S387">
        <v>2</v>
      </c>
      <c r="T387">
        <v>0</v>
      </c>
      <c r="U387">
        <v>0</v>
      </c>
      <c r="V387">
        <v>2</v>
      </c>
      <c r="W387">
        <v>0</v>
      </c>
      <c r="X387">
        <v>2</v>
      </c>
      <c r="Y387">
        <v>0</v>
      </c>
    </row>
    <row r="388" spans="1:25">
      <c r="A388" t="s">
        <v>1139</v>
      </c>
      <c r="B388">
        <v>7079</v>
      </c>
      <c r="C388">
        <v>308</v>
      </c>
      <c r="D388">
        <v>155</v>
      </c>
      <c r="E388">
        <v>6</v>
      </c>
      <c r="F388">
        <v>4</v>
      </c>
      <c r="G388">
        <v>1</v>
      </c>
      <c r="H388">
        <v>0</v>
      </c>
      <c r="I388">
        <v>4</v>
      </c>
      <c r="J388">
        <v>1</v>
      </c>
      <c r="K388">
        <v>1</v>
      </c>
      <c r="L388">
        <v>4</v>
      </c>
      <c r="M388">
        <v>2</v>
      </c>
      <c r="N388">
        <v>2</v>
      </c>
      <c r="O388">
        <v>1</v>
      </c>
      <c r="P388">
        <v>2</v>
      </c>
      <c r="Q388">
        <v>0</v>
      </c>
      <c r="R388">
        <v>0</v>
      </c>
      <c r="S388">
        <v>2</v>
      </c>
      <c r="T388">
        <v>1</v>
      </c>
      <c r="U388">
        <v>0</v>
      </c>
      <c r="V388">
        <v>2</v>
      </c>
      <c r="W388">
        <v>2</v>
      </c>
      <c r="X388">
        <v>0</v>
      </c>
      <c r="Y388">
        <v>0</v>
      </c>
    </row>
    <row r="389" spans="1:25">
      <c r="A389" s="528" t="s">
        <v>1140</v>
      </c>
      <c r="B389" s="528">
        <v>30341</v>
      </c>
      <c r="C389" s="528">
        <v>23794</v>
      </c>
      <c r="D389" s="528">
        <v>18473</v>
      </c>
      <c r="E389" s="528">
        <v>8408</v>
      </c>
      <c r="F389" s="528">
        <v>5605</v>
      </c>
      <c r="G389" s="528">
        <v>31</v>
      </c>
      <c r="H389" s="528">
        <v>12</v>
      </c>
      <c r="I389" s="528">
        <v>5593</v>
      </c>
      <c r="J389" s="528">
        <v>45</v>
      </c>
      <c r="K389" s="528">
        <v>137</v>
      </c>
      <c r="L389" s="528">
        <v>12</v>
      </c>
      <c r="M389" s="528">
        <v>40</v>
      </c>
      <c r="N389" s="528">
        <v>5565</v>
      </c>
      <c r="O389" s="528">
        <v>34</v>
      </c>
      <c r="P389" s="528">
        <v>2467</v>
      </c>
      <c r="Q389" s="528">
        <v>13</v>
      </c>
      <c r="R389" s="528">
        <v>5</v>
      </c>
      <c r="S389" s="528">
        <v>2462</v>
      </c>
      <c r="T389" s="528">
        <v>19</v>
      </c>
      <c r="U389" s="528">
        <v>60</v>
      </c>
      <c r="V389" s="528">
        <v>8</v>
      </c>
      <c r="W389" s="528">
        <v>24</v>
      </c>
      <c r="X389" s="528">
        <v>2449</v>
      </c>
      <c r="Y389" s="528">
        <v>23</v>
      </c>
    </row>
    <row r="390" spans="1:25">
      <c r="A390" t="s">
        <v>1141</v>
      </c>
      <c r="B390">
        <v>12937</v>
      </c>
      <c r="C390">
        <v>10460</v>
      </c>
      <c r="D390">
        <v>8299</v>
      </c>
      <c r="E390">
        <v>3850</v>
      </c>
      <c r="F390">
        <v>2619</v>
      </c>
      <c r="G390">
        <v>274</v>
      </c>
      <c r="H390">
        <v>90</v>
      </c>
      <c r="I390">
        <v>2529</v>
      </c>
      <c r="J390">
        <v>135</v>
      </c>
      <c r="K390">
        <v>95</v>
      </c>
      <c r="L390">
        <v>220</v>
      </c>
      <c r="M390">
        <v>420</v>
      </c>
      <c r="N390">
        <v>2199</v>
      </c>
      <c r="O390">
        <v>21</v>
      </c>
      <c r="P390">
        <v>1093</v>
      </c>
      <c r="Q390">
        <v>19</v>
      </c>
      <c r="R390">
        <v>4</v>
      </c>
      <c r="S390">
        <v>1089</v>
      </c>
      <c r="T390">
        <v>21</v>
      </c>
      <c r="U390">
        <v>39</v>
      </c>
      <c r="V390">
        <v>294</v>
      </c>
      <c r="W390">
        <v>326</v>
      </c>
      <c r="X390">
        <v>773</v>
      </c>
      <c r="Y390">
        <v>25</v>
      </c>
    </row>
    <row r="391" spans="1:25">
      <c r="A391" t="s">
        <v>1142</v>
      </c>
      <c r="B391">
        <v>12432</v>
      </c>
      <c r="C391">
        <v>10231</v>
      </c>
      <c r="D391">
        <v>8059</v>
      </c>
      <c r="E391">
        <v>3809</v>
      </c>
      <c r="F391">
        <v>2621</v>
      </c>
      <c r="G391">
        <v>264</v>
      </c>
      <c r="H391">
        <v>94</v>
      </c>
      <c r="I391">
        <v>2527</v>
      </c>
      <c r="J391">
        <v>136</v>
      </c>
      <c r="K391">
        <v>78</v>
      </c>
      <c r="L391">
        <v>221</v>
      </c>
      <c r="M391">
        <v>400</v>
      </c>
      <c r="N391">
        <v>2221</v>
      </c>
      <c r="O391">
        <v>22</v>
      </c>
      <c r="P391">
        <v>1060</v>
      </c>
      <c r="Q391">
        <v>30</v>
      </c>
      <c r="R391">
        <v>3</v>
      </c>
      <c r="S391">
        <v>1057</v>
      </c>
      <c r="T391">
        <v>18</v>
      </c>
      <c r="U391">
        <v>34</v>
      </c>
      <c r="V391">
        <v>301</v>
      </c>
      <c r="W391">
        <v>315</v>
      </c>
      <c r="X391">
        <v>754</v>
      </c>
      <c r="Y391">
        <v>28</v>
      </c>
    </row>
    <row r="392" spans="1:25">
      <c r="A392" s="528" t="s">
        <v>1143</v>
      </c>
      <c r="B392" s="528">
        <v>27407</v>
      </c>
      <c r="C392" s="528">
        <v>12430</v>
      </c>
      <c r="D392" s="528">
        <v>6632</v>
      </c>
      <c r="E392" s="528">
        <v>2739</v>
      </c>
      <c r="F392" s="528">
        <v>1870</v>
      </c>
      <c r="G392" s="528">
        <v>16</v>
      </c>
      <c r="H392" s="528">
        <v>5</v>
      </c>
      <c r="I392" s="528">
        <v>1865</v>
      </c>
      <c r="J392" s="528">
        <v>12</v>
      </c>
      <c r="K392" s="528">
        <v>56</v>
      </c>
      <c r="L392" s="528">
        <v>14</v>
      </c>
      <c r="M392" s="528">
        <v>9</v>
      </c>
      <c r="N392" s="528">
        <v>1861</v>
      </c>
      <c r="O392" s="528">
        <v>7</v>
      </c>
      <c r="P392" s="528">
        <v>798</v>
      </c>
      <c r="Q392" s="528">
        <v>14</v>
      </c>
      <c r="R392" s="528">
        <v>1</v>
      </c>
      <c r="S392" s="528">
        <v>797</v>
      </c>
      <c r="T392" s="528">
        <v>9</v>
      </c>
      <c r="U392" s="528">
        <v>25</v>
      </c>
      <c r="V392" s="528">
        <v>15</v>
      </c>
      <c r="W392" s="528">
        <v>2</v>
      </c>
      <c r="X392" s="528">
        <v>796</v>
      </c>
      <c r="Y392" s="528">
        <v>12</v>
      </c>
    </row>
    <row r="393" spans="1:25">
      <c r="A393" t="s">
        <v>1144</v>
      </c>
      <c r="B393">
        <v>29062</v>
      </c>
      <c r="C393">
        <v>11927</v>
      </c>
      <c r="D393">
        <v>6277</v>
      </c>
      <c r="E393">
        <v>2555</v>
      </c>
      <c r="F393">
        <v>1781</v>
      </c>
      <c r="G393">
        <v>101</v>
      </c>
      <c r="H393">
        <v>21</v>
      </c>
      <c r="I393">
        <v>1760</v>
      </c>
      <c r="J393">
        <v>69</v>
      </c>
      <c r="K393">
        <v>57</v>
      </c>
      <c r="L393">
        <v>451</v>
      </c>
      <c r="M393">
        <v>509</v>
      </c>
      <c r="N393">
        <v>1272</v>
      </c>
      <c r="O393">
        <v>8</v>
      </c>
      <c r="P393">
        <v>709</v>
      </c>
      <c r="Q393">
        <v>17</v>
      </c>
      <c r="R393">
        <v>2</v>
      </c>
      <c r="S393">
        <v>707</v>
      </c>
      <c r="T393">
        <v>9</v>
      </c>
      <c r="U393">
        <v>23</v>
      </c>
      <c r="V393">
        <v>385</v>
      </c>
      <c r="W393">
        <v>203</v>
      </c>
      <c r="X393">
        <v>506</v>
      </c>
      <c r="Y393">
        <v>20</v>
      </c>
    </row>
    <row r="394" spans="1:25">
      <c r="A394" t="s">
        <v>1145</v>
      </c>
      <c r="B394">
        <v>26471</v>
      </c>
      <c r="C394">
        <v>11227</v>
      </c>
      <c r="D394">
        <v>6361</v>
      </c>
      <c r="E394">
        <v>2596</v>
      </c>
      <c r="F394">
        <v>1770</v>
      </c>
      <c r="G394">
        <v>86</v>
      </c>
      <c r="H394">
        <v>10</v>
      </c>
      <c r="I394">
        <v>1760</v>
      </c>
      <c r="J394">
        <v>50</v>
      </c>
      <c r="K394">
        <v>39</v>
      </c>
      <c r="L394">
        <v>418</v>
      </c>
      <c r="M394">
        <v>542</v>
      </c>
      <c r="N394">
        <v>1228</v>
      </c>
      <c r="O394">
        <v>10</v>
      </c>
      <c r="P394">
        <v>742</v>
      </c>
      <c r="Q394">
        <v>13</v>
      </c>
      <c r="R394">
        <v>3</v>
      </c>
      <c r="S394">
        <v>739</v>
      </c>
      <c r="T394">
        <v>10</v>
      </c>
      <c r="U394">
        <v>26</v>
      </c>
      <c r="V394">
        <v>389</v>
      </c>
      <c r="W394">
        <v>256</v>
      </c>
      <c r="X394">
        <v>486</v>
      </c>
      <c r="Y394">
        <v>24</v>
      </c>
    </row>
    <row r="395" spans="1:25">
      <c r="A395" s="528" t="s">
        <v>1146</v>
      </c>
      <c r="B395" s="528">
        <v>9874</v>
      </c>
      <c r="C395" s="528">
        <v>120</v>
      </c>
      <c r="D395" s="528">
        <v>68</v>
      </c>
      <c r="E395" s="528">
        <v>15</v>
      </c>
      <c r="F395" s="528">
        <v>7</v>
      </c>
      <c r="G395" s="528">
        <v>0</v>
      </c>
      <c r="H395" s="528">
        <v>1</v>
      </c>
      <c r="I395" s="528">
        <v>6</v>
      </c>
      <c r="J395" s="528">
        <v>0</v>
      </c>
      <c r="K395" s="528">
        <v>0</v>
      </c>
      <c r="L395" s="528">
        <v>0</v>
      </c>
      <c r="M395" s="528">
        <v>0</v>
      </c>
      <c r="N395" s="528">
        <v>7</v>
      </c>
      <c r="O395" s="528">
        <v>0</v>
      </c>
      <c r="P395" s="528">
        <v>8</v>
      </c>
      <c r="Q395" s="528">
        <v>1</v>
      </c>
      <c r="R395" s="528">
        <v>0</v>
      </c>
      <c r="S395" s="528">
        <v>8</v>
      </c>
      <c r="T395" s="528">
        <v>0</v>
      </c>
      <c r="U395" s="528">
        <v>0</v>
      </c>
      <c r="V395" s="528">
        <v>1</v>
      </c>
      <c r="W395" s="528">
        <v>0</v>
      </c>
      <c r="X395" s="528">
        <v>8</v>
      </c>
      <c r="Y395" s="528">
        <v>0</v>
      </c>
    </row>
    <row r="396" spans="1:25">
      <c r="A396" t="s">
        <v>1147</v>
      </c>
      <c r="B396">
        <v>9205</v>
      </c>
      <c r="C396">
        <v>114</v>
      </c>
      <c r="D396">
        <v>62</v>
      </c>
      <c r="E396">
        <v>6</v>
      </c>
      <c r="F396">
        <v>1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4</v>
      </c>
      <c r="Q396">
        <v>0</v>
      </c>
      <c r="R396">
        <v>0</v>
      </c>
      <c r="S396">
        <v>4</v>
      </c>
      <c r="T396">
        <v>0</v>
      </c>
      <c r="U396">
        <v>0</v>
      </c>
      <c r="V396">
        <v>4</v>
      </c>
      <c r="W396">
        <v>2</v>
      </c>
      <c r="X396">
        <v>2</v>
      </c>
      <c r="Y396">
        <v>0</v>
      </c>
    </row>
    <row r="397" spans="1:25">
      <c r="A397" t="s">
        <v>1148</v>
      </c>
      <c r="B397">
        <v>9166</v>
      </c>
      <c r="C397">
        <v>135</v>
      </c>
      <c r="D397">
        <v>77</v>
      </c>
      <c r="E397">
        <v>3</v>
      </c>
      <c r="F397">
        <v>2</v>
      </c>
      <c r="G397">
        <v>1</v>
      </c>
      <c r="H397">
        <v>0</v>
      </c>
      <c r="I397">
        <v>2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0</v>
      </c>
    </row>
    <row r="398" spans="1:25">
      <c r="A398" s="528" t="s">
        <v>1149</v>
      </c>
      <c r="B398" s="528">
        <v>1602</v>
      </c>
      <c r="C398" s="528">
        <v>434</v>
      </c>
      <c r="D398" s="528">
        <v>299</v>
      </c>
      <c r="E398" s="528">
        <v>4</v>
      </c>
      <c r="F398" s="528">
        <v>1</v>
      </c>
      <c r="G398" s="528">
        <v>1</v>
      </c>
      <c r="H398" s="528">
        <v>0</v>
      </c>
      <c r="I398" s="528">
        <v>1</v>
      </c>
      <c r="J398" s="528">
        <v>0</v>
      </c>
      <c r="K398" s="528">
        <v>0</v>
      </c>
      <c r="L398" s="528">
        <v>0</v>
      </c>
      <c r="M398" s="528">
        <v>1</v>
      </c>
      <c r="N398" s="528">
        <v>0</v>
      </c>
      <c r="O398" s="528">
        <v>0</v>
      </c>
      <c r="P398" s="528">
        <v>0</v>
      </c>
      <c r="Q398" s="528">
        <v>0</v>
      </c>
      <c r="R398" s="528">
        <v>0</v>
      </c>
      <c r="S398" s="528">
        <v>0</v>
      </c>
      <c r="T398" s="528">
        <v>0</v>
      </c>
      <c r="U398" s="528">
        <v>0</v>
      </c>
      <c r="V398" s="528">
        <v>0</v>
      </c>
      <c r="W398" s="528">
        <v>0</v>
      </c>
      <c r="X398" s="528">
        <v>0</v>
      </c>
      <c r="Y398" s="528">
        <v>0</v>
      </c>
    </row>
    <row r="399" spans="1:25">
      <c r="A399" t="s">
        <v>1150</v>
      </c>
      <c r="B399">
        <v>1784</v>
      </c>
      <c r="C399">
        <v>269</v>
      </c>
      <c r="D399">
        <v>196</v>
      </c>
      <c r="E399">
        <v>3</v>
      </c>
      <c r="F399">
        <v>3</v>
      </c>
      <c r="G399">
        <v>0</v>
      </c>
      <c r="H399">
        <v>0</v>
      </c>
      <c r="I399">
        <v>3</v>
      </c>
      <c r="J399">
        <v>0</v>
      </c>
      <c r="K399">
        <v>1</v>
      </c>
      <c r="L399">
        <v>1</v>
      </c>
      <c r="M399">
        <v>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>
      <c r="A400" t="s">
        <v>1151</v>
      </c>
      <c r="B400">
        <v>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>
      <c r="A401" s="528" t="s">
        <v>1152</v>
      </c>
      <c r="B401" s="528">
        <v>9</v>
      </c>
      <c r="C401" s="528">
        <v>2</v>
      </c>
      <c r="D401" s="528">
        <v>0</v>
      </c>
      <c r="E401" s="528">
        <v>0</v>
      </c>
      <c r="F401" s="528">
        <v>0</v>
      </c>
      <c r="G401" s="528">
        <v>0</v>
      </c>
      <c r="H401" s="528">
        <v>0</v>
      </c>
      <c r="I401" s="528">
        <v>0</v>
      </c>
      <c r="J401" s="528">
        <v>0</v>
      </c>
      <c r="K401" s="528">
        <v>0</v>
      </c>
      <c r="L401" s="528">
        <v>0</v>
      </c>
      <c r="M401" s="528">
        <v>0</v>
      </c>
      <c r="N401" s="528">
        <v>0</v>
      </c>
      <c r="O401" s="528">
        <v>0</v>
      </c>
      <c r="P401" s="528">
        <v>0</v>
      </c>
      <c r="Q401" s="528">
        <v>0</v>
      </c>
      <c r="R401" s="528">
        <v>0</v>
      </c>
      <c r="S401" s="528">
        <v>0</v>
      </c>
      <c r="T401" s="528">
        <v>0</v>
      </c>
      <c r="U401" s="528">
        <v>0</v>
      </c>
      <c r="V401" s="528">
        <v>0</v>
      </c>
      <c r="W401" s="528">
        <v>0</v>
      </c>
      <c r="X401" s="528">
        <v>0</v>
      </c>
      <c r="Y401" s="528">
        <v>0</v>
      </c>
    </row>
    <row r="402" spans="1:25">
      <c r="A402" t="s">
        <v>1153</v>
      </c>
      <c r="B402">
        <v>3399</v>
      </c>
      <c r="C402">
        <v>222</v>
      </c>
      <c r="D402">
        <v>93</v>
      </c>
      <c r="E402">
        <v>3</v>
      </c>
      <c r="F402">
        <v>2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2</v>
      </c>
      <c r="M402">
        <v>0</v>
      </c>
      <c r="N402">
        <v>2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0</v>
      </c>
    </row>
    <row r="403" spans="1:25">
      <c r="A403" t="s">
        <v>1154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>
      <c r="A404" s="528" t="s">
        <v>1155</v>
      </c>
      <c r="B404" s="528">
        <v>192828</v>
      </c>
      <c r="C404" s="528">
        <v>187379</v>
      </c>
      <c r="D404" s="528">
        <v>150369</v>
      </c>
      <c r="E404" s="528">
        <v>115882</v>
      </c>
      <c r="F404" s="528">
        <v>98012</v>
      </c>
      <c r="G404" s="528">
        <v>606</v>
      </c>
      <c r="H404" s="528">
        <v>169</v>
      </c>
      <c r="I404" s="528">
        <v>97843</v>
      </c>
      <c r="J404" s="528">
        <v>484</v>
      </c>
      <c r="K404" s="528">
        <v>1877</v>
      </c>
      <c r="L404" s="528">
        <v>179</v>
      </c>
      <c r="M404" s="528">
        <v>433</v>
      </c>
      <c r="N404" s="528">
        <v>97579</v>
      </c>
      <c r="O404" s="528">
        <v>463</v>
      </c>
      <c r="P404" s="528">
        <v>15480</v>
      </c>
      <c r="Q404" s="528">
        <v>99</v>
      </c>
      <c r="R404" s="528">
        <v>100</v>
      </c>
      <c r="S404" s="528">
        <v>15380</v>
      </c>
      <c r="T404" s="528">
        <v>127</v>
      </c>
      <c r="U404" s="528">
        <v>259</v>
      </c>
      <c r="V404" s="528">
        <v>120</v>
      </c>
      <c r="W404" s="528">
        <v>67</v>
      </c>
      <c r="X404" s="528">
        <v>15430</v>
      </c>
      <c r="Y404" s="528">
        <v>93</v>
      </c>
    </row>
    <row r="405" spans="1:25">
      <c r="A405" t="s">
        <v>1156</v>
      </c>
      <c r="B405">
        <v>159512</v>
      </c>
      <c r="C405">
        <v>154515</v>
      </c>
      <c r="D405">
        <v>123838</v>
      </c>
      <c r="E405">
        <v>94708</v>
      </c>
      <c r="F405">
        <v>80120</v>
      </c>
      <c r="G405">
        <v>2829</v>
      </c>
      <c r="H405">
        <v>4566</v>
      </c>
      <c r="I405">
        <v>75554</v>
      </c>
      <c r="J405">
        <v>1913</v>
      </c>
      <c r="K405">
        <v>1532</v>
      </c>
      <c r="L405">
        <v>866</v>
      </c>
      <c r="M405">
        <v>10737</v>
      </c>
      <c r="N405">
        <v>69383</v>
      </c>
      <c r="O405">
        <v>510</v>
      </c>
      <c r="P405">
        <v>12522</v>
      </c>
      <c r="Q405">
        <v>29</v>
      </c>
      <c r="R405">
        <v>114</v>
      </c>
      <c r="S405">
        <v>12408</v>
      </c>
      <c r="T405">
        <v>160</v>
      </c>
      <c r="U405">
        <v>190</v>
      </c>
      <c r="V405">
        <v>323</v>
      </c>
      <c r="W405">
        <v>5410</v>
      </c>
      <c r="X405">
        <v>7231</v>
      </c>
      <c r="Y405">
        <v>109</v>
      </c>
    </row>
    <row r="406" spans="1:25">
      <c r="A406" t="s">
        <v>1157</v>
      </c>
      <c r="B406">
        <v>192247</v>
      </c>
      <c r="C406">
        <v>186847</v>
      </c>
      <c r="D406">
        <v>147823</v>
      </c>
      <c r="E406">
        <v>113459</v>
      </c>
      <c r="F406">
        <v>95562</v>
      </c>
      <c r="G406">
        <v>3372</v>
      </c>
      <c r="H406">
        <v>5359</v>
      </c>
      <c r="I406">
        <v>90203</v>
      </c>
      <c r="J406">
        <v>2101</v>
      </c>
      <c r="K406">
        <v>1712</v>
      </c>
      <c r="L406">
        <v>678</v>
      </c>
      <c r="M406">
        <v>13100</v>
      </c>
      <c r="N406">
        <v>82462</v>
      </c>
      <c r="O406">
        <v>597</v>
      </c>
      <c r="P406">
        <v>15458</v>
      </c>
      <c r="Q406">
        <v>37</v>
      </c>
      <c r="R406">
        <v>164</v>
      </c>
      <c r="S406">
        <v>15294</v>
      </c>
      <c r="T406">
        <v>186</v>
      </c>
      <c r="U406">
        <v>211</v>
      </c>
      <c r="V406">
        <v>351</v>
      </c>
      <c r="W406">
        <v>6576</v>
      </c>
      <c r="X406">
        <v>9006</v>
      </c>
      <c r="Y406">
        <v>113</v>
      </c>
    </row>
    <row r="407" spans="1:25">
      <c r="A407" s="528" t="s">
        <v>1158</v>
      </c>
      <c r="B407" s="528">
        <v>69767</v>
      </c>
      <c r="C407" s="528">
        <v>65506</v>
      </c>
      <c r="D407" s="528">
        <v>45605</v>
      </c>
      <c r="E407" s="528">
        <v>17394</v>
      </c>
      <c r="F407" s="528">
        <v>14207</v>
      </c>
      <c r="G407" s="528">
        <v>95</v>
      </c>
      <c r="H407" s="528">
        <v>36</v>
      </c>
      <c r="I407" s="528">
        <v>14171</v>
      </c>
      <c r="J407" s="528">
        <v>102</v>
      </c>
      <c r="K407" s="528">
        <v>686</v>
      </c>
      <c r="L407" s="528">
        <v>29</v>
      </c>
      <c r="M407" s="528">
        <v>103</v>
      </c>
      <c r="N407" s="528">
        <v>14104</v>
      </c>
      <c r="O407" s="528">
        <v>64</v>
      </c>
      <c r="P407" s="528">
        <v>2395</v>
      </c>
      <c r="Q407" s="528">
        <v>26</v>
      </c>
      <c r="R407" s="528">
        <v>16</v>
      </c>
      <c r="S407" s="528">
        <v>2379</v>
      </c>
      <c r="T407" s="528">
        <v>21</v>
      </c>
      <c r="U407" s="528">
        <v>140</v>
      </c>
      <c r="V407" s="528">
        <v>18</v>
      </c>
      <c r="W407" s="528">
        <v>48</v>
      </c>
      <c r="X407" s="528">
        <v>2350</v>
      </c>
      <c r="Y407" s="528">
        <v>17</v>
      </c>
    </row>
    <row r="408" spans="1:25">
      <c r="A408" t="s">
        <v>1159</v>
      </c>
      <c r="B408">
        <v>70822</v>
      </c>
      <c r="C408">
        <v>66673</v>
      </c>
      <c r="D408">
        <v>47190</v>
      </c>
      <c r="E408">
        <v>17618</v>
      </c>
      <c r="F408">
        <v>14315</v>
      </c>
      <c r="G408">
        <v>378</v>
      </c>
      <c r="H408">
        <v>452</v>
      </c>
      <c r="I408">
        <v>13863</v>
      </c>
      <c r="J408">
        <v>726</v>
      </c>
      <c r="K408">
        <v>732</v>
      </c>
      <c r="L408">
        <v>658</v>
      </c>
      <c r="M408">
        <v>1334</v>
      </c>
      <c r="N408">
        <v>12981</v>
      </c>
      <c r="O408">
        <v>66</v>
      </c>
      <c r="P408">
        <v>2559</v>
      </c>
      <c r="Q408">
        <v>11</v>
      </c>
      <c r="R408">
        <v>27</v>
      </c>
      <c r="S408">
        <v>2532</v>
      </c>
      <c r="T408">
        <v>61</v>
      </c>
      <c r="U408">
        <v>158</v>
      </c>
      <c r="V408">
        <v>532</v>
      </c>
      <c r="W408">
        <v>971</v>
      </c>
      <c r="X408">
        <v>1605</v>
      </c>
      <c r="Y408">
        <v>28</v>
      </c>
    </row>
    <row r="409" spans="1:25">
      <c r="A409" t="s">
        <v>1160</v>
      </c>
      <c r="B409">
        <v>86339</v>
      </c>
      <c r="C409">
        <v>81080</v>
      </c>
      <c r="D409">
        <v>57226</v>
      </c>
      <c r="E409">
        <v>21658</v>
      </c>
      <c r="F409">
        <v>17780</v>
      </c>
      <c r="G409">
        <v>472</v>
      </c>
      <c r="H409">
        <v>486</v>
      </c>
      <c r="I409">
        <v>17294</v>
      </c>
      <c r="J409">
        <v>913</v>
      </c>
      <c r="K409">
        <v>911</v>
      </c>
      <c r="L409">
        <v>721</v>
      </c>
      <c r="M409">
        <v>1714</v>
      </c>
      <c r="N409">
        <v>16066</v>
      </c>
      <c r="O409">
        <v>79</v>
      </c>
      <c r="P409">
        <v>3017</v>
      </c>
      <c r="Q409">
        <v>14</v>
      </c>
      <c r="R409">
        <v>21</v>
      </c>
      <c r="S409">
        <v>2996</v>
      </c>
      <c r="T409">
        <v>62</v>
      </c>
      <c r="U409">
        <v>194</v>
      </c>
      <c r="V409">
        <v>526</v>
      </c>
      <c r="W409">
        <v>1138</v>
      </c>
      <c r="X409">
        <v>1908</v>
      </c>
      <c r="Y409">
        <v>36</v>
      </c>
    </row>
    <row r="410" spans="1:25">
      <c r="A410" s="528" t="s">
        <v>1161</v>
      </c>
      <c r="B410" s="528">
        <v>151983</v>
      </c>
      <c r="C410" s="528">
        <v>148730</v>
      </c>
      <c r="D410" s="528">
        <v>102167</v>
      </c>
      <c r="E410" s="528">
        <v>81890</v>
      </c>
      <c r="F410" s="528">
        <v>70033</v>
      </c>
      <c r="G410" s="528">
        <v>358</v>
      </c>
      <c r="H410" s="528">
        <v>122</v>
      </c>
      <c r="I410" s="528">
        <v>69911</v>
      </c>
      <c r="J410" s="528">
        <v>371</v>
      </c>
      <c r="K410" s="528">
        <v>1165</v>
      </c>
      <c r="L410" s="528">
        <v>154</v>
      </c>
      <c r="M410" s="528">
        <v>330</v>
      </c>
      <c r="N410" s="528">
        <v>69703</v>
      </c>
      <c r="O410" s="528">
        <v>314</v>
      </c>
      <c r="P410" s="528">
        <v>10286</v>
      </c>
      <c r="Q410" s="528">
        <v>79</v>
      </c>
      <c r="R410" s="528">
        <v>68</v>
      </c>
      <c r="S410" s="528">
        <v>10218</v>
      </c>
      <c r="T410" s="528">
        <v>77</v>
      </c>
      <c r="U410" s="528">
        <v>121</v>
      </c>
      <c r="V410" s="528">
        <v>72</v>
      </c>
      <c r="W410" s="528">
        <v>48</v>
      </c>
      <c r="X410" s="528">
        <v>10255</v>
      </c>
      <c r="Y410" s="528">
        <v>64</v>
      </c>
    </row>
    <row r="411" spans="1:25">
      <c r="A411" t="s">
        <v>1162</v>
      </c>
      <c r="B411">
        <v>195251</v>
      </c>
      <c r="C411">
        <v>190877</v>
      </c>
      <c r="D411">
        <v>129951</v>
      </c>
      <c r="E411">
        <v>104284</v>
      </c>
      <c r="F411">
        <v>89232</v>
      </c>
      <c r="G411">
        <v>3175</v>
      </c>
      <c r="H411">
        <v>3972</v>
      </c>
      <c r="I411">
        <v>85260</v>
      </c>
      <c r="J411">
        <v>2431</v>
      </c>
      <c r="K411">
        <v>1524</v>
      </c>
      <c r="L411">
        <v>685</v>
      </c>
      <c r="M411">
        <v>13111</v>
      </c>
      <c r="N411">
        <v>76121</v>
      </c>
      <c r="O411">
        <v>405</v>
      </c>
      <c r="P411">
        <v>12957</v>
      </c>
      <c r="Q411">
        <v>43</v>
      </c>
      <c r="R411">
        <v>131</v>
      </c>
      <c r="S411">
        <v>12826</v>
      </c>
      <c r="T411">
        <v>209</v>
      </c>
      <c r="U411">
        <v>195</v>
      </c>
      <c r="V411">
        <v>319</v>
      </c>
      <c r="W411">
        <v>5135</v>
      </c>
      <c r="X411">
        <v>7952</v>
      </c>
      <c r="Y411">
        <v>105</v>
      </c>
    </row>
    <row r="412" spans="1:25">
      <c r="A412" t="s">
        <v>1163</v>
      </c>
      <c r="B412">
        <v>195135</v>
      </c>
      <c r="C412">
        <v>190905</v>
      </c>
      <c r="D412">
        <v>129765</v>
      </c>
      <c r="E412">
        <v>103923</v>
      </c>
      <c r="F412">
        <v>89069</v>
      </c>
      <c r="G412">
        <v>3172</v>
      </c>
      <c r="H412">
        <v>4180</v>
      </c>
      <c r="I412">
        <v>84889</v>
      </c>
      <c r="J412">
        <v>2482</v>
      </c>
      <c r="K412">
        <v>1478</v>
      </c>
      <c r="L412">
        <v>841</v>
      </c>
      <c r="M412">
        <v>13614</v>
      </c>
      <c r="N412">
        <v>75455</v>
      </c>
      <c r="O412">
        <v>454</v>
      </c>
      <c r="P412">
        <v>12885</v>
      </c>
      <c r="Q412">
        <v>64</v>
      </c>
      <c r="R412">
        <v>146</v>
      </c>
      <c r="S412">
        <v>12739</v>
      </c>
      <c r="T412">
        <v>196</v>
      </c>
      <c r="U412">
        <v>182</v>
      </c>
      <c r="V412">
        <v>347</v>
      </c>
      <c r="W412">
        <v>5131</v>
      </c>
      <c r="X412">
        <v>7893</v>
      </c>
      <c r="Y412">
        <v>128</v>
      </c>
    </row>
    <row r="413" spans="1:25">
      <c r="A413" s="528" t="s">
        <v>1164</v>
      </c>
      <c r="B413" s="528">
        <v>193279</v>
      </c>
      <c r="C413" s="528">
        <v>185730</v>
      </c>
      <c r="D413" s="528">
        <v>146928</v>
      </c>
      <c r="E413" s="528">
        <v>113095</v>
      </c>
      <c r="F413" s="528">
        <v>95257</v>
      </c>
      <c r="G413" s="528">
        <v>512</v>
      </c>
      <c r="H413" s="528">
        <v>205</v>
      </c>
      <c r="I413" s="528">
        <v>95052</v>
      </c>
      <c r="J413" s="528">
        <v>463</v>
      </c>
      <c r="K413" s="528">
        <v>1747</v>
      </c>
      <c r="L413" s="528">
        <v>227</v>
      </c>
      <c r="M413" s="528">
        <v>398</v>
      </c>
      <c r="N413" s="528">
        <v>94859</v>
      </c>
      <c r="O413" s="528">
        <v>378</v>
      </c>
      <c r="P413" s="528">
        <v>15466</v>
      </c>
      <c r="Q413" s="528">
        <v>120</v>
      </c>
      <c r="R413" s="528">
        <v>123</v>
      </c>
      <c r="S413" s="528">
        <v>15343</v>
      </c>
      <c r="T413" s="528">
        <v>111</v>
      </c>
      <c r="U413" s="528">
        <v>247</v>
      </c>
      <c r="V413" s="528">
        <v>113</v>
      </c>
      <c r="W413" s="528">
        <v>77</v>
      </c>
      <c r="X413" s="528">
        <v>15411</v>
      </c>
      <c r="Y413" s="528">
        <v>109</v>
      </c>
    </row>
    <row r="414" spans="1:25">
      <c r="A414" t="s">
        <v>1165</v>
      </c>
      <c r="B414">
        <v>192944</v>
      </c>
      <c r="C414">
        <v>184889</v>
      </c>
      <c r="D414">
        <v>145966</v>
      </c>
      <c r="E414">
        <v>112591</v>
      </c>
      <c r="F414">
        <v>94892</v>
      </c>
      <c r="G414">
        <v>2449</v>
      </c>
      <c r="H414">
        <v>4712</v>
      </c>
      <c r="I414">
        <v>90180</v>
      </c>
      <c r="J414">
        <v>2380</v>
      </c>
      <c r="K414">
        <v>1683</v>
      </c>
      <c r="L414">
        <v>1026</v>
      </c>
      <c r="M414">
        <v>15591</v>
      </c>
      <c r="N414">
        <v>79301</v>
      </c>
      <c r="O414">
        <v>411</v>
      </c>
      <c r="P414">
        <v>15460</v>
      </c>
      <c r="Q414">
        <v>29</v>
      </c>
      <c r="R414">
        <v>162</v>
      </c>
      <c r="S414">
        <v>15298</v>
      </c>
      <c r="T414">
        <v>212</v>
      </c>
      <c r="U414">
        <v>277</v>
      </c>
      <c r="V414">
        <v>360</v>
      </c>
      <c r="W414">
        <v>7426</v>
      </c>
      <c r="X414">
        <v>8194</v>
      </c>
      <c r="Y414">
        <v>202</v>
      </c>
    </row>
    <row r="415" spans="1:25">
      <c r="A415" t="s">
        <v>1166</v>
      </c>
      <c r="B415">
        <v>192915</v>
      </c>
      <c r="C415">
        <v>184837</v>
      </c>
      <c r="D415">
        <v>146080</v>
      </c>
      <c r="E415">
        <v>112745</v>
      </c>
      <c r="F415">
        <v>95112</v>
      </c>
      <c r="G415">
        <v>2601</v>
      </c>
      <c r="H415">
        <v>4884</v>
      </c>
      <c r="I415">
        <v>90228</v>
      </c>
      <c r="J415">
        <v>2769</v>
      </c>
      <c r="K415">
        <v>1831</v>
      </c>
      <c r="L415">
        <v>1192</v>
      </c>
      <c r="M415">
        <v>16827</v>
      </c>
      <c r="N415">
        <v>78284</v>
      </c>
      <c r="O415">
        <v>335</v>
      </c>
      <c r="P415">
        <v>15461</v>
      </c>
      <c r="Q415">
        <v>37</v>
      </c>
      <c r="R415">
        <v>185</v>
      </c>
      <c r="S415">
        <v>15276</v>
      </c>
      <c r="T415">
        <v>224</v>
      </c>
      <c r="U415">
        <v>257</v>
      </c>
      <c r="V415">
        <v>494</v>
      </c>
      <c r="W415">
        <v>7515</v>
      </c>
      <c r="X415">
        <v>8105</v>
      </c>
      <c r="Y415">
        <v>209</v>
      </c>
    </row>
    <row r="416" spans="1:25">
      <c r="A416" s="528" t="s">
        <v>1167</v>
      </c>
      <c r="B416" s="528">
        <v>196304</v>
      </c>
      <c r="C416" s="528">
        <v>193425</v>
      </c>
      <c r="D416" s="528">
        <v>134519</v>
      </c>
      <c r="E416" s="528">
        <v>96889</v>
      </c>
      <c r="F416" s="528">
        <v>81397</v>
      </c>
      <c r="G416" s="528">
        <v>464</v>
      </c>
      <c r="H416" s="528">
        <v>133</v>
      </c>
      <c r="I416" s="528">
        <v>81264</v>
      </c>
      <c r="J416" s="528">
        <v>504</v>
      </c>
      <c r="K416" s="528">
        <v>1880</v>
      </c>
      <c r="L416" s="528">
        <v>152</v>
      </c>
      <c r="M416" s="528">
        <v>384</v>
      </c>
      <c r="N416" s="528">
        <v>81013</v>
      </c>
      <c r="O416" s="528">
        <v>360</v>
      </c>
      <c r="P416" s="528">
        <v>13407</v>
      </c>
      <c r="Q416" s="528">
        <v>103</v>
      </c>
      <c r="R416" s="528">
        <v>69</v>
      </c>
      <c r="S416" s="528">
        <v>13338</v>
      </c>
      <c r="T416" s="528">
        <v>94</v>
      </c>
      <c r="U416" s="528">
        <v>216</v>
      </c>
      <c r="V416" s="528">
        <v>84</v>
      </c>
      <c r="W416" s="528">
        <v>80</v>
      </c>
      <c r="X416" s="528">
        <v>13345</v>
      </c>
      <c r="Y416" s="528">
        <v>96</v>
      </c>
    </row>
    <row r="417" spans="1:25">
      <c r="A417" t="s">
        <v>1168</v>
      </c>
      <c r="B417">
        <v>195614</v>
      </c>
      <c r="C417">
        <v>192067</v>
      </c>
      <c r="D417">
        <v>132717</v>
      </c>
      <c r="E417">
        <v>96322</v>
      </c>
      <c r="F417">
        <v>80892</v>
      </c>
      <c r="G417">
        <v>2171</v>
      </c>
      <c r="H417">
        <v>3308</v>
      </c>
      <c r="I417">
        <v>77584</v>
      </c>
      <c r="J417">
        <v>2402</v>
      </c>
      <c r="K417">
        <v>1767</v>
      </c>
      <c r="L417">
        <v>613</v>
      </c>
      <c r="M417">
        <v>10981</v>
      </c>
      <c r="N417">
        <v>69911</v>
      </c>
      <c r="O417">
        <v>380</v>
      </c>
      <c r="P417">
        <v>13106</v>
      </c>
      <c r="Q417">
        <v>13</v>
      </c>
      <c r="R417">
        <v>68</v>
      </c>
      <c r="S417">
        <v>13038</v>
      </c>
      <c r="T417">
        <v>162</v>
      </c>
      <c r="U417">
        <v>193</v>
      </c>
      <c r="V417">
        <v>242</v>
      </c>
      <c r="W417">
        <v>5984</v>
      </c>
      <c r="X417">
        <v>7235</v>
      </c>
      <c r="Y417">
        <v>134</v>
      </c>
    </row>
    <row r="418" spans="1:25">
      <c r="A418" t="s">
        <v>1169</v>
      </c>
      <c r="B418">
        <v>195753</v>
      </c>
      <c r="C418">
        <v>192581</v>
      </c>
      <c r="D418">
        <v>133825</v>
      </c>
      <c r="E418">
        <v>97052</v>
      </c>
      <c r="F418">
        <v>81481</v>
      </c>
      <c r="G418">
        <v>2082</v>
      </c>
      <c r="H418">
        <v>3205</v>
      </c>
      <c r="I418">
        <v>78276</v>
      </c>
      <c r="J418">
        <v>2112</v>
      </c>
      <c r="K418">
        <v>1790</v>
      </c>
      <c r="L418">
        <v>586</v>
      </c>
      <c r="M418">
        <v>10528</v>
      </c>
      <c r="N418">
        <v>70953</v>
      </c>
      <c r="O418">
        <v>381</v>
      </c>
      <c r="P418">
        <v>13370</v>
      </c>
      <c r="Q418">
        <v>28</v>
      </c>
      <c r="R418">
        <v>83</v>
      </c>
      <c r="S418">
        <v>13287</v>
      </c>
      <c r="T418">
        <v>157</v>
      </c>
      <c r="U418">
        <v>199</v>
      </c>
      <c r="V418">
        <v>253</v>
      </c>
      <c r="W418">
        <v>5935</v>
      </c>
      <c r="X418">
        <v>7573</v>
      </c>
      <c r="Y418">
        <v>128</v>
      </c>
    </row>
    <row r="419" spans="1:25">
      <c r="A419" s="528" t="s">
        <v>1170</v>
      </c>
      <c r="B419" s="528">
        <v>195316</v>
      </c>
      <c r="C419" s="528">
        <v>190850</v>
      </c>
      <c r="D419" s="528">
        <v>152263</v>
      </c>
      <c r="E419" s="528">
        <v>119725</v>
      </c>
      <c r="F419" s="528">
        <v>105580</v>
      </c>
      <c r="G419" s="528">
        <v>576</v>
      </c>
      <c r="H419" s="528">
        <v>226</v>
      </c>
      <c r="I419" s="528">
        <v>105354</v>
      </c>
      <c r="J419" s="528">
        <v>496</v>
      </c>
      <c r="K419" s="528">
        <v>1539</v>
      </c>
      <c r="L419" s="528">
        <v>216</v>
      </c>
      <c r="M419" s="528">
        <v>517</v>
      </c>
      <c r="N419" s="528">
        <v>105063</v>
      </c>
      <c r="O419" s="528">
        <v>482</v>
      </c>
      <c r="P419" s="528">
        <v>12324</v>
      </c>
      <c r="Q419" s="528">
        <v>84</v>
      </c>
      <c r="R419" s="528">
        <v>47</v>
      </c>
      <c r="S419" s="528">
        <v>12277</v>
      </c>
      <c r="T419" s="528">
        <v>93</v>
      </c>
      <c r="U419" s="528">
        <v>190</v>
      </c>
      <c r="V419" s="528">
        <v>75</v>
      </c>
      <c r="W419" s="528">
        <v>50</v>
      </c>
      <c r="X419" s="528">
        <v>12291</v>
      </c>
      <c r="Y419" s="528">
        <v>75</v>
      </c>
    </row>
    <row r="420" spans="1:25">
      <c r="A420" t="s">
        <v>1171</v>
      </c>
      <c r="B420">
        <v>195298</v>
      </c>
      <c r="C420">
        <v>190618</v>
      </c>
      <c r="D420">
        <v>151352</v>
      </c>
      <c r="E420">
        <v>118822</v>
      </c>
      <c r="F420">
        <v>104790</v>
      </c>
      <c r="G420">
        <v>2842</v>
      </c>
      <c r="H420">
        <v>5448</v>
      </c>
      <c r="I420">
        <v>99342</v>
      </c>
      <c r="J420">
        <v>2399</v>
      </c>
      <c r="K420">
        <v>1504</v>
      </c>
      <c r="L420">
        <v>1783</v>
      </c>
      <c r="M420">
        <v>14944</v>
      </c>
      <c r="N420">
        <v>89846</v>
      </c>
      <c r="O420">
        <v>538</v>
      </c>
      <c r="P420">
        <v>12173</v>
      </c>
      <c r="Q420">
        <v>50</v>
      </c>
      <c r="R420">
        <v>84</v>
      </c>
      <c r="S420">
        <v>12089</v>
      </c>
      <c r="T420">
        <v>197</v>
      </c>
      <c r="U420">
        <v>199</v>
      </c>
      <c r="V420">
        <v>646</v>
      </c>
      <c r="W420">
        <v>5151</v>
      </c>
      <c r="X420">
        <v>7103</v>
      </c>
      <c r="Y420">
        <v>124</v>
      </c>
    </row>
    <row r="421" spans="1:25">
      <c r="A421" t="s">
        <v>1172</v>
      </c>
      <c r="B421">
        <v>194819</v>
      </c>
      <c r="C421">
        <v>189985</v>
      </c>
      <c r="D421">
        <v>151066</v>
      </c>
      <c r="E421">
        <v>118365</v>
      </c>
      <c r="F421">
        <v>104107</v>
      </c>
      <c r="G421">
        <v>2809</v>
      </c>
      <c r="H421">
        <v>5436</v>
      </c>
      <c r="I421">
        <v>98671</v>
      </c>
      <c r="J421">
        <v>1981</v>
      </c>
      <c r="K421">
        <v>1501</v>
      </c>
      <c r="L421">
        <v>1973</v>
      </c>
      <c r="M421">
        <v>13804</v>
      </c>
      <c r="N421">
        <v>90303</v>
      </c>
      <c r="O421">
        <v>714</v>
      </c>
      <c r="P421">
        <v>12257</v>
      </c>
      <c r="Q421">
        <v>45</v>
      </c>
      <c r="R421">
        <v>92</v>
      </c>
      <c r="S421">
        <v>12165</v>
      </c>
      <c r="T421">
        <v>162</v>
      </c>
      <c r="U421">
        <v>189</v>
      </c>
      <c r="V421">
        <v>640</v>
      </c>
      <c r="W421">
        <v>4988</v>
      </c>
      <c r="X421">
        <v>7367</v>
      </c>
      <c r="Y421">
        <v>205</v>
      </c>
    </row>
    <row r="422" spans="1:25">
      <c r="A422" s="528" t="s">
        <v>1173</v>
      </c>
      <c r="B422" s="528">
        <v>9</v>
      </c>
      <c r="C422" s="528">
        <v>2</v>
      </c>
      <c r="D422" s="528">
        <v>1</v>
      </c>
      <c r="E422" s="528">
        <v>0</v>
      </c>
      <c r="F422" s="528">
        <v>0</v>
      </c>
      <c r="G422" s="528">
        <v>0</v>
      </c>
      <c r="H422" s="528">
        <v>0</v>
      </c>
      <c r="I422" s="528">
        <v>0</v>
      </c>
      <c r="J422" s="528">
        <v>0</v>
      </c>
      <c r="K422" s="528">
        <v>0</v>
      </c>
      <c r="L422" s="528">
        <v>0</v>
      </c>
      <c r="M422" s="528">
        <v>0</v>
      </c>
      <c r="N422" s="528">
        <v>0</v>
      </c>
      <c r="O422" s="528">
        <v>0</v>
      </c>
      <c r="P422" s="528">
        <v>0</v>
      </c>
      <c r="Q422" s="528">
        <v>0</v>
      </c>
      <c r="R422" s="528">
        <v>0</v>
      </c>
      <c r="S422" s="528">
        <v>0</v>
      </c>
      <c r="T422" s="528">
        <v>0</v>
      </c>
      <c r="U422" s="528">
        <v>0</v>
      </c>
      <c r="V422" s="528">
        <v>0</v>
      </c>
      <c r="W422" s="528">
        <v>0</v>
      </c>
      <c r="X422" s="528">
        <v>0</v>
      </c>
      <c r="Y422" s="528">
        <v>0</v>
      </c>
    </row>
    <row r="423" spans="1:25">
      <c r="A423" t="s">
        <v>1174</v>
      </c>
      <c r="B423">
        <v>823</v>
      </c>
      <c r="C423">
        <v>61</v>
      </c>
      <c r="D423">
        <v>27</v>
      </c>
      <c r="E423">
        <v>7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3</v>
      </c>
      <c r="Q423">
        <v>1</v>
      </c>
      <c r="R423">
        <v>3</v>
      </c>
      <c r="S423">
        <v>0</v>
      </c>
      <c r="T423">
        <v>0</v>
      </c>
      <c r="U423">
        <v>0</v>
      </c>
      <c r="V423">
        <v>2</v>
      </c>
      <c r="W423">
        <v>1</v>
      </c>
      <c r="X423">
        <v>2</v>
      </c>
      <c r="Y423">
        <v>1</v>
      </c>
    </row>
    <row r="424" spans="1:25">
      <c r="A424" t="s">
        <v>1175</v>
      </c>
      <c r="B424">
        <v>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>
      <c r="A425" s="528" t="s">
        <v>1176</v>
      </c>
      <c r="B425" s="528">
        <v>37398</v>
      </c>
      <c r="C425" s="528">
        <v>4829</v>
      </c>
      <c r="D425" s="528">
        <v>4198</v>
      </c>
      <c r="E425" s="528">
        <v>1817</v>
      </c>
      <c r="F425" s="528">
        <v>1104</v>
      </c>
      <c r="G425" s="528">
        <v>11</v>
      </c>
      <c r="H425" s="528">
        <v>8</v>
      </c>
      <c r="I425" s="528">
        <v>1096</v>
      </c>
      <c r="J425" s="528">
        <v>9</v>
      </c>
      <c r="K425" s="528">
        <v>47</v>
      </c>
      <c r="L425" s="528">
        <v>21</v>
      </c>
      <c r="M425" s="528">
        <v>5</v>
      </c>
      <c r="N425" s="528">
        <v>1099</v>
      </c>
      <c r="O425" s="528">
        <v>16</v>
      </c>
      <c r="P425" s="528">
        <v>624</v>
      </c>
      <c r="Q425" s="528">
        <v>8</v>
      </c>
      <c r="R425" s="528">
        <v>5</v>
      </c>
      <c r="S425" s="528">
        <v>619</v>
      </c>
      <c r="T425" s="528">
        <v>5</v>
      </c>
      <c r="U425" s="528">
        <v>6</v>
      </c>
      <c r="V425" s="528">
        <v>5</v>
      </c>
      <c r="W425" s="528">
        <v>3</v>
      </c>
      <c r="X425" s="528">
        <v>621</v>
      </c>
      <c r="Y425" s="528">
        <v>8</v>
      </c>
    </row>
    <row r="426" spans="1:25">
      <c r="A426" t="s">
        <v>1177</v>
      </c>
      <c r="B426">
        <v>35883</v>
      </c>
      <c r="C426">
        <v>4807</v>
      </c>
      <c r="D426">
        <v>4246</v>
      </c>
      <c r="E426">
        <v>1896</v>
      </c>
      <c r="F426">
        <v>1162</v>
      </c>
      <c r="G426">
        <v>70</v>
      </c>
      <c r="H426">
        <v>71</v>
      </c>
      <c r="I426">
        <v>1091</v>
      </c>
      <c r="J426">
        <v>33</v>
      </c>
      <c r="K426">
        <v>49</v>
      </c>
      <c r="L426">
        <v>323</v>
      </c>
      <c r="M426">
        <v>212</v>
      </c>
      <c r="N426">
        <v>950</v>
      </c>
      <c r="O426">
        <v>18</v>
      </c>
      <c r="P426">
        <v>649</v>
      </c>
      <c r="Q426">
        <v>20</v>
      </c>
      <c r="R426">
        <v>3</v>
      </c>
      <c r="S426">
        <v>646</v>
      </c>
      <c r="T426">
        <v>11</v>
      </c>
      <c r="U426">
        <v>10</v>
      </c>
      <c r="V426">
        <v>271</v>
      </c>
      <c r="W426">
        <v>460</v>
      </c>
      <c r="X426">
        <v>191</v>
      </c>
      <c r="Y426">
        <v>9</v>
      </c>
    </row>
    <row r="427" spans="1:25">
      <c r="A427" t="s">
        <v>1178</v>
      </c>
      <c r="B427">
        <v>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>
      <c r="A428" s="528" t="s">
        <v>1179</v>
      </c>
      <c r="B428" s="528">
        <v>27033</v>
      </c>
      <c r="C428" s="528">
        <v>22400</v>
      </c>
      <c r="D428" s="528">
        <v>7863</v>
      </c>
      <c r="E428" s="528">
        <v>3901</v>
      </c>
      <c r="F428" s="528">
        <v>2356</v>
      </c>
      <c r="G428" s="528">
        <v>19</v>
      </c>
      <c r="H428" s="528">
        <v>6</v>
      </c>
      <c r="I428" s="528">
        <v>2350</v>
      </c>
      <c r="J428" s="528">
        <v>20</v>
      </c>
      <c r="K428" s="528">
        <v>98</v>
      </c>
      <c r="L428" s="528">
        <v>24</v>
      </c>
      <c r="M428" s="528">
        <v>12</v>
      </c>
      <c r="N428" s="528">
        <v>2344</v>
      </c>
      <c r="O428" s="528">
        <v>18</v>
      </c>
      <c r="P428" s="528">
        <v>1374</v>
      </c>
      <c r="Q428" s="528">
        <v>11</v>
      </c>
      <c r="R428" s="528">
        <v>4</v>
      </c>
      <c r="S428" s="528">
        <v>1370</v>
      </c>
      <c r="T428" s="528">
        <v>10</v>
      </c>
      <c r="U428" s="528">
        <v>24</v>
      </c>
      <c r="V428" s="528">
        <v>11</v>
      </c>
      <c r="W428" s="528">
        <v>13</v>
      </c>
      <c r="X428" s="528">
        <v>1367</v>
      </c>
      <c r="Y428" s="528">
        <v>8</v>
      </c>
    </row>
    <row r="429" spans="1:25">
      <c r="A429" t="s">
        <v>1180</v>
      </c>
      <c r="B429">
        <v>11718</v>
      </c>
      <c r="C429">
        <v>9327</v>
      </c>
      <c r="D429">
        <v>3342</v>
      </c>
      <c r="E429">
        <v>1670</v>
      </c>
      <c r="F429">
        <v>963</v>
      </c>
      <c r="G429">
        <v>138</v>
      </c>
      <c r="H429">
        <v>58</v>
      </c>
      <c r="I429">
        <v>905</v>
      </c>
      <c r="J429">
        <v>35</v>
      </c>
      <c r="K429">
        <v>45</v>
      </c>
      <c r="L429">
        <v>203</v>
      </c>
      <c r="M429">
        <v>255</v>
      </c>
      <c r="N429">
        <v>708</v>
      </c>
      <c r="O429">
        <v>4</v>
      </c>
      <c r="P429">
        <v>638</v>
      </c>
      <c r="Q429">
        <v>71</v>
      </c>
      <c r="R429">
        <v>6</v>
      </c>
      <c r="S429">
        <v>632</v>
      </c>
      <c r="T429">
        <v>11</v>
      </c>
      <c r="U429">
        <v>10</v>
      </c>
      <c r="V429">
        <v>324</v>
      </c>
      <c r="W429">
        <v>496</v>
      </c>
      <c r="X429">
        <v>146</v>
      </c>
      <c r="Y429">
        <v>9</v>
      </c>
    </row>
    <row r="430" spans="1:25">
      <c r="A430" t="s">
        <v>1181</v>
      </c>
      <c r="B430">
        <v>31306</v>
      </c>
      <c r="C430">
        <v>26601</v>
      </c>
      <c r="D430">
        <v>8696</v>
      </c>
      <c r="E430">
        <v>4495</v>
      </c>
      <c r="F430">
        <v>2621</v>
      </c>
      <c r="G430">
        <v>350</v>
      </c>
      <c r="H430">
        <v>188</v>
      </c>
      <c r="I430">
        <v>2433</v>
      </c>
      <c r="J430">
        <v>109</v>
      </c>
      <c r="K430">
        <v>106</v>
      </c>
      <c r="L430">
        <v>783</v>
      </c>
      <c r="M430">
        <v>754</v>
      </c>
      <c r="N430">
        <v>1867</v>
      </c>
      <c r="O430">
        <v>11</v>
      </c>
      <c r="P430">
        <v>1668</v>
      </c>
      <c r="Q430">
        <v>188</v>
      </c>
      <c r="R430">
        <v>10</v>
      </c>
      <c r="S430">
        <v>1658</v>
      </c>
      <c r="T430">
        <v>16</v>
      </c>
      <c r="U430">
        <v>41</v>
      </c>
      <c r="V430">
        <v>1054</v>
      </c>
      <c r="W430">
        <v>1327</v>
      </c>
      <c r="X430">
        <v>349</v>
      </c>
      <c r="Y430">
        <v>10</v>
      </c>
    </row>
    <row r="431" spans="1:25">
      <c r="A431" s="528" t="s">
        <v>1182</v>
      </c>
      <c r="B431" s="528">
        <v>29232</v>
      </c>
      <c r="C431" s="528">
        <v>619</v>
      </c>
      <c r="D431" s="528">
        <v>401</v>
      </c>
      <c r="E431" s="528">
        <v>69</v>
      </c>
      <c r="F431" s="528">
        <v>36</v>
      </c>
      <c r="G431" s="528">
        <v>0</v>
      </c>
      <c r="H431" s="528">
        <v>0</v>
      </c>
      <c r="I431" s="528">
        <v>36</v>
      </c>
      <c r="J431" s="528">
        <v>1</v>
      </c>
      <c r="K431" s="528">
        <v>0</v>
      </c>
      <c r="L431" s="528">
        <v>8</v>
      </c>
      <c r="M431" s="528">
        <v>0</v>
      </c>
      <c r="N431" s="528">
        <v>36</v>
      </c>
      <c r="O431" s="528">
        <v>0</v>
      </c>
      <c r="P431" s="528">
        <v>26</v>
      </c>
      <c r="Q431" s="528">
        <v>1</v>
      </c>
      <c r="R431" s="528">
        <v>0</v>
      </c>
      <c r="S431" s="528">
        <v>26</v>
      </c>
      <c r="T431" s="528">
        <v>1</v>
      </c>
      <c r="U431" s="528">
        <v>1</v>
      </c>
      <c r="V431" s="528">
        <v>3</v>
      </c>
      <c r="W431" s="528">
        <v>0</v>
      </c>
      <c r="X431" s="528">
        <v>26</v>
      </c>
      <c r="Y431" s="528">
        <v>0</v>
      </c>
    </row>
    <row r="432" spans="1:25">
      <c r="A432" t="s">
        <v>1183</v>
      </c>
      <c r="B432">
        <v>7892</v>
      </c>
      <c r="C432">
        <v>559</v>
      </c>
      <c r="D432">
        <v>354</v>
      </c>
      <c r="E432">
        <v>79</v>
      </c>
      <c r="F432">
        <v>49</v>
      </c>
      <c r="G432">
        <v>7</v>
      </c>
      <c r="H432">
        <v>0</v>
      </c>
      <c r="I432">
        <v>49</v>
      </c>
      <c r="J432">
        <v>1</v>
      </c>
      <c r="K432">
        <v>0</v>
      </c>
      <c r="L432">
        <v>46</v>
      </c>
      <c r="M432">
        <v>17</v>
      </c>
      <c r="N432">
        <v>32</v>
      </c>
      <c r="O432">
        <v>1</v>
      </c>
      <c r="P432">
        <v>25</v>
      </c>
      <c r="Q432">
        <v>1</v>
      </c>
      <c r="R432">
        <v>1</v>
      </c>
      <c r="S432">
        <v>24</v>
      </c>
      <c r="T432">
        <v>1</v>
      </c>
      <c r="U432">
        <v>0</v>
      </c>
      <c r="V432">
        <v>25</v>
      </c>
      <c r="W432">
        <v>15</v>
      </c>
      <c r="X432">
        <v>10</v>
      </c>
      <c r="Y432">
        <v>2</v>
      </c>
    </row>
    <row r="433" spans="1:25">
      <c r="A433" t="s">
        <v>1184</v>
      </c>
      <c r="B433">
        <v>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>
      <c r="A434" s="528" t="s">
        <v>1185</v>
      </c>
      <c r="B434" s="528">
        <v>8</v>
      </c>
      <c r="C434" s="528">
        <v>4</v>
      </c>
      <c r="D434" s="528">
        <v>3</v>
      </c>
      <c r="E434" s="528">
        <v>3</v>
      </c>
      <c r="F434" s="528">
        <v>1</v>
      </c>
      <c r="G434" s="528">
        <v>0</v>
      </c>
      <c r="H434" s="528">
        <v>0</v>
      </c>
      <c r="I434" s="528">
        <v>1</v>
      </c>
      <c r="J434" s="528">
        <v>0</v>
      </c>
      <c r="K434" s="528">
        <v>0</v>
      </c>
      <c r="L434" s="528">
        <v>1</v>
      </c>
      <c r="M434" s="528">
        <v>0</v>
      </c>
      <c r="N434" s="528">
        <v>1</v>
      </c>
      <c r="O434" s="528">
        <v>0</v>
      </c>
      <c r="P434" s="528">
        <v>1</v>
      </c>
      <c r="Q434" s="528">
        <v>0</v>
      </c>
      <c r="R434" s="528">
        <v>0</v>
      </c>
      <c r="S434" s="528">
        <v>1</v>
      </c>
      <c r="T434" s="528">
        <v>0</v>
      </c>
      <c r="U434" s="528">
        <v>0</v>
      </c>
      <c r="V434" s="528">
        <v>0</v>
      </c>
      <c r="W434" s="528">
        <v>0</v>
      </c>
      <c r="X434" s="528">
        <v>1</v>
      </c>
      <c r="Y434" s="528">
        <v>0</v>
      </c>
    </row>
    <row r="435" spans="1:25">
      <c r="A435" t="s">
        <v>1186</v>
      </c>
      <c r="B435">
        <v>2896</v>
      </c>
      <c r="C435">
        <v>2494</v>
      </c>
      <c r="D435">
        <v>2122</v>
      </c>
      <c r="E435">
        <v>1782</v>
      </c>
      <c r="F435">
        <v>1532</v>
      </c>
      <c r="G435">
        <v>52</v>
      </c>
      <c r="H435">
        <v>84</v>
      </c>
      <c r="I435">
        <v>1448</v>
      </c>
      <c r="J435">
        <v>80</v>
      </c>
      <c r="K435">
        <v>28</v>
      </c>
      <c r="L435">
        <v>1304</v>
      </c>
      <c r="M435">
        <v>382</v>
      </c>
      <c r="N435">
        <v>1150</v>
      </c>
      <c r="O435">
        <v>13</v>
      </c>
      <c r="P435">
        <v>177</v>
      </c>
      <c r="Q435">
        <v>3</v>
      </c>
      <c r="R435">
        <v>3</v>
      </c>
      <c r="S435">
        <v>174</v>
      </c>
      <c r="T435">
        <v>2</v>
      </c>
      <c r="U435">
        <v>1</v>
      </c>
      <c r="V435">
        <v>166</v>
      </c>
      <c r="W435">
        <v>98</v>
      </c>
      <c r="X435">
        <v>81</v>
      </c>
      <c r="Y435">
        <v>4</v>
      </c>
    </row>
    <row r="436" spans="1:25">
      <c r="A436" t="s">
        <v>1187</v>
      </c>
      <c r="B436">
        <v>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</sheetData>
  <conditionalFormatting sqref="B2:Y124">
    <cfRule type="cellIs" dxfId="22" priority="2" operator="lessThan">
      <formula>100</formula>
    </cfRule>
  </conditionalFormatting>
  <conditionalFormatting sqref="B125:Y436">
    <cfRule type="cellIs" dxfId="21" priority="1" operator="lessThan">
      <formula>100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J216"/>
  <sheetViews>
    <sheetView topLeftCell="M1" zoomScale="77" zoomScaleNormal="77" workbookViewId="0">
      <pane ySplit="145" topLeftCell="A180" activePane="bottomLeft" state="frozen"/>
      <selection pane="bottomLeft" activeCell="V219" sqref="V219"/>
    </sheetView>
  </sheetViews>
  <sheetFormatPr baseColWidth="10" defaultColWidth="10.83203125" defaultRowHeight="16"/>
  <cols>
    <col min="1" max="1" width="10.83203125" style="8"/>
    <col min="2" max="2" width="40" style="8" customWidth="1"/>
    <col min="3" max="3" width="37" style="8" customWidth="1"/>
    <col min="4" max="5" width="10.83203125" style="8"/>
    <col min="6" max="6" width="13.1640625" style="8" customWidth="1"/>
    <col min="7" max="7" width="11.5" style="8" customWidth="1"/>
    <col min="8" max="8" width="10.83203125" style="8"/>
    <col min="9" max="9" width="12.5" style="8" customWidth="1"/>
    <col min="10" max="10" width="10.83203125" style="8"/>
    <col min="11" max="11" width="12.6640625" style="8" customWidth="1"/>
    <col min="12" max="12" width="12.83203125" style="8" customWidth="1"/>
    <col min="13" max="13" width="13.83203125" style="8" customWidth="1"/>
    <col min="14" max="18" width="10.83203125" style="8"/>
    <col min="19" max="19" width="38.6640625" style="8" customWidth="1"/>
    <col min="20" max="20" width="42.1640625" style="8" customWidth="1"/>
    <col min="21" max="35" width="10.83203125" style="8"/>
    <col min="36" max="36" width="94.5" style="8" customWidth="1"/>
    <col min="37" max="50" width="10.83203125" style="8"/>
    <col min="51" max="51" width="21.1640625" style="8" customWidth="1"/>
    <col min="52" max="52" width="18" style="8" customWidth="1"/>
    <col min="53" max="53" width="19.5" style="8" customWidth="1"/>
    <col min="54" max="54" width="14.33203125" style="8" customWidth="1"/>
    <col min="55" max="55" width="19.5" style="8" customWidth="1"/>
    <col min="56" max="56" width="15.83203125" style="8" customWidth="1"/>
    <col min="57" max="57" width="17.83203125" style="8" customWidth="1"/>
    <col min="58" max="58" width="15.83203125" style="8" customWidth="1"/>
    <col min="59" max="59" width="27.33203125" style="8" customWidth="1"/>
    <col min="60" max="60" width="14.83203125" style="8" customWidth="1"/>
    <col min="61" max="61" width="27.6640625" style="8" customWidth="1"/>
    <col min="62" max="62" width="12.6640625" style="8" customWidth="1"/>
    <col min="63" max="63" width="22.6640625" style="8" customWidth="1"/>
    <col min="64" max="64" width="12.5" style="8" customWidth="1"/>
    <col min="65" max="65" width="22.1640625" style="8" customWidth="1"/>
    <col min="66" max="66" width="10.83203125" style="8"/>
    <col min="67" max="67" width="20" style="8" customWidth="1"/>
    <col min="68" max="68" width="10.83203125" style="8"/>
    <col min="69" max="69" width="19.83203125" style="8" customWidth="1"/>
    <col min="70" max="70" width="10.83203125" style="8"/>
    <col min="71" max="71" width="19.5" style="8" customWidth="1"/>
    <col min="72" max="16384" width="10.83203125" style="8"/>
  </cols>
  <sheetData>
    <row r="1" spans="2:36"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  <c r="AG1" s="191"/>
      <c r="AH1" s="191"/>
      <c r="AI1" s="191"/>
    </row>
    <row r="2" spans="2:36" customFormat="1" ht="17" thickBot="1">
      <c r="B2" s="192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  <c r="AG2" s="191"/>
      <c r="AH2" s="191"/>
      <c r="AI2" s="192"/>
    </row>
    <row r="3" spans="2:36" customFormat="1" ht="41" customHeight="1" thickBot="1">
      <c r="B3" s="193" t="s">
        <v>118</v>
      </c>
      <c r="C3" s="194" t="s">
        <v>119</v>
      </c>
      <c r="D3" s="732" t="s">
        <v>120</v>
      </c>
      <c r="E3" s="733"/>
      <c r="F3" s="733"/>
      <c r="G3" s="733"/>
      <c r="H3" s="733"/>
      <c r="I3" s="733"/>
      <c r="J3" s="734"/>
      <c r="K3" s="732" t="s">
        <v>121</v>
      </c>
      <c r="L3" s="733"/>
      <c r="M3" s="733"/>
      <c r="N3" s="733"/>
      <c r="O3" s="733"/>
      <c r="P3" s="733"/>
      <c r="Q3" s="735"/>
      <c r="R3" s="195"/>
      <c r="S3" s="196" t="s">
        <v>118</v>
      </c>
      <c r="T3" s="197" t="s">
        <v>119</v>
      </c>
      <c r="U3" s="732" t="s">
        <v>120</v>
      </c>
      <c r="V3" s="733"/>
      <c r="W3" s="733"/>
      <c r="X3" s="733"/>
      <c r="Y3" s="733"/>
      <c r="Z3" s="733"/>
      <c r="AA3" s="734"/>
      <c r="AB3" s="732" t="s">
        <v>121</v>
      </c>
      <c r="AC3" s="733"/>
      <c r="AD3" s="733"/>
      <c r="AE3" s="733"/>
      <c r="AF3" s="733"/>
      <c r="AG3" s="733"/>
      <c r="AH3" s="735"/>
      <c r="AI3" s="192"/>
      <c r="AJ3" s="225" t="s">
        <v>229</v>
      </c>
    </row>
    <row r="4" spans="2:36" customFormat="1" ht="20" thickBot="1">
      <c r="B4" s="196"/>
      <c r="C4" s="198" t="s">
        <v>0</v>
      </c>
      <c r="D4" s="199" t="s">
        <v>122</v>
      </c>
      <c r="E4" s="199" t="s">
        <v>123</v>
      </c>
      <c r="F4" s="199" t="s">
        <v>124</v>
      </c>
      <c r="G4" s="199" t="s">
        <v>125</v>
      </c>
      <c r="H4" s="199" t="s">
        <v>126</v>
      </c>
      <c r="I4" s="199" t="s">
        <v>127</v>
      </c>
      <c r="J4" s="200" t="s">
        <v>128</v>
      </c>
      <c r="K4" s="201" t="s">
        <v>122</v>
      </c>
      <c r="L4" s="199" t="s">
        <v>123</v>
      </c>
      <c r="M4" s="199" t="s">
        <v>124</v>
      </c>
      <c r="N4" s="199" t="s">
        <v>125</v>
      </c>
      <c r="O4" s="199" t="s">
        <v>126</v>
      </c>
      <c r="P4" s="199" t="s">
        <v>127</v>
      </c>
      <c r="Q4" s="202" t="s">
        <v>128</v>
      </c>
      <c r="R4" s="203"/>
      <c r="S4" s="196"/>
      <c r="T4" s="198" t="s">
        <v>0</v>
      </c>
      <c r="U4" s="199" t="s">
        <v>122</v>
      </c>
      <c r="V4" s="199" t="s">
        <v>123</v>
      </c>
      <c r="W4" s="199" t="s">
        <v>124</v>
      </c>
      <c r="X4" s="199" t="s">
        <v>125</v>
      </c>
      <c r="Y4" s="199" t="s">
        <v>126</v>
      </c>
      <c r="Z4" s="199" t="s">
        <v>127</v>
      </c>
      <c r="AA4" s="200" t="s">
        <v>128</v>
      </c>
      <c r="AB4" s="201" t="s">
        <v>122</v>
      </c>
      <c r="AC4" s="199" t="s">
        <v>123</v>
      </c>
      <c r="AD4" s="199" t="s">
        <v>124</v>
      </c>
      <c r="AE4" s="199" t="s">
        <v>125</v>
      </c>
      <c r="AF4" s="199" t="s">
        <v>126</v>
      </c>
      <c r="AG4" s="199" t="s">
        <v>127</v>
      </c>
      <c r="AH4" s="202" t="s">
        <v>128</v>
      </c>
      <c r="AI4" s="192"/>
    </row>
    <row r="5" spans="2:36" ht="17" hidden="1" customHeight="1" thickBot="1">
      <c r="B5" s="229">
        <v>2765</v>
      </c>
      <c r="C5" s="230" t="s">
        <v>129</v>
      </c>
      <c r="D5" s="231">
        <v>5.48</v>
      </c>
      <c r="E5" s="231">
        <v>3.18</v>
      </c>
      <c r="F5" s="231">
        <v>0.45</v>
      </c>
      <c r="G5" s="231">
        <v>2.23</v>
      </c>
      <c r="H5" s="231">
        <v>0.89</v>
      </c>
      <c r="I5" s="231">
        <v>7.1</v>
      </c>
      <c r="J5" s="232">
        <v>0.96</v>
      </c>
      <c r="K5" s="233">
        <v>10.9</v>
      </c>
      <c r="L5" s="231">
        <v>1.01</v>
      </c>
      <c r="M5" s="231">
        <v>0.23</v>
      </c>
      <c r="N5" s="231">
        <v>2.65</v>
      </c>
      <c r="O5" s="231">
        <v>2.48</v>
      </c>
      <c r="P5" s="231">
        <v>14.82</v>
      </c>
      <c r="Q5" s="234">
        <v>10.53</v>
      </c>
      <c r="R5" s="191"/>
      <c r="S5" s="229">
        <v>2765</v>
      </c>
      <c r="T5" s="235" t="s">
        <v>140</v>
      </c>
      <c r="U5" s="236">
        <v>78.22</v>
      </c>
      <c r="V5" s="236">
        <v>9</v>
      </c>
      <c r="W5" s="236">
        <v>13.24</v>
      </c>
      <c r="X5" s="236">
        <v>26.48</v>
      </c>
      <c r="Y5" s="236">
        <v>29.63</v>
      </c>
      <c r="Z5" s="236">
        <v>46.09</v>
      </c>
      <c r="AA5" s="237">
        <v>42.41</v>
      </c>
      <c r="AB5" s="238">
        <v>73.790000000000006</v>
      </c>
      <c r="AC5" s="236">
        <v>19.21</v>
      </c>
      <c r="AD5" s="236">
        <v>17.03</v>
      </c>
      <c r="AE5" s="236">
        <v>13.86</v>
      </c>
      <c r="AF5" s="236">
        <v>79.73</v>
      </c>
      <c r="AG5" s="236">
        <v>44.08</v>
      </c>
      <c r="AH5" s="239">
        <v>59.7</v>
      </c>
      <c r="AI5" s="192"/>
    </row>
    <row r="6" spans="2:36" ht="17" hidden="1" customHeight="1" thickBot="1">
      <c r="B6" s="229"/>
      <c r="C6" s="230" t="s">
        <v>130</v>
      </c>
      <c r="D6" s="231">
        <v>4.1500000000000004</v>
      </c>
      <c r="E6" s="231">
        <v>3.32</v>
      </c>
      <c r="F6" s="231">
        <v>0.51</v>
      </c>
      <c r="G6" s="231">
        <v>2.2000000000000002</v>
      </c>
      <c r="H6" s="231">
        <v>0.9</v>
      </c>
      <c r="I6" s="231">
        <v>7.29</v>
      </c>
      <c r="J6" s="232">
        <v>1.36</v>
      </c>
      <c r="K6" s="233">
        <v>5.2</v>
      </c>
      <c r="L6" s="231">
        <v>1.25</v>
      </c>
      <c r="M6" s="231">
        <v>0.42</v>
      </c>
      <c r="N6" s="231">
        <v>2.81</v>
      </c>
      <c r="O6" s="231">
        <v>3.08</v>
      </c>
      <c r="P6" s="231">
        <v>14.07</v>
      </c>
      <c r="Q6" s="234">
        <v>9.69</v>
      </c>
      <c r="R6" s="191"/>
      <c r="S6" s="229"/>
      <c r="T6" s="240" t="s">
        <v>141</v>
      </c>
      <c r="U6" s="241">
        <v>77.849999999999994</v>
      </c>
      <c r="V6" s="241">
        <v>8.81</v>
      </c>
      <c r="W6" s="241">
        <v>12.03</v>
      </c>
      <c r="X6" s="241">
        <v>26.33</v>
      </c>
      <c r="Y6" s="241">
        <v>31.86</v>
      </c>
      <c r="Z6" s="241">
        <v>45.03</v>
      </c>
      <c r="AA6" s="242">
        <v>41.13</v>
      </c>
      <c r="AB6" s="243">
        <v>74.010000000000005</v>
      </c>
      <c r="AC6" s="241">
        <v>16.850000000000001</v>
      </c>
      <c r="AD6" s="241">
        <v>15.29</v>
      </c>
      <c r="AE6" s="241">
        <v>12.63</v>
      </c>
      <c r="AF6" s="241">
        <v>82.38</v>
      </c>
      <c r="AG6" s="241">
        <v>43.62</v>
      </c>
      <c r="AH6" s="244">
        <v>59.56</v>
      </c>
      <c r="AI6" s="192"/>
    </row>
    <row r="7" spans="2:36" ht="17" hidden="1" customHeight="1" thickBot="1">
      <c r="B7" s="245">
        <v>2766</v>
      </c>
      <c r="C7" s="246" t="s">
        <v>129</v>
      </c>
      <c r="D7" s="247">
        <v>5.89</v>
      </c>
      <c r="E7" s="247">
        <v>3.59</v>
      </c>
      <c r="F7" s="247">
        <v>0.35</v>
      </c>
      <c r="G7" s="247">
        <v>1.74</v>
      </c>
      <c r="H7" s="247">
        <v>1.1000000000000001</v>
      </c>
      <c r="I7" s="247">
        <v>7.46</v>
      </c>
      <c r="J7" s="248">
        <v>0.38</v>
      </c>
      <c r="K7" s="249">
        <v>7.58</v>
      </c>
      <c r="L7" s="247">
        <v>1.03</v>
      </c>
      <c r="M7" s="247">
        <v>0.37</v>
      </c>
      <c r="N7" s="247">
        <v>2.71</v>
      </c>
      <c r="O7" s="247">
        <v>2.5</v>
      </c>
      <c r="P7" s="247">
        <v>14.65</v>
      </c>
      <c r="Q7" s="250">
        <v>10.220000000000001</v>
      </c>
      <c r="R7" s="191"/>
      <c r="S7" s="245">
        <v>2766</v>
      </c>
      <c r="T7" s="235" t="s">
        <v>140</v>
      </c>
      <c r="U7" s="236">
        <v>77.37</v>
      </c>
      <c r="V7" s="236">
        <v>9.6</v>
      </c>
      <c r="W7" s="236">
        <v>11.8</v>
      </c>
      <c r="X7" s="236">
        <v>24.49</v>
      </c>
      <c r="Y7" s="236">
        <v>26.73</v>
      </c>
      <c r="Z7" s="236">
        <v>46.67</v>
      </c>
      <c r="AA7" s="237">
        <v>41.55</v>
      </c>
      <c r="AB7" s="238">
        <v>72.459999999999994</v>
      </c>
      <c r="AC7" s="236">
        <v>19.190000000000001</v>
      </c>
      <c r="AD7" s="236">
        <v>14.56</v>
      </c>
      <c r="AE7" s="236">
        <v>12.38</v>
      </c>
      <c r="AF7" s="236">
        <v>79.64</v>
      </c>
      <c r="AG7" s="236">
        <v>43.93</v>
      </c>
      <c r="AH7" s="239">
        <v>58.76</v>
      </c>
      <c r="AI7" s="192"/>
    </row>
    <row r="8" spans="2:36" ht="17" hidden="1" customHeight="1" thickBot="1">
      <c r="B8" s="229"/>
      <c r="C8" s="230" t="s">
        <v>130</v>
      </c>
      <c r="D8" s="231">
        <v>5.31</v>
      </c>
      <c r="E8" s="231">
        <v>3.74</v>
      </c>
      <c r="F8" s="231">
        <v>0.41</v>
      </c>
      <c r="G8" s="231">
        <v>1.82</v>
      </c>
      <c r="H8" s="231">
        <v>1.1200000000000001</v>
      </c>
      <c r="I8" s="231">
        <v>7.6</v>
      </c>
      <c r="J8" s="232">
        <v>0.41</v>
      </c>
      <c r="K8" s="233">
        <v>5.73</v>
      </c>
      <c r="L8" s="231">
        <v>1.22</v>
      </c>
      <c r="M8" s="231">
        <v>0.24</v>
      </c>
      <c r="N8" s="231">
        <v>2.62</v>
      </c>
      <c r="O8" s="231">
        <v>2.59</v>
      </c>
      <c r="P8" s="231">
        <v>13.86</v>
      </c>
      <c r="Q8" s="234">
        <v>10.220000000000001</v>
      </c>
      <c r="R8" s="191"/>
      <c r="S8" s="229"/>
      <c r="T8" s="251" t="s">
        <v>141</v>
      </c>
      <c r="U8" s="252">
        <v>76.56</v>
      </c>
      <c r="V8" s="252">
        <v>9.5500000000000007</v>
      </c>
      <c r="W8" s="252">
        <v>12.59</v>
      </c>
      <c r="X8" s="252">
        <v>23.61</v>
      </c>
      <c r="Y8" s="252">
        <v>28.52</v>
      </c>
      <c r="Z8" s="252">
        <v>49.76</v>
      </c>
      <c r="AA8" s="253">
        <v>40.270000000000003</v>
      </c>
      <c r="AB8" s="254">
        <v>71.77</v>
      </c>
      <c r="AC8" s="252">
        <v>18.59</v>
      </c>
      <c r="AD8" s="252">
        <v>14.95</v>
      </c>
      <c r="AE8" s="252">
        <v>12</v>
      </c>
      <c r="AF8" s="252">
        <v>80.53</v>
      </c>
      <c r="AG8" s="252">
        <v>45.47</v>
      </c>
      <c r="AH8" s="255">
        <v>58.29</v>
      </c>
      <c r="AI8" s="192"/>
    </row>
    <row r="9" spans="2:36" ht="17" hidden="1" customHeight="1" thickBot="1">
      <c r="B9" s="245">
        <v>2767</v>
      </c>
      <c r="C9" s="230" t="s">
        <v>129</v>
      </c>
      <c r="D9" s="231">
        <v>5.77</v>
      </c>
      <c r="E9" s="231">
        <v>3.71</v>
      </c>
      <c r="F9" s="231">
        <v>0.37</v>
      </c>
      <c r="G9" s="231">
        <v>1.75</v>
      </c>
      <c r="H9" s="231">
        <v>1.03</v>
      </c>
      <c r="I9" s="231">
        <v>7.56</v>
      </c>
      <c r="J9" s="232">
        <v>0.9</v>
      </c>
      <c r="K9" s="233">
        <v>6.8</v>
      </c>
      <c r="L9" s="231">
        <v>0.89</v>
      </c>
      <c r="M9" s="231">
        <v>0.36</v>
      </c>
      <c r="N9" s="231">
        <v>2.71</v>
      </c>
      <c r="O9" s="231">
        <v>3.3</v>
      </c>
      <c r="P9" s="231">
        <v>14.11</v>
      </c>
      <c r="Q9" s="234">
        <v>9.8800000000000008</v>
      </c>
      <c r="R9" s="191"/>
      <c r="S9" s="245">
        <v>2767</v>
      </c>
      <c r="T9" s="235" t="s">
        <v>140</v>
      </c>
      <c r="U9" s="236">
        <v>72.849999999999994</v>
      </c>
      <c r="V9" s="236">
        <v>8.1</v>
      </c>
      <c r="W9" s="236">
        <v>12.32</v>
      </c>
      <c r="X9" s="236">
        <v>24.22</v>
      </c>
      <c r="Y9" s="236">
        <v>29.81</v>
      </c>
      <c r="Z9" s="236">
        <v>48.1</v>
      </c>
      <c r="AA9" s="237">
        <v>41.86</v>
      </c>
      <c r="AB9" s="238">
        <v>68.37</v>
      </c>
      <c r="AC9" s="236">
        <v>14.04</v>
      </c>
      <c r="AD9" s="236">
        <v>15.05</v>
      </c>
      <c r="AE9" s="236">
        <v>13.79</v>
      </c>
      <c r="AF9" s="236">
        <v>79.37</v>
      </c>
      <c r="AG9" s="236">
        <v>45.49</v>
      </c>
      <c r="AH9" s="239">
        <v>56.15</v>
      </c>
      <c r="AI9" s="192"/>
      <c r="AJ9" s="256" t="s">
        <v>230</v>
      </c>
    </row>
    <row r="10" spans="2:36" ht="17" hidden="1" customHeight="1" thickBot="1">
      <c r="B10" s="229"/>
      <c r="C10" s="230" t="s">
        <v>130</v>
      </c>
      <c r="D10" s="231">
        <v>5.53</v>
      </c>
      <c r="E10" s="231">
        <v>3.58</v>
      </c>
      <c r="F10" s="231">
        <v>0.36</v>
      </c>
      <c r="G10" s="231">
        <v>1.7</v>
      </c>
      <c r="H10" s="231">
        <v>0.97</v>
      </c>
      <c r="I10" s="231">
        <v>8.1300000000000008</v>
      </c>
      <c r="J10" s="232">
        <v>0.93</v>
      </c>
      <c r="K10" s="233">
        <v>0.2</v>
      </c>
      <c r="L10" s="231">
        <v>0.74</v>
      </c>
      <c r="M10" s="231">
        <v>0.33</v>
      </c>
      <c r="N10" s="231">
        <v>2.7</v>
      </c>
      <c r="O10" s="231">
        <v>2.6</v>
      </c>
      <c r="P10" s="231">
        <v>15.03</v>
      </c>
      <c r="Q10" s="234">
        <v>9.82</v>
      </c>
      <c r="R10" s="191"/>
      <c r="S10" s="229"/>
      <c r="T10" s="240" t="s">
        <v>141</v>
      </c>
      <c r="U10" s="241">
        <v>75.650000000000006</v>
      </c>
      <c r="V10" s="241">
        <v>9.01</v>
      </c>
      <c r="W10" s="241">
        <v>12.81</v>
      </c>
      <c r="X10" s="241">
        <v>24.78</v>
      </c>
      <c r="Y10" s="241">
        <v>30</v>
      </c>
      <c r="Z10" s="241">
        <v>42.81</v>
      </c>
      <c r="AA10" s="242">
        <v>41.51</v>
      </c>
      <c r="AB10" s="243">
        <v>70.180000000000007</v>
      </c>
      <c r="AC10" s="241">
        <v>15.98</v>
      </c>
      <c r="AD10" s="241">
        <v>16.29</v>
      </c>
      <c r="AE10" s="241">
        <v>12.1</v>
      </c>
      <c r="AF10" s="241">
        <v>80.28</v>
      </c>
      <c r="AG10" s="241">
        <v>42.74</v>
      </c>
      <c r="AH10" s="244">
        <v>56.47</v>
      </c>
      <c r="AI10" s="192"/>
    </row>
    <row r="11" spans="2:36" ht="17" hidden="1" customHeight="1" thickBot="1">
      <c r="B11" s="245">
        <v>2768</v>
      </c>
      <c r="C11" s="246" t="s">
        <v>129</v>
      </c>
      <c r="D11" s="247">
        <v>5.43</v>
      </c>
      <c r="E11" s="247">
        <v>3.28</v>
      </c>
      <c r="F11" s="247">
        <v>0.51</v>
      </c>
      <c r="G11" s="247">
        <v>1.87</v>
      </c>
      <c r="H11" s="247">
        <v>0.74</v>
      </c>
      <c r="I11" s="247">
        <v>7.58</v>
      </c>
      <c r="J11" s="248">
        <v>0.82</v>
      </c>
      <c r="K11" s="249">
        <v>3.91</v>
      </c>
      <c r="L11" s="247">
        <v>1.24</v>
      </c>
      <c r="M11" s="247">
        <v>0.2</v>
      </c>
      <c r="N11" s="247">
        <v>2.36</v>
      </c>
      <c r="O11" s="247">
        <v>3.68</v>
      </c>
      <c r="P11" s="247">
        <v>14.83</v>
      </c>
      <c r="Q11" s="250">
        <v>9.85</v>
      </c>
      <c r="R11" s="191"/>
      <c r="S11" s="245">
        <v>2768</v>
      </c>
      <c r="T11" s="235" t="s">
        <v>140</v>
      </c>
      <c r="U11" s="236">
        <v>72.959999999999994</v>
      </c>
      <c r="V11" s="236">
        <v>8.49</v>
      </c>
      <c r="W11" s="236">
        <v>12.69</v>
      </c>
      <c r="X11" s="236">
        <v>25.65</v>
      </c>
      <c r="Y11" s="236">
        <v>30.14</v>
      </c>
      <c r="Z11" s="236">
        <v>48.34</v>
      </c>
      <c r="AA11" s="237">
        <v>40.22</v>
      </c>
      <c r="AB11" s="238">
        <v>70.09</v>
      </c>
      <c r="AC11" s="236">
        <v>13.36</v>
      </c>
      <c r="AD11" s="236">
        <v>15.48</v>
      </c>
      <c r="AE11" s="236">
        <v>12.14</v>
      </c>
      <c r="AF11" s="236">
        <v>79.540000000000006</v>
      </c>
      <c r="AG11" s="236">
        <v>44.36</v>
      </c>
      <c r="AH11" s="239">
        <v>53.77</v>
      </c>
      <c r="AI11" s="192"/>
    </row>
    <row r="12" spans="2:36" ht="17" hidden="1" customHeight="1" thickBot="1">
      <c r="B12" s="229"/>
      <c r="C12" s="230" t="s">
        <v>130</v>
      </c>
      <c r="D12" s="231">
        <v>6.54</v>
      </c>
      <c r="E12" s="231">
        <v>3.88</v>
      </c>
      <c r="F12" s="231">
        <v>0.51</v>
      </c>
      <c r="G12" s="231">
        <v>2.02</v>
      </c>
      <c r="H12" s="231">
        <v>0.59</v>
      </c>
      <c r="I12" s="231">
        <v>6.55</v>
      </c>
      <c r="J12" s="232">
        <v>0.79</v>
      </c>
      <c r="K12" s="233">
        <v>5.53</v>
      </c>
      <c r="L12" s="231">
        <v>1.19</v>
      </c>
      <c r="M12" s="231">
        <v>0.23</v>
      </c>
      <c r="N12" s="231">
        <v>2.52</v>
      </c>
      <c r="O12" s="231">
        <v>2.4500000000000002</v>
      </c>
      <c r="P12" s="231">
        <v>12.9</v>
      </c>
      <c r="Q12" s="234">
        <v>8.9499999999999993</v>
      </c>
      <c r="R12" s="191"/>
      <c r="S12" s="229"/>
      <c r="T12" s="251" t="s">
        <v>141</v>
      </c>
      <c r="U12" s="252">
        <v>73.52</v>
      </c>
      <c r="V12" s="252">
        <v>9.1</v>
      </c>
      <c r="W12" s="252">
        <v>11.46</v>
      </c>
      <c r="X12" s="252">
        <v>25.95</v>
      </c>
      <c r="Y12" s="252">
        <v>27.93</v>
      </c>
      <c r="Z12" s="252">
        <v>46</v>
      </c>
      <c r="AA12" s="253">
        <v>37.9</v>
      </c>
      <c r="AB12" s="254">
        <v>71.3</v>
      </c>
      <c r="AC12" s="252">
        <v>14.27</v>
      </c>
      <c r="AD12" s="252">
        <v>13.8</v>
      </c>
      <c r="AE12" s="252">
        <v>12.87</v>
      </c>
      <c r="AF12" s="252">
        <v>80.680000000000007</v>
      </c>
      <c r="AG12" s="252">
        <v>42.84</v>
      </c>
      <c r="AH12" s="255">
        <v>53.83</v>
      </c>
      <c r="AI12" s="192"/>
    </row>
    <row r="13" spans="2:36" ht="17" hidden="1" customHeight="1" thickBot="1">
      <c r="B13" s="245">
        <v>2769</v>
      </c>
      <c r="C13" s="230" t="s">
        <v>129</v>
      </c>
      <c r="D13" s="231">
        <v>6.39</v>
      </c>
      <c r="E13" s="231">
        <v>3.94</v>
      </c>
      <c r="F13" s="231">
        <v>0.36</v>
      </c>
      <c r="G13" s="231">
        <v>1.87</v>
      </c>
      <c r="H13" s="231">
        <v>0.64</v>
      </c>
      <c r="I13" s="231">
        <v>7.79</v>
      </c>
      <c r="J13" s="232">
        <v>0.93</v>
      </c>
      <c r="K13" s="233">
        <v>5.66</v>
      </c>
      <c r="L13" s="231">
        <v>0.96</v>
      </c>
      <c r="M13" s="231">
        <v>0.34</v>
      </c>
      <c r="N13" s="231">
        <v>2.67</v>
      </c>
      <c r="O13" s="231">
        <v>3.98</v>
      </c>
      <c r="P13" s="231">
        <v>14.36</v>
      </c>
      <c r="Q13" s="234">
        <v>10.18</v>
      </c>
      <c r="R13" s="191"/>
      <c r="S13" s="245">
        <v>2769</v>
      </c>
      <c r="T13" s="235" t="s">
        <v>140</v>
      </c>
      <c r="U13" s="236">
        <v>77.53</v>
      </c>
      <c r="V13" s="236">
        <v>9.14</v>
      </c>
      <c r="W13" s="236">
        <v>13.47</v>
      </c>
      <c r="X13" s="236">
        <v>26.23</v>
      </c>
      <c r="Y13" s="236">
        <v>29.37</v>
      </c>
      <c r="Z13" s="236">
        <v>47.21</v>
      </c>
      <c r="AA13" s="237">
        <v>41.22</v>
      </c>
      <c r="AB13" s="238">
        <v>73.23</v>
      </c>
      <c r="AC13" s="236">
        <v>14.6</v>
      </c>
      <c r="AD13" s="236">
        <v>16.41</v>
      </c>
      <c r="AE13" s="236">
        <v>12.95</v>
      </c>
      <c r="AF13" s="236">
        <v>80.42</v>
      </c>
      <c r="AG13" s="236">
        <v>44.48</v>
      </c>
      <c r="AH13" s="239">
        <v>57.27</v>
      </c>
      <c r="AI13" s="192"/>
    </row>
    <row r="14" spans="2:36" ht="17" hidden="1" customHeight="1" thickBot="1">
      <c r="B14" s="229"/>
      <c r="C14" s="230" t="s">
        <v>130</v>
      </c>
      <c r="D14" s="231">
        <v>6.84</v>
      </c>
      <c r="E14" s="231">
        <v>3.21</v>
      </c>
      <c r="F14" s="231">
        <v>0.31</v>
      </c>
      <c r="G14" s="231">
        <v>1.89</v>
      </c>
      <c r="H14" s="231">
        <v>0.45</v>
      </c>
      <c r="I14" s="231">
        <v>7.95</v>
      </c>
      <c r="J14" s="232">
        <v>0.79</v>
      </c>
      <c r="K14" s="233">
        <v>6.57</v>
      </c>
      <c r="L14" s="231">
        <v>0.4</v>
      </c>
      <c r="M14" s="231">
        <v>0.14000000000000001</v>
      </c>
      <c r="N14" s="231">
        <v>2.4700000000000002</v>
      </c>
      <c r="O14" s="231">
        <v>1.9</v>
      </c>
      <c r="P14" s="231">
        <v>15.02</v>
      </c>
      <c r="Q14" s="234">
        <v>8.7899999999999991</v>
      </c>
      <c r="R14" s="191"/>
      <c r="S14" s="229"/>
      <c r="T14" s="240" t="s">
        <v>141</v>
      </c>
      <c r="U14" s="241">
        <v>79.680000000000007</v>
      </c>
      <c r="V14" s="241">
        <v>9</v>
      </c>
      <c r="W14" s="241">
        <v>12.29</v>
      </c>
      <c r="X14" s="241">
        <v>25.12</v>
      </c>
      <c r="Y14" s="241">
        <v>25.53</v>
      </c>
      <c r="Z14" s="241">
        <v>43.75</v>
      </c>
      <c r="AA14" s="242">
        <v>39.1</v>
      </c>
      <c r="AB14" s="243">
        <v>74.02</v>
      </c>
      <c r="AC14" s="241">
        <v>12.89</v>
      </c>
      <c r="AD14" s="241">
        <v>14.81</v>
      </c>
      <c r="AE14" s="241">
        <v>12.04</v>
      </c>
      <c r="AF14" s="241">
        <v>79.95</v>
      </c>
      <c r="AG14" s="241">
        <v>43.67</v>
      </c>
      <c r="AH14" s="244">
        <v>55.5</v>
      </c>
      <c r="AI14" s="192"/>
    </row>
    <row r="15" spans="2:36" ht="17" hidden="1" customHeight="1" thickBot="1">
      <c r="B15" s="245">
        <v>2770</v>
      </c>
      <c r="C15" s="246" t="s">
        <v>129</v>
      </c>
      <c r="D15" s="247">
        <v>5.08</v>
      </c>
      <c r="E15" s="247">
        <v>3.28</v>
      </c>
      <c r="F15" s="247">
        <v>0.33</v>
      </c>
      <c r="G15" s="247">
        <v>1.9</v>
      </c>
      <c r="H15" s="247">
        <v>0.68</v>
      </c>
      <c r="I15" s="247">
        <v>7.67</v>
      </c>
      <c r="J15" s="248">
        <v>0.65</v>
      </c>
      <c r="K15" s="249">
        <v>5.07</v>
      </c>
      <c r="L15" s="247">
        <v>1.1100000000000001</v>
      </c>
      <c r="M15" s="247">
        <v>0.46</v>
      </c>
      <c r="N15" s="247">
        <v>2.88</v>
      </c>
      <c r="O15" s="247">
        <v>2.7</v>
      </c>
      <c r="P15" s="247">
        <v>14.12</v>
      </c>
      <c r="Q15" s="250">
        <v>9.99</v>
      </c>
      <c r="R15" s="191"/>
      <c r="S15" s="245">
        <v>2770</v>
      </c>
      <c r="T15" s="235" t="s">
        <v>140</v>
      </c>
      <c r="U15" s="236">
        <v>74.89</v>
      </c>
      <c r="V15" s="236">
        <v>8.07</v>
      </c>
      <c r="W15" s="236">
        <v>12.21</v>
      </c>
      <c r="X15" s="236">
        <v>26.72</v>
      </c>
      <c r="Y15" s="236">
        <v>25.83</v>
      </c>
      <c r="Z15" s="236">
        <v>48.16</v>
      </c>
      <c r="AA15" s="237">
        <v>40.380000000000003</v>
      </c>
      <c r="AB15" s="238">
        <v>70.87</v>
      </c>
      <c r="AC15" s="236">
        <v>11.38</v>
      </c>
      <c r="AD15" s="236">
        <v>14.42</v>
      </c>
      <c r="AE15" s="236">
        <v>12.32</v>
      </c>
      <c r="AF15" s="236">
        <v>78.650000000000006</v>
      </c>
      <c r="AG15" s="236">
        <v>44.39</v>
      </c>
      <c r="AH15" s="239">
        <v>57.46</v>
      </c>
      <c r="AI15" s="192"/>
      <c r="AJ15" s="82" t="s">
        <v>231</v>
      </c>
    </row>
    <row r="16" spans="2:36" ht="17" hidden="1" customHeight="1" thickBot="1">
      <c r="B16" s="229"/>
      <c r="C16" s="230" t="s">
        <v>130</v>
      </c>
      <c r="D16" s="231">
        <v>5.13</v>
      </c>
      <c r="E16" s="231">
        <v>3.33</v>
      </c>
      <c r="F16" s="231">
        <v>0.38</v>
      </c>
      <c r="G16" s="231">
        <v>2.0099999999999998</v>
      </c>
      <c r="H16" s="231">
        <v>0.78</v>
      </c>
      <c r="I16" s="231">
        <v>7.65</v>
      </c>
      <c r="J16" s="232">
        <v>0.79</v>
      </c>
      <c r="K16" s="233">
        <v>5.31</v>
      </c>
      <c r="L16" s="231">
        <v>1.05</v>
      </c>
      <c r="M16" s="231">
        <v>0.51</v>
      </c>
      <c r="N16" s="231">
        <v>2.77</v>
      </c>
      <c r="O16" s="231">
        <v>2.56</v>
      </c>
      <c r="P16" s="231">
        <v>14.35</v>
      </c>
      <c r="Q16" s="234">
        <v>9.9700000000000006</v>
      </c>
      <c r="R16" s="191"/>
      <c r="S16" s="229"/>
      <c r="T16" s="251" t="s">
        <v>141</v>
      </c>
      <c r="U16" s="252">
        <v>75.16</v>
      </c>
      <c r="V16" s="252">
        <v>7.66</v>
      </c>
      <c r="W16" s="252">
        <v>11.27</v>
      </c>
      <c r="X16" s="252">
        <v>26.08</v>
      </c>
      <c r="Y16" s="252">
        <v>26.15</v>
      </c>
      <c r="Z16" s="252">
        <v>46.25</v>
      </c>
      <c r="AA16" s="253">
        <v>40.15</v>
      </c>
      <c r="AB16" s="254">
        <v>71.55</v>
      </c>
      <c r="AC16" s="252">
        <v>10.83</v>
      </c>
      <c r="AD16" s="252">
        <v>13.48</v>
      </c>
      <c r="AE16" s="252">
        <v>11.22</v>
      </c>
      <c r="AF16" s="252">
        <v>78.900000000000006</v>
      </c>
      <c r="AG16" s="252">
        <v>44.02</v>
      </c>
      <c r="AH16" s="255">
        <v>56.01</v>
      </c>
      <c r="AI16" s="192"/>
    </row>
    <row r="17" spans="2:36" ht="17" hidden="1" customHeight="1" thickBot="1">
      <c r="B17" s="245">
        <v>2771</v>
      </c>
      <c r="C17" s="230" t="s">
        <v>129</v>
      </c>
      <c r="D17" s="231">
        <v>5.71</v>
      </c>
      <c r="E17" s="231">
        <v>3.87</v>
      </c>
      <c r="F17" s="231">
        <v>0.36</v>
      </c>
      <c r="G17" s="231">
        <v>2.2799999999999998</v>
      </c>
      <c r="H17" s="231">
        <v>0.81</v>
      </c>
      <c r="I17" s="231">
        <v>7.32</v>
      </c>
      <c r="J17" s="232">
        <v>1</v>
      </c>
      <c r="K17" s="233">
        <v>4.1100000000000003</v>
      </c>
      <c r="L17" s="231">
        <v>1.36</v>
      </c>
      <c r="M17" s="231">
        <v>0.56999999999999995</v>
      </c>
      <c r="N17" s="231">
        <v>2.84</v>
      </c>
      <c r="O17" s="231">
        <v>3.03</v>
      </c>
      <c r="P17" s="231">
        <v>14.95</v>
      </c>
      <c r="Q17" s="234">
        <v>10.82</v>
      </c>
      <c r="R17" s="191"/>
      <c r="S17" s="245">
        <v>2771</v>
      </c>
      <c r="T17" s="235" t="s">
        <v>140</v>
      </c>
      <c r="U17" s="236">
        <v>76.75</v>
      </c>
      <c r="V17" s="236">
        <v>9.16</v>
      </c>
      <c r="W17" s="236">
        <v>12.15</v>
      </c>
      <c r="X17" s="236">
        <v>25.13</v>
      </c>
      <c r="Y17" s="236">
        <v>26.16</v>
      </c>
      <c r="Z17" s="236">
        <v>45.8</v>
      </c>
      <c r="AA17" s="237">
        <v>41.18</v>
      </c>
      <c r="AB17" s="238">
        <v>72.61</v>
      </c>
      <c r="AC17" s="236">
        <v>14.85</v>
      </c>
      <c r="AD17" s="236">
        <v>15.69</v>
      </c>
      <c r="AE17" s="236">
        <v>11.78</v>
      </c>
      <c r="AF17" s="236">
        <v>78.709999999999994</v>
      </c>
      <c r="AG17" s="236">
        <v>44.59</v>
      </c>
      <c r="AH17" s="239">
        <v>61.35</v>
      </c>
      <c r="AI17" s="191"/>
    </row>
    <row r="18" spans="2:36" ht="17" hidden="1" customHeight="1" thickBot="1">
      <c r="B18" s="229"/>
      <c r="C18" s="230" t="s">
        <v>130</v>
      </c>
      <c r="D18" s="231">
        <v>5.12</v>
      </c>
      <c r="E18" s="231">
        <v>3.56</v>
      </c>
      <c r="F18" s="231">
        <v>0.36</v>
      </c>
      <c r="G18" s="231">
        <v>2.2200000000000002</v>
      </c>
      <c r="H18" s="231">
        <v>0.7</v>
      </c>
      <c r="I18" s="231">
        <v>7.57</v>
      </c>
      <c r="J18" s="232">
        <v>0.84</v>
      </c>
      <c r="K18" s="233">
        <v>3.19</v>
      </c>
      <c r="L18" s="231">
        <v>0.88</v>
      </c>
      <c r="M18" s="231">
        <v>0.45</v>
      </c>
      <c r="N18" s="231">
        <v>2.88</v>
      </c>
      <c r="O18" s="231">
        <v>2.93</v>
      </c>
      <c r="P18" s="231">
        <v>15.54</v>
      </c>
      <c r="Q18" s="234">
        <v>10.220000000000001</v>
      </c>
      <c r="R18" s="191"/>
      <c r="S18" s="229"/>
      <c r="T18" s="240" t="s">
        <v>141</v>
      </c>
      <c r="U18" s="241">
        <v>76.95</v>
      </c>
      <c r="V18" s="241">
        <v>9.1199999999999992</v>
      </c>
      <c r="W18" s="241">
        <v>12.62</v>
      </c>
      <c r="X18" s="241">
        <v>24.49</v>
      </c>
      <c r="Y18" s="241">
        <v>29.2</v>
      </c>
      <c r="Z18" s="241">
        <v>47.08</v>
      </c>
      <c r="AA18" s="242">
        <v>40.42</v>
      </c>
      <c r="AB18" s="243">
        <v>72.400000000000006</v>
      </c>
      <c r="AC18" s="241">
        <v>14.19</v>
      </c>
      <c r="AD18" s="241">
        <v>15.81</v>
      </c>
      <c r="AE18" s="241">
        <v>12.23</v>
      </c>
      <c r="AF18" s="241">
        <v>79.97</v>
      </c>
      <c r="AG18" s="241">
        <v>45.01</v>
      </c>
      <c r="AH18" s="244">
        <v>59.52</v>
      </c>
      <c r="AI18" s="191"/>
    </row>
    <row r="19" spans="2:36" ht="17" hidden="1" customHeight="1" thickBot="1">
      <c r="B19" s="245">
        <v>2772</v>
      </c>
      <c r="C19" s="246" t="s">
        <v>129</v>
      </c>
      <c r="D19" s="247">
        <v>5.18</v>
      </c>
      <c r="E19" s="247">
        <v>3.48</v>
      </c>
      <c r="F19" s="247">
        <v>0.37</v>
      </c>
      <c r="G19" s="247">
        <v>2.2599999999999998</v>
      </c>
      <c r="H19" s="247">
        <v>0.37</v>
      </c>
      <c r="I19" s="247">
        <v>7.49</v>
      </c>
      <c r="J19" s="248">
        <v>1.2</v>
      </c>
      <c r="K19" s="249">
        <v>2.5099999999999998</v>
      </c>
      <c r="L19" s="247">
        <v>1.2</v>
      </c>
      <c r="M19" s="247">
        <v>0.38</v>
      </c>
      <c r="N19" s="247">
        <v>2.86</v>
      </c>
      <c r="O19" s="247">
        <v>2.25</v>
      </c>
      <c r="P19" s="247">
        <v>14.24</v>
      </c>
      <c r="Q19" s="250">
        <v>9</v>
      </c>
      <c r="R19" s="191"/>
      <c r="S19" s="245">
        <v>2772</v>
      </c>
      <c r="T19" s="235" t="s">
        <v>142</v>
      </c>
      <c r="U19" s="236">
        <v>76.81</v>
      </c>
      <c r="V19" s="236">
        <v>9.1</v>
      </c>
      <c r="W19" s="236">
        <v>10.42</v>
      </c>
      <c r="X19" s="236">
        <v>26.4</v>
      </c>
      <c r="Y19" s="236">
        <v>22.15</v>
      </c>
      <c r="Z19" s="236">
        <v>44.89</v>
      </c>
      <c r="AA19" s="237">
        <v>41.6</v>
      </c>
      <c r="AB19" s="238">
        <v>72.55</v>
      </c>
      <c r="AC19" s="236">
        <v>11.86</v>
      </c>
      <c r="AD19" s="236">
        <v>13.52</v>
      </c>
      <c r="AE19" s="236">
        <v>12.35</v>
      </c>
      <c r="AF19" s="236">
        <v>75.930000000000007</v>
      </c>
      <c r="AG19" s="236">
        <v>44.77</v>
      </c>
      <c r="AH19" s="239">
        <v>59.13</v>
      </c>
      <c r="AI19" s="191"/>
    </row>
    <row r="20" spans="2:36" ht="17" hidden="1" customHeight="1" thickBot="1">
      <c r="B20" s="229"/>
      <c r="C20" s="230" t="s">
        <v>130</v>
      </c>
      <c r="D20" s="231">
        <v>5.18</v>
      </c>
      <c r="E20" s="231">
        <v>3.14</v>
      </c>
      <c r="F20" s="231">
        <v>0.38</v>
      </c>
      <c r="G20" s="231">
        <v>1.99</v>
      </c>
      <c r="H20" s="231">
        <v>0.37</v>
      </c>
      <c r="I20" s="231">
        <v>6.81</v>
      </c>
      <c r="J20" s="232">
        <v>1.33</v>
      </c>
      <c r="K20" s="233">
        <v>3.55</v>
      </c>
      <c r="L20" s="231">
        <v>1.38</v>
      </c>
      <c r="M20" s="231">
        <v>0.45</v>
      </c>
      <c r="N20" s="231">
        <v>2.74</v>
      </c>
      <c r="O20" s="231">
        <v>3.15</v>
      </c>
      <c r="P20" s="231">
        <v>14.12</v>
      </c>
      <c r="Q20" s="234">
        <v>9.0299999999999994</v>
      </c>
      <c r="R20" s="191"/>
      <c r="S20" s="229"/>
      <c r="T20" s="251" t="s">
        <v>143</v>
      </c>
      <c r="U20" s="252">
        <v>77.14</v>
      </c>
      <c r="V20" s="252">
        <v>9.24</v>
      </c>
      <c r="W20" s="252">
        <v>10.34</v>
      </c>
      <c r="X20" s="252">
        <v>25.72</v>
      </c>
      <c r="Y20" s="252">
        <v>24.04</v>
      </c>
      <c r="Z20" s="252">
        <v>46.38</v>
      </c>
      <c r="AA20" s="253">
        <v>42.09</v>
      </c>
      <c r="AB20" s="254">
        <v>72.739999999999995</v>
      </c>
      <c r="AC20" s="252">
        <v>12.66</v>
      </c>
      <c r="AD20" s="252">
        <v>13.29</v>
      </c>
      <c r="AE20" s="252">
        <v>11.94</v>
      </c>
      <c r="AF20" s="252">
        <v>77.52</v>
      </c>
      <c r="AG20" s="252">
        <v>44.89</v>
      </c>
      <c r="AH20" s="255">
        <v>59.74</v>
      </c>
      <c r="AI20" s="191"/>
    </row>
    <row r="21" spans="2:36" ht="17" hidden="1" customHeight="1" thickBot="1">
      <c r="B21" s="245">
        <v>2773</v>
      </c>
      <c r="C21" s="230" t="s">
        <v>129</v>
      </c>
      <c r="D21" s="231">
        <v>5.49</v>
      </c>
      <c r="E21" s="231">
        <v>3.34</v>
      </c>
      <c r="F21" s="231">
        <v>0.28999999999999998</v>
      </c>
      <c r="G21" s="231">
        <v>2.4</v>
      </c>
      <c r="H21" s="231">
        <v>0.99</v>
      </c>
      <c r="I21" s="231">
        <v>7.82</v>
      </c>
      <c r="J21" s="232">
        <v>0.59</v>
      </c>
      <c r="K21" s="233">
        <v>4.45</v>
      </c>
      <c r="L21" s="231">
        <v>0.98</v>
      </c>
      <c r="M21" s="231">
        <v>0.23</v>
      </c>
      <c r="N21" s="231">
        <v>3.13</v>
      </c>
      <c r="O21" s="231">
        <v>2.98</v>
      </c>
      <c r="P21" s="231">
        <v>14.52</v>
      </c>
      <c r="Q21" s="234">
        <v>9.61</v>
      </c>
      <c r="R21" s="191"/>
      <c r="S21" s="245">
        <v>2773</v>
      </c>
      <c r="T21" s="235" t="s">
        <v>142</v>
      </c>
      <c r="U21" s="236">
        <v>77.23</v>
      </c>
      <c r="V21" s="236">
        <v>9.2100000000000009</v>
      </c>
      <c r="W21" s="236">
        <v>11.48</v>
      </c>
      <c r="X21" s="236">
        <v>27.09</v>
      </c>
      <c r="Y21" s="236">
        <v>26.85</v>
      </c>
      <c r="Z21" s="236">
        <v>44.74</v>
      </c>
      <c r="AA21" s="237">
        <v>39.590000000000003</v>
      </c>
      <c r="AB21" s="238">
        <v>73.84</v>
      </c>
      <c r="AC21" s="236">
        <v>14.48</v>
      </c>
      <c r="AD21" s="236">
        <v>12.15</v>
      </c>
      <c r="AE21" s="236">
        <v>11.53</v>
      </c>
      <c r="AF21" s="236">
        <v>79.94</v>
      </c>
      <c r="AG21" s="236">
        <v>43.18</v>
      </c>
      <c r="AH21" s="239">
        <v>57.18</v>
      </c>
      <c r="AI21" s="192"/>
      <c r="AJ21" s="256" t="s">
        <v>232</v>
      </c>
    </row>
    <row r="22" spans="2:36" ht="17" hidden="1" customHeight="1" thickBot="1">
      <c r="B22" s="229"/>
      <c r="C22" s="230" t="s">
        <v>130</v>
      </c>
      <c r="D22" s="231">
        <v>5.23</v>
      </c>
      <c r="E22" s="231">
        <v>3.39</v>
      </c>
      <c r="F22" s="231">
        <v>0.32</v>
      </c>
      <c r="G22" s="231">
        <v>2.41</v>
      </c>
      <c r="H22" s="231">
        <v>1</v>
      </c>
      <c r="I22" s="231">
        <v>7.52</v>
      </c>
      <c r="J22" s="232">
        <v>0.51</v>
      </c>
      <c r="K22" s="233">
        <v>3.64</v>
      </c>
      <c r="L22" s="231">
        <v>1.18</v>
      </c>
      <c r="M22" s="231">
        <v>0.28999999999999998</v>
      </c>
      <c r="N22" s="231">
        <v>2.85</v>
      </c>
      <c r="O22" s="231">
        <v>2.72</v>
      </c>
      <c r="P22" s="231">
        <v>14.5</v>
      </c>
      <c r="Q22" s="234">
        <v>9.44</v>
      </c>
      <c r="R22" s="191"/>
      <c r="S22" s="229"/>
      <c r="T22" s="240" t="s">
        <v>143</v>
      </c>
      <c r="U22" s="241">
        <v>74.319999999999993</v>
      </c>
      <c r="V22" s="241">
        <v>7.92</v>
      </c>
      <c r="W22" s="241">
        <v>11.38</v>
      </c>
      <c r="X22" s="241">
        <v>25.43</v>
      </c>
      <c r="Y22" s="241">
        <v>29.1</v>
      </c>
      <c r="Z22" s="241">
        <v>48.3</v>
      </c>
      <c r="AA22" s="242">
        <v>39.08</v>
      </c>
      <c r="AB22" s="243">
        <v>71.680000000000007</v>
      </c>
      <c r="AC22" s="241">
        <v>11.51</v>
      </c>
      <c r="AD22" s="241">
        <v>12.5</v>
      </c>
      <c r="AE22" s="241">
        <v>11.99</v>
      </c>
      <c r="AF22" s="241">
        <v>81.22</v>
      </c>
      <c r="AG22" s="241">
        <v>46.7</v>
      </c>
      <c r="AH22" s="244">
        <v>58.06</v>
      </c>
      <c r="AI22" s="192"/>
    </row>
    <row r="23" spans="2:36" ht="17" hidden="1" customHeight="1" thickBot="1">
      <c r="B23" s="245">
        <v>2774</v>
      </c>
      <c r="C23" s="246" t="s">
        <v>129</v>
      </c>
      <c r="D23" s="247">
        <v>4.37</v>
      </c>
      <c r="E23" s="247">
        <v>3.57</v>
      </c>
      <c r="F23" s="247">
        <v>0.46</v>
      </c>
      <c r="G23" s="247">
        <v>2.35</v>
      </c>
      <c r="H23" s="247">
        <v>0.5</v>
      </c>
      <c r="I23" s="247">
        <v>8.17</v>
      </c>
      <c r="J23" s="248">
        <v>0.92</v>
      </c>
      <c r="K23" s="249">
        <v>0.89</v>
      </c>
      <c r="L23" s="247">
        <v>1.3</v>
      </c>
      <c r="M23" s="247">
        <v>0.21</v>
      </c>
      <c r="N23" s="247">
        <v>3.04</v>
      </c>
      <c r="O23" s="247">
        <v>2.57</v>
      </c>
      <c r="P23" s="247">
        <v>14.26</v>
      </c>
      <c r="Q23" s="250">
        <v>10.62</v>
      </c>
      <c r="R23" s="191"/>
      <c r="S23" s="245">
        <v>2774</v>
      </c>
      <c r="T23" s="235" t="s">
        <v>142</v>
      </c>
      <c r="U23" s="236">
        <v>64.150000000000006</v>
      </c>
      <c r="V23" s="236">
        <v>8.93</v>
      </c>
      <c r="W23" s="236">
        <v>13.2</v>
      </c>
      <c r="X23" s="236">
        <v>25.02</v>
      </c>
      <c r="Y23" s="236">
        <v>21.64</v>
      </c>
      <c r="Z23" s="236">
        <v>47.38</v>
      </c>
      <c r="AA23" s="237">
        <v>42.75</v>
      </c>
      <c r="AB23" s="238">
        <v>60.03</v>
      </c>
      <c r="AC23" s="236">
        <v>13.8</v>
      </c>
      <c r="AD23" s="236">
        <v>15.17</v>
      </c>
      <c r="AE23" s="236">
        <v>11.86</v>
      </c>
      <c r="AF23" s="236">
        <v>72.349999999999994</v>
      </c>
      <c r="AG23" s="236">
        <v>44.39</v>
      </c>
      <c r="AH23" s="239">
        <v>60.05</v>
      </c>
      <c r="AI23" s="192"/>
    </row>
    <row r="24" spans="2:36" ht="17" hidden="1" customHeight="1" thickBot="1">
      <c r="B24" s="229"/>
      <c r="C24" s="240" t="s">
        <v>130</v>
      </c>
      <c r="D24" s="241">
        <v>3.99</v>
      </c>
      <c r="E24" s="241">
        <v>3.57</v>
      </c>
      <c r="F24" s="241">
        <v>0.35</v>
      </c>
      <c r="G24" s="241">
        <v>2.4300000000000002</v>
      </c>
      <c r="H24" s="241">
        <v>0.42</v>
      </c>
      <c r="I24" s="241">
        <v>8.15</v>
      </c>
      <c r="J24" s="242">
        <v>1.1100000000000001</v>
      </c>
      <c r="K24" s="243">
        <v>0.79</v>
      </c>
      <c r="L24" s="241">
        <v>1.26</v>
      </c>
      <c r="M24" s="241">
        <v>0.26</v>
      </c>
      <c r="N24" s="241">
        <v>2.83</v>
      </c>
      <c r="O24" s="241">
        <v>2.06</v>
      </c>
      <c r="P24" s="241">
        <v>14.11</v>
      </c>
      <c r="Q24" s="244">
        <v>10.26</v>
      </c>
      <c r="R24" s="191"/>
      <c r="S24" s="229"/>
      <c r="T24" s="251" t="s">
        <v>143</v>
      </c>
      <c r="U24" s="252">
        <v>64.040000000000006</v>
      </c>
      <c r="V24" s="252">
        <v>9.44</v>
      </c>
      <c r="W24" s="252">
        <v>13.32</v>
      </c>
      <c r="X24" s="252">
        <v>24.78</v>
      </c>
      <c r="Y24" s="252">
        <v>21.42</v>
      </c>
      <c r="Z24" s="252">
        <v>46.92</v>
      </c>
      <c r="AA24" s="253">
        <v>41</v>
      </c>
      <c r="AB24" s="254">
        <v>59.22</v>
      </c>
      <c r="AC24" s="252">
        <v>15.84</v>
      </c>
      <c r="AD24" s="252">
        <v>15.56</v>
      </c>
      <c r="AE24" s="252">
        <v>11.28</v>
      </c>
      <c r="AF24" s="252">
        <v>73.02</v>
      </c>
      <c r="AG24" s="252">
        <v>43.75</v>
      </c>
      <c r="AH24" s="255">
        <v>59.3</v>
      </c>
      <c r="AI24" s="192"/>
    </row>
    <row r="25" spans="2:36" ht="17" hidden="1" customHeight="1" thickBot="1">
      <c r="B25" s="245">
        <v>2775</v>
      </c>
      <c r="C25" s="246" t="s">
        <v>129</v>
      </c>
      <c r="D25" s="247">
        <v>5.32</v>
      </c>
      <c r="E25" s="247">
        <v>3.34</v>
      </c>
      <c r="F25" s="247">
        <v>0.42</v>
      </c>
      <c r="G25" s="247">
        <v>1.87</v>
      </c>
      <c r="H25" s="247">
        <v>0.61</v>
      </c>
      <c r="I25" s="247">
        <v>7.89</v>
      </c>
      <c r="J25" s="248">
        <v>0.95</v>
      </c>
      <c r="K25" s="249">
        <v>5.36</v>
      </c>
      <c r="L25" s="247">
        <v>0.34</v>
      </c>
      <c r="M25" s="247">
        <v>0.2</v>
      </c>
      <c r="N25" s="247">
        <v>2.76</v>
      </c>
      <c r="O25" s="247">
        <v>2.76</v>
      </c>
      <c r="P25" s="247">
        <v>14.99</v>
      </c>
      <c r="Q25" s="257">
        <v>10.82</v>
      </c>
      <c r="R25" s="191"/>
      <c r="S25" s="245">
        <v>2775</v>
      </c>
      <c r="T25" s="235" t="s">
        <v>142</v>
      </c>
      <c r="U25" s="236">
        <v>76.88</v>
      </c>
      <c r="V25" s="236">
        <v>8.75</v>
      </c>
      <c r="W25" s="236">
        <v>13.85</v>
      </c>
      <c r="X25" s="236">
        <v>25.16</v>
      </c>
      <c r="Y25" s="236">
        <v>23.18</v>
      </c>
      <c r="Z25" s="236">
        <v>48.48</v>
      </c>
      <c r="AA25" s="237">
        <v>41.76</v>
      </c>
      <c r="AB25" s="238">
        <v>77.260000000000005</v>
      </c>
      <c r="AC25" s="236">
        <v>10.29</v>
      </c>
      <c r="AD25" s="236">
        <v>21.36</v>
      </c>
      <c r="AE25" s="236">
        <v>14.43</v>
      </c>
      <c r="AF25" s="236">
        <v>76.97</v>
      </c>
      <c r="AG25" s="236">
        <v>59.78</v>
      </c>
      <c r="AH25" s="239">
        <v>56.78</v>
      </c>
      <c r="AI25" s="191"/>
    </row>
    <row r="26" spans="2:36" ht="17" hidden="1" customHeight="1" thickBot="1">
      <c r="B26" s="229"/>
      <c r="C26" s="251" t="s">
        <v>130</v>
      </c>
      <c r="D26" s="252">
        <v>4.99</v>
      </c>
      <c r="E26" s="252">
        <v>3.88</v>
      </c>
      <c r="F26" s="252">
        <v>0.44</v>
      </c>
      <c r="G26" s="252">
        <v>1.99</v>
      </c>
      <c r="H26" s="252">
        <v>0.64</v>
      </c>
      <c r="I26" s="252">
        <v>7.76</v>
      </c>
      <c r="J26" s="253">
        <v>0.81</v>
      </c>
      <c r="K26" s="254">
        <v>5.36</v>
      </c>
      <c r="L26" s="252">
        <v>0.85</v>
      </c>
      <c r="M26" s="252">
        <v>0.24</v>
      </c>
      <c r="N26" s="252">
        <v>2.77</v>
      </c>
      <c r="O26" s="252">
        <v>2.95</v>
      </c>
      <c r="P26" s="252">
        <v>14.79</v>
      </c>
      <c r="Q26" s="255">
        <v>10.55</v>
      </c>
      <c r="R26" s="191"/>
      <c r="S26" s="229"/>
      <c r="T26" s="240" t="s">
        <v>143</v>
      </c>
      <c r="U26" s="241">
        <v>75.58</v>
      </c>
      <c r="V26" s="241">
        <v>8.42</v>
      </c>
      <c r="W26" s="241">
        <v>12.73</v>
      </c>
      <c r="X26" s="241">
        <v>26.33</v>
      </c>
      <c r="Y26" s="241">
        <v>23.29</v>
      </c>
      <c r="Z26" s="241">
        <v>48.43</v>
      </c>
      <c r="AA26" s="242">
        <v>41.98</v>
      </c>
      <c r="AB26" s="243">
        <v>71</v>
      </c>
      <c r="AC26" s="241">
        <v>5.89</v>
      </c>
      <c r="AD26" s="241">
        <v>14.53</v>
      </c>
      <c r="AE26" s="241">
        <v>11.09</v>
      </c>
      <c r="AF26" s="241">
        <v>74.540000000000006</v>
      </c>
      <c r="AG26" s="241">
        <v>45.09</v>
      </c>
      <c r="AH26" s="244">
        <v>58.39</v>
      </c>
      <c r="AI26" s="191"/>
    </row>
    <row r="27" spans="2:36" ht="17" hidden="1" customHeight="1" thickBot="1">
      <c r="B27" s="245">
        <v>2776</v>
      </c>
      <c r="C27" s="230" t="s">
        <v>129</v>
      </c>
      <c r="D27" s="231">
        <v>5.61</v>
      </c>
      <c r="E27" s="231">
        <v>3.34</v>
      </c>
      <c r="F27" s="231">
        <v>0.3</v>
      </c>
      <c r="G27" s="231">
        <v>2.2599999999999998</v>
      </c>
      <c r="H27" s="231">
        <v>0.65</v>
      </c>
      <c r="I27" s="231">
        <v>7.18</v>
      </c>
      <c r="J27" s="232">
        <v>0.47</v>
      </c>
      <c r="K27" s="233">
        <v>4.75</v>
      </c>
      <c r="L27" s="231">
        <v>1.1299999999999999</v>
      </c>
      <c r="M27" s="231">
        <v>0.34</v>
      </c>
      <c r="N27" s="231">
        <v>2.92</v>
      </c>
      <c r="O27" s="231">
        <v>2.71</v>
      </c>
      <c r="P27" s="231">
        <v>13.75</v>
      </c>
      <c r="Q27" s="234">
        <v>11.02</v>
      </c>
      <c r="R27" s="191"/>
      <c r="S27" s="245">
        <v>2776</v>
      </c>
      <c r="T27" s="235" t="s">
        <v>142</v>
      </c>
      <c r="U27" s="236">
        <v>77.239999999999995</v>
      </c>
      <c r="V27" s="236">
        <v>8.68</v>
      </c>
      <c r="W27" s="236">
        <v>11.84</v>
      </c>
      <c r="X27" s="236">
        <v>26.98</v>
      </c>
      <c r="Y27" s="236">
        <v>21.67</v>
      </c>
      <c r="Z27" s="236">
        <v>46.22</v>
      </c>
      <c r="AA27" s="237">
        <v>41.16</v>
      </c>
      <c r="AB27" s="238">
        <v>72.13</v>
      </c>
      <c r="AC27" s="236">
        <v>12.24</v>
      </c>
      <c r="AD27" s="236">
        <v>10.41</v>
      </c>
      <c r="AE27" s="236">
        <v>12.34</v>
      </c>
      <c r="AF27" s="236">
        <v>74.72</v>
      </c>
      <c r="AG27" s="236">
        <v>43.22</v>
      </c>
      <c r="AH27" s="239">
        <v>54.76</v>
      </c>
      <c r="AI27" s="191"/>
      <c r="AJ27" s="82" t="s">
        <v>233</v>
      </c>
    </row>
    <row r="28" spans="2:36" ht="17" hidden="1" customHeight="1" thickBot="1">
      <c r="B28" s="229"/>
      <c r="C28" s="240" t="s">
        <v>130</v>
      </c>
      <c r="D28" s="241">
        <v>5.81</v>
      </c>
      <c r="E28" s="241">
        <v>3.77</v>
      </c>
      <c r="F28" s="241">
        <v>0.3</v>
      </c>
      <c r="G28" s="241">
        <v>2.5099999999999998</v>
      </c>
      <c r="H28" s="241">
        <v>0.91</v>
      </c>
      <c r="I28" s="241">
        <v>7.91</v>
      </c>
      <c r="J28" s="242">
        <v>0.72</v>
      </c>
      <c r="K28" s="243">
        <v>4.08</v>
      </c>
      <c r="L28" s="241">
        <v>1.0900000000000001</v>
      </c>
      <c r="M28" s="241">
        <v>0.26</v>
      </c>
      <c r="N28" s="241">
        <v>3.05</v>
      </c>
      <c r="O28" s="241">
        <v>2.96</v>
      </c>
      <c r="P28" s="241">
        <v>14.6</v>
      </c>
      <c r="Q28" s="244">
        <v>9.35</v>
      </c>
      <c r="R28" s="191"/>
      <c r="S28" s="229"/>
      <c r="T28" s="251" t="s">
        <v>143</v>
      </c>
      <c r="U28" s="252">
        <v>77.77</v>
      </c>
      <c r="V28" s="252">
        <v>9.19</v>
      </c>
      <c r="W28" s="252">
        <v>12.46</v>
      </c>
      <c r="X28" s="252">
        <v>26.73</v>
      </c>
      <c r="Y28" s="252">
        <v>21.6</v>
      </c>
      <c r="Z28" s="252">
        <v>50.5</v>
      </c>
      <c r="AA28" s="253">
        <v>42.21</v>
      </c>
      <c r="AB28" s="254">
        <v>71.41</v>
      </c>
      <c r="AC28" s="252">
        <v>15.1</v>
      </c>
      <c r="AD28" s="252">
        <v>9.81</v>
      </c>
      <c r="AE28" s="252">
        <v>13.91</v>
      </c>
      <c r="AF28" s="252">
        <v>74.650000000000006</v>
      </c>
      <c r="AG28" s="252">
        <v>46.66</v>
      </c>
      <c r="AH28" s="255">
        <v>56.47</v>
      </c>
      <c r="AI28" s="191"/>
    </row>
    <row r="29" spans="2:36" ht="17" hidden="1" customHeight="1" thickBot="1">
      <c r="B29" s="245">
        <v>2777</v>
      </c>
      <c r="C29" s="246" t="s">
        <v>129</v>
      </c>
      <c r="D29" s="247">
        <v>4.22</v>
      </c>
      <c r="E29" s="247">
        <v>3.44</v>
      </c>
      <c r="F29" s="247">
        <v>0.22</v>
      </c>
      <c r="G29" s="247">
        <v>2.4300000000000002</v>
      </c>
      <c r="H29" s="247">
        <v>0.76</v>
      </c>
      <c r="I29" s="247">
        <v>7.48</v>
      </c>
      <c r="J29" s="248">
        <v>0.55000000000000004</v>
      </c>
      <c r="K29" s="249">
        <v>0.95</v>
      </c>
      <c r="L29" s="247">
        <v>0.37</v>
      </c>
      <c r="M29" s="247">
        <v>0.23</v>
      </c>
      <c r="N29" s="247">
        <v>3.15</v>
      </c>
      <c r="O29" s="247">
        <v>2.5099999999999998</v>
      </c>
      <c r="P29" s="247">
        <v>12.9</v>
      </c>
      <c r="Q29" s="250">
        <v>8.58</v>
      </c>
      <c r="R29" s="191"/>
      <c r="S29" s="245">
        <v>2777</v>
      </c>
      <c r="T29" s="235" t="s">
        <v>142</v>
      </c>
      <c r="U29" s="236">
        <v>74.5</v>
      </c>
      <c r="V29" s="236">
        <v>8.58</v>
      </c>
      <c r="W29" s="236">
        <v>9.9600000000000009</v>
      </c>
      <c r="X29" s="236">
        <v>26</v>
      </c>
      <c r="Y29" s="236">
        <v>25.52</v>
      </c>
      <c r="Z29" s="236">
        <v>49.93</v>
      </c>
      <c r="AA29" s="237">
        <v>41.64</v>
      </c>
      <c r="AB29" s="238">
        <v>70.8</v>
      </c>
      <c r="AC29" s="236">
        <v>13.24</v>
      </c>
      <c r="AD29" s="236">
        <v>10.78</v>
      </c>
      <c r="AE29" s="236">
        <v>12.88</v>
      </c>
      <c r="AF29" s="236">
        <v>75.63</v>
      </c>
      <c r="AG29" s="236">
        <v>44.48</v>
      </c>
      <c r="AH29" s="239">
        <v>58.55</v>
      </c>
      <c r="AI29" s="192"/>
    </row>
    <row r="30" spans="2:36" ht="17" hidden="1" customHeight="1" thickBot="1">
      <c r="B30" s="258"/>
      <c r="C30" s="251" t="s">
        <v>130</v>
      </c>
      <c r="D30" s="252">
        <v>4.43</v>
      </c>
      <c r="E30" s="252">
        <v>3.63</v>
      </c>
      <c r="F30" s="252">
        <v>0.25</v>
      </c>
      <c r="G30" s="252">
        <v>2.59</v>
      </c>
      <c r="H30" s="252">
        <v>0.94</v>
      </c>
      <c r="I30" s="252">
        <v>7.79</v>
      </c>
      <c r="J30" s="253">
        <v>0.69</v>
      </c>
      <c r="K30" s="254">
        <v>1.06</v>
      </c>
      <c r="L30" s="252">
        <v>0.38</v>
      </c>
      <c r="M30" s="252">
        <v>0.19</v>
      </c>
      <c r="N30" s="252">
        <v>3.47</v>
      </c>
      <c r="O30" s="252">
        <v>3.08</v>
      </c>
      <c r="P30" s="252">
        <v>15.07</v>
      </c>
      <c r="Q30" s="255">
        <v>9.44</v>
      </c>
      <c r="R30" s="191"/>
      <c r="S30" s="258"/>
      <c r="T30" s="251" t="s">
        <v>143</v>
      </c>
      <c r="U30" s="252">
        <v>73.12</v>
      </c>
      <c r="V30" s="252">
        <v>8.11</v>
      </c>
      <c r="W30" s="252">
        <v>8.98</v>
      </c>
      <c r="X30" s="252">
        <v>25.65</v>
      </c>
      <c r="Y30" s="252">
        <v>25.38</v>
      </c>
      <c r="Z30" s="252">
        <v>48.27</v>
      </c>
      <c r="AA30" s="253">
        <v>41.55</v>
      </c>
      <c r="AB30" s="254">
        <v>69.62</v>
      </c>
      <c r="AC30" s="252">
        <v>13.28</v>
      </c>
      <c r="AD30" s="252">
        <v>9.5</v>
      </c>
      <c r="AE30" s="252">
        <v>14.4</v>
      </c>
      <c r="AF30" s="252">
        <v>75.83</v>
      </c>
      <c r="AG30" s="252">
        <v>43.94</v>
      </c>
      <c r="AH30" s="255">
        <v>60.21</v>
      </c>
      <c r="AI30" s="192"/>
    </row>
    <row r="31" spans="2:36" ht="17" hidden="1" customHeight="1" thickBot="1">
      <c r="B31" s="229">
        <v>2778</v>
      </c>
      <c r="C31" s="240" t="s">
        <v>129</v>
      </c>
      <c r="D31" s="231">
        <v>4.0999999999999996</v>
      </c>
      <c r="E31" s="231">
        <v>4.2</v>
      </c>
      <c r="F31" s="231">
        <v>0.79</v>
      </c>
      <c r="G31" s="231">
        <v>2.0099999999999998</v>
      </c>
      <c r="H31" s="231">
        <v>0.73</v>
      </c>
      <c r="I31" s="231">
        <v>11.31</v>
      </c>
      <c r="J31" s="234">
        <v>0.63</v>
      </c>
      <c r="K31" s="231">
        <v>1.38</v>
      </c>
      <c r="L31" s="231">
        <v>0.75</v>
      </c>
      <c r="M31" s="231">
        <v>0.5</v>
      </c>
      <c r="N31" s="231">
        <v>3.06</v>
      </c>
      <c r="O31" s="231">
        <v>5.42</v>
      </c>
      <c r="P31" s="231">
        <v>18.39</v>
      </c>
      <c r="Q31" s="234">
        <v>10.32</v>
      </c>
      <c r="R31" s="191"/>
      <c r="S31" s="229">
        <v>2778</v>
      </c>
      <c r="T31" s="240" t="s">
        <v>142</v>
      </c>
      <c r="U31" s="236">
        <v>71.400000000000006</v>
      </c>
      <c r="V31" s="236">
        <v>10.74</v>
      </c>
      <c r="W31" s="236">
        <v>13.16</v>
      </c>
      <c r="X31" s="236">
        <v>24.66</v>
      </c>
      <c r="Y31" s="236">
        <v>27.39</v>
      </c>
      <c r="Z31" s="236">
        <v>71.069999999999993</v>
      </c>
      <c r="AA31" s="239">
        <v>42.14</v>
      </c>
      <c r="AB31" s="236">
        <v>63.37</v>
      </c>
      <c r="AC31" s="236">
        <v>8.2899999999999991</v>
      </c>
      <c r="AD31" s="236">
        <v>15.66</v>
      </c>
      <c r="AE31" s="236">
        <v>11.95</v>
      </c>
      <c r="AF31" s="236">
        <v>74.900000000000006</v>
      </c>
      <c r="AG31" s="236">
        <v>49.18</v>
      </c>
      <c r="AH31" s="239">
        <v>59.15</v>
      </c>
      <c r="AI31" s="192"/>
      <c r="AJ31" s="82" t="s">
        <v>234</v>
      </c>
    </row>
    <row r="32" spans="2:36" ht="17" hidden="1" customHeight="1" thickBot="1">
      <c r="B32" s="258"/>
      <c r="C32" s="251" t="s">
        <v>130</v>
      </c>
      <c r="D32" s="252">
        <v>3.95</v>
      </c>
      <c r="E32" s="252">
        <v>4.2</v>
      </c>
      <c r="F32" s="252">
        <v>0.85</v>
      </c>
      <c r="G32" s="252">
        <v>2.11</v>
      </c>
      <c r="H32" s="252">
        <v>0.9</v>
      </c>
      <c r="I32" s="252">
        <v>11.54</v>
      </c>
      <c r="J32" s="255">
        <v>0.76</v>
      </c>
      <c r="K32" s="252">
        <v>1.19</v>
      </c>
      <c r="L32" s="252">
        <v>0.77</v>
      </c>
      <c r="M32" s="252">
        <v>0.45</v>
      </c>
      <c r="N32" s="252">
        <v>3.07</v>
      </c>
      <c r="O32" s="252">
        <v>4.8499999999999996</v>
      </c>
      <c r="P32" s="252">
        <v>17.93</v>
      </c>
      <c r="Q32" s="255">
        <v>10</v>
      </c>
      <c r="R32" s="191"/>
      <c r="S32" s="258"/>
      <c r="T32" s="251" t="s">
        <v>143</v>
      </c>
      <c r="U32" s="252">
        <v>70.8</v>
      </c>
      <c r="V32" s="252">
        <v>11.27</v>
      </c>
      <c r="W32" s="252">
        <v>12.6</v>
      </c>
      <c r="X32" s="252">
        <v>24.92</v>
      </c>
      <c r="Y32" s="252">
        <v>28.62</v>
      </c>
      <c r="Z32" s="252">
        <v>70.5</v>
      </c>
      <c r="AA32" s="255">
        <v>42.16</v>
      </c>
      <c r="AB32" s="252">
        <v>62.85</v>
      </c>
      <c r="AC32" s="252">
        <v>9</v>
      </c>
      <c r="AD32" s="252">
        <v>15.3</v>
      </c>
      <c r="AE32" s="252">
        <v>12.74</v>
      </c>
      <c r="AF32" s="252">
        <v>75.64</v>
      </c>
      <c r="AG32" s="252">
        <v>47.98</v>
      </c>
      <c r="AH32" s="255">
        <v>58.66</v>
      </c>
      <c r="AI32" s="192"/>
    </row>
    <row r="33" spans="2:36" ht="17" hidden="1" customHeight="1" thickBot="1">
      <c r="B33" s="259" t="s">
        <v>152</v>
      </c>
      <c r="C33" s="230" t="s">
        <v>129</v>
      </c>
      <c r="D33" s="231">
        <v>5.82</v>
      </c>
      <c r="E33" s="231">
        <v>4.8099999999999996</v>
      </c>
      <c r="F33" s="231">
        <v>0.34</v>
      </c>
      <c r="G33" s="231">
        <v>2.64</v>
      </c>
      <c r="H33" s="231">
        <v>1.45</v>
      </c>
      <c r="I33" s="231">
        <v>11.01</v>
      </c>
      <c r="J33" s="234">
        <v>0.92</v>
      </c>
      <c r="K33" s="231">
        <v>3.49</v>
      </c>
      <c r="L33" s="231">
        <v>1.1299999999999999</v>
      </c>
      <c r="M33" s="231">
        <v>0.18</v>
      </c>
      <c r="N33" s="231">
        <v>3.35</v>
      </c>
      <c r="O33" s="231">
        <v>5.97</v>
      </c>
      <c r="P33" s="231">
        <v>12.13</v>
      </c>
      <c r="Q33" s="234">
        <v>9.4700000000000006</v>
      </c>
      <c r="R33" s="191"/>
      <c r="S33" s="259" t="s">
        <v>152</v>
      </c>
      <c r="T33" s="230" t="s">
        <v>149</v>
      </c>
      <c r="U33" s="231">
        <v>72.77</v>
      </c>
      <c r="V33" s="231">
        <v>8.3800000000000008</v>
      </c>
      <c r="W33" s="231">
        <v>9.56</v>
      </c>
      <c r="X33" s="231">
        <v>22.33</v>
      </c>
      <c r="Y33" s="231">
        <v>25.38</v>
      </c>
      <c r="Z33" s="231">
        <v>31.74</v>
      </c>
      <c r="AA33" s="234">
        <v>34.36</v>
      </c>
      <c r="AB33" s="231">
        <v>55.97</v>
      </c>
      <c r="AC33" s="231">
        <v>5.04</v>
      </c>
      <c r="AD33" s="231">
        <v>6.02</v>
      </c>
      <c r="AE33" s="231">
        <v>10.119999999999999</v>
      </c>
      <c r="AF33" s="231">
        <v>66.17</v>
      </c>
      <c r="AG33" s="231">
        <v>22.42</v>
      </c>
      <c r="AH33" s="234">
        <v>50.94</v>
      </c>
      <c r="AI33" s="192"/>
    </row>
    <row r="34" spans="2:36" ht="17" hidden="1" customHeight="1" thickBot="1">
      <c r="B34" s="260"/>
      <c r="C34" s="251" t="s">
        <v>130</v>
      </c>
      <c r="D34" s="252">
        <v>6.06</v>
      </c>
      <c r="E34" s="252">
        <v>4.75</v>
      </c>
      <c r="F34" s="252">
        <v>0.24</v>
      </c>
      <c r="G34" s="252">
        <v>2.67</v>
      </c>
      <c r="H34" s="252">
        <v>1.33</v>
      </c>
      <c r="I34" s="252">
        <v>10.89</v>
      </c>
      <c r="J34" s="255">
        <v>1.1499999999999999</v>
      </c>
      <c r="K34" s="252">
        <v>3.68</v>
      </c>
      <c r="L34" s="252">
        <v>1.26</v>
      </c>
      <c r="M34" s="252">
        <v>0.11</v>
      </c>
      <c r="N34" s="252">
        <v>3.54</v>
      </c>
      <c r="O34" s="252">
        <v>4.24</v>
      </c>
      <c r="P34" s="252">
        <v>12.35</v>
      </c>
      <c r="Q34" s="255">
        <v>8.42</v>
      </c>
      <c r="R34" s="191"/>
      <c r="S34" s="261"/>
      <c r="T34" s="240" t="s">
        <v>150</v>
      </c>
      <c r="U34" s="241">
        <v>72.62</v>
      </c>
      <c r="V34" s="241">
        <v>7.39</v>
      </c>
      <c r="W34" s="241">
        <v>12.8</v>
      </c>
      <c r="X34" s="241">
        <v>23.88</v>
      </c>
      <c r="Y34" s="241">
        <v>28.13</v>
      </c>
      <c r="Z34" s="241">
        <v>33.340000000000003</v>
      </c>
      <c r="AA34" s="244">
        <v>41.88</v>
      </c>
      <c r="AB34" s="241">
        <v>50.22</v>
      </c>
      <c r="AC34" s="241">
        <v>4.0599999999999996</v>
      </c>
      <c r="AD34" s="241">
        <v>10.65</v>
      </c>
      <c r="AE34" s="241">
        <v>9.27</v>
      </c>
      <c r="AF34" s="241">
        <v>66.08</v>
      </c>
      <c r="AG34" s="241">
        <v>20.79</v>
      </c>
      <c r="AH34" s="244">
        <v>61.85</v>
      </c>
      <c r="AI34" s="192"/>
    </row>
    <row r="35" spans="2:36" ht="17" hidden="1" customHeight="1" thickBot="1">
      <c r="B35" s="262" t="s">
        <v>207</v>
      </c>
      <c r="C35" s="230" t="s">
        <v>129</v>
      </c>
      <c r="D35" s="231">
        <v>6.82</v>
      </c>
      <c r="E35" s="231">
        <v>5.22</v>
      </c>
      <c r="F35" s="231">
        <v>1.32</v>
      </c>
      <c r="G35" s="231">
        <v>2.96</v>
      </c>
      <c r="H35" s="231">
        <v>1.37</v>
      </c>
      <c r="I35" s="231">
        <v>10.56</v>
      </c>
      <c r="J35" s="232">
        <v>0.81</v>
      </c>
      <c r="K35" s="233">
        <v>1.76</v>
      </c>
      <c r="L35" s="231">
        <v>0.44</v>
      </c>
      <c r="M35" s="231">
        <v>0.42</v>
      </c>
      <c r="N35" s="231">
        <v>3.2</v>
      </c>
      <c r="O35" s="231">
        <v>5.85</v>
      </c>
      <c r="P35" s="231">
        <v>11.43</v>
      </c>
      <c r="Q35" s="234">
        <v>21.34</v>
      </c>
      <c r="R35" s="191"/>
      <c r="S35" s="263" t="s">
        <v>207</v>
      </c>
      <c r="T35" s="246" t="s">
        <v>142</v>
      </c>
      <c r="U35" s="247">
        <v>86.33</v>
      </c>
      <c r="V35" s="247">
        <v>9.6999999999999993</v>
      </c>
      <c r="W35" s="247">
        <v>11.97</v>
      </c>
      <c r="X35" s="247">
        <v>26.69</v>
      </c>
      <c r="Y35" s="247">
        <v>33.01</v>
      </c>
      <c r="Z35" s="247">
        <v>51.7</v>
      </c>
      <c r="AA35" s="248">
        <v>36.78</v>
      </c>
      <c r="AB35" s="249">
        <v>60.53</v>
      </c>
      <c r="AC35" s="247">
        <v>3.47</v>
      </c>
      <c r="AD35" s="247">
        <v>8.3800000000000008</v>
      </c>
      <c r="AE35" s="247">
        <v>11.82</v>
      </c>
      <c r="AF35" s="247">
        <v>67.680000000000007</v>
      </c>
      <c r="AG35" s="247">
        <v>33.270000000000003</v>
      </c>
      <c r="AH35" s="250">
        <v>56.96</v>
      </c>
      <c r="AI35" s="191"/>
      <c r="AJ35" s="256" t="s">
        <v>235</v>
      </c>
    </row>
    <row r="36" spans="2:36" ht="17" hidden="1" customHeight="1" thickBot="1">
      <c r="B36" s="264"/>
      <c r="C36" s="240" t="s">
        <v>130</v>
      </c>
      <c r="D36" s="241">
        <v>5.66</v>
      </c>
      <c r="E36" s="241">
        <v>4.3099999999999996</v>
      </c>
      <c r="F36" s="241">
        <v>1.1200000000000001</v>
      </c>
      <c r="G36" s="241">
        <v>2.5499999999999998</v>
      </c>
      <c r="H36" s="241">
        <v>1.24</v>
      </c>
      <c r="I36" s="241">
        <v>9.2799999999999994</v>
      </c>
      <c r="J36" s="242">
        <v>0.73</v>
      </c>
      <c r="K36" s="243">
        <v>1.54</v>
      </c>
      <c r="L36" s="241">
        <v>0.31</v>
      </c>
      <c r="M36" s="241">
        <v>0.47</v>
      </c>
      <c r="N36" s="241">
        <v>2.9</v>
      </c>
      <c r="O36" s="241">
        <v>4.72</v>
      </c>
      <c r="P36" s="241">
        <v>10.01</v>
      </c>
      <c r="Q36" s="244">
        <v>23.19</v>
      </c>
      <c r="R36" s="191"/>
      <c r="S36" s="261"/>
      <c r="T36" s="240" t="s">
        <v>143</v>
      </c>
      <c r="U36" s="241">
        <v>85.72</v>
      </c>
      <c r="V36" s="241">
        <v>9.57</v>
      </c>
      <c r="W36" s="241">
        <v>11.95</v>
      </c>
      <c r="X36" s="241">
        <v>25.96</v>
      </c>
      <c r="Y36" s="241">
        <v>33.46</v>
      </c>
      <c r="Z36" s="241">
        <v>53.16</v>
      </c>
      <c r="AA36" s="242">
        <v>37.369999999999997</v>
      </c>
      <c r="AB36" s="243">
        <v>60.18</v>
      </c>
      <c r="AC36" s="241">
        <v>2.99</v>
      </c>
      <c r="AD36" s="241">
        <v>8.1</v>
      </c>
      <c r="AE36" s="241">
        <v>10.98</v>
      </c>
      <c r="AF36" s="241">
        <v>67.31</v>
      </c>
      <c r="AG36" s="241">
        <v>32.99</v>
      </c>
      <c r="AH36" s="244">
        <v>56.18</v>
      </c>
      <c r="AI36" s="192"/>
    </row>
    <row r="37" spans="2:36" ht="17" hidden="1" customHeight="1" thickBot="1">
      <c r="B37" s="265" t="s">
        <v>236</v>
      </c>
      <c r="C37" s="266" t="s">
        <v>129</v>
      </c>
      <c r="D37" s="267">
        <v>3.75</v>
      </c>
      <c r="E37" s="268">
        <v>4.8899999999999997</v>
      </c>
      <c r="F37" s="268">
        <v>0.99</v>
      </c>
      <c r="G37" s="268">
        <v>2.4300000000000002</v>
      </c>
      <c r="H37" s="268">
        <v>0.91</v>
      </c>
      <c r="I37" s="268">
        <v>17.5</v>
      </c>
      <c r="J37" s="269">
        <v>0.36</v>
      </c>
      <c r="K37" s="267">
        <v>1.05</v>
      </c>
      <c r="L37" s="268">
        <v>0.42</v>
      </c>
      <c r="M37" s="268">
        <v>0.28999999999999998</v>
      </c>
      <c r="N37" s="268">
        <v>2.94</v>
      </c>
      <c r="O37" s="268">
        <v>3.04</v>
      </c>
      <c r="P37" s="268">
        <v>16.3</v>
      </c>
      <c r="Q37" s="270">
        <v>23.6</v>
      </c>
      <c r="R37" s="212"/>
      <c r="S37" s="265" t="s">
        <v>236</v>
      </c>
      <c r="T37" s="271" t="s">
        <v>142</v>
      </c>
      <c r="U37" s="267">
        <v>71.3</v>
      </c>
      <c r="V37" s="268">
        <v>10.4</v>
      </c>
      <c r="W37" s="268">
        <v>10.7</v>
      </c>
      <c r="X37" s="268">
        <v>22.9</v>
      </c>
      <c r="Y37" s="268">
        <v>15.4</v>
      </c>
      <c r="Z37" s="268">
        <v>71.8</v>
      </c>
      <c r="AA37" s="270">
        <v>30.7</v>
      </c>
      <c r="AB37" s="268">
        <v>55.9</v>
      </c>
      <c r="AC37" s="268">
        <v>3.82</v>
      </c>
      <c r="AD37" s="268">
        <v>10.8</v>
      </c>
      <c r="AE37" s="268">
        <v>7.41</v>
      </c>
      <c r="AF37" s="268">
        <v>56.7</v>
      </c>
      <c r="AG37" s="268">
        <v>41.9</v>
      </c>
      <c r="AH37" s="270">
        <v>57.6</v>
      </c>
      <c r="AI37" s="191"/>
    </row>
    <row r="38" spans="2:36" ht="17" hidden="1" customHeight="1" thickBot="1">
      <c r="B38" s="258"/>
      <c r="C38" s="272" t="s">
        <v>130</v>
      </c>
      <c r="D38" s="273">
        <v>4.66</v>
      </c>
      <c r="E38" s="274">
        <v>5.51</v>
      </c>
      <c r="F38" s="274">
        <v>1.05</v>
      </c>
      <c r="G38" s="274">
        <v>2.64</v>
      </c>
      <c r="H38" s="274">
        <v>1.29</v>
      </c>
      <c r="I38" s="274">
        <v>15.8</v>
      </c>
      <c r="J38" s="275">
        <v>0.31</v>
      </c>
      <c r="K38" s="273">
        <v>2.06</v>
      </c>
      <c r="L38" s="274">
        <v>0.57999999999999996</v>
      </c>
      <c r="M38" s="274">
        <v>0.4</v>
      </c>
      <c r="N38" s="274">
        <v>2.88</v>
      </c>
      <c r="O38" s="274">
        <v>4.6500000000000004</v>
      </c>
      <c r="P38" s="274">
        <v>14.6</v>
      </c>
      <c r="Q38" s="276">
        <v>24.1</v>
      </c>
      <c r="R38" s="212"/>
      <c r="S38" s="258"/>
      <c r="T38" s="277" t="s">
        <v>143</v>
      </c>
      <c r="U38" s="273">
        <v>78.7</v>
      </c>
      <c r="V38" s="274">
        <v>11.3</v>
      </c>
      <c r="W38" s="274">
        <v>10.7</v>
      </c>
      <c r="X38" s="274">
        <v>24.6</v>
      </c>
      <c r="Y38" s="274">
        <v>16.600000000000001</v>
      </c>
      <c r="Z38" s="274">
        <v>70.099999999999994</v>
      </c>
      <c r="AA38" s="276">
        <v>28.9</v>
      </c>
      <c r="AB38" s="274">
        <v>58.4</v>
      </c>
      <c r="AC38" s="274">
        <v>3.72</v>
      </c>
      <c r="AD38" s="274">
        <v>10.9</v>
      </c>
      <c r="AE38" s="274">
        <v>7.44</v>
      </c>
      <c r="AF38" s="274">
        <v>56.3</v>
      </c>
      <c r="AG38" s="274">
        <v>39.1</v>
      </c>
      <c r="AH38" s="276">
        <v>57.6</v>
      </c>
      <c r="AI38" s="191"/>
    </row>
    <row r="39" spans="2:36" ht="17" hidden="1" customHeight="1" thickBot="1">
      <c r="B39" s="278" t="s">
        <v>237</v>
      </c>
      <c r="C39" s="277" t="s">
        <v>129</v>
      </c>
      <c r="D39" s="267">
        <v>11.5</v>
      </c>
      <c r="E39" s="268">
        <v>3.58</v>
      </c>
      <c r="F39" s="268">
        <v>1.2</v>
      </c>
      <c r="G39" s="268">
        <v>2.04</v>
      </c>
      <c r="H39" s="268">
        <v>1.39</v>
      </c>
      <c r="I39" s="268">
        <v>12.5</v>
      </c>
      <c r="J39" s="269">
        <v>13.9</v>
      </c>
      <c r="K39" s="267">
        <v>3.89</v>
      </c>
      <c r="L39" s="268">
        <v>0.09</v>
      </c>
      <c r="M39" s="268">
        <v>0.48</v>
      </c>
      <c r="N39" s="268">
        <v>2.87</v>
      </c>
      <c r="O39" s="268">
        <v>2.83</v>
      </c>
      <c r="P39" s="268">
        <v>14.5</v>
      </c>
      <c r="Q39" s="270">
        <v>20.2</v>
      </c>
      <c r="R39" s="212"/>
      <c r="S39" s="278" t="s">
        <v>237</v>
      </c>
      <c r="T39" s="271" t="s">
        <v>142</v>
      </c>
      <c r="U39" s="267">
        <v>71.900000000000006</v>
      </c>
      <c r="V39" s="268">
        <v>10.199999999999999</v>
      </c>
      <c r="W39" s="268">
        <v>13</v>
      </c>
      <c r="X39" s="268">
        <v>22.5</v>
      </c>
      <c r="Y39" s="268">
        <v>9.27</v>
      </c>
      <c r="Z39" s="268">
        <v>65.3</v>
      </c>
      <c r="AA39" s="270">
        <v>27.4</v>
      </c>
      <c r="AB39" s="268">
        <v>56.1</v>
      </c>
      <c r="AC39" s="268">
        <v>3.46</v>
      </c>
      <c r="AD39" s="268">
        <v>15.1</v>
      </c>
      <c r="AE39" s="268">
        <v>5.19</v>
      </c>
      <c r="AF39" s="268">
        <v>50.1</v>
      </c>
      <c r="AG39" s="268">
        <v>41</v>
      </c>
      <c r="AH39" s="270">
        <v>54.2</v>
      </c>
      <c r="AI39" s="191"/>
    </row>
    <row r="40" spans="2:36" ht="17" hidden="1" customHeight="1" thickBot="1">
      <c r="B40" s="258"/>
      <c r="C40" s="272" t="s">
        <v>130</v>
      </c>
      <c r="D40" s="279">
        <v>10.1</v>
      </c>
      <c r="E40" s="280">
        <v>3.67</v>
      </c>
      <c r="F40" s="280">
        <v>1.0900000000000001</v>
      </c>
      <c r="G40" s="280">
        <v>2.0699999999999998</v>
      </c>
      <c r="H40" s="280">
        <v>1.0900000000000001</v>
      </c>
      <c r="I40" s="280">
        <v>11.8</v>
      </c>
      <c r="J40" s="281">
        <v>9.7899999999999991</v>
      </c>
      <c r="K40" s="279">
        <v>3.97</v>
      </c>
      <c r="L40" s="280">
        <v>7.0000000000000007E-2</v>
      </c>
      <c r="M40" s="280">
        <v>0.56000000000000005</v>
      </c>
      <c r="N40" s="280">
        <v>3.03</v>
      </c>
      <c r="O40" s="280">
        <v>2.3199999999999998</v>
      </c>
      <c r="P40" s="280">
        <v>15.1</v>
      </c>
      <c r="Q40" s="282">
        <v>19.100000000000001</v>
      </c>
      <c r="R40" s="212"/>
      <c r="S40" s="258"/>
      <c r="T40" s="272" t="s">
        <v>143</v>
      </c>
      <c r="U40" s="279">
        <v>72.099999999999994</v>
      </c>
      <c r="V40" s="280">
        <v>10.1</v>
      </c>
      <c r="W40" s="280">
        <v>11.6</v>
      </c>
      <c r="X40" s="280">
        <v>22.7</v>
      </c>
      <c r="Y40" s="280">
        <v>9.41</v>
      </c>
      <c r="Z40" s="280">
        <v>62.1</v>
      </c>
      <c r="AA40" s="282">
        <v>28.1</v>
      </c>
      <c r="AB40" s="280">
        <v>57</v>
      </c>
      <c r="AC40" s="280">
        <v>3.4</v>
      </c>
      <c r="AD40" s="280">
        <v>14.4</v>
      </c>
      <c r="AE40" s="280">
        <v>5.16</v>
      </c>
      <c r="AF40" s="280">
        <v>51.4</v>
      </c>
      <c r="AG40" s="280">
        <v>37.700000000000003</v>
      </c>
      <c r="AH40" s="282">
        <v>54.7</v>
      </c>
      <c r="AI40" s="191"/>
    </row>
    <row r="41" spans="2:36" ht="17" hidden="1" customHeight="1" thickBot="1">
      <c r="B41" s="278" t="s">
        <v>238</v>
      </c>
      <c r="C41" s="277" t="s">
        <v>129</v>
      </c>
      <c r="D41" s="283">
        <v>2.59</v>
      </c>
      <c r="E41" s="284">
        <v>3.22</v>
      </c>
      <c r="F41" s="284">
        <v>0.8</v>
      </c>
      <c r="G41" s="284">
        <v>2.87</v>
      </c>
      <c r="H41" s="284">
        <v>0.88</v>
      </c>
      <c r="I41" s="284">
        <v>8.48</v>
      </c>
      <c r="J41" s="285">
        <v>0.68</v>
      </c>
      <c r="K41" s="283">
        <v>1.28</v>
      </c>
      <c r="L41" s="284">
        <v>0.49</v>
      </c>
      <c r="M41" s="284">
        <v>0.43</v>
      </c>
      <c r="N41" s="284">
        <v>2.99</v>
      </c>
      <c r="O41" s="284">
        <v>1.53</v>
      </c>
      <c r="P41" s="284">
        <v>9.2899999999999991</v>
      </c>
      <c r="Q41" s="286">
        <v>22</v>
      </c>
      <c r="R41" s="212"/>
      <c r="S41" s="278" t="s">
        <v>238</v>
      </c>
      <c r="T41" s="287" t="s">
        <v>142</v>
      </c>
      <c r="U41" s="283">
        <v>60.9</v>
      </c>
      <c r="V41" s="284">
        <v>9.59</v>
      </c>
      <c r="W41" s="284">
        <v>9.7100000000000009</v>
      </c>
      <c r="X41" s="284">
        <v>23.3</v>
      </c>
      <c r="Y41" s="284">
        <v>13.6</v>
      </c>
      <c r="Z41" s="284">
        <v>51.4</v>
      </c>
      <c r="AA41" s="286">
        <v>25.8</v>
      </c>
      <c r="AB41" s="284">
        <v>51.5</v>
      </c>
      <c r="AC41" s="284">
        <v>3.48</v>
      </c>
      <c r="AD41" s="284">
        <v>9.44</v>
      </c>
      <c r="AE41" s="284">
        <v>6.65</v>
      </c>
      <c r="AF41" s="284">
        <v>56</v>
      </c>
      <c r="AG41" s="284">
        <v>32.9</v>
      </c>
      <c r="AH41" s="286">
        <v>60.7</v>
      </c>
      <c r="AI41" s="191"/>
    </row>
    <row r="42" spans="2:36" ht="17" hidden="1" customHeight="1" thickBot="1">
      <c r="B42" s="258"/>
      <c r="C42" s="272" t="s">
        <v>130</v>
      </c>
      <c r="D42" s="279">
        <v>2.91</v>
      </c>
      <c r="E42" s="280">
        <v>3.34</v>
      </c>
      <c r="F42" s="280">
        <v>0.85</v>
      </c>
      <c r="G42" s="280">
        <v>2.96</v>
      </c>
      <c r="H42" s="280">
        <v>1.01</v>
      </c>
      <c r="I42" s="280">
        <v>8.36</v>
      </c>
      <c r="J42" s="281">
        <v>0.91</v>
      </c>
      <c r="K42" s="279">
        <v>2.04</v>
      </c>
      <c r="L42" s="280">
        <v>0.63</v>
      </c>
      <c r="M42" s="280">
        <v>0.57999999999999996</v>
      </c>
      <c r="N42" s="280">
        <v>3.5</v>
      </c>
      <c r="O42" s="280">
        <v>2.19</v>
      </c>
      <c r="P42" s="280">
        <v>9.08</v>
      </c>
      <c r="Q42" s="282">
        <v>22.3</v>
      </c>
      <c r="R42" s="212"/>
      <c r="S42" s="258"/>
      <c r="T42" s="272" t="s">
        <v>143</v>
      </c>
      <c r="U42" s="279">
        <v>62.3</v>
      </c>
      <c r="V42" s="280">
        <v>10.4</v>
      </c>
      <c r="W42" s="280">
        <v>9.98</v>
      </c>
      <c r="X42" s="280">
        <v>24.6</v>
      </c>
      <c r="Y42" s="280">
        <v>13.4</v>
      </c>
      <c r="Z42" s="280">
        <v>50.2</v>
      </c>
      <c r="AA42" s="282">
        <v>27.3</v>
      </c>
      <c r="AB42" s="280">
        <v>53.9</v>
      </c>
      <c r="AC42" s="280">
        <v>4.26</v>
      </c>
      <c r="AD42" s="280">
        <v>9.51</v>
      </c>
      <c r="AE42" s="280">
        <v>7.56</v>
      </c>
      <c r="AF42" s="280">
        <v>57.8</v>
      </c>
      <c r="AG42" s="280">
        <v>31.8</v>
      </c>
      <c r="AH42" s="282">
        <v>62.2</v>
      </c>
      <c r="AI42" s="191"/>
    </row>
    <row r="43" spans="2:36" ht="17" hidden="1" customHeight="1" thickBot="1">
      <c r="B43" s="288" t="s">
        <v>239</v>
      </c>
      <c r="C43" s="289" t="s">
        <v>129</v>
      </c>
      <c r="D43" s="290">
        <v>4.62</v>
      </c>
      <c r="E43" s="291">
        <v>5.32</v>
      </c>
      <c r="F43" s="291">
        <v>0.87</v>
      </c>
      <c r="G43" s="291">
        <v>2.4300000000000002</v>
      </c>
      <c r="H43" s="291">
        <v>0.74099999999999999</v>
      </c>
      <c r="I43" s="291">
        <v>13.3</v>
      </c>
      <c r="J43" s="292">
        <v>0.56499999999999995</v>
      </c>
      <c r="K43" s="290">
        <v>1.39</v>
      </c>
      <c r="L43" s="291">
        <v>0.63400000000000001</v>
      </c>
      <c r="M43" s="291">
        <v>0.46300000000000002</v>
      </c>
      <c r="N43" s="291">
        <v>2.98</v>
      </c>
      <c r="O43" s="291">
        <v>2.74</v>
      </c>
      <c r="P43" s="291">
        <v>14.1</v>
      </c>
      <c r="Q43" s="293">
        <v>26.4</v>
      </c>
      <c r="S43" s="288" t="s">
        <v>239</v>
      </c>
      <c r="T43" s="294" t="s">
        <v>142</v>
      </c>
      <c r="U43" s="290">
        <v>77.8</v>
      </c>
      <c r="V43" s="291">
        <v>13.1</v>
      </c>
      <c r="W43" s="291">
        <v>11.2</v>
      </c>
      <c r="X43" s="291">
        <v>24.9</v>
      </c>
      <c r="Y43" s="291">
        <v>17.600000000000001</v>
      </c>
      <c r="Z43" s="291">
        <v>65.7</v>
      </c>
      <c r="AA43" s="293">
        <v>40.700000000000003</v>
      </c>
      <c r="AB43" s="295">
        <v>62</v>
      </c>
      <c r="AC43" s="291">
        <v>9.73</v>
      </c>
      <c r="AD43" s="291">
        <v>20.9</v>
      </c>
      <c r="AE43" s="291">
        <v>9.75</v>
      </c>
      <c r="AF43" s="291">
        <v>82.9</v>
      </c>
      <c r="AG43" s="291">
        <v>37.799999999999997</v>
      </c>
      <c r="AH43" s="293">
        <v>67.5</v>
      </c>
      <c r="AI43" s="191"/>
    </row>
    <row r="44" spans="2:36" ht="17" hidden="1" customHeight="1" thickBot="1">
      <c r="B44" s="296"/>
      <c r="C44" s="289" t="s">
        <v>130</v>
      </c>
      <c r="D44" s="297">
        <v>4.29</v>
      </c>
      <c r="E44" s="298">
        <v>5.27</v>
      </c>
      <c r="F44" s="298">
        <v>0.76700000000000002</v>
      </c>
      <c r="G44" s="298">
        <v>2.46</v>
      </c>
      <c r="H44" s="298">
        <v>0.69899999999999995</v>
      </c>
      <c r="I44" s="298">
        <v>13.2</v>
      </c>
      <c r="J44" s="299">
        <v>0.51700000000000002</v>
      </c>
      <c r="K44" s="297">
        <v>1.17</v>
      </c>
      <c r="L44" s="298">
        <v>0.57399999999999995</v>
      </c>
      <c r="M44" s="298">
        <v>0.48</v>
      </c>
      <c r="N44" s="298">
        <v>3.25</v>
      </c>
      <c r="O44" s="298">
        <v>2.4500000000000002</v>
      </c>
      <c r="P44" s="298">
        <v>13.6</v>
      </c>
      <c r="Q44" s="300">
        <v>26.4</v>
      </c>
      <c r="S44" s="296"/>
      <c r="T44" s="301" t="s">
        <v>143</v>
      </c>
      <c r="U44" s="297">
        <v>77.099999999999994</v>
      </c>
      <c r="V44" s="298">
        <v>12.3</v>
      </c>
      <c r="W44" s="298">
        <v>10</v>
      </c>
      <c r="X44" s="298">
        <v>24.3</v>
      </c>
      <c r="Y44" s="298">
        <v>18.5</v>
      </c>
      <c r="Z44" s="298">
        <v>66.7</v>
      </c>
      <c r="AA44" s="300">
        <v>42.2</v>
      </c>
      <c r="AB44" s="302">
        <v>61.5</v>
      </c>
      <c r="AC44" s="298">
        <v>9.0399999999999991</v>
      </c>
      <c r="AD44" s="298">
        <v>19.100000000000001</v>
      </c>
      <c r="AE44" s="298">
        <v>9.8800000000000008</v>
      </c>
      <c r="AF44" s="298">
        <v>83.1</v>
      </c>
      <c r="AG44" s="298">
        <v>38.299999999999997</v>
      </c>
      <c r="AH44" s="300">
        <v>68.099999999999994</v>
      </c>
      <c r="AI44" s="191"/>
    </row>
    <row r="45" spans="2:36" ht="17" hidden="1" customHeight="1" thickBot="1">
      <c r="B45" s="288" t="s">
        <v>240</v>
      </c>
      <c r="C45" s="303" t="s">
        <v>129</v>
      </c>
      <c r="D45" s="304">
        <v>7.26</v>
      </c>
      <c r="E45" s="305">
        <v>6.14</v>
      </c>
      <c r="F45" s="305">
        <v>2.4300000000000002</v>
      </c>
      <c r="G45" s="305">
        <v>2.99</v>
      </c>
      <c r="H45" s="305">
        <v>0.65400000000000003</v>
      </c>
      <c r="I45" s="305">
        <v>13.4</v>
      </c>
      <c r="J45" s="306">
        <v>0.309</v>
      </c>
      <c r="K45" s="304">
        <v>1.77</v>
      </c>
      <c r="L45" s="305">
        <v>1.89</v>
      </c>
      <c r="M45" s="305">
        <v>0.876</v>
      </c>
      <c r="N45" s="305">
        <v>2.63</v>
      </c>
      <c r="O45" s="305">
        <v>1.2</v>
      </c>
      <c r="P45" s="305">
        <v>12.7</v>
      </c>
      <c r="Q45" s="307">
        <v>21.4</v>
      </c>
      <c r="S45" s="288" t="s">
        <v>240</v>
      </c>
      <c r="T45" s="308" t="s">
        <v>241</v>
      </c>
      <c r="U45" s="304">
        <v>86.1</v>
      </c>
      <c r="V45" s="305">
        <v>17.600000000000001</v>
      </c>
      <c r="W45" s="305">
        <v>22.8</v>
      </c>
      <c r="X45" s="305">
        <v>24.9</v>
      </c>
      <c r="Y45" s="305">
        <v>14.4</v>
      </c>
      <c r="Z45" s="305">
        <v>69.599999999999994</v>
      </c>
      <c r="AA45" s="307">
        <v>32.200000000000003</v>
      </c>
      <c r="AB45" s="309">
        <v>56.5</v>
      </c>
      <c r="AC45" s="305">
        <v>8.67</v>
      </c>
      <c r="AD45" s="305">
        <v>19</v>
      </c>
      <c r="AE45" s="305">
        <v>7.63</v>
      </c>
      <c r="AF45" s="305">
        <v>53</v>
      </c>
      <c r="AG45" s="305">
        <v>39.200000000000003</v>
      </c>
      <c r="AH45" s="307">
        <v>55.6</v>
      </c>
      <c r="AI45" s="191"/>
    </row>
    <row r="46" spans="2:36" ht="17" hidden="1" customHeight="1" thickBot="1">
      <c r="B46" s="289"/>
      <c r="C46" s="289"/>
      <c r="D46" s="310"/>
      <c r="E46" s="311"/>
      <c r="F46" s="311"/>
      <c r="G46" s="311"/>
      <c r="H46" s="311"/>
      <c r="I46" s="311"/>
      <c r="J46" s="312"/>
      <c r="K46" s="310"/>
      <c r="L46" s="311"/>
      <c r="M46" s="311"/>
      <c r="N46" s="311"/>
      <c r="O46" s="311"/>
      <c r="P46" s="311"/>
      <c r="Q46" s="313"/>
      <c r="S46" s="289"/>
      <c r="T46" s="314"/>
      <c r="U46" s="310"/>
      <c r="V46" s="311"/>
      <c r="W46" s="311"/>
      <c r="X46" s="311"/>
      <c r="Y46" s="311"/>
      <c r="Z46" s="311"/>
      <c r="AA46" s="313"/>
      <c r="AB46" s="315"/>
      <c r="AC46" s="311"/>
      <c r="AD46" s="311"/>
      <c r="AE46" s="311"/>
      <c r="AF46" s="311"/>
      <c r="AG46" s="311"/>
      <c r="AH46" s="313"/>
      <c r="AI46" s="191"/>
    </row>
    <row r="47" spans="2:36" ht="17" hidden="1" customHeight="1" thickBot="1">
      <c r="B47" s="316" t="s">
        <v>242</v>
      </c>
      <c r="C47" s="317" t="s">
        <v>129</v>
      </c>
      <c r="D47" s="249">
        <v>4.2</v>
      </c>
      <c r="E47" s="318">
        <v>5.12</v>
      </c>
      <c r="F47" s="318">
        <v>1.47</v>
      </c>
      <c r="G47" s="318">
        <v>2.74</v>
      </c>
      <c r="H47" s="318">
        <v>0.63700000000000001</v>
      </c>
      <c r="I47" s="318">
        <v>11.4</v>
      </c>
      <c r="J47" s="319">
        <v>0.36299999999999999</v>
      </c>
      <c r="K47" s="249">
        <v>1.0900000000000001</v>
      </c>
      <c r="L47" s="318">
        <v>0.74199999999999999</v>
      </c>
      <c r="M47" s="318">
        <v>0.46800000000000003</v>
      </c>
      <c r="N47" s="318">
        <v>3.18</v>
      </c>
      <c r="O47" s="318">
        <v>2.0499999999999998</v>
      </c>
      <c r="P47" s="318">
        <v>12.4</v>
      </c>
      <c r="Q47" s="320">
        <v>23.3</v>
      </c>
      <c r="R47" s="191"/>
      <c r="S47" s="316" t="s">
        <v>242</v>
      </c>
      <c r="T47" s="321" t="s">
        <v>142</v>
      </c>
      <c r="U47" s="249">
        <v>76.5</v>
      </c>
      <c r="V47" s="318">
        <v>12.6</v>
      </c>
      <c r="W47" s="318">
        <v>16.399999999999999</v>
      </c>
      <c r="X47" s="318">
        <v>24.3</v>
      </c>
      <c r="Y47" s="318">
        <v>16.100000000000001</v>
      </c>
      <c r="Z47" s="318">
        <v>56.8</v>
      </c>
      <c r="AA47" s="320">
        <v>29.4</v>
      </c>
      <c r="AB47" s="247">
        <v>54.8</v>
      </c>
      <c r="AC47" s="318">
        <v>4.47</v>
      </c>
      <c r="AD47" s="318">
        <v>16</v>
      </c>
      <c r="AE47" s="318">
        <v>7.8</v>
      </c>
      <c r="AF47" s="318">
        <v>55.1</v>
      </c>
      <c r="AG47" s="318">
        <v>34.200000000000003</v>
      </c>
      <c r="AH47" s="320">
        <v>46.5</v>
      </c>
      <c r="AI47" s="191"/>
    </row>
    <row r="48" spans="2:36" ht="17" hidden="1" customHeight="1" thickBot="1">
      <c r="B48" s="258"/>
      <c r="C48" s="322" t="s">
        <v>130</v>
      </c>
      <c r="D48" s="323">
        <v>4.51</v>
      </c>
      <c r="E48" s="324">
        <v>5.15</v>
      </c>
      <c r="F48" s="324">
        <v>1.39</v>
      </c>
      <c r="G48" s="324">
        <v>3</v>
      </c>
      <c r="H48" s="324">
        <v>0.73399999999999999</v>
      </c>
      <c r="I48" s="324">
        <v>12.2</v>
      </c>
      <c r="J48" s="325">
        <v>0.51600000000000001</v>
      </c>
      <c r="K48" s="323">
        <v>1.42</v>
      </c>
      <c r="L48" s="324">
        <v>1.05</v>
      </c>
      <c r="M48" s="324">
        <v>0.377</v>
      </c>
      <c r="N48" s="324">
        <v>2.94</v>
      </c>
      <c r="O48" s="324">
        <v>2.4700000000000002</v>
      </c>
      <c r="P48" s="324">
        <v>12.8</v>
      </c>
      <c r="Q48" s="326">
        <v>24.1</v>
      </c>
      <c r="R48" s="191"/>
      <c r="S48" s="258"/>
      <c r="T48" s="327" t="s">
        <v>143</v>
      </c>
      <c r="U48" s="323">
        <v>77.400000000000006</v>
      </c>
      <c r="V48" s="324">
        <v>15.5</v>
      </c>
      <c r="W48" s="324">
        <v>17.600000000000001</v>
      </c>
      <c r="X48" s="324">
        <v>25.5</v>
      </c>
      <c r="Y48" s="324">
        <v>20.8</v>
      </c>
      <c r="Z48" s="324">
        <v>57.6</v>
      </c>
      <c r="AA48" s="326">
        <v>32</v>
      </c>
      <c r="AB48" s="328">
        <v>57.1</v>
      </c>
      <c r="AC48" s="324">
        <v>7.02</v>
      </c>
      <c r="AD48" s="324">
        <v>18.100000000000001</v>
      </c>
      <c r="AE48" s="324">
        <v>9.66</v>
      </c>
      <c r="AF48" s="324">
        <v>57.5</v>
      </c>
      <c r="AG48" s="324">
        <v>34.9</v>
      </c>
      <c r="AH48" s="326">
        <v>48.2</v>
      </c>
      <c r="AI48" s="191"/>
    </row>
    <row r="49" spans="2:36" ht="17" hidden="1" customHeight="1" thickBot="1">
      <c r="B49" s="329" t="s">
        <v>243</v>
      </c>
      <c r="C49" s="261" t="s">
        <v>129</v>
      </c>
      <c r="D49" s="233">
        <v>3.35</v>
      </c>
      <c r="E49" s="330">
        <v>5.19</v>
      </c>
      <c r="F49" s="330">
        <v>0.83</v>
      </c>
      <c r="G49" s="330">
        <v>2.54</v>
      </c>
      <c r="H49" s="330">
        <v>0.45100000000000001</v>
      </c>
      <c r="I49" s="330">
        <v>11.9</v>
      </c>
      <c r="J49" s="331">
        <v>0.47199999999999998</v>
      </c>
      <c r="K49" s="233">
        <v>0.35699999999999998</v>
      </c>
      <c r="L49" s="330">
        <v>0.48199999999999998</v>
      </c>
      <c r="M49" s="330">
        <v>0.33700000000000002</v>
      </c>
      <c r="N49" s="330">
        <v>2.81</v>
      </c>
      <c r="O49" s="330">
        <v>1.61</v>
      </c>
      <c r="P49" s="330">
        <v>12.9</v>
      </c>
      <c r="Q49" s="332">
        <v>27</v>
      </c>
      <c r="R49" s="191"/>
      <c r="S49" s="329" t="s">
        <v>243</v>
      </c>
      <c r="T49" s="333" t="s">
        <v>142</v>
      </c>
      <c r="U49" s="233">
        <v>72.5</v>
      </c>
      <c r="V49" s="330">
        <v>13.6</v>
      </c>
      <c r="W49" s="330">
        <v>11.2</v>
      </c>
      <c r="X49" s="330">
        <v>25.2</v>
      </c>
      <c r="Y49" s="330">
        <v>13.5</v>
      </c>
      <c r="Z49" s="330">
        <v>61.4</v>
      </c>
      <c r="AA49" s="332">
        <v>35.700000000000003</v>
      </c>
      <c r="AB49" s="231">
        <v>55.4</v>
      </c>
      <c r="AC49" s="330">
        <v>6.2</v>
      </c>
      <c r="AD49" s="330">
        <v>9.2200000000000006</v>
      </c>
      <c r="AE49" s="330">
        <v>8.64</v>
      </c>
      <c r="AF49" s="330">
        <v>51.3</v>
      </c>
      <c r="AG49" s="330">
        <v>36</v>
      </c>
      <c r="AH49" s="332">
        <v>49.2</v>
      </c>
      <c r="AI49" s="191"/>
    </row>
    <row r="50" spans="2:36" ht="17" hidden="1" customHeight="1" thickBot="1">
      <c r="B50" s="229"/>
      <c r="C50" s="261" t="s">
        <v>130</v>
      </c>
      <c r="D50" s="334">
        <v>3.28</v>
      </c>
      <c r="E50" s="335">
        <v>5.1100000000000003</v>
      </c>
      <c r="F50" s="335">
        <v>0.81599999999999995</v>
      </c>
      <c r="G50" s="335">
        <v>2.64</v>
      </c>
      <c r="H50" s="335">
        <v>0.50700000000000001</v>
      </c>
      <c r="I50" s="335">
        <v>11.8</v>
      </c>
      <c r="J50" s="336">
        <v>0.45700000000000002</v>
      </c>
      <c r="K50" s="334">
        <v>0.35599999999999998</v>
      </c>
      <c r="L50" s="335">
        <v>0.41799999999999998</v>
      </c>
      <c r="M50" s="335">
        <v>0.41099999999999998</v>
      </c>
      <c r="N50" s="335">
        <v>2.91</v>
      </c>
      <c r="O50" s="335">
        <v>1.7</v>
      </c>
      <c r="P50" s="335">
        <v>12.8</v>
      </c>
      <c r="Q50" s="337">
        <v>27.5</v>
      </c>
      <c r="R50" s="191"/>
      <c r="S50" s="229"/>
      <c r="T50" s="338" t="s">
        <v>143</v>
      </c>
      <c r="U50" s="334">
        <v>71.099999999999994</v>
      </c>
      <c r="V50" s="335">
        <v>13.1</v>
      </c>
      <c r="W50" s="335">
        <v>10.7</v>
      </c>
      <c r="X50" s="335">
        <v>24.8</v>
      </c>
      <c r="Y50" s="335">
        <v>13.7</v>
      </c>
      <c r="Z50" s="335">
        <v>61.6</v>
      </c>
      <c r="AA50" s="337">
        <v>37.299999999999997</v>
      </c>
      <c r="AB50" s="339">
        <v>56.2</v>
      </c>
      <c r="AC50" s="335">
        <v>5.61</v>
      </c>
      <c r="AD50" s="335">
        <v>8.7899999999999991</v>
      </c>
      <c r="AE50" s="335">
        <v>8.94</v>
      </c>
      <c r="AF50" s="335">
        <v>52.6</v>
      </c>
      <c r="AG50" s="335">
        <v>36.799999999999997</v>
      </c>
      <c r="AH50" s="337">
        <v>49.7</v>
      </c>
      <c r="AI50" s="191"/>
    </row>
    <row r="51" spans="2:36" ht="17" hidden="1" customHeight="1" thickBot="1">
      <c r="B51" s="316" t="s">
        <v>244</v>
      </c>
      <c r="C51" s="317" t="s">
        <v>129</v>
      </c>
      <c r="D51" s="249">
        <v>5.01</v>
      </c>
      <c r="E51" s="318">
        <v>5.0199999999999996</v>
      </c>
      <c r="F51" s="318">
        <v>0.80600000000000005</v>
      </c>
      <c r="G51" s="318">
        <v>2.48</v>
      </c>
      <c r="H51" s="318">
        <v>1.1000000000000001</v>
      </c>
      <c r="I51" s="318">
        <v>13</v>
      </c>
      <c r="J51" s="319">
        <v>0.64200000000000002</v>
      </c>
      <c r="K51" s="249">
        <v>1.1499999999999999</v>
      </c>
      <c r="L51" s="318">
        <v>0.41199999999999998</v>
      </c>
      <c r="M51" s="318">
        <v>0.32</v>
      </c>
      <c r="N51" s="318">
        <v>2.84</v>
      </c>
      <c r="O51" s="318">
        <v>6.69</v>
      </c>
      <c r="P51" s="318">
        <v>14.6</v>
      </c>
      <c r="Q51" s="320">
        <v>24.5</v>
      </c>
      <c r="R51" s="191"/>
      <c r="S51" s="316" t="s">
        <v>244</v>
      </c>
      <c r="T51" s="321" t="s">
        <v>245</v>
      </c>
      <c r="U51" s="249">
        <v>77.400000000000006</v>
      </c>
      <c r="V51" s="318">
        <v>12.6</v>
      </c>
      <c r="W51" s="318">
        <v>12.7</v>
      </c>
      <c r="X51" s="318">
        <v>24.6</v>
      </c>
      <c r="Y51" s="318">
        <v>18.399999999999999</v>
      </c>
      <c r="Z51" s="318">
        <v>55.5</v>
      </c>
      <c r="AA51" s="320">
        <v>32.4</v>
      </c>
      <c r="AB51" s="247">
        <v>59.1</v>
      </c>
      <c r="AC51" s="318">
        <v>4.76</v>
      </c>
      <c r="AD51" s="318">
        <v>10.7</v>
      </c>
      <c r="AE51" s="318">
        <v>8.39</v>
      </c>
      <c r="AF51" s="318">
        <v>59.3</v>
      </c>
      <c r="AG51" s="318">
        <v>34.299999999999997</v>
      </c>
      <c r="AH51" s="320">
        <v>50.5</v>
      </c>
      <c r="AI51" s="191"/>
    </row>
    <row r="52" spans="2:36" ht="17" hidden="1" customHeight="1" thickBot="1">
      <c r="B52" s="258"/>
      <c r="C52" s="322" t="s">
        <v>130</v>
      </c>
      <c r="D52" s="323">
        <v>5.03</v>
      </c>
      <c r="E52" s="324">
        <v>5.59</v>
      </c>
      <c r="F52" s="324">
        <v>0.78800000000000003</v>
      </c>
      <c r="G52" s="324">
        <v>2.4500000000000002</v>
      </c>
      <c r="H52" s="324">
        <v>1.47</v>
      </c>
      <c r="I52" s="324">
        <v>12.3</v>
      </c>
      <c r="J52" s="325">
        <v>0.78300000000000003</v>
      </c>
      <c r="K52" s="323">
        <v>2.0699999999999998</v>
      </c>
      <c r="L52" s="324">
        <v>1.44</v>
      </c>
      <c r="M52" s="324">
        <v>0.30199999999999999</v>
      </c>
      <c r="N52" s="324">
        <v>2.91</v>
      </c>
      <c r="O52" s="324">
        <v>7.7</v>
      </c>
      <c r="P52" s="324">
        <v>13.9</v>
      </c>
      <c r="Q52" s="326">
        <v>24.1</v>
      </c>
      <c r="R52" s="191"/>
      <c r="S52" s="258"/>
      <c r="T52" s="327" t="s">
        <v>246</v>
      </c>
      <c r="U52" s="323">
        <v>78.599999999999994</v>
      </c>
      <c r="V52" s="324">
        <v>12.9</v>
      </c>
      <c r="W52" s="324">
        <v>13</v>
      </c>
      <c r="X52" s="324">
        <v>24.8</v>
      </c>
      <c r="Y52" s="324">
        <v>17.5</v>
      </c>
      <c r="Z52" s="324">
        <v>55.1</v>
      </c>
      <c r="AA52" s="326">
        <v>32.299999999999997</v>
      </c>
      <c r="AB52" s="328">
        <v>58.9</v>
      </c>
      <c r="AC52" s="324">
        <v>4.6500000000000004</v>
      </c>
      <c r="AD52" s="324">
        <v>10.5</v>
      </c>
      <c r="AE52" s="324">
        <v>7.67</v>
      </c>
      <c r="AF52" s="324">
        <v>58.5</v>
      </c>
      <c r="AG52" s="324">
        <v>34</v>
      </c>
      <c r="AH52" s="326">
        <v>50.1</v>
      </c>
      <c r="AI52" s="191"/>
    </row>
    <row r="53" spans="2:36" ht="17" hidden="1" customHeight="1" thickBot="1">
      <c r="B53" s="329" t="s">
        <v>247</v>
      </c>
      <c r="C53" s="261" t="s">
        <v>129</v>
      </c>
      <c r="D53" s="233">
        <v>6.12</v>
      </c>
      <c r="E53" s="330">
        <v>5.84</v>
      </c>
      <c r="F53" s="330">
        <v>1.23</v>
      </c>
      <c r="G53" s="330">
        <v>2.69</v>
      </c>
      <c r="H53" s="330">
        <v>0.30599999999999999</v>
      </c>
      <c r="I53" s="330">
        <v>12.7</v>
      </c>
      <c r="J53" s="331">
        <v>0.313</v>
      </c>
      <c r="K53" s="233">
        <v>0.68</v>
      </c>
      <c r="L53" s="330">
        <v>0.79500000000000004</v>
      </c>
      <c r="M53" s="330">
        <v>0.59399999999999997</v>
      </c>
      <c r="N53" s="330">
        <v>3.34</v>
      </c>
      <c r="O53" s="330">
        <v>0.83599999999999997</v>
      </c>
      <c r="P53" s="330">
        <v>13.6</v>
      </c>
      <c r="Q53" s="332">
        <v>21.8</v>
      </c>
      <c r="R53" s="191"/>
      <c r="S53" s="329" t="s">
        <v>247</v>
      </c>
      <c r="T53" s="333" t="s">
        <v>142</v>
      </c>
      <c r="U53" s="233">
        <v>87.4</v>
      </c>
      <c r="V53" s="330">
        <v>14.4</v>
      </c>
      <c r="W53" s="330">
        <v>9.59</v>
      </c>
      <c r="X53" s="330">
        <v>24.5</v>
      </c>
      <c r="Y53" s="330">
        <v>15</v>
      </c>
      <c r="Z53" s="330">
        <v>60.8</v>
      </c>
      <c r="AA53" s="332">
        <v>38.299999999999997</v>
      </c>
      <c r="AB53" s="231">
        <v>58.4</v>
      </c>
      <c r="AC53" s="330">
        <v>5.64</v>
      </c>
      <c r="AD53" s="330">
        <v>8.74</v>
      </c>
      <c r="AE53" s="330">
        <v>7.86</v>
      </c>
      <c r="AF53" s="330">
        <v>57.4</v>
      </c>
      <c r="AG53" s="330">
        <v>34.4</v>
      </c>
      <c r="AH53" s="332">
        <v>57.7</v>
      </c>
      <c r="AI53" s="191"/>
    </row>
    <row r="54" spans="2:36" ht="17" hidden="1" customHeight="1" thickBot="1">
      <c r="B54" s="340"/>
      <c r="C54" s="261" t="s">
        <v>130</v>
      </c>
      <c r="D54" s="334">
        <v>5.49</v>
      </c>
      <c r="E54" s="335">
        <v>5.84</v>
      </c>
      <c r="F54" s="335">
        <v>1.05</v>
      </c>
      <c r="G54" s="335">
        <v>2.66</v>
      </c>
      <c r="H54" s="335">
        <v>0.375</v>
      </c>
      <c r="I54" s="335">
        <v>11.8</v>
      </c>
      <c r="J54" s="336">
        <v>0.217</v>
      </c>
      <c r="K54" s="334">
        <v>0.53100000000000003</v>
      </c>
      <c r="L54" s="335">
        <v>0.85499999999999998</v>
      </c>
      <c r="M54" s="335">
        <v>0.35899999999999999</v>
      </c>
      <c r="N54" s="335">
        <v>3.28</v>
      </c>
      <c r="O54" s="335">
        <v>0.98599999999999999</v>
      </c>
      <c r="P54" s="335">
        <v>13.8</v>
      </c>
      <c r="Q54" s="337">
        <v>22.4</v>
      </c>
      <c r="R54" s="191"/>
      <c r="S54" s="340"/>
      <c r="T54" s="338" t="s">
        <v>143</v>
      </c>
      <c r="U54" s="334">
        <v>86.6</v>
      </c>
      <c r="V54" s="335">
        <v>14.3</v>
      </c>
      <c r="W54" s="335">
        <v>9.8699999999999992</v>
      </c>
      <c r="X54" s="335">
        <v>24.5</v>
      </c>
      <c r="Y54" s="335">
        <v>16.2</v>
      </c>
      <c r="Z54" s="335">
        <v>61.6</v>
      </c>
      <c r="AA54" s="337">
        <v>39.799999999999997</v>
      </c>
      <c r="AB54" s="339">
        <v>57.9</v>
      </c>
      <c r="AC54" s="335">
        <v>5.65</v>
      </c>
      <c r="AD54" s="335">
        <v>8.9</v>
      </c>
      <c r="AE54" s="335">
        <v>8.2799999999999994</v>
      </c>
      <c r="AF54" s="335">
        <v>57.5</v>
      </c>
      <c r="AG54" s="335">
        <v>35.200000000000003</v>
      </c>
      <c r="AH54" s="337">
        <v>57.9</v>
      </c>
      <c r="AI54" s="191"/>
    </row>
    <row r="55" spans="2:36" ht="17" hidden="1" customHeight="1" thickBot="1">
      <c r="B55" s="316" t="s">
        <v>248</v>
      </c>
      <c r="C55" s="317" t="s">
        <v>129</v>
      </c>
      <c r="D55" s="249">
        <v>4.3</v>
      </c>
      <c r="E55" s="318">
        <v>6.07</v>
      </c>
      <c r="F55" s="318">
        <v>0.96399999999999997</v>
      </c>
      <c r="G55" s="318">
        <v>2.73</v>
      </c>
      <c r="H55" s="318">
        <v>0.751</v>
      </c>
      <c r="I55" s="318">
        <v>15.3</v>
      </c>
      <c r="J55" s="319">
        <v>0.875</v>
      </c>
      <c r="K55" s="249">
        <v>0.45600000000000002</v>
      </c>
      <c r="L55" s="318">
        <v>1.0900000000000001</v>
      </c>
      <c r="M55" s="318">
        <v>0.44</v>
      </c>
      <c r="N55" s="318">
        <v>3.14</v>
      </c>
      <c r="O55" s="318">
        <v>2.76</v>
      </c>
      <c r="P55" s="318">
        <v>14.7</v>
      </c>
      <c r="Q55" s="320">
        <v>29</v>
      </c>
      <c r="R55" s="191"/>
      <c r="S55" s="316" t="s">
        <v>248</v>
      </c>
      <c r="T55" s="321" t="s">
        <v>142</v>
      </c>
      <c r="U55" s="249">
        <v>81.2</v>
      </c>
      <c r="V55" s="318">
        <v>18.5</v>
      </c>
      <c r="W55" s="318">
        <v>10.199999999999999</v>
      </c>
      <c r="X55" s="318">
        <v>23.8</v>
      </c>
      <c r="Y55" s="318">
        <v>16.399999999999999</v>
      </c>
      <c r="Z55" s="318">
        <v>69.3</v>
      </c>
      <c r="AA55" s="320">
        <v>34.700000000000003</v>
      </c>
      <c r="AB55" s="247">
        <v>51.7</v>
      </c>
      <c r="AC55" s="318">
        <v>7.68</v>
      </c>
      <c r="AD55" s="318">
        <v>9.1999999999999993</v>
      </c>
      <c r="AE55" s="318">
        <v>7.43</v>
      </c>
      <c r="AF55" s="318">
        <v>52.8</v>
      </c>
      <c r="AG55" s="318">
        <v>35.5</v>
      </c>
      <c r="AH55" s="320">
        <v>59.5</v>
      </c>
      <c r="AI55" s="191"/>
    </row>
    <row r="56" spans="2:36" ht="17" hidden="1" customHeight="1" thickBot="1">
      <c r="B56" s="340"/>
      <c r="C56" s="322" t="s">
        <v>130</v>
      </c>
      <c r="D56" s="323">
        <v>4.21</v>
      </c>
      <c r="E56" s="324">
        <v>6.23</v>
      </c>
      <c r="F56" s="324">
        <v>0.94099999999999995</v>
      </c>
      <c r="G56" s="324">
        <v>2.64</v>
      </c>
      <c r="H56" s="324">
        <v>0.83299999999999996</v>
      </c>
      <c r="I56" s="324">
        <v>15.7</v>
      </c>
      <c r="J56" s="325">
        <v>0.88200000000000001</v>
      </c>
      <c r="K56" s="323">
        <v>0.436</v>
      </c>
      <c r="L56" s="324">
        <v>1.21</v>
      </c>
      <c r="M56" s="324">
        <v>0.45200000000000001</v>
      </c>
      <c r="N56" s="324">
        <v>3.2</v>
      </c>
      <c r="O56" s="324">
        <v>3.06</v>
      </c>
      <c r="P56" s="324">
        <v>14.9</v>
      </c>
      <c r="Q56" s="326">
        <v>29.1</v>
      </c>
      <c r="R56" s="191"/>
      <c r="S56" s="341"/>
      <c r="T56" s="327" t="s">
        <v>143</v>
      </c>
      <c r="U56" s="323">
        <v>80.5</v>
      </c>
      <c r="V56" s="324">
        <v>18</v>
      </c>
      <c r="W56" s="324">
        <v>10.4</v>
      </c>
      <c r="X56" s="324">
        <v>23.8</v>
      </c>
      <c r="Y56" s="324">
        <v>17</v>
      </c>
      <c r="Z56" s="324">
        <v>68.7</v>
      </c>
      <c r="AA56" s="326">
        <v>33.6</v>
      </c>
      <c r="AB56" s="328">
        <v>52</v>
      </c>
      <c r="AC56" s="324">
        <v>7.72</v>
      </c>
      <c r="AD56" s="324">
        <v>9.73</v>
      </c>
      <c r="AE56" s="324">
        <v>8.01</v>
      </c>
      <c r="AF56" s="324">
        <v>54.2</v>
      </c>
      <c r="AG56" s="324">
        <v>36.799999999999997</v>
      </c>
      <c r="AH56" s="326">
        <v>59.1</v>
      </c>
      <c r="AI56" s="191"/>
    </row>
    <row r="57" spans="2:36" ht="17" hidden="1" customHeight="1" thickBot="1">
      <c r="B57" s="342" t="s">
        <v>249</v>
      </c>
      <c r="C57" s="343" t="s">
        <v>129</v>
      </c>
      <c r="D57" s="295">
        <v>6.19</v>
      </c>
      <c r="E57" s="291">
        <v>4.76</v>
      </c>
      <c r="F57" s="291">
        <v>0.51900000000000002</v>
      </c>
      <c r="G57" s="291">
        <v>2.61</v>
      </c>
      <c r="H57" s="291">
        <v>0.39700000000000002</v>
      </c>
      <c r="I57" s="291">
        <v>9.73</v>
      </c>
      <c r="J57" s="292">
        <v>0.58899999999999997</v>
      </c>
      <c r="K57" s="290">
        <v>1.65</v>
      </c>
      <c r="L57" s="291">
        <v>0.86599999999999999</v>
      </c>
      <c r="M57" s="291">
        <v>0.34499999999999997</v>
      </c>
      <c r="N57" s="291">
        <v>3.51</v>
      </c>
      <c r="O57" s="291">
        <v>0.82399999999999995</v>
      </c>
      <c r="P57" s="291">
        <v>10.1</v>
      </c>
      <c r="Q57" s="293">
        <v>19.100000000000001</v>
      </c>
      <c r="R57" s="344"/>
      <c r="S57" s="342" t="s">
        <v>249</v>
      </c>
      <c r="T57" s="345" t="s">
        <v>142</v>
      </c>
      <c r="U57" s="295">
        <v>75.2</v>
      </c>
      <c r="V57" s="291">
        <v>9.67</v>
      </c>
      <c r="W57" s="291">
        <v>8.66</v>
      </c>
      <c r="X57" s="291">
        <v>12.9</v>
      </c>
      <c r="Y57" s="291">
        <v>9.2799999999999994</v>
      </c>
      <c r="Z57" s="291">
        <v>38.4</v>
      </c>
      <c r="AA57" s="292">
        <v>14.9</v>
      </c>
      <c r="AB57" s="290">
        <v>53.7</v>
      </c>
      <c r="AC57" s="291">
        <v>5.05</v>
      </c>
      <c r="AD57" s="291">
        <v>7.62</v>
      </c>
      <c r="AE57" s="291">
        <v>8.4</v>
      </c>
      <c r="AF57" s="291">
        <v>46.6</v>
      </c>
      <c r="AG57" s="291">
        <v>29.3</v>
      </c>
      <c r="AH57" s="346">
        <v>62.7</v>
      </c>
    </row>
    <row r="58" spans="2:36" ht="17" hidden="1" customHeight="1" thickBot="1">
      <c r="B58" s="347" t="s">
        <v>250</v>
      </c>
      <c r="C58" s="348" t="s">
        <v>130</v>
      </c>
      <c r="D58" s="302">
        <v>6.01</v>
      </c>
      <c r="E58" s="298">
        <v>4.75</v>
      </c>
      <c r="F58" s="298">
        <v>0.51300000000000001</v>
      </c>
      <c r="G58" s="298">
        <v>2.72</v>
      </c>
      <c r="H58" s="298">
        <v>0.432</v>
      </c>
      <c r="I58" s="298">
        <v>9.4600000000000009</v>
      </c>
      <c r="J58" s="299">
        <v>0.40799999999999997</v>
      </c>
      <c r="K58" s="297">
        <v>1.43</v>
      </c>
      <c r="L58" s="298">
        <v>0.89400000000000002</v>
      </c>
      <c r="M58" s="298">
        <v>0.307</v>
      </c>
      <c r="N58" s="298">
        <v>3.32</v>
      </c>
      <c r="O58" s="298">
        <v>0.75600000000000001</v>
      </c>
      <c r="P58" s="298">
        <v>10.199999999999999</v>
      </c>
      <c r="Q58" s="300">
        <v>18.7</v>
      </c>
      <c r="R58" s="344"/>
      <c r="S58" s="347" t="s">
        <v>250</v>
      </c>
      <c r="T58" s="349" t="s">
        <v>143</v>
      </c>
      <c r="U58" s="302">
        <v>76.5</v>
      </c>
      <c r="V58" s="298">
        <v>9.66</v>
      </c>
      <c r="W58" s="298">
        <v>8.8800000000000008</v>
      </c>
      <c r="X58" s="298">
        <v>13.2</v>
      </c>
      <c r="Y58" s="298">
        <v>9.3699999999999992</v>
      </c>
      <c r="Z58" s="298">
        <v>39.6</v>
      </c>
      <c r="AA58" s="299">
        <v>16.7</v>
      </c>
      <c r="AB58" s="297">
        <v>53.3</v>
      </c>
      <c r="AC58" s="298">
        <v>4.8600000000000003</v>
      </c>
      <c r="AD58" s="298">
        <v>7.48</v>
      </c>
      <c r="AE58" s="298">
        <v>8.4499999999999993</v>
      </c>
      <c r="AF58" s="298">
        <v>46.6</v>
      </c>
      <c r="AG58" s="298">
        <v>31</v>
      </c>
      <c r="AH58" s="348">
        <v>62.9</v>
      </c>
    </row>
    <row r="59" spans="2:36" ht="17" hidden="1" customHeight="1" thickBot="1">
      <c r="B59" s="350" t="s">
        <v>257</v>
      </c>
      <c r="C59" s="343" t="s">
        <v>129</v>
      </c>
      <c r="D59" s="295">
        <v>6.32</v>
      </c>
      <c r="E59" s="295">
        <v>6.17</v>
      </c>
      <c r="F59" s="295">
        <v>1.06</v>
      </c>
      <c r="G59" s="295">
        <v>2.64</v>
      </c>
      <c r="H59" s="295">
        <v>0.44</v>
      </c>
      <c r="I59" s="295">
        <v>12.6</v>
      </c>
      <c r="J59" s="351">
        <v>1.1399999999999999</v>
      </c>
      <c r="K59" s="290">
        <v>3.24</v>
      </c>
      <c r="L59" s="295">
        <v>2.12</v>
      </c>
      <c r="M59" s="295">
        <v>1.22</v>
      </c>
      <c r="N59" s="295">
        <v>6.71</v>
      </c>
      <c r="O59" s="295">
        <v>1.65</v>
      </c>
      <c r="P59" s="295">
        <v>17.399999999999999</v>
      </c>
      <c r="Q59" s="343">
        <v>20.8</v>
      </c>
      <c r="R59" s="191"/>
      <c r="S59" s="350" t="s">
        <v>257</v>
      </c>
      <c r="T59" s="345" t="s">
        <v>142</v>
      </c>
      <c r="U59" s="290">
        <v>73.5</v>
      </c>
      <c r="V59" s="295">
        <v>11.8</v>
      </c>
      <c r="W59" s="295">
        <v>12</v>
      </c>
      <c r="X59" s="295">
        <v>10.9</v>
      </c>
      <c r="Y59" s="295">
        <v>10.1</v>
      </c>
      <c r="Z59" s="295">
        <v>44.8</v>
      </c>
      <c r="AA59" s="343">
        <v>20.8</v>
      </c>
      <c r="AB59" s="290">
        <v>54.2</v>
      </c>
      <c r="AC59" s="295">
        <v>7.1</v>
      </c>
      <c r="AD59" s="295">
        <v>14.2</v>
      </c>
      <c r="AE59" s="295">
        <v>8.31</v>
      </c>
      <c r="AF59" s="295">
        <v>46.9</v>
      </c>
      <c r="AG59" s="295">
        <v>37</v>
      </c>
      <c r="AH59" s="343">
        <v>66.599999999999994</v>
      </c>
      <c r="AI59" s="191"/>
      <c r="AJ59" s="352" t="s">
        <v>259</v>
      </c>
    </row>
    <row r="60" spans="2:36" ht="17" hidden="1" customHeight="1" thickBot="1">
      <c r="B60" s="353"/>
      <c r="C60" s="348" t="s">
        <v>130</v>
      </c>
      <c r="D60" s="302">
        <v>5.56</v>
      </c>
      <c r="E60" s="302">
        <v>6.18</v>
      </c>
      <c r="F60" s="302">
        <v>1.03</v>
      </c>
      <c r="G60" s="302">
        <v>2.64</v>
      </c>
      <c r="H60" s="302">
        <v>0.54</v>
      </c>
      <c r="I60" s="302">
        <v>12.6</v>
      </c>
      <c r="J60" s="354">
        <v>1.1399999999999999</v>
      </c>
      <c r="K60" s="297">
        <v>2.73</v>
      </c>
      <c r="L60" s="302">
        <v>2.81</v>
      </c>
      <c r="M60" s="302">
        <v>1.0900000000000001</v>
      </c>
      <c r="N60" s="302">
        <v>5.36</v>
      </c>
      <c r="O60" s="302">
        <v>2.25</v>
      </c>
      <c r="P60" s="302">
        <v>16.5</v>
      </c>
      <c r="Q60" s="348">
        <v>20.3</v>
      </c>
      <c r="R60" s="355"/>
      <c r="S60" s="353"/>
      <c r="T60" s="349" t="s">
        <v>143</v>
      </c>
      <c r="U60" s="297">
        <v>75.2</v>
      </c>
      <c r="V60" s="302">
        <v>11</v>
      </c>
      <c r="W60" s="302">
        <v>13.3</v>
      </c>
      <c r="X60" s="302">
        <v>10.4</v>
      </c>
      <c r="Y60" s="302">
        <v>9.66</v>
      </c>
      <c r="Z60" s="302">
        <v>46</v>
      </c>
      <c r="AA60" s="348">
        <v>20</v>
      </c>
      <c r="AB60" s="297">
        <v>54.1</v>
      </c>
      <c r="AC60" s="302">
        <v>6.07</v>
      </c>
      <c r="AD60" s="302">
        <v>16</v>
      </c>
      <c r="AE60" s="302">
        <v>8.3699999999999992</v>
      </c>
      <c r="AF60" s="302">
        <v>46.4</v>
      </c>
      <c r="AG60" s="302">
        <v>37.6</v>
      </c>
      <c r="AH60" s="348">
        <v>67.599999999999994</v>
      </c>
      <c r="AI60" s="191"/>
    </row>
    <row r="61" spans="2:36" ht="17" hidden="1" customHeight="1" thickBot="1">
      <c r="B61" s="350" t="s">
        <v>258</v>
      </c>
      <c r="C61" s="343" t="s">
        <v>129</v>
      </c>
      <c r="D61" s="295">
        <v>4.87</v>
      </c>
      <c r="E61" s="295">
        <v>5.26</v>
      </c>
      <c r="F61" s="295">
        <v>1.1000000000000001</v>
      </c>
      <c r="G61" s="295">
        <v>2.58</v>
      </c>
      <c r="H61" s="295">
        <v>0.45</v>
      </c>
      <c r="I61" s="295">
        <v>11.3</v>
      </c>
      <c r="J61" s="351">
        <v>1.1299999999999999</v>
      </c>
      <c r="K61" s="290">
        <v>2.62</v>
      </c>
      <c r="L61" s="295">
        <v>0.66</v>
      </c>
      <c r="M61" s="295">
        <v>0.81</v>
      </c>
      <c r="N61" s="295">
        <v>3.2</v>
      </c>
      <c r="O61" s="295">
        <v>2.04</v>
      </c>
      <c r="P61" s="295">
        <v>14.9</v>
      </c>
      <c r="Q61" s="343">
        <v>21.6</v>
      </c>
      <c r="R61" s="356"/>
      <c r="S61" s="350" t="s">
        <v>258</v>
      </c>
      <c r="T61" s="345" t="s">
        <v>142</v>
      </c>
      <c r="U61" s="290">
        <v>73</v>
      </c>
      <c r="V61" s="295">
        <v>10.3</v>
      </c>
      <c r="W61" s="295">
        <v>13.2</v>
      </c>
      <c r="X61" s="295">
        <v>12.1</v>
      </c>
      <c r="Y61" s="295">
        <v>14</v>
      </c>
      <c r="Z61" s="295">
        <v>45.3</v>
      </c>
      <c r="AA61" s="343">
        <v>22</v>
      </c>
      <c r="AB61" s="290">
        <v>55.4</v>
      </c>
      <c r="AC61" s="295">
        <v>5.87</v>
      </c>
      <c r="AD61" s="295">
        <v>15.1</v>
      </c>
      <c r="AE61" s="295">
        <v>9.98</v>
      </c>
      <c r="AF61" s="295">
        <v>53.7</v>
      </c>
      <c r="AG61" s="295">
        <v>37.6</v>
      </c>
      <c r="AH61" s="343">
        <v>68.400000000000006</v>
      </c>
    </row>
    <row r="62" spans="2:36" ht="17" hidden="1" customHeight="1" thickBot="1">
      <c r="B62" s="353"/>
      <c r="C62" s="348" t="s">
        <v>130</v>
      </c>
      <c r="D62" s="302">
        <v>4.8899999999999997</v>
      </c>
      <c r="E62" s="302">
        <v>5.31</v>
      </c>
      <c r="F62" s="302">
        <v>1.1000000000000001</v>
      </c>
      <c r="G62" s="302">
        <v>2.62</v>
      </c>
      <c r="H62" s="302">
        <v>0.5</v>
      </c>
      <c r="I62" s="302">
        <v>11.3</v>
      </c>
      <c r="J62" s="354">
        <v>1.03</v>
      </c>
      <c r="K62" s="297">
        <v>3.59</v>
      </c>
      <c r="L62" s="302">
        <v>0.7</v>
      </c>
      <c r="M62" s="302">
        <v>0.84</v>
      </c>
      <c r="N62" s="302">
        <v>3.56</v>
      </c>
      <c r="O62" s="302">
        <v>2.5099999999999998</v>
      </c>
      <c r="P62" s="302">
        <v>14.9</v>
      </c>
      <c r="Q62" s="348">
        <v>20.7</v>
      </c>
      <c r="S62" s="353"/>
      <c r="T62" s="349" t="s">
        <v>143</v>
      </c>
      <c r="U62" s="297">
        <v>72.5</v>
      </c>
      <c r="V62" s="302">
        <v>10.3</v>
      </c>
      <c r="W62" s="302">
        <v>12.3</v>
      </c>
      <c r="X62" s="302">
        <v>12</v>
      </c>
      <c r="Y62" s="302">
        <v>14.2</v>
      </c>
      <c r="Z62" s="302">
        <v>43.6</v>
      </c>
      <c r="AA62" s="348">
        <v>22.2</v>
      </c>
      <c r="AB62" s="297">
        <v>55.5</v>
      </c>
      <c r="AC62" s="302">
        <v>6.1</v>
      </c>
      <c r="AD62" s="302">
        <v>14.1</v>
      </c>
      <c r="AE62" s="302">
        <v>10.3</v>
      </c>
      <c r="AF62" s="302">
        <v>53.9</v>
      </c>
      <c r="AG62" s="302">
        <v>36.9</v>
      </c>
      <c r="AH62" s="348">
        <v>68.7</v>
      </c>
    </row>
    <row r="63" spans="2:36" ht="17" hidden="1" customHeight="1" thickBot="1">
      <c r="B63" s="350" t="s">
        <v>260</v>
      </c>
      <c r="C63" s="343" t="s">
        <v>129</v>
      </c>
      <c r="D63" s="295">
        <v>5.44</v>
      </c>
      <c r="E63" s="295">
        <v>4.62</v>
      </c>
      <c r="F63" s="295">
        <v>0.84</v>
      </c>
      <c r="G63" s="295">
        <v>2.52</v>
      </c>
      <c r="H63" s="295">
        <v>0.68</v>
      </c>
      <c r="I63" s="295">
        <v>11.3</v>
      </c>
      <c r="J63" s="351">
        <v>2.62</v>
      </c>
      <c r="K63" s="290">
        <v>2.78</v>
      </c>
      <c r="L63" s="295">
        <v>0.62</v>
      </c>
      <c r="M63" s="295">
        <v>0.78</v>
      </c>
      <c r="N63" s="295">
        <v>3.24</v>
      </c>
      <c r="O63" s="295">
        <v>2.0299999999999998</v>
      </c>
      <c r="P63" s="295">
        <v>15.3</v>
      </c>
      <c r="Q63" s="343">
        <v>20.2</v>
      </c>
      <c r="R63" s="355"/>
      <c r="S63" s="350" t="s">
        <v>260</v>
      </c>
      <c r="T63" s="345" t="s">
        <v>142</v>
      </c>
      <c r="U63" s="290">
        <v>78.400000000000006</v>
      </c>
      <c r="V63" s="295">
        <v>8.25</v>
      </c>
      <c r="W63" s="295">
        <v>13.6</v>
      </c>
      <c r="X63" s="295">
        <v>11.1</v>
      </c>
      <c r="Y63" s="295">
        <v>14.7</v>
      </c>
      <c r="Z63" s="295">
        <v>43.4</v>
      </c>
      <c r="AA63" s="343">
        <v>26.1</v>
      </c>
      <c r="AB63" s="290">
        <v>59.6</v>
      </c>
      <c r="AC63" s="295">
        <v>4.58</v>
      </c>
      <c r="AD63" s="295">
        <v>16.100000000000001</v>
      </c>
      <c r="AE63" s="295">
        <v>8.67</v>
      </c>
      <c r="AF63" s="295">
        <v>55.6</v>
      </c>
      <c r="AG63" s="295">
        <v>36.9</v>
      </c>
      <c r="AH63" s="343">
        <v>66.7</v>
      </c>
    </row>
    <row r="64" spans="2:36" ht="17" hidden="1" customHeight="1" thickBot="1">
      <c r="B64" s="353"/>
      <c r="C64" s="348" t="s">
        <v>130</v>
      </c>
      <c r="D64" s="302">
        <v>5.34</v>
      </c>
      <c r="E64" s="302">
        <v>4.42</v>
      </c>
      <c r="F64" s="302">
        <v>0.77</v>
      </c>
      <c r="G64" s="302">
        <v>2.4500000000000002</v>
      </c>
      <c r="H64" s="302">
        <v>0.6</v>
      </c>
      <c r="I64" s="302">
        <v>11.3</v>
      </c>
      <c r="J64" s="354">
        <v>2.63</v>
      </c>
      <c r="K64" s="297">
        <v>2.73</v>
      </c>
      <c r="L64" s="302">
        <v>0.5</v>
      </c>
      <c r="M64" s="302">
        <v>0.86</v>
      </c>
      <c r="N64" s="302">
        <v>2.96</v>
      </c>
      <c r="O64" s="302">
        <v>1.72</v>
      </c>
      <c r="P64" s="302">
        <v>15.7</v>
      </c>
      <c r="Q64" s="348">
        <v>20.399999999999999</v>
      </c>
      <c r="R64" s="355"/>
      <c r="S64" s="353"/>
      <c r="T64" s="349" t="s">
        <v>143</v>
      </c>
      <c r="U64" s="297">
        <v>79.900000000000006</v>
      </c>
      <c r="V64" s="302">
        <v>9.09</v>
      </c>
      <c r="W64" s="302">
        <v>14.7</v>
      </c>
      <c r="X64" s="302">
        <v>11.4</v>
      </c>
      <c r="Y64" s="302">
        <v>15.2</v>
      </c>
      <c r="Z64" s="302">
        <v>44</v>
      </c>
      <c r="AA64" s="348">
        <v>26.2</v>
      </c>
      <c r="AB64" s="297">
        <v>60.6</v>
      </c>
      <c r="AC64" s="302">
        <v>5.15</v>
      </c>
      <c r="AD64" s="302">
        <v>17.5</v>
      </c>
      <c r="AE64" s="302">
        <v>8.86</v>
      </c>
      <c r="AF64" s="302">
        <v>55</v>
      </c>
      <c r="AG64" s="302">
        <v>36.9</v>
      </c>
      <c r="AH64" s="348">
        <v>66.599999999999994</v>
      </c>
    </row>
    <row r="65" spans="2:34" ht="17" hidden="1" customHeight="1" thickBot="1">
      <c r="B65" s="350" t="s">
        <v>261</v>
      </c>
      <c r="C65" s="343" t="s">
        <v>129</v>
      </c>
      <c r="D65" s="295">
        <v>4.57</v>
      </c>
      <c r="E65" s="295">
        <v>5.18</v>
      </c>
      <c r="F65" s="295">
        <v>1.18</v>
      </c>
      <c r="G65" s="295">
        <v>2.63</v>
      </c>
      <c r="H65" s="295">
        <v>0.83</v>
      </c>
      <c r="I65" s="295">
        <v>13.3</v>
      </c>
      <c r="J65" s="351">
        <v>2.1800000000000002</v>
      </c>
      <c r="K65" s="290">
        <v>2.06</v>
      </c>
      <c r="L65" s="295">
        <v>1.27</v>
      </c>
      <c r="M65" s="295">
        <v>0.74</v>
      </c>
      <c r="N65" s="295">
        <v>2.7</v>
      </c>
      <c r="O65" s="295">
        <v>3.06</v>
      </c>
      <c r="P65" s="295">
        <v>16.399999999999999</v>
      </c>
      <c r="Q65" s="343">
        <v>20.3</v>
      </c>
      <c r="S65" s="350" t="s">
        <v>261</v>
      </c>
      <c r="T65" s="345" t="s">
        <v>142</v>
      </c>
      <c r="U65" s="290">
        <v>73.099999999999994</v>
      </c>
      <c r="V65" s="295">
        <v>10.8</v>
      </c>
      <c r="W65" s="295">
        <v>15.8</v>
      </c>
      <c r="X65" s="295">
        <v>11.7</v>
      </c>
      <c r="Y65" s="295">
        <v>15.3</v>
      </c>
      <c r="Z65" s="295">
        <v>48.7</v>
      </c>
      <c r="AA65" s="343">
        <v>26</v>
      </c>
      <c r="AB65" s="290">
        <v>60.4</v>
      </c>
      <c r="AC65" s="295">
        <v>6.71</v>
      </c>
      <c r="AD65" s="295">
        <v>17.600000000000001</v>
      </c>
      <c r="AE65" s="295">
        <v>8.57</v>
      </c>
      <c r="AF65" s="295">
        <v>56.5</v>
      </c>
      <c r="AG65" s="295">
        <v>43.6</v>
      </c>
      <c r="AH65" s="343">
        <v>63.5</v>
      </c>
    </row>
    <row r="66" spans="2:34" ht="17" hidden="1" customHeight="1" thickBot="1">
      <c r="B66" s="353"/>
      <c r="C66" s="348" t="s">
        <v>130</v>
      </c>
      <c r="D66" s="302">
        <v>4.59</v>
      </c>
      <c r="E66" s="302">
        <v>5.01</v>
      </c>
      <c r="F66" s="302">
        <v>1.0900000000000001</v>
      </c>
      <c r="G66" s="302">
        <v>2.65</v>
      </c>
      <c r="H66" s="302">
        <v>0.72</v>
      </c>
      <c r="I66" s="302">
        <v>13.3</v>
      </c>
      <c r="J66" s="354">
        <v>2.39</v>
      </c>
      <c r="K66" s="297">
        <v>2.23</v>
      </c>
      <c r="L66" s="302">
        <v>1.02</v>
      </c>
      <c r="M66" s="302">
        <v>0.75</v>
      </c>
      <c r="N66" s="302">
        <v>2.61</v>
      </c>
      <c r="O66" s="302">
        <v>2.57</v>
      </c>
      <c r="P66" s="302">
        <v>16.7</v>
      </c>
      <c r="Q66" s="348">
        <v>20</v>
      </c>
      <c r="R66" s="355"/>
      <c r="S66" s="353"/>
      <c r="T66" s="349" t="s">
        <v>143</v>
      </c>
      <c r="U66" s="297">
        <v>73.7</v>
      </c>
      <c r="V66" s="302">
        <v>10.9</v>
      </c>
      <c r="W66" s="302">
        <v>16.399999999999999</v>
      </c>
      <c r="X66" s="302">
        <v>12</v>
      </c>
      <c r="Y66" s="302">
        <v>15.5</v>
      </c>
      <c r="Z66" s="302">
        <v>49.4</v>
      </c>
      <c r="AA66" s="348">
        <v>26.4</v>
      </c>
      <c r="AB66" s="297">
        <v>60.5</v>
      </c>
      <c r="AC66" s="302">
        <v>6.62</v>
      </c>
      <c r="AD66" s="302">
        <v>19.2</v>
      </c>
      <c r="AE66" s="302">
        <v>8.86</v>
      </c>
      <c r="AF66" s="302">
        <v>57.2</v>
      </c>
      <c r="AG66" s="302">
        <v>43.1</v>
      </c>
      <c r="AH66" s="348">
        <v>64.900000000000006</v>
      </c>
    </row>
    <row r="67" spans="2:34" ht="17" hidden="1" customHeight="1" thickBot="1">
      <c r="B67" s="350" t="s">
        <v>262</v>
      </c>
      <c r="C67" s="343" t="s">
        <v>129</v>
      </c>
      <c r="D67" s="295">
        <v>4.76</v>
      </c>
      <c r="E67" s="295">
        <v>4.41</v>
      </c>
      <c r="F67" s="295">
        <v>1.35</v>
      </c>
      <c r="G67" s="295">
        <v>2.38</v>
      </c>
      <c r="H67" s="295">
        <v>0.85</v>
      </c>
      <c r="I67" s="295">
        <v>13.4</v>
      </c>
      <c r="J67" s="351">
        <v>1.45</v>
      </c>
      <c r="K67" s="290">
        <v>2.63</v>
      </c>
      <c r="L67" s="295">
        <v>1.73</v>
      </c>
      <c r="M67" s="295">
        <v>0.86</v>
      </c>
      <c r="N67" s="295">
        <v>3.66</v>
      </c>
      <c r="O67" s="295">
        <v>3.15</v>
      </c>
      <c r="P67" s="295">
        <v>20.8</v>
      </c>
      <c r="Q67" s="343">
        <v>13.8</v>
      </c>
      <c r="R67" s="357"/>
      <c r="S67" s="350" t="s">
        <v>262</v>
      </c>
      <c r="T67" s="345" t="s">
        <v>142</v>
      </c>
      <c r="U67" s="290">
        <v>61.3</v>
      </c>
      <c r="V67" s="295">
        <v>10.3</v>
      </c>
      <c r="W67" s="295">
        <v>14.1</v>
      </c>
      <c r="X67" s="295">
        <v>13.8</v>
      </c>
      <c r="Y67" s="295">
        <v>10.199999999999999</v>
      </c>
      <c r="Z67" s="295">
        <v>46.8</v>
      </c>
      <c r="AA67" s="343">
        <v>24.7</v>
      </c>
      <c r="AB67" s="290">
        <v>70.099999999999994</v>
      </c>
      <c r="AC67" s="295">
        <v>8.15</v>
      </c>
      <c r="AD67" s="295">
        <v>17.8</v>
      </c>
      <c r="AE67" s="295">
        <v>13.3</v>
      </c>
      <c r="AF67" s="295">
        <v>59.8</v>
      </c>
      <c r="AG67" s="295">
        <v>52.1</v>
      </c>
      <c r="AH67" s="343">
        <v>61.3</v>
      </c>
    </row>
    <row r="68" spans="2:34" ht="17" hidden="1" customHeight="1" thickBot="1">
      <c r="B68" s="353"/>
      <c r="C68" s="348" t="s">
        <v>130</v>
      </c>
      <c r="D68" s="302">
        <v>4.4000000000000004</v>
      </c>
      <c r="E68" s="302">
        <v>4.5199999999999996</v>
      </c>
      <c r="F68" s="302">
        <v>1.29</v>
      </c>
      <c r="G68" s="302">
        <v>2.56</v>
      </c>
      <c r="H68" s="302">
        <v>0.83</v>
      </c>
      <c r="I68" s="302">
        <v>13.4</v>
      </c>
      <c r="J68" s="354">
        <v>1.05</v>
      </c>
      <c r="K68" s="297">
        <v>2.4500000000000002</v>
      </c>
      <c r="L68" s="302">
        <v>1.88</v>
      </c>
      <c r="M68" s="302">
        <v>0.79</v>
      </c>
      <c r="N68" s="302">
        <v>3.86</v>
      </c>
      <c r="O68" s="302">
        <v>3.33</v>
      </c>
      <c r="P68" s="302">
        <v>20.8</v>
      </c>
      <c r="Q68" s="348">
        <v>13.1</v>
      </c>
      <c r="R68" s="215"/>
      <c r="S68" s="353"/>
      <c r="T68" s="349" t="s">
        <v>143</v>
      </c>
      <c r="U68" s="297">
        <v>61.6</v>
      </c>
      <c r="V68" s="302">
        <v>10.199999999999999</v>
      </c>
      <c r="W68" s="302">
        <v>13.7</v>
      </c>
      <c r="X68" s="302">
        <v>13.7</v>
      </c>
      <c r="Y68" s="302">
        <v>10.4</v>
      </c>
      <c r="Z68" s="302">
        <v>46.6</v>
      </c>
      <c r="AA68" s="348">
        <v>26.1</v>
      </c>
      <c r="AB68" s="297">
        <v>69.8</v>
      </c>
      <c r="AC68" s="302">
        <v>8.2200000000000006</v>
      </c>
      <c r="AD68" s="302">
        <v>17.600000000000001</v>
      </c>
      <c r="AE68" s="302">
        <v>13.9</v>
      </c>
      <c r="AF68" s="302">
        <v>59.4</v>
      </c>
      <c r="AG68" s="302">
        <v>52.2</v>
      </c>
      <c r="AH68" s="348">
        <v>61</v>
      </c>
    </row>
    <row r="69" spans="2:34" ht="17" hidden="1" customHeight="1" thickBot="1">
      <c r="B69" s="350" t="s">
        <v>264</v>
      </c>
      <c r="C69" s="343" t="s">
        <v>129</v>
      </c>
      <c r="D69" s="295">
        <v>4.78</v>
      </c>
      <c r="E69" s="295">
        <v>4.49</v>
      </c>
      <c r="F69" s="295">
        <v>1.31</v>
      </c>
      <c r="G69" s="295">
        <v>2.42</v>
      </c>
      <c r="H69" s="295">
        <v>0.88</v>
      </c>
      <c r="I69" s="295">
        <v>13.4</v>
      </c>
      <c r="J69" s="351">
        <v>1.32</v>
      </c>
      <c r="K69" s="290">
        <v>2.61</v>
      </c>
      <c r="L69" s="295">
        <v>1.74</v>
      </c>
      <c r="M69" s="295">
        <v>0.89</v>
      </c>
      <c r="N69" s="295">
        <v>3.68</v>
      </c>
      <c r="O69" s="295">
        <v>3.11</v>
      </c>
      <c r="P69" s="295">
        <v>20.7</v>
      </c>
      <c r="Q69" s="343">
        <v>13.7</v>
      </c>
      <c r="R69" s="215"/>
      <c r="S69" s="350" t="s">
        <v>264</v>
      </c>
      <c r="T69" s="345" t="s">
        <v>142</v>
      </c>
      <c r="U69" s="358">
        <v>61.2</v>
      </c>
      <c r="V69" s="359">
        <v>10.199999999999999</v>
      </c>
      <c r="W69" s="359">
        <v>14</v>
      </c>
      <c r="X69" s="359">
        <v>13.5</v>
      </c>
      <c r="Y69" s="359">
        <v>10.3</v>
      </c>
      <c r="Z69" s="359">
        <v>47.2</v>
      </c>
      <c r="AA69" s="360">
        <v>23.7</v>
      </c>
      <c r="AB69" s="358">
        <v>68.7</v>
      </c>
      <c r="AC69" s="359">
        <v>7.99</v>
      </c>
      <c r="AD69" s="359">
        <v>26.1</v>
      </c>
      <c r="AE69" s="359">
        <v>13.3</v>
      </c>
      <c r="AF69" s="359">
        <v>58.5</v>
      </c>
      <c r="AG69" s="359">
        <v>50.3</v>
      </c>
      <c r="AH69" s="360">
        <v>60.7</v>
      </c>
    </row>
    <row r="70" spans="2:34" ht="17" hidden="1" customHeight="1" thickBot="1">
      <c r="B70" s="353"/>
      <c r="C70" s="348" t="s">
        <v>130</v>
      </c>
      <c r="D70" s="302">
        <v>4.41</v>
      </c>
      <c r="E70" s="302">
        <v>4.63</v>
      </c>
      <c r="F70" s="302">
        <v>1.28</v>
      </c>
      <c r="G70" s="302">
        <v>2.62</v>
      </c>
      <c r="H70" s="302">
        <v>0.83</v>
      </c>
      <c r="I70" s="302">
        <v>13.5</v>
      </c>
      <c r="J70" s="354">
        <v>1.01</v>
      </c>
      <c r="K70" s="297">
        <v>2.39</v>
      </c>
      <c r="L70" s="302">
        <v>1.9</v>
      </c>
      <c r="M70" s="302">
        <v>0.85</v>
      </c>
      <c r="N70" s="302">
        <v>3.9</v>
      </c>
      <c r="O70" s="302">
        <v>3.26</v>
      </c>
      <c r="P70" s="302">
        <v>20.7</v>
      </c>
      <c r="Q70" s="348">
        <v>13</v>
      </c>
      <c r="R70" s="215"/>
      <c r="S70" s="353"/>
      <c r="T70" s="349" t="s">
        <v>143</v>
      </c>
      <c r="U70" s="361">
        <v>61.4</v>
      </c>
      <c r="V70" s="362">
        <v>10.1</v>
      </c>
      <c r="W70" s="362">
        <v>13.6</v>
      </c>
      <c r="X70" s="362">
        <v>13.7</v>
      </c>
      <c r="Y70" s="362">
        <v>10.5</v>
      </c>
      <c r="Z70" s="362">
        <v>46.9</v>
      </c>
      <c r="AA70" s="363">
        <v>25</v>
      </c>
      <c r="AB70" s="361">
        <v>68.8</v>
      </c>
      <c r="AC70" s="362">
        <v>7.92</v>
      </c>
      <c r="AD70" s="362">
        <v>26.2</v>
      </c>
      <c r="AE70" s="362">
        <v>13.6</v>
      </c>
      <c r="AF70" s="362">
        <v>58.5</v>
      </c>
      <c r="AG70" s="362">
        <v>50.6</v>
      </c>
      <c r="AH70" s="363">
        <v>60.3</v>
      </c>
    </row>
    <row r="71" spans="2:34" ht="17" hidden="1" customHeight="1" thickBot="1">
      <c r="B71" s="350" t="s">
        <v>296</v>
      </c>
      <c r="C71" s="343" t="s">
        <v>129</v>
      </c>
      <c r="D71" s="290">
        <v>4.87</v>
      </c>
      <c r="E71" s="295">
        <v>3.88</v>
      </c>
      <c r="F71" s="295">
        <v>1.32</v>
      </c>
      <c r="G71" s="295">
        <v>1.96</v>
      </c>
      <c r="H71" s="295">
        <v>1.17</v>
      </c>
      <c r="I71" s="295">
        <v>11.3</v>
      </c>
      <c r="J71" s="351">
        <v>1.51</v>
      </c>
      <c r="K71" s="290">
        <v>2.34</v>
      </c>
      <c r="L71" s="295">
        <v>1.31</v>
      </c>
      <c r="M71" s="295">
        <v>0.7</v>
      </c>
      <c r="N71" s="295">
        <v>3.02</v>
      </c>
      <c r="O71" s="295">
        <v>3.34</v>
      </c>
      <c r="P71" s="295">
        <v>20.8</v>
      </c>
      <c r="Q71" s="343">
        <v>7.38</v>
      </c>
      <c r="S71" s="350" t="s">
        <v>296</v>
      </c>
      <c r="T71" s="345" t="s">
        <v>142</v>
      </c>
      <c r="U71" s="249">
        <v>64.3</v>
      </c>
      <c r="V71" s="247">
        <v>8.4499999999999993</v>
      </c>
      <c r="W71" s="247">
        <v>12.9</v>
      </c>
      <c r="X71" s="247">
        <v>25.5</v>
      </c>
      <c r="Y71" s="247">
        <v>10.199999999999999</v>
      </c>
      <c r="Z71" s="247">
        <v>57.6</v>
      </c>
      <c r="AA71" s="248">
        <v>28.7</v>
      </c>
      <c r="AB71" s="249">
        <v>72.7</v>
      </c>
      <c r="AC71" s="247">
        <v>7.81</v>
      </c>
      <c r="AD71" s="247">
        <v>20.7</v>
      </c>
      <c r="AE71" s="247">
        <v>15.5</v>
      </c>
      <c r="AF71" s="247">
        <v>73.900000000000006</v>
      </c>
      <c r="AG71" s="247">
        <v>54</v>
      </c>
      <c r="AH71" s="250">
        <v>48.1</v>
      </c>
    </row>
    <row r="72" spans="2:34" ht="17" hidden="1" customHeight="1" thickBot="1">
      <c r="B72" s="353"/>
      <c r="C72" s="348" t="s">
        <v>130</v>
      </c>
      <c r="D72" s="297">
        <v>4.5199999999999996</v>
      </c>
      <c r="E72" s="302">
        <v>3.77</v>
      </c>
      <c r="F72" s="302">
        <v>1.22</v>
      </c>
      <c r="G72" s="302">
        <v>1.9</v>
      </c>
      <c r="H72" s="302">
        <v>1.1399999999999999</v>
      </c>
      <c r="I72" s="302">
        <v>11.5</v>
      </c>
      <c r="J72" s="354">
        <v>1.65</v>
      </c>
      <c r="K72" s="297">
        <v>1.96</v>
      </c>
      <c r="L72" s="302">
        <v>1.38</v>
      </c>
      <c r="M72" s="302">
        <v>0.72</v>
      </c>
      <c r="N72" s="302">
        <v>3.46</v>
      </c>
      <c r="O72" s="302">
        <v>3.17</v>
      </c>
      <c r="P72" s="302">
        <v>20.8</v>
      </c>
      <c r="Q72" s="348">
        <v>7.59</v>
      </c>
      <c r="S72" s="353"/>
      <c r="T72" s="349" t="s">
        <v>143</v>
      </c>
      <c r="U72" s="254">
        <v>63.8</v>
      </c>
      <c r="V72" s="252">
        <v>7.74</v>
      </c>
      <c r="W72" s="252">
        <v>12.9</v>
      </c>
      <c r="X72" s="252">
        <v>24.4</v>
      </c>
      <c r="Y72" s="252">
        <v>9.94</v>
      </c>
      <c r="Z72" s="252">
        <v>58.1</v>
      </c>
      <c r="AA72" s="253">
        <v>28.4</v>
      </c>
      <c r="AB72" s="254">
        <v>72.099999999999994</v>
      </c>
      <c r="AC72" s="252">
        <v>6.91</v>
      </c>
      <c r="AD72" s="252">
        <v>20.399999999999999</v>
      </c>
      <c r="AE72" s="252">
        <v>14.5</v>
      </c>
      <c r="AF72" s="252">
        <v>73.900000000000006</v>
      </c>
      <c r="AG72" s="252">
        <v>54.7</v>
      </c>
      <c r="AH72" s="255">
        <v>48.2</v>
      </c>
    </row>
    <row r="73" spans="2:34" ht="17" hidden="1" customHeight="1" thickBot="1">
      <c r="B73" s="350" t="s">
        <v>297</v>
      </c>
      <c r="C73" s="343" t="s">
        <v>129</v>
      </c>
      <c r="D73" s="290">
        <v>4.9400000000000004</v>
      </c>
      <c r="E73" s="295">
        <v>5.19</v>
      </c>
      <c r="F73" s="295">
        <v>1.36</v>
      </c>
      <c r="G73" s="295">
        <v>2.04</v>
      </c>
      <c r="H73" s="295">
        <v>0.69</v>
      </c>
      <c r="I73" s="295">
        <v>12.4</v>
      </c>
      <c r="J73" s="351">
        <v>1.06</v>
      </c>
      <c r="K73" s="290">
        <v>2.17</v>
      </c>
      <c r="L73" s="295">
        <v>1.56</v>
      </c>
      <c r="M73" s="295">
        <v>0.77</v>
      </c>
      <c r="N73" s="295">
        <v>2.84</v>
      </c>
      <c r="O73" s="295">
        <v>1.7</v>
      </c>
      <c r="P73" s="295">
        <v>22.6</v>
      </c>
      <c r="Q73" s="343">
        <v>8.73</v>
      </c>
      <c r="S73" s="350" t="s">
        <v>297</v>
      </c>
      <c r="T73" s="345" t="s">
        <v>142</v>
      </c>
      <c r="U73" s="249">
        <v>79.7</v>
      </c>
      <c r="V73" s="247">
        <v>13.8</v>
      </c>
      <c r="W73" s="247">
        <v>17.3</v>
      </c>
      <c r="X73" s="247">
        <v>25.3</v>
      </c>
      <c r="Y73" s="247">
        <v>9.4</v>
      </c>
      <c r="Z73" s="247">
        <v>62.3</v>
      </c>
      <c r="AA73" s="248">
        <v>29.1</v>
      </c>
      <c r="AB73" s="249">
        <v>77.599999999999994</v>
      </c>
      <c r="AC73" s="247">
        <v>8.94</v>
      </c>
      <c r="AD73" s="247">
        <v>25.8</v>
      </c>
      <c r="AE73" s="247">
        <v>19.2</v>
      </c>
      <c r="AF73" s="247">
        <v>67.2</v>
      </c>
      <c r="AG73" s="247">
        <v>52.3</v>
      </c>
      <c r="AH73" s="250">
        <v>53.7</v>
      </c>
    </row>
    <row r="74" spans="2:34" ht="17" hidden="1" customHeight="1" thickBot="1">
      <c r="B74" s="353"/>
      <c r="C74" s="348" t="s">
        <v>130</v>
      </c>
      <c r="D74" s="297">
        <v>4.8499999999999996</v>
      </c>
      <c r="E74" s="302">
        <v>5.26</v>
      </c>
      <c r="F74" s="302">
        <v>1.27</v>
      </c>
      <c r="G74" s="302">
        <v>1.88</v>
      </c>
      <c r="H74" s="302">
        <v>0.67</v>
      </c>
      <c r="I74" s="302">
        <v>11.9</v>
      </c>
      <c r="J74" s="354">
        <v>1.1299999999999999</v>
      </c>
      <c r="K74" s="297">
        <v>2.4500000000000002</v>
      </c>
      <c r="L74" s="302">
        <v>1.73</v>
      </c>
      <c r="M74" s="302">
        <v>0.96</v>
      </c>
      <c r="N74" s="302">
        <v>3.18</v>
      </c>
      <c r="O74" s="302">
        <v>2.31</v>
      </c>
      <c r="P74" s="302">
        <v>22.8</v>
      </c>
      <c r="Q74" s="348">
        <v>8.4</v>
      </c>
      <c r="S74" s="353"/>
      <c r="T74" s="349" t="s">
        <v>143</v>
      </c>
      <c r="U74" s="254">
        <v>78.7</v>
      </c>
      <c r="V74" s="252">
        <v>13.1</v>
      </c>
      <c r="W74" s="252">
        <v>16.7</v>
      </c>
      <c r="X74" s="252">
        <v>25.2</v>
      </c>
      <c r="Y74" s="252">
        <v>9.48</v>
      </c>
      <c r="Z74" s="252">
        <v>61.3</v>
      </c>
      <c r="AA74" s="253">
        <v>28.6</v>
      </c>
      <c r="AB74" s="254">
        <v>77.2</v>
      </c>
      <c r="AC74" s="252">
        <v>8.3699999999999992</v>
      </c>
      <c r="AD74" s="252">
        <v>25.1</v>
      </c>
      <c r="AE74" s="252">
        <v>19.2</v>
      </c>
      <c r="AF74" s="252">
        <v>67.099999999999994</v>
      </c>
      <c r="AG74" s="252">
        <v>51.6</v>
      </c>
      <c r="AH74" s="255">
        <v>53.6</v>
      </c>
    </row>
    <row r="75" spans="2:34" ht="17" hidden="1" customHeight="1" thickBot="1">
      <c r="B75" s="350" t="s">
        <v>298</v>
      </c>
      <c r="C75" s="343" t="s">
        <v>129</v>
      </c>
      <c r="D75" s="295">
        <v>5.49</v>
      </c>
      <c r="E75" s="295">
        <v>5.55</v>
      </c>
      <c r="F75" s="295">
        <v>1.24</v>
      </c>
      <c r="G75" s="295">
        <v>2.09</v>
      </c>
      <c r="H75" s="295">
        <v>0.77</v>
      </c>
      <c r="I75" s="295">
        <v>10.5</v>
      </c>
      <c r="J75" s="343">
        <v>1.08</v>
      </c>
      <c r="K75" s="295">
        <v>2.69</v>
      </c>
      <c r="L75" s="295">
        <v>1.8</v>
      </c>
      <c r="M75" s="295">
        <v>0.7</v>
      </c>
      <c r="N75" s="295">
        <v>3.22</v>
      </c>
      <c r="O75" s="295">
        <v>2.25</v>
      </c>
      <c r="P75" s="295">
        <v>18.3</v>
      </c>
      <c r="Q75" s="343">
        <v>7.82</v>
      </c>
      <c r="R75" s="215"/>
      <c r="S75" s="350" t="s">
        <v>298</v>
      </c>
      <c r="T75" s="345" t="s">
        <v>142</v>
      </c>
      <c r="U75" s="295">
        <v>68.3</v>
      </c>
      <c r="V75" s="295">
        <v>19.399999999999999</v>
      </c>
      <c r="W75" s="295">
        <v>17.2</v>
      </c>
      <c r="X75" s="295">
        <v>24.8</v>
      </c>
      <c r="Y75" s="295">
        <v>10.4</v>
      </c>
      <c r="Z75" s="295">
        <v>54.3</v>
      </c>
      <c r="AA75" s="343">
        <v>25.8</v>
      </c>
      <c r="AB75" s="295">
        <v>76.400000000000006</v>
      </c>
      <c r="AC75" s="295">
        <v>12</v>
      </c>
      <c r="AD75" s="295">
        <v>24.3</v>
      </c>
      <c r="AE75" s="295">
        <v>17</v>
      </c>
      <c r="AF75" s="295">
        <v>72.7</v>
      </c>
      <c r="AG75" s="295">
        <v>46</v>
      </c>
      <c r="AH75" s="343">
        <v>51.2</v>
      </c>
    </row>
    <row r="76" spans="2:34" ht="17" hidden="1" customHeight="1" thickBot="1">
      <c r="B76" s="353"/>
      <c r="C76" s="348" t="s">
        <v>130</v>
      </c>
      <c r="D76" s="302">
        <v>5.56</v>
      </c>
      <c r="E76" s="302">
        <v>5.09</v>
      </c>
      <c r="F76" s="302">
        <v>1.1399999999999999</v>
      </c>
      <c r="G76" s="302">
        <v>2.11</v>
      </c>
      <c r="H76" s="302">
        <v>0.77</v>
      </c>
      <c r="I76" s="302">
        <v>11.3</v>
      </c>
      <c r="J76" s="348">
        <v>1.1299999999999999</v>
      </c>
      <c r="K76" s="302">
        <v>2.2799999999999998</v>
      </c>
      <c r="L76" s="302">
        <v>1.6</v>
      </c>
      <c r="M76" s="302">
        <v>0.71</v>
      </c>
      <c r="N76" s="302">
        <v>3.07</v>
      </c>
      <c r="O76" s="302">
        <v>2.58</v>
      </c>
      <c r="P76" s="302">
        <v>19.2</v>
      </c>
      <c r="Q76" s="348">
        <v>7.56</v>
      </c>
      <c r="R76" s="215"/>
      <c r="S76" s="353"/>
      <c r="T76" s="349" t="s">
        <v>143</v>
      </c>
      <c r="U76" s="302">
        <v>66.5</v>
      </c>
      <c r="V76" s="302">
        <v>19</v>
      </c>
      <c r="W76" s="302">
        <v>16</v>
      </c>
      <c r="X76" s="302">
        <v>25.2</v>
      </c>
      <c r="Y76" s="302">
        <v>10.9</v>
      </c>
      <c r="Z76" s="302">
        <v>54.7</v>
      </c>
      <c r="AA76" s="348">
        <v>26.9</v>
      </c>
      <c r="AB76" s="302">
        <v>75.2</v>
      </c>
      <c r="AC76" s="302">
        <v>11.5</v>
      </c>
      <c r="AD76" s="302">
        <v>21.7</v>
      </c>
      <c r="AE76" s="302">
        <v>17.2</v>
      </c>
      <c r="AF76" s="302">
        <v>73.3</v>
      </c>
      <c r="AG76" s="302">
        <v>45.9</v>
      </c>
      <c r="AH76" s="348">
        <v>50.1</v>
      </c>
    </row>
    <row r="77" spans="2:34" ht="17" hidden="1" customHeight="1" thickBot="1">
      <c r="B77" s="350" t="s">
        <v>299</v>
      </c>
      <c r="C77" s="343" t="s">
        <v>129</v>
      </c>
      <c r="D77" s="295">
        <v>4.92</v>
      </c>
      <c r="E77" s="295">
        <v>5.16</v>
      </c>
      <c r="F77" s="295">
        <v>1.28</v>
      </c>
      <c r="G77" s="295">
        <v>2.19</v>
      </c>
      <c r="H77" s="295">
        <v>0.85</v>
      </c>
      <c r="I77" s="295">
        <v>10.3</v>
      </c>
      <c r="J77" s="343">
        <v>1.25</v>
      </c>
      <c r="K77" s="295">
        <v>2.12</v>
      </c>
      <c r="L77" s="295">
        <v>1.71</v>
      </c>
      <c r="M77" s="295">
        <v>0.73</v>
      </c>
      <c r="N77" s="295">
        <v>3.12</v>
      </c>
      <c r="O77" s="295">
        <v>3.52</v>
      </c>
      <c r="P77" s="295">
        <v>20.100000000000001</v>
      </c>
      <c r="Q77" s="343">
        <v>7.88</v>
      </c>
      <c r="R77" s="215"/>
      <c r="S77" s="350" t="s">
        <v>299</v>
      </c>
      <c r="T77" s="345" t="s">
        <v>142</v>
      </c>
      <c r="U77" s="295">
        <v>77.2</v>
      </c>
      <c r="V77" s="295">
        <v>18.600000000000001</v>
      </c>
      <c r="W77" s="295">
        <v>16</v>
      </c>
      <c r="X77" s="295">
        <v>24.2</v>
      </c>
      <c r="Y77" s="295">
        <v>11.5</v>
      </c>
      <c r="Z77" s="295">
        <v>60.8</v>
      </c>
      <c r="AA77" s="343">
        <v>29.6</v>
      </c>
      <c r="AB77" s="295">
        <v>77</v>
      </c>
      <c r="AC77" s="295">
        <v>13.2</v>
      </c>
      <c r="AD77" s="295">
        <v>19.8</v>
      </c>
      <c r="AE77" s="295">
        <v>19.3</v>
      </c>
      <c r="AF77" s="295">
        <v>72.2</v>
      </c>
      <c r="AG77" s="295">
        <v>50.4</v>
      </c>
      <c r="AH77" s="343">
        <v>55.2</v>
      </c>
    </row>
    <row r="78" spans="2:34" ht="17" hidden="1" customHeight="1" thickBot="1">
      <c r="B78" s="353"/>
      <c r="C78" s="348" t="s">
        <v>130</v>
      </c>
      <c r="D78" s="302">
        <v>4.9800000000000004</v>
      </c>
      <c r="E78" s="302">
        <v>5.12</v>
      </c>
      <c r="F78" s="302">
        <v>1.29</v>
      </c>
      <c r="G78" s="302">
        <v>2.21</v>
      </c>
      <c r="H78" s="302">
        <v>0.87</v>
      </c>
      <c r="I78" s="302">
        <v>10.4</v>
      </c>
      <c r="J78" s="348">
        <v>1.28</v>
      </c>
      <c r="K78" s="302">
        <v>2.4900000000000002</v>
      </c>
      <c r="L78" s="302">
        <v>2.06</v>
      </c>
      <c r="M78" s="302">
        <v>0.5</v>
      </c>
      <c r="N78" s="302">
        <v>3.21</v>
      </c>
      <c r="O78" s="302">
        <v>3.68</v>
      </c>
      <c r="P78" s="302">
        <v>20.8</v>
      </c>
      <c r="Q78" s="348">
        <v>7.85</v>
      </c>
      <c r="R78" s="215"/>
      <c r="S78" s="353"/>
      <c r="T78" s="349" t="s">
        <v>143</v>
      </c>
      <c r="U78" s="302">
        <v>76.5</v>
      </c>
      <c r="V78" s="302">
        <v>19.3</v>
      </c>
      <c r="W78" s="302">
        <v>15.4</v>
      </c>
      <c r="X78" s="302">
        <v>24</v>
      </c>
      <c r="Y78" s="302">
        <v>11.6</v>
      </c>
      <c r="Z78" s="302">
        <v>59.9</v>
      </c>
      <c r="AA78" s="348">
        <v>29.9</v>
      </c>
      <c r="AB78" s="302">
        <v>76.8</v>
      </c>
      <c r="AC78" s="302">
        <v>13.6</v>
      </c>
      <c r="AD78" s="302">
        <v>19.399999999999999</v>
      </c>
      <c r="AE78" s="302">
        <v>19.3</v>
      </c>
      <c r="AF78" s="302">
        <v>72.3</v>
      </c>
      <c r="AG78" s="302">
        <v>49.2</v>
      </c>
      <c r="AH78" s="348">
        <v>54.6</v>
      </c>
    </row>
    <row r="79" spans="2:34" ht="17" hidden="1" customHeight="1" thickBot="1">
      <c r="B79" s="350" t="s">
        <v>300</v>
      </c>
      <c r="C79" s="343" t="s">
        <v>129</v>
      </c>
      <c r="D79" s="295">
        <v>4.58</v>
      </c>
      <c r="E79" s="295">
        <v>6.2</v>
      </c>
      <c r="F79" s="295">
        <v>1.1399999999999999</v>
      </c>
      <c r="G79" s="295">
        <v>2.4500000000000002</v>
      </c>
      <c r="H79" s="295">
        <v>0.65</v>
      </c>
      <c r="I79" s="295">
        <v>11</v>
      </c>
      <c r="J79" s="343">
        <v>1.42</v>
      </c>
      <c r="K79" s="295">
        <v>2.0099999999999998</v>
      </c>
      <c r="L79" s="295">
        <v>1.31</v>
      </c>
      <c r="M79" s="295">
        <v>0.77</v>
      </c>
      <c r="N79" s="295">
        <v>3.67</v>
      </c>
      <c r="O79" s="295">
        <v>2.74</v>
      </c>
      <c r="P79" s="295">
        <v>20.2</v>
      </c>
      <c r="Q79" s="343">
        <v>8.3000000000000007</v>
      </c>
      <c r="R79" s="215"/>
      <c r="S79" s="350" t="s">
        <v>300</v>
      </c>
      <c r="T79" s="345" t="s">
        <v>142</v>
      </c>
      <c r="U79" s="295">
        <v>82</v>
      </c>
      <c r="V79" s="295">
        <v>21</v>
      </c>
      <c r="W79" s="295">
        <v>17.399999999999999</v>
      </c>
      <c r="X79" s="295">
        <v>25.6</v>
      </c>
      <c r="Y79" s="295">
        <v>11.6</v>
      </c>
      <c r="Z79" s="295">
        <v>60.3</v>
      </c>
      <c r="AA79" s="343">
        <v>28.7</v>
      </c>
      <c r="AB79" s="295">
        <v>77.2</v>
      </c>
      <c r="AC79" s="295">
        <v>14.8</v>
      </c>
      <c r="AD79" s="295">
        <v>22.3</v>
      </c>
      <c r="AE79" s="295">
        <v>20.100000000000001</v>
      </c>
      <c r="AF79" s="295">
        <v>71.3</v>
      </c>
      <c r="AG79" s="295">
        <v>49.3</v>
      </c>
      <c r="AH79" s="343">
        <v>52.3</v>
      </c>
    </row>
    <row r="80" spans="2:34" ht="17" hidden="1" customHeight="1" thickBot="1">
      <c r="B80" s="353"/>
      <c r="C80" s="348" t="s">
        <v>130</v>
      </c>
      <c r="D80" s="302">
        <v>4.4000000000000004</v>
      </c>
      <c r="E80" s="302">
        <v>6.22</v>
      </c>
      <c r="F80" s="302">
        <v>1</v>
      </c>
      <c r="G80" s="302">
        <v>2.37</v>
      </c>
      <c r="H80" s="302">
        <v>0.56000000000000005</v>
      </c>
      <c r="I80" s="302">
        <v>10.9</v>
      </c>
      <c r="J80" s="348">
        <v>1.39</v>
      </c>
      <c r="K80" s="302">
        <v>1.92</v>
      </c>
      <c r="L80" s="302">
        <v>1.2</v>
      </c>
      <c r="M80" s="302">
        <v>0.9</v>
      </c>
      <c r="N80" s="302">
        <v>3.7</v>
      </c>
      <c r="O80" s="302">
        <v>2.71</v>
      </c>
      <c r="P80" s="302">
        <v>19.7</v>
      </c>
      <c r="Q80" s="348">
        <v>7.73</v>
      </c>
      <c r="R80" s="215"/>
      <c r="S80" s="353"/>
      <c r="T80" s="349" t="s">
        <v>143</v>
      </c>
      <c r="U80" s="302">
        <v>80.599999999999994</v>
      </c>
      <c r="V80" s="302">
        <v>20.100000000000001</v>
      </c>
      <c r="W80" s="302">
        <v>16.600000000000001</v>
      </c>
      <c r="X80" s="302">
        <v>25.5</v>
      </c>
      <c r="Y80" s="302">
        <v>11.7</v>
      </c>
      <c r="Z80" s="302">
        <v>60.3</v>
      </c>
      <c r="AA80" s="348">
        <v>29.8</v>
      </c>
      <c r="AB80" s="302">
        <v>76.900000000000006</v>
      </c>
      <c r="AC80" s="302">
        <v>14.2</v>
      </c>
      <c r="AD80" s="302">
        <v>21.3</v>
      </c>
      <c r="AE80" s="302">
        <v>21</v>
      </c>
      <c r="AF80" s="302">
        <v>71.099999999999994</v>
      </c>
      <c r="AG80" s="302">
        <v>49.4</v>
      </c>
      <c r="AH80" s="348">
        <v>52.9</v>
      </c>
    </row>
    <row r="81" spans="2:34" ht="17" hidden="1" customHeight="1" thickBot="1">
      <c r="B81" s="350" t="s">
        <v>301</v>
      </c>
      <c r="C81" s="343" t="s">
        <v>129</v>
      </c>
      <c r="D81" s="295">
        <v>4.49</v>
      </c>
      <c r="E81" s="295">
        <v>5.42</v>
      </c>
      <c r="F81" s="295">
        <v>1.25</v>
      </c>
      <c r="G81" s="295">
        <v>2.34</v>
      </c>
      <c r="H81" s="295">
        <v>0.91</v>
      </c>
      <c r="I81" s="295">
        <v>13</v>
      </c>
      <c r="J81" s="343">
        <v>1.29</v>
      </c>
      <c r="K81" s="295">
        <v>2.21</v>
      </c>
      <c r="L81" s="295">
        <v>1.69</v>
      </c>
      <c r="M81" s="295">
        <v>0.83</v>
      </c>
      <c r="N81" s="295">
        <v>3.54</v>
      </c>
      <c r="O81" s="295">
        <v>3.82</v>
      </c>
      <c r="P81" s="295">
        <v>21</v>
      </c>
      <c r="Q81" s="343">
        <v>7.58</v>
      </c>
      <c r="R81" s="215"/>
      <c r="S81" s="350" t="s">
        <v>301</v>
      </c>
      <c r="T81" s="345" t="s">
        <v>142</v>
      </c>
      <c r="U81" s="295">
        <v>77.5</v>
      </c>
      <c r="V81" s="295">
        <v>17.3</v>
      </c>
      <c r="W81" s="295">
        <v>17</v>
      </c>
      <c r="X81" s="295">
        <v>25.8</v>
      </c>
      <c r="Y81" s="295">
        <v>11.2</v>
      </c>
      <c r="Z81" s="295">
        <v>61.1</v>
      </c>
      <c r="AA81" s="343">
        <v>28.3</v>
      </c>
      <c r="AB81" s="295">
        <v>77.8</v>
      </c>
      <c r="AC81" s="295">
        <v>13</v>
      </c>
      <c r="AD81" s="295">
        <v>20.5</v>
      </c>
      <c r="AE81" s="295">
        <v>20.7</v>
      </c>
      <c r="AF81" s="295">
        <v>70.3</v>
      </c>
      <c r="AG81" s="295">
        <v>50</v>
      </c>
      <c r="AH81" s="343">
        <v>53</v>
      </c>
    </row>
    <row r="82" spans="2:34" ht="17" hidden="1" customHeight="1" thickBot="1">
      <c r="B82" s="353"/>
      <c r="C82" s="348" t="s">
        <v>130</v>
      </c>
      <c r="D82" s="302">
        <v>4.13</v>
      </c>
      <c r="E82" s="302">
        <v>5.14</v>
      </c>
      <c r="F82" s="302">
        <v>1.1200000000000001</v>
      </c>
      <c r="G82" s="302">
        <v>2.23</v>
      </c>
      <c r="H82" s="302">
        <v>0.81</v>
      </c>
      <c r="I82" s="302">
        <v>13</v>
      </c>
      <c r="J82" s="348">
        <v>1.5</v>
      </c>
      <c r="K82" s="302">
        <v>2.13</v>
      </c>
      <c r="L82" s="302">
        <v>1.3</v>
      </c>
      <c r="M82" s="302">
        <v>0.8</v>
      </c>
      <c r="N82" s="302">
        <v>3.46</v>
      </c>
      <c r="O82" s="302">
        <v>3.22</v>
      </c>
      <c r="P82" s="302">
        <v>21.8</v>
      </c>
      <c r="Q82" s="348">
        <v>7.12</v>
      </c>
      <c r="R82" s="215"/>
      <c r="S82" s="353"/>
      <c r="T82" s="349" t="s">
        <v>143</v>
      </c>
      <c r="U82" s="302">
        <v>76.7</v>
      </c>
      <c r="V82" s="302">
        <v>17.100000000000001</v>
      </c>
      <c r="W82" s="302">
        <v>16.600000000000001</v>
      </c>
      <c r="X82" s="302">
        <v>25.2</v>
      </c>
      <c r="Y82" s="302">
        <v>11.2</v>
      </c>
      <c r="Z82" s="302">
        <v>61.2</v>
      </c>
      <c r="AA82" s="348">
        <v>28.3</v>
      </c>
      <c r="AB82" s="302">
        <v>77.7</v>
      </c>
      <c r="AC82" s="302">
        <v>12.5</v>
      </c>
      <c r="AD82" s="302">
        <v>20.2</v>
      </c>
      <c r="AE82" s="302">
        <v>20.3</v>
      </c>
      <c r="AF82" s="302">
        <v>70.5</v>
      </c>
      <c r="AG82" s="302">
        <v>50.4</v>
      </c>
      <c r="AH82" s="348">
        <v>53.5</v>
      </c>
    </row>
    <row r="83" spans="2:34" ht="17" hidden="1" customHeight="1" thickBot="1">
      <c r="B83" s="350" t="s">
        <v>302</v>
      </c>
      <c r="C83" s="343" t="s">
        <v>129</v>
      </c>
      <c r="D83" s="295">
        <v>4.4800000000000004</v>
      </c>
      <c r="E83" s="295">
        <v>5.16</v>
      </c>
      <c r="F83" s="295">
        <v>1.36</v>
      </c>
      <c r="G83" s="295">
        <v>2.0699999999999998</v>
      </c>
      <c r="H83" s="295">
        <v>0.85</v>
      </c>
      <c r="I83" s="295">
        <v>11.1</v>
      </c>
      <c r="J83" s="343">
        <v>1.21</v>
      </c>
      <c r="K83" s="295">
        <v>2.71</v>
      </c>
      <c r="L83" s="295">
        <v>2.11</v>
      </c>
      <c r="M83" s="295">
        <v>0.73</v>
      </c>
      <c r="N83" s="295">
        <v>3.03</v>
      </c>
      <c r="O83" s="295">
        <v>2.04</v>
      </c>
      <c r="P83" s="295">
        <v>18.2</v>
      </c>
      <c r="Q83" s="343">
        <v>8.07</v>
      </c>
      <c r="R83" s="215"/>
      <c r="S83" s="350" t="s">
        <v>302</v>
      </c>
      <c r="T83" s="345" t="s">
        <v>142</v>
      </c>
      <c r="U83" s="295">
        <v>76.5</v>
      </c>
      <c r="V83" s="295">
        <v>18.3</v>
      </c>
      <c r="W83" s="295">
        <v>16.5</v>
      </c>
      <c r="X83" s="295">
        <v>24.8</v>
      </c>
      <c r="Y83" s="295">
        <v>9.83</v>
      </c>
      <c r="Z83" s="295">
        <v>58.5</v>
      </c>
      <c r="AA83" s="343">
        <v>25.9</v>
      </c>
      <c r="AB83" s="295">
        <v>78.3</v>
      </c>
      <c r="AC83" s="295">
        <v>12.9</v>
      </c>
      <c r="AD83" s="295">
        <v>18.5</v>
      </c>
      <c r="AE83" s="295">
        <v>19.899999999999999</v>
      </c>
      <c r="AF83" s="295">
        <v>69.2</v>
      </c>
      <c r="AG83" s="295">
        <v>48.7</v>
      </c>
      <c r="AH83" s="343">
        <v>51.4</v>
      </c>
    </row>
    <row r="84" spans="2:34" ht="17" hidden="1" customHeight="1" thickBot="1">
      <c r="B84" s="353"/>
      <c r="C84" s="348" t="s">
        <v>130</v>
      </c>
      <c r="D84" s="302">
        <v>4.32</v>
      </c>
      <c r="E84" s="302">
        <v>5.3</v>
      </c>
      <c r="F84" s="302">
        <v>1.24</v>
      </c>
      <c r="G84" s="302">
        <v>2.17</v>
      </c>
      <c r="H84" s="302">
        <v>0.84</v>
      </c>
      <c r="I84" s="302">
        <v>11.5</v>
      </c>
      <c r="J84" s="348">
        <v>1.36</v>
      </c>
      <c r="K84" s="302">
        <v>1.94</v>
      </c>
      <c r="L84" s="302">
        <v>1.71</v>
      </c>
      <c r="M84" s="302">
        <v>0.68</v>
      </c>
      <c r="N84" s="302">
        <v>3.15</v>
      </c>
      <c r="O84" s="302">
        <v>1.68</v>
      </c>
      <c r="P84" s="302">
        <v>17.899999999999999</v>
      </c>
      <c r="Q84" s="348">
        <v>7.45</v>
      </c>
      <c r="R84" s="215"/>
      <c r="S84" s="353"/>
      <c r="T84" s="349" t="s">
        <v>143</v>
      </c>
      <c r="U84" s="302">
        <v>74.900000000000006</v>
      </c>
      <c r="V84" s="302">
        <v>17.899999999999999</v>
      </c>
      <c r="W84" s="302">
        <v>16.3</v>
      </c>
      <c r="X84" s="302">
        <v>24.7</v>
      </c>
      <c r="Y84" s="302">
        <v>9.7899999999999991</v>
      </c>
      <c r="Z84" s="302">
        <v>58.6</v>
      </c>
      <c r="AA84" s="348">
        <v>27</v>
      </c>
      <c r="AB84" s="302">
        <v>76.599999999999994</v>
      </c>
      <c r="AC84" s="302">
        <v>12.9</v>
      </c>
      <c r="AD84" s="302">
        <v>18</v>
      </c>
      <c r="AE84" s="302">
        <v>20.399999999999999</v>
      </c>
      <c r="AF84" s="302">
        <v>69.3</v>
      </c>
      <c r="AG84" s="302">
        <v>48.6</v>
      </c>
      <c r="AH84" s="348">
        <v>51.6</v>
      </c>
    </row>
    <row r="85" spans="2:34" ht="17" hidden="1" customHeight="1" thickBot="1">
      <c r="B85" s="350" t="s">
        <v>303</v>
      </c>
      <c r="C85" s="343" t="s">
        <v>129</v>
      </c>
      <c r="D85" s="290">
        <v>5</v>
      </c>
      <c r="E85" s="295">
        <v>5.49</v>
      </c>
      <c r="F85" s="295">
        <v>1.37</v>
      </c>
      <c r="G85" s="295">
        <v>2.46</v>
      </c>
      <c r="H85" s="295">
        <v>0.9</v>
      </c>
      <c r="I85" s="295">
        <v>11.9</v>
      </c>
      <c r="J85" s="351">
        <v>1.22</v>
      </c>
      <c r="K85" s="290">
        <v>2.38</v>
      </c>
      <c r="L85" s="295">
        <v>2.2200000000000002</v>
      </c>
      <c r="M85" s="295">
        <v>0.76</v>
      </c>
      <c r="N85" s="295">
        <v>3.57</v>
      </c>
      <c r="O85" s="295">
        <v>2.34</v>
      </c>
      <c r="P85" s="295">
        <v>18.8</v>
      </c>
      <c r="Q85" s="343">
        <v>8.57</v>
      </c>
      <c r="S85" s="350" t="s">
        <v>303</v>
      </c>
      <c r="T85" s="345" t="s">
        <v>142</v>
      </c>
      <c r="U85" s="249">
        <v>77.7</v>
      </c>
      <c r="V85" s="247">
        <v>19.100000000000001</v>
      </c>
      <c r="W85" s="247">
        <v>17.399999999999999</v>
      </c>
      <c r="X85" s="247">
        <v>20.9</v>
      </c>
      <c r="Y85" s="247">
        <v>11.9</v>
      </c>
      <c r="Z85" s="247">
        <v>55.2</v>
      </c>
      <c r="AA85" s="248">
        <v>32.299999999999997</v>
      </c>
      <c r="AB85" s="249">
        <v>78.599999999999994</v>
      </c>
      <c r="AC85" s="247">
        <v>12.3</v>
      </c>
      <c r="AD85" s="247">
        <v>18.8</v>
      </c>
      <c r="AE85" s="247">
        <v>13.3</v>
      </c>
      <c r="AF85" s="247">
        <v>71.8</v>
      </c>
      <c r="AG85" s="247">
        <v>45.2</v>
      </c>
      <c r="AH85" s="250">
        <v>51</v>
      </c>
    </row>
    <row r="86" spans="2:34" ht="17" hidden="1" customHeight="1" thickBot="1">
      <c r="B86" s="353"/>
      <c r="C86" s="348" t="s">
        <v>130</v>
      </c>
      <c r="D86" s="297">
        <v>4.9400000000000004</v>
      </c>
      <c r="E86" s="302">
        <v>5.34</v>
      </c>
      <c r="F86" s="302">
        <v>1.43</v>
      </c>
      <c r="G86" s="302">
        <v>2.5299999999999998</v>
      </c>
      <c r="H86" s="302">
        <v>0.88</v>
      </c>
      <c r="I86" s="302">
        <v>12.2</v>
      </c>
      <c r="J86" s="354">
        <v>1.23</v>
      </c>
      <c r="K86" s="297">
        <v>2.85</v>
      </c>
      <c r="L86" s="302">
        <v>2.27</v>
      </c>
      <c r="M86" s="302">
        <v>0.93</v>
      </c>
      <c r="N86" s="302">
        <v>3.85</v>
      </c>
      <c r="O86" s="302">
        <v>2.35</v>
      </c>
      <c r="P86" s="302">
        <v>18.8</v>
      </c>
      <c r="Q86" s="348">
        <v>8.6300000000000008</v>
      </c>
      <c r="S86" s="353"/>
      <c r="T86" s="349" t="s">
        <v>143</v>
      </c>
      <c r="U86" s="254">
        <v>76.8</v>
      </c>
      <c r="V86" s="252">
        <v>19.8</v>
      </c>
      <c r="W86" s="252">
        <v>18.5</v>
      </c>
      <c r="X86" s="252">
        <v>22.2</v>
      </c>
      <c r="Y86" s="252">
        <v>11.9</v>
      </c>
      <c r="Z86" s="252">
        <v>54.6</v>
      </c>
      <c r="AA86" s="253">
        <v>32.9</v>
      </c>
      <c r="AB86" s="254">
        <v>78.900000000000006</v>
      </c>
      <c r="AC86" s="252">
        <v>13.3</v>
      </c>
      <c r="AD86" s="252">
        <v>19.8</v>
      </c>
      <c r="AE86" s="252">
        <v>14.8</v>
      </c>
      <c r="AF86" s="252">
        <v>71.5</v>
      </c>
      <c r="AG86" s="252">
        <v>45.5</v>
      </c>
      <c r="AH86" s="255">
        <v>51.2</v>
      </c>
    </row>
    <row r="87" spans="2:34" ht="17" hidden="1" customHeight="1" thickBot="1">
      <c r="B87" s="350" t="s">
        <v>304</v>
      </c>
      <c r="C87" s="343" t="s">
        <v>129</v>
      </c>
      <c r="D87" s="290">
        <v>5.62</v>
      </c>
      <c r="E87" s="295">
        <v>5.18</v>
      </c>
      <c r="F87" s="295">
        <v>1.42</v>
      </c>
      <c r="G87" s="295">
        <v>2.4900000000000002</v>
      </c>
      <c r="H87" s="295">
        <v>0.88</v>
      </c>
      <c r="I87" s="295">
        <v>13.5</v>
      </c>
      <c r="J87" s="351">
        <v>1.23</v>
      </c>
      <c r="K87" s="290">
        <v>2.46</v>
      </c>
      <c r="L87" s="295">
        <v>1.56</v>
      </c>
      <c r="M87" s="295">
        <v>0.79</v>
      </c>
      <c r="N87" s="295">
        <v>3.76</v>
      </c>
      <c r="O87" s="295">
        <v>2.94</v>
      </c>
      <c r="P87" s="295">
        <v>19.399999999999999</v>
      </c>
      <c r="Q87" s="343">
        <v>8.84</v>
      </c>
      <c r="S87" s="350" t="s">
        <v>304</v>
      </c>
      <c r="T87" s="345" t="s">
        <v>142</v>
      </c>
      <c r="U87" s="249">
        <v>77</v>
      </c>
      <c r="V87" s="247">
        <v>19.899999999999999</v>
      </c>
      <c r="W87" s="247">
        <v>18</v>
      </c>
      <c r="X87" s="247">
        <v>23.5</v>
      </c>
      <c r="Y87" s="247">
        <v>14.3</v>
      </c>
      <c r="Z87" s="247">
        <v>56.1</v>
      </c>
      <c r="AA87" s="248">
        <v>34.1</v>
      </c>
      <c r="AB87" s="249">
        <v>75.2</v>
      </c>
      <c r="AC87" s="247">
        <v>11.9</v>
      </c>
      <c r="AD87" s="247">
        <v>19.7</v>
      </c>
      <c r="AE87" s="247">
        <v>15.4</v>
      </c>
      <c r="AF87" s="247">
        <v>70.900000000000006</v>
      </c>
      <c r="AG87" s="247">
        <v>46.4</v>
      </c>
      <c r="AH87" s="250">
        <v>50.6</v>
      </c>
    </row>
    <row r="88" spans="2:34" ht="17" hidden="1" customHeight="1" thickBot="1">
      <c r="B88" s="353"/>
      <c r="C88" s="348" t="s">
        <v>130</v>
      </c>
      <c r="D88" s="297">
        <v>5.5</v>
      </c>
      <c r="E88" s="302">
        <v>5.14</v>
      </c>
      <c r="F88" s="302">
        <v>1.4</v>
      </c>
      <c r="G88" s="302">
        <v>2.41</v>
      </c>
      <c r="H88" s="302">
        <v>0.9</v>
      </c>
      <c r="I88" s="302">
        <v>13.3</v>
      </c>
      <c r="J88" s="354">
        <v>1.33</v>
      </c>
      <c r="K88" s="297">
        <v>2.56</v>
      </c>
      <c r="L88" s="302">
        <v>1.45</v>
      </c>
      <c r="M88" s="302">
        <v>0.82</v>
      </c>
      <c r="N88" s="302">
        <v>3.99</v>
      </c>
      <c r="O88" s="302">
        <v>2.86</v>
      </c>
      <c r="P88" s="302">
        <v>19.8</v>
      </c>
      <c r="Q88" s="348">
        <v>8.2799999999999994</v>
      </c>
      <c r="S88" s="353"/>
      <c r="T88" s="349" t="s">
        <v>143</v>
      </c>
      <c r="U88" s="254">
        <v>75.7</v>
      </c>
      <c r="V88" s="252">
        <v>19.2</v>
      </c>
      <c r="W88" s="252">
        <v>17.5</v>
      </c>
      <c r="X88" s="252">
        <v>22.6</v>
      </c>
      <c r="Y88" s="252">
        <v>13.8</v>
      </c>
      <c r="Z88" s="252">
        <v>55.7</v>
      </c>
      <c r="AA88" s="253">
        <v>33.6</v>
      </c>
      <c r="AB88" s="254">
        <v>73.5</v>
      </c>
      <c r="AC88" s="252">
        <v>10.7</v>
      </c>
      <c r="AD88" s="252">
        <v>19.399999999999999</v>
      </c>
      <c r="AE88" s="252">
        <v>13.9</v>
      </c>
      <c r="AF88" s="252">
        <v>70.599999999999994</v>
      </c>
      <c r="AG88" s="252">
        <v>44.8</v>
      </c>
      <c r="AH88" s="255">
        <v>51.5</v>
      </c>
    </row>
    <row r="89" spans="2:34" ht="17" hidden="1" customHeight="1" thickBot="1">
      <c r="B89" s="350" t="s">
        <v>305</v>
      </c>
      <c r="C89" s="343" t="s">
        <v>129</v>
      </c>
      <c r="D89" s="290">
        <v>5.01</v>
      </c>
      <c r="E89" s="295">
        <v>5.35</v>
      </c>
      <c r="F89" s="295">
        <v>1.37</v>
      </c>
      <c r="G89" s="295">
        <v>2.29</v>
      </c>
      <c r="H89" s="295">
        <v>0.79</v>
      </c>
      <c r="I89" s="295">
        <v>11.7</v>
      </c>
      <c r="J89" s="351">
        <v>1.32</v>
      </c>
      <c r="K89" s="290">
        <v>2.4700000000000002</v>
      </c>
      <c r="L89" s="295">
        <v>1.66</v>
      </c>
      <c r="M89" s="295">
        <v>0.75</v>
      </c>
      <c r="N89" s="295">
        <v>3.6</v>
      </c>
      <c r="O89" s="295">
        <v>2.0299999999999998</v>
      </c>
      <c r="P89" s="295">
        <v>20</v>
      </c>
      <c r="Q89" s="343">
        <v>8.5500000000000007</v>
      </c>
      <c r="S89" s="350" t="s">
        <v>305</v>
      </c>
      <c r="T89" s="345" t="s">
        <v>142</v>
      </c>
      <c r="U89" s="249">
        <v>77.5</v>
      </c>
      <c r="V89" s="247">
        <v>15.7</v>
      </c>
      <c r="W89" s="247">
        <v>16</v>
      </c>
      <c r="X89" s="247">
        <v>20.3</v>
      </c>
      <c r="Y89" s="247">
        <v>11.4</v>
      </c>
      <c r="Z89" s="247">
        <v>54.6</v>
      </c>
      <c r="AA89" s="248">
        <v>31.3</v>
      </c>
      <c r="AB89" s="249">
        <v>73.3</v>
      </c>
      <c r="AC89" s="247">
        <v>12.1</v>
      </c>
      <c r="AD89" s="247">
        <v>18.899999999999999</v>
      </c>
      <c r="AE89" s="247">
        <v>13.1</v>
      </c>
      <c r="AF89" s="247">
        <v>70.400000000000006</v>
      </c>
      <c r="AG89" s="247">
        <v>47.3</v>
      </c>
      <c r="AH89" s="250">
        <v>50.4</v>
      </c>
    </row>
    <row r="90" spans="2:34" ht="17" hidden="1" customHeight="1" thickBot="1">
      <c r="B90" s="353"/>
      <c r="C90" s="348" t="s">
        <v>130</v>
      </c>
      <c r="D90" s="297">
        <v>5.0599999999999996</v>
      </c>
      <c r="E90" s="302">
        <v>5.49</v>
      </c>
      <c r="F90" s="302">
        <v>1.36</v>
      </c>
      <c r="G90" s="302">
        <v>2.36</v>
      </c>
      <c r="H90" s="302">
        <v>0.78</v>
      </c>
      <c r="I90" s="302">
        <v>11.5</v>
      </c>
      <c r="J90" s="354">
        <v>1.04</v>
      </c>
      <c r="K90" s="297">
        <v>2.77</v>
      </c>
      <c r="L90" s="302">
        <v>2.3199999999999998</v>
      </c>
      <c r="M90" s="302">
        <v>0.76</v>
      </c>
      <c r="N90" s="302">
        <v>3.58</v>
      </c>
      <c r="O90" s="302">
        <v>2.2000000000000002</v>
      </c>
      <c r="P90" s="302">
        <v>20</v>
      </c>
      <c r="Q90" s="348">
        <v>8.4700000000000006</v>
      </c>
      <c r="S90" s="353"/>
      <c r="T90" s="349" t="s">
        <v>143</v>
      </c>
      <c r="U90" s="254">
        <v>76.8</v>
      </c>
      <c r="V90" s="252">
        <v>17</v>
      </c>
      <c r="W90" s="252">
        <v>16</v>
      </c>
      <c r="X90" s="252">
        <v>21.1</v>
      </c>
      <c r="Y90" s="252">
        <v>11.5</v>
      </c>
      <c r="Z90" s="252">
        <v>55.8</v>
      </c>
      <c r="AA90" s="253">
        <v>32</v>
      </c>
      <c r="AB90" s="254">
        <v>73.599999999999994</v>
      </c>
      <c r="AC90" s="252">
        <v>13.4</v>
      </c>
      <c r="AD90" s="252">
        <v>18.600000000000001</v>
      </c>
      <c r="AE90" s="252">
        <v>13.6</v>
      </c>
      <c r="AF90" s="252">
        <v>71.599999999999994</v>
      </c>
      <c r="AG90" s="252">
        <v>48.2</v>
      </c>
      <c r="AH90" s="255">
        <v>50</v>
      </c>
    </row>
    <row r="91" spans="2:34" ht="17" hidden="1" customHeight="1" thickBot="1">
      <c r="B91" s="350" t="s">
        <v>306</v>
      </c>
      <c r="C91" s="343" t="s">
        <v>129</v>
      </c>
      <c r="D91" s="290">
        <v>4.88</v>
      </c>
      <c r="E91" s="295">
        <v>5.43</v>
      </c>
      <c r="F91" s="295">
        <v>1.38</v>
      </c>
      <c r="G91" s="295">
        <v>2.48</v>
      </c>
      <c r="H91" s="295">
        <v>0.83</v>
      </c>
      <c r="I91" s="295">
        <v>13.7</v>
      </c>
      <c r="J91" s="351">
        <v>1.23</v>
      </c>
      <c r="K91" s="290">
        <v>2.68</v>
      </c>
      <c r="L91" s="295">
        <v>1.98</v>
      </c>
      <c r="M91" s="295">
        <v>0.89</v>
      </c>
      <c r="N91" s="295">
        <v>3.72</v>
      </c>
      <c r="O91" s="295">
        <v>2.57</v>
      </c>
      <c r="P91" s="295">
        <v>20.2</v>
      </c>
      <c r="Q91" s="343">
        <v>8.6199999999999992</v>
      </c>
      <c r="S91" s="350" t="s">
        <v>306</v>
      </c>
      <c r="T91" s="345" t="s">
        <v>142</v>
      </c>
      <c r="U91" s="249">
        <v>71.099999999999994</v>
      </c>
      <c r="V91" s="247">
        <v>18.600000000000001</v>
      </c>
      <c r="W91" s="247">
        <v>18.5</v>
      </c>
      <c r="X91" s="247">
        <v>20.3</v>
      </c>
      <c r="Y91" s="247">
        <v>17.3</v>
      </c>
      <c r="Z91" s="247">
        <v>57.7</v>
      </c>
      <c r="AA91" s="248">
        <v>34</v>
      </c>
      <c r="AB91" s="249">
        <v>71.099999999999994</v>
      </c>
      <c r="AC91" s="247">
        <v>12.8</v>
      </c>
      <c r="AD91" s="247">
        <v>19</v>
      </c>
      <c r="AE91" s="247">
        <v>12.9</v>
      </c>
      <c r="AF91" s="247">
        <v>77.3</v>
      </c>
      <c r="AG91" s="247">
        <v>48.9</v>
      </c>
      <c r="AH91" s="250">
        <v>51</v>
      </c>
    </row>
    <row r="92" spans="2:34" ht="17" hidden="1" customHeight="1" thickBot="1">
      <c r="B92" s="353"/>
      <c r="C92" s="348" t="s">
        <v>130</v>
      </c>
      <c r="D92" s="297">
        <v>4.62</v>
      </c>
      <c r="E92" s="302">
        <v>5.42</v>
      </c>
      <c r="F92" s="302">
        <v>1.39</v>
      </c>
      <c r="G92" s="302">
        <v>2.4300000000000002</v>
      </c>
      <c r="H92" s="302">
        <v>0.81</v>
      </c>
      <c r="I92" s="302">
        <v>13.5</v>
      </c>
      <c r="J92" s="354">
        <v>1.31</v>
      </c>
      <c r="K92" s="297">
        <v>2.2999999999999998</v>
      </c>
      <c r="L92" s="302">
        <v>1.51</v>
      </c>
      <c r="M92" s="302">
        <v>0.77</v>
      </c>
      <c r="N92" s="302">
        <v>3.69</v>
      </c>
      <c r="O92" s="302">
        <v>3.48</v>
      </c>
      <c r="P92" s="302">
        <v>20.3</v>
      </c>
      <c r="Q92" s="348">
        <v>8.65</v>
      </c>
      <c r="S92" s="353"/>
      <c r="T92" s="349" t="s">
        <v>143</v>
      </c>
      <c r="U92" s="254">
        <v>71.099999999999994</v>
      </c>
      <c r="V92" s="252">
        <v>19.100000000000001</v>
      </c>
      <c r="W92" s="252">
        <v>18.2</v>
      </c>
      <c r="X92" s="252">
        <v>20.8</v>
      </c>
      <c r="Y92" s="252">
        <v>17.600000000000001</v>
      </c>
      <c r="Z92" s="252">
        <v>57</v>
      </c>
      <c r="AA92" s="253">
        <v>33.799999999999997</v>
      </c>
      <c r="AB92" s="254">
        <v>71.099999999999994</v>
      </c>
      <c r="AC92" s="252">
        <v>13.6</v>
      </c>
      <c r="AD92" s="252">
        <v>19.399999999999999</v>
      </c>
      <c r="AE92" s="252">
        <v>13.4</v>
      </c>
      <c r="AF92" s="252">
        <v>78.2</v>
      </c>
      <c r="AG92" s="252">
        <v>50</v>
      </c>
      <c r="AH92" s="255">
        <v>51.4</v>
      </c>
    </row>
    <row r="93" spans="2:34" ht="17" hidden="1" customHeight="1" thickBot="1">
      <c r="B93" s="350" t="s">
        <v>307</v>
      </c>
      <c r="C93" s="343" t="s">
        <v>129</v>
      </c>
      <c r="D93" s="290">
        <v>5.85</v>
      </c>
      <c r="E93" s="295">
        <v>5.83</v>
      </c>
      <c r="F93" s="295">
        <v>1.44</v>
      </c>
      <c r="G93" s="295">
        <v>2.41</v>
      </c>
      <c r="H93" s="295">
        <v>0.76</v>
      </c>
      <c r="I93" s="295">
        <v>12</v>
      </c>
      <c r="J93" s="351">
        <v>1.38</v>
      </c>
      <c r="K93" s="290">
        <v>7.1</v>
      </c>
      <c r="L93" s="295">
        <v>1.72</v>
      </c>
      <c r="M93" s="295">
        <v>0.79</v>
      </c>
      <c r="N93" s="295">
        <v>3.57</v>
      </c>
      <c r="O93" s="295">
        <v>2.27</v>
      </c>
      <c r="P93" s="295">
        <v>19.7</v>
      </c>
      <c r="Q93" s="343">
        <v>8.44</v>
      </c>
      <c r="S93" s="350" t="s">
        <v>307</v>
      </c>
      <c r="T93" s="345" t="s">
        <v>142</v>
      </c>
      <c r="U93" s="249">
        <v>77</v>
      </c>
      <c r="V93" s="247">
        <v>21</v>
      </c>
      <c r="W93" s="247">
        <v>17.2</v>
      </c>
      <c r="X93" s="247">
        <v>24.4</v>
      </c>
      <c r="Y93" s="247">
        <v>9.24</v>
      </c>
      <c r="Z93" s="247">
        <v>57.7</v>
      </c>
      <c r="AA93" s="248">
        <v>25.5</v>
      </c>
      <c r="AB93" s="249">
        <v>78.400000000000006</v>
      </c>
      <c r="AC93" s="247">
        <v>14.1</v>
      </c>
      <c r="AD93" s="247">
        <v>23.6</v>
      </c>
      <c r="AE93" s="247">
        <v>14.6</v>
      </c>
      <c r="AF93" s="247">
        <v>63.6</v>
      </c>
      <c r="AG93" s="247">
        <v>50.5</v>
      </c>
      <c r="AH93" s="250">
        <v>51.4</v>
      </c>
    </row>
    <row r="94" spans="2:34" ht="17" hidden="1" customHeight="1" thickBot="1">
      <c r="B94" s="353"/>
      <c r="C94" s="348" t="s">
        <v>130</v>
      </c>
      <c r="D94" s="297">
        <v>5.67</v>
      </c>
      <c r="E94" s="302">
        <v>5.65</v>
      </c>
      <c r="F94" s="302">
        <v>1.45</v>
      </c>
      <c r="G94" s="302">
        <v>2.38</v>
      </c>
      <c r="H94" s="302">
        <v>0.69</v>
      </c>
      <c r="I94" s="302">
        <v>11.7</v>
      </c>
      <c r="J94" s="354">
        <v>1.4</v>
      </c>
      <c r="K94" s="297">
        <v>7.18</v>
      </c>
      <c r="L94" s="302">
        <v>1.72</v>
      </c>
      <c r="M94" s="302">
        <v>0.67</v>
      </c>
      <c r="N94" s="302">
        <v>3.64</v>
      </c>
      <c r="O94" s="302">
        <v>1.96</v>
      </c>
      <c r="P94" s="302">
        <v>19.600000000000001</v>
      </c>
      <c r="Q94" s="348">
        <v>8.7100000000000009</v>
      </c>
      <c r="S94" s="353"/>
      <c r="T94" s="349" t="s">
        <v>143</v>
      </c>
      <c r="U94" s="254">
        <v>76.900000000000006</v>
      </c>
      <c r="V94" s="252">
        <v>22.8</v>
      </c>
      <c r="W94" s="252">
        <v>18.7</v>
      </c>
      <c r="X94" s="252">
        <v>25.7</v>
      </c>
      <c r="Y94" s="252">
        <v>10.1</v>
      </c>
      <c r="Z94" s="252">
        <v>59.2</v>
      </c>
      <c r="AA94" s="253">
        <v>25.5</v>
      </c>
      <c r="AB94" s="254">
        <v>78.7</v>
      </c>
      <c r="AC94" s="252">
        <v>15.1</v>
      </c>
      <c r="AD94" s="252">
        <v>25.5</v>
      </c>
      <c r="AE94" s="252">
        <v>15.3</v>
      </c>
      <c r="AF94" s="252">
        <v>65</v>
      </c>
      <c r="AG94" s="252">
        <v>51.7</v>
      </c>
      <c r="AH94" s="255">
        <v>52.3</v>
      </c>
    </row>
    <row r="95" spans="2:34" ht="17" hidden="1" customHeight="1" thickBot="1">
      <c r="B95" s="350" t="s">
        <v>308</v>
      </c>
      <c r="C95" s="343" t="s">
        <v>129</v>
      </c>
      <c r="D95" s="290">
        <v>5.24</v>
      </c>
      <c r="E95" s="295">
        <v>5.42</v>
      </c>
      <c r="F95" s="295">
        <v>1.52</v>
      </c>
      <c r="G95" s="295">
        <v>2.5099999999999998</v>
      </c>
      <c r="H95" s="295">
        <v>0.87</v>
      </c>
      <c r="I95" s="295">
        <v>11.3</v>
      </c>
      <c r="J95" s="351">
        <v>1.38</v>
      </c>
      <c r="K95" s="290">
        <v>2.56</v>
      </c>
      <c r="L95" s="295">
        <v>1.72</v>
      </c>
      <c r="M95" s="295">
        <v>0.74</v>
      </c>
      <c r="N95" s="295">
        <v>3.55</v>
      </c>
      <c r="O95" s="295">
        <v>2.57</v>
      </c>
      <c r="P95" s="295">
        <v>18.3</v>
      </c>
      <c r="Q95" s="343">
        <v>7.41</v>
      </c>
      <c r="S95" s="350" t="s">
        <v>308</v>
      </c>
      <c r="T95" s="345" t="s">
        <v>142</v>
      </c>
      <c r="U95" s="249">
        <v>72.2</v>
      </c>
      <c r="V95" s="247">
        <v>21.6</v>
      </c>
      <c r="W95" s="247">
        <v>16.600000000000001</v>
      </c>
      <c r="X95" s="247">
        <v>26.1</v>
      </c>
      <c r="Y95" s="247">
        <v>17.600000000000001</v>
      </c>
      <c r="Z95" s="247">
        <v>50.3</v>
      </c>
      <c r="AA95" s="248">
        <v>35.5</v>
      </c>
      <c r="AB95" s="249">
        <v>70.400000000000006</v>
      </c>
      <c r="AC95" s="247">
        <v>16.2</v>
      </c>
      <c r="AD95" s="247">
        <v>18.7</v>
      </c>
      <c r="AE95" s="247">
        <v>15.8</v>
      </c>
      <c r="AF95" s="247">
        <v>75.900000000000006</v>
      </c>
      <c r="AG95" s="247">
        <v>38.9</v>
      </c>
      <c r="AH95" s="250">
        <v>51.6</v>
      </c>
    </row>
    <row r="96" spans="2:34" ht="17" hidden="1" customHeight="1" thickBot="1">
      <c r="B96" s="353"/>
      <c r="C96" s="348" t="s">
        <v>130</v>
      </c>
      <c r="D96" s="297">
        <v>5.2</v>
      </c>
      <c r="E96" s="302">
        <v>5.37</v>
      </c>
      <c r="F96" s="302">
        <v>1.51</v>
      </c>
      <c r="G96" s="302">
        <v>2.54</v>
      </c>
      <c r="H96" s="302">
        <v>0.87</v>
      </c>
      <c r="I96" s="302">
        <v>11.3</v>
      </c>
      <c r="J96" s="354">
        <v>1.41</v>
      </c>
      <c r="K96" s="297">
        <v>2.4900000000000002</v>
      </c>
      <c r="L96" s="302">
        <v>1.59</v>
      </c>
      <c r="M96" s="302">
        <v>0.69</v>
      </c>
      <c r="N96" s="302">
        <v>3.44</v>
      </c>
      <c r="O96" s="302">
        <v>2.33</v>
      </c>
      <c r="P96" s="302">
        <v>17.899999999999999</v>
      </c>
      <c r="Q96" s="348">
        <v>6.99</v>
      </c>
      <c r="S96" s="353"/>
      <c r="T96" s="349" t="s">
        <v>143</v>
      </c>
      <c r="U96" s="254">
        <v>71.900000000000006</v>
      </c>
      <c r="V96" s="252">
        <v>21.1</v>
      </c>
      <c r="W96" s="252">
        <v>16.100000000000001</v>
      </c>
      <c r="X96" s="252">
        <v>26.7</v>
      </c>
      <c r="Y96" s="252">
        <v>18.5</v>
      </c>
      <c r="Z96" s="252">
        <v>50.8</v>
      </c>
      <c r="AA96" s="253">
        <v>35.700000000000003</v>
      </c>
      <c r="AB96" s="254">
        <v>70.3</v>
      </c>
      <c r="AC96" s="252">
        <v>16.2</v>
      </c>
      <c r="AD96" s="252">
        <v>17.100000000000001</v>
      </c>
      <c r="AE96" s="252">
        <v>16.100000000000001</v>
      </c>
      <c r="AF96" s="252">
        <v>76</v>
      </c>
      <c r="AG96" s="252">
        <v>39.200000000000003</v>
      </c>
      <c r="AH96" s="255">
        <v>51.5</v>
      </c>
    </row>
    <row r="97" spans="2:34" ht="17" hidden="1" customHeight="1" thickBot="1">
      <c r="B97" s="350" t="s">
        <v>309</v>
      </c>
      <c r="C97" s="343" t="s">
        <v>129</v>
      </c>
      <c r="D97" s="290">
        <v>5.0999999999999996</v>
      </c>
      <c r="E97" s="295">
        <v>5.28</v>
      </c>
      <c r="F97" s="295">
        <v>1.56</v>
      </c>
      <c r="G97" s="295">
        <v>2.4900000000000002</v>
      </c>
      <c r="H97" s="295">
        <v>0.89</v>
      </c>
      <c r="I97" s="295">
        <v>10.5</v>
      </c>
      <c r="J97" s="351">
        <v>1.47</v>
      </c>
      <c r="K97" s="290">
        <v>2.62</v>
      </c>
      <c r="L97" s="295">
        <v>1.55</v>
      </c>
      <c r="M97" s="295">
        <v>0.73</v>
      </c>
      <c r="N97" s="295">
        <v>3.24</v>
      </c>
      <c r="O97" s="295">
        <v>2.5099999999999998</v>
      </c>
      <c r="P97" s="295">
        <v>19</v>
      </c>
      <c r="Q97" s="343">
        <v>7.56</v>
      </c>
      <c r="S97" s="350" t="s">
        <v>309</v>
      </c>
      <c r="T97" s="345" t="s">
        <v>142</v>
      </c>
      <c r="U97" s="249">
        <v>71.400000000000006</v>
      </c>
      <c r="V97" s="247">
        <v>20.9</v>
      </c>
      <c r="W97" s="247">
        <v>15.9</v>
      </c>
      <c r="X97" s="247">
        <v>26.7</v>
      </c>
      <c r="Y97" s="247">
        <v>15.8</v>
      </c>
      <c r="Z97" s="247">
        <v>49.6</v>
      </c>
      <c r="AA97" s="248">
        <v>37.5</v>
      </c>
      <c r="AB97" s="249">
        <v>69.900000000000006</v>
      </c>
      <c r="AC97" s="247">
        <v>15.7</v>
      </c>
      <c r="AD97" s="247">
        <v>16.3</v>
      </c>
      <c r="AE97" s="247">
        <v>17.100000000000001</v>
      </c>
      <c r="AF97" s="247">
        <v>74</v>
      </c>
      <c r="AG97" s="247">
        <v>41.2</v>
      </c>
      <c r="AH97" s="250">
        <v>50.7</v>
      </c>
    </row>
    <row r="98" spans="2:34" ht="17" hidden="1" customHeight="1" thickBot="1">
      <c r="B98" s="353"/>
      <c r="C98" s="348" t="s">
        <v>130</v>
      </c>
      <c r="D98" s="297">
        <v>4.8499999999999996</v>
      </c>
      <c r="E98" s="302">
        <v>4.96</v>
      </c>
      <c r="F98" s="302">
        <v>1.93</v>
      </c>
      <c r="G98" s="302">
        <v>2.9</v>
      </c>
      <c r="H98" s="302">
        <v>0.82</v>
      </c>
      <c r="I98" s="302">
        <v>10.1</v>
      </c>
      <c r="J98" s="354">
        <v>1.82</v>
      </c>
      <c r="K98" s="297">
        <v>2.06</v>
      </c>
      <c r="L98" s="302">
        <v>1.21</v>
      </c>
      <c r="M98" s="302">
        <v>0.59</v>
      </c>
      <c r="N98" s="302">
        <v>3.14</v>
      </c>
      <c r="O98" s="302">
        <v>2.25</v>
      </c>
      <c r="P98" s="302">
        <v>19.100000000000001</v>
      </c>
      <c r="Q98" s="348">
        <v>8.6300000000000008</v>
      </c>
      <c r="S98" s="353"/>
      <c r="T98" s="349" t="s">
        <v>143</v>
      </c>
      <c r="U98" s="254">
        <v>69.7</v>
      </c>
      <c r="V98" s="252">
        <v>19.7</v>
      </c>
      <c r="W98" s="252">
        <v>15.1</v>
      </c>
      <c r="X98" s="252">
        <v>26.4</v>
      </c>
      <c r="Y98" s="252">
        <v>15.3</v>
      </c>
      <c r="Z98" s="252">
        <v>49.3</v>
      </c>
      <c r="AA98" s="253">
        <v>37.799999999999997</v>
      </c>
      <c r="AB98" s="254">
        <v>68.900000000000006</v>
      </c>
      <c r="AC98" s="252">
        <v>15.7</v>
      </c>
      <c r="AD98" s="252">
        <v>15.6</v>
      </c>
      <c r="AE98" s="252">
        <v>17</v>
      </c>
      <c r="AF98" s="252">
        <v>74.099999999999994</v>
      </c>
      <c r="AG98" s="252">
        <v>42.1</v>
      </c>
      <c r="AH98" s="255">
        <v>49.9</v>
      </c>
    </row>
    <row r="99" spans="2:34" ht="17" hidden="1" customHeight="1" thickBot="1">
      <c r="B99" s="350" t="s">
        <v>310</v>
      </c>
      <c r="C99" s="343" t="s">
        <v>129</v>
      </c>
      <c r="D99" s="290">
        <v>6.39</v>
      </c>
      <c r="E99" s="295">
        <v>5.47</v>
      </c>
      <c r="F99" s="295">
        <v>1.61</v>
      </c>
      <c r="G99" s="295">
        <v>3.23</v>
      </c>
      <c r="H99" s="295">
        <v>1.34</v>
      </c>
      <c r="I99" s="295">
        <v>11.2</v>
      </c>
      <c r="J99" s="351">
        <v>2.1</v>
      </c>
      <c r="K99" s="290">
        <v>3.19</v>
      </c>
      <c r="L99" s="295">
        <v>2.0299999999999998</v>
      </c>
      <c r="M99" s="295">
        <v>0.77</v>
      </c>
      <c r="N99" s="295">
        <v>3.73</v>
      </c>
      <c r="O99" s="295">
        <v>2.57</v>
      </c>
      <c r="P99" s="295">
        <v>17.600000000000001</v>
      </c>
      <c r="Q99" s="343">
        <v>7.03</v>
      </c>
      <c r="S99" s="350" t="s">
        <v>310</v>
      </c>
      <c r="T99" s="345" t="s">
        <v>142</v>
      </c>
      <c r="U99" s="249">
        <v>71.3</v>
      </c>
      <c r="V99" s="247">
        <v>20.2</v>
      </c>
      <c r="W99" s="247">
        <v>16.5</v>
      </c>
      <c r="X99" s="247">
        <v>25.6</v>
      </c>
      <c r="Y99" s="247">
        <v>15.9</v>
      </c>
      <c r="Z99" s="247">
        <v>46.6</v>
      </c>
      <c r="AA99" s="248">
        <v>37.9</v>
      </c>
      <c r="AB99" s="249">
        <v>70.5</v>
      </c>
      <c r="AC99" s="247">
        <v>14.9</v>
      </c>
      <c r="AD99" s="247">
        <v>17.399999999999999</v>
      </c>
      <c r="AE99" s="247">
        <v>16.899999999999999</v>
      </c>
      <c r="AF99" s="247">
        <v>71.099999999999994</v>
      </c>
      <c r="AG99" s="247">
        <v>39.5</v>
      </c>
      <c r="AH99" s="250">
        <v>51.8</v>
      </c>
    </row>
    <row r="100" spans="2:34" ht="17" hidden="1" customHeight="1" thickBot="1">
      <c r="B100" s="353"/>
      <c r="C100" s="348" t="s">
        <v>130</v>
      </c>
      <c r="D100" s="297">
        <v>4.49</v>
      </c>
      <c r="E100" s="302">
        <v>4.74</v>
      </c>
      <c r="F100" s="302">
        <v>1.1499999999999999</v>
      </c>
      <c r="G100" s="302">
        <v>2.58</v>
      </c>
      <c r="H100" s="302">
        <v>0.46</v>
      </c>
      <c r="I100" s="302">
        <v>9.91</v>
      </c>
      <c r="J100" s="354">
        <v>1.04</v>
      </c>
      <c r="K100" s="297">
        <v>1.91</v>
      </c>
      <c r="L100" s="302">
        <v>1.66</v>
      </c>
      <c r="M100" s="302">
        <v>0.54</v>
      </c>
      <c r="N100" s="302">
        <v>3.3</v>
      </c>
      <c r="O100" s="302">
        <v>1.84</v>
      </c>
      <c r="P100" s="302">
        <v>16.7</v>
      </c>
      <c r="Q100" s="348">
        <v>6.25</v>
      </c>
      <c r="S100" s="353"/>
      <c r="T100" s="349" t="s">
        <v>143</v>
      </c>
      <c r="U100" s="254">
        <v>71.400000000000006</v>
      </c>
      <c r="V100" s="252">
        <v>20.2</v>
      </c>
      <c r="W100" s="252">
        <v>16.600000000000001</v>
      </c>
      <c r="X100" s="252">
        <v>26.1</v>
      </c>
      <c r="Y100" s="252">
        <v>15.7</v>
      </c>
      <c r="Z100" s="252">
        <v>46.6</v>
      </c>
      <c r="AA100" s="253">
        <v>37.6</v>
      </c>
      <c r="AB100" s="254">
        <v>69.599999999999994</v>
      </c>
      <c r="AC100" s="252">
        <v>14.5</v>
      </c>
      <c r="AD100" s="252">
        <v>16.7</v>
      </c>
      <c r="AE100" s="252">
        <v>17.2</v>
      </c>
      <c r="AF100" s="252">
        <v>71</v>
      </c>
      <c r="AG100" s="252">
        <v>39.299999999999997</v>
      </c>
      <c r="AH100" s="255">
        <v>52.5</v>
      </c>
    </row>
    <row r="101" spans="2:34" ht="17" hidden="1" customHeight="1" thickBot="1">
      <c r="B101" s="350" t="s">
        <v>311</v>
      </c>
      <c r="C101" s="343" t="s">
        <v>129</v>
      </c>
      <c r="D101" s="290">
        <v>4.82</v>
      </c>
      <c r="E101" s="295">
        <v>5.2</v>
      </c>
      <c r="F101" s="295">
        <v>1.64</v>
      </c>
      <c r="G101" s="295">
        <v>2.6</v>
      </c>
      <c r="H101" s="295">
        <v>0.89</v>
      </c>
      <c r="I101" s="295">
        <v>10.3</v>
      </c>
      <c r="J101" s="351">
        <v>1.48</v>
      </c>
      <c r="K101" s="290">
        <v>2.63</v>
      </c>
      <c r="L101" s="295">
        <v>1.6</v>
      </c>
      <c r="M101" s="295">
        <v>0.72</v>
      </c>
      <c r="N101" s="295">
        <v>3.25</v>
      </c>
      <c r="O101" s="295">
        <v>2.2000000000000002</v>
      </c>
      <c r="P101" s="295">
        <v>15.8</v>
      </c>
      <c r="Q101" s="343">
        <v>7</v>
      </c>
      <c r="S101" s="350" t="s">
        <v>311</v>
      </c>
      <c r="T101" s="345" t="s">
        <v>142</v>
      </c>
      <c r="U101" s="249">
        <v>68.8</v>
      </c>
      <c r="V101" s="247">
        <v>20.399999999999999</v>
      </c>
      <c r="W101" s="247">
        <v>17.5</v>
      </c>
      <c r="X101" s="247">
        <v>25.4</v>
      </c>
      <c r="Y101" s="247">
        <v>16.100000000000001</v>
      </c>
      <c r="Z101" s="247">
        <v>48.3</v>
      </c>
      <c r="AA101" s="248">
        <v>37.700000000000003</v>
      </c>
      <c r="AB101" s="249">
        <v>58.7</v>
      </c>
      <c r="AC101" s="247">
        <v>13.4</v>
      </c>
      <c r="AD101" s="247">
        <v>17.600000000000001</v>
      </c>
      <c r="AE101" s="247">
        <v>15.3</v>
      </c>
      <c r="AF101" s="247">
        <v>70.3</v>
      </c>
      <c r="AG101" s="247">
        <v>36.4</v>
      </c>
      <c r="AH101" s="250">
        <v>51.6</v>
      </c>
    </row>
    <row r="102" spans="2:34" ht="17" hidden="1" customHeight="1" thickBot="1">
      <c r="B102" s="353"/>
      <c r="C102" s="348" t="s">
        <v>130</v>
      </c>
      <c r="D102" s="297">
        <v>4.46</v>
      </c>
      <c r="E102" s="302">
        <v>5.36</v>
      </c>
      <c r="F102" s="302">
        <v>1.69</v>
      </c>
      <c r="G102" s="302">
        <v>2.4900000000000002</v>
      </c>
      <c r="H102" s="302">
        <v>0.8</v>
      </c>
      <c r="I102" s="302">
        <v>10.4</v>
      </c>
      <c r="J102" s="354">
        <v>1.46</v>
      </c>
      <c r="K102" s="297">
        <v>2.27</v>
      </c>
      <c r="L102" s="302">
        <v>1.82</v>
      </c>
      <c r="M102" s="302">
        <v>0.74</v>
      </c>
      <c r="N102" s="302">
        <v>3.15</v>
      </c>
      <c r="O102" s="302">
        <v>1.75</v>
      </c>
      <c r="P102" s="302">
        <v>15.8</v>
      </c>
      <c r="Q102" s="348">
        <v>6.9</v>
      </c>
      <c r="S102" s="353"/>
      <c r="T102" s="349" t="s">
        <v>143</v>
      </c>
      <c r="U102" s="254">
        <v>67.599999999999994</v>
      </c>
      <c r="V102" s="252">
        <v>18.3</v>
      </c>
      <c r="W102" s="252">
        <v>17</v>
      </c>
      <c r="X102" s="252">
        <v>24.9</v>
      </c>
      <c r="Y102" s="252">
        <v>15.7</v>
      </c>
      <c r="Z102" s="252">
        <v>48.3</v>
      </c>
      <c r="AA102" s="253">
        <v>37</v>
      </c>
      <c r="AB102" s="254">
        <v>57.3</v>
      </c>
      <c r="AC102" s="252">
        <v>11.1</v>
      </c>
      <c r="AD102" s="252">
        <v>16</v>
      </c>
      <c r="AE102" s="252">
        <v>15.7</v>
      </c>
      <c r="AF102" s="252">
        <v>69.7</v>
      </c>
      <c r="AG102" s="252">
        <v>36.4</v>
      </c>
      <c r="AH102" s="255">
        <v>50.7</v>
      </c>
    </row>
    <row r="103" spans="2:34" ht="17" hidden="1" customHeight="1" thickBot="1">
      <c r="B103" s="350" t="s">
        <v>312</v>
      </c>
      <c r="C103" s="343" t="s">
        <v>129</v>
      </c>
      <c r="D103" s="290">
        <v>5.69</v>
      </c>
      <c r="E103" s="295">
        <v>5.64</v>
      </c>
      <c r="F103" s="295">
        <v>1.68</v>
      </c>
      <c r="G103" s="295">
        <v>2.4900000000000002</v>
      </c>
      <c r="H103" s="295">
        <v>0.84</v>
      </c>
      <c r="I103" s="295">
        <v>9.43</v>
      </c>
      <c r="J103" s="351">
        <v>1.68</v>
      </c>
      <c r="K103" s="290">
        <v>2.54</v>
      </c>
      <c r="L103" s="295">
        <v>1.65</v>
      </c>
      <c r="M103" s="295">
        <v>0.76</v>
      </c>
      <c r="N103" s="295">
        <v>3.02</v>
      </c>
      <c r="O103" s="295">
        <v>2.5499999999999998</v>
      </c>
      <c r="P103" s="295">
        <v>17.2</v>
      </c>
      <c r="Q103" s="343">
        <v>7.37</v>
      </c>
      <c r="S103" s="350" t="s">
        <v>312</v>
      </c>
      <c r="T103" s="345" t="s">
        <v>142</v>
      </c>
      <c r="U103" s="249">
        <v>66.099999999999994</v>
      </c>
      <c r="V103" s="247">
        <v>21.6</v>
      </c>
      <c r="W103" s="247">
        <v>17.3</v>
      </c>
      <c r="X103" s="247">
        <v>25.5</v>
      </c>
      <c r="Y103" s="247">
        <v>16.2</v>
      </c>
      <c r="Z103" s="247">
        <v>49.9</v>
      </c>
      <c r="AA103" s="248">
        <v>37.5</v>
      </c>
      <c r="AB103" s="249">
        <v>61.9</v>
      </c>
      <c r="AC103" s="247">
        <v>13.8</v>
      </c>
      <c r="AD103" s="247">
        <v>14.8</v>
      </c>
      <c r="AE103" s="247">
        <v>15.3</v>
      </c>
      <c r="AF103" s="247">
        <v>70.400000000000006</v>
      </c>
      <c r="AG103" s="247">
        <v>40.4</v>
      </c>
      <c r="AH103" s="250">
        <v>49.7</v>
      </c>
    </row>
    <row r="104" spans="2:34" ht="17" hidden="1" customHeight="1" thickBot="1">
      <c r="B104" s="353"/>
      <c r="C104" s="348" t="s">
        <v>130</v>
      </c>
      <c r="D104" s="297">
        <v>5.58</v>
      </c>
      <c r="E104" s="302">
        <v>5.45</v>
      </c>
      <c r="F104" s="302">
        <v>1.54</v>
      </c>
      <c r="G104" s="302">
        <v>2.34</v>
      </c>
      <c r="H104" s="302">
        <v>0.89</v>
      </c>
      <c r="I104" s="302">
        <v>8.69</v>
      </c>
      <c r="J104" s="354">
        <v>1.55</v>
      </c>
      <c r="K104" s="297">
        <v>2.63</v>
      </c>
      <c r="L104" s="302">
        <v>1.42</v>
      </c>
      <c r="M104" s="302">
        <v>0.69</v>
      </c>
      <c r="N104" s="302">
        <v>3</v>
      </c>
      <c r="O104" s="302">
        <v>2.5299999999999998</v>
      </c>
      <c r="P104" s="302">
        <v>16.600000000000001</v>
      </c>
      <c r="Q104" s="348">
        <v>7.2</v>
      </c>
      <c r="S104" s="353"/>
      <c r="T104" s="349" t="s">
        <v>143</v>
      </c>
      <c r="U104" s="254">
        <v>65.7</v>
      </c>
      <c r="V104" s="252">
        <v>21.1</v>
      </c>
      <c r="W104" s="252">
        <v>17.399999999999999</v>
      </c>
      <c r="X104" s="252">
        <v>25.9</v>
      </c>
      <c r="Y104" s="252">
        <v>16.8</v>
      </c>
      <c r="Z104" s="252">
        <v>49.8</v>
      </c>
      <c r="AA104" s="253">
        <v>37.5</v>
      </c>
      <c r="AB104" s="254">
        <v>61.9</v>
      </c>
      <c r="AC104" s="252">
        <v>13.1</v>
      </c>
      <c r="AD104" s="252">
        <v>14.7</v>
      </c>
      <c r="AE104" s="252">
        <v>17.2</v>
      </c>
      <c r="AF104" s="252">
        <v>71</v>
      </c>
      <c r="AG104" s="252">
        <v>40</v>
      </c>
      <c r="AH104" s="255">
        <v>51.8</v>
      </c>
    </row>
    <row r="105" spans="2:34" ht="17" hidden="1" customHeight="1" thickBot="1">
      <c r="B105" s="350" t="s">
        <v>313</v>
      </c>
      <c r="C105" s="343" t="s">
        <v>129</v>
      </c>
      <c r="D105" s="290">
        <v>5.86</v>
      </c>
      <c r="E105" s="295">
        <v>5.3</v>
      </c>
      <c r="F105" s="295">
        <v>1.52</v>
      </c>
      <c r="G105" s="295">
        <v>2.48</v>
      </c>
      <c r="H105" s="295">
        <v>1.23</v>
      </c>
      <c r="I105" s="295">
        <v>10.6</v>
      </c>
      <c r="J105" s="351">
        <v>1.37</v>
      </c>
      <c r="K105" s="290">
        <v>2.58</v>
      </c>
      <c r="L105" s="295">
        <v>1.67</v>
      </c>
      <c r="M105" s="295">
        <v>0.78</v>
      </c>
      <c r="N105" s="295">
        <v>3.32</v>
      </c>
      <c r="O105" s="295">
        <v>2.23</v>
      </c>
      <c r="P105" s="295">
        <v>18.399999999999999</v>
      </c>
      <c r="Q105" s="343">
        <v>8.4499999999999993</v>
      </c>
      <c r="S105" s="350" t="s">
        <v>313</v>
      </c>
      <c r="T105" s="345" t="s">
        <v>142</v>
      </c>
      <c r="U105" s="249">
        <v>70.900000000000006</v>
      </c>
      <c r="V105" s="247">
        <v>24.9</v>
      </c>
      <c r="W105" s="247">
        <v>16</v>
      </c>
      <c r="X105" s="247">
        <v>25.9</v>
      </c>
      <c r="Y105" s="247">
        <v>15.1</v>
      </c>
      <c r="Z105" s="247">
        <v>48.4</v>
      </c>
      <c r="AA105" s="248">
        <v>39.4</v>
      </c>
      <c r="AB105" s="249">
        <v>66.3</v>
      </c>
      <c r="AC105" s="247">
        <v>14.8</v>
      </c>
      <c r="AD105" s="247">
        <v>16.899999999999999</v>
      </c>
      <c r="AE105" s="247">
        <v>15.6</v>
      </c>
      <c r="AF105" s="247">
        <v>73.2</v>
      </c>
      <c r="AG105" s="247">
        <v>37.200000000000003</v>
      </c>
      <c r="AH105" s="250">
        <v>49.6</v>
      </c>
    </row>
    <row r="106" spans="2:34" ht="17" hidden="1" customHeight="1" thickBot="1">
      <c r="B106" s="353"/>
      <c r="C106" s="348" t="s">
        <v>130</v>
      </c>
      <c r="D106" s="297">
        <v>5.36</v>
      </c>
      <c r="E106" s="302">
        <v>4.79</v>
      </c>
      <c r="F106" s="302">
        <v>1.32</v>
      </c>
      <c r="G106" s="302">
        <v>2.4700000000000002</v>
      </c>
      <c r="H106" s="302">
        <v>1.1399999999999999</v>
      </c>
      <c r="I106" s="302">
        <v>9.91</v>
      </c>
      <c r="J106" s="354">
        <v>1.52</v>
      </c>
      <c r="K106" s="297">
        <v>2.21</v>
      </c>
      <c r="L106" s="302">
        <v>1.1100000000000001</v>
      </c>
      <c r="M106" s="302">
        <v>0.82</v>
      </c>
      <c r="N106" s="302">
        <v>3.69</v>
      </c>
      <c r="O106" s="302">
        <v>2.17</v>
      </c>
      <c r="P106" s="302">
        <v>17.5</v>
      </c>
      <c r="Q106" s="348">
        <v>8.59</v>
      </c>
      <c r="S106" s="353"/>
      <c r="T106" s="349" t="s">
        <v>143</v>
      </c>
      <c r="U106" s="254">
        <v>71.3</v>
      </c>
      <c r="V106" s="252">
        <v>23.8</v>
      </c>
      <c r="W106" s="252">
        <v>15.6</v>
      </c>
      <c r="X106" s="252">
        <v>25.6</v>
      </c>
      <c r="Y106" s="252">
        <v>15.2</v>
      </c>
      <c r="Z106" s="252">
        <v>47.8</v>
      </c>
      <c r="AA106" s="253">
        <v>38.6</v>
      </c>
      <c r="AB106" s="254">
        <v>66</v>
      </c>
      <c r="AC106" s="252">
        <v>13.7</v>
      </c>
      <c r="AD106" s="252">
        <v>16.399999999999999</v>
      </c>
      <c r="AE106" s="252">
        <v>15.8</v>
      </c>
      <c r="AF106" s="252">
        <v>72.7</v>
      </c>
      <c r="AG106" s="252">
        <v>37.799999999999997</v>
      </c>
      <c r="AH106" s="255">
        <v>49.1</v>
      </c>
    </row>
    <row r="107" spans="2:34" ht="17" hidden="1" customHeight="1" thickBot="1">
      <c r="B107" s="350" t="s">
        <v>314</v>
      </c>
      <c r="C107" s="343" t="s">
        <v>129</v>
      </c>
      <c r="D107" s="290">
        <v>5.51</v>
      </c>
      <c r="E107" s="295">
        <v>5.22</v>
      </c>
      <c r="F107" s="295">
        <v>1.63</v>
      </c>
      <c r="G107" s="295">
        <v>2.71</v>
      </c>
      <c r="H107" s="295">
        <v>1.25</v>
      </c>
      <c r="I107" s="295">
        <v>9.27</v>
      </c>
      <c r="J107" s="351">
        <v>1.57</v>
      </c>
      <c r="K107" s="290">
        <v>2.54</v>
      </c>
      <c r="L107" s="295">
        <v>1.69</v>
      </c>
      <c r="M107" s="295">
        <v>0.76</v>
      </c>
      <c r="N107" s="295">
        <v>3.34</v>
      </c>
      <c r="O107" s="295">
        <v>2.48</v>
      </c>
      <c r="P107" s="295">
        <v>17.2</v>
      </c>
      <c r="Q107" s="343">
        <v>7.95</v>
      </c>
      <c r="S107" s="350" t="s">
        <v>314</v>
      </c>
      <c r="T107" s="345" t="s">
        <v>142</v>
      </c>
      <c r="U107" s="249">
        <v>68</v>
      </c>
      <c r="V107" s="247">
        <v>23.9</v>
      </c>
      <c r="W107" s="247">
        <v>16.7</v>
      </c>
      <c r="X107" s="247">
        <v>26.3</v>
      </c>
      <c r="Y107" s="247">
        <v>15.5</v>
      </c>
      <c r="Z107" s="247">
        <v>46.8</v>
      </c>
      <c r="AA107" s="248">
        <v>39.6</v>
      </c>
      <c r="AB107" s="249">
        <v>63.8</v>
      </c>
      <c r="AC107" s="247">
        <v>15.2</v>
      </c>
      <c r="AD107" s="247">
        <v>16.8</v>
      </c>
      <c r="AE107" s="247">
        <v>16.399999999999999</v>
      </c>
      <c r="AF107" s="247">
        <v>72</v>
      </c>
      <c r="AG107" s="247">
        <v>37.4</v>
      </c>
      <c r="AH107" s="250">
        <v>48.3</v>
      </c>
    </row>
    <row r="108" spans="2:34" ht="17" hidden="1" customHeight="1" thickBot="1">
      <c r="B108" s="353"/>
      <c r="C108" s="348" t="s">
        <v>130</v>
      </c>
      <c r="D108" s="297">
        <v>5.69</v>
      </c>
      <c r="E108" s="302">
        <v>5.22</v>
      </c>
      <c r="F108" s="302">
        <v>1.55</v>
      </c>
      <c r="G108" s="302">
        <v>2.69</v>
      </c>
      <c r="H108" s="302">
        <v>1.22</v>
      </c>
      <c r="I108" s="302">
        <v>8.85</v>
      </c>
      <c r="J108" s="354">
        <v>1.58</v>
      </c>
      <c r="K108" s="297">
        <v>2.81</v>
      </c>
      <c r="L108" s="302">
        <v>1.76</v>
      </c>
      <c r="M108" s="302">
        <v>0.69</v>
      </c>
      <c r="N108" s="302">
        <v>3.26</v>
      </c>
      <c r="O108" s="302">
        <v>2.63</v>
      </c>
      <c r="P108" s="302">
        <v>16.399999999999999</v>
      </c>
      <c r="Q108" s="348">
        <v>7.79</v>
      </c>
      <c r="S108" s="353"/>
      <c r="T108" s="349" t="s">
        <v>143</v>
      </c>
      <c r="U108" s="254">
        <v>68</v>
      </c>
      <c r="V108" s="252">
        <v>24.2</v>
      </c>
      <c r="W108" s="252">
        <v>17.100000000000001</v>
      </c>
      <c r="X108" s="252">
        <v>27</v>
      </c>
      <c r="Y108" s="252">
        <v>16</v>
      </c>
      <c r="Z108" s="252">
        <v>48.2</v>
      </c>
      <c r="AA108" s="253">
        <v>39.799999999999997</v>
      </c>
      <c r="AB108" s="254">
        <v>64.099999999999994</v>
      </c>
      <c r="AC108" s="252">
        <v>15.1</v>
      </c>
      <c r="AD108" s="252">
        <v>17.100000000000001</v>
      </c>
      <c r="AE108" s="252">
        <v>17.3</v>
      </c>
      <c r="AF108" s="252">
        <v>73.099999999999994</v>
      </c>
      <c r="AG108" s="252">
        <v>37.299999999999997</v>
      </c>
      <c r="AH108" s="255">
        <v>48.5</v>
      </c>
    </row>
    <row r="109" spans="2:34" ht="17" hidden="1" customHeight="1" thickBot="1">
      <c r="B109" s="350" t="s">
        <v>315</v>
      </c>
      <c r="C109" s="343" t="s">
        <v>129</v>
      </c>
      <c r="D109" s="290">
        <v>5.69</v>
      </c>
      <c r="E109" s="295">
        <v>5.41</v>
      </c>
      <c r="F109" s="295">
        <v>1.45</v>
      </c>
      <c r="G109" s="295">
        <v>2.6</v>
      </c>
      <c r="H109" s="295">
        <v>1.23</v>
      </c>
      <c r="I109" s="295">
        <v>10</v>
      </c>
      <c r="J109" s="351">
        <v>1.55</v>
      </c>
      <c r="K109" s="290">
        <v>2.52</v>
      </c>
      <c r="L109" s="295">
        <v>1.51</v>
      </c>
      <c r="M109" s="295">
        <v>0.85</v>
      </c>
      <c r="N109" s="295">
        <v>3.84</v>
      </c>
      <c r="O109" s="295">
        <v>2.57</v>
      </c>
      <c r="P109" s="295">
        <v>18.100000000000001</v>
      </c>
      <c r="Q109" s="343">
        <v>7.75</v>
      </c>
      <c r="S109" s="350" t="s">
        <v>315</v>
      </c>
      <c r="T109" s="345" t="s">
        <v>142</v>
      </c>
      <c r="U109" s="249">
        <v>69.5</v>
      </c>
      <c r="V109" s="247">
        <v>23.2</v>
      </c>
      <c r="W109" s="247">
        <v>16.8</v>
      </c>
      <c r="X109" s="247">
        <v>25.9</v>
      </c>
      <c r="Y109" s="247">
        <v>16</v>
      </c>
      <c r="Z109" s="247">
        <v>48</v>
      </c>
      <c r="AA109" s="248">
        <v>38.9</v>
      </c>
      <c r="AB109" s="249">
        <v>64.5</v>
      </c>
      <c r="AC109" s="247">
        <v>14.6</v>
      </c>
      <c r="AD109" s="247">
        <v>16.7</v>
      </c>
      <c r="AE109" s="247">
        <v>15.9</v>
      </c>
      <c r="AF109" s="247">
        <v>73.3</v>
      </c>
      <c r="AG109" s="247">
        <v>39.5</v>
      </c>
      <c r="AH109" s="250">
        <v>48.1</v>
      </c>
    </row>
    <row r="110" spans="2:34" ht="17" hidden="1" customHeight="1" thickBot="1">
      <c r="B110" s="353"/>
      <c r="C110" s="348" t="s">
        <v>130</v>
      </c>
      <c r="D110" s="297">
        <v>5.64</v>
      </c>
      <c r="E110" s="302">
        <v>4.54</v>
      </c>
      <c r="F110" s="302">
        <v>1.48</v>
      </c>
      <c r="G110" s="302">
        <v>2.56</v>
      </c>
      <c r="H110" s="302">
        <v>1.19</v>
      </c>
      <c r="I110" s="302">
        <v>9.9499999999999993</v>
      </c>
      <c r="J110" s="354">
        <v>1.36</v>
      </c>
      <c r="K110" s="297">
        <v>3.03</v>
      </c>
      <c r="L110" s="302">
        <v>0.84</v>
      </c>
      <c r="M110" s="302">
        <v>0.87</v>
      </c>
      <c r="N110" s="302">
        <v>3.93</v>
      </c>
      <c r="O110" s="302">
        <v>2.31</v>
      </c>
      <c r="P110" s="302">
        <v>18.600000000000001</v>
      </c>
      <c r="Q110" s="348">
        <v>7.78</v>
      </c>
      <c r="S110" s="353"/>
      <c r="T110" s="349" t="s">
        <v>143</v>
      </c>
      <c r="U110" s="254">
        <v>70.3</v>
      </c>
      <c r="V110" s="252">
        <v>23</v>
      </c>
      <c r="W110" s="252">
        <v>17.100000000000001</v>
      </c>
      <c r="X110" s="252">
        <v>26</v>
      </c>
      <c r="Y110" s="252">
        <v>16.8</v>
      </c>
      <c r="Z110" s="252">
        <v>48.8</v>
      </c>
      <c r="AA110" s="253">
        <v>38.9</v>
      </c>
      <c r="AB110" s="254">
        <v>65.3</v>
      </c>
      <c r="AC110" s="252">
        <v>14.5</v>
      </c>
      <c r="AD110" s="252">
        <v>16.399999999999999</v>
      </c>
      <c r="AE110" s="252">
        <v>16.100000000000001</v>
      </c>
      <c r="AF110" s="252">
        <v>73.3</v>
      </c>
      <c r="AG110" s="252">
        <v>39.700000000000003</v>
      </c>
      <c r="AH110" s="255">
        <v>47.7</v>
      </c>
    </row>
    <row r="111" spans="2:34" ht="17" hidden="1" customHeight="1" thickBot="1">
      <c r="B111" s="350" t="s">
        <v>316</v>
      </c>
      <c r="C111" s="343" t="s">
        <v>129</v>
      </c>
      <c r="D111" s="290">
        <v>5.64</v>
      </c>
      <c r="E111" s="295">
        <v>5.14</v>
      </c>
      <c r="F111" s="295">
        <v>1.44</v>
      </c>
      <c r="G111" s="295">
        <v>2.37</v>
      </c>
      <c r="H111" s="295">
        <v>1.21</v>
      </c>
      <c r="I111" s="295">
        <v>10.4</v>
      </c>
      <c r="J111" s="351">
        <v>1.29</v>
      </c>
      <c r="K111" s="290">
        <v>2.68</v>
      </c>
      <c r="L111" s="295">
        <v>1.72</v>
      </c>
      <c r="M111" s="295">
        <v>0.72</v>
      </c>
      <c r="N111" s="295">
        <v>3.1</v>
      </c>
      <c r="O111" s="295">
        <v>2.11</v>
      </c>
      <c r="P111" s="295">
        <v>18</v>
      </c>
      <c r="Q111" s="343">
        <v>7.17</v>
      </c>
      <c r="S111" s="350" t="s">
        <v>316</v>
      </c>
      <c r="T111" s="345" t="s">
        <v>142</v>
      </c>
      <c r="U111" s="249">
        <v>69.599999999999994</v>
      </c>
      <c r="V111" s="247">
        <v>23.1</v>
      </c>
      <c r="W111" s="247">
        <v>16.8</v>
      </c>
      <c r="X111" s="247">
        <v>26.2</v>
      </c>
      <c r="Y111" s="247">
        <v>15.1</v>
      </c>
      <c r="Z111" s="247">
        <v>45.4</v>
      </c>
      <c r="AA111" s="248">
        <v>39.799999999999997</v>
      </c>
      <c r="AB111" s="249">
        <v>67.400000000000006</v>
      </c>
      <c r="AC111" s="247">
        <v>14.5</v>
      </c>
      <c r="AD111" s="247">
        <v>16.100000000000001</v>
      </c>
      <c r="AE111" s="247">
        <v>15.7</v>
      </c>
      <c r="AF111" s="247">
        <v>73.2</v>
      </c>
      <c r="AG111" s="247">
        <v>36.799999999999997</v>
      </c>
      <c r="AH111" s="250">
        <v>45.6</v>
      </c>
    </row>
    <row r="112" spans="2:34" ht="17" hidden="1" customHeight="1" thickBot="1">
      <c r="B112" s="353"/>
      <c r="C112" s="348" t="s">
        <v>130</v>
      </c>
      <c r="D112" s="297">
        <v>5.23</v>
      </c>
      <c r="E112" s="302">
        <v>5.19</v>
      </c>
      <c r="F112" s="302">
        <v>1.41</v>
      </c>
      <c r="G112" s="302">
        <v>2.35</v>
      </c>
      <c r="H112" s="302">
        <v>1.32</v>
      </c>
      <c r="I112" s="302">
        <v>9.84</v>
      </c>
      <c r="J112" s="354">
        <v>1.37</v>
      </c>
      <c r="K112" s="297">
        <v>2.17</v>
      </c>
      <c r="L112" s="302">
        <v>1.82</v>
      </c>
      <c r="M112" s="302">
        <v>0.74</v>
      </c>
      <c r="N112" s="302">
        <v>3.24</v>
      </c>
      <c r="O112" s="302">
        <v>2.06</v>
      </c>
      <c r="P112" s="302">
        <v>17.8</v>
      </c>
      <c r="Q112" s="348">
        <v>6.92</v>
      </c>
      <c r="S112" s="353"/>
      <c r="T112" s="349" t="s">
        <v>143</v>
      </c>
      <c r="U112" s="254">
        <v>68.599999999999994</v>
      </c>
      <c r="V112" s="252">
        <v>24.2</v>
      </c>
      <c r="W112" s="252">
        <v>16.899999999999999</v>
      </c>
      <c r="X112" s="252">
        <v>26.1</v>
      </c>
      <c r="Y112" s="252">
        <v>15.4</v>
      </c>
      <c r="Z112" s="252">
        <v>45.2</v>
      </c>
      <c r="AA112" s="253">
        <v>40.4</v>
      </c>
      <c r="AB112" s="254">
        <v>66.7</v>
      </c>
      <c r="AC112" s="252">
        <v>15.2</v>
      </c>
      <c r="AD112" s="252">
        <v>16.3</v>
      </c>
      <c r="AE112" s="252">
        <v>16.3</v>
      </c>
      <c r="AF112" s="252">
        <v>73.900000000000006</v>
      </c>
      <c r="AG112" s="252">
        <v>36.9</v>
      </c>
      <c r="AH112" s="255">
        <v>46.6</v>
      </c>
    </row>
    <row r="113" spans="2:36" ht="17" hidden="1" customHeight="1" thickBot="1">
      <c r="B113" s="350" t="s">
        <v>317</v>
      </c>
      <c r="C113" s="343" t="s">
        <v>129</v>
      </c>
      <c r="D113" s="290">
        <v>5.48</v>
      </c>
      <c r="E113" s="295">
        <v>4.96</v>
      </c>
      <c r="F113" s="295">
        <v>1.64</v>
      </c>
      <c r="G113" s="295">
        <v>2.57</v>
      </c>
      <c r="H113" s="295">
        <v>1.44</v>
      </c>
      <c r="I113" s="295">
        <v>9.49</v>
      </c>
      <c r="J113" s="351">
        <v>1.51</v>
      </c>
      <c r="K113" s="290">
        <v>2.4300000000000002</v>
      </c>
      <c r="L113" s="295">
        <v>1.43</v>
      </c>
      <c r="M113" s="295">
        <v>0.85</v>
      </c>
      <c r="N113" s="295">
        <v>3.64</v>
      </c>
      <c r="O113" s="295">
        <v>2.11</v>
      </c>
      <c r="P113" s="295">
        <v>17.100000000000001</v>
      </c>
      <c r="Q113" s="343">
        <v>8.59</v>
      </c>
      <c r="S113" s="350" t="s">
        <v>317</v>
      </c>
      <c r="T113" s="345" t="s">
        <v>142</v>
      </c>
      <c r="U113" s="249">
        <v>72.7</v>
      </c>
      <c r="V113" s="247">
        <v>21.4</v>
      </c>
      <c r="W113" s="247">
        <v>16.100000000000001</v>
      </c>
      <c r="X113" s="247">
        <v>25.9</v>
      </c>
      <c r="Y113" s="247">
        <v>16</v>
      </c>
      <c r="Z113" s="247">
        <v>41.3</v>
      </c>
      <c r="AA113" s="248">
        <v>38.4</v>
      </c>
      <c r="AB113" s="249">
        <v>73.8</v>
      </c>
      <c r="AC113" s="247">
        <v>14.3</v>
      </c>
      <c r="AD113" s="247">
        <v>16.399999999999999</v>
      </c>
      <c r="AE113" s="247">
        <v>16.100000000000001</v>
      </c>
      <c r="AF113" s="247">
        <v>73.599999999999994</v>
      </c>
      <c r="AG113" s="247">
        <v>37.700000000000003</v>
      </c>
      <c r="AH113" s="250">
        <v>45.4</v>
      </c>
    </row>
    <row r="114" spans="2:36" ht="17" hidden="1" customHeight="1" thickBot="1">
      <c r="B114" s="353"/>
      <c r="C114" s="348" t="s">
        <v>130</v>
      </c>
      <c r="D114" s="297">
        <v>5.24</v>
      </c>
      <c r="E114" s="302">
        <v>5.0599999999999996</v>
      </c>
      <c r="F114" s="302">
        <v>1.66</v>
      </c>
      <c r="G114" s="302">
        <v>2.44</v>
      </c>
      <c r="H114" s="302">
        <v>1.45</v>
      </c>
      <c r="I114" s="302">
        <v>9.2899999999999991</v>
      </c>
      <c r="J114" s="354">
        <v>1.69</v>
      </c>
      <c r="K114" s="297">
        <v>1.98</v>
      </c>
      <c r="L114" s="302">
        <v>1.57</v>
      </c>
      <c r="M114" s="302">
        <v>0.84</v>
      </c>
      <c r="N114" s="302">
        <v>3.57</v>
      </c>
      <c r="O114" s="302">
        <v>2.08</v>
      </c>
      <c r="P114" s="302">
        <v>16.899999999999999</v>
      </c>
      <c r="Q114" s="348">
        <v>8.59</v>
      </c>
      <c r="S114" s="353"/>
      <c r="T114" s="349" t="s">
        <v>143</v>
      </c>
      <c r="U114" s="254">
        <v>71.8</v>
      </c>
      <c r="V114" s="252">
        <v>21.1</v>
      </c>
      <c r="W114" s="252">
        <v>15.5</v>
      </c>
      <c r="X114" s="252">
        <v>25.8</v>
      </c>
      <c r="Y114" s="252">
        <v>16.5</v>
      </c>
      <c r="Z114" s="252">
        <v>41.4</v>
      </c>
      <c r="AA114" s="253">
        <v>38.799999999999997</v>
      </c>
      <c r="AB114" s="254">
        <v>73.5</v>
      </c>
      <c r="AC114" s="252">
        <v>14.1</v>
      </c>
      <c r="AD114" s="252">
        <v>15.8</v>
      </c>
      <c r="AE114" s="252">
        <v>16.600000000000001</v>
      </c>
      <c r="AF114" s="252">
        <v>74.5</v>
      </c>
      <c r="AG114" s="252">
        <v>37.700000000000003</v>
      </c>
      <c r="AH114" s="255">
        <v>45.9</v>
      </c>
    </row>
    <row r="115" spans="2:36" ht="17" hidden="1" customHeight="1" thickBot="1">
      <c r="B115" s="350" t="s">
        <v>318</v>
      </c>
      <c r="C115" s="343" t="s">
        <v>129</v>
      </c>
      <c r="D115" s="290">
        <v>5.48</v>
      </c>
      <c r="E115" s="295">
        <v>4.96</v>
      </c>
      <c r="F115" s="295">
        <v>1.64</v>
      </c>
      <c r="G115" s="295">
        <v>2.57</v>
      </c>
      <c r="H115" s="295">
        <v>1.44</v>
      </c>
      <c r="I115" s="295">
        <v>9.49</v>
      </c>
      <c r="J115" s="351">
        <v>1.51</v>
      </c>
      <c r="K115" s="290">
        <v>2.4300000000000002</v>
      </c>
      <c r="L115" s="295">
        <v>1.43</v>
      </c>
      <c r="M115" s="295">
        <v>0.85</v>
      </c>
      <c r="N115" s="295">
        <v>3.64</v>
      </c>
      <c r="O115" s="295">
        <v>2.11</v>
      </c>
      <c r="P115" s="295">
        <v>17.100000000000001</v>
      </c>
      <c r="Q115" s="343">
        <v>8.59</v>
      </c>
      <c r="S115" s="350" t="s">
        <v>318</v>
      </c>
      <c r="T115" s="343" t="s">
        <v>319</v>
      </c>
      <c r="U115" s="249">
        <v>73.8</v>
      </c>
      <c r="V115" s="247">
        <v>16.8</v>
      </c>
      <c r="W115" s="247">
        <v>14.8</v>
      </c>
      <c r="X115" s="247">
        <v>22.9</v>
      </c>
      <c r="Y115" s="247">
        <v>11.5</v>
      </c>
      <c r="Z115" s="247">
        <v>42.1</v>
      </c>
      <c r="AA115" s="248">
        <v>32.4</v>
      </c>
      <c r="AB115" s="249">
        <v>66.5</v>
      </c>
      <c r="AC115" s="247">
        <v>8.5399999999999991</v>
      </c>
      <c r="AD115" s="247">
        <v>29</v>
      </c>
      <c r="AE115" s="247">
        <v>16.5</v>
      </c>
      <c r="AF115" s="247">
        <v>63.7</v>
      </c>
      <c r="AG115" s="247">
        <v>39.5</v>
      </c>
      <c r="AH115" s="250">
        <v>58.9</v>
      </c>
    </row>
    <row r="116" spans="2:36" ht="20" hidden="1" customHeight="1">
      <c r="B116" s="353"/>
      <c r="C116" s="348" t="s">
        <v>130</v>
      </c>
      <c r="D116" s="297">
        <v>5.24</v>
      </c>
      <c r="E116" s="302">
        <v>5.0599999999999996</v>
      </c>
      <c r="F116" s="302">
        <v>1.66</v>
      </c>
      <c r="G116" s="302">
        <v>2.44</v>
      </c>
      <c r="H116" s="302">
        <v>1.45</v>
      </c>
      <c r="I116" s="302">
        <v>9.2899999999999991</v>
      </c>
      <c r="J116" s="354">
        <v>1.69</v>
      </c>
      <c r="K116" s="297">
        <v>1.98</v>
      </c>
      <c r="L116" s="302">
        <v>1.57</v>
      </c>
      <c r="M116" s="302">
        <v>0.84</v>
      </c>
      <c r="N116" s="302">
        <v>3.57</v>
      </c>
      <c r="O116" s="302">
        <v>2.08</v>
      </c>
      <c r="P116" s="302">
        <v>16.899999999999999</v>
      </c>
      <c r="Q116" s="348">
        <v>8.59</v>
      </c>
      <c r="S116" s="353"/>
      <c r="T116" s="348" t="s">
        <v>320</v>
      </c>
      <c r="U116" s="254">
        <v>72.900000000000006</v>
      </c>
      <c r="V116" s="252">
        <v>16.2</v>
      </c>
      <c r="W116" s="252">
        <v>14.1</v>
      </c>
      <c r="X116" s="252">
        <v>22.7</v>
      </c>
      <c r="Y116" s="252">
        <v>11.1</v>
      </c>
      <c r="Z116" s="252">
        <v>41.6</v>
      </c>
      <c r="AA116" s="253">
        <v>31.8</v>
      </c>
      <c r="AB116" s="254">
        <v>65.599999999999994</v>
      </c>
      <c r="AC116" s="252">
        <v>8.23</v>
      </c>
      <c r="AD116" s="252">
        <v>28.3</v>
      </c>
      <c r="AE116" s="252">
        <v>16.2</v>
      </c>
      <c r="AF116" s="252">
        <v>63.5</v>
      </c>
      <c r="AG116" s="252">
        <v>38.200000000000003</v>
      </c>
      <c r="AH116" s="255">
        <v>59.1</v>
      </c>
      <c r="AJ116" s="8" t="s">
        <v>321</v>
      </c>
    </row>
    <row r="117" spans="2:36" ht="17" hidden="1" customHeight="1" thickBot="1">
      <c r="B117" s="350" t="s">
        <v>322</v>
      </c>
      <c r="C117" s="343" t="s">
        <v>129</v>
      </c>
      <c r="D117" s="290">
        <v>3.77</v>
      </c>
      <c r="E117" s="295">
        <v>4.5599999999999996</v>
      </c>
      <c r="F117" s="295">
        <v>1.47</v>
      </c>
      <c r="G117" s="295">
        <v>1.77</v>
      </c>
      <c r="H117" s="295">
        <v>1.1299999999999999</v>
      </c>
      <c r="I117" s="295">
        <v>10.3</v>
      </c>
      <c r="J117" s="351">
        <v>1.66</v>
      </c>
      <c r="K117" s="290">
        <v>0.52</v>
      </c>
      <c r="L117" s="295">
        <v>1.83</v>
      </c>
      <c r="M117" s="295">
        <v>0.91</v>
      </c>
      <c r="N117" s="295">
        <v>3.48</v>
      </c>
      <c r="O117" s="295">
        <v>1.9</v>
      </c>
      <c r="P117" s="295">
        <v>19.2</v>
      </c>
      <c r="Q117" s="343">
        <v>7.19</v>
      </c>
      <c r="S117" s="350" t="s">
        <v>322</v>
      </c>
      <c r="T117" s="343" t="s">
        <v>319</v>
      </c>
      <c r="U117" s="249">
        <v>72.5</v>
      </c>
      <c r="V117" s="247">
        <v>10.7</v>
      </c>
      <c r="W117" s="247">
        <v>18.899999999999999</v>
      </c>
      <c r="X117" s="247">
        <v>14.7</v>
      </c>
      <c r="Y117" s="247">
        <v>9.15</v>
      </c>
      <c r="Z117" s="247">
        <v>55.2</v>
      </c>
      <c r="AA117" s="248">
        <v>30.6</v>
      </c>
      <c r="AB117" s="249">
        <v>67.400000000000006</v>
      </c>
      <c r="AC117" s="247">
        <v>6.51</v>
      </c>
      <c r="AD117" s="247">
        <v>28.5</v>
      </c>
      <c r="AE117" s="247">
        <v>9.4700000000000006</v>
      </c>
      <c r="AF117" s="247">
        <v>62.3</v>
      </c>
      <c r="AG117" s="247">
        <v>50.6</v>
      </c>
      <c r="AH117" s="250">
        <v>59.8</v>
      </c>
      <c r="AJ117" s="8" t="s">
        <v>323</v>
      </c>
    </row>
    <row r="118" spans="2:36" ht="17" hidden="1" customHeight="1" thickBot="1">
      <c r="B118" s="353"/>
      <c r="C118" s="348" t="s">
        <v>130</v>
      </c>
      <c r="D118" s="297">
        <v>3.91</v>
      </c>
      <c r="E118" s="302">
        <v>5</v>
      </c>
      <c r="F118" s="302">
        <v>1.49</v>
      </c>
      <c r="G118" s="302">
        <v>1.78</v>
      </c>
      <c r="H118" s="302">
        <v>1.22</v>
      </c>
      <c r="I118" s="302">
        <v>10.8</v>
      </c>
      <c r="J118" s="354">
        <v>1.63</v>
      </c>
      <c r="K118" s="297">
        <v>0.78</v>
      </c>
      <c r="L118" s="302">
        <v>1.81</v>
      </c>
      <c r="M118" s="302">
        <v>0.84</v>
      </c>
      <c r="N118" s="302">
        <v>3.59</v>
      </c>
      <c r="O118" s="302">
        <v>2.64</v>
      </c>
      <c r="P118" s="302">
        <v>19.8</v>
      </c>
      <c r="Q118" s="348">
        <v>6.98</v>
      </c>
      <c r="S118" s="353"/>
      <c r="T118" s="348" t="s">
        <v>320</v>
      </c>
      <c r="U118" s="254">
        <v>72.2</v>
      </c>
      <c r="V118" s="252">
        <v>11.2</v>
      </c>
      <c r="W118" s="252">
        <v>18.899999999999999</v>
      </c>
      <c r="X118" s="252">
        <v>15.4</v>
      </c>
      <c r="Y118" s="252">
        <v>9.1199999999999992</v>
      </c>
      <c r="Z118" s="252">
        <v>55.1</v>
      </c>
      <c r="AA118" s="253">
        <v>31.7</v>
      </c>
      <c r="AB118" s="254">
        <v>66.900000000000006</v>
      </c>
      <c r="AC118" s="252">
        <v>6.87</v>
      </c>
      <c r="AD118" s="252">
        <v>28.4</v>
      </c>
      <c r="AE118" s="252">
        <v>9.65</v>
      </c>
      <c r="AF118" s="252">
        <v>62</v>
      </c>
      <c r="AG118" s="252">
        <v>49.2</v>
      </c>
      <c r="AH118" s="255">
        <v>59.5</v>
      </c>
      <c r="AJ118" s="8" t="s">
        <v>324</v>
      </c>
    </row>
    <row r="119" spans="2:36" ht="18" hidden="1" customHeight="1">
      <c r="B119" s="350" t="s">
        <v>325</v>
      </c>
      <c r="C119" s="343" t="s">
        <v>129</v>
      </c>
      <c r="D119" s="290">
        <v>3.75</v>
      </c>
      <c r="E119" s="295">
        <v>4.49</v>
      </c>
      <c r="F119" s="295">
        <v>1.46</v>
      </c>
      <c r="G119" s="295">
        <v>1.79</v>
      </c>
      <c r="H119" s="295">
        <v>1.18</v>
      </c>
      <c r="I119" s="295">
        <v>10.3</v>
      </c>
      <c r="J119" s="351">
        <v>1.61</v>
      </c>
      <c r="K119" s="290">
        <v>0.55000000000000004</v>
      </c>
      <c r="L119" s="295">
        <v>1.7</v>
      </c>
      <c r="M119" s="295">
        <v>0.97</v>
      </c>
      <c r="N119" s="295">
        <v>3.38</v>
      </c>
      <c r="O119" s="295">
        <v>2.08</v>
      </c>
      <c r="P119" s="295">
        <v>18.100000000000001</v>
      </c>
      <c r="Q119" s="343">
        <v>7.51</v>
      </c>
      <c r="S119" s="350" t="s">
        <v>325</v>
      </c>
      <c r="T119" s="343" t="s">
        <v>319</v>
      </c>
      <c r="U119" s="249">
        <v>70.3</v>
      </c>
      <c r="V119" s="247">
        <v>13</v>
      </c>
      <c r="W119" s="247">
        <v>18.8</v>
      </c>
      <c r="X119" s="247">
        <v>20</v>
      </c>
      <c r="Y119" s="247">
        <v>11.2</v>
      </c>
      <c r="Z119" s="247">
        <v>54.1</v>
      </c>
      <c r="AA119" s="248">
        <v>30.6</v>
      </c>
      <c r="AB119" s="249">
        <v>60.2</v>
      </c>
      <c r="AC119" s="247">
        <v>8.58</v>
      </c>
      <c r="AD119" s="247">
        <v>28</v>
      </c>
      <c r="AE119" s="247">
        <v>14.8</v>
      </c>
      <c r="AF119" s="247">
        <v>63.6</v>
      </c>
      <c r="AG119" s="247">
        <v>48.3</v>
      </c>
      <c r="AH119" s="250">
        <v>58.8</v>
      </c>
      <c r="AJ119" s="8" t="s">
        <v>326</v>
      </c>
    </row>
    <row r="120" spans="2:36" s="93" customFormat="1" ht="17" hidden="1" customHeight="1" thickBot="1">
      <c r="B120" s="353"/>
      <c r="C120" s="348" t="s">
        <v>130</v>
      </c>
      <c r="D120" s="297">
        <v>3.89</v>
      </c>
      <c r="E120" s="302">
        <v>4.84</v>
      </c>
      <c r="F120" s="302">
        <v>1.49</v>
      </c>
      <c r="G120" s="302">
        <v>1.83</v>
      </c>
      <c r="H120" s="302">
        <v>1.33</v>
      </c>
      <c r="I120" s="302">
        <v>10.9</v>
      </c>
      <c r="J120" s="354">
        <v>1.56</v>
      </c>
      <c r="K120" s="297">
        <v>0.78</v>
      </c>
      <c r="L120" s="302">
        <v>1.74</v>
      </c>
      <c r="M120" s="302">
        <v>0.86</v>
      </c>
      <c r="N120" s="302">
        <v>3.49</v>
      </c>
      <c r="O120" s="302">
        <v>2.64</v>
      </c>
      <c r="P120" s="302">
        <v>18.5</v>
      </c>
      <c r="Q120" s="348">
        <v>7.28</v>
      </c>
      <c r="S120" s="353"/>
      <c r="T120" s="348" t="s">
        <v>320</v>
      </c>
      <c r="U120" s="254">
        <v>69.8</v>
      </c>
      <c r="V120" s="252">
        <v>13.8</v>
      </c>
      <c r="W120" s="252">
        <v>18.600000000000001</v>
      </c>
      <c r="X120" s="252">
        <v>20.3</v>
      </c>
      <c r="Y120" s="252">
        <v>11</v>
      </c>
      <c r="Z120" s="252">
        <v>53.6</v>
      </c>
      <c r="AA120" s="253">
        <v>31.4</v>
      </c>
      <c r="AB120" s="254">
        <v>59.9</v>
      </c>
      <c r="AC120" s="252">
        <v>8.73</v>
      </c>
      <c r="AD120" s="252">
        <v>27.8</v>
      </c>
      <c r="AE120" s="252">
        <v>14.3</v>
      </c>
      <c r="AF120" s="252">
        <v>63.1</v>
      </c>
      <c r="AG120" s="252">
        <v>47.1</v>
      </c>
      <c r="AH120" s="255">
        <v>58.5</v>
      </c>
    </row>
    <row r="121" spans="2:36" hidden="1">
      <c r="B121" s="364" t="s">
        <v>327</v>
      </c>
      <c r="C121" s="365" t="s">
        <v>328</v>
      </c>
      <c r="D121" s="132">
        <v>3.59</v>
      </c>
      <c r="E121" s="126">
        <v>4.9000000000000004</v>
      </c>
      <c r="F121" s="126">
        <v>1.46</v>
      </c>
      <c r="G121" s="126">
        <v>1.72</v>
      </c>
      <c r="H121" s="126">
        <v>0.88</v>
      </c>
      <c r="I121" s="126">
        <v>31</v>
      </c>
      <c r="J121" s="366">
        <v>0.56000000000000005</v>
      </c>
      <c r="K121" s="132">
        <v>0.52</v>
      </c>
      <c r="L121" s="126">
        <v>1.53</v>
      </c>
      <c r="M121" s="126">
        <v>0.98</v>
      </c>
      <c r="N121" s="126">
        <v>1.78</v>
      </c>
      <c r="O121" s="126">
        <v>1.31</v>
      </c>
      <c r="P121" s="126">
        <v>27.2</v>
      </c>
      <c r="Q121" s="365">
        <v>2.97</v>
      </c>
      <c r="S121" s="364" t="s">
        <v>327</v>
      </c>
      <c r="T121" s="365" t="s">
        <v>329</v>
      </c>
      <c r="U121" s="206">
        <v>67.400000000000006</v>
      </c>
      <c r="V121" s="204">
        <v>19.7</v>
      </c>
      <c r="W121" s="204">
        <v>34.799999999999997</v>
      </c>
      <c r="X121" s="204">
        <v>25.8</v>
      </c>
      <c r="Y121" s="204">
        <v>20</v>
      </c>
      <c r="Z121" s="204">
        <v>79.599999999999994</v>
      </c>
      <c r="AA121" s="205">
        <v>24.7</v>
      </c>
      <c r="AB121" s="206">
        <v>49.2</v>
      </c>
      <c r="AC121" s="204">
        <v>15.9</v>
      </c>
      <c r="AD121" s="204">
        <v>16</v>
      </c>
      <c r="AE121" s="204">
        <v>35.700000000000003</v>
      </c>
      <c r="AF121" s="204">
        <v>42.6</v>
      </c>
      <c r="AG121" s="204">
        <v>67.599999999999994</v>
      </c>
      <c r="AH121" s="207">
        <v>62.1</v>
      </c>
    </row>
    <row r="122" spans="2:36" ht="17" hidden="1" thickBot="1">
      <c r="B122" s="367"/>
      <c r="C122" s="368" t="s">
        <v>330</v>
      </c>
      <c r="D122" s="133">
        <v>3.71</v>
      </c>
      <c r="E122" s="127">
        <v>4.78</v>
      </c>
      <c r="F122" s="127">
        <v>1.45</v>
      </c>
      <c r="G122" s="127">
        <v>1.7</v>
      </c>
      <c r="H122" s="127">
        <v>1.05</v>
      </c>
      <c r="I122" s="127">
        <v>30.9</v>
      </c>
      <c r="J122" s="369">
        <v>0.52</v>
      </c>
      <c r="K122" s="133">
        <v>0.59</v>
      </c>
      <c r="L122" s="127">
        <v>1.56</v>
      </c>
      <c r="M122" s="127">
        <v>1.03</v>
      </c>
      <c r="N122" s="127">
        <v>1.72</v>
      </c>
      <c r="O122" s="127">
        <v>1.67</v>
      </c>
      <c r="P122" s="127">
        <v>26.8</v>
      </c>
      <c r="Q122" s="368">
        <v>2.9</v>
      </c>
      <c r="S122" s="367"/>
      <c r="T122" s="368" t="s">
        <v>331</v>
      </c>
      <c r="U122" s="210">
        <v>66.8</v>
      </c>
      <c r="V122" s="208">
        <v>19.399999999999999</v>
      </c>
      <c r="W122" s="208">
        <v>35.1</v>
      </c>
      <c r="X122" s="208">
        <v>25.6</v>
      </c>
      <c r="Y122" s="208">
        <v>20</v>
      </c>
      <c r="Z122" s="208">
        <v>79.400000000000006</v>
      </c>
      <c r="AA122" s="209">
        <v>24.5</v>
      </c>
      <c r="AB122" s="210">
        <v>49.4</v>
      </c>
      <c r="AC122" s="208">
        <v>15</v>
      </c>
      <c r="AD122" s="208">
        <v>16.3</v>
      </c>
      <c r="AE122" s="208">
        <v>35.799999999999997</v>
      </c>
      <c r="AF122" s="208">
        <v>42.8</v>
      </c>
      <c r="AG122" s="208">
        <v>67.2</v>
      </c>
      <c r="AH122" s="211">
        <v>62.2</v>
      </c>
    </row>
    <row r="123" spans="2:36" hidden="1">
      <c r="B123" s="364" t="s">
        <v>332</v>
      </c>
      <c r="C123" s="365" t="s">
        <v>328</v>
      </c>
      <c r="D123" s="132">
        <v>3.75</v>
      </c>
      <c r="E123" s="126">
        <v>8.39</v>
      </c>
      <c r="F123" s="126">
        <v>1.97</v>
      </c>
      <c r="G123" s="126">
        <v>1.7</v>
      </c>
      <c r="H123" s="126">
        <v>0.49</v>
      </c>
      <c r="I123" s="126">
        <v>30.6</v>
      </c>
      <c r="J123" s="366">
        <v>0.53</v>
      </c>
      <c r="K123" s="132">
        <v>0.17</v>
      </c>
      <c r="L123" s="126">
        <v>3.45</v>
      </c>
      <c r="M123" s="126">
        <v>0.9</v>
      </c>
      <c r="N123" s="126">
        <v>1.76</v>
      </c>
      <c r="O123" s="126">
        <v>1.02</v>
      </c>
      <c r="P123" s="126">
        <v>27.6</v>
      </c>
      <c r="Q123" s="365">
        <v>3.36</v>
      </c>
      <c r="S123" s="364" t="s">
        <v>332</v>
      </c>
      <c r="T123" s="365" t="s">
        <v>329</v>
      </c>
      <c r="U123" s="206">
        <v>51.5</v>
      </c>
      <c r="V123" s="204">
        <v>29.2</v>
      </c>
      <c r="W123" s="204">
        <v>40.200000000000003</v>
      </c>
      <c r="X123" s="204">
        <v>24.8</v>
      </c>
      <c r="Y123" s="204">
        <v>20.399999999999999</v>
      </c>
      <c r="Z123" s="204">
        <v>72.8</v>
      </c>
      <c r="AA123" s="205">
        <v>27.6</v>
      </c>
      <c r="AB123" s="206">
        <v>32.700000000000003</v>
      </c>
      <c r="AC123" s="204">
        <v>29.2</v>
      </c>
      <c r="AD123" s="204">
        <v>17.600000000000001</v>
      </c>
      <c r="AE123" s="204">
        <v>32.6</v>
      </c>
      <c r="AF123" s="204">
        <v>43.2</v>
      </c>
      <c r="AG123" s="204">
        <v>60.4</v>
      </c>
      <c r="AH123" s="207">
        <v>61.4</v>
      </c>
    </row>
    <row r="124" spans="2:36" ht="17" hidden="1" thickBot="1">
      <c r="B124" s="367"/>
      <c r="C124" s="368" t="s">
        <v>330</v>
      </c>
      <c r="D124" s="133">
        <v>3.77</v>
      </c>
      <c r="E124" s="127">
        <v>9.52</v>
      </c>
      <c r="F124" s="127">
        <v>1.97</v>
      </c>
      <c r="G124" s="127">
        <v>1.75</v>
      </c>
      <c r="H124" s="127">
        <v>0.43</v>
      </c>
      <c r="I124" s="127">
        <v>30.8</v>
      </c>
      <c r="J124" s="369">
        <v>0.56999999999999995</v>
      </c>
      <c r="K124" s="133">
        <v>0.2</v>
      </c>
      <c r="L124" s="127">
        <v>5.89</v>
      </c>
      <c r="M124" s="127">
        <v>0.92</v>
      </c>
      <c r="N124" s="127">
        <v>1.98</v>
      </c>
      <c r="O124" s="127">
        <v>0.93</v>
      </c>
      <c r="P124" s="127">
        <v>27.9</v>
      </c>
      <c r="Q124" s="368">
        <v>3.61</v>
      </c>
      <c r="S124" s="367"/>
      <c r="T124" s="368" t="s">
        <v>331</v>
      </c>
      <c r="U124" s="210">
        <v>52.3</v>
      </c>
      <c r="V124" s="208">
        <v>30.4</v>
      </c>
      <c r="W124" s="208">
        <v>39.799999999999997</v>
      </c>
      <c r="X124" s="208">
        <v>25.3</v>
      </c>
      <c r="Y124" s="208">
        <v>20.399999999999999</v>
      </c>
      <c r="Z124" s="208">
        <v>72.7</v>
      </c>
      <c r="AA124" s="209">
        <v>28</v>
      </c>
      <c r="AB124" s="210">
        <v>33.5</v>
      </c>
      <c r="AC124" s="208">
        <v>30.4</v>
      </c>
      <c r="AD124" s="208">
        <v>17.899999999999999</v>
      </c>
      <c r="AE124" s="208">
        <v>33</v>
      </c>
      <c r="AF124" s="208">
        <v>42.9</v>
      </c>
      <c r="AG124" s="208">
        <v>60.1</v>
      </c>
      <c r="AH124" s="211">
        <v>61.5</v>
      </c>
    </row>
    <row r="125" spans="2:36" hidden="1">
      <c r="B125" s="370" t="s">
        <v>333</v>
      </c>
      <c r="C125" s="365" t="s">
        <v>328</v>
      </c>
      <c r="D125" s="132">
        <v>3.99</v>
      </c>
      <c r="E125" s="126">
        <v>8.5399999999999991</v>
      </c>
      <c r="F125" s="126">
        <v>1.78</v>
      </c>
      <c r="G125" s="126">
        <v>1.94</v>
      </c>
      <c r="H125" s="126">
        <v>0.61</v>
      </c>
      <c r="I125" s="126">
        <v>29.6</v>
      </c>
      <c r="J125" s="366">
        <v>0.59</v>
      </c>
      <c r="K125" s="132">
        <v>0.53</v>
      </c>
      <c r="L125" s="126">
        <v>3.53</v>
      </c>
      <c r="M125" s="126">
        <v>1.05</v>
      </c>
      <c r="N125" s="126">
        <v>1.91</v>
      </c>
      <c r="O125" s="126">
        <v>1.06</v>
      </c>
      <c r="P125" s="126">
        <v>25.6</v>
      </c>
      <c r="Q125" s="365">
        <v>1.52</v>
      </c>
      <c r="S125" s="370" t="s">
        <v>333</v>
      </c>
      <c r="T125" s="365" t="s">
        <v>329</v>
      </c>
      <c r="U125" s="206">
        <v>62.6</v>
      </c>
      <c r="V125" s="204">
        <v>26.7</v>
      </c>
      <c r="W125" s="204">
        <v>34</v>
      </c>
      <c r="X125" s="204">
        <v>24.9</v>
      </c>
      <c r="Y125" s="204">
        <v>21.7</v>
      </c>
      <c r="Z125" s="204">
        <v>70.599999999999994</v>
      </c>
      <c r="AA125" s="205">
        <v>23.4</v>
      </c>
      <c r="AB125" s="206">
        <v>43.4</v>
      </c>
      <c r="AC125" s="204">
        <v>22.8</v>
      </c>
      <c r="AD125" s="204">
        <v>11.1</v>
      </c>
      <c r="AE125" s="204">
        <v>32.9</v>
      </c>
      <c r="AF125" s="204">
        <v>43.2</v>
      </c>
      <c r="AG125" s="204">
        <v>57.8</v>
      </c>
      <c r="AH125" s="207">
        <v>47.4</v>
      </c>
    </row>
    <row r="126" spans="2:36" ht="17" hidden="1" thickBot="1">
      <c r="B126" s="367"/>
      <c r="C126" s="368" t="s">
        <v>330</v>
      </c>
      <c r="D126" s="133">
        <v>3.96</v>
      </c>
      <c r="E126" s="127">
        <v>8.81</v>
      </c>
      <c r="F126" s="127">
        <v>1.59</v>
      </c>
      <c r="G126" s="127">
        <v>1.95</v>
      </c>
      <c r="H126" s="127">
        <v>0.72</v>
      </c>
      <c r="I126" s="127">
        <v>28.6</v>
      </c>
      <c r="J126" s="369">
        <v>0.61</v>
      </c>
      <c r="K126" s="133">
        <v>0.56000000000000005</v>
      </c>
      <c r="L126" s="127">
        <v>4.38</v>
      </c>
      <c r="M126" s="127">
        <v>1.1000000000000001</v>
      </c>
      <c r="N126" s="127">
        <v>2.04</v>
      </c>
      <c r="O126" s="127">
        <v>1.27</v>
      </c>
      <c r="P126" s="127">
        <v>24</v>
      </c>
      <c r="Q126" s="368">
        <v>1.5</v>
      </c>
      <c r="S126" s="367"/>
      <c r="T126" s="368" t="s">
        <v>331</v>
      </c>
      <c r="U126" s="210">
        <v>62</v>
      </c>
      <c r="V126" s="208">
        <v>26.9</v>
      </c>
      <c r="W126" s="208">
        <v>34.799999999999997</v>
      </c>
      <c r="X126" s="208">
        <v>24.7</v>
      </c>
      <c r="Y126" s="208">
        <v>22.3</v>
      </c>
      <c r="Z126" s="208">
        <v>71.400000000000006</v>
      </c>
      <c r="AA126" s="209">
        <v>24.2</v>
      </c>
      <c r="AB126" s="210">
        <v>42.8</v>
      </c>
      <c r="AC126" s="208">
        <v>23.9</v>
      </c>
      <c r="AD126" s="208">
        <v>12.7</v>
      </c>
      <c r="AE126" s="208">
        <v>32.9</v>
      </c>
      <c r="AF126" s="208">
        <v>44.3</v>
      </c>
      <c r="AG126" s="208">
        <v>59.1</v>
      </c>
      <c r="AH126" s="211">
        <v>47.6</v>
      </c>
    </row>
    <row r="127" spans="2:36" hidden="1">
      <c r="B127" s="370" t="s">
        <v>334</v>
      </c>
      <c r="C127" s="365" t="s">
        <v>328</v>
      </c>
      <c r="D127" s="132">
        <v>3.55</v>
      </c>
      <c r="E127" s="126">
        <v>7.14</v>
      </c>
      <c r="F127" s="126">
        <v>1.78</v>
      </c>
      <c r="G127" s="126">
        <v>1.87</v>
      </c>
      <c r="H127" s="126">
        <v>1.24</v>
      </c>
      <c r="I127" s="126">
        <v>30.9</v>
      </c>
      <c r="J127" s="366">
        <v>0.5</v>
      </c>
      <c r="K127" s="132">
        <v>0.4</v>
      </c>
      <c r="L127" s="126">
        <v>0.22</v>
      </c>
      <c r="M127" s="126">
        <v>0.92</v>
      </c>
      <c r="N127" s="126">
        <v>1.91</v>
      </c>
      <c r="O127" s="126">
        <v>1.23</v>
      </c>
      <c r="P127" s="126">
        <v>27</v>
      </c>
      <c r="Q127" s="365">
        <v>2.66</v>
      </c>
      <c r="S127" s="370" t="s">
        <v>334</v>
      </c>
      <c r="T127" s="365" t="s">
        <v>329</v>
      </c>
      <c r="U127" s="206">
        <v>58.8</v>
      </c>
      <c r="V127" s="204">
        <v>25</v>
      </c>
      <c r="W127" s="204">
        <v>39.4</v>
      </c>
      <c r="X127" s="204">
        <v>24.6</v>
      </c>
      <c r="Y127" s="204">
        <v>22.6</v>
      </c>
      <c r="Z127" s="204">
        <v>73.400000000000006</v>
      </c>
      <c r="AA127" s="205">
        <v>20.6</v>
      </c>
      <c r="AB127" s="206">
        <v>45.5</v>
      </c>
      <c r="AC127" s="204">
        <v>17.899999999999999</v>
      </c>
      <c r="AD127" s="204">
        <v>14.5</v>
      </c>
      <c r="AE127" s="204">
        <v>32.4</v>
      </c>
      <c r="AF127" s="204">
        <v>48.6</v>
      </c>
      <c r="AG127" s="204">
        <v>59</v>
      </c>
      <c r="AH127" s="207">
        <v>46.2</v>
      </c>
    </row>
    <row r="128" spans="2:36" ht="17" hidden="1" thickBot="1">
      <c r="B128" s="367"/>
      <c r="C128" s="368" t="s">
        <v>330</v>
      </c>
      <c r="D128" s="133">
        <v>3.53</v>
      </c>
      <c r="E128" s="127">
        <v>7.1</v>
      </c>
      <c r="F128" s="127">
        <v>1.77</v>
      </c>
      <c r="G128" s="127">
        <v>1.76</v>
      </c>
      <c r="H128" s="127">
        <v>1.2</v>
      </c>
      <c r="I128" s="127">
        <v>30.9</v>
      </c>
      <c r="J128" s="369">
        <v>0.56999999999999995</v>
      </c>
      <c r="K128" s="133">
        <v>0.33</v>
      </c>
      <c r="L128" s="127">
        <v>0.2</v>
      </c>
      <c r="M128" s="127">
        <v>0.94</v>
      </c>
      <c r="N128" s="127">
        <v>1.86</v>
      </c>
      <c r="O128" s="127">
        <v>1.36</v>
      </c>
      <c r="P128" s="127">
        <v>27.4</v>
      </c>
      <c r="Q128" s="368">
        <v>2.93</v>
      </c>
      <c r="S128" s="367"/>
      <c r="T128" s="368" t="s">
        <v>331</v>
      </c>
      <c r="U128" s="210">
        <v>58.2</v>
      </c>
      <c r="V128" s="208">
        <v>24.3</v>
      </c>
      <c r="W128" s="208">
        <v>38.799999999999997</v>
      </c>
      <c r="X128" s="208">
        <v>24.7</v>
      </c>
      <c r="Y128" s="208">
        <v>22.4</v>
      </c>
      <c r="Z128" s="208">
        <v>72.900000000000006</v>
      </c>
      <c r="AA128" s="209">
        <v>20.6</v>
      </c>
      <c r="AB128" s="210">
        <v>44.6</v>
      </c>
      <c r="AC128" s="208">
        <v>16.2</v>
      </c>
      <c r="AD128" s="208">
        <v>13.6</v>
      </c>
      <c r="AE128" s="208">
        <v>31.9</v>
      </c>
      <c r="AF128" s="208">
        <v>48.4</v>
      </c>
      <c r="AG128" s="208">
        <v>57.4</v>
      </c>
      <c r="AH128" s="211">
        <v>46</v>
      </c>
    </row>
    <row r="129" spans="2:36" hidden="1">
      <c r="B129" s="371" t="s">
        <v>335</v>
      </c>
      <c r="C129" s="365" t="s">
        <v>328</v>
      </c>
      <c r="D129" s="132">
        <v>3.35</v>
      </c>
      <c r="E129" s="126">
        <v>8.5299999999999994</v>
      </c>
      <c r="F129" s="126">
        <v>1.83</v>
      </c>
      <c r="G129" s="126">
        <v>1.74</v>
      </c>
      <c r="H129" s="126">
        <v>0.85</v>
      </c>
      <c r="I129" s="126">
        <v>30.1</v>
      </c>
      <c r="J129" s="366">
        <v>0.56999999999999995</v>
      </c>
      <c r="K129" s="132">
        <v>0.14000000000000001</v>
      </c>
      <c r="L129" s="126">
        <v>1.44</v>
      </c>
      <c r="M129" s="126">
        <v>0.89</v>
      </c>
      <c r="N129" s="126">
        <v>1.94</v>
      </c>
      <c r="O129" s="126">
        <v>1.02</v>
      </c>
      <c r="P129" s="126">
        <v>26.7</v>
      </c>
      <c r="Q129" s="365">
        <v>2</v>
      </c>
      <c r="S129" s="371" t="s">
        <v>335</v>
      </c>
      <c r="T129" s="365" t="s">
        <v>329</v>
      </c>
      <c r="U129" s="206">
        <v>56.2</v>
      </c>
      <c r="V129" s="204">
        <v>24.8</v>
      </c>
      <c r="W129" s="204">
        <v>49.5</v>
      </c>
      <c r="X129" s="204">
        <v>24.2</v>
      </c>
      <c r="Y129" s="204">
        <v>22.3</v>
      </c>
      <c r="Z129" s="204">
        <v>75</v>
      </c>
      <c r="AA129" s="205">
        <v>22.2</v>
      </c>
      <c r="AB129" s="206">
        <v>39.6</v>
      </c>
      <c r="AC129" s="204">
        <v>20.3</v>
      </c>
      <c r="AD129" s="204">
        <v>19.3</v>
      </c>
      <c r="AE129" s="204">
        <v>32.5</v>
      </c>
      <c r="AF129" s="204">
        <v>41.2</v>
      </c>
      <c r="AG129" s="204">
        <v>59.1</v>
      </c>
      <c r="AH129" s="207">
        <v>51.6</v>
      </c>
    </row>
    <row r="130" spans="2:36" ht="17" hidden="1" thickBot="1">
      <c r="B130" s="367"/>
      <c r="C130" s="368" t="s">
        <v>330</v>
      </c>
      <c r="D130" s="133">
        <v>3.24</v>
      </c>
      <c r="E130" s="127">
        <v>8.39</v>
      </c>
      <c r="F130" s="127">
        <v>1.73</v>
      </c>
      <c r="G130" s="127">
        <v>1.75</v>
      </c>
      <c r="H130" s="127">
        <v>0.73</v>
      </c>
      <c r="I130" s="127">
        <v>29.7</v>
      </c>
      <c r="J130" s="369">
        <v>0.52</v>
      </c>
      <c r="K130" s="133">
        <v>0.17</v>
      </c>
      <c r="L130" s="127">
        <v>1.47</v>
      </c>
      <c r="M130" s="127">
        <v>0.92</v>
      </c>
      <c r="N130" s="127">
        <v>2.0299999999999998</v>
      </c>
      <c r="O130" s="127">
        <v>0.99</v>
      </c>
      <c r="P130" s="127">
        <v>26.8</v>
      </c>
      <c r="Q130" s="368">
        <v>1.96</v>
      </c>
      <c r="S130" s="367"/>
      <c r="T130" s="368" t="s">
        <v>331</v>
      </c>
      <c r="U130" s="210">
        <v>56.2</v>
      </c>
      <c r="V130" s="208">
        <v>24.7</v>
      </c>
      <c r="W130" s="208">
        <v>49.2</v>
      </c>
      <c r="X130" s="208">
        <v>24.2</v>
      </c>
      <c r="Y130" s="208">
        <v>22.2</v>
      </c>
      <c r="Z130" s="208">
        <v>74.400000000000006</v>
      </c>
      <c r="AA130" s="209">
        <v>22.3</v>
      </c>
      <c r="AB130" s="210">
        <v>39.299999999999997</v>
      </c>
      <c r="AC130" s="208">
        <v>20.3</v>
      </c>
      <c r="AD130" s="208">
        <v>19.3</v>
      </c>
      <c r="AE130" s="208">
        <v>32</v>
      </c>
      <c r="AF130" s="208">
        <v>41.9</v>
      </c>
      <c r="AG130" s="208">
        <v>58</v>
      </c>
      <c r="AH130" s="211">
        <v>51.9</v>
      </c>
    </row>
    <row r="131" spans="2:36" hidden="1">
      <c r="B131" s="380" t="s">
        <v>351</v>
      </c>
      <c r="C131" s="365" t="s">
        <v>328</v>
      </c>
      <c r="D131" s="132">
        <v>2.98</v>
      </c>
      <c r="E131" s="126">
        <v>7.44</v>
      </c>
      <c r="F131" s="126">
        <v>1.77</v>
      </c>
      <c r="G131" s="126">
        <v>2.02</v>
      </c>
      <c r="H131" s="126">
        <v>1.1399999999999999</v>
      </c>
      <c r="I131" s="126">
        <v>30.1</v>
      </c>
      <c r="J131" s="366">
        <v>0.53</v>
      </c>
      <c r="K131" s="132">
        <v>0.69</v>
      </c>
      <c r="L131" s="126">
        <v>1.18</v>
      </c>
      <c r="M131" s="126">
        <v>0.87</v>
      </c>
      <c r="N131" s="126">
        <v>1.73</v>
      </c>
      <c r="O131" s="126">
        <v>1.47</v>
      </c>
      <c r="P131" s="126">
        <v>26.3</v>
      </c>
      <c r="Q131" s="365">
        <v>2.25</v>
      </c>
      <c r="S131" s="380" t="s">
        <v>351</v>
      </c>
      <c r="T131" s="365" t="s">
        <v>329</v>
      </c>
      <c r="U131" s="206">
        <v>56.2</v>
      </c>
      <c r="V131" s="204">
        <v>23.6</v>
      </c>
      <c r="W131" s="204">
        <v>39.5</v>
      </c>
      <c r="X131" s="204">
        <v>22.6</v>
      </c>
      <c r="Y131" s="204">
        <v>25</v>
      </c>
      <c r="Z131" s="204">
        <v>73</v>
      </c>
      <c r="AA131" s="205">
        <v>23.3</v>
      </c>
      <c r="AB131" s="206">
        <v>47.4</v>
      </c>
      <c r="AC131" s="204">
        <v>16.399999999999999</v>
      </c>
      <c r="AD131" s="204">
        <v>15.4</v>
      </c>
      <c r="AE131" s="204">
        <v>30.6</v>
      </c>
      <c r="AF131" s="204">
        <v>46.7</v>
      </c>
      <c r="AG131" s="204">
        <v>60.9</v>
      </c>
      <c r="AH131" s="207">
        <v>48.5</v>
      </c>
    </row>
    <row r="132" spans="2:36" ht="17" hidden="1" thickBot="1">
      <c r="B132" s="367"/>
      <c r="C132" s="368" t="s">
        <v>330</v>
      </c>
      <c r="D132" s="133">
        <v>2.8</v>
      </c>
      <c r="E132" s="127">
        <v>7.5</v>
      </c>
      <c r="F132" s="127">
        <v>1.58</v>
      </c>
      <c r="G132" s="127">
        <v>1.95</v>
      </c>
      <c r="H132" s="127">
        <v>1.1499999999999999</v>
      </c>
      <c r="I132" s="127">
        <v>29</v>
      </c>
      <c r="J132" s="369">
        <v>0.54</v>
      </c>
      <c r="K132" s="133">
        <v>0.53</v>
      </c>
      <c r="L132" s="127">
        <v>1.05</v>
      </c>
      <c r="M132" s="127">
        <v>0.73</v>
      </c>
      <c r="N132" s="127">
        <v>1.55</v>
      </c>
      <c r="O132" s="127">
        <v>1.48</v>
      </c>
      <c r="P132" s="127">
        <v>25.5</v>
      </c>
      <c r="Q132" s="368">
        <v>2.2400000000000002</v>
      </c>
      <c r="S132" s="367"/>
      <c r="T132" s="368" t="s">
        <v>331</v>
      </c>
      <c r="U132" s="210">
        <v>55</v>
      </c>
      <c r="V132" s="208">
        <v>23.2</v>
      </c>
      <c r="W132" s="208">
        <v>38.299999999999997</v>
      </c>
      <c r="X132" s="208">
        <v>22.7</v>
      </c>
      <c r="Y132" s="208">
        <v>25.2</v>
      </c>
      <c r="Z132" s="208">
        <v>72.599999999999994</v>
      </c>
      <c r="AA132" s="209">
        <v>23.9</v>
      </c>
      <c r="AB132" s="210">
        <v>46.1</v>
      </c>
      <c r="AC132" s="208">
        <v>16.3</v>
      </c>
      <c r="AD132" s="208">
        <v>14.3</v>
      </c>
      <c r="AE132" s="208">
        <v>31.1</v>
      </c>
      <c r="AF132" s="208">
        <v>46.9</v>
      </c>
      <c r="AG132" s="208">
        <v>60.9</v>
      </c>
      <c r="AH132" s="211">
        <v>48.8</v>
      </c>
    </row>
    <row r="133" spans="2:36" hidden="1">
      <c r="B133" s="380" t="s">
        <v>352</v>
      </c>
      <c r="C133" s="365" t="s">
        <v>328</v>
      </c>
      <c r="D133" s="132">
        <v>2.02</v>
      </c>
      <c r="E133" s="126">
        <v>7.59</v>
      </c>
      <c r="F133" s="126">
        <v>1.93</v>
      </c>
      <c r="G133" s="126">
        <v>1.71</v>
      </c>
      <c r="H133" s="126">
        <v>1.22</v>
      </c>
      <c r="I133" s="126">
        <v>32.1</v>
      </c>
      <c r="J133" s="366">
        <v>0.56000000000000005</v>
      </c>
      <c r="K133" s="132">
        <v>0.45</v>
      </c>
      <c r="L133" s="126">
        <v>1.04</v>
      </c>
      <c r="M133" s="126">
        <v>0.96</v>
      </c>
      <c r="N133" s="126">
        <v>1.99</v>
      </c>
      <c r="O133" s="126">
        <v>1.1499999999999999</v>
      </c>
      <c r="P133" s="126">
        <v>25.2</v>
      </c>
      <c r="Q133" s="365">
        <v>2.06</v>
      </c>
      <c r="S133" s="380" t="s">
        <v>352</v>
      </c>
      <c r="T133" s="365" t="s">
        <v>329</v>
      </c>
      <c r="U133" s="206">
        <v>52.4</v>
      </c>
      <c r="V133" s="204">
        <v>20.9</v>
      </c>
      <c r="W133" s="204">
        <v>39.4</v>
      </c>
      <c r="X133" s="204">
        <v>23.4</v>
      </c>
      <c r="Y133" s="204">
        <v>21.5</v>
      </c>
      <c r="Z133" s="204">
        <v>73.900000000000006</v>
      </c>
      <c r="AA133" s="205">
        <v>19.8</v>
      </c>
      <c r="AB133" s="206">
        <v>49</v>
      </c>
      <c r="AC133" s="204">
        <v>15.2</v>
      </c>
      <c r="AD133" s="204">
        <v>16.7</v>
      </c>
      <c r="AE133" s="204">
        <v>30.2</v>
      </c>
      <c r="AF133" s="204">
        <v>41.8</v>
      </c>
      <c r="AG133" s="204">
        <v>56</v>
      </c>
      <c r="AH133" s="207">
        <v>45.2</v>
      </c>
    </row>
    <row r="134" spans="2:36" ht="17" hidden="1" thickBot="1">
      <c r="B134" s="367"/>
      <c r="C134" s="368" t="s">
        <v>330</v>
      </c>
      <c r="D134" s="133">
        <v>2.0299999999999998</v>
      </c>
      <c r="E134" s="127">
        <v>7.76</v>
      </c>
      <c r="F134" s="127">
        <v>1.86</v>
      </c>
      <c r="G134" s="127">
        <v>1.74</v>
      </c>
      <c r="H134" s="127">
        <v>1.2</v>
      </c>
      <c r="I134" s="127">
        <v>30.6</v>
      </c>
      <c r="J134" s="369">
        <v>0.53</v>
      </c>
      <c r="K134" s="133">
        <v>0.5</v>
      </c>
      <c r="L134" s="127">
        <v>1.06</v>
      </c>
      <c r="M134" s="127">
        <v>0.97</v>
      </c>
      <c r="N134" s="127">
        <v>1.95</v>
      </c>
      <c r="O134" s="127">
        <v>1.31</v>
      </c>
      <c r="P134" s="127">
        <v>24</v>
      </c>
      <c r="Q134" s="368">
        <v>2.04</v>
      </c>
      <c r="S134" s="367"/>
      <c r="T134" s="368" t="s">
        <v>331</v>
      </c>
      <c r="U134" s="210">
        <v>51.6</v>
      </c>
      <c r="V134" s="208">
        <v>20.6</v>
      </c>
      <c r="W134" s="208">
        <v>37.799999999999997</v>
      </c>
      <c r="X134" s="208">
        <v>23.4</v>
      </c>
      <c r="Y134" s="208">
        <v>20.7</v>
      </c>
      <c r="Z134" s="208">
        <v>72.5</v>
      </c>
      <c r="AA134" s="209">
        <v>19.399999999999999</v>
      </c>
      <c r="AB134" s="210">
        <v>48.3</v>
      </c>
      <c r="AC134" s="208">
        <v>15.2</v>
      </c>
      <c r="AD134" s="208">
        <v>16.399999999999999</v>
      </c>
      <c r="AE134" s="208">
        <v>29.7</v>
      </c>
      <c r="AF134" s="208">
        <v>42.4</v>
      </c>
      <c r="AG134" s="208">
        <v>54.6</v>
      </c>
      <c r="AH134" s="211">
        <v>45.4</v>
      </c>
    </row>
    <row r="135" spans="2:36" hidden="1">
      <c r="B135" s="380" t="s">
        <v>353</v>
      </c>
      <c r="C135" s="365" t="s">
        <v>328</v>
      </c>
      <c r="D135" s="132">
        <v>2.4700000000000002</v>
      </c>
      <c r="E135" s="126">
        <v>7.99</v>
      </c>
      <c r="F135" s="126">
        <v>2.02</v>
      </c>
      <c r="G135" s="126">
        <v>1.85</v>
      </c>
      <c r="H135" s="126">
        <v>1.1000000000000001</v>
      </c>
      <c r="I135" s="126">
        <v>31.1</v>
      </c>
      <c r="J135" s="366">
        <v>0.57999999999999996</v>
      </c>
      <c r="K135" s="132">
        <v>0.64</v>
      </c>
      <c r="L135" s="126">
        <v>1.54</v>
      </c>
      <c r="M135" s="126">
        <v>0.98</v>
      </c>
      <c r="N135" s="126">
        <v>1.85</v>
      </c>
      <c r="O135" s="126">
        <v>1.27</v>
      </c>
      <c r="P135" s="126">
        <v>26.8</v>
      </c>
      <c r="Q135" s="365">
        <v>2.27</v>
      </c>
      <c r="S135" s="380" t="s">
        <v>353</v>
      </c>
      <c r="T135" s="365" t="s">
        <v>329</v>
      </c>
      <c r="U135" s="206">
        <v>49.4</v>
      </c>
      <c r="V135" s="204">
        <v>22.7</v>
      </c>
      <c r="W135" s="204">
        <v>38.200000000000003</v>
      </c>
      <c r="X135" s="204">
        <v>22.8</v>
      </c>
      <c r="Y135" s="204">
        <v>22.6</v>
      </c>
      <c r="Z135" s="204">
        <v>73.7</v>
      </c>
      <c r="AA135" s="205">
        <v>22.4</v>
      </c>
      <c r="AB135" s="206">
        <v>45.4</v>
      </c>
      <c r="AC135" s="204">
        <v>17.5</v>
      </c>
      <c r="AD135" s="204">
        <v>15.4</v>
      </c>
      <c r="AE135" s="204">
        <v>30.5</v>
      </c>
      <c r="AF135" s="204">
        <v>46.9</v>
      </c>
      <c r="AG135" s="204">
        <v>58.4</v>
      </c>
      <c r="AH135" s="207">
        <v>50.1</v>
      </c>
    </row>
    <row r="136" spans="2:36" ht="17" hidden="1" thickBot="1">
      <c r="B136" s="367"/>
      <c r="C136" s="368" t="s">
        <v>330</v>
      </c>
      <c r="D136" s="133">
        <v>2.38</v>
      </c>
      <c r="E136" s="127">
        <v>8.14</v>
      </c>
      <c r="F136" s="127">
        <v>2.0699999999999998</v>
      </c>
      <c r="G136" s="127">
        <v>1.85</v>
      </c>
      <c r="H136" s="127">
        <v>1.19</v>
      </c>
      <c r="I136" s="127">
        <v>32</v>
      </c>
      <c r="J136" s="369">
        <v>0.54</v>
      </c>
      <c r="K136" s="133">
        <v>0.53</v>
      </c>
      <c r="L136" s="127">
        <v>1.74</v>
      </c>
      <c r="M136" s="127">
        <v>1.04</v>
      </c>
      <c r="N136" s="127">
        <v>1.89</v>
      </c>
      <c r="O136" s="127">
        <v>1.26</v>
      </c>
      <c r="P136" s="127">
        <v>27.7</v>
      </c>
      <c r="Q136" s="368">
        <v>2.41</v>
      </c>
      <c r="S136" s="367"/>
      <c r="T136" s="368" t="s">
        <v>331</v>
      </c>
      <c r="U136" s="210">
        <v>48</v>
      </c>
      <c r="V136" s="208">
        <v>22.8</v>
      </c>
      <c r="W136" s="208">
        <v>37.200000000000003</v>
      </c>
      <c r="X136" s="208">
        <v>22.7</v>
      </c>
      <c r="Y136" s="208">
        <v>22.4</v>
      </c>
      <c r="Z136" s="208">
        <v>73.8</v>
      </c>
      <c r="AA136" s="209">
        <v>22.6</v>
      </c>
      <c r="AB136" s="210">
        <v>44.1</v>
      </c>
      <c r="AC136" s="208">
        <v>17.5</v>
      </c>
      <c r="AD136" s="208">
        <v>14.9</v>
      </c>
      <c r="AE136" s="208">
        <v>30.8</v>
      </c>
      <c r="AF136" s="208">
        <v>46.2</v>
      </c>
      <c r="AG136" s="208">
        <v>59</v>
      </c>
      <c r="AH136" s="211">
        <v>50.8</v>
      </c>
    </row>
    <row r="137" spans="2:36" hidden="1">
      <c r="B137" s="380" t="s">
        <v>354</v>
      </c>
      <c r="C137" s="365" t="s">
        <v>328</v>
      </c>
      <c r="D137" s="132">
        <v>2.87</v>
      </c>
      <c r="E137" s="126">
        <v>7.42</v>
      </c>
      <c r="F137" s="126">
        <v>2.1800000000000002</v>
      </c>
      <c r="G137" s="126">
        <v>1.8</v>
      </c>
      <c r="H137" s="126">
        <v>1.45</v>
      </c>
      <c r="I137" s="126">
        <v>31.6</v>
      </c>
      <c r="J137" s="366">
        <v>0.53</v>
      </c>
      <c r="K137" s="132">
        <v>0.7</v>
      </c>
      <c r="L137" s="126">
        <v>1.18</v>
      </c>
      <c r="M137" s="126">
        <v>1.06</v>
      </c>
      <c r="N137" s="126">
        <v>1.92</v>
      </c>
      <c r="O137" s="126">
        <v>1.51</v>
      </c>
      <c r="P137" s="126">
        <v>25.2</v>
      </c>
      <c r="Q137" s="365">
        <v>1.95</v>
      </c>
      <c r="S137" s="380" t="s">
        <v>354</v>
      </c>
      <c r="T137" s="365" t="s">
        <v>329</v>
      </c>
      <c r="U137" s="206">
        <v>57.7</v>
      </c>
      <c r="V137" s="204">
        <v>22.5</v>
      </c>
      <c r="W137" s="204">
        <v>40.9</v>
      </c>
      <c r="X137" s="204">
        <v>24.7</v>
      </c>
      <c r="Y137" s="204">
        <v>23.8</v>
      </c>
      <c r="Z137" s="204">
        <v>73.599999999999994</v>
      </c>
      <c r="AA137" s="205">
        <v>21.1</v>
      </c>
      <c r="AB137" s="206">
        <v>49.6</v>
      </c>
      <c r="AC137" s="204">
        <v>15.2</v>
      </c>
      <c r="AD137" s="204">
        <v>16.8</v>
      </c>
      <c r="AE137" s="204">
        <v>33.299999999999997</v>
      </c>
      <c r="AF137" s="204">
        <v>41.9</v>
      </c>
      <c r="AG137" s="204">
        <v>59.8</v>
      </c>
      <c r="AH137" s="207">
        <v>46.1</v>
      </c>
    </row>
    <row r="138" spans="2:36" ht="17" hidden="1" thickBot="1">
      <c r="B138" s="367"/>
      <c r="C138" s="368" t="s">
        <v>330</v>
      </c>
      <c r="D138" s="133">
        <v>2.82</v>
      </c>
      <c r="E138" s="127">
        <v>7.41</v>
      </c>
      <c r="F138" s="127">
        <v>2.02</v>
      </c>
      <c r="G138" s="127">
        <v>1.84</v>
      </c>
      <c r="H138" s="127">
        <v>1.88</v>
      </c>
      <c r="I138" s="127">
        <v>30.9</v>
      </c>
      <c r="J138" s="369">
        <v>0.62</v>
      </c>
      <c r="K138" s="133">
        <v>0.64</v>
      </c>
      <c r="L138" s="127">
        <v>1.25</v>
      </c>
      <c r="M138" s="127">
        <v>0.98</v>
      </c>
      <c r="N138" s="127">
        <v>1.96</v>
      </c>
      <c r="O138" s="127">
        <v>1.92</v>
      </c>
      <c r="P138" s="127">
        <v>24.5</v>
      </c>
      <c r="Q138" s="368">
        <v>1.85</v>
      </c>
      <c r="S138" s="367"/>
      <c r="T138" s="368" t="s">
        <v>331</v>
      </c>
      <c r="U138" s="210">
        <v>56.7</v>
      </c>
      <c r="V138" s="208">
        <v>21.9</v>
      </c>
      <c r="W138" s="208">
        <v>39.299999999999997</v>
      </c>
      <c r="X138" s="208">
        <v>24.9</v>
      </c>
      <c r="Y138" s="208">
        <v>23.4</v>
      </c>
      <c r="Z138" s="208">
        <v>72.900000000000006</v>
      </c>
      <c r="AA138" s="209">
        <v>21.9</v>
      </c>
      <c r="AB138" s="210">
        <v>48.4</v>
      </c>
      <c r="AC138" s="208">
        <v>14</v>
      </c>
      <c r="AD138" s="208">
        <v>15.6</v>
      </c>
      <c r="AE138" s="208">
        <v>33.5</v>
      </c>
      <c r="AF138" s="208">
        <v>41.8</v>
      </c>
      <c r="AG138" s="208">
        <v>60.8</v>
      </c>
      <c r="AH138" s="211">
        <v>46.4</v>
      </c>
    </row>
    <row r="139" spans="2:36" hidden="1">
      <c r="B139" s="380" t="s">
        <v>355</v>
      </c>
      <c r="C139" s="365" t="s">
        <v>328</v>
      </c>
      <c r="D139" s="132">
        <v>3.29</v>
      </c>
      <c r="E139" s="126">
        <v>7.15</v>
      </c>
      <c r="F139" s="126">
        <v>1.79</v>
      </c>
      <c r="G139" s="126">
        <v>1.86</v>
      </c>
      <c r="H139" s="126">
        <v>1.02</v>
      </c>
      <c r="I139" s="126">
        <v>31.7</v>
      </c>
      <c r="J139" s="366">
        <v>0.56000000000000005</v>
      </c>
      <c r="K139" s="132">
        <v>0.44</v>
      </c>
      <c r="L139" s="126">
        <v>1.23</v>
      </c>
      <c r="M139" s="126">
        <v>0.9</v>
      </c>
      <c r="N139" s="126">
        <v>1.86</v>
      </c>
      <c r="O139" s="126">
        <v>1.05</v>
      </c>
      <c r="P139" s="126">
        <v>24.6</v>
      </c>
      <c r="Q139" s="365">
        <v>2.08</v>
      </c>
      <c r="S139" s="380" t="s">
        <v>355</v>
      </c>
      <c r="T139" s="365" t="s">
        <v>329</v>
      </c>
      <c r="U139" s="206">
        <v>61.7</v>
      </c>
      <c r="V139" s="204">
        <v>24.1</v>
      </c>
      <c r="W139" s="204">
        <v>42.6</v>
      </c>
      <c r="X139" s="204">
        <v>24.5</v>
      </c>
      <c r="Y139" s="204">
        <v>20.8</v>
      </c>
      <c r="Z139" s="204">
        <v>74.7</v>
      </c>
      <c r="AA139" s="205">
        <v>20.5</v>
      </c>
      <c r="AB139" s="206">
        <v>51.4</v>
      </c>
      <c r="AC139" s="204">
        <v>16.2</v>
      </c>
      <c r="AD139" s="204">
        <v>17.5</v>
      </c>
      <c r="AE139" s="204">
        <v>32</v>
      </c>
      <c r="AF139" s="204">
        <v>39.9</v>
      </c>
      <c r="AG139" s="204">
        <v>59.6</v>
      </c>
      <c r="AH139" s="207">
        <v>45.6</v>
      </c>
    </row>
    <row r="140" spans="2:36" ht="17" hidden="1" thickBot="1">
      <c r="B140" s="367"/>
      <c r="C140" s="368" t="s">
        <v>330</v>
      </c>
      <c r="D140" s="133">
        <v>3.33</v>
      </c>
      <c r="E140" s="127">
        <v>7.3</v>
      </c>
      <c r="F140" s="127">
        <v>1.79</v>
      </c>
      <c r="G140" s="127">
        <v>1.75</v>
      </c>
      <c r="H140" s="127">
        <v>1.0900000000000001</v>
      </c>
      <c r="I140" s="127">
        <v>31.5</v>
      </c>
      <c r="J140" s="369">
        <v>0.57999999999999996</v>
      </c>
      <c r="K140" s="133">
        <v>0.5</v>
      </c>
      <c r="L140" s="127">
        <v>1.17</v>
      </c>
      <c r="M140" s="127">
        <v>0.93</v>
      </c>
      <c r="N140" s="127">
        <v>1.69</v>
      </c>
      <c r="O140" s="127">
        <v>1.07</v>
      </c>
      <c r="P140" s="127">
        <v>24.7</v>
      </c>
      <c r="Q140" s="368">
        <v>2.19</v>
      </c>
      <c r="S140" s="367"/>
      <c r="T140" s="368" t="s">
        <v>331</v>
      </c>
      <c r="U140" s="210">
        <v>61.9</v>
      </c>
      <c r="V140" s="208">
        <v>24.7</v>
      </c>
      <c r="W140" s="208">
        <v>41.4</v>
      </c>
      <c r="X140" s="208">
        <v>25.5</v>
      </c>
      <c r="Y140" s="208">
        <v>21.1</v>
      </c>
      <c r="Z140" s="208">
        <v>74</v>
      </c>
      <c r="AA140" s="209">
        <v>20.399999999999999</v>
      </c>
      <c r="AB140" s="210">
        <v>51.6</v>
      </c>
      <c r="AC140" s="208">
        <v>16.8</v>
      </c>
      <c r="AD140" s="208">
        <v>16.8</v>
      </c>
      <c r="AE140" s="208">
        <v>32.5</v>
      </c>
      <c r="AF140" s="208">
        <v>40.200000000000003</v>
      </c>
      <c r="AG140" s="208">
        <v>58.8</v>
      </c>
      <c r="AH140" s="211">
        <v>46.2</v>
      </c>
    </row>
    <row r="141" spans="2:36" hidden="1">
      <c r="B141" s="364" t="s">
        <v>336</v>
      </c>
      <c r="C141" s="365" t="s">
        <v>328</v>
      </c>
      <c r="D141" s="132">
        <v>4.0199999999999996</v>
      </c>
      <c r="E141" s="126">
        <v>7.67</v>
      </c>
      <c r="F141" s="126">
        <v>1.86</v>
      </c>
      <c r="G141" s="126">
        <v>1.83</v>
      </c>
      <c r="H141" s="126">
        <v>0.9</v>
      </c>
      <c r="I141" s="126">
        <v>31.2</v>
      </c>
      <c r="J141" s="366">
        <v>0.55000000000000004</v>
      </c>
      <c r="K141" s="132">
        <v>0.56999999999999995</v>
      </c>
      <c r="L141" s="126">
        <v>1.56</v>
      </c>
      <c r="M141" s="126">
        <v>0.99</v>
      </c>
      <c r="N141" s="126">
        <v>1.77</v>
      </c>
      <c r="O141" s="126">
        <v>1.1000000000000001</v>
      </c>
      <c r="P141" s="126">
        <v>24.7</v>
      </c>
      <c r="Q141" s="365">
        <v>1.72</v>
      </c>
      <c r="S141" s="364" t="s">
        <v>336</v>
      </c>
      <c r="T141" s="365" t="s">
        <v>329</v>
      </c>
      <c r="U141" s="206">
        <v>61.5</v>
      </c>
      <c r="V141" s="204">
        <v>24.7</v>
      </c>
      <c r="W141" s="204">
        <v>39.700000000000003</v>
      </c>
      <c r="X141" s="204">
        <v>24.8</v>
      </c>
      <c r="Y141" s="204">
        <v>17.2</v>
      </c>
      <c r="Z141" s="204">
        <v>73.3</v>
      </c>
      <c r="AA141" s="205">
        <v>20.3</v>
      </c>
      <c r="AB141" s="206">
        <v>47.8</v>
      </c>
      <c r="AC141" s="204">
        <v>17.899999999999999</v>
      </c>
      <c r="AD141" s="204">
        <v>17.600000000000001</v>
      </c>
      <c r="AE141" s="204">
        <v>32.700000000000003</v>
      </c>
      <c r="AF141" s="204">
        <v>34.799999999999997</v>
      </c>
      <c r="AG141" s="204">
        <v>59.6</v>
      </c>
      <c r="AH141" s="207">
        <v>44.9</v>
      </c>
    </row>
    <row r="142" spans="2:36" ht="17" hidden="1" thickBot="1">
      <c r="B142" s="380"/>
      <c r="C142" s="368" t="s">
        <v>330</v>
      </c>
      <c r="D142" s="133">
        <v>3.72</v>
      </c>
      <c r="E142" s="127">
        <v>7.49</v>
      </c>
      <c r="F142" s="127">
        <v>1.83</v>
      </c>
      <c r="G142" s="127">
        <v>1.79</v>
      </c>
      <c r="H142" s="127">
        <v>0.94</v>
      </c>
      <c r="I142" s="127">
        <v>30.8</v>
      </c>
      <c r="J142" s="369">
        <v>0.57999999999999996</v>
      </c>
      <c r="K142" s="133">
        <v>0.6</v>
      </c>
      <c r="L142" s="127">
        <v>1.55</v>
      </c>
      <c r="M142" s="127">
        <v>1</v>
      </c>
      <c r="N142" s="127">
        <v>1.78</v>
      </c>
      <c r="O142" s="127">
        <v>1</v>
      </c>
      <c r="P142" s="127">
        <v>24.7</v>
      </c>
      <c r="Q142" s="368">
        <v>1.68</v>
      </c>
      <c r="S142" s="380"/>
      <c r="T142" s="368" t="s">
        <v>331</v>
      </c>
      <c r="U142" s="210">
        <v>61.2</v>
      </c>
      <c r="V142" s="208">
        <v>24.7</v>
      </c>
      <c r="W142" s="208">
        <v>39.200000000000003</v>
      </c>
      <c r="X142" s="208">
        <v>24.7</v>
      </c>
      <c r="Y142" s="208">
        <v>17.2</v>
      </c>
      <c r="Z142" s="208">
        <v>73.2</v>
      </c>
      <c r="AA142" s="209">
        <v>19.7</v>
      </c>
      <c r="AB142" s="210">
        <v>47</v>
      </c>
      <c r="AC142" s="208">
        <v>17.8</v>
      </c>
      <c r="AD142" s="208">
        <v>17.399999999999999</v>
      </c>
      <c r="AE142" s="208">
        <v>33</v>
      </c>
      <c r="AF142" s="208">
        <v>34.9</v>
      </c>
      <c r="AG142" s="208">
        <v>59.7</v>
      </c>
      <c r="AH142" s="211">
        <v>44.2</v>
      </c>
    </row>
    <row r="143" spans="2:36" hidden="1">
      <c r="B143" s="364" t="s">
        <v>336</v>
      </c>
      <c r="C143" s="365" t="s">
        <v>328</v>
      </c>
      <c r="D143" s="132">
        <v>4.93</v>
      </c>
      <c r="E143" s="126">
        <v>8.34</v>
      </c>
      <c r="F143" s="126">
        <v>1.89</v>
      </c>
      <c r="G143" s="126">
        <v>1.72</v>
      </c>
      <c r="H143" s="126">
        <v>0.66</v>
      </c>
      <c r="I143" s="126">
        <v>29.6</v>
      </c>
      <c r="J143" s="366">
        <v>0.5</v>
      </c>
      <c r="K143" s="132">
        <v>0.59</v>
      </c>
      <c r="L143" s="126">
        <v>1.4</v>
      </c>
      <c r="M143" s="126">
        <v>0.91</v>
      </c>
      <c r="N143" s="126">
        <v>1.63</v>
      </c>
      <c r="O143" s="126">
        <v>1.06</v>
      </c>
      <c r="P143" s="126">
        <v>24.5</v>
      </c>
      <c r="Q143" s="365">
        <v>2.02</v>
      </c>
      <c r="S143" s="364" t="s">
        <v>336</v>
      </c>
      <c r="T143" s="365" t="s">
        <v>329</v>
      </c>
      <c r="U143" s="132">
        <v>67.400000000000006</v>
      </c>
      <c r="V143" s="126">
        <v>21</v>
      </c>
      <c r="W143" s="126">
        <v>37.6</v>
      </c>
      <c r="X143" s="126">
        <v>24</v>
      </c>
      <c r="Y143" s="126">
        <v>19.8</v>
      </c>
      <c r="Z143" s="126">
        <v>73.400000000000006</v>
      </c>
      <c r="AA143" s="366">
        <v>20.8</v>
      </c>
      <c r="AB143" s="132">
        <v>51.3</v>
      </c>
      <c r="AC143" s="126">
        <v>15.8</v>
      </c>
      <c r="AD143" s="126">
        <v>15.6</v>
      </c>
      <c r="AE143" s="126">
        <v>31.3</v>
      </c>
      <c r="AF143" s="126">
        <v>38.6</v>
      </c>
      <c r="AG143" s="126">
        <v>57.3</v>
      </c>
      <c r="AH143" s="365">
        <v>44.4</v>
      </c>
    </row>
    <row r="144" spans="2:36" ht="17" hidden="1" thickBot="1">
      <c r="B144" s="380"/>
      <c r="C144" s="368" t="s">
        <v>330</v>
      </c>
      <c r="D144" s="133">
        <v>4.53</v>
      </c>
      <c r="E144" s="127">
        <v>8.16</v>
      </c>
      <c r="F144" s="127">
        <v>1.81</v>
      </c>
      <c r="G144" s="127">
        <v>1.68</v>
      </c>
      <c r="H144" s="127">
        <v>0.66</v>
      </c>
      <c r="I144" s="127">
        <v>29.4</v>
      </c>
      <c r="J144" s="369">
        <v>0.52</v>
      </c>
      <c r="K144" s="133">
        <v>0.59</v>
      </c>
      <c r="L144" s="127">
        <v>1.4</v>
      </c>
      <c r="M144" s="127">
        <v>0.94</v>
      </c>
      <c r="N144" s="127">
        <v>1.64</v>
      </c>
      <c r="O144" s="127">
        <v>0.96</v>
      </c>
      <c r="P144" s="127">
        <v>24.6</v>
      </c>
      <c r="Q144" s="368">
        <v>2</v>
      </c>
      <c r="S144" s="380"/>
      <c r="T144" s="368" t="s">
        <v>331</v>
      </c>
      <c r="U144" s="133">
        <v>67</v>
      </c>
      <c r="V144" s="127">
        <v>21</v>
      </c>
      <c r="W144" s="127">
        <v>37.200000000000003</v>
      </c>
      <c r="X144" s="127">
        <v>23.8</v>
      </c>
      <c r="Y144" s="127">
        <v>19.600000000000001</v>
      </c>
      <c r="Z144" s="127">
        <v>73.2</v>
      </c>
      <c r="AA144" s="369">
        <v>20.2</v>
      </c>
      <c r="AB144" s="133">
        <v>50.4</v>
      </c>
      <c r="AC144" s="127">
        <v>15.9</v>
      </c>
      <c r="AD144" s="127">
        <v>15.4</v>
      </c>
      <c r="AE144" s="127">
        <v>31.5</v>
      </c>
      <c r="AF144" s="127">
        <v>38.9</v>
      </c>
      <c r="AG144" s="127">
        <v>57.5</v>
      </c>
      <c r="AH144" s="368">
        <v>43.6</v>
      </c>
      <c r="AJ144" s="8" t="s">
        <v>337</v>
      </c>
    </row>
    <row r="145" spans="2:36" hidden="1">
      <c r="B145" s="364" t="s">
        <v>338</v>
      </c>
      <c r="C145" s="365" t="s">
        <v>328</v>
      </c>
      <c r="D145" s="132">
        <v>4.46</v>
      </c>
      <c r="E145" s="126">
        <v>7.7</v>
      </c>
      <c r="F145" s="126">
        <v>1.79</v>
      </c>
      <c r="G145" s="126">
        <v>1.71</v>
      </c>
      <c r="H145" s="126">
        <v>0.78</v>
      </c>
      <c r="I145" s="126">
        <v>33.1</v>
      </c>
      <c r="J145" s="366">
        <v>0.56000000000000005</v>
      </c>
      <c r="K145" s="132">
        <v>0.98</v>
      </c>
      <c r="L145" s="126">
        <v>1.03</v>
      </c>
      <c r="M145" s="126">
        <v>1.01</v>
      </c>
      <c r="N145" s="126">
        <v>1.91</v>
      </c>
      <c r="O145" s="126">
        <v>1.1000000000000001</v>
      </c>
      <c r="P145" s="126">
        <v>28.1</v>
      </c>
      <c r="Q145" s="365">
        <v>2.12</v>
      </c>
      <c r="S145" s="364" t="s">
        <v>338</v>
      </c>
      <c r="T145" s="365" t="s">
        <v>329</v>
      </c>
      <c r="U145" s="206">
        <v>69</v>
      </c>
      <c r="V145" s="204">
        <v>17.8</v>
      </c>
      <c r="W145" s="204">
        <v>33.200000000000003</v>
      </c>
      <c r="X145" s="204">
        <v>16.899999999999999</v>
      </c>
      <c r="Y145" s="204">
        <v>16.3</v>
      </c>
      <c r="Z145" s="204">
        <v>74.3</v>
      </c>
      <c r="AA145" s="205">
        <v>13.7</v>
      </c>
      <c r="AB145" s="206">
        <v>52.2</v>
      </c>
      <c r="AC145" s="204">
        <v>12.3</v>
      </c>
      <c r="AD145" s="204">
        <v>16.100000000000001</v>
      </c>
      <c r="AE145" s="204">
        <v>24.5</v>
      </c>
      <c r="AF145" s="204">
        <v>36.5</v>
      </c>
      <c r="AG145" s="204">
        <v>54.4</v>
      </c>
      <c r="AH145" s="207">
        <v>30.4</v>
      </c>
      <c r="AJ145" s="8" t="s">
        <v>339</v>
      </c>
    </row>
    <row r="146" spans="2:36" ht="17" thickBot="1">
      <c r="B146" s="367"/>
      <c r="C146" s="368" t="s">
        <v>330</v>
      </c>
      <c r="D146" s="133">
        <v>4.3600000000000003</v>
      </c>
      <c r="E146" s="127">
        <v>7.56</v>
      </c>
      <c r="F146" s="127">
        <v>1.69</v>
      </c>
      <c r="G146" s="127">
        <v>1.69</v>
      </c>
      <c r="H146" s="127">
        <v>0.78</v>
      </c>
      <c r="I146" s="127">
        <v>32.9</v>
      </c>
      <c r="J146" s="369">
        <v>0.5</v>
      </c>
      <c r="K146" s="133">
        <v>0.99</v>
      </c>
      <c r="L146" s="127">
        <v>0.92</v>
      </c>
      <c r="M146" s="127">
        <v>0.91</v>
      </c>
      <c r="N146" s="127">
        <v>1.77</v>
      </c>
      <c r="O146" s="127">
        <v>1.28</v>
      </c>
      <c r="P146" s="127">
        <v>28.8</v>
      </c>
      <c r="Q146" s="368">
        <v>2.06</v>
      </c>
      <c r="S146" s="367"/>
      <c r="T146" s="368" t="s">
        <v>331</v>
      </c>
      <c r="U146" s="210">
        <v>68.3</v>
      </c>
      <c r="V146" s="208">
        <v>16.5</v>
      </c>
      <c r="W146" s="208">
        <v>33.299999999999997</v>
      </c>
      <c r="X146" s="208">
        <v>15.8</v>
      </c>
      <c r="Y146" s="208">
        <v>15.5</v>
      </c>
      <c r="Z146" s="208">
        <v>74.099999999999994</v>
      </c>
      <c r="AA146" s="209">
        <v>12.7</v>
      </c>
      <c r="AB146" s="210">
        <v>51.1</v>
      </c>
      <c r="AC146" s="208">
        <v>10.8</v>
      </c>
      <c r="AD146" s="208">
        <v>16.399999999999999</v>
      </c>
      <c r="AE146" s="208">
        <v>23.3</v>
      </c>
      <c r="AF146" s="208">
        <v>36</v>
      </c>
      <c r="AG146" s="208">
        <v>54</v>
      </c>
      <c r="AH146" s="211">
        <v>29.6</v>
      </c>
    </row>
    <row r="147" spans="2:36">
      <c r="B147" s="380" t="s">
        <v>358</v>
      </c>
      <c r="C147" s="365" t="s">
        <v>328</v>
      </c>
      <c r="D147" s="132">
        <v>2.5499999999999998</v>
      </c>
      <c r="E147" s="126">
        <v>6.71</v>
      </c>
      <c r="F147" s="126">
        <v>1.65</v>
      </c>
      <c r="G147" s="126">
        <v>1.64</v>
      </c>
      <c r="H147" s="126">
        <v>0.86</v>
      </c>
      <c r="I147" s="126">
        <v>29.7</v>
      </c>
      <c r="J147" s="366">
        <v>0.54</v>
      </c>
      <c r="K147" s="132">
        <v>0.49</v>
      </c>
      <c r="L147" s="126">
        <v>0.92</v>
      </c>
      <c r="M147" s="126">
        <v>0.93</v>
      </c>
      <c r="N147" s="126">
        <v>1.72</v>
      </c>
      <c r="O147" s="126">
        <v>1.53</v>
      </c>
      <c r="P147" s="126">
        <v>23.4</v>
      </c>
      <c r="Q147" s="365">
        <v>1.81</v>
      </c>
      <c r="S147" s="380" t="s">
        <v>358</v>
      </c>
      <c r="T147" s="365" t="s">
        <v>329</v>
      </c>
      <c r="U147" s="132">
        <v>59.8</v>
      </c>
      <c r="V147" s="126">
        <v>21.2</v>
      </c>
      <c r="W147" s="126">
        <v>32.1</v>
      </c>
      <c r="X147" s="126">
        <v>18.8</v>
      </c>
      <c r="Y147" s="126">
        <v>16.5</v>
      </c>
      <c r="Z147" s="126">
        <v>72.2</v>
      </c>
      <c r="AA147" s="366">
        <v>13.5</v>
      </c>
      <c r="AB147" s="132">
        <v>50</v>
      </c>
      <c r="AC147" s="126">
        <v>16.3</v>
      </c>
      <c r="AD147" s="126">
        <v>14.1</v>
      </c>
      <c r="AE147" s="126">
        <v>27.8</v>
      </c>
      <c r="AF147" s="126">
        <v>36.700000000000003</v>
      </c>
      <c r="AG147" s="126">
        <v>58.8</v>
      </c>
      <c r="AH147" s="365">
        <v>33.4</v>
      </c>
    </row>
    <row r="148" spans="2:36" ht="17" thickBot="1">
      <c r="B148" s="367"/>
      <c r="C148" s="368" t="s">
        <v>330</v>
      </c>
      <c r="D148" s="133">
        <v>2.7</v>
      </c>
      <c r="E148" s="127">
        <v>6.56</v>
      </c>
      <c r="F148" s="127">
        <v>1.67</v>
      </c>
      <c r="G148" s="127">
        <v>1.9</v>
      </c>
      <c r="H148" s="127">
        <v>0.94</v>
      </c>
      <c r="I148" s="127">
        <v>29.6</v>
      </c>
      <c r="J148" s="369">
        <v>0.59</v>
      </c>
      <c r="K148" s="133">
        <v>0.5</v>
      </c>
      <c r="L148" s="127">
        <v>0.8</v>
      </c>
      <c r="M148" s="127">
        <v>0.94</v>
      </c>
      <c r="N148" s="127">
        <v>1.67</v>
      </c>
      <c r="O148" s="127">
        <v>1.55</v>
      </c>
      <c r="P148" s="127">
        <v>25.8</v>
      </c>
      <c r="Q148" s="368">
        <v>1.89</v>
      </c>
      <c r="S148" s="367"/>
      <c r="T148" s="368" t="s">
        <v>331</v>
      </c>
      <c r="U148" s="133">
        <v>58.2</v>
      </c>
      <c r="V148" s="127">
        <v>19.899999999999999</v>
      </c>
      <c r="W148" s="127">
        <v>30.9</v>
      </c>
      <c r="X148" s="127">
        <v>18.600000000000001</v>
      </c>
      <c r="Y148" s="127">
        <v>16.2</v>
      </c>
      <c r="Z148" s="127">
        <v>71.5</v>
      </c>
      <c r="AA148" s="369">
        <v>13.5</v>
      </c>
      <c r="AB148" s="133">
        <v>48.7</v>
      </c>
      <c r="AC148" s="127">
        <v>14</v>
      </c>
      <c r="AD148" s="127">
        <v>13.2</v>
      </c>
      <c r="AE148" s="127">
        <v>27</v>
      </c>
      <c r="AF148" s="127">
        <v>36.299999999999997</v>
      </c>
      <c r="AG148" s="127">
        <v>58.3</v>
      </c>
      <c r="AH148" s="368">
        <v>33.200000000000003</v>
      </c>
    </row>
    <row r="149" spans="2:36">
      <c r="B149" s="380" t="s">
        <v>359</v>
      </c>
      <c r="C149" s="365" t="s">
        <v>328</v>
      </c>
      <c r="D149" s="132">
        <v>3.24</v>
      </c>
      <c r="E149" s="126">
        <v>7.66</v>
      </c>
      <c r="F149" s="126">
        <v>1.9</v>
      </c>
      <c r="G149" s="126">
        <v>1.77</v>
      </c>
      <c r="H149" s="126">
        <v>0.97</v>
      </c>
      <c r="I149" s="126">
        <v>31.1</v>
      </c>
      <c r="J149" s="366">
        <v>0.56000000000000005</v>
      </c>
      <c r="K149" s="132">
        <v>0.5</v>
      </c>
      <c r="L149" s="126">
        <v>1.0900000000000001</v>
      </c>
      <c r="M149" s="126">
        <v>1</v>
      </c>
      <c r="N149" s="126">
        <v>1.99</v>
      </c>
      <c r="O149" s="126">
        <v>1.44</v>
      </c>
      <c r="P149" s="126">
        <v>26.6</v>
      </c>
      <c r="Q149" s="365">
        <v>1.89</v>
      </c>
      <c r="S149" s="380" t="s">
        <v>359</v>
      </c>
      <c r="T149" s="365" t="s">
        <v>329</v>
      </c>
      <c r="U149" s="206">
        <v>65.8</v>
      </c>
      <c r="V149" s="204">
        <v>22.6</v>
      </c>
      <c r="W149" s="204">
        <v>33</v>
      </c>
      <c r="X149" s="204">
        <v>19</v>
      </c>
      <c r="Y149" s="204">
        <v>16.8</v>
      </c>
      <c r="Z149" s="204">
        <v>73.099999999999994</v>
      </c>
      <c r="AA149" s="205">
        <v>14.4</v>
      </c>
      <c r="AB149" s="206">
        <v>50.8</v>
      </c>
      <c r="AC149" s="204">
        <v>15.3</v>
      </c>
      <c r="AD149" s="204">
        <v>16.399999999999999</v>
      </c>
      <c r="AE149" s="204">
        <v>26.5</v>
      </c>
      <c r="AF149" s="204">
        <v>36.6</v>
      </c>
      <c r="AG149" s="204">
        <v>61.1</v>
      </c>
      <c r="AH149" s="207">
        <v>35.4</v>
      </c>
    </row>
    <row r="150" spans="2:36" ht="17" thickBot="1">
      <c r="B150" s="380"/>
      <c r="C150" s="368" t="s">
        <v>330</v>
      </c>
      <c r="D150" s="133">
        <v>3.02</v>
      </c>
      <c r="E150" s="127">
        <v>7.75</v>
      </c>
      <c r="F150" s="127">
        <v>1.84</v>
      </c>
      <c r="G150" s="127">
        <v>1.82</v>
      </c>
      <c r="H150" s="127">
        <v>1</v>
      </c>
      <c r="I150" s="127">
        <v>30.4</v>
      </c>
      <c r="J150" s="369">
        <v>0.59</v>
      </c>
      <c r="K150" s="133">
        <v>0.57999999999999996</v>
      </c>
      <c r="L150" s="127">
        <v>1.03</v>
      </c>
      <c r="M150" s="127">
        <v>0.95</v>
      </c>
      <c r="N150" s="127">
        <v>1.91</v>
      </c>
      <c r="O150" s="127">
        <v>1.47</v>
      </c>
      <c r="P150" s="127">
        <v>26.4</v>
      </c>
      <c r="Q150" s="368">
        <v>2.04</v>
      </c>
      <c r="S150" s="380"/>
      <c r="T150" s="368" t="s">
        <v>331</v>
      </c>
      <c r="U150" s="210">
        <v>64.400000000000006</v>
      </c>
      <c r="V150" s="208">
        <v>22.1</v>
      </c>
      <c r="W150" s="208">
        <v>32.4</v>
      </c>
      <c r="X150" s="208">
        <v>18.7</v>
      </c>
      <c r="Y150" s="208">
        <v>17.100000000000001</v>
      </c>
      <c r="Z150" s="208">
        <v>72.400000000000006</v>
      </c>
      <c r="AA150" s="209">
        <v>14</v>
      </c>
      <c r="AB150" s="210">
        <v>49.2</v>
      </c>
      <c r="AC150" s="208">
        <v>14.6</v>
      </c>
      <c r="AD150" s="208">
        <v>15.4</v>
      </c>
      <c r="AE150" s="208">
        <v>25.3</v>
      </c>
      <c r="AF150" s="208">
        <v>36.6</v>
      </c>
      <c r="AG150" s="208">
        <v>60.1</v>
      </c>
      <c r="AH150" s="211">
        <v>35</v>
      </c>
    </row>
    <row r="151" spans="2:36">
      <c r="B151" s="364" t="s">
        <v>340</v>
      </c>
      <c r="C151" s="365" t="s">
        <v>328</v>
      </c>
      <c r="D151" s="132">
        <v>3.86</v>
      </c>
      <c r="E151" s="126">
        <v>7.42</v>
      </c>
      <c r="F151" s="126">
        <v>1.8</v>
      </c>
      <c r="G151" s="126">
        <v>1.7</v>
      </c>
      <c r="H151" s="126">
        <v>0.86</v>
      </c>
      <c r="I151" s="126">
        <v>31.4</v>
      </c>
      <c r="J151" s="366">
        <v>0.53</v>
      </c>
      <c r="K151" s="132">
        <v>0.28999999999999998</v>
      </c>
      <c r="L151" s="126">
        <v>0.96</v>
      </c>
      <c r="M151" s="126">
        <v>0.97</v>
      </c>
      <c r="N151" s="126">
        <v>1.93</v>
      </c>
      <c r="O151" s="126">
        <v>1.17</v>
      </c>
      <c r="P151" s="126">
        <v>27.2</v>
      </c>
      <c r="Q151" s="365">
        <v>2.34</v>
      </c>
      <c r="S151" s="364" t="s">
        <v>340</v>
      </c>
      <c r="T151" s="365" t="s">
        <v>329</v>
      </c>
      <c r="U151" s="206">
        <v>65.2</v>
      </c>
      <c r="V151" s="204">
        <v>20</v>
      </c>
      <c r="W151" s="204">
        <v>33.6</v>
      </c>
      <c r="X151" s="204">
        <v>16.399999999999999</v>
      </c>
      <c r="Y151" s="204">
        <v>16.100000000000001</v>
      </c>
      <c r="Z151" s="204">
        <v>74</v>
      </c>
      <c r="AA151" s="205">
        <v>13.4</v>
      </c>
      <c r="AB151" s="206">
        <v>50</v>
      </c>
      <c r="AC151" s="204">
        <v>15.5</v>
      </c>
      <c r="AD151" s="204">
        <v>16.100000000000001</v>
      </c>
      <c r="AE151" s="204">
        <v>24.6</v>
      </c>
      <c r="AF151" s="204">
        <v>38.299999999999997</v>
      </c>
      <c r="AG151" s="204">
        <v>59.3</v>
      </c>
      <c r="AH151" s="207">
        <v>34.1</v>
      </c>
    </row>
    <row r="152" spans="2:36" ht="17" thickBot="1">
      <c r="B152" s="367"/>
      <c r="C152" s="368" t="s">
        <v>330</v>
      </c>
      <c r="D152" s="133">
        <v>3.61</v>
      </c>
      <c r="E152" s="127">
        <v>7.5</v>
      </c>
      <c r="F152" s="127">
        <v>1.75</v>
      </c>
      <c r="G152" s="127">
        <v>1.78</v>
      </c>
      <c r="H152" s="127">
        <v>0.89</v>
      </c>
      <c r="I152" s="127">
        <v>30.7</v>
      </c>
      <c r="J152" s="369">
        <v>0.54</v>
      </c>
      <c r="K152" s="133">
        <v>0.24</v>
      </c>
      <c r="L152" s="127">
        <v>0.87</v>
      </c>
      <c r="M152" s="127">
        <v>0.92</v>
      </c>
      <c r="N152" s="127">
        <v>1.85</v>
      </c>
      <c r="O152" s="127">
        <v>1.28</v>
      </c>
      <c r="P152" s="127">
        <v>27</v>
      </c>
      <c r="Q152" s="368">
        <v>2.57</v>
      </c>
      <c r="S152" s="367"/>
      <c r="T152" s="368" t="s">
        <v>331</v>
      </c>
      <c r="U152" s="210">
        <v>63.7</v>
      </c>
      <c r="V152" s="208">
        <v>19.399999999999999</v>
      </c>
      <c r="W152" s="208">
        <v>32.700000000000003</v>
      </c>
      <c r="X152" s="208">
        <v>16</v>
      </c>
      <c r="Y152" s="208">
        <v>16.3</v>
      </c>
      <c r="Z152" s="208">
        <v>73.3</v>
      </c>
      <c r="AA152" s="209">
        <v>13</v>
      </c>
      <c r="AB152" s="210">
        <v>48.2</v>
      </c>
      <c r="AC152" s="208">
        <v>14.7</v>
      </c>
      <c r="AD152" s="208">
        <v>15</v>
      </c>
      <c r="AE152" s="208">
        <v>23.3</v>
      </c>
      <c r="AF152" s="208">
        <v>38.200000000000003</v>
      </c>
      <c r="AG152" s="208">
        <v>58.3</v>
      </c>
      <c r="AH152" s="211">
        <v>33.5</v>
      </c>
    </row>
    <row r="153" spans="2:36">
      <c r="B153" s="364" t="s">
        <v>341</v>
      </c>
      <c r="C153" s="365" t="s">
        <v>328</v>
      </c>
      <c r="D153" s="132">
        <v>3.45</v>
      </c>
      <c r="E153" s="126">
        <v>7.81</v>
      </c>
      <c r="F153" s="126">
        <v>1.96</v>
      </c>
      <c r="G153" s="126">
        <v>1.6</v>
      </c>
      <c r="H153" s="126">
        <v>0.93</v>
      </c>
      <c r="I153" s="126">
        <v>31.1</v>
      </c>
      <c r="J153" s="366">
        <v>0.56000000000000005</v>
      </c>
      <c r="K153" s="132">
        <v>0.57999999999999996</v>
      </c>
      <c r="L153" s="126">
        <v>0.91</v>
      </c>
      <c r="M153" s="126">
        <v>0.94</v>
      </c>
      <c r="N153" s="126">
        <v>1.38</v>
      </c>
      <c r="O153" s="126">
        <v>1.61</v>
      </c>
      <c r="P153" s="366">
        <v>24.9</v>
      </c>
      <c r="Q153" s="122">
        <v>2.2200000000000002</v>
      </c>
      <c r="S153" s="364" t="s">
        <v>341</v>
      </c>
      <c r="T153" s="365" t="s">
        <v>329</v>
      </c>
      <c r="U153" s="132">
        <v>64.400000000000006</v>
      </c>
      <c r="V153" s="126">
        <v>17.7</v>
      </c>
      <c r="W153" s="126">
        <v>33.200000000000003</v>
      </c>
      <c r="X153" s="126">
        <v>16.7</v>
      </c>
      <c r="Y153" s="126">
        <v>16.899999999999999</v>
      </c>
      <c r="Z153" s="126">
        <v>70.599999999999994</v>
      </c>
      <c r="AA153" s="366">
        <v>13.9</v>
      </c>
      <c r="AB153" s="206">
        <v>50.7</v>
      </c>
      <c r="AC153" s="204">
        <v>14.1</v>
      </c>
      <c r="AD153" s="204">
        <v>13.9</v>
      </c>
      <c r="AE153" s="204">
        <v>25.4</v>
      </c>
      <c r="AF153" s="204">
        <v>39.5</v>
      </c>
      <c r="AG153" s="205">
        <v>56</v>
      </c>
      <c r="AH153" s="213">
        <v>31.4</v>
      </c>
    </row>
    <row r="154" spans="2:36" ht="17" thickBot="1">
      <c r="B154" s="367"/>
      <c r="C154" s="368" t="s">
        <v>330</v>
      </c>
      <c r="D154" s="133">
        <v>3.47</v>
      </c>
      <c r="E154" s="127">
        <v>7.47</v>
      </c>
      <c r="F154" s="127">
        <v>1.78</v>
      </c>
      <c r="G154" s="127">
        <v>1.55</v>
      </c>
      <c r="H154" s="127">
        <v>0.97</v>
      </c>
      <c r="I154" s="127">
        <v>29.4</v>
      </c>
      <c r="J154" s="369">
        <v>0.65</v>
      </c>
      <c r="K154" s="133">
        <v>0.53</v>
      </c>
      <c r="L154" s="127">
        <v>0.76</v>
      </c>
      <c r="M154" s="127">
        <v>0.97</v>
      </c>
      <c r="N154" s="127">
        <v>1.38</v>
      </c>
      <c r="O154" s="127">
        <v>1.65</v>
      </c>
      <c r="P154" s="369">
        <v>23.3</v>
      </c>
      <c r="Q154" s="124">
        <v>2.02</v>
      </c>
      <c r="S154" s="367"/>
      <c r="T154" s="368" t="s">
        <v>331</v>
      </c>
      <c r="U154" s="133">
        <v>63.3</v>
      </c>
      <c r="V154" s="127">
        <v>17.100000000000001</v>
      </c>
      <c r="W154" s="127">
        <v>32.4</v>
      </c>
      <c r="X154" s="127">
        <v>17.100000000000001</v>
      </c>
      <c r="Y154" s="127">
        <v>16.7</v>
      </c>
      <c r="Z154" s="127">
        <v>70.400000000000006</v>
      </c>
      <c r="AA154" s="369">
        <v>14.4</v>
      </c>
      <c r="AB154" s="210">
        <v>50.3</v>
      </c>
      <c r="AC154" s="208">
        <v>13.7</v>
      </c>
      <c r="AD154" s="208">
        <v>13.7</v>
      </c>
      <c r="AE154" s="208">
        <v>25.9</v>
      </c>
      <c r="AF154" s="208">
        <v>39.4</v>
      </c>
      <c r="AG154" s="209">
        <v>56.6</v>
      </c>
      <c r="AH154" s="372">
        <v>32.9</v>
      </c>
    </row>
    <row r="155" spans="2:36">
      <c r="B155" s="364" t="s">
        <v>342</v>
      </c>
      <c r="C155" s="365" t="s">
        <v>328</v>
      </c>
      <c r="D155" s="132">
        <v>2.35</v>
      </c>
      <c r="E155" s="126">
        <v>8.73</v>
      </c>
      <c r="F155" s="126">
        <v>2.15</v>
      </c>
      <c r="G155" s="126">
        <v>1.37</v>
      </c>
      <c r="H155" s="126">
        <v>1.08</v>
      </c>
      <c r="I155" s="126">
        <v>31.4</v>
      </c>
      <c r="J155" s="366">
        <v>0.55000000000000004</v>
      </c>
      <c r="K155" s="132">
        <v>0.46</v>
      </c>
      <c r="L155" s="126">
        <v>1.68</v>
      </c>
      <c r="M155" s="126">
        <v>0.96</v>
      </c>
      <c r="N155" s="126">
        <v>1.78</v>
      </c>
      <c r="O155" s="126">
        <v>1.54</v>
      </c>
      <c r="P155" s="366">
        <v>26.1</v>
      </c>
      <c r="Q155" s="122">
        <v>1.93</v>
      </c>
      <c r="S155" s="364" t="s">
        <v>342</v>
      </c>
      <c r="T155" s="365" t="s">
        <v>329</v>
      </c>
      <c r="U155" s="132">
        <v>64.7</v>
      </c>
      <c r="V155" s="126">
        <v>19.8</v>
      </c>
      <c r="W155" s="126">
        <v>33.4</v>
      </c>
      <c r="X155" s="126">
        <v>15.5</v>
      </c>
      <c r="Y155" s="126">
        <v>16.5</v>
      </c>
      <c r="Z155" s="126">
        <v>72.7</v>
      </c>
      <c r="AA155" s="366">
        <v>13.3</v>
      </c>
      <c r="AB155" s="206">
        <v>51.6</v>
      </c>
      <c r="AC155" s="204">
        <v>15.6</v>
      </c>
      <c r="AD155" s="204">
        <v>16.2</v>
      </c>
      <c r="AE155" s="204">
        <v>22.9</v>
      </c>
      <c r="AF155" s="204">
        <v>42.6</v>
      </c>
      <c r="AG155" s="205">
        <v>55.3</v>
      </c>
      <c r="AH155" s="213">
        <v>32.700000000000003</v>
      </c>
    </row>
    <row r="156" spans="2:36" ht="17" thickBot="1">
      <c r="B156" s="367"/>
      <c r="C156" s="368" t="s">
        <v>330</v>
      </c>
      <c r="D156" s="133">
        <v>2.25</v>
      </c>
      <c r="E156" s="127">
        <v>9.1999999999999993</v>
      </c>
      <c r="F156" s="127">
        <v>2</v>
      </c>
      <c r="G156" s="127">
        <v>1.38</v>
      </c>
      <c r="H156" s="127">
        <v>1.2</v>
      </c>
      <c r="I156" s="127">
        <v>31.7</v>
      </c>
      <c r="J156" s="369">
        <v>0.62</v>
      </c>
      <c r="K156" s="133">
        <v>0.49</v>
      </c>
      <c r="L156" s="127">
        <v>2.12</v>
      </c>
      <c r="M156" s="127">
        <v>1.1599999999999999</v>
      </c>
      <c r="N156" s="127">
        <v>1.93</v>
      </c>
      <c r="O156" s="127">
        <v>1.77</v>
      </c>
      <c r="P156" s="369">
        <v>26.2</v>
      </c>
      <c r="Q156" s="124">
        <v>1.92</v>
      </c>
      <c r="S156" s="367"/>
      <c r="T156" s="368" t="s">
        <v>331</v>
      </c>
      <c r="U156" s="133">
        <v>63.5</v>
      </c>
      <c r="V156" s="127">
        <v>18.899999999999999</v>
      </c>
      <c r="W156" s="127">
        <v>31.6</v>
      </c>
      <c r="X156" s="127">
        <v>15.1</v>
      </c>
      <c r="Y156" s="127">
        <v>17</v>
      </c>
      <c r="Z156" s="127">
        <v>71.400000000000006</v>
      </c>
      <c r="AA156" s="369">
        <v>12.8</v>
      </c>
      <c r="AB156" s="210">
        <v>51.2</v>
      </c>
      <c r="AC156" s="208">
        <v>14.7</v>
      </c>
      <c r="AD156" s="208">
        <v>15.4</v>
      </c>
      <c r="AE156" s="208">
        <v>22.9</v>
      </c>
      <c r="AF156" s="208">
        <v>43.3</v>
      </c>
      <c r="AG156" s="209">
        <v>54.1</v>
      </c>
      <c r="AH156" s="372">
        <v>33</v>
      </c>
    </row>
    <row r="157" spans="2:36">
      <c r="B157" s="381" t="s">
        <v>343</v>
      </c>
      <c r="C157" s="365" t="s">
        <v>328</v>
      </c>
      <c r="D157" s="132">
        <v>3.26</v>
      </c>
      <c r="E157" s="126">
        <v>8.9600000000000009</v>
      </c>
      <c r="F157" s="126">
        <v>2.09</v>
      </c>
      <c r="G157" s="126">
        <v>1.72</v>
      </c>
      <c r="H157" s="126">
        <v>1.1100000000000001</v>
      </c>
      <c r="I157" s="126">
        <v>32</v>
      </c>
      <c r="J157" s="366">
        <v>0.56000000000000005</v>
      </c>
      <c r="K157" s="132">
        <v>0.48</v>
      </c>
      <c r="L157" s="126">
        <v>2.11</v>
      </c>
      <c r="M157" s="126">
        <v>1.1000000000000001</v>
      </c>
      <c r="N157" s="126">
        <v>1.89</v>
      </c>
      <c r="O157" s="126">
        <v>1.63</v>
      </c>
      <c r="P157" s="366">
        <v>25.2</v>
      </c>
      <c r="Q157" s="122">
        <v>1.96</v>
      </c>
      <c r="S157" s="381" t="s">
        <v>343</v>
      </c>
      <c r="T157" s="365" t="s">
        <v>329</v>
      </c>
      <c r="U157" s="132">
        <v>63.6</v>
      </c>
      <c r="V157" s="126">
        <v>19.899999999999999</v>
      </c>
      <c r="W157" s="126">
        <v>33.299999999999997</v>
      </c>
      <c r="X157" s="126">
        <v>15.2</v>
      </c>
      <c r="Y157" s="126">
        <v>16.399999999999999</v>
      </c>
      <c r="Z157" s="126">
        <v>71.599999999999994</v>
      </c>
      <c r="AA157" s="366">
        <v>12.7</v>
      </c>
      <c r="AB157" s="206">
        <v>50.6</v>
      </c>
      <c r="AC157" s="204">
        <v>19.7</v>
      </c>
      <c r="AD157" s="204">
        <v>16.7</v>
      </c>
      <c r="AE157" s="204">
        <v>21.8</v>
      </c>
      <c r="AF157" s="204">
        <v>43.7</v>
      </c>
      <c r="AG157" s="205">
        <v>57.7</v>
      </c>
      <c r="AH157" s="213">
        <v>31.7</v>
      </c>
    </row>
    <row r="158" spans="2:36" ht="17" thickBot="1">
      <c r="B158" s="367"/>
      <c r="C158" s="368" t="s">
        <v>330</v>
      </c>
      <c r="D158" s="133">
        <v>3.18</v>
      </c>
      <c r="E158" s="127">
        <v>9.2200000000000006</v>
      </c>
      <c r="F158" s="127">
        <v>2.11</v>
      </c>
      <c r="G158" s="127">
        <v>1.69</v>
      </c>
      <c r="H158" s="127">
        <v>1.2</v>
      </c>
      <c r="I158" s="127">
        <v>31.3</v>
      </c>
      <c r="J158" s="369">
        <v>0.54</v>
      </c>
      <c r="K158" s="133">
        <v>0.47</v>
      </c>
      <c r="L158" s="127">
        <v>2.12</v>
      </c>
      <c r="M158" s="127">
        <v>1.03</v>
      </c>
      <c r="N158" s="127">
        <v>1.95</v>
      </c>
      <c r="O158" s="127">
        <v>1.75</v>
      </c>
      <c r="P158" s="369">
        <v>25.6</v>
      </c>
      <c r="Q158" s="124">
        <v>1.86</v>
      </c>
      <c r="S158" s="367"/>
      <c r="T158" s="368" t="s">
        <v>331</v>
      </c>
      <c r="U158" s="133">
        <v>62.1</v>
      </c>
      <c r="V158" s="127">
        <v>19.8</v>
      </c>
      <c r="W158" s="127">
        <v>32.200000000000003</v>
      </c>
      <c r="X158" s="127">
        <v>15.9</v>
      </c>
      <c r="Y158" s="127">
        <v>16.3</v>
      </c>
      <c r="Z158" s="127">
        <v>71.900000000000006</v>
      </c>
      <c r="AA158" s="369">
        <v>13</v>
      </c>
      <c r="AB158" s="210">
        <v>49.2</v>
      </c>
      <c r="AC158" s="208">
        <v>18.8</v>
      </c>
      <c r="AD158" s="208">
        <v>15.9</v>
      </c>
      <c r="AE158" s="208">
        <v>22.1</v>
      </c>
      <c r="AF158" s="208">
        <v>43.6</v>
      </c>
      <c r="AG158" s="209">
        <v>58.1</v>
      </c>
      <c r="AH158" s="372">
        <v>31.8</v>
      </c>
    </row>
    <row r="159" spans="2:36">
      <c r="B159" s="371" t="s">
        <v>344</v>
      </c>
      <c r="C159" s="365" t="s">
        <v>328</v>
      </c>
      <c r="D159" s="132">
        <v>2.4900000000000002</v>
      </c>
      <c r="E159" s="126">
        <v>7.81</v>
      </c>
      <c r="F159" s="126">
        <v>1.91</v>
      </c>
      <c r="G159" s="126">
        <v>1.64</v>
      </c>
      <c r="H159" s="126">
        <v>1.1200000000000001</v>
      </c>
      <c r="I159" s="126">
        <v>30.3</v>
      </c>
      <c r="J159" s="366">
        <v>0.56999999999999995</v>
      </c>
      <c r="K159" s="132">
        <v>0.37</v>
      </c>
      <c r="L159" s="126">
        <v>1.01</v>
      </c>
      <c r="M159" s="126">
        <v>0.95</v>
      </c>
      <c r="N159" s="126">
        <v>1.64</v>
      </c>
      <c r="O159" s="126">
        <v>1.74</v>
      </c>
      <c r="P159" s="366">
        <v>26</v>
      </c>
      <c r="Q159" s="122">
        <v>1.68</v>
      </c>
      <c r="S159" s="371" t="s">
        <v>344</v>
      </c>
      <c r="T159" s="365" t="s">
        <v>329</v>
      </c>
      <c r="U159" s="132">
        <v>63.9</v>
      </c>
      <c r="V159" s="126">
        <v>22.4</v>
      </c>
      <c r="W159" s="126">
        <v>35.200000000000003</v>
      </c>
      <c r="X159" s="126">
        <v>15.7</v>
      </c>
      <c r="Y159" s="126">
        <v>16.600000000000001</v>
      </c>
      <c r="Z159" s="126">
        <v>73.2</v>
      </c>
      <c r="AA159" s="366">
        <v>13.1</v>
      </c>
      <c r="AB159" s="206">
        <v>50.5</v>
      </c>
      <c r="AC159" s="204">
        <v>18.2</v>
      </c>
      <c r="AD159" s="204">
        <v>18.8</v>
      </c>
      <c r="AE159" s="204">
        <v>23.2</v>
      </c>
      <c r="AF159" s="204">
        <v>43.5</v>
      </c>
      <c r="AG159" s="205">
        <v>60.9</v>
      </c>
      <c r="AH159" s="213">
        <v>31.3</v>
      </c>
    </row>
    <row r="160" spans="2:36" ht="17" thickBot="1">
      <c r="B160" s="380"/>
      <c r="C160" s="368" t="s">
        <v>330</v>
      </c>
      <c r="D160" s="133">
        <v>2.73</v>
      </c>
      <c r="E160" s="127">
        <v>8.1300000000000008</v>
      </c>
      <c r="F160" s="127">
        <v>2.2599999999999998</v>
      </c>
      <c r="G160" s="127">
        <v>1.76</v>
      </c>
      <c r="H160" s="127">
        <v>1.23</v>
      </c>
      <c r="I160" s="127">
        <v>30.9</v>
      </c>
      <c r="J160" s="369">
        <v>0.44</v>
      </c>
      <c r="K160" s="133">
        <v>0.48</v>
      </c>
      <c r="L160" s="127">
        <v>1.31</v>
      </c>
      <c r="M160" s="127">
        <v>1.1399999999999999</v>
      </c>
      <c r="N160" s="127">
        <v>1.73</v>
      </c>
      <c r="O160" s="127">
        <v>1.98</v>
      </c>
      <c r="P160" s="369">
        <v>25.9</v>
      </c>
      <c r="Q160" s="124">
        <v>1.5</v>
      </c>
      <c r="S160" s="380"/>
      <c r="T160" s="368" t="s">
        <v>331</v>
      </c>
      <c r="U160" s="133">
        <v>63</v>
      </c>
      <c r="V160" s="127">
        <v>23.2</v>
      </c>
      <c r="W160" s="127">
        <v>34.700000000000003</v>
      </c>
      <c r="X160" s="127">
        <v>15.8</v>
      </c>
      <c r="Y160" s="127">
        <v>16.5</v>
      </c>
      <c r="Z160" s="127">
        <v>74.099999999999994</v>
      </c>
      <c r="AA160" s="369">
        <v>14</v>
      </c>
      <c r="AB160" s="210">
        <v>49.1</v>
      </c>
      <c r="AC160" s="208">
        <v>18</v>
      </c>
      <c r="AD160" s="208">
        <v>17.899999999999999</v>
      </c>
      <c r="AE160" s="208">
        <v>22.6</v>
      </c>
      <c r="AF160" s="208">
        <v>42.8</v>
      </c>
      <c r="AG160" s="209">
        <v>61.9</v>
      </c>
      <c r="AH160" s="372">
        <v>31.4</v>
      </c>
    </row>
    <row r="161" spans="2:36">
      <c r="B161" s="364" t="s">
        <v>345</v>
      </c>
      <c r="C161" s="365" t="s">
        <v>328</v>
      </c>
      <c r="D161" s="132">
        <v>3.22</v>
      </c>
      <c r="E161" s="126">
        <v>7.3</v>
      </c>
      <c r="F161" s="126">
        <v>1.93</v>
      </c>
      <c r="G161" s="126">
        <v>1.67</v>
      </c>
      <c r="H161" s="126">
        <v>1.1299999999999999</v>
      </c>
      <c r="I161" s="126">
        <v>31.2</v>
      </c>
      <c r="J161" s="366">
        <v>0.56999999999999995</v>
      </c>
      <c r="K161" s="132">
        <v>0.48</v>
      </c>
      <c r="L161" s="126">
        <v>1.17</v>
      </c>
      <c r="M161" s="126">
        <v>0.85</v>
      </c>
      <c r="N161" s="126">
        <v>1.85</v>
      </c>
      <c r="O161" s="126">
        <v>1.3</v>
      </c>
      <c r="P161" s="366">
        <v>28.6</v>
      </c>
      <c r="Q161" s="122">
        <v>1.87</v>
      </c>
      <c r="S161" s="364" t="s">
        <v>345</v>
      </c>
      <c r="T161" s="365" t="s">
        <v>329</v>
      </c>
      <c r="U161" s="132">
        <v>64.099999999999994</v>
      </c>
      <c r="V161" s="126">
        <v>21.1</v>
      </c>
      <c r="W161" s="126">
        <v>33.799999999999997</v>
      </c>
      <c r="X161" s="126">
        <v>16.8</v>
      </c>
      <c r="Y161" s="126">
        <v>16.8</v>
      </c>
      <c r="Z161" s="126">
        <v>72.099999999999994</v>
      </c>
      <c r="AA161" s="366">
        <v>11.7</v>
      </c>
      <c r="AB161" s="206">
        <v>50</v>
      </c>
      <c r="AC161" s="204">
        <v>19.3</v>
      </c>
      <c r="AD161" s="204">
        <v>17.899999999999999</v>
      </c>
      <c r="AE161" s="204">
        <v>23.2</v>
      </c>
      <c r="AF161" s="204">
        <v>42.6</v>
      </c>
      <c r="AG161" s="205">
        <v>56.9</v>
      </c>
      <c r="AH161" s="213">
        <v>31.1</v>
      </c>
    </row>
    <row r="162" spans="2:36" ht="17" thickBot="1">
      <c r="B162" s="367"/>
      <c r="C162" s="368" t="s">
        <v>330</v>
      </c>
      <c r="D162" s="133">
        <v>3.1</v>
      </c>
      <c r="E162" s="127">
        <v>7.61</v>
      </c>
      <c r="F162" s="127">
        <v>1.88</v>
      </c>
      <c r="G162" s="127">
        <v>1.75</v>
      </c>
      <c r="H162" s="127">
        <v>1.06</v>
      </c>
      <c r="I162" s="127">
        <v>31</v>
      </c>
      <c r="J162" s="369">
        <v>0.64</v>
      </c>
      <c r="K162" s="133">
        <v>0.41</v>
      </c>
      <c r="L162" s="127">
        <v>1.24</v>
      </c>
      <c r="M162" s="127">
        <v>0.94</v>
      </c>
      <c r="N162" s="127">
        <v>1.81</v>
      </c>
      <c r="O162" s="127">
        <v>1.27</v>
      </c>
      <c r="P162" s="369">
        <v>29</v>
      </c>
      <c r="Q162" s="124">
        <v>1.97</v>
      </c>
      <c r="S162" s="367"/>
      <c r="T162" s="368" t="s">
        <v>331</v>
      </c>
      <c r="U162" s="133">
        <v>61.8</v>
      </c>
      <c r="V162" s="127">
        <v>19.600000000000001</v>
      </c>
      <c r="W162" s="127">
        <v>31.8</v>
      </c>
      <c r="X162" s="127">
        <v>15.6</v>
      </c>
      <c r="Y162" s="127">
        <v>16.2</v>
      </c>
      <c r="Z162" s="127">
        <v>72.2</v>
      </c>
      <c r="AA162" s="369">
        <v>11.4</v>
      </c>
      <c r="AB162" s="210">
        <v>47.4</v>
      </c>
      <c r="AC162" s="208">
        <v>17.7</v>
      </c>
      <c r="AD162" s="208">
        <v>16.600000000000001</v>
      </c>
      <c r="AE162" s="208">
        <v>21.9</v>
      </c>
      <c r="AF162" s="208">
        <v>41.5</v>
      </c>
      <c r="AG162" s="209">
        <v>57.2</v>
      </c>
      <c r="AH162" s="372">
        <v>30.5</v>
      </c>
    </row>
    <row r="163" spans="2:36">
      <c r="B163" s="364" t="s">
        <v>346</v>
      </c>
      <c r="C163" s="365" t="s">
        <v>328</v>
      </c>
      <c r="D163" s="132">
        <v>3.06</v>
      </c>
      <c r="E163" s="126">
        <v>7.87</v>
      </c>
      <c r="F163" s="126">
        <v>1.86</v>
      </c>
      <c r="G163" s="126">
        <v>1.68</v>
      </c>
      <c r="H163" s="126">
        <v>1.06</v>
      </c>
      <c r="I163" s="126">
        <v>31.9</v>
      </c>
      <c r="J163" s="366">
        <v>0.51</v>
      </c>
      <c r="K163" s="132">
        <v>0.46</v>
      </c>
      <c r="L163" s="126">
        <v>1.1000000000000001</v>
      </c>
      <c r="M163" s="126">
        <v>1.08</v>
      </c>
      <c r="N163" s="126">
        <v>1.83</v>
      </c>
      <c r="O163" s="126">
        <v>1.65</v>
      </c>
      <c r="P163" s="366">
        <v>24.2</v>
      </c>
      <c r="Q163" s="122">
        <v>1.97</v>
      </c>
      <c r="S163" s="364" t="s">
        <v>346</v>
      </c>
      <c r="T163" s="365" t="s">
        <v>329</v>
      </c>
      <c r="U163" s="132">
        <v>64.400000000000006</v>
      </c>
      <c r="V163" s="126">
        <v>19.399999999999999</v>
      </c>
      <c r="W163" s="126">
        <v>33.5</v>
      </c>
      <c r="X163" s="126">
        <v>15.6</v>
      </c>
      <c r="Y163" s="126">
        <v>18.100000000000001</v>
      </c>
      <c r="Z163" s="126">
        <v>71</v>
      </c>
      <c r="AA163" s="366">
        <v>12</v>
      </c>
      <c r="AB163" s="206">
        <v>50.3</v>
      </c>
      <c r="AC163" s="204">
        <v>19</v>
      </c>
      <c r="AD163" s="204">
        <v>16.399999999999999</v>
      </c>
      <c r="AE163" s="204">
        <v>21.8</v>
      </c>
      <c r="AF163" s="204">
        <v>42.9</v>
      </c>
      <c r="AG163" s="205">
        <v>57.1</v>
      </c>
      <c r="AH163" s="213">
        <v>31.3</v>
      </c>
    </row>
    <row r="164" spans="2:36" ht="17" thickBot="1">
      <c r="B164" s="367"/>
      <c r="C164" s="368" t="s">
        <v>330</v>
      </c>
      <c r="D164" s="133">
        <v>2.8</v>
      </c>
      <c r="E164" s="127">
        <v>7.69</v>
      </c>
      <c r="F164" s="127">
        <v>1.75</v>
      </c>
      <c r="G164" s="127">
        <v>1.74</v>
      </c>
      <c r="H164" s="127">
        <v>1.01</v>
      </c>
      <c r="I164" s="127">
        <v>31</v>
      </c>
      <c r="J164" s="369">
        <v>0.47</v>
      </c>
      <c r="K164" s="133">
        <v>0.45</v>
      </c>
      <c r="L164" s="127">
        <v>1.06</v>
      </c>
      <c r="M164" s="127">
        <v>0.98</v>
      </c>
      <c r="N164" s="127">
        <v>1.97</v>
      </c>
      <c r="O164" s="127">
        <v>1.58</v>
      </c>
      <c r="P164" s="369">
        <v>24</v>
      </c>
      <c r="Q164" s="124">
        <v>2.0299999999999998</v>
      </c>
      <c r="S164" s="367"/>
      <c r="T164" s="368" t="s">
        <v>331</v>
      </c>
      <c r="U164" s="133">
        <v>62.9</v>
      </c>
      <c r="V164" s="127">
        <v>18.399999999999999</v>
      </c>
      <c r="W164" s="127">
        <v>32.299999999999997</v>
      </c>
      <c r="X164" s="127">
        <v>15.5</v>
      </c>
      <c r="Y164" s="127">
        <v>17.899999999999999</v>
      </c>
      <c r="Z164" s="127">
        <v>71.8</v>
      </c>
      <c r="AA164" s="369">
        <v>13.2</v>
      </c>
      <c r="AB164" s="210">
        <v>48.4</v>
      </c>
      <c r="AC164" s="208">
        <v>17.399999999999999</v>
      </c>
      <c r="AD164" s="208">
        <v>15.2</v>
      </c>
      <c r="AE164" s="208">
        <v>21.4</v>
      </c>
      <c r="AF164" s="208">
        <v>42.7</v>
      </c>
      <c r="AG164" s="209">
        <v>58.1</v>
      </c>
      <c r="AH164" s="372">
        <v>31.3</v>
      </c>
    </row>
    <row r="165" spans="2:36">
      <c r="B165" s="364" t="s">
        <v>347</v>
      </c>
      <c r="C165" s="365" t="s">
        <v>328</v>
      </c>
      <c r="D165" s="132">
        <v>3.14</v>
      </c>
      <c r="E165" s="126">
        <v>6.06</v>
      </c>
      <c r="F165" s="126">
        <v>2</v>
      </c>
      <c r="G165" s="126">
        <v>1.65</v>
      </c>
      <c r="H165" s="126">
        <v>1.69</v>
      </c>
      <c r="I165" s="126">
        <v>32.1</v>
      </c>
      <c r="J165" s="366">
        <v>0.56000000000000005</v>
      </c>
      <c r="K165" s="132">
        <v>0.51</v>
      </c>
      <c r="L165" s="126">
        <v>0.96</v>
      </c>
      <c r="M165" s="126">
        <v>0.92</v>
      </c>
      <c r="N165" s="126">
        <v>1.88</v>
      </c>
      <c r="O165" s="126">
        <v>1.51</v>
      </c>
      <c r="P165" s="366">
        <v>27</v>
      </c>
      <c r="Q165" s="122">
        <v>1.55</v>
      </c>
      <c r="S165" s="364" t="s">
        <v>348</v>
      </c>
      <c r="T165" s="365" t="s">
        <v>329</v>
      </c>
      <c r="U165" s="132">
        <v>64.8</v>
      </c>
      <c r="V165" s="126">
        <v>19.3</v>
      </c>
      <c r="W165" s="126">
        <v>34.9</v>
      </c>
      <c r="X165" s="126">
        <v>16.2</v>
      </c>
      <c r="Y165" s="126">
        <v>19.5</v>
      </c>
      <c r="Z165" s="126">
        <v>70.900000000000006</v>
      </c>
      <c r="AA165" s="366">
        <v>11.6</v>
      </c>
      <c r="AB165" s="206">
        <v>50</v>
      </c>
      <c r="AC165" s="204">
        <v>12.6</v>
      </c>
      <c r="AD165" s="204">
        <v>16.2</v>
      </c>
      <c r="AE165" s="204">
        <v>21.6</v>
      </c>
      <c r="AF165" s="204">
        <v>47.4</v>
      </c>
      <c r="AG165" s="205">
        <v>55.1</v>
      </c>
      <c r="AH165" s="213">
        <v>31.8</v>
      </c>
      <c r="AJ165" s="373" t="s">
        <v>350</v>
      </c>
    </row>
    <row r="166" spans="2:36" ht="17" thickBot="1">
      <c r="B166" s="367"/>
      <c r="C166" s="368" t="s">
        <v>330</v>
      </c>
      <c r="D166" s="133">
        <v>2.96</v>
      </c>
      <c r="E166" s="127">
        <v>6.3</v>
      </c>
      <c r="F166" s="127">
        <v>2.0299999999999998</v>
      </c>
      <c r="G166" s="127">
        <v>1.71</v>
      </c>
      <c r="H166" s="127">
        <v>1.42</v>
      </c>
      <c r="I166" s="127">
        <v>31.3</v>
      </c>
      <c r="J166" s="369">
        <v>0.56000000000000005</v>
      </c>
      <c r="K166" s="133">
        <v>0.45</v>
      </c>
      <c r="L166" s="127">
        <v>0.93</v>
      </c>
      <c r="M166" s="127">
        <v>0.89</v>
      </c>
      <c r="N166" s="127">
        <v>2.02</v>
      </c>
      <c r="O166" s="127">
        <v>1.07</v>
      </c>
      <c r="P166" s="369">
        <v>26.7</v>
      </c>
      <c r="Q166" s="124">
        <v>1.63</v>
      </c>
      <c r="S166" s="367"/>
      <c r="T166" s="368" t="s">
        <v>331</v>
      </c>
      <c r="U166" s="133">
        <v>64.099999999999994</v>
      </c>
      <c r="V166" s="127">
        <v>20.6</v>
      </c>
      <c r="W166" s="127">
        <v>33.4</v>
      </c>
      <c r="X166" s="127">
        <v>16</v>
      </c>
      <c r="Y166" s="127">
        <v>19.2</v>
      </c>
      <c r="Z166" s="127">
        <v>70.2</v>
      </c>
      <c r="AA166" s="369">
        <v>11.7</v>
      </c>
      <c r="AB166" s="210">
        <v>48.4</v>
      </c>
      <c r="AC166" s="208">
        <v>13.9</v>
      </c>
      <c r="AD166" s="208">
        <v>15.3</v>
      </c>
      <c r="AE166" s="208">
        <v>21</v>
      </c>
      <c r="AF166" s="208">
        <v>46.6</v>
      </c>
      <c r="AG166" s="209">
        <v>54.5</v>
      </c>
      <c r="AH166" s="372">
        <v>31.2</v>
      </c>
    </row>
    <row r="167" spans="2:36">
      <c r="B167" s="364" t="s">
        <v>349</v>
      </c>
      <c r="C167" s="365" t="s">
        <v>328</v>
      </c>
      <c r="D167" s="132">
        <v>2.0699999999999998</v>
      </c>
      <c r="E167" s="126">
        <v>7.6</v>
      </c>
      <c r="F167" s="126">
        <v>2.1800000000000002</v>
      </c>
      <c r="G167" s="126">
        <v>1.73</v>
      </c>
      <c r="H167" s="126">
        <v>1.53</v>
      </c>
      <c r="I167" s="126">
        <v>32</v>
      </c>
      <c r="J167" s="366">
        <v>0.49</v>
      </c>
      <c r="K167" s="132">
        <v>0.59</v>
      </c>
      <c r="L167" s="126">
        <v>1.3</v>
      </c>
      <c r="M167" s="126">
        <v>0.94</v>
      </c>
      <c r="N167" s="126">
        <v>1.9</v>
      </c>
      <c r="O167" s="126">
        <v>1.76</v>
      </c>
      <c r="P167" s="366">
        <v>28.3</v>
      </c>
      <c r="Q167" s="122">
        <v>1.48</v>
      </c>
      <c r="S167" s="364" t="s">
        <v>349</v>
      </c>
      <c r="T167" s="365" t="s">
        <v>329</v>
      </c>
      <c r="U167" s="132">
        <v>50.9</v>
      </c>
      <c r="V167" s="126">
        <v>22.1</v>
      </c>
      <c r="W167" s="126">
        <v>42.9</v>
      </c>
      <c r="X167" s="126">
        <v>16</v>
      </c>
      <c r="Y167" s="126">
        <v>16.3</v>
      </c>
      <c r="Z167" s="126">
        <v>70.900000000000006</v>
      </c>
      <c r="AA167" s="366">
        <v>11.3</v>
      </c>
      <c r="AB167" s="206">
        <v>50.2</v>
      </c>
      <c r="AC167" s="204">
        <v>18.3</v>
      </c>
      <c r="AD167" s="204">
        <v>17</v>
      </c>
      <c r="AE167" s="204">
        <v>22.3</v>
      </c>
      <c r="AF167" s="204">
        <v>40.5</v>
      </c>
      <c r="AG167" s="205">
        <v>57.2</v>
      </c>
      <c r="AH167" s="213">
        <v>31.7</v>
      </c>
    </row>
    <row r="168" spans="2:36" ht="17" thickBot="1">
      <c r="B168" s="367"/>
      <c r="C168" s="368" t="s">
        <v>330</v>
      </c>
      <c r="D168" s="133">
        <v>2.1</v>
      </c>
      <c r="E168" s="127">
        <v>7.44</v>
      </c>
      <c r="F168" s="127">
        <v>2.1</v>
      </c>
      <c r="G168" s="127">
        <v>1.78</v>
      </c>
      <c r="H168" s="127">
        <v>1.65</v>
      </c>
      <c r="I168" s="127">
        <v>32.200000000000003</v>
      </c>
      <c r="J168" s="369">
        <v>0.52</v>
      </c>
      <c r="K168" s="133">
        <v>0.43</v>
      </c>
      <c r="L168" s="127">
        <v>1.17</v>
      </c>
      <c r="M168" s="127">
        <v>0.92</v>
      </c>
      <c r="N168" s="127">
        <v>1.87</v>
      </c>
      <c r="O168" s="127">
        <v>1.86</v>
      </c>
      <c r="P168" s="369">
        <v>28.2</v>
      </c>
      <c r="Q168" s="124">
        <v>1.59</v>
      </c>
      <c r="S168" s="367"/>
      <c r="T168" s="368" t="s">
        <v>331</v>
      </c>
      <c r="U168" s="133">
        <v>50.2</v>
      </c>
      <c r="V168" s="127">
        <v>21.4</v>
      </c>
      <c r="W168" s="127">
        <v>40.299999999999997</v>
      </c>
      <c r="X168" s="127">
        <v>15.7</v>
      </c>
      <c r="Y168" s="127">
        <v>16.3</v>
      </c>
      <c r="Z168" s="127">
        <v>70.400000000000006</v>
      </c>
      <c r="AA168" s="369">
        <v>10.5</v>
      </c>
      <c r="AB168" s="210">
        <v>49.8</v>
      </c>
      <c r="AC168" s="208">
        <v>17.899999999999999</v>
      </c>
      <c r="AD168" s="208">
        <v>15.4</v>
      </c>
      <c r="AE168" s="208">
        <v>22.7</v>
      </c>
      <c r="AF168" s="208">
        <v>39.799999999999997</v>
      </c>
      <c r="AG168" s="209">
        <v>56.1</v>
      </c>
      <c r="AH168" s="372">
        <v>31.2</v>
      </c>
    </row>
    <row r="169" spans="2:36">
      <c r="B169" s="364" t="s">
        <v>365</v>
      </c>
      <c r="C169" s="365" t="s">
        <v>328</v>
      </c>
      <c r="D169" s="132">
        <v>3.04</v>
      </c>
      <c r="E169" s="126">
        <v>7.54</v>
      </c>
      <c r="F169" s="126">
        <v>2.38</v>
      </c>
      <c r="G169" s="126">
        <v>1.94</v>
      </c>
      <c r="H169" s="126">
        <v>1.1599999999999999</v>
      </c>
      <c r="I169" s="126">
        <v>31.9</v>
      </c>
      <c r="J169" s="366">
        <v>0.53</v>
      </c>
      <c r="K169" s="132">
        <v>0.62</v>
      </c>
      <c r="L169" s="126">
        <v>0.87</v>
      </c>
      <c r="M169" s="126">
        <v>1.05</v>
      </c>
      <c r="N169" s="126">
        <v>1.9</v>
      </c>
      <c r="O169" s="126">
        <v>1.48</v>
      </c>
      <c r="P169" s="366">
        <v>27.7</v>
      </c>
      <c r="Q169" s="122">
        <v>1.8</v>
      </c>
      <c r="S169" s="364" t="s">
        <v>365</v>
      </c>
      <c r="T169" s="365" t="s">
        <v>328</v>
      </c>
      <c r="U169" s="132">
        <v>60.7</v>
      </c>
      <c r="V169" s="126">
        <v>23</v>
      </c>
      <c r="W169" s="126">
        <v>35.299999999999997</v>
      </c>
      <c r="X169" s="126">
        <v>19</v>
      </c>
      <c r="Y169" s="126">
        <v>16.8</v>
      </c>
      <c r="Z169" s="126">
        <v>70</v>
      </c>
      <c r="AA169" s="366">
        <v>12</v>
      </c>
      <c r="AB169" s="206">
        <v>50.2</v>
      </c>
      <c r="AC169" s="204">
        <v>22.4</v>
      </c>
      <c r="AD169" s="204">
        <v>15.8</v>
      </c>
      <c r="AE169" s="204">
        <v>29.6</v>
      </c>
      <c r="AF169" s="204">
        <v>39.4</v>
      </c>
      <c r="AG169" s="205">
        <v>58.4</v>
      </c>
      <c r="AH169" s="213">
        <v>31.8</v>
      </c>
    </row>
    <row r="170" spans="2:36" ht="17" thickBot="1">
      <c r="B170" s="367"/>
      <c r="C170" s="368" t="s">
        <v>330</v>
      </c>
      <c r="D170" s="133">
        <v>2.77</v>
      </c>
      <c r="E170" s="127">
        <v>7.47</v>
      </c>
      <c r="F170" s="127">
        <v>2.2799999999999998</v>
      </c>
      <c r="G170" s="127">
        <v>1.81</v>
      </c>
      <c r="H170" s="127">
        <v>1.03</v>
      </c>
      <c r="I170" s="127">
        <v>31.7</v>
      </c>
      <c r="J170" s="369">
        <v>0.6</v>
      </c>
      <c r="K170" s="133">
        <v>0.44</v>
      </c>
      <c r="L170" s="127">
        <v>0.9</v>
      </c>
      <c r="M170" s="127">
        <v>0.98</v>
      </c>
      <c r="N170" s="127">
        <v>1.77</v>
      </c>
      <c r="O170" s="127">
        <v>1.43</v>
      </c>
      <c r="P170" s="369">
        <v>27.5</v>
      </c>
      <c r="Q170" s="124">
        <v>1.89</v>
      </c>
      <c r="S170" s="367"/>
      <c r="T170" s="368" t="s">
        <v>330</v>
      </c>
      <c r="U170" s="133">
        <v>60.1</v>
      </c>
      <c r="V170" s="127">
        <v>22.5</v>
      </c>
      <c r="W170" s="127">
        <v>34.6</v>
      </c>
      <c r="X170" s="127">
        <v>19.2</v>
      </c>
      <c r="Y170" s="127">
        <v>16.3</v>
      </c>
      <c r="Z170" s="127">
        <v>69.400000000000006</v>
      </c>
      <c r="AA170" s="369">
        <v>12.1</v>
      </c>
      <c r="AB170" s="210">
        <v>49.4</v>
      </c>
      <c r="AC170" s="208">
        <v>21.6</v>
      </c>
      <c r="AD170" s="208">
        <v>16</v>
      </c>
      <c r="AE170" s="208">
        <v>29.3</v>
      </c>
      <c r="AF170" s="208">
        <v>38.9</v>
      </c>
      <c r="AG170" s="209">
        <v>57.9</v>
      </c>
      <c r="AH170" s="372">
        <v>31.6</v>
      </c>
    </row>
    <row r="171" spans="2:36">
      <c r="B171" s="364" t="s">
        <v>366</v>
      </c>
      <c r="C171" s="365" t="s">
        <v>328</v>
      </c>
      <c r="D171" s="132">
        <v>3.33</v>
      </c>
      <c r="E171" s="126">
        <v>7.92</v>
      </c>
      <c r="F171" s="126">
        <v>2.0299999999999998</v>
      </c>
      <c r="G171" s="126">
        <v>1.89</v>
      </c>
      <c r="H171" s="126">
        <v>0.98</v>
      </c>
      <c r="I171" s="126">
        <v>31.1</v>
      </c>
      <c r="J171" s="366">
        <v>0.65</v>
      </c>
      <c r="K171" s="132">
        <v>0.4</v>
      </c>
      <c r="L171" s="126">
        <v>1.1599999999999999</v>
      </c>
      <c r="M171" s="126">
        <v>1.05</v>
      </c>
      <c r="N171" s="126">
        <v>1.94</v>
      </c>
      <c r="O171" s="126">
        <v>1.59</v>
      </c>
      <c r="P171" s="366">
        <v>26.8</v>
      </c>
      <c r="Q171" s="122">
        <v>1.5</v>
      </c>
      <c r="S171" s="364" t="s">
        <v>366</v>
      </c>
      <c r="T171" s="365" t="s">
        <v>328</v>
      </c>
      <c r="U171" s="132">
        <v>60.8</v>
      </c>
      <c r="V171" s="126">
        <v>22.2</v>
      </c>
      <c r="W171" s="126">
        <v>36</v>
      </c>
      <c r="X171" s="126">
        <v>18.600000000000001</v>
      </c>
      <c r="Y171" s="126">
        <v>17.2</v>
      </c>
      <c r="Z171" s="126">
        <v>69.400000000000006</v>
      </c>
      <c r="AA171" s="366">
        <v>11.6</v>
      </c>
      <c r="AB171" s="206">
        <v>49.8</v>
      </c>
      <c r="AC171" s="204">
        <v>21.9</v>
      </c>
      <c r="AD171" s="204">
        <v>15.7</v>
      </c>
      <c r="AE171" s="204">
        <v>27.7</v>
      </c>
      <c r="AF171" s="204">
        <v>39.200000000000003</v>
      </c>
      <c r="AG171" s="205">
        <v>55.2</v>
      </c>
      <c r="AH171" s="213">
        <v>29.7</v>
      </c>
    </row>
    <row r="172" spans="2:36" ht="17" thickBot="1">
      <c r="B172" s="367"/>
      <c r="C172" s="368" t="s">
        <v>330</v>
      </c>
      <c r="D172" s="133">
        <v>3.28</v>
      </c>
      <c r="E172" s="127">
        <v>7.5</v>
      </c>
      <c r="F172" s="127">
        <v>1.86</v>
      </c>
      <c r="G172" s="127">
        <v>1.81</v>
      </c>
      <c r="H172" s="127">
        <v>1.28</v>
      </c>
      <c r="I172" s="127">
        <v>29.7</v>
      </c>
      <c r="J172" s="369">
        <v>0.61</v>
      </c>
      <c r="K172" s="133">
        <v>0.48</v>
      </c>
      <c r="L172" s="127">
        <v>0.98</v>
      </c>
      <c r="M172" s="127">
        <v>1</v>
      </c>
      <c r="N172" s="127">
        <v>1.88</v>
      </c>
      <c r="O172" s="127">
        <v>1.91</v>
      </c>
      <c r="P172" s="369">
        <v>25.9</v>
      </c>
      <c r="Q172" s="124">
        <v>1.54</v>
      </c>
      <c r="S172" s="367"/>
      <c r="T172" s="368" t="s">
        <v>330</v>
      </c>
      <c r="U172" s="133">
        <v>60.9</v>
      </c>
      <c r="V172" s="127">
        <v>22.8</v>
      </c>
      <c r="W172" s="127">
        <v>36.5</v>
      </c>
      <c r="X172" s="127">
        <v>19</v>
      </c>
      <c r="Y172" s="127">
        <v>17.600000000000001</v>
      </c>
      <c r="Z172" s="127">
        <v>70.400000000000006</v>
      </c>
      <c r="AA172" s="369">
        <v>11.6</v>
      </c>
      <c r="AB172" s="210">
        <v>50.9</v>
      </c>
      <c r="AC172" s="208">
        <v>23.2</v>
      </c>
      <c r="AD172" s="208">
        <v>15.7</v>
      </c>
      <c r="AE172" s="208">
        <v>28.9</v>
      </c>
      <c r="AF172" s="208">
        <v>40.1</v>
      </c>
      <c r="AG172" s="209">
        <v>56.2</v>
      </c>
      <c r="AH172" s="372">
        <v>29.8</v>
      </c>
    </row>
    <row r="173" spans="2:36">
      <c r="B173" s="364" t="s">
        <v>366</v>
      </c>
      <c r="C173" s="365" t="s">
        <v>328</v>
      </c>
      <c r="D173" s="132">
        <v>3.33</v>
      </c>
      <c r="E173" s="126">
        <v>7.92</v>
      </c>
      <c r="F173" s="126">
        <v>2.0299999999999998</v>
      </c>
      <c r="G173" s="126">
        <v>1.89</v>
      </c>
      <c r="H173" s="126">
        <v>0.98</v>
      </c>
      <c r="I173" s="126">
        <v>31.1</v>
      </c>
      <c r="J173" s="366">
        <v>0.65</v>
      </c>
      <c r="K173" s="132">
        <v>0.4</v>
      </c>
      <c r="L173" s="126">
        <v>1.1599999999999999</v>
      </c>
      <c r="M173" s="126">
        <v>1.05</v>
      </c>
      <c r="N173" s="126">
        <v>1.94</v>
      </c>
      <c r="O173" s="126">
        <v>1.59</v>
      </c>
      <c r="P173" s="366">
        <v>26.8</v>
      </c>
      <c r="Q173" s="122">
        <v>1.5</v>
      </c>
      <c r="S173" s="364" t="s">
        <v>366</v>
      </c>
      <c r="T173" s="365" t="s">
        <v>328</v>
      </c>
      <c r="U173" s="132">
        <v>60.8</v>
      </c>
      <c r="V173" s="126">
        <v>22.2</v>
      </c>
      <c r="W173" s="126">
        <v>36</v>
      </c>
      <c r="X173" s="126">
        <v>18.600000000000001</v>
      </c>
      <c r="Y173" s="126">
        <v>17.2</v>
      </c>
      <c r="Z173" s="126">
        <v>69.400000000000006</v>
      </c>
      <c r="AA173" s="366">
        <v>11.6</v>
      </c>
      <c r="AB173" s="206">
        <v>49.8</v>
      </c>
      <c r="AC173" s="204">
        <v>21.9</v>
      </c>
      <c r="AD173" s="204">
        <v>15.7</v>
      </c>
      <c r="AE173" s="204">
        <v>27.7</v>
      </c>
      <c r="AF173" s="204">
        <v>39.200000000000003</v>
      </c>
      <c r="AG173" s="205">
        <v>55.2</v>
      </c>
      <c r="AH173" s="213">
        <v>29.7</v>
      </c>
    </row>
    <row r="174" spans="2:36" ht="17" thickBot="1">
      <c r="B174" s="367"/>
      <c r="C174" s="368" t="s">
        <v>330</v>
      </c>
      <c r="D174" s="133">
        <v>3.28</v>
      </c>
      <c r="E174" s="127">
        <v>7.5</v>
      </c>
      <c r="F174" s="127">
        <v>1.86</v>
      </c>
      <c r="G174" s="127">
        <v>1.81</v>
      </c>
      <c r="H174" s="127">
        <v>1.28</v>
      </c>
      <c r="I174" s="127">
        <v>29.7</v>
      </c>
      <c r="J174" s="369">
        <v>0.61</v>
      </c>
      <c r="K174" s="133">
        <v>0.48</v>
      </c>
      <c r="L174" s="127">
        <v>0.98</v>
      </c>
      <c r="M174" s="127">
        <v>1</v>
      </c>
      <c r="N174" s="127">
        <v>1.88</v>
      </c>
      <c r="O174" s="127">
        <v>1.91</v>
      </c>
      <c r="P174" s="369">
        <v>25.9</v>
      </c>
      <c r="Q174" s="124">
        <v>1.54</v>
      </c>
      <c r="S174" s="367"/>
      <c r="T174" s="368" t="s">
        <v>330</v>
      </c>
      <c r="U174" s="133">
        <v>60.9</v>
      </c>
      <c r="V174" s="127">
        <v>22.8</v>
      </c>
      <c r="W174" s="127">
        <v>36.5</v>
      </c>
      <c r="X174" s="127">
        <v>19</v>
      </c>
      <c r="Y174" s="127">
        <v>17.600000000000001</v>
      </c>
      <c r="Z174" s="127">
        <v>70.400000000000006</v>
      </c>
      <c r="AA174" s="369">
        <v>11.6</v>
      </c>
      <c r="AB174" s="210">
        <v>50.9</v>
      </c>
      <c r="AC174" s="208">
        <v>23.2</v>
      </c>
      <c r="AD174" s="208">
        <v>15.7</v>
      </c>
      <c r="AE174" s="208">
        <v>28.9</v>
      </c>
      <c r="AF174" s="208">
        <v>40.1</v>
      </c>
      <c r="AG174" s="209">
        <v>56.2</v>
      </c>
      <c r="AH174" s="372">
        <v>29.8</v>
      </c>
    </row>
    <row r="175" spans="2:36">
      <c r="B175" s="364" t="s">
        <v>356</v>
      </c>
      <c r="C175" s="365" t="s">
        <v>328</v>
      </c>
      <c r="D175" s="132">
        <v>2.95</v>
      </c>
      <c r="E175" s="126">
        <v>7.29</v>
      </c>
      <c r="F175" s="126">
        <v>2.04</v>
      </c>
      <c r="G175" s="126">
        <v>1.83</v>
      </c>
      <c r="H175" s="126">
        <v>1.07</v>
      </c>
      <c r="I175" s="126">
        <v>29.8</v>
      </c>
      <c r="J175" s="366">
        <v>0.61</v>
      </c>
      <c r="K175" s="132">
        <v>0.46</v>
      </c>
      <c r="L175" s="126">
        <v>0.85</v>
      </c>
      <c r="M175" s="126">
        <v>0.87</v>
      </c>
      <c r="N175" s="126">
        <v>1.88</v>
      </c>
      <c r="O175" s="126">
        <v>1.63</v>
      </c>
      <c r="P175" s="366">
        <v>25.6</v>
      </c>
      <c r="Q175" s="122">
        <v>1.54</v>
      </c>
      <c r="S175" s="364" t="s">
        <v>356</v>
      </c>
      <c r="T175" s="365" t="s">
        <v>329</v>
      </c>
      <c r="U175" s="132">
        <v>61.2</v>
      </c>
      <c r="V175" s="126">
        <v>24</v>
      </c>
      <c r="W175" s="126">
        <v>34.200000000000003</v>
      </c>
      <c r="X175" s="126">
        <v>18.100000000000001</v>
      </c>
      <c r="Y175" s="126">
        <v>17.399999999999999</v>
      </c>
      <c r="Z175" s="126">
        <v>70.2</v>
      </c>
      <c r="AA175" s="366">
        <v>16.2</v>
      </c>
      <c r="AB175" s="206">
        <v>50.4</v>
      </c>
      <c r="AC175" s="204">
        <v>22.9</v>
      </c>
      <c r="AD175" s="204">
        <v>15.1</v>
      </c>
      <c r="AE175" s="204">
        <v>28.2</v>
      </c>
      <c r="AF175" s="204">
        <v>44.4</v>
      </c>
      <c r="AG175" s="205">
        <v>59.7</v>
      </c>
      <c r="AH175" s="213">
        <v>32.700000000000003</v>
      </c>
    </row>
    <row r="176" spans="2:36" ht="17" thickBot="1">
      <c r="B176" s="367"/>
      <c r="C176" s="368" t="s">
        <v>330</v>
      </c>
      <c r="D176" s="133">
        <v>2.97</v>
      </c>
      <c r="E176" s="127">
        <v>7.52</v>
      </c>
      <c r="F176" s="127">
        <v>1.98</v>
      </c>
      <c r="G176" s="127">
        <v>1.93</v>
      </c>
      <c r="H176" s="127">
        <v>0.86</v>
      </c>
      <c r="I176" s="127">
        <v>33.6</v>
      </c>
      <c r="J176" s="369">
        <v>0.69</v>
      </c>
      <c r="K176" s="133">
        <v>0.51</v>
      </c>
      <c r="L176" s="127">
        <v>1.05</v>
      </c>
      <c r="M176" s="127">
        <v>0.8</v>
      </c>
      <c r="N176" s="127">
        <v>2.21</v>
      </c>
      <c r="O176" s="127">
        <v>1.58</v>
      </c>
      <c r="P176" s="369">
        <v>28.9</v>
      </c>
      <c r="Q176" s="124">
        <v>1.6</v>
      </c>
      <c r="S176" s="367"/>
      <c r="T176" s="368" t="s">
        <v>331</v>
      </c>
      <c r="U176" s="133">
        <v>60.9</v>
      </c>
      <c r="V176" s="127">
        <v>24.3</v>
      </c>
      <c r="W176" s="127">
        <v>34.700000000000003</v>
      </c>
      <c r="X176" s="127">
        <v>18</v>
      </c>
      <c r="Y176" s="127">
        <v>18.100000000000001</v>
      </c>
      <c r="Z176" s="127">
        <v>69.900000000000006</v>
      </c>
      <c r="AA176" s="369">
        <v>14.8</v>
      </c>
      <c r="AB176" s="210">
        <v>50.1</v>
      </c>
      <c r="AC176" s="208">
        <v>24.1</v>
      </c>
      <c r="AD176" s="208">
        <v>15.4</v>
      </c>
      <c r="AE176" s="208">
        <v>28.1</v>
      </c>
      <c r="AF176" s="208">
        <v>45.7</v>
      </c>
      <c r="AG176" s="209">
        <v>59.2</v>
      </c>
      <c r="AH176" s="372">
        <v>31.5</v>
      </c>
    </row>
    <row r="177" spans="2:34">
      <c r="B177" s="364" t="s">
        <v>357</v>
      </c>
      <c r="C177" s="365" t="s">
        <v>328</v>
      </c>
      <c r="D177" s="132">
        <v>2.83</v>
      </c>
      <c r="E177" s="126">
        <v>7.76</v>
      </c>
      <c r="F177" s="126">
        <v>2.0499999999999998</v>
      </c>
      <c r="G177" s="126">
        <v>1.82</v>
      </c>
      <c r="H177" s="126">
        <v>1.1200000000000001</v>
      </c>
      <c r="I177" s="126">
        <v>31.5</v>
      </c>
      <c r="J177" s="366">
        <v>0.66</v>
      </c>
      <c r="K177" s="132">
        <v>0.47</v>
      </c>
      <c r="L177" s="126">
        <v>1.43</v>
      </c>
      <c r="M177" s="126">
        <v>0.97</v>
      </c>
      <c r="N177" s="126">
        <v>1.83</v>
      </c>
      <c r="O177" s="126">
        <v>1.49</v>
      </c>
      <c r="P177" s="366">
        <v>27</v>
      </c>
      <c r="Q177" s="122">
        <v>1.55</v>
      </c>
      <c r="S177" s="364" t="s">
        <v>357</v>
      </c>
      <c r="T177" s="365" t="s">
        <v>329</v>
      </c>
      <c r="U177" s="132">
        <v>58.4</v>
      </c>
      <c r="V177" s="126">
        <v>22.4</v>
      </c>
      <c r="W177" s="126">
        <v>33.299999999999997</v>
      </c>
      <c r="X177" s="126">
        <v>18.899999999999999</v>
      </c>
      <c r="Y177" s="126">
        <v>16</v>
      </c>
      <c r="Z177" s="126">
        <v>69.599999999999994</v>
      </c>
      <c r="AA177" s="366">
        <v>15.6</v>
      </c>
      <c r="AB177" s="206">
        <v>50.5</v>
      </c>
      <c r="AC177" s="204">
        <v>21.1</v>
      </c>
      <c r="AD177" s="204">
        <v>15.6</v>
      </c>
      <c r="AE177" s="204">
        <v>29.7</v>
      </c>
      <c r="AF177" s="204">
        <v>42.2</v>
      </c>
      <c r="AG177" s="205">
        <v>59.4</v>
      </c>
      <c r="AH177" s="213">
        <v>31.4</v>
      </c>
    </row>
    <row r="178" spans="2:34" ht="17" thickBot="1">
      <c r="B178" s="367"/>
      <c r="C178" s="368" t="s">
        <v>330</v>
      </c>
      <c r="D178" s="133">
        <v>2.69</v>
      </c>
      <c r="E178" s="127">
        <v>7.74</v>
      </c>
      <c r="F178" s="127">
        <v>2.14</v>
      </c>
      <c r="G178" s="127">
        <v>1.73</v>
      </c>
      <c r="H178" s="127">
        <v>1.24</v>
      </c>
      <c r="I178" s="127">
        <v>31.3</v>
      </c>
      <c r="J178" s="369">
        <v>0.52</v>
      </c>
      <c r="K178" s="133">
        <v>0.57999999999999996</v>
      </c>
      <c r="L178" s="127">
        <v>1.46</v>
      </c>
      <c r="M178" s="127">
        <v>1.02</v>
      </c>
      <c r="N178" s="127">
        <v>1.71</v>
      </c>
      <c r="O178" s="127">
        <v>1.64</v>
      </c>
      <c r="P178" s="369">
        <v>26.6</v>
      </c>
      <c r="Q178" s="124">
        <v>1.59</v>
      </c>
      <c r="S178" s="367"/>
      <c r="T178" s="368" t="s">
        <v>331</v>
      </c>
      <c r="U178" s="133">
        <v>58.6</v>
      </c>
      <c r="V178" s="127">
        <v>23.4</v>
      </c>
      <c r="W178" s="127">
        <v>34.4</v>
      </c>
      <c r="X178" s="127">
        <v>19.399999999999999</v>
      </c>
      <c r="Y178" s="127">
        <v>16.899999999999999</v>
      </c>
      <c r="Z178" s="127">
        <v>69.5</v>
      </c>
      <c r="AA178" s="369">
        <v>15.2</v>
      </c>
      <c r="AB178" s="210">
        <v>50.4</v>
      </c>
      <c r="AC178" s="208">
        <v>22.2</v>
      </c>
      <c r="AD178" s="208">
        <v>16.3</v>
      </c>
      <c r="AE178" s="208">
        <v>29.5</v>
      </c>
      <c r="AF178" s="208">
        <v>43.2</v>
      </c>
      <c r="AG178" s="209">
        <v>58.6</v>
      </c>
      <c r="AH178" s="372">
        <v>31.4</v>
      </c>
    </row>
    <row r="179" spans="2:34">
      <c r="B179" s="364" t="s">
        <v>378</v>
      </c>
      <c r="C179" s="365" t="s">
        <v>328</v>
      </c>
      <c r="D179" s="132">
        <v>2.74</v>
      </c>
      <c r="E179" s="126">
        <v>7.42</v>
      </c>
      <c r="F179" s="126">
        <v>2.29</v>
      </c>
      <c r="G179" s="126">
        <v>1.82</v>
      </c>
      <c r="H179" s="126">
        <v>1.01</v>
      </c>
      <c r="I179" s="126">
        <v>32.9</v>
      </c>
      <c r="J179" s="366">
        <v>0.6</v>
      </c>
      <c r="K179" s="132">
        <v>0.59</v>
      </c>
      <c r="L179" s="126">
        <v>1.05</v>
      </c>
      <c r="M179" s="126">
        <v>0.95</v>
      </c>
      <c r="N179" s="126">
        <v>1.88</v>
      </c>
      <c r="O179" s="126">
        <v>1.54</v>
      </c>
      <c r="P179" s="366">
        <v>27.1</v>
      </c>
      <c r="Q179" s="122">
        <v>1.67</v>
      </c>
      <c r="S179" s="364" t="s">
        <v>378</v>
      </c>
      <c r="T179" s="365" t="s">
        <v>329</v>
      </c>
      <c r="U179" s="132">
        <v>59.7</v>
      </c>
      <c r="V179" s="126">
        <v>22.9</v>
      </c>
      <c r="W179" s="126">
        <v>34.200000000000003</v>
      </c>
      <c r="X179" s="126">
        <v>18</v>
      </c>
      <c r="Y179" s="126">
        <v>18.5</v>
      </c>
      <c r="Z179" s="126">
        <v>70.099999999999994</v>
      </c>
      <c r="AA179" s="366">
        <v>12.2</v>
      </c>
      <c r="AB179" s="206">
        <v>50.5</v>
      </c>
      <c r="AC179" s="204">
        <v>19.7</v>
      </c>
      <c r="AD179" s="204">
        <v>14.9</v>
      </c>
      <c r="AE179" s="204">
        <v>28.8</v>
      </c>
      <c r="AF179" s="204">
        <v>43.1</v>
      </c>
      <c r="AG179" s="205">
        <v>56.6</v>
      </c>
      <c r="AH179" s="213">
        <v>31.8</v>
      </c>
    </row>
    <row r="180" spans="2:34" ht="17" thickBot="1">
      <c r="B180" s="367"/>
      <c r="C180" s="368" t="s">
        <v>330</v>
      </c>
      <c r="D180" s="133">
        <v>2.56</v>
      </c>
      <c r="E180" s="127">
        <v>7.47</v>
      </c>
      <c r="F180" s="127">
        <v>2.17</v>
      </c>
      <c r="G180" s="127">
        <v>1.74</v>
      </c>
      <c r="H180" s="127">
        <v>0.92</v>
      </c>
      <c r="I180" s="127">
        <v>32.5</v>
      </c>
      <c r="J180" s="369">
        <v>0.68</v>
      </c>
      <c r="K180" s="133">
        <v>0.5</v>
      </c>
      <c r="L180" s="127">
        <v>0.95</v>
      </c>
      <c r="M180" s="127">
        <v>1.1200000000000001</v>
      </c>
      <c r="N180" s="127">
        <v>1.93</v>
      </c>
      <c r="O180" s="127">
        <v>1.33</v>
      </c>
      <c r="P180" s="369">
        <v>26.7</v>
      </c>
      <c r="Q180" s="124">
        <v>1.69</v>
      </c>
      <c r="S180" s="367"/>
      <c r="T180" s="368" t="s">
        <v>331</v>
      </c>
      <c r="U180" s="133">
        <v>59</v>
      </c>
      <c r="V180" s="127">
        <v>22.5</v>
      </c>
      <c r="W180" s="127">
        <v>33.4</v>
      </c>
      <c r="X180" s="127">
        <v>18.100000000000001</v>
      </c>
      <c r="Y180" s="127">
        <v>18.100000000000001</v>
      </c>
      <c r="Z180" s="127">
        <v>69.099999999999994</v>
      </c>
      <c r="AA180" s="369">
        <v>11.9</v>
      </c>
      <c r="AB180" s="210">
        <v>49.4</v>
      </c>
      <c r="AC180" s="208">
        <v>19.7</v>
      </c>
      <c r="AD180" s="208">
        <v>14.4</v>
      </c>
      <c r="AE180" s="208">
        <v>29.3</v>
      </c>
      <c r="AF180" s="208">
        <v>42.9</v>
      </c>
      <c r="AG180" s="209">
        <v>56</v>
      </c>
      <c r="AH180" s="372">
        <v>31.4</v>
      </c>
    </row>
    <row r="181" spans="2:34">
      <c r="B181" s="364" t="s">
        <v>379</v>
      </c>
      <c r="C181" s="365" t="s">
        <v>328</v>
      </c>
      <c r="D181" s="132">
        <v>3.22</v>
      </c>
      <c r="E181" s="126">
        <v>7.27</v>
      </c>
      <c r="F181" s="126">
        <v>2.17</v>
      </c>
      <c r="G181" s="126">
        <v>1.85</v>
      </c>
      <c r="H181" s="126">
        <v>0.92</v>
      </c>
      <c r="I181" s="126">
        <v>32.4</v>
      </c>
      <c r="J181" s="366">
        <v>0.57999999999999996</v>
      </c>
      <c r="K181" s="132">
        <v>0.47</v>
      </c>
      <c r="L181" s="126">
        <v>1.31</v>
      </c>
      <c r="M181" s="126">
        <v>0.94</v>
      </c>
      <c r="N181" s="126">
        <v>1.96</v>
      </c>
      <c r="O181" s="126">
        <v>1.42</v>
      </c>
      <c r="P181" s="366">
        <v>27.5</v>
      </c>
      <c r="Q181" s="122">
        <v>1.59</v>
      </c>
      <c r="S181" s="364" t="s">
        <v>380</v>
      </c>
      <c r="T181" s="365" t="s">
        <v>329</v>
      </c>
      <c r="U181" s="132">
        <v>59.8</v>
      </c>
      <c r="V181" s="126">
        <v>19.899999999999999</v>
      </c>
      <c r="W181" s="126">
        <v>34.6</v>
      </c>
      <c r="X181" s="126">
        <v>18.3</v>
      </c>
      <c r="Y181" s="126">
        <v>17.7</v>
      </c>
      <c r="Z181" s="126">
        <v>70.5</v>
      </c>
      <c r="AA181" s="366">
        <v>9.75</v>
      </c>
      <c r="AB181" s="206">
        <v>45.9</v>
      </c>
      <c r="AC181" s="204">
        <v>12.1</v>
      </c>
      <c r="AD181" s="204">
        <v>15.8</v>
      </c>
      <c r="AE181" s="204">
        <v>26.7</v>
      </c>
      <c r="AF181" s="204">
        <v>42.4</v>
      </c>
      <c r="AG181" s="205">
        <v>56.2</v>
      </c>
      <c r="AH181" s="213">
        <v>24.6</v>
      </c>
    </row>
    <row r="182" spans="2:34" ht="17" thickBot="1">
      <c r="B182" s="367"/>
      <c r="C182" s="368" t="s">
        <v>330</v>
      </c>
      <c r="D182" s="133">
        <v>3.35</v>
      </c>
      <c r="E182" s="127">
        <v>7.35</v>
      </c>
      <c r="F182" s="127">
        <v>2.27</v>
      </c>
      <c r="G182" s="127">
        <v>1.8</v>
      </c>
      <c r="H182" s="127">
        <v>0.9</v>
      </c>
      <c r="I182" s="127">
        <v>32.200000000000003</v>
      </c>
      <c r="J182" s="369">
        <v>0.63</v>
      </c>
      <c r="K182" s="133">
        <v>0.52</v>
      </c>
      <c r="L182" s="127">
        <v>1.33</v>
      </c>
      <c r="M182" s="127">
        <v>0.86</v>
      </c>
      <c r="N182" s="127">
        <v>2.13</v>
      </c>
      <c r="O182" s="127">
        <v>1.56</v>
      </c>
      <c r="P182" s="369">
        <v>27.7</v>
      </c>
      <c r="Q182" s="124">
        <v>1.62</v>
      </c>
      <c r="S182" s="367"/>
      <c r="T182" s="368" t="s">
        <v>331</v>
      </c>
      <c r="U182" s="133">
        <v>58.9</v>
      </c>
      <c r="V182" s="127">
        <v>20.2</v>
      </c>
      <c r="W182" s="127">
        <v>34.299999999999997</v>
      </c>
      <c r="X182" s="127">
        <v>19</v>
      </c>
      <c r="Y182" s="127">
        <v>17.899999999999999</v>
      </c>
      <c r="Z182" s="127">
        <v>70.599999999999994</v>
      </c>
      <c r="AA182" s="369">
        <v>10.4</v>
      </c>
      <c r="AB182" s="210">
        <v>45.8</v>
      </c>
      <c r="AC182" s="208">
        <v>12.3</v>
      </c>
      <c r="AD182" s="208">
        <v>16.100000000000001</v>
      </c>
      <c r="AE182" s="208">
        <v>28.3</v>
      </c>
      <c r="AF182" s="208">
        <v>42.5</v>
      </c>
      <c r="AG182" s="209">
        <v>57.4</v>
      </c>
      <c r="AH182" s="372">
        <v>25.7</v>
      </c>
    </row>
    <row r="183" spans="2:34">
      <c r="B183" s="364" t="s">
        <v>429</v>
      </c>
      <c r="C183" s="365" t="s">
        <v>328</v>
      </c>
      <c r="D183" s="132">
        <v>2.71</v>
      </c>
      <c r="E183" s="126">
        <v>7.7</v>
      </c>
      <c r="F183" s="126">
        <v>2.15</v>
      </c>
      <c r="G183" s="126">
        <v>1.92</v>
      </c>
      <c r="H183" s="126">
        <v>0.92</v>
      </c>
      <c r="I183" s="126">
        <v>30.9</v>
      </c>
      <c r="J183" s="366">
        <v>0.57999999999999996</v>
      </c>
      <c r="K183" s="132">
        <v>0.43</v>
      </c>
      <c r="L183" s="126">
        <v>1.42</v>
      </c>
      <c r="M183" s="126">
        <v>1.07</v>
      </c>
      <c r="N183" s="126">
        <v>1.98</v>
      </c>
      <c r="O183" s="126">
        <v>1.32</v>
      </c>
      <c r="P183" s="366">
        <v>26.9</v>
      </c>
      <c r="Q183" s="122">
        <v>1.59</v>
      </c>
      <c r="S183" s="364" t="s">
        <v>429</v>
      </c>
      <c r="T183" s="365" t="s">
        <v>329</v>
      </c>
      <c r="U183" s="132">
        <v>59.2</v>
      </c>
      <c r="V183" s="126">
        <v>25.6</v>
      </c>
      <c r="W183" s="126">
        <v>34</v>
      </c>
      <c r="X183" s="126">
        <v>18.5</v>
      </c>
      <c r="Y183" s="126">
        <v>15.7</v>
      </c>
      <c r="Z183" s="126">
        <v>71.5</v>
      </c>
      <c r="AA183" s="366">
        <v>11.3</v>
      </c>
      <c r="AB183" s="206">
        <v>47.3</v>
      </c>
      <c r="AC183" s="204">
        <v>22.8</v>
      </c>
      <c r="AD183" s="204">
        <v>15.6</v>
      </c>
      <c r="AE183" s="204">
        <v>28.2</v>
      </c>
      <c r="AF183" s="204">
        <v>38.6</v>
      </c>
      <c r="AG183" s="205">
        <v>58.9</v>
      </c>
      <c r="AH183" s="213">
        <v>28.8</v>
      </c>
    </row>
    <row r="184" spans="2:34" ht="17" thickBot="1">
      <c r="B184" s="367"/>
      <c r="C184" s="368" t="s">
        <v>330</v>
      </c>
      <c r="D184" s="133">
        <v>2.54</v>
      </c>
      <c r="E184" s="127">
        <v>7.51</v>
      </c>
      <c r="F184" s="127">
        <v>1.98</v>
      </c>
      <c r="G184" s="127">
        <v>1.82</v>
      </c>
      <c r="H184" s="127">
        <v>1</v>
      </c>
      <c r="I184" s="127">
        <v>28.7</v>
      </c>
      <c r="J184" s="369">
        <v>0.71</v>
      </c>
      <c r="K184" s="133">
        <v>0.42</v>
      </c>
      <c r="L184" s="127">
        <v>1.54</v>
      </c>
      <c r="M184" s="127">
        <v>0.88</v>
      </c>
      <c r="N184" s="127">
        <v>1.86</v>
      </c>
      <c r="O184" s="127">
        <v>1.56</v>
      </c>
      <c r="P184" s="369">
        <v>25.8</v>
      </c>
      <c r="Q184" s="124">
        <v>1.61</v>
      </c>
      <c r="S184" s="367"/>
      <c r="T184" s="368" t="s">
        <v>331</v>
      </c>
      <c r="U184" s="133">
        <v>59.4</v>
      </c>
      <c r="V184" s="127">
        <v>25.4</v>
      </c>
      <c r="W184" s="127">
        <v>34.5</v>
      </c>
      <c r="X184" s="127">
        <v>18.600000000000001</v>
      </c>
      <c r="Y184" s="127">
        <v>15.8</v>
      </c>
      <c r="Z184" s="127">
        <v>69.7</v>
      </c>
      <c r="AA184" s="369">
        <v>11.3</v>
      </c>
      <c r="AB184" s="210">
        <v>47.6</v>
      </c>
      <c r="AC184" s="208">
        <v>21.7</v>
      </c>
      <c r="AD184" s="208">
        <v>15.9</v>
      </c>
      <c r="AE184" s="208">
        <v>28.6</v>
      </c>
      <c r="AF184" s="208">
        <v>39.6</v>
      </c>
      <c r="AG184" s="209">
        <v>56.7</v>
      </c>
      <c r="AH184" s="372">
        <v>28.9</v>
      </c>
    </row>
    <row r="185" spans="2:34">
      <c r="B185" s="364" t="s">
        <v>430</v>
      </c>
      <c r="C185" s="365" t="s">
        <v>328</v>
      </c>
      <c r="D185" s="132">
        <v>2.73</v>
      </c>
      <c r="E185" s="126">
        <v>7.4</v>
      </c>
      <c r="F185" s="126">
        <v>2.02</v>
      </c>
      <c r="G185" s="126">
        <v>1.93</v>
      </c>
      <c r="H185" s="126">
        <v>1.1100000000000001</v>
      </c>
      <c r="I185" s="126">
        <v>32.799999999999997</v>
      </c>
      <c r="J185" s="366">
        <v>0.57999999999999996</v>
      </c>
      <c r="K185" s="132">
        <v>0.55000000000000004</v>
      </c>
      <c r="L185" s="126">
        <v>1.28</v>
      </c>
      <c r="M185" s="126">
        <v>0.9</v>
      </c>
      <c r="N185" s="126">
        <v>1.97</v>
      </c>
      <c r="O185" s="126">
        <v>1.62</v>
      </c>
      <c r="P185" s="366">
        <v>27.6</v>
      </c>
      <c r="Q185" s="122">
        <v>1.4</v>
      </c>
      <c r="S185" s="364" t="s">
        <v>430</v>
      </c>
      <c r="T185" s="365" t="s">
        <v>329</v>
      </c>
      <c r="U185" s="132">
        <v>59.2</v>
      </c>
      <c r="V185" s="126">
        <v>23.6</v>
      </c>
      <c r="W185" s="126">
        <v>34.1</v>
      </c>
      <c r="X185" s="126">
        <v>18.3</v>
      </c>
      <c r="Y185" s="126">
        <v>17</v>
      </c>
      <c r="Z185" s="126">
        <v>69.400000000000006</v>
      </c>
      <c r="AA185" s="366">
        <v>11.1</v>
      </c>
      <c r="AB185" s="206">
        <v>44.2</v>
      </c>
      <c r="AC185" s="204">
        <v>19.899999999999999</v>
      </c>
      <c r="AD185" s="204">
        <v>15.9</v>
      </c>
      <c r="AE185" s="204">
        <v>26.7</v>
      </c>
      <c r="AF185" s="204">
        <v>41.2</v>
      </c>
      <c r="AG185" s="205">
        <v>57.3</v>
      </c>
      <c r="AH185" s="213">
        <v>26.9</v>
      </c>
    </row>
    <row r="186" spans="2:34" ht="17" thickBot="1">
      <c r="B186" s="367"/>
      <c r="C186" s="368" t="s">
        <v>330</v>
      </c>
      <c r="D186" s="133">
        <v>2.4300000000000002</v>
      </c>
      <c r="E186" s="127">
        <v>7.29</v>
      </c>
      <c r="F186" s="127">
        <v>1.96</v>
      </c>
      <c r="G186" s="127">
        <v>2.0099999999999998</v>
      </c>
      <c r="H186" s="127">
        <v>0.92</v>
      </c>
      <c r="I186" s="127">
        <v>32.299999999999997</v>
      </c>
      <c r="J186" s="369">
        <v>0.6</v>
      </c>
      <c r="K186" s="133">
        <v>0.47</v>
      </c>
      <c r="L186" s="127">
        <v>1.08</v>
      </c>
      <c r="M186" s="127">
        <v>0.94</v>
      </c>
      <c r="N186" s="127">
        <v>2.14</v>
      </c>
      <c r="O186" s="127">
        <v>0.46</v>
      </c>
      <c r="P186" s="369">
        <v>27.6</v>
      </c>
      <c r="Q186" s="124">
        <v>1.1200000000000001</v>
      </c>
      <c r="S186" s="367"/>
      <c r="T186" s="368" t="s">
        <v>331</v>
      </c>
      <c r="U186" s="133">
        <v>58.5</v>
      </c>
      <c r="V186" s="127">
        <v>23.7</v>
      </c>
      <c r="W186" s="127">
        <v>33.799999999999997</v>
      </c>
      <c r="X186" s="127">
        <v>18.3</v>
      </c>
      <c r="Y186" s="127">
        <v>17.100000000000001</v>
      </c>
      <c r="Z186" s="127">
        <v>69.5</v>
      </c>
      <c r="AA186" s="369">
        <v>11.5</v>
      </c>
      <c r="AB186" s="210">
        <v>43.4</v>
      </c>
      <c r="AC186" s="208">
        <v>19.100000000000001</v>
      </c>
      <c r="AD186" s="208">
        <v>15.3</v>
      </c>
      <c r="AE186" s="208">
        <v>26.2</v>
      </c>
      <c r="AF186" s="208">
        <v>41.1</v>
      </c>
      <c r="AG186" s="209">
        <v>56.3</v>
      </c>
      <c r="AH186" s="372">
        <v>27.1</v>
      </c>
    </row>
    <row r="187" spans="2:34">
      <c r="B187" s="378" t="s">
        <v>1197</v>
      </c>
      <c r="C187" s="365" t="s">
        <v>328</v>
      </c>
      <c r="D187" s="132">
        <v>3.05</v>
      </c>
      <c r="E187" s="126">
        <v>7.33</v>
      </c>
      <c r="F187" s="126">
        <v>2.09</v>
      </c>
      <c r="G187" s="126">
        <v>1.9</v>
      </c>
      <c r="H187" s="126">
        <v>1.0900000000000001</v>
      </c>
      <c r="I187" s="126">
        <v>32.200000000000003</v>
      </c>
      <c r="J187" s="366">
        <v>0.32</v>
      </c>
      <c r="K187" s="132">
        <v>0.24</v>
      </c>
      <c r="L187" s="126">
        <v>1.1100000000000001</v>
      </c>
      <c r="M187" s="126">
        <v>0.87</v>
      </c>
      <c r="N187" s="126">
        <v>1.98</v>
      </c>
      <c r="O187" s="126">
        <v>1.4</v>
      </c>
      <c r="P187" s="366">
        <v>27.4</v>
      </c>
      <c r="Q187" s="122">
        <v>1.6</v>
      </c>
      <c r="S187" s="378" t="s">
        <v>1197</v>
      </c>
      <c r="T187" s="365" t="s">
        <v>329</v>
      </c>
      <c r="U187" s="132">
        <v>59.9</v>
      </c>
      <c r="V187" s="126">
        <v>22.2</v>
      </c>
      <c r="W187" s="126">
        <v>34</v>
      </c>
      <c r="X187" s="126">
        <v>18.899999999999999</v>
      </c>
      <c r="Y187" s="126">
        <v>17.7</v>
      </c>
      <c r="Z187" s="126">
        <v>68.5</v>
      </c>
      <c r="AA187" s="366">
        <v>11.1</v>
      </c>
      <c r="AB187" s="206">
        <v>43.5</v>
      </c>
      <c r="AC187" s="204">
        <v>19.399999999999999</v>
      </c>
      <c r="AD187" s="204">
        <v>14.7</v>
      </c>
      <c r="AE187" s="204">
        <v>28.5</v>
      </c>
      <c r="AF187" s="204">
        <v>40.200000000000003</v>
      </c>
      <c r="AG187" s="205">
        <v>57.4</v>
      </c>
      <c r="AH187" s="213">
        <v>30.4</v>
      </c>
    </row>
    <row r="188" spans="2:34" ht="17" thickBot="1">
      <c r="B188" s="376"/>
      <c r="C188" s="368" t="s">
        <v>330</v>
      </c>
      <c r="D188" s="133">
        <v>2.91</v>
      </c>
      <c r="E188" s="127">
        <v>7.54</v>
      </c>
      <c r="F188" s="127">
        <v>1.88</v>
      </c>
      <c r="G188" s="127">
        <v>1.76</v>
      </c>
      <c r="H188" s="127">
        <v>1.27</v>
      </c>
      <c r="I188" s="127">
        <v>30.7</v>
      </c>
      <c r="J188" s="369">
        <v>0.34</v>
      </c>
      <c r="K188" s="133">
        <v>0.23</v>
      </c>
      <c r="L188" s="127">
        <v>1.1499999999999999</v>
      </c>
      <c r="M188" s="127">
        <v>0.95</v>
      </c>
      <c r="N188" s="127">
        <v>2.09</v>
      </c>
      <c r="O188" s="127">
        <v>1.63</v>
      </c>
      <c r="P188" s="369">
        <v>27</v>
      </c>
      <c r="Q188" s="124">
        <v>1.46</v>
      </c>
      <c r="S188" s="376"/>
      <c r="T188" s="368" t="s">
        <v>331</v>
      </c>
      <c r="U188" s="133">
        <v>59.2</v>
      </c>
      <c r="V188" s="127">
        <v>21.8</v>
      </c>
      <c r="W188" s="127">
        <v>32</v>
      </c>
      <c r="X188" s="127">
        <v>18.899999999999999</v>
      </c>
      <c r="Y188" s="127">
        <v>17.8</v>
      </c>
      <c r="Z188" s="127">
        <v>67.099999999999994</v>
      </c>
      <c r="AA188" s="369">
        <v>11.2</v>
      </c>
      <c r="AB188" s="210">
        <v>43.4</v>
      </c>
      <c r="AC188" s="208">
        <v>18.3</v>
      </c>
      <c r="AD188" s="208">
        <v>13.6</v>
      </c>
      <c r="AE188" s="208">
        <v>29.1</v>
      </c>
      <c r="AF188" s="208">
        <v>40.1</v>
      </c>
      <c r="AG188" s="209">
        <v>56.9</v>
      </c>
      <c r="AH188" s="372">
        <v>30.5</v>
      </c>
    </row>
    <row r="189" spans="2:34">
      <c r="B189" s="378" t="s">
        <v>1198</v>
      </c>
      <c r="C189" s="365" t="s">
        <v>328</v>
      </c>
      <c r="D189" s="132">
        <v>2.27</v>
      </c>
      <c r="E189" s="126">
        <v>7.55</v>
      </c>
      <c r="F189" s="126">
        <v>2.09</v>
      </c>
      <c r="G189" s="126">
        <v>1.9</v>
      </c>
      <c r="H189" s="126">
        <v>1.65</v>
      </c>
      <c r="I189" s="126">
        <v>32.1</v>
      </c>
      <c r="J189" s="366">
        <v>0.61</v>
      </c>
      <c r="K189" s="132">
        <v>0.1</v>
      </c>
      <c r="L189" s="126">
        <v>1.19</v>
      </c>
      <c r="M189" s="126">
        <v>0.93</v>
      </c>
      <c r="N189" s="126">
        <v>1.82</v>
      </c>
      <c r="O189" s="126">
        <v>1.68</v>
      </c>
      <c r="P189" s="366">
        <v>27.6</v>
      </c>
      <c r="Q189" s="122">
        <v>1.6</v>
      </c>
      <c r="S189" s="378" t="s">
        <v>1198</v>
      </c>
      <c r="T189" s="365" t="s">
        <v>329</v>
      </c>
      <c r="U189" s="132">
        <v>48.5</v>
      </c>
      <c r="V189" s="126">
        <v>21.3</v>
      </c>
      <c r="W189" s="126">
        <v>34.4</v>
      </c>
      <c r="X189" s="126">
        <v>18.600000000000001</v>
      </c>
      <c r="Y189" s="126">
        <v>16</v>
      </c>
      <c r="Z189" s="126">
        <v>70.2</v>
      </c>
      <c r="AA189" s="366">
        <v>11.8</v>
      </c>
      <c r="AB189" s="206">
        <v>38.299999999999997</v>
      </c>
      <c r="AC189" s="204">
        <v>19</v>
      </c>
      <c r="AD189" s="204">
        <v>15</v>
      </c>
      <c r="AE189" s="204">
        <v>26.8</v>
      </c>
      <c r="AF189" s="204">
        <v>40.6</v>
      </c>
      <c r="AG189" s="205">
        <v>56.7</v>
      </c>
      <c r="AH189" s="213">
        <v>30.5</v>
      </c>
    </row>
    <row r="190" spans="2:34" ht="17" thickBot="1">
      <c r="B190" s="376"/>
      <c r="C190" s="368" t="s">
        <v>330</v>
      </c>
      <c r="D190" s="133">
        <v>2.44</v>
      </c>
      <c r="E190" s="127">
        <v>7.87</v>
      </c>
      <c r="F190" s="127">
        <v>2.04</v>
      </c>
      <c r="G190" s="127">
        <v>1.97</v>
      </c>
      <c r="H190" s="127">
        <v>1.1499999999999999</v>
      </c>
      <c r="I190" s="127">
        <v>31.7</v>
      </c>
      <c r="J190" s="369">
        <v>0.46</v>
      </c>
      <c r="K190" s="133">
        <v>0.12</v>
      </c>
      <c r="L190" s="127">
        <v>1.35</v>
      </c>
      <c r="M190" s="127">
        <v>0.9</v>
      </c>
      <c r="N190" s="127">
        <v>1.94</v>
      </c>
      <c r="O190" s="127">
        <v>1.34</v>
      </c>
      <c r="P190" s="369">
        <v>27.6</v>
      </c>
      <c r="Q190" s="124">
        <v>1.54</v>
      </c>
      <c r="S190" s="376"/>
      <c r="T190" s="368" t="s">
        <v>331</v>
      </c>
      <c r="U190" s="133">
        <v>47.6</v>
      </c>
      <c r="V190" s="127">
        <v>21.5</v>
      </c>
      <c r="W190" s="127">
        <v>33.200000000000003</v>
      </c>
      <c r="X190" s="127">
        <v>18.8</v>
      </c>
      <c r="Y190" s="127">
        <v>17.8</v>
      </c>
      <c r="Z190" s="127">
        <v>69.7</v>
      </c>
      <c r="AA190" s="369">
        <v>11.9</v>
      </c>
      <c r="AB190" s="210">
        <v>38.4</v>
      </c>
      <c r="AC190" s="208">
        <v>18.7</v>
      </c>
      <c r="AD190" s="208">
        <v>14.2</v>
      </c>
      <c r="AE190" s="208">
        <v>26.5</v>
      </c>
      <c r="AF190" s="208">
        <v>43.5</v>
      </c>
      <c r="AG190" s="209">
        <v>56.3</v>
      </c>
      <c r="AH190" s="372">
        <v>30.4</v>
      </c>
    </row>
    <row r="191" spans="2:34">
      <c r="B191" s="378" t="s">
        <v>1199</v>
      </c>
      <c r="C191" s="365" t="s">
        <v>328</v>
      </c>
      <c r="D191" s="132">
        <v>2.3199999999999998</v>
      </c>
      <c r="E191" s="126">
        <v>7.06</v>
      </c>
      <c r="F191" s="126">
        <v>2.2200000000000002</v>
      </c>
      <c r="G191" s="126">
        <v>1.89</v>
      </c>
      <c r="H191" s="126">
        <v>1.1200000000000001</v>
      </c>
      <c r="I191" s="126">
        <v>31.9</v>
      </c>
      <c r="J191" s="366">
        <v>0.64</v>
      </c>
      <c r="K191" s="132">
        <v>8.7999999999999995E-2</v>
      </c>
      <c r="L191" s="126">
        <v>1.1100000000000001</v>
      </c>
      <c r="M191" s="126">
        <v>1.1100000000000001</v>
      </c>
      <c r="N191" s="126">
        <v>2.02</v>
      </c>
      <c r="O191" s="126">
        <v>1.47</v>
      </c>
      <c r="P191" s="366">
        <v>27.5</v>
      </c>
      <c r="Q191" s="122">
        <v>1.66</v>
      </c>
      <c r="S191" s="378" t="s">
        <v>1199</v>
      </c>
      <c r="T191" s="365" t="s">
        <v>329</v>
      </c>
      <c r="U191" s="132">
        <v>48.5</v>
      </c>
      <c r="V191" s="126">
        <v>22.8</v>
      </c>
      <c r="W191" s="126">
        <v>33.5</v>
      </c>
      <c r="X191" s="126">
        <v>18.7</v>
      </c>
      <c r="Y191" s="126">
        <v>15.2</v>
      </c>
      <c r="Z191" s="126">
        <v>70.5</v>
      </c>
      <c r="AA191" s="366">
        <v>12.7</v>
      </c>
      <c r="AB191" s="206">
        <v>42.7</v>
      </c>
      <c r="AC191" s="204">
        <v>19.399999999999999</v>
      </c>
      <c r="AD191" s="204">
        <v>14.1</v>
      </c>
      <c r="AE191" s="204">
        <v>29.7</v>
      </c>
      <c r="AF191" s="204">
        <v>38.799999999999997</v>
      </c>
      <c r="AG191" s="205">
        <v>57.3</v>
      </c>
      <c r="AH191" s="213">
        <v>29.1</v>
      </c>
    </row>
    <row r="192" spans="2:34" ht="17" thickBot="1">
      <c r="B192" s="376"/>
      <c r="C192" s="368" t="s">
        <v>330</v>
      </c>
      <c r="D192" s="133">
        <v>2.4</v>
      </c>
      <c r="E192" s="127">
        <v>7.29</v>
      </c>
      <c r="F192" s="127">
        <v>2.23</v>
      </c>
      <c r="G192" s="127">
        <v>1.94</v>
      </c>
      <c r="H192" s="127">
        <v>0.94</v>
      </c>
      <c r="I192" s="127">
        <v>32</v>
      </c>
      <c r="J192" s="369">
        <v>0.65</v>
      </c>
      <c r="K192" s="133">
        <v>5.7000000000000002E-2</v>
      </c>
      <c r="L192" s="127">
        <v>1.39</v>
      </c>
      <c r="M192" s="127">
        <v>1.07</v>
      </c>
      <c r="N192" s="127">
        <v>2.04</v>
      </c>
      <c r="O192" s="127">
        <v>1.32</v>
      </c>
      <c r="P192" s="369">
        <v>27.2</v>
      </c>
      <c r="Q192" s="124">
        <v>1.74</v>
      </c>
      <c r="S192" s="376"/>
      <c r="T192" s="368" t="s">
        <v>331</v>
      </c>
      <c r="U192" s="133">
        <v>48</v>
      </c>
      <c r="V192" s="127">
        <v>22.6</v>
      </c>
      <c r="W192" s="127">
        <v>32.6</v>
      </c>
      <c r="X192" s="127">
        <v>18.600000000000001</v>
      </c>
      <c r="Y192" s="127">
        <v>15.3</v>
      </c>
      <c r="Z192" s="127">
        <v>70.599999999999994</v>
      </c>
      <c r="AA192" s="369">
        <v>12.8</v>
      </c>
      <c r="AB192" s="210">
        <v>42.2</v>
      </c>
      <c r="AC192" s="208">
        <v>19.8</v>
      </c>
      <c r="AD192" s="208">
        <v>13.7</v>
      </c>
      <c r="AE192" s="208">
        <v>30.1</v>
      </c>
      <c r="AF192" s="208">
        <v>38.6</v>
      </c>
      <c r="AG192" s="209">
        <v>57.7</v>
      </c>
      <c r="AH192" s="372">
        <v>29.7</v>
      </c>
    </row>
    <row r="193" spans="2:34">
      <c r="B193" s="378" t="s">
        <v>1200</v>
      </c>
      <c r="C193" s="365" t="s">
        <v>328</v>
      </c>
      <c r="D193" s="132">
        <v>2.68</v>
      </c>
      <c r="E193" s="126">
        <v>6.73</v>
      </c>
      <c r="F193" s="126">
        <v>2.09</v>
      </c>
      <c r="G193" s="126">
        <v>1.88</v>
      </c>
      <c r="H193" s="126">
        <v>0.88</v>
      </c>
      <c r="I193" s="126">
        <v>31.7</v>
      </c>
      <c r="J193" s="366">
        <v>0.4</v>
      </c>
      <c r="K193" s="132">
        <v>0.15</v>
      </c>
      <c r="L193" s="126">
        <v>1.37</v>
      </c>
      <c r="M193" s="126">
        <v>0.91</v>
      </c>
      <c r="N193" s="126">
        <v>1.92</v>
      </c>
      <c r="O193" s="126">
        <v>1.18</v>
      </c>
      <c r="P193" s="366">
        <v>27.4</v>
      </c>
      <c r="Q193" s="122">
        <v>1.28</v>
      </c>
      <c r="S193" s="378" t="s">
        <v>1200</v>
      </c>
      <c r="T193" s="365" t="s">
        <v>329</v>
      </c>
      <c r="U193" s="132">
        <v>50.7</v>
      </c>
      <c r="V193" s="126">
        <v>21</v>
      </c>
      <c r="W193" s="126">
        <v>33.299999999999997</v>
      </c>
      <c r="X193" s="126">
        <v>18.7</v>
      </c>
      <c r="Y193" s="126">
        <v>16.100000000000001</v>
      </c>
      <c r="Z193" s="126">
        <v>71.3</v>
      </c>
      <c r="AA193" s="366">
        <v>9.9</v>
      </c>
      <c r="AB193" s="206">
        <v>44.5</v>
      </c>
      <c r="AC193" s="204">
        <v>17.3</v>
      </c>
      <c r="AD193" s="204">
        <v>13.2</v>
      </c>
      <c r="AE193" s="204">
        <v>25.5</v>
      </c>
      <c r="AF193" s="204">
        <v>39.5</v>
      </c>
      <c r="AG193" s="205">
        <v>57.7</v>
      </c>
      <c r="AH193" s="213">
        <v>28.9</v>
      </c>
    </row>
    <row r="194" spans="2:34" ht="17" thickBot="1">
      <c r="B194" s="376"/>
      <c r="C194" s="368" t="s">
        <v>330</v>
      </c>
      <c r="D194" s="133">
        <v>2.64</v>
      </c>
      <c r="E194" s="127">
        <v>6.7</v>
      </c>
      <c r="F194" s="127">
        <v>2.14</v>
      </c>
      <c r="G194" s="127">
        <v>1.67</v>
      </c>
      <c r="H194" s="127">
        <v>1.28</v>
      </c>
      <c r="I194" s="127">
        <v>31.9</v>
      </c>
      <c r="J194" s="369">
        <v>0.39</v>
      </c>
      <c r="K194" s="133">
        <v>0.15</v>
      </c>
      <c r="L194" s="127">
        <v>1.31</v>
      </c>
      <c r="M194" s="127">
        <v>0.96</v>
      </c>
      <c r="N194" s="127">
        <v>1.8</v>
      </c>
      <c r="O194" s="127">
        <v>1.45</v>
      </c>
      <c r="P194" s="369">
        <v>27.5</v>
      </c>
      <c r="Q194" s="124">
        <v>1.32</v>
      </c>
      <c r="S194" s="376"/>
      <c r="T194" s="368" t="s">
        <v>331</v>
      </c>
      <c r="U194" s="133">
        <v>50.2</v>
      </c>
      <c r="V194" s="127">
        <v>21.8</v>
      </c>
      <c r="W194" s="127">
        <v>33.5</v>
      </c>
      <c r="X194" s="127">
        <v>18.399999999999999</v>
      </c>
      <c r="Y194" s="127">
        <v>16</v>
      </c>
      <c r="Z194" s="127">
        <v>71.8</v>
      </c>
      <c r="AA194" s="369">
        <v>9.9499999999999993</v>
      </c>
      <c r="AB194" s="210">
        <v>43.8</v>
      </c>
      <c r="AC194" s="208">
        <v>18</v>
      </c>
      <c r="AD194" s="208">
        <v>13.3</v>
      </c>
      <c r="AE194" s="208">
        <v>25.1</v>
      </c>
      <c r="AF194" s="208">
        <v>39.299999999999997</v>
      </c>
      <c r="AG194" s="209">
        <v>57.9</v>
      </c>
      <c r="AH194" s="372">
        <v>29.1</v>
      </c>
    </row>
    <row r="195" spans="2:34">
      <c r="B195" s="547" t="s">
        <v>1201</v>
      </c>
      <c r="C195" s="365" t="s">
        <v>328</v>
      </c>
      <c r="D195" s="132">
        <v>2.0499999999999998</v>
      </c>
      <c r="E195" s="126">
        <v>7.33</v>
      </c>
      <c r="F195" s="126">
        <v>1.82</v>
      </c>
      <c r="G195" s="126">
        <v>1.84</v>
      </c>
      <c r="H195" s="126">
        <v>0.65</v>
      </c>
      <c r="I195" s="126">
        <v>31.5</v>
      </c>
      <c r="J195" s="366">
        <v>0.6</v>
      </c>
      <c r="K195" s="132">
        <v>6.0999999999999999E-2</v>
      </c>
      <c r="L195" s="126">
        <v>1.26</v>
      </c>
      <c r="M195" s="126">
        <v>0.91</v>
      </c>
      <c r="N195" s="126">
        <v>1.88</v>
      </c>
      <c r="O195" s="126">
        <v>1.3</v>
      </c>
      <c r="P195" s="366">
        <v>27.2</v>
      </c>
      <c r="Q195" s="122">
        <v>1.5</v>
      </c>
      <c r="S195" s="547" t="s">
        <v>1201</v>
      </c>
      <c r="T195" s="365" t="s">
        <v>329</v>
      </c>
      <c r="U195" s="132">
        <v>50</v>
      </c>
      <c r="V195" s="126">
        <v>20.5</v>
      </c>
      <c r="W195" s="126">
        <v>32.4</v>
      </c>
      <c r="X195" s="126">
        <v>18.100000000000001</v>
      </c>
      <c r="Y195" s="126">
        <v>16.600000000000001</v>
      </c>
      <c r="Z195" s="126">
        <v>69</v>
      </c>
      <c r="AA195" s="366">
        <v>10.7</v>
      </c>
      <c r="AB195" s="206">
        <v>39.6</v>
      </c>
      <c r="AC195" s="204">
        <v>18.5</v>
      </c>
      <c r="AD195" s="204">
        <v>14.7</v>
      </c>
      <c r="AE195" s="204">
        <v>29.5</v>
      </c>
      <c r="AF195" s="204">
        <v>35.5</v>
      </c>
      <c r="AG195" s="205">
        <v>57.1</v>
      </c>
      <c r="AH195" s="213">
        <v>28.9</v>
      </c>
    </row>
    <row r="196" spans="2:34" ht="17" thickBot="1">
      <c r="B196" s="376"/>
      <c r="C196" s="368" t="s">
        <v>330</v>
      </c>
      <c r="D196" s="133">
        <v>2.0499999999999998</v>
      </c>
      <c r="E196" s="127">
        <v>7.41</v>
      </c>
      <c r="F196" s="127">
        <v>1.76</v>
      </c>
      <c r="G196" s="127">
        <v>1.92</v>
      </c>
      <c r="H196" s="127">
        <v>0.68</v>
      </c>
      <c r="I196" s="127">
        <v>31.7</v>
      </c>
      <c r="J196" s="369">
        <v>0.5</v>
      </c>
      <c r="K196" s="133">
        <v>4.1000000000000002E-2</v>
      </c>
      <c r="L196" s="127">
        <v>1.48</v>
      </c>
      <c r="M196" s="127">
        <v>0.99</v>
      </c>
      <c r="N196" s="127">
        <v>1.91</v>
      </c>
      <c r="O196" s="127">
        <v>1.52</v>
      </c>
      <c r="P196" s="369">
        <v>27</v>
      </c>
      <c r="Q196" s="124">
        <v>1.52</v>
      </c>
      <c r="S196" s="376"/>
      <c r="T196" s="368" t="s">
        <v>331</v>
      </c>
      <c r="U196" s="133">
        <v>50.3</v>
      </c>
      <c r="V196" s="127">
        <v>21.6</v>
      </c>
      <c r="W196" s="127">
        <v>31.9</v>
      </c>
      <c r="X196" s="127">
        <v>19.3</v>
      </c>
      <c r="Y196" s="127">
        <v>17.899999999999999</v>
      </c>
      <c r="Z196" s="127">
        <v>68.599999999999994</v>
      </c>
      <c r="AA196" s="369">
        <v>11.1</v>
      </c>
      <c r="AB196" s="210">
        <v>40.200000000000003</v>
      </c>
      <c r="AC196" s="208">
        <v>19.600000000000001</v>
      </c>
      <c r="AD196" s="208">
        <v>14.6</v>
      </c>
      <c r="AE196" s="208">
        <v>30.7</v>
      </c>
      <c r="AF196" s="208">
        <v>37.200000000000003</v>
      </c>
      <c r="AG196" s="209">
        <v>56.3</v>
      </c>
      <c r="AH196" s="372">
        <v>28.9</v>
      </c>
    </row>
    <row r="197" spans="2:34">
      <c r="B197" s="191"/>
      <c r="C197" s="191" t="s">
        <v>251</v>
      </c>
      <c r="D197" s="355">
        <f>(AVERAGE(D121:D186))</f>
        <v>3.1334848484848483</v>
      </c>
      <c r="E197" s="355">
        <f t="shared" ref="E197:Q197" si="0">(AVERAGE(E121:E186))</f>
        <v>7.6225757575757607</v>
      </c>
      <c r="F197" s="355">
        <f t="shared" si="0"/>
        <v>1.9313636363636366</v>
      </c>
      <c r="G197" s="355">
        <f t="shared" si="0"/>
        <v>1.7734848484848487</v>
      </c>
      <c r="H197" s="355">
        <f t="shared" si="0"/>
        <v>1.0449999999999999</v>
      </c>
      <c r="I197" s="355">
        <f t="shared" si="0"/>
        <v>31.068181818181831</v>
      </c>
      <c r="J197" s="355">
        <f t="shared" si="0"/>
        <v>0.56924242424242411</v>
      </c>
      <c r="K197" s="355">
        <f>(AVERAGE(K121:K186))</f>
        <v>0.4936363636363636</v>
      </c>
      <c r="L197" s="355">
        <f t="shared" si="0"/>
        <v>1.3846969696969695</v>
      </c>
      <c r="M197" s="355">
        <f t="shared" si="0"/>
        <v>0.96606060606060584</v>
      </c>
      <c r="N197" s="355">
        <f t="shared" si="0"/>
        <v>1.8559090909090905</v>
      </c>
      <c r="O197" s="355">
        <f t="shared" si="0"/>
        <v>1.4093939393939396</v>
      </c>
      <c r="P197" s="355">
        <f t="shared" si="0"/>
        <v>26.334848484848486</v>
      </c>
      <c r="Q197" s="355">
        <f t="shared" si="0"/>
        <v>1.9456060606060614</v>
      </c>
      <c r="S197" s="191"/>
      <c r="T197" s="8" t="s">
        <v>251</v>
      </c>
      <c r="U197" s="355">
        <f>(AVERAGE(U121:U186))</f>
        <v>60.345454545454558</v>
      </c>
      <c r="V197" s="355">
        <f t="shared" ref="V197:AH197" si="1">(AVERAGE(V121:V186))</f>
        <v>22.168181818181825</v>
      </c>
      <c r="W197" s="355">
        <f t="shared" si="1"/>
        <v>36.036363636363646</v>
      </c>
      <c r="X197" s="355">
        <f t="shared" si="1"/>
        <v>19.890909090909087</v>
      </c>
      <c r="Y197" s="355">
        <f t="shared" si="1"/>
        <v>18.598484848484848</v>
      </c>
      <c r="Z197" s="355">
        <f t="shared" si="1"/>
        <v>72.104545454545459</v>
      </c>
      <c r="AA197" s="355">
        <f t="shared" si="1"/>
        <v>16.135606060606062</v>
      </c>
      <c r="AB197" s="355">
        <f t="shared" si="1"/>
        <v>48.063636363636384</v>
      </c>
      <c r="AC197" s="355">
        <f t="shared" si="1"/>
        <v>18.08787878787879</v>
      </c>
      <c r="AD197" s="355">
        <f t="shared" si="1"/>
        <v>15.851515151515152</v>
      </c>
      <c r="AE197" s="355">
        <f t="shared" si="1"/>
        <v>28.027272727272727</v>
      </c>
      <c r="AF197" s="355">
        <f t="shared" si="1"/>
        <v>41.551515151515126</v>
      </c>
      <c r="AG197" s="355">
        <f t="shared" si="1"/>
        <v>58.137878787878755</v>
      </c>
      <c r="AH197" s="355">
        <f t="shared" si="1"/>
        <v>37.781818181818196</v>
      </c>
    </row>
    <row r="198" spans="2:34" ht="17">
      <c r="B198" s="191"/>
      <c r="C198" s="214" t="s">
        <v>252</v>
      </c>
      <c r="D198" s="356">
        <f>(STDEV(D121:D186))</f>
        <v>0.61689917496669611</v>
      </c>
      <c r="E198" s="356">
        <f t="shared" ref="E198:Q198" si="2">(STDEV(E121:E186))</f>
        <v>0.79651801970258151</v>
      </c>
      <c r="F198" s="356">
        <f t="shared" si="2"/>
        <v>0.19735860655268508</v>
      </c>
      <c r="G198" s="356">
        <f t="shared" si="2"/>
        <v>0.12064560209705659</v>
      </c>
      <c r="H198" s="356">
        <f t="shared" si="2"/>
        <v>0.25813681524458176</v>
      </c>
      <c r="I198" s="356">
        <f t="shared" si="2"/>
        <v>1.0916690243573184</v>
      </c>
      <c r="J198" s="356">
        <f t="shared" si="2"/>
        <v>5.2280621680154134E-2</v>
      </c>
      <c r="K198" s="356">
        <f t="shared" si="2"/>
        <v>0.14450591005892485</v>
      </c>
      <c r="L198" s="356">
        <f t="shared" si="2"/>
        <v>0.86074246965489087</v>
      </c>
      <c r="M198" s="356">
        <f t="shared" si="2"/>
        <v>7.838521814884758E-2</v>
      </c>
      <c r="N198" s="356">
        <f t="shared" si="2"/>
        <v>0.14999463859882325</v>
      </c>
      <c r="O198" s="356">
        <f t="shared" si="2"/>
        <v>0.29259517209266206</v>
      </c>
      <c r="P198" s="356">
        <f t="shared" si="2"/>
        <v>1.3973042644532392</v>
      </c>
      <c r="Q198" s="356">
        <f t="shared" si="2"/>
        <v>0.46136962918242902</v>
      </c>
      <c r="S198" s="191"/>
      <c r="T198" s="4" t="s">
        <v>252</v>
      </c>
      <c r="U198" s="356">
        <f>(STDEV(U121:U186))</f>
        <v>4.7381002950121704</v>
      </c>
      <c r="V198" s="356">
        <f t="shared" ref="V198:AH198" si="3">(STDEV(V121:V186))</f>
        <v>2.6758842731621235</v>
      </c>
      <c r="W198" s="356">
        <f t="shared" si="3"/>
        <v>3.761040623740445</v>
      </c>
      <c r="X198" s="356">
        <f t="shared" si="3"/>
        <v>3.5919879763687739</v>
      </c>
      <c r="Y198" s="356">
        <f t="shared" si="3"/>
        <v>2.5723675071953824</v>
      </c>
      <c r="Z198" s="356">
        <f t="shared" si="3"/>
        <v>2.1009471723437074</v>
      </c>
      <c r="AA198" s="356">
        <f t="shared" si="3"/>
        <v>5.0073312802446521</v>
      </c>
      <c r="AB198" s="356">
        <f t="shared" si="3"/>
        <v>3.8355276986710365</v>
      </c>
      <c r="AC198" s="356">
        <f t="shared" si="3"/>
        <v>3.8937628686643491</v>
      </c>
      <c r="AD198" s="356">
        <f t="shared" si="3"/>
        <v>1.4243208826279199</v>
      </c>
      <c r="AE198" s="356">
        <f t="shared" si="3"/>
        <v>4.0549512168001858</v>
      </c>
      <c r="AF198" s="356">
        <f t="shared" si="3"/>
        <v>3.2304913855440942</v>
      </c>
      <c r="AG198" s="356">
        <f t="shared" si="3"/>
        <v>2.5213406172428408</v>
      </c>
      <c r="AH198" s="356">
        <f t="shared" si="3"/>
        <v>9.7861740632998568</v>
      </c>
    </row>
    <row r="199" spans="2:34">
      <c r="B199" s="191"/>
      <c r="C199" s="191"/>
      <c r="S199" s="191"/>
    </row>
    <row r="200" spans="2:34">
      <c r="B200" s="191"/>
      <c r="C200" s="191" t="s">
        <v>253</v>
      </c>
      <c r="D200" s="355">
        <f>D197+3*D198</f>
        <v>4.9841823733849369</v>
      </c>
      <c r="E200" s="355">
        <f t="shared" ref="E200:Q200" si="4">E197+3*E198</f>
        <v>10.012129816683505</v>
      </c>
      <c r="F200" s="355">
        <f t="shared" si="4"/>
        <v>2.5234394560216917</v>
      </c>
      <c r="G200" s="355">
        <f t="shared" si="4"/>
        <v>2.1354216547760183</v>
      </c>
      <c r="H200" s="355">
        <f t="shared" si="4"/>
        <v>1.8194104457337452</v>
      </c>
      <c r="I200" s="355">
        <f t="shared" si="4"/>
        <v>34.343188891253789</v>
      </c>
      <c r="J200" s="355">
        <f t="shared" si="4"/>
        <v>0.72608428928288649</v>
      </c>
      <c r="K200" s="355">
        <f t="shared" si="4"/>
        <v>0.92715409381313818</v>
      </c>
      <c r="L200" s="355">
        <f t="shared" si="4"/>
        <v>3.9669243786616422</v>
      </c>
      <c r="M200" s="355">
        <f t="shared" si="4"/>
        <v>1.2012162605071486</v>
      </c>
      <c r="N200" s="355">
        <f t="shared" si="4"/>
        <v>2.3058930067055603</v>
      </c>
      <c r="O200" s="355">
        <f t="shared" si="4"/>
        <v>2.287179455671926</v>
      </c>
      <c r="P200" s="355">
        <f t="shared" si="4"/>
        <v>30.526761278208205</v>
      </c>
      <c r="Q200" s="355">
        <f t="shared" si="4"/>
        <v>3.3297149481533488</v>
      </c>
      <c r="S200" s="191"/>
      <c r="T200" s="8" t="s">
        <v>253</v>
      </c>
      <c r="U200" s="355">
        <f>U197+3*U198</f>
        <v>74.559755430491066</v>
      </c>
      <c r="V200" s="355">
        <f t="shared" ref="V200:AH200" si="5">V197+3*V198</f>
        <v>30.195834637668195</v>
      </c>
      <c r="W200" s="355">
        <f t="shared" si="5"/>
        <v>47.319485507584979</v>
      </c>
      <c r="X200" s="355">
        <f t="shared" si="5"/>
        <v>30.666873020015409</v>
      </c>
      <c r="Y200" s="355">
        <f t="shared" si="5"/>
        <v>26.315587370070993</v>
      </c>
      <c r="Z200" s="355">
        <f t="shared" si="5"/>
        <v>78.407386971576585</v>
      </c>
      <c r="AA200" s="355">
        <f t="shared" si="5"/>
        <v>31.157599901340017</v>
      </c>
      <c r="AB200" s="355">
        <f t="shared" si="5"/>
        <v>59.570219459649493</v>
      </c>
      <c r="AC200" s="355">
        <f t="shared" si="5"/>
        <v>29.769167393871836</v>
      </c>
      <c r="AD200" s="355">
        <f t="shared" si="5"/>
        <v>20.12447779939891</v>
      </c>
      <c r="AE200" s="355">
        <f t="shared" si="5"/>
        <v>40.192126377673283</v>
      </c>
      <c r="AF200" s="355">
        <f t="shared" si="5"/>
        <v>51.242989308147408</v>
      </c>
      <c r="AG200" s="355">
        <f t="shared" si="5"/>
        <v>65.701900639607274</v>
      </c>
      <c r="AH200" s="355">
        <f t="shared" si="5"/>
        <v>67.14034037171777</v>
      </c>
    </row>
    <row r="201" spans="2:34">
      <c r="B201" s="191"/>
      <c r="C201" s="191" t="s">
        <v>254</v>
      </c>
      <c r="D201" s="355">
        <f>D197-3*D198</f>
        <v>1.28278732358476</v>
      </c>
      <c r="E201" s="355">
        <f t="shared" ref="E201:Q201" si="6">E197-3*E198</f>
        <v>5.2330216984680167</v>
      </c>
      <c r="F201" s="355">
        <f t="shared" si="6"/>
        <v>1.3392878167055815</v>
      </c>
      <c r="G201" s="355">
        <f t="shared" si="6"/>
        <v>1.411548042193679</v>
      </c>
      <c r="H201" s="355">
        <f t="shared" si="6"/>
        <v>0.27058955426625464</v>
      </c>
      <c r="I201" s="355">
        <f t="shared" si="6"/>
        <v>27.793174745109877</v>
      </c>
      <c r="J201" s="355">
        <f t="shared" si="6"/>
        <v>0.41240055920196173</v>
      </c>
      <c r="K201" s="355">
        <f t="shared" si="6"/>
        <v>6.0118633459589066E-2</v>
      </c>
      <c r="L201" s="355">
        <f t="shared" si="6"/>
        <v>-1.1975304392677029</v>
      </c>
      <c r="M201" s="355">
        <f t="shared" si="6"/>
        <v>0.7309049516140631</v>
      </c>
      <c r="N201" s="355">
        <f t="shared" si="6"/>
        <v>1.4059251751126207</v>
      </c>
      <c r="O201" s="355">
        <f t="shared" si="6"/>
        <v>0.53160842311595347</v>
      </c>
      <c r="P201" s="355">
        <f t="shared" si="6"/>
        <v>22.142935691488766</v>
      </c>
      <c r="Q201" s="355">
        <f t="shared" si="6"/>
        <v>0.56149717305877433</v>
      </c>
      <c r="S201" s="191"/>
      <c r="T201" s="8" t="s">
        <v>254</v>
      </c>
      <c r="U201" s="355">
        <f>U197-3*U198</f>
        <v>46.13115366041805</v>
      </c>
      <c r="V201" s="355">
        <f t="shared" ref="V201:AH201" si="7">V197-3*V198</f>
        <v>14.140528998695455</v>
      </c>
      <c r="W201" s="355">
        <f t="shared" si="7"/>
        <v>24.753241765142313</v>
      </c>
      <c r="X201" s="355">
        <f t="shared" si="7"/>
        <v>9.1149451618027655</v>
      </c>
      <c r="Y201" s="355">
        <f t="shared" si="7"/>
        <v>10.8813823268987</v>
      </c>
      <c r="Z201" s="355">
        <f t="shared" si="7"/>
        <v>65.801703937514333</v>
      </c>
      <c r="AA201" s="355">
        <f t="shared" si="7"/>
        <v>1.1136122198721061</v>
      </c>
      <c r="AB201" s="355">
        <f t="shared" si="7"/>
        <v>36.557053267623274</v>
      </c>
      <c r="AC201" s="355">
        <f t="shared" si="7"/>
        <v>6.4065901818857434</v>
      </c>
      <c r="AD201" s="355">
        <f t="shared" si="7"/>
        <v>11.578552503631393</v>
      </c>
      <c r="AE201" s="355">
        <f t="shared" si="7"/>
        <v>15.86241907687217</v>
      </c>
      <c r="AF201" s="355">
        <f t="shared" si="7"/>
        <v>31.860040994882844</v>
      </c>
      <c r="AG201" s="355">
        <f t="shared" si="7"/>
        <v>50.573856936150236</v>
      </c>
      <c r="AH201" s="355">
        <f t="shared" si="7"/>
        <v>8.423295991918625</v>
      </c>
    </row>
    <row r="202" spans="2:34" ht="17" thickBot="1">
      <c r="B202" s="191"/>
      <c r="C202" s="191"/>
      <c r="S202" s="191"/>
    </row>
    <row r="203" spans="2:34">
      <c r="B203" s="378" t="s">
        <v>1197</v>
      </c>
      <c r="C203" s="377" t="s">
        <v>255</v>
      </c>
      <c r="D203" s="374">
        <f>AVERAGE(D187:D188)</f>
        <v>2.98</v>
      </c>
      <c r="E203" s="374">
        <f t="shared" ref="E203:Q203" si="8">AVERAGE(E187:E188)</f>
        <v>7.4350000000000005</v>
      </c>
      <c r="F203" s="374">
        <f t="shared" si="8"/>
        <v>1.9849999999999999</v>
      </c>
      <c r="G203" s="374">
        <f t="shared" si="8"/>
        <v>1.83</v>
      </c>
      <c r="H203" s="374">
        <f t="shared" si="8"/>
        <v>1.1800000000000002</v>
      </c>
      <c r="I203" s="374">
        <f t="shared" si="8"/>
        <v>31.450000000000003</v>
      </c>
      <c r="J203" s="374">
        <f t="shared" si="8"/>
        <v>0.33</v>
      </c>
      <c r="K203" s="374">
        <f t="shared" si="8"/>
        <v>0.23499999999999999</v>
      </c>
      <c r="L203" s="374">
        <f t="shared" si="8"/>
        <v>1.1299999999999999</v>
      </c>
      <c r="M203" s="374">
        <f t="shared" si="8"/>
        <v>0.90999999999999992</v>
      </c>
      <c r="N203" s="374">
        <f t="shared" si="8"/>
        <v>2.0350000000000001</v>
      </c>
      <c r="O203" s="374">
        <f t="shared" si="8"/>
        <v>1.5149999999999999</v>
      </c>
      <c r="P203" s="374">
        <f t="shared" si="8"/>
        <v>27.2</v>
      </c>
      <c r="Q203" s="374">
        <f t="shared" si="8"/>
        <v>1.53</v>
      </c>
      <c r="S203" s="378" t="s">
        <v>1197</v>
      </c>
      <c r="T203" s="377" t="s">
        <v>255</v>
      </c>
      <c r="U203" s="374">
        <f>AVERAGE(U187:U188)</f>
        <v>59.55</v>
      </c>
      <c r="V203" s="374">
        <f t="shared" ref="V203:AH203" si="9">AVERAGE(V187:V188)</f>
        <v>22</v>
      </c>
      <c r="W203" s="374">
        <f t="shared" si="9"/>
        <v>33</v>
      </c>
      <c r="X203" s="374">
        <f t="shared" si="9"/>
        <v>18.899999999999999</v>
      </c>
      <c r="Y203" s="374">
        <f t="shared" si="9"/>
        <v>17.75</v>
      </c>
      <c r="Z203" s="374">
        <f t="shared" si="9"/>
        <v>67.8</v>
      </c>
      <c r="AA203" s="374">
        <f t="shared" si="9"/>
        <v>11.149999999999999</v>
      </c>
      <c r="AB203" s="374">
        <f t="shared" si="9"/>
        <v>43.45</v>
      </c>
      <c r="AC203" s="374">
        <f t="shared" si="9"/>
        <v>18.850000000000001</v>
      </c>
      <c r="AD203" s="374">
        <f t="shared" si="9"/>
        <v>14.149999999999999</v>
      </c>
      <c r="AE203" s="374">
        <f t="shared" si="9"/>
        <v>28.8</v>
      </c>
      <c r="AF203" s="374">
        <f t="shared" si="9"/>
        <v>40.150000000000006</v>
      </c>
      <c r="AG203" s="374">
        <f t="shared" si="9"/>
        <v>57.15</v>
      </c>
      <c r="AH203" s="374">
        <f t="shared" si="9"/>
        <v>30.45</v>
      </c>
    </row>
    <row r="204" spans="2:34" ht="17" thickBot="1">
      <c r="B204" s="376"/>
      <c r="C204" s="211" t="s">
        <v>256</v>
      </c>
      <c r="D204" s="375">
        <f>STDEV(D203,D197)/AVERAGE(D203,D197)</f>
        <v>3.55051758081723E-2</v>
      </c>
      <c r="E204" s="375">
        <f t="shared" ref="E204:Q204" si="10">STDEV(E203,E197)/AVERAGE(E203,E197)</f>
        <v>1.7617190483174838E-2</v>
      </c>
      <c r="F204" s="375">
        <f t="shared" si="10"/>
        <v>1.9368291592389047E-2</v>
      </c>
      <c r="G204" s="375">
        <f t="shared" si="10"/>
        <v>2.2179777940762872E-2</v>
      </c>
      <c r="H204" s="375">
        <f t="shared" si="10"/>
        <v>8.5806216143985689E-2</v>
      </c>
      <c r="I204" s="375">
        <f t="shared" si="10"/>
        <v>8.6370466220253694E-3</v>
      </c>
      <c r="J204" s="375">
        <f t="shared" si="10"/>
        <v>0.37624990985461049</v>
      </c>
      <c r="K204" s="375">
        <f t="shared" si="10"/>
        <v>0.50198846973817302</v>
      </c>
      <c r="L204" s="375">
        <f t="shared" si="10"/>
        <v>0.1432363076669973</v>
      </c>
      <c r="M204" s="375">
        <f t="shared" si="10"/>
        <v>4.2259652566471004E-2</v>
      </c>
      <c r="N204" s="375">
        <f t="shared" si="10"/>
        <v>6.5093474716705749E-2</v>
      </c>
      <c r="O204" s="375">
        <f t="shared" si="10"/>
        <v>5.1070247809649437E-2</v>
      </c>
      <c r="P204" s="375">
        <f t="shared" si="10"/>
        <v>2.2854440441373101E-2</v>
      </c>
      <c r="Q204" s="375">
        <f t="shared" si="10"/>
        <v>0.1691088452674229</v>
      </c>
      <c r="S204" s="376"/>
      <c r="T204" s="211" t="s">
        <v>256</v>
      </c>
      <c r="U204" s="375">
        <f>STDEV(U203,U197)/AVERAGE(U203,U197)</f>
        <v>9.3826960387950274E-3</v>
      </c>
      <c r="V204" s="375">
        <f t="shared" ref="V204:AH204" si="11">STDEV(V203,V197)/AVERAGE(V203,V197)</f>
        <v>5.38498526374464E-3</v>
      </c>
      <c r="W204" s="375">
        <f t="shared" si="11"/>
        <v>6.2200069769899287E-2</v>
      </c>
      <c r="X204" s="375">
        <f t="shared" si="11"/>
        <v>3.6125914764159134E-2</v>
      </c>
      <c r="Y204" s="375">
        <f t="shared" si="11"/>
        <v>3.3012071485157675E-2</v>
      </c>
      <c r="Z204" s="375">
        <f t="shared" si="11"/>
        <v>4.3512142810595643E-2</v>
      </c>
      <c r="AA204" s="375">
        <f t="shared" si="11"/>
        <v>0.25840407179879887</v>
      </c>
      <c r="AB204" s="375">
        <f t="shared" si="11"/>
        <v>7.1297211831753665E-2</v>
      </c>
      <c r="AC204" s="375">
        <f t="shared" si="11"/>
        <v>2.917877771334618E-2</v>
      </c>
      <c r="AD204" s="375">
        <f t="shared" si="11"/>
        <v>8.0206142646582851E-2</v>
      </c>
      <c r="AE204" s="375">
        <f t="shared" si="11"/>
        <v>1.9230227611856211E-2</v>
      </c>
      <c r="AF204" s="375">
        <f t="shared" si="11"/>
        <v>2.4259546857464977E-2</v>
      </c>
      <c r="AG204" s="375">
        <f t="shared" si="11"/>
        <v>1.2118113321950699E-2</v>
      </c>
      <c r="AH204" s="375">
        <f t="shared" si="11"/>
        <v>0.15196365839103276</v>
      </c>
    </row>
    <row r="205" spans="2:34" ht="17" thickBot="1"/>
    <row r="206" spans="2:34">
      <c r="B206" s="378" t="s">
        <v>1198</v>
      </c>
      <c r="C206" s="377" t="s">
        <v>255</v>
      </c>
      <c r="D206" s="374">
        <f>AVERAGE(D189:D190)</f>
        <v>2.355</v>
      </c>
      <c r="E206" s="374">
        <f t="shared" ref="E206:Q206" si="12">AVERAGE(E189:E190)</f>
        <v>7.71</v>
      </c>
      <c r="F206" s="374">
        <f t="shared" si="12"/>
        <v>2.0649999999999999</v>
      </c>
      <c r="G206" s="374">
        <f t="shared" si="12"/>
        <v>1.9350000000000001</v>
      </c>
      <c r="H206" s="374">
        <f t="shared" si="12"/>
        <v>1.4</v>
      </c>
      <c r="I206" s="374">
        <f t="shared" si="12"/>
        <v>31.9</v>
      </c>
      <c r="J206" s="374">
        <f t="shared" si="12"/>
        <v>0.53500000000000003</v>
      </c>
      <c r="K206" s="374">
        <f t="shared" si="12"/>
        <v>0.11</v>
      </c>
      <c r="L206" s="374">
        <f t="shared" si="12"/>
        <v>1.27</v>
      </c>
      <c r="M206" s="374">
        <f t="shared" si="12"/>
        <v>0.91500000000000004</v>
      </c>
      <c r="N206" s="374">
        <f t="shared" si="12"/>
        <v>1.88</v>
      </c>
      <c r="O206" s="374">
        <f t="shared" si="12"/>
        <v>1.51</v>
      </c>
      <c r="P206" s="374">
        <f t="shared" si="12"/>
        <v>27.6</v>
      </c>
      <c r="Q206" s="374">
        <f t="shared" si="12"/>
        <v>1.57</v>
      </c>
      <c r="S206" s="378" t="s">
        <v>1198</v>
      </c>
      <c r="T206" s="377" t="s">
        <v>255</v>
      </c>
      <c r="U206" s="374">
        <f>AVERAGE(U189:U190)</f>
        <v>48.05</v>
      </c>
      <c r="V206" s="374">
        <f t="shared" ref="V206:AH206" si="13">AVERAGE(V189:V190)</f>
        <v>21.4</v>
      </c>
      <c r="W206" s="374">
        <f t="shared" si="13"/>
        <v>33.799999999999997</v>
      </c>
      <c r="X206" s="374">
        <f t="shared" si="13"/>
        <v>18.700000000000003</v>
      </c>
      <c r="Y206" s="374">
        <f t="shared" si="13"/>
        <v>16.899999999999999</v>
      </c>
      <c r="Z206" s="374">
        <f t="shared" si="13"/>
        <v>69.95</v>
      </c>
      <c r="AA206" s="374">
        <f t="shared" si="13"/>
        <v>11.850000000000001</v>
      </c>
      <c r="AB206" s="374">
        <f t="shared" si="13"/>
        <v>38.349999999999994</v>
      </c>
      <c r="AC206" s="374">
        <f t="shared" si="13"/>
        <v>18.850000000000001</v>
      </c>
      <c r="AD206" s="374">
        <f t="shared" si="13"/>
        <v>14.6</v>
      </c>
      <c r="AE206" s="374">
        <f t="shared" si="13"/>
        <v>26.65</v>
      </c>
      <c r="AF206" s="374">
        <f t="shared" si="13"/>
        <v>42.05</v>
      </c>
      <c r="AG206" s="374">
        <f t="shared" si="13"/>
        <v>56.5</v>
      </c>
      <c r="AH206" s="374">
        <f t="shared" si="13"/>
        <v>30.45</v>
      </c>
    </row>
    <row r="207" spans="2:34" ht="17" thickBot="1">
      <c r="B207" s="376"/>
      <c r="C207" s="211" t="s">
        <v>256</v>
      </c>
      <c r="D207" s="375">
        <f>STDEV(D206,D197)/AVERAGE(D206,D197)</f>
        <v>0.20059157695099855</v>
      </c>
      <c r="E207" s="375">
        <f t="shared" ref="E207:Q207" si="14">STDEV(E206,E197)/AVERAGE(E206,E197)</f>
        <v>8.0636516180566872E-3</v>
      </c>
      <c r="F207" s="375">
        <f t="shared" si="14"/>
        <v>4.7290580907380461E-2</v>
      </c>
      <c r="G207" s="375">
        <f t="shared" si="14"/>
        <v>6.1593056769476955E-2</v>
      </c>
      <c r="H207" s="375">
        <f t="shared" si="14"/>
        <v>0.20533571151020419</v>
      </c>
      <c r="I207" s="375">
        <f t="shared" si="14"/>
        <v>1.8681952061955675E-2</v>
      </c>
      <c r="J207" s="375">
        <f t="shared" si="14"/>
        <v>4.3854591807947027E-2</v>
      </c>
      <c r="K207" s="375">
        <f t="shared" si="14"/>
        <v>0.89879235439976812</v>
      </c>
      <c r="L207" s="375">
        <f t="shared" si="14"/>
        <v>6.1101516278547541E-2</v>
      </c>
      <c r="M207" s="375">
        <f t="shared" si="14"/>
        <v>3.8388237657650481E-2</v>
      </c>
      <c r="N207" s="375">
        <f t="shared" si="14"/>
        <v>9.1195180442602448E-3</v>
      </c>
      <c r="O207" s="375">
        <f t="shared" si="14"/>
        <v>4.8735613733430182E-2</v>
      </c>
      <c r="P207" s="375">
        <f t="shared" si="14"/>
        <v>3.3173254054598277E-2</v>
      </c>
      <c r="Q207" s="375">
        <f t="shared" si="14"/>
        <v>0.15109405771335213</v>
      </c>
      <c r="S207" s="376"/>
      <c r="T207" s="211" t="s">
        <v>256</v>
      </c>
      <c r="U207" s="375">
        <f>STDEV(U206,U197)/AVERAGE(U206,U197)</f>
        <v>0.16041630755311892</v>
      </c>
      <c r="V207" s="375">
        <f t="shared" ref="V207:AH207" si="15">STDEV(V206,V197)/AVERAGE(V206,V197)</f>
        <v>2.4935012210856089E-2</v>
      </c>
      <c r="W207" s="375">
        <f t="shared" si="15"/>
        <v>4.5287234619081393E-2</v>
      </c>
      <c r="X207" s="375">
        <f t="shared" si="15"/>
        <v>4.3642397331183601E-2</v>
      </c>
      <c r="Y207" s="375">
        <f t="shared" si="15"/>
        <v>6.7665431875890567E-2</v>
      </c>
      <c r="Z207" s="375">
        <f t="shared" si="15"/>
        <v>2.1449418551287836E-2</v>
      </c>
      <c r="AA207" s="375">
        <f t="shared" si="15"/>
        <v>0.21656712385546201</v>
      </c>
      <c r="AB207" s="375">
        <f t="shared" si="15"/>
        <v>0.15896977448799632</v>
      </c>
      <c r="AC207" s="375">
        <f t="shared" si="15"/>
        <v>2.917877771334618E-2</v>
      </c>
      <c r="AD207" s="375">
        <f t="shared" si="15"/>
        <v>5.8122221241923414E-2</v>
      </c>
      <c r="AE207" s="375">
        <f t="shared" si="15"/>
        <v>3.5622804006904013E-2</v>
      </c>
      <c r="AF207" s="375">
        <f t="shared" si="15"/>
        <v>8.4324313032743646E-3</v>
      </c>
      <c r="AG207" s="375">
        <f t="shared" si="15"/>
        <v>2.0205454077071219E-2</v>
      </c>
      <c r="AH207" s="375">
        <f t="shared" si="15"/>
        <v>0.15196365839103276</v>
      </c>
    </row>
    <row r="208" spans="2:34" ht="17" thickBot="1"/>
    <row r="209" spans="2:34">
      <c r="B209" s="378" t="s">
        <v>1199</v>
      </c>
      <c r="C209" s="377" t="s">
        <v>255</v>
      </c>
      <c r="D209" s="374">
        <f>AVERAGE(D191:D192)</f>
        <v>2.36</v>
      </c>
      <c r="E209" s="374">
        <f t="shared" ref="E209:Q209" si="16">AVERAGE(E191:E192)</f>
        <v>7.1749999999999998</v>
      </c>
      <c r="F209" s="374">
        <f t="shared" si="16"/>
        <v>2.2250000000000001</v>
      </c>
      <c r="G209" s="374">
        <f t="shared" si="16"/>
        <v>1.915</v>
      </c>
      <c r="H209" s="374">
        <f t="shared" si="16"/>
        <v>1.03</v>
      </c>
      <c r="I209" s="374">
        <f t="shared" si="16"/>
        <v>31.95</v>
      </c>
      <c r="J209" s="374">
        <f t="shared" si="16"/>
        <v>0.64500000000000002</v>
      </c>
      <c r="K209" s="374">
        <f t="shared" si="16"/>
        <v>7.2499999999999995E-2</v>
      </c>
      <c r="L209" s="374">
        <f t="shared" si="16"/>
        <v>1.25</v>
      </c>
      <c r="M209" s="374">
        <f t="shared" si="16"/>
        <v>1.0900000000000001</v>
      </c>
      <c r="N209" s="374">
        <f t="shared" si="16"/>
        <v>2.0300000000000002</v>
      </c>
      <c r="O209" s="374">
        <f t="shared" si="16"/>
        <v>1.395</v>
      </c>
      <c r="P209" s="374">
        <f t="shared" si="16"/>
        <v>27.35</v>
      </c>
      <c r="Q209" s="374">
        <f t="shared" si="16"/>
        <v>1.7</v>
      </c>
      <c r="S209" s="378" t="s">
        <v>1199</v>
      </c>
      <c r="T209" s="377" t="s">
        <v>255</v>
      </c>
      <c r="U209" s="374">
        <f>AVERAGE(U191:U192)</f>
        <v>48.25</v>
      </c>
      <c r="V209" s="374">
        <f t="shared" ref="V209:AH209" si="17">AVERAGE(V191:V192)</f>
        <v>22.700000000000003</v>
      </c>
      <c r="W209" s="374">
        <f t="shared" si="17"/>
        <v>33.049999999999997</v>
      </c>
      <c r="X209" s="374">
        <f t="shared" si="17"/>
        <v>18.649999999999999</v>
      </c>
      <c r="Y209" s="374">
        <f t="shared" si="17"/>
        <v>15.25</v>
      </c>
      <c r="Z209" s="374">
        <f t="shared" si="17"/>
        <v>70.55</v>
      </c>
      <c r="AA209" s="374">
        <f t="shared" si="17"/>
        <v>12.75</v>
      </c>
      <c r="AB209" s="374">
        <f t="shared" si="17"/>
        <v>42.45</v>
      </c>
      <c r="AC209" s="374">
        <f t="shared" si="17"/>
        <v>19.600000000000001</v>
      </c>
      <c r="AD209" s="374">
        <f t="shared" si="17"/>
        <v>13.899999999999999</v>
      </c>
      <c r="AE209" s="374">
        <f t="shared" si="17"/>
        <v>29.9</v>
      </c>
      <c r="AF209" s="374">
        <f t="shared" si="17"/>
        <v>38.700000000000003</v>
      </c>
      <c r="AG209" s="374">
        <f t="shared" si="17"/>
        <v>57.5</v>
      </c>
      <c r="AH209" s="374">
        <f t="shared" si="17"/>
        <v>29.4</v>
      </c>
    </row>
    <row r="210" spans="2:34" ht="17" thickBot="1">
      <c r="B210" s="376"/>
      <c r="C210" s="211" t="s">
        <v>256</v>
      </c>
      <c r="D210" s="375">
        <f>STDEV(D209,D197)/AVERAGE(D209,D197)</f>
        <v>0.19912183125781663</v>
      </c>
      <c r="E210" s="375">
        <f t="shared" ref="E210:Q210" si="18">STDEV(E209,E197)/AVERAGE(E209,E197)</f>
        <v>4.2775094848154414E-2</v>
      </c>
      <c r="F210" s="375">
        <f t="shared" si="18"/>
        <v>9.9910538199149052E-2</v>
      </c>
      <c r="G210" s="375">
        <f t="shared" si="18"/>
        <v>5.4258768783128061E-2</v>
      </c>
      <c r="H210" s="375">
        <f t="shared" si="18"/>
        <v>1.0223230571371705E-2</v>
      </c>
      <c r="I210" s="375">
        <f t="shared" si="18"/>
        <v>1.9789197280754203E-2</v>
      </c>
      <c r="J210" s="375">
        <f t="shared" si="18"/>
        <v>8.8233938256369993E-2</v>
      </c>
      <c r="K210" s="375">
        <f t="shared" si="18"/>
        <v>1.0520023007135069</v>
      </c>
      <c r="L210" s="375">
        <f t="shared" si="18"/>
        <v>7.2300641609619867E-2</v>
      </c>
      <c r="M210" s="375">
        <f t="shared" si="18"/>
        <v>8.5248835226322386E-2</v>
      </c>
      <c r="N210" s="375">
        <f t="shared" si="18"/>
        <v>6.335756163164083E-2</v>
      </c>
      <c r="O210" s="375">
        <f t="shared" si="18"/>
        <v>7.2586465192850062E-3</v>
      </c>
      <c r="P210" s="375">
        <f t="shared" si="18"/>
        <v>2.6742015319202249E-2</v>
      </c>
      <c r="Q210" s="375">
        <f t="shared" si="18"/>
        <v>9.5276180732587798E-2</v>
      </c>
      <c r="S210" s="376"/>
      <c r="T210" s="211" t="s">
        <v>256</v>
      </c>
      <c r="U210" s="375">
        <f>STDEV(U209,U197)/AVERAGE(U209,U197)</f>
        <v>0.15751631532689361</v>
      </c>
      <c r="V210" s="375">
        <f t="shared" ref="V210:AH210" si="19">STDEV(V209,V197)/AVERAGE(V209,V197)</f>
        <v>1.6762535386247678E-2</v>
      </c>
      <c r="W210" s="375">
        <f t="shared" si="19"/>
        <v>6.1131542238247724E-2</v>
      </c>
      <c r="X210" s="375">
        <f t="shared" si="19"/>
        <v>4.5533707103178944E-2</v>
      </c>
      <c r="Y210" s="375">
        <f t="shared" si="19"/>
        <v>0.13990205787128648</v>
      </c>
      <c r="Z210" s="375">
        <f t="shared" si="19"/>
        <v>1.5411070556066808E-2</v>
      </c>
      <c r="AA210" s="375">
        <f t="shared" si="19"/>
        <v>0.16575625928415033</v>
      </c>
      <c r="AB210" s="375">
        <f t="shared" si="19"/>
        <v>8.7709222594826372E-2</v>
      </c>
      <c r="AC210" s="375">
        <f t="shared" si="19"/>
        <v>5.6741381975088385E-2</v>
      </c>
      <c r="AD210" s="375">
        <f t="shared" si="19"/>
        <v>9.2763651881062739E-2</v>
      </c>
      <c r="AE210" s="375">
        <f t="shared" si="19"/>
        <v>4.5720024144516223E-2</v>
      </c>
      <c r="AF210" s="375">
        <f t="shared" si="19"/>
        <v>5.0250159052715689E-2</v>
      </c>
      <c r="AG210" s="375">
        <f t="shared" si="19"/>
        <v>7.8010496424187632E-3</v>
      </c>
      <c r="AH210" s="375">
        <f t="shared" si="19"/>
        <v>0.17644180033937834</v>
      </c>
    </row>
    <row r="211" spans="2:34" ht="17" thickBot="1"/>
    <row r="212" spans="2:34">
      <c r="B212" s="378" t="s">
        <v>1200</v>
      </c>
      <c r="C212" s="377" t="s">
        <v>255</v>
      </c>
      <c r="D212" s="374">
        <f>AVERAGE(D193:D194)</f>
        <v>2.66</v>
      </c>
      <c r="E212" s="374">
        <f t="shared" ref="E212:Q212" si="20">AVERAGE(E193:E194)</f>
        <v>6.7149999999999999</v>
      </c>
      <c r="F212" s="374">
        <f t="shared" si="20"/>
        <v>2.1150000000000002</v>
      </c>
      <c r="G212" s="374">
        <f t="shared" si="20"/>
        <v>1.7749999999999999</v>
      </c>
      <c r="H212" s="374">
        <f t="shared" si="20"/>
        <v>1.08</v>
      </c>
      <c r="I212" s="374">
        <f t="shared" si="20"/>
        <v>31.799999999999997</v>
      </c>
      <c r="J212" s="374">
        <f t="shared" si="20"/>
        <v>0.39500000000000002</v>
      </c>
      <c r="K212" s="374">
        <f t="shared" si="20"/>
        <v>0.15</v>
      </c>
      <c r="L212" s="374">
        <f t="shared" si="20"/>
        <v>1.34</v>
      </c>
      <c r="M212" s="374">
        <f t="shared" si="20"/>
        <v>0.93500000000000005</v>
      </c>
      <c r="N212" s="374">
        <f t="shared" si="20"/>
        <v>1.8599999999999999</v>
      </c>
      <c r="O212" s="374">
        <f t="shared" si="20"/>
        <v>1.3149999999999999</v>
      </c>
      <c r="P212" s="374">
        <f t="shared" si="20"/>
        <v>27.45</v>
      </c>
      <c r="Q212" s="374">
        <f t="shared" si="20"/>
        <v>1.3</v>
      </c>
      <c r="S212" s="378" t="s">
        <v>1200</v>
      </c>
      <c r="T212" s="377" t="s">
        <v>255</v>
      </c>
      <c r="U212" s="374">
        <f>AVERAGE(U193:U194)</f>
        <v>50.45</v>
      </c>
      <c r="V212" s="374">
        <f t="shared" ref="V212:AH212" si="21">AVERAGE(V193:V194)</f>
        <v>21.4</v>
      </c>
      <c r="W212" s="374">
        <f t="shared" si="21"/>
        <v>33.4</v>
      </c>
      <c r="X212" s="374">
        <f t="shared" si="21"/>
        <v>18.549999999999997</v>
      </c>
      <c r="Y212" s="374">
        <f t="shared" si="21"/>
        <v>16.05</v>
      </c>
      <c r="Z212" s="374">
        <f t="shared" si="21"/>
        <v>71.55</v>
      </c>
      <c r="AA212" s="374">
        <f t="shared" si="21"/>
        <v>9.9250000000000007</v>
      </c>
      <c r="AB212" s="374">
        <f t="shared" si="21"/>
        <v>44.15</v>
      </c>
      <c r="AC212" s="374">
        <f t="shared" si="21"/>
        <v>17.649999999999999</v>
      </c>
      <c r="AD212" s="374">
        <f t="shared" si="21"/>
        <v>13.25</v>
      </c>
      <c r="AE212" s="374">
        <f t="shared" si="21"/>
        <v>25.3</v>
      </c>
      <c r="AF212" s="374">
        <f t="shared" si="21"/>
        <v>39.4</v>
      </c>
      <c r="AG212" s="374">
        <f t="shared" si="21"/>
        <v>57.8</v>
      </c>
      <c r="AH212" s="374">
        <f t="shared" si="21"/>
        <v>29</v>
      </c>
    </row>
    <row r="213" spans="2:34" ht="17" thickBot="1">
      <c r="B213" s="376"/>
      <c r="C213" s="211" t="s">
        <v>256</v>
      </c>
      <c r="D213" s="375">
        <f>STDEV(D212,D197)/AVERAGE(D212,D197)</f>
        <v>0.1155796056807783</v>
      </c>
      <c r="E213" s="375">
        <f t="shared" ref="E213:Q213" si="22">STDEV(E212,E197)/AVERAGE(E212,E197)</f>
        <v>8.9520429879262661E-2</v>
      </c>
      <c r="F213" s="375">
        <f t="shared" si="22"/>
        <v>6.4181338934928125E-2</v>
      </c>
      <c r="G213" s="375">
        <f t="shared" si="22"/>
        <v>6.0384866027875532E-4</v>
      </c>
      <c r="H213" s="375">
        <f t="shared" si="22"/>
        <v>2.3292929262615777E-2</v>
      </c>
      <c r="I213" s="375">
        <f t="shared" si="22"/>
        <v>1.6462177972819281E-2</v>
      </c>
      <c r="J213" s="375">
        <f t="shared" si="22"/>
        <v>0.25555399068652701</v>
      </c>
      <c r="K213" s="375">
        <f t="shared" si="22"/>
        <v>0.75504622397885623</v>
      </c>
      <c r="L213" s="375">
        <f t="shared" si="22"/>
        <v>2.3199299388314568E-2</v>
      </c>
      <c r="M213" s="375">
        <f t="shared" si="22"/>
        <v>2.3106223024347013E-2</v>
      </c>
      <c r="N213" s="375">
        <f t="shared" si="22"/>
        <v>1.5569323622457146E-3</v>
      </c>
      <c r="O213" s="375">
        <f t="shared" si="22"/>
        <v>4.8999224145400193E-2</v>
      </c>
      <c r="P213" s="375">
        <f t="shared" si="22"/>
        <v>2.9321685219071397E-2</v>
      </c>
      <c r="Q213" s="375">
        <f t="shared" si="22"/>
        <v>0.28131104940347168</v>
      </c>
      <c r="S213" s="376"/>
      <c r="T213" s="211" t="s">
        <v>256</v>
      </c>
      <c r="U213" s="375">
        <f>STDEV(U212,U197)/AVERAGE(U212,U197)</f>
        <v>0.12630740206302485</v>
      </c>
      <c r="V213" s="375">
        <f t="shared" ref="V213:AH213" si="23">STDEV(V212,V197)/AVERAGE(V212,V197)</f>
        <v>2.4935012210856089E-2</v>
      </c>
      <c r="W213" s="375">
        <f t="shared" si="23"/>
        <v>5.369493756064405E-2</v>
      </c>
      <c r="X213" s="375">
        <f t="shared" si="23"/>
        <v>4.933108678018952E-2</v>
      </c>
      <c r="Y213" s="375">
        <f t="shared" si="23"/>
        <v>0.10401903148117651</v>
      </c>
      <c r="Z213" s="375">
        <f t="shared" si="23"/>
        <v>5.4592473930363192E-3</v>
      </c>
      <c r="AA213" s="375">
        <f t="shared" si="23"/>
        <v>0.33702682512600707</v>
      </c>
      <c r="AB213" s="375">
        <f t="shared" si="23"/>
        <v>6.0020598274917014E-2</v>
      </c>
      <c r="AC213" s="375">
        <f t="shared" si="23"/>
        <v>1.7327668610922439E-2</v>
      </c>
      <c r="AD213" s="375">
        <f t="shared" si="23"/>
        <v>0.12642290241029855</v>
      </c>
      <c r="AE213" s="375">
        <f t="shared" si="23"/>
        <v>7.232595784383368E-2</v>
      </c>
      <c r="AF213" s="375">
        <f t="shared" si="23"/>
        <v>3.7586719670767633E-2</v>
      </c>
      <c r="AG213" s="375">
        <f t="shared" si="23"/>
        <v>4.1214551210702194E-3</v>
      </c>
      <c r="AH213" s="375">
        <f t="shared" si="23"/>
        <v>0.18596927596684104</v>
      </c>
    </row>
    <row r="214" spans="2:34" ht="17" thickBot="1"/>
    <row r="215" spans="2:34">
      <c r="B215" s="378" t="s">
        <v>1201</v>
      </c>
      <c r="C215" s="377" t="s">
        <v>255</v>
      </c>
      <c r="D215" s="374">
        <f>AVERAGE(D195:D196)</f>
        <v>2.0499999999999998</v>
      </c>
      <c r="E215" s="374">
        <f t="shared" ref="E215:Q215" si="24">AVERAGE(E195:E196)</f>
        <v>7.37</v>
      </c>
      <c r="F215" s="374">
        <f t="shared" si="24"/>
        <v>1.79</v>
      </c>
      <c r="G215" s="374">
        <f t="shared" si="24"/>
        <v>1.88</v>
      </c>
      <c r="H215" s="374">
        <f t="shared" si="24"/>
        <v>0.66500000000000004</v>
      </c>
      <c r="I215" s="374">
        <f t="shared" si="24"/>
        <v>31.6</v>
      </c>
      <c r="J215" s="374">
        <f t="shared" si="24"/>
        <v>0.55000000000000004</v>
      </c>
      <c r="K215" s="374">
        <f t="shared" si="24"/>
        <v>5.1000000000000004E-2</v>
      </c>
      <c r="L215" s="374">
        <f t="shared" si="24"/>
        <v>1.37</v>
      </c>
      <c r="M215" s="374">
        <f t="shared" si="24"/>
        <v>0.95</v>
      </c>
      <c r="N215" s="374">
        <f t="shared" si="24"/>
        <v>1.895</v>
      </c>
      <c r="O215" s="374">
        <f t="shared" si="24"/>
        <v>1.4100000000000001</v>
      </c>
      <c r="P215" s="374">
        <f t="shared" si="24"/>
        <v>27.1</v>
      </c>
      <c r="Q215" s="374">
        <f t="shared" si="24"/>
        <v>1.51</v>
      </c>
      <c r="S215" s="378" t="s">
        <v>1201</v>
      </c>
      <c r="T215" s="377" t="s">
        <v>255</v>
      </c>
      <c r="U215" s="374">
        <f>AVERAGE(U195:U196)</f>
        <v>50.15</v>
      </c>
      <c r="V215" s="374">
        <f t="shared" ref="V215:AH215" si="25">AVERAGE(V195:V196)</f>
        <v>21.05</v>
      </c>
      <c r="W215" s="374">
        <f t="shared" si="25"/>
        <v>32.15</v>
      </c>
      <c r="X215" s="374">
        <f t="shared" si="25"/>
        <v>18.700000000000003</v>
      </c>
      <c r="Y215" s="374">
        <f t="shared" si="25"/>
        <v>17.25</v>
      </c>
      <c r="Z215" s="374">
        <f t="shared" si="25"/>
        <v>68.8</v>
      </c>
      <c r="AA215" s="374">
        <f t="shared" si="25"/>
        <v>10.899999999999999</v>
      </c>
      <c r="AB215" s="374">
        <f t="shared" si="25"/>
        <v>39.900000000000006</v>
      </c>
      <c r="AC215" s="374">
        <f t="shared" si="25"/>
        <v>19.05</v>
      </c>
      <c r="AD215" s="374">
        <f t="shared" si="25"/>
        <v>14.649999999999999</v>
      </c>
      <c r="AE215" s="374">
        <f t="shared" si="25"/>
        <v>30.1</v>
      </c>
      <c r="AF215" s="374">
        <f t="shared" si="25"/>
        <v>36.35</v>
      </c>
      <c r="AG215" s="374">
        <f t="shared" si="25"/>
        <v>56.7</v>
      </c>
      <c r="AH215" s="374">
        <f t="shared" si="25"/>
        <v>28.9</v>
      </c>
    </row>
    <row r="216" spans="2:34" ht="17" thickBot="1">
      <c r="B216" s="376"/>
      <c r="C216" s="211" t="s">
        <v>256</v>
      </c>
      <c r="D216" s="375">
        <f>STDEV(D215,D197)/AVERAGE(D215,D197)</f>
        <v>0.2956078800540759</v>
      </c>
      <c r="E216" s="375">
        <f t="shared" ref="E216:Q216" si="26">STDEV(E215,E197)/AVERAGE(E215,E197)</f>
        <v>2.3824862896544518E-2</v>
      </c>
      <c r="F216" s="375">
        <f t="shared" si="26"/>
        <v>5.3721805044342645E-2</v>
      </c>
      <c r="G216" s="375">
        <f t="shared" si="26"/>
        <v>4.1230545114597235E-2</v>
      </c>
      <c r="H216" s="375">
        <f t="shared" si="26"/>
        <v>0.3142696805273546</v>
      </c>
      <c r="I216" s="375">
        <f t="shared" si="26"/>
        <v>1.200137715221938E-2</v>
      </c>
      <c r="J216" s="375">
        <f t="shared" si="26"/>
        <v>2.4313675703449493E-2</v>
      </c>
      <c r="K216" s="375">
        <f t="shared" si="26"/>
        <v>1.1493583433808379</v>
      </c>
      <c r="L216" s="375">
        <f t="shared" si="26"/>
        <v>7.5451688878602789E-3</v>
      </c>
      <c r="M216" s="375">
        <f t="shared" si="26"/>
        <v>1.185407540815645E-2</v>
      </c>
      <c r="N216" s="375">
        <f t="shared" si="26"/>
        <v>1.4738532036365425E-2</v>
      </c>
      <c r="O216" s="375">
        <f t="shared" si="26"/>
        <v>3.0400119569493653E-4</v>
      </c>
      <c r="P216" s="375">
        <f t="shared" si="26"/>
        <v>2.0250598264621698E-2</v>
      </c>
      <c r="Q216" s="375">
        <f t="shared" si="26"/>
        <v>0.17827263523578959</v>
      </c>
      <c r="S216" s="376"/>
      <c r="T216" s="211" t="s">
        <v>256</v>
      </c>
      <c r="U216" s="375">
        <f>STDEV(U215,U197)/AVERAGE(U215,U197)</f>
        <v>0.13048998397313163</v>
      </c>
      <c r="V216" s="375">
        <f t="shared" ref="V216:AH216" si="27">STDEV(V215,V197)/AVERAGE(V215,V197)</f>
        <v>3.6589875509442919E-2</v>
      </c>
      <c r="W216" s="375">
        <f t="shared" si="27"/>
        <v>8.0604799401973182E-2</v>
      </c>
      <c r="X216" s="375">
        <f t="shared" si="27"/>
        <v>4.3642397331183601E-2</v>
      </c>
      <c r="Y216" s="375">
        <f t="shared" si="27"/>
        <v>5.3197382523755457E-2</v>
      </c>
      <c r="Z216" s="375">
        <f t="shared" si="27"/>
        <v>3.3166658919489091E-2</v>
      </c>
      <c r="AA216" s="375">
        <f t="shared" si="27"/>
        <v>0.27387087537648142</v>
      </c>
      <c r="AB216" s="375">
        <f t="shared" si="27"/>
        <v>0.1312488403277223</v>
      </c>
      <c r="AC216" s="375">
        <f t="shared" si="27"/>
        <v>3.6637657056297755E-2</v>
      </c>
      <c r="AD216" s="375">
        <f t="shared" si="27"/>
        <v>5.5708675920811968E-2</v>
      </c>
      <c r="AE216" s="375">
        <f t="shared" si="27"/>
        <v>5.0428635004858599E-2</v>
      </c>
      <c r="AF216" s="375">
        <f t="shared" si="27"/>
        <v>9.4427602054396806E-2</v>
      </c>
      <c r="AG216" s="375">
        <f t="shared" si="27"/>
        <v>1.7707290524085786E-2</v>
      </c>
      <c r="AH216" s="375">
        <f t="shared" si="27"/>
        <v>0.18836900483142882</v>
      </c>
    </row>
  </sheetData>
  <mergeCells count="4">
    <mergeCell ref="D3:J3"/>
    <mergeCell ref="K3:Q3"/>
    <mergeCell ref="U3:AA3"/>
    <mergeCell ref="AB3:AH3"/>
  </mergeCells>
  <conditionalFormatting sqref="R67">
    <cfRule type="cellIs" dxfId="20" priority="20" operator="greaterThan">
      <formula>0.25</formula>
    </cfRule>
  </conditionalFormatting>
  <conditionalFormatting sqref="D204:Q204">
    <cfRule type="cellIs" dxfId="19" priority="19" operator="greaterThan">
      <formula>0.3</formula>
    </cfRule>
  </conditionalFormatting>
  <conditionalFormatting sqref="D203:Q203">
    <cfRule type="cellIs" dxfId="18" priority="21" operator="between">
      <formula>D$200</formula>
      <formula>D$201</formula>
    </cfRule>
  </conditionalFormatting>
  <conditionalFormatting sqref="D207:Q207">
    <cfRule type="cellIs" dxfId="17" priority="17" operator="greaterThan">
      <formula>0.3</formula>
    </cfRule>
  </conditionalFormatting>
  <conditionalFormatting sqref="D206:Q206">
    <cfRule type="cellIs" dxfId="16" priority="18" operator="between">
      <formula>D$200</formula>
      <formula>D$201</formula>
    </cfRule>
  </conditionalFormatting>
  <conditionalFormatting sqref="D210:Q210">
    <cfRule type="cellIs" dxfId="15" priority="15" operator="greaterThan">
      <formula>0.3</formula>
    </cfRule>
  </conditionalFormatting>
  <conditionalFormatting sqref="D209:Q209">
    <cfRule type="cellIs" dxfId="14" priority="16" operator="between">
      <formula>D$200</formula>
      <formula>D$201</formula>
    </cfRule>
  </conditionalFormatting>
  <conditionalFormatting sqref="D213:Q213">
    <cfRule type="cellIs" dxfId="13" priority="13" operator="greaterThan">
      <formula>0.3</formula>
    </cfRule>
  </conditionalFormatting>
  <conditionalFormatting sqref="D212:Q212">
    <cfRule type="cellIs" dxfId="12" priority="14" operator="between">
      <formula>D$200</formula>
      <formula>D$201</formula>
    </cfRule>
  </conditionalFormatting>
  <conditionalFormatting sqref="D216:Q216">
    <cfRule type="cellIs" dxfId="11" priority="11" operator="greaterThan">
      <formula>0.3</formula>
    </cfRule>
  </conditionalFormatting>
  <conditionalFormatting sqref="D215:Q215">
    <cfRule type="cellIs" dxfId="10" priority="12" operator="between">
      <formula>D$200</formula>
      <formula>D$201</formula>
    </cfRule>
  </conditionalFormatting>
  <conditionalFormatting sqref="U204:AH204">
    <cfRule type="cellIs" dxfId="9" priority="9" operator="greaterThan">
      <formula>0.3</formula>
    </cfRule>
  </conditionalFormatting>
  <conditionalFormatting sqref="U203:AH203">
    <cfRule type="cellIs" dxfId="8" priority="10" operator="between">
      <formula>U$200</formula>
      <formula>U$201</formula>
    </cfRule>
  </conditionalFormatting>
  <conditionalFormatting sqref="U207:AH207">
    <cfRule type="cellIs" dxfId="7" priority="7" operator="greaterThan">
      <formula>0.3</formula>
    </cfRule>
  </conditionalFormatting>
  <conditionalFormatting sqref="U206:AH206">
    <cfRule type="cellIs" dxfId="6" priority="8" operator="between">
      <formula>U$200</formula>
      <formula>U$201</formula>
    </cfRule>
  </conditionalFormatting>
  <conditionalFormatting sqref="U210:AH210">
    <cfRule type="cellIs" dxfId="5" priority="5" operator="greaterThan">
      <formula>0.3</formula>
    </cfRule>
  </conditionalFormatting>
  <conditionalFormatting sqref="U209:AH209">
    <cfRule type="cellIs" dxfId="4" priority="6" operator="between">
      <formula>U$200</formula>
      <formula>U$201</formula>
    </cfRule>
  </conditionalFormatting>
  <conditionalFormatting sqref="U213:AH213">
    <cfRule type="cellIs" dxfId="3" priority="3" operator="greaterThan">
      <formula>0.3</formula>
    </cfRule>
  </conditionalFormatting>
  <conditionalFormatting sqref="U212:AH212">
    <cfRule type="cellIs" dxfId="2" priority="4" operator="between">
      <formula>U$200</formula>
      <formula>U$201</formula>
    </cfRule>
  </conditionalFormatting>
  <conditionalFormatting sqref="U216:AH216">
    <cfRule type="cellIs" dxfId="1" priority="1" operator="greaterThan">
      <formula>0.3</formula>
    </cfRule>
  </conditionalFormatting>
  <conditionalFormatting sqref="U215:AH215">
    <cfRule type="cellIs" dxfId="0" priority="2" operator="between">
      <formula>U$200</formula>
      <formula>U$201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18-140 Samples Tested</vt:lpstr>
      <vt:lpstr>Cell Counts &amp; Recoveries</vt:lpstr>
      <vt:lpstr>Results Summary</vt:lpstr>
      <vt:lpstr>CONTROLS</vt:lpstr>
      <vt:lpstr>Summary for PRism</vt:lpstr>
      <vt:lpstr>14-232 FLOWJO</vt:lpstr>
      <vt:lpstr>Results Summary (no iso)</vt:lpstr>
      <vt:lpstr>Results Summary (no iso, PBMC)</vt:lpstr>
      <vt:lpstr>Results Summary (no iso, Urine)</vt:lpstr>
      <vt:lpstr>Results (Urine, no low cells)</vt:lpstr>
      <vt:lpstr>Gated Cell Counts</vt:lpstr>
      <vt:lpstr>QC results</vt:lpstr>
    </vt:vector>
  </TitlesOfParts>
  <Company>MSKCC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Rasalan, Teresa/Sloan-Kettering Institute</dc:creator>
  <cp:lastModifiedBy>Microsoft Office User</cp:lastModifiedBy>
  <cp:lastPrinted>2017-11-10T22:26:37Z</cp:lastPrinted>
  <dcterms:created xsi:type="dcterms:W3CDTF">2016-09-07T18:23:53Z</dcterms:created>
  <dcterms:modified xsi:type="dcterms:W3CDTF">2020-08-24T19:18:34Z</dcterms:modified>
</cp:coreProperties>
</file>